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Inputs" sheetId="2" state="visible" r:id="rId2"/>
    <sheet xmlns:r="http://schemas.openxmlformats.org/officeDocument/2006/relationships" name="OPM (Black-Scholes)" sheetId="3" state="visible" r:id="rId3"/>
    <sheet xmlns:r="http://schemas.openxmlformats.org/officeDocument/2006/relationships" name="Sensitivity" sheetId="4" state="visible" r:id="rId4"/>
    <sheet xmlns:r="http://schemas.openxmlformats.org/officeDocument/2006/relationships" name="Monte Carlo" sheetId="5" state="visible" r:id="rId5"/>
    <sheet xmlns:r="http://schemas.openxmlformats.org/officeDocument/2006/relationships" name="Parameter guide" sheetId="6" state="visible" r:id="rId6"/>
  </sheets>
  <definedNames>
    <definedName name="V0">Inputs!$C$5</definedName>
    <definedName name="T_exit">Inputs!$C$6</definedName>
    <definedName name="rf">Inputs!$C$7</definedName>
    <definedName name="sigma">Inputs!$C$8</definedName>
    <definedName name="q_leak">Inputs!$C$9</definedName>
    <definedName name="DLOM_pct">Inputs!$C$10</definedName>
    <definedName name="SHL_face">Inputs!$C$12</definedName>
    <definedName name="SHL_rate">Inputs!$C$13</definedName>
    <definedName name="Pref_face">Inputs!$C$14</definedName>
    <definedName name="Pref_rate">Inputs!$C$15</definedName>
    <definedName name="MgmtPct">Inputs!$C$17</definedName>
    <definedName name="MgmtPctRatchet">Inputs!$C$18</definedName>
    <definedName name="RatchetTrigger">Inputs!$C$19</definedName>
    <definedName name="SponsorCost">Inputs!$C$20</definedName>
    <definedName name="MgmtCost">Inputs!$C$21</definedName>
    <definedName name="P_3">Inputs!$C$23</definedName>
    <definedName name="P_4">Inputs!$C$24</definedName>
    <definedName name="P_5">Inputs!$C$25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0.0"/>
    <numFmt numFmtId="165" formatCode="0.0%"/>
    <numFmt numFmtId="166" formatCode="0.0&quot;x&quot;"/>
    <numFmt numFmtId="167" formatCode="0.000"/>
  </numFmts>
  <fonts count="9">
    <font>
      <name val="Calibri"/>
      <family val="2"/>
      <color theme="1"/>
      <sz val="11"/>
      <scheme val="minor"/>
    </font>
    <font>
      <b val="1"/>
      <color rgb="001F3864"/>
      <sz val="14"/>
    </font>
    <font>
      <b val="1"/>
      <color rgb="001F3864"/>
      <sz val="11"/>
    </font>
    <font>
      <b val="1"/>
    </font>
    <font>
      <color rgb="00595959"/>
      <sz val="9"/>
    </font>
    <font>
      <b val="1"/>
      <color rgb="00FFFFFF"/>
    </font>
    <font>
      <i val="1"/>
      <sz val="9"/>
    </font>
    <font>
      <color rgb="00595959"/>
      <sz val="8"/>
    </font>
    <font>
      <sz val="9"/>
    </font>
  </fonts>
  <fills count="6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DEEAF6"/>
      </patternFill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4" fontId="3" fillId="2" borderId="1" pivotButton="0" quotePrefix="0" xfId="0"/>
    <xf numFmtId="0" fontId="4" fillId="0" borderId="0" applyAlignment="1" pivotButton="0" quotePrefix="0" xfId="0">
      <alignment vertical="top" wrapText="1"/>
    </xf>
    <xf numFmtId="164" fontId="3" fillId="2" borderId="1" pivotButton="0" quotePrefix="0" xfId="0"/>
    <xf numFmtId="165" fontId="3" fillId="2" borderId="1" pivotButton="0" quotePrefix="0" xfId="0"/>
    <xf numFmtId="166" fontId="3" fillId="2" borderId="1" pivotButton="0" quotePrefix="0" xfId="0"/>
    <xf numFmtId="165" fontId="0" fillId="3" borderId="1" pivotButton="0" quotePrefix="0" xfId="0"/>
    <xf numFmtId="4" fontId="0" fillId="4" borderId="1" pivotButton="0" quotePrefix="0" xfId="0"/>
    <xf numFmtId="0" fontId="4" fillId="0" borderId="0" pivotButton="0" quotePrefix="0" xfId="0"/>
    <xf numFmtId="0" fontId="5" fillId="5" borderId="1" pivotButton="0" quotePrefix="0" xfId="0"/>
    <xf numFmtId="4" fontId="0" fillId="0" borderId="1" pivotButton="0" quotePrefix="0" xfId="0"/>
    <xf numFmtId="0" fontId="0" fillId="0" borderId="1" pivotButton="0" quotePrefix="0" xfId="0"/>
    <xf numFmtId="167" fontId="0" fillId="4" borderId="1" pivotButton="0" quotePrefix="0" xfId="0"/>
    <xf numFmtId="0" fontId="3" fillId="0" borderId="1" pivotButton="0" quotePrefix="0" xfId="0"/>
    <xf numFmtId="4" fontId="0" fillId="3" borderId="1" pivotButton="0" quotePrefix="0" xfId="0"/>
    <xf numFmtId="0" fontId="3" fillId="3" borderId="1" pivotButton="0" quotePrefix="0" xfId="0"/>
    <xf numFmtId="165" fontId="0" fillId="4" borderId="1" pivotButton="0" quotePrefix="0" xfId="0"/>
    <xf numFmtId="0" fontId="3" fillId="0" borderId="0" pivotButton="0" quotePrefix="0" xfId="0"/>
    <xf numFmtId="4" fontId="3" fillId="4" borderId="1" pivotButton="0" quotePrefix="0" xfId="0"/>
    <xf numFmtId="0" fontId="6" fillId="0" borderId="0" pivotButton="0" quotePrefix="0" xfId="0"/>
    <xf numFmtId="4" fontId="6" fillId="0" borderId="0" pivotButton="0" quotePrefix="0" xfId="0"/>
    <xf numFmtId="164" fontId="5" fillId="5" borderId="1" pivotButton="0" quotePrefix="0" xfId="0"/>
    <xf numFmtId="165" fontId="3" fillId="0" borderId="1" pivotButton="0" quotePrefix="0" xfId="0"/>
    <xf numFmtId="165" fontId="3" fillId="4" borderId="1" pivotButton="0" quotePrefix="0" xfId="0"/>
    <xf numFmtId="0" fontId="7" fillId="0" borderId="0" pivotButton="0" quotePrefix="0" xfId="0"/>
    <xf numFmtId="0" fontId="3" fillId="0" borderId="1" applyAlignment="1" pivotButton="0" quotePrefix="0" xfId="0">
      <alignment vertical="top" wrapText="1"/>
    </xf>
    <xf numFmtId="0" fontId="8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23"/>
  <sheetViews>
    <sheetView workbookViewId="0">
      <selection activeCell="A1" sqref="A1"/>
    </sheetView>
  </sheetViews>
  <sheetFormatPr baseColWidth="8" defaultRowHeight="15"/>
  <cols>
    <col width="2" customWidth="1" min="1" max="1"/>
    <col width="110" customWidth="1" min="2" max="2"/>
  </cols>
  <sheetData>
    <row r="2">
      <c r="B2" s="1" t="inlineStr">
        <is>
          <t>Sweet Equity Valuation Model</t>
        </is>
      </c>
    </row>
    <row r="3">
      <c r="B3" t="inlineStr"/>
    </row>
    <row r="4">
      <c r="B4" t="inlineStr">
        <is>
          <t>This workbook is the Excel version of the models in this repository. It values management's</t>
        </is>
      </c>
    </row>
    <row r="5">
      <c r="B5" t="inlineStr">
        <is>
          <t>sweet equity as a call option on total equity value, struck at the institutional strip's</t>
        </is>
      </c>
    </row>
    <row r="6">
      <c r="B6" t="inlineStr">
        <is>
          <t>balance at exit. The full explanation of every concept and parameter is in the Word document</t>
        </is>
      </c>
    </row>
    <row r="7">
      <c r="B7" t="inlineStr">
        <is>
          <t>'Sweet Equity Valuation Guide.docx' (docs folder).</t>
        </is>
      </c>
    </row>
    <row r="8">
      <c r="B8" t="inlineStr"/>
    </row>
    <row r="9">
      <c r="B9" s="2" t="inlineStr">
        <is>
          <t>How to use</t>
        </is>
      </c>
    </row>
    <row r="10">
      <c r="B10" t="inlineStr">
        <is>
          <t>1. Enter your deal's inputs on the 'Inputs' sheet — only the YELLOW cells.</t>
        </is>
      </c>
    </row>
    <row r="11">
      <c r="B11" t="inlineStr">
        <is>
          <t>2. Read the valuation on the 'OPM (Black-Scholes)' sheet. Blue cells are formulas — do not type over them.</t>
        </is>
      </c>
    </row>
    <row r="12">
      <c r="B12" t="inlineStr">
        <is>
          <t>3. 'Sensitivity' shows the sweet equity value across volatility and exit-horizon assumptions.</t>
        </is>
      </c>
    </row>
    <row r="13">
      <c r="B13" t="inlineStr">
        <is>
          <t>4. 'Monte Carlo' runs a live 10,000-path simulation with the MoM ratchet and uncertain exit</t>
        </is>
      </c>
    </row>
    <row r="14">
      <c r="B14" t="inlineStr">
        <is>
          <t xml:space="preserve">    timing. Press F9 to re-draw the random paths. For production precision (200,000+ paths)</t>
        </is>
      </c>
    </row>
    <row r="15">
      <c r="B15" t="inlineStr">
        <is>
          <t xml:space="preserve">    use models/monte_carlo_sweet_equity.py.</t>
        </is>
      </c>
    </row>
    <row r="16">
      <c r="B16" t="inlineStr">
        <is>
          <t>5. 'Parameter guide' summarises what each input is, where to source it, and how it moves the result.</t>
        </is>
      </c>
    </row>
    <row r="17">
      <c r="B17" t="inlineStr"/>
    </row>
    <row r="18">
      <c r="B18" s="2" t="inlineStr">
        <is>
          <t>Checks built in (green cells)</t>
        </is>
      </c>
    </row>
    <row r="19">
      <c r="B19" t="inlineStr">
        <is>
          <t>- OPM class values must sum exactly to V0 (no-leakage case).</t>
        </is>
      </c>
    </row>
    <row r="20">
      <c r="B20" t="inlineStr">
        <is>
          <t>- Monte Carlo 'plain' value should match the OPM within its standard error.</t>
        </is>
      </c>
    </row>
    <row r="21">
      <c r="B21" t="inlineStr"/>
    </row>
    <row r="22">
      <c r="B22" s="2" t="inlineStr">
        <is>
          <t>Colour code</t>
        </is>
      </c>
    </row>
    <row r="23">
      <c r="B23" t="inlineStr">
        <is>
          <t>YELLOW = input you may change   |   BLUE = calculated, leave alone   |   GREEN = validation check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E27"/>
  <sheetViews>
    <sheetView workbookViewId="0">
      <selection activeCell="A1" sqref="A1"/>
    </sheetView>
  </sheetViews>
  <sheetFormatPr baseColWidth="8" defaultRowHeight="15"/>
  <cols>
    <col width="2" customWidth="1" min="1" max="1"/>
    <col width="38" customWidth="1" min="2" max="2"/>
    <col width="14" customWidth="1" min="3" max="3"/>
    <col width="10" customWidth="1" min="4" max="4"/>
    <col width="78" customWidth="1" min="5" max="5"/>
  </cols>
  <sheetData>
    <row r="2">
      <c r="B2" s="1" t="inlineStr">
        <is>
          <t>Inputs — enter your deal here (yellow cells only)</t>
        </is>
      </c>
    </row>
    <row r="4">
      <c r="B4" s="2" t="inlineStr">
        <is>
          <t>Market / option inputs</t>
        </is>
      </c>
    </row>
    <row r="5">
      <c r="B5" t="inlineStr">
        <is>
          <t>Total equity value today (V0)</t>
        </is>
      </c>
      <c r="C5" s="3" t="n">
        <v>250</v>
      </c>
      <c r="D5" t="inlineStr">
        <is>
          <t>€m</t>
        </is>
      </c>
      <c r="E5" s="4" t="inlineStr">
        <is>
          <t>EV minus net external debt. At/near deal date: calibrate to the transaction (backsolve).</t>
        </is>
      </c>
    </row>
    <row r="6">
      <c r="B6" t="inlineStr">
        <is>
          <t>Expected time to exit (T)</t>
        </is>
      </c>
      <c r="C6" s="5" t="n">
        <v>4</v>
      </c>
      <c r="D6" t="inlineStr">
        <is>
          <t>years</t>
        </is>
      </c>
      <c r="E6" s="4" t="inlineStr">
        <is>
          <t>Sponsor hold strategy, fund life/age. Typical 3–5y. Effect is two-sided — see Sensitivity.</t>
        </is>
      </c>
    </row>
    <row r="7">
      <c r="B7" t="inlineStr">
        <is>
          <t>Risk-free rate (r)</t>
        </is>
      </c>
      <c r="C7" s="6" t="n">
        <v>0.03</v>
      </c>
      <c r="D7" t="inlineStr">
        <is>
          <t>p.a.</t>
        </is>
      </c>
      <c r="E7" s="4" t="inlineStr">
        <is>
          <t>Government yield matching T and currency. The ONLY discount rate in the model.</t>
        </is>
      </c>
    </row>
    <row r="8">
      <c r="B8" t="inlineStr">
        <is>
          <t>Volatility (sigma)</t>
        </is>
      </c>
      <c r="C8" s="6" t="n">
        <v>0.45</v>
      </c>
      <c r="D8" t="inlineStr">
        <is>
          <t>p.a.</t>
        </is>
      </c>
      <c r="E8" s="4" t="inlineStr">
        <is>
          <t>Listed comparables' equity vol, de-levered to asset vol, re-levered at subject's leverage.</t>
        </is>
      </c>
    </row>
    <row r="9">
      <c r="B9" t="inlineStr">
        <is>
          <t>Cash leakage / dividend yield (q)</t>
        </is>
      </c>
      <c r="C9" s="6" t="n">
        <v>0</v>
      </c>
      <c r="D9" t="inlineStr">
        <is>
          <t>p.a.</t>
        </is>
      </c>
      <c r="E9" s="4" t="inlineStr">
        <is>
          <t>0 for fully PIK structures. &gt;0 if cash coupons or dividends are paid before exit.</t>
        </is>
      </c>
    </row>
    <row r="10">
      <c r="B10" t="inlineStr">
        <is>
          <t>DLOM on sweet equity</t>
        </is>
      </c>
      <c r="C10" s="6" t="n">
        <v>0.15</v>
      </c>
      <c r="D10" t="inlineStr"/>
      <c r="E10" s="4" t="inlineStr">
        <is>
          <t>Marketability discount (Chaffe/Finnerty put methods). Applied to the interest, not to V0.</t>
        </is>
      </c>
    </row>
    <row r="11">
      <c r="B11" s="2" t="inlineStr">
        <is>
          <t>Institutional strip (from funds flow + instruments)</t>
        </is>
      </c>
    </row>
    <row r="12">
      <c r="B12" t="inlineStr">
        <is>
          <t>Shareholder loans — face</t>
        </is>
      </c>
      <c r="C12" s="3" t="n">
        <v>200</v>
      </c>
      <c r="D12" t="inlineStr">
        <is>
          <t>€m</t>
        </is>
      </c>
      <c r="E12" s="4" t="inlineStr">
        <is>
          <t>Funds flow statement at completion.</t>
        </is>
      </c>
    </row>
    <row r="13">
      <c r="B13" t="inlineStr">
        <is>
          <t>Shareholder loans — PIK rate</t>
        </is>
      </c>
      <c r="C13" s="6" t="n">
        <v>0.1</v>
      </c>
      <c r="D13" t="inlineStr">
        <is>
          <t>p.a.</t>
        </is>
      </c>
      <c r="E13" s="4" t="inlineStr">
        <is>
          <t>Loan note instrument. Check the compounding convention (annual assumed here).</t>
        </is>
      </c>
    </row>
    <row r="14">
      <c r="B14" t="inlineStr">
        <is>
          <t>Preference shares — face</t>
        </is>
      </c>
      <c r="C14" s="3" t="n">
        <v>30</v>
      </c>
      <c r="D14" t="inlineStr">
        <is>
          <t>€m</t>
        </is>
      </c>
      <c r="E14" s="4" t="inlineStr">
        <is>
          <t>Funds flow statement at completion.</t>
        </is>
      </c>
    </row>
    <row r="15">
      <c r="B15" t="inlineStr">
        <is>
          <t>Preference shares — accruing dividend</t>
        </is>
      </c>
      <c r="C15" s="6" t="n">
        <v>0.08</v>
      </c>
      <c r="D15" t="inlineStr">
        <is>
          <t>p.a.</t>
        </is>
      </c>
      <c r="E15" s="4" t="inlineStr">
        <is>
          <t>Articles of association.</t>
        </is>
      </c>
    </row>
    <row r="16">
      <c r="B16" s="2" t="inlineStr">
        <is>
          <t>Ordinary shares &amp; management terms (SHA / MIP)</t>
        </is>
      </c>
    </row>
    <row r="17">
      <c r="B17" t="inlineStr">
        <is>
          <t>Management ordinary share — base</t>
        </is>
      </c>
      <c r="C17" s="6" t="n">
        <v>0.15</v>
      </c>
      <c r="D17" t="inlineStr"/>
      <c r="E17" s="4" t="inlineStr">
        <is>
          <t>Cap table: management's % of the ordinary shares.</t>
        </is>
      </c>
    </row>
    <row r="18">
      <c r="B18" t="inlineStr">
        <is>
          <t>Management ordinary share — ratcheted</t>
        </is>
      </c>
      <c r="C18" s="6" t="n">
        <v>0.2</v>
      </c>
      <c r="D18" t="inlineStr"/>
      <c r="E18" s="4" t="inlineStr">
        <is>
          <t>MIP terms: management's % if the ratchet triggers. Used in Monte Carlo only.</t>
        </is>
      </c>
    </row>
    <row r="19">
      <c r="B19" t="inlineStr">
        <is>
          <t>Ratchet trigger (sponsor MoM ≥)</t>
        </is>
      </c>
      <c r="C19" s="7" t="n">
        <v>2.5</v>
      </c>
      <c r="D19" t="inlineStr"/>
      <c r="E19" s="4" t="inlineStr">
        <is>
          <t>MIP terms. Check exactly what the MoM/IRR test is measured on.</t>
        </is>
      </c>
    </row>
    <row r="20">
      <c r="B20" t="inlineStr">
        <is>
          <t>Sponsor total invested</t>
        </is>
      </c>
      <c r="C20" s="3" t="n">
        <v>247</v>
      </c>
      <c r="D20" t="inlineStr">
        <is>
          <t>€m</t>
        </is>
      </c>
      <c r="E20" s="4" t="inlineStr">
        <is>
          <t>Loans + prefs + sponsor ordinaries, from funds flow. Denominator of the MoM test.</t>
        </is>
      </c>
    </row>
    <row r="21">
      <c r="B21" t="inlineStr">
        <is>
          <t>Management price paid for sweet equity</t>
        </is>
      </c>
      <c r="C21" s="3" t="n">
        <v>3</v>
      </c>
      <c r="D21" t="inlineStr">
        <is>
          <t>€m</t>
        </is>
      </c>
      <c r="E21" s="4" t="inlineStr">
        <is>
          <t>Funds flow. Benchmark for the conclusion and P(payoff ≥ cost).</t>
        </is>
      </c>
    </row>
    <row r="22">
      <c r="B22" s="2" t="inlineStr">
        <is>
          <t>Exit timing distribution (Monte Carlo)</t>
        </is>
      </c>
    </row>
    <row r="23">
      <c r="B23" t="inlineStr">
        <is>
          <t>P(exit in year 3)</t>
        </is>
      </c>
      <c r="C23" s="6" t="n">
        <v>0.3</v>
      </c>
      <c r="D23" t="inlineStr"/>
      <c r="E23" s="4" t="inlineStr">
        <is>
          <t>Evidence: sponsor IC papers, fund life. Must sum to 100% with the two below.</t>
        </is>
      </c>
    </row>
    <row r="24">
      <c r="B24" t="inlineStr">
        <is>
          <t>P(exit in year 4)</t>
        </is>
      </c>
      <c r="C24" s="6" t="n">
        <v>0.4</v>
      </c>
      <c r="D24" t="inlineStr"/>
      <c r="E24" s="4" t="inlineStr"/>
    </row>
    <row r="25">
      <c r="B25" t="inlineStr">
        <is>
          <t>P(exit in year 5)</t>
        </is>
      </c>
      <c r="C25" s="6" t="n">
        <v>0.3</v>
      </c>
      <c r="D25" t="inlineStr"/>
      <c r="E25" s="4" t="inlineStr"/>
    </row>
    <row r="27">
      <c r="B27" t="inlineStr">
        <is>
          <t>Check: exit probabilities sum to 100%</t>
        </is>
      </c>
      <c r="C27" s="8">
        <f>P_3+P_4+P_5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F30"/>
  <sheetViews>
    <sheetView workbookViewId="0">
      <selection activeCell="A1" sqref="A1"/>
    </sheetView>
  </sheetViews>
  <sheetFormatPr baseColWidth="8" defaultRowHeight="15"/>
  <cols>
    <col width="2" customWidth="1" min="1" max="1"/>
    <col width="44" customWidth="1" min="2" max="2"/>
    <col width="16" customWidth="1" min="3" max="3"/>
    <col width="16" customWidth="1" min="4" max="4"/>
    <col width="16" customWidth="1" min="5" max="5"/>
    <col width="60" customWidth="1" min="6" max="6"/>
  </cols>
  <sheetData>
    <row r="2">
      <c r="B2" s="1" t="inlineStr">
        <is>
          <t>Option Pricing Method — closed-form Black-Scholes allocation</t>
        </is>
      </c>
    </row>
    <row r="4">
      <c r="B4" s="2" t="inlineStr">
        <is>
          <t>Step 1 — Breakpoints at exit (strip balances accreted to T)</t>
        </is>
      </c>
    </row>
    <row r="5">
      <c r="B5" t="inlineStr">
        <is>
          <t>Shareholder loans balance at exit</t>
        </is>
      </c>
      <c r="C5" s="9">
        <f>SHL_face*(1+SHL_rate)^T_exit</f>
        <v/>
      </c>
      <c r="F5" s="10" t="inlineStr">
        <is>
          <t>Face × (1+PIK)^T. Common review error: using day-one face instead.</t>
        </is>
      </c>
    </row>
    <row r="6">
      <c r="B6" t="inlineStr">
        <is>
          <t>Preference shares balance at exit</t>
        </is>
      </c>
      <c r="C6" s="9">
        <f>Pref_face*(1+Pref_rate)^T_exit</f>
        <v/>
      </c>
    </row>
    <row r="7">
      <c r="B7" t="inlineStr">
        <is>
          <t>Breakpoint 1 (loans repaid)</t>
        </is>
      </c>
      <c r="C7" s="9">
        <f>C5</f>
        <v/>
      </c>
    </row>
    <row r="8">
      <c r="B8" t="inlineStr">
        <is>
          <t>Breakpoint 2 (loans + prefs repaid — the ordinaries' hurdle)</t>
        </is>
      </c>
      <c r="C8" s="9">
        <f>C5+C6</f>
        <v/>
      </c>
    </row>
    <row r="10">
      <c r="B10" s="2" t="inlineStr">
        <is>
          <t>Step 2 — Black-Scholes call value above each breakpoint</t>
        </is>
      </c>
    </row>
    <row r="11">
      <c r="B11" s="11" t="inlineStr">
        <is>
          <t>Strike K (breakpoint at exit)</t>
        </is>
      </c>
      <c r="C11" s="11" t="inlineStr">
        <is>
          <t>d1</t>
        </is>
      </c>
      <c r="D11" s="11" t="inlineStr">
        <is>
          <t>d2</t>
        </is>
      </c>
      <c r="E11" s="11" t="inlineStr">
        <is>
          <t>Call value C(K)</t>
        </is>
      </c>
    </row>
    <row r="12">
      <c r="B12" s="12" t="n">
        <v>0</v>
      </c>
      <c r="C12" s="13" t="inlineStr">
        <is>
          <t>n/a</t>
        </is>
      </c>
      <c r="D12" s="13" t="inlineStr">
        <is>
          <t>n/a</t>
        </is>
      </c>
      <c r="E12" s="9">
        <f>V0*EXP(-q_leak*T_exit)</f>
        <v/>
      </c>
      <c r="F12" s="10" t="inlineStr">
        <is>
          <t>C(0) = the whole (leakage-adjusted) equity pot.</t>
        </is>
      </c>
    </row>
    <row r="13">
      <c r="B13" s="12">
        <f>$C$7</f>
        <v/>
      </c>
      <c r="C13" s="14">
        <f>(LN(V0/$C$7)+(rf-q_leak+0.5*sigma^2)*T_exit)/(sigma*SQRT(T_exit))</f>
        <v/>
      </c>
      <c r="D13" s="14">
        <f>C13-sigma*SQRT(T_exit)</f>
        <v/>
      </c>
      <c r="E13" s="9">
        <f>V0*EXP(-q_leak*T_exit)*NORM.S.DIST(C13,TRUE)-$C$7*EXP(-rf*T_exit)*NORM.S.DIST(D13,TRUE)</f>
        <v/>
      </c>
      <c r="F13" s="10" t="inlineStr">
        <is>
          <t>C(B1) = value of all claims ranking after the shareholder loans.</t>
        </is>
      </c>
    </row>
    <row r="14">
      <c r="B14" s="12">
        <f>$C$8</f>
        <v/>
      </c>
      <c r="C14" s="14">
        <f>(LN(V0/$C$8)+(rf-q_leak+0.5*sigma^2)*T_exit)/(sigma*SQRT(T_exit))</f>
        <v/>
      </c>
      <c r="D14" s="14">
        <f>C14-sigma*SQRT(T_exit)</f>
        <v/>
      </c>
      <c r="E14" s="9">
        <f>V0*EXP(-q_leak*T_exit)*NORM.S.DIST(C14,TRUE)-$C$8*EXP(-rf*T_exit)*NORM.S.DIST(D14,TRUE)</f>
        <v/>
      </c>
      <c r="F14" s="10" t="inlineStr">
        <is>
          <t>C(B2) = value of the ordinary shares in total.</t>
        </is>
      </c>
    </row>
    <row r="16">
      <c r="B16" s="2" t="inlineStr">
        <is>
          <t>Step 3 — Allocation: each class = a call-spread between its breakpoints</t>
        </is>
      </c>
    </row>
    <row r="17">
      <c r="B17" s="11" t="inlineStr">
        <is>
          <t>Class</t>
        </is>
      </c>
      <c r="C17" s="11" t="inlineStr">
        <is>
          <t>Formula (call spread × share)</t>
        </is>
      </c>
      <c r="D17" s="11" t="inlineStr">
        <is>
          <t>Value €m</t>
        </is>
      </c>
    </row>
    <row r="18">
      <c r="B18" s="13" t="inlineStr">
        <is>
          <t>Shareholder loans (institution)</t>
        </is>
      </c>
      <c r="C18" s="13" t="inlineStr">
        <is>
          <t>C(0) − C(B1)</t>
        </is>
      </c>
      <c r="D18" s="9">
        <f>E12-E13</f>
        <v/>
      </c>
    </row>
    <row r="19">
      <c r="B19" s="13" t="inlineStr">
        <is>
          <t>Preference shares (institution)</t>
        </is>
      </c>
      <c r="C19" s="13" t="inlineStr">
        <is>
          <t>C(B1) − C(B2)</t>
        </is>
      </c>
      <c r="D19" s="9">
        <f>E13-E14</f>
        <v/>
      </c>
    </row>
    <row r="20">
      <c r="B20" s="13" t="inlineStr">
        <is>
          <t>Ordinary — institution</t>
        </is>
      </c>
      <c r="C20" s="13" t="inlineStr">
        <is>
          <t>(1−mgmt%) × C(B2)</t>
        </is>
      </c>
      <c r="D20" s="9">
        <f>(1-MgmtPct)*E14</f>
        <v/>
      </c>
    </row>
    <row r="21">
      <c r="B21" s="15" t="inlineStr">
        <is>
          <t>Ordinary — management (SWEET EQUITY)</t>
        </is>
      </c>
      <c r="C21" s="13" t="inlineStr">
        <is>
          <t>mgmt% × C(B2)</t>
        </is>
      </c>
      <c r="D21" s="9">
        <f>MgmtPct*E14</f>
        <v/>
      </c>
    </row>
    <row r="22">
      <c r="B22" s="15" t="inlineStr">
        <is>
          <t>Sum of all classes (must equal V0)</t>
        </is>
      </c>
      <c r="C22" s="13" t="inlineStr"/>
      <c r="D22" s="16">
        <f>SUM(D18:D21)</f>
        <v/>
      </c>
    </row>
    <row r="23">
      <c r="D23" s="17">
        <f>IF(ABS(D22-V0*EXP(-q_leak*T_exit))&lt;0.01,"OK","CHECK FAILED")</f>
        <v/>
      </c>
    </row>
    <row r="25">
      <c r="B25" s="2" t="inlineStr">
        <is>
          <t>Step 4 — Conclusion</t>
        </is>
      </c>
    </row>
    <row r="26">
      <c r="B26" t="inlineStr">
        <is>
          <t>Sweet equity, marketable basis</t>
        </is>
      </c>
      <c r="C26" s="9">
        <f>D21</f>
        <v/>
      </c>
    </row>
    <row r="27">
      <c r="B27" t="inlineStr">
        <is>
          <t>DLOM</t>
        </is>
      </c>
      <c r="C27" s="18">
        <f>DLOM_pct</f>
        <v/>
      </c>
    </row>
    <row r="28">
      <c r="B28" s="19" t="inlineStr">
        <is>
          <t>Sweet equity after DLOM</t>
        </is>
      </c>
      <c r="C28" s="20">
        <f>D21*(1-DLOM_pct)</f>
        <v/>
      </c>
    </row>
    <row r="29">
      <c r="B29" t="inlineStr">
        <is>
          <t>Management price paid (benchmark)</t>
        </is>
      </c>
      <c r="C29" s="9">
        <f>MgmtCost</f>
        <v/>
      </c>
    </row>
    <row r="30">
      <c r="B30" t="inlineStr">
        <is>
          <t>Naive intrinsic value (why option pricing is needed)</t>
        </is>
      </c>
      <c r="C30" s="9">
        <f>MAX(V0-$C$8,0)*MgmtPct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F16"/>
  <sheetViews>
    <sheetView workbookViewId="0">
      <selection activeCell="A1" sqref="A1"/>
    </sheetView>
  </sheetViews>
  <sheetFormatPr baseColWidth="8" defaultRowHeight="15"/>
  <cols>
    <col width="2" customWidth="1" min="1" max="1"/>
    <col width="22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</cols>
  <sheetData>
    <row r="2">
      <c r="B2" s="1" t="inlineStr">
        <is>
          <t>Sweet equity value (marketable, before DLOM) — volatility × exit horizon</t>
        </is>
      </c>
    </row>
    <row r="4">
      <c r="B4" s="10" t="inlineStr">
        <is>
          <t>Always present this grid in a report: sigma and T are the judgmental inputs.</t>
        </is>
      </c>
    </row>
    <row r="6">
      <c r="B6" s="21" t="inlineStr">
        <is>
          <t>Hurdle at exit (B2) →</t>
        </is>
      </c>
      <c r="C6" s="22">
        <f>SHL_face*(1+SHL_rate)^C7+Pref_face*(1+Pref_rate)^C7</f>
        <v/>
      </c>
      <c r="D6" s="22">
        <f>SHL_face*(1+SHL_rate)^D7+Pref_face*(1+Pref_rate)^D7</f>
        <v/>
      </c>
      <c r="E6" s="22">
        <f>SHL_face*(1+SHL_rate)^E7+Pref_face*(1+Pref_rate)^E7</f>
        <v/>
      </c>
      <c r="F6" s="22">
        <f>SHL_face*(1+SHL_rate)^F7+Pref_face*(1+Pref_rate)^F7</f>
        <v/>
      </c>
    </row>
    <row r="7">
      <c r="B7" s="11" t="inlineStr">
        <is>
          <t>sigma \ T (years)</t>
        </is>
      </c>
      <c r="C7" s="23" t="n">
        <v>3</v>
      </c>
      <c r="D7" s="23" t="n">
        <v>4</v>
      </c>
      <c r="E7" s="23" t="n">
        <v>5</v>
      </c>
      <c r="F7" s="23" t="n">
        <v>6</v>
      </c>
    </row>
    <row r="8">
      <c r="B8" s="24" t="n">
        <v>0.3</v>
      </c>
      <c r="C8" s="9">
        <f>MgmtPct*(V0*EXP(-q_leak*C$7)*NORM.S.DIST((LN(V0/C$6)+(rf-q_leak+0.5*$B8^2)*C$7)/($B8*SQRT(C$7)),TRUE)-C$6*EXP(-rf*C$7)*NORM.S.DIST((LN(V0/C$6)+(rf-q_leak+0.5*$B8^2)*C$7)/($B8*SQRT(C$7))-$B8*SQRT(C$7),TRUE))</f>
        <v/>
      </c>
      <c r="D8" s="9">
        <f>MgmtPct*(V0*EXP(-q_leak*D$7)*NORM.S.DIST((LN(V0/D$6)+(rf-q_leak+0.5*$B8^2)*D$7)/($B8*SQRT(D$7)),TRUE)-D$6*EXP(-rf*D$7)*NORM.S.DIST((LN(V0/D$6)+(rf-q_leak+0.5*$B8^2)*D$7)/($B8*SQRT(D$7))-$B8*SQRT(D$7),TRUE))</f>
        <v/>
      </c>
      <c r="E8" s="9">
        <f>MgmtPct*(V0*EXP(-q_leak*E$7)*NORM.S.DIST((LN(V0/E$6)+(rf-q_leak+0.5*$B8^2)*E$7)/($B8*SQRT(E$7)),TRUE)-E$6*EXP(-rf*E$7)*NORM.S.DIST((LN(V0/E$6)+(rf-q_leak+0.5*$B8^2)*E$7)/($B8*SQRT(E$7))-$B8*SQRT(E$7),TRUE))</f>
        <v/>
      </c>
      <c r="F8" s="9">
        <f>MgmtPct*(V0*EXP(-q_leak*F$7)*NORM.S.DIST((LN(V0/F$6)+(rf-q_leak+0.5*$B8^2)*F$7)/($B8*SQRT(F$7)),TRUE)-F$6*EXP(-rf*F$7)*NORM.S.DIST((LN(V0/F$6)+(rf-q_leak+0.5*$B8^2)*F$7)/($B8*SQRT(F$7))-$B8*SQRT(F$7),TRUE))</f>
        <v/>
      </c>
    </row>
    <row r="9">
      <c r="B9" s="24" t="n">
        <v>0.35</v>
      </c>
      <c r="C9" s="9">
        <f>MgmtPct*(V0*EXP(-q_leak*C$7)*NORM.S.DIST((LN(V0/C$6)+(rf-q_leak+0.5*$B9^2)*C$7)/($B9*SQRT(C$7)),TRUE)-C$6*EXP(-rf*C$7)*NORM.S.DIST((LN(V0/C$6)+(rf-q_leak+0.5*$B9^2)*C$7)/($B9*SQRT(C$7))-$B9*SQRT(C$7),TRUE))</f>
        <v/>
      </c>
      <c r="D9" s="9">
        <f>MgmtPct*(V0*EXP(-q_leak*D$7)*NORM.S.DIST((LN(V0/D$6)+(rf-q_leak+0.5*$B9^2)*D$7)/($B9*SQRT(D$7)),TRUE)-D$6*EXP(-rf*D$7)*NORM.S.DIST((LN(V0/D$6)+(rf-q_leak+0.5*$B9^2)*D$7)/($B9*SQRT(D$7))-$B9*SQRT(D$7),TRUE))</f>
        <v/>
      </c>
      <c r="E9" s="9">
        <f>MgmtPct*(V0*EXP(-q_leak*E$7)*NORM.S.DIST((LN(V0/E$6)+(rf-q_leak+0.5*$B9^2)*E$7)/($B9*SQRT(E$7)),TRUE)-E$6*EXP(-rf*E$7)*NORM.S.DIST((LN(V0/E$6)+(rf-q_leak+0.5*$B9^2)*E$7)/($B9*SQRT(E$7))-$B9*SQRT(E$7),TRUE))</f>
        <v/>
      </c>
      <c r="F9" s="9">
        <f>MgmtPct*(V0*EXP(-q_leak*F$7)*NORM.S.DIST((LN(V0/F$6)+(rf-q_leak+0.5*$B9^2)*F$7)/($B9*SQRT(F$7)),TRUE)-F$6*EXP(-rf*F$7)*NORM.S.DIST((LN(V0/F$6)+(rf-q_leak+0.5*$B9^2)*F$7)/($B9*SQRT(F$7))-$B9*SQRT(F$7),TRUE))</f>
        <v/>
      </c>
    </row>
    <row r="10">
      <c r="B10" s="24" t="n">
        <v>0.4</v>
      </c>
      <c r="C10" s="9">
        <f>MgmtPct*(V0*EXP(-q_leak*C$7)*NORM.S.DIST((LN(V0/C$6)+(rf-q_leak+0.5*$B10^2)*C$7)/($B10*SQRT(C$7)),TRUE)-C$6*EXP(-rf*C$7)*NORM.S.DIST((LN(V0/C$6)+(rf-q_leak+0.5*$B10^2)*C$7)/($B10*SQRT(C$7))-$B10*SQRT(C$7),TRUE))</f>
        <v/>
      </c>
      <c r="D10" s="9">
        <f>MgmtPct*(V0*EXP(-q_leak*D$7)*NORM.S.DIST((LN(V0/D$6)+(rf-q_leak+0.5*$B10^2)*D$7)/($B10*SQRT(D$7)),TRUE)-D$6*EXP(-rf*D$7)*NORM.S.DIST((LN(V0/D$6)+(rf-q_leak+0.5*$B10^2)*D$7)/($B10*SQRT(D$7))-$B10*SQRT(D$7),TRUE))</f>
        <v/>
      </c>
      <c r="E10" s="9">
        <f>MgmtPct*(V0*EXP(-q_leak*E$7)*NORM.S.DIST((LN(V0/E$6)+(rf-q_leak+0.5*$B10^2)*E$7)/($B10*SQRT(E$7)),TRUE)-E$6*EXP(-rf*E$7)*NORM.S.DIST((LN(V0/E$6)+(rf-q_leak+0.5*$B10^2)*E$7)/($B10*SQRT(E$7))-$B10*SQRT(E$7),TRUE))</f>
        <v/>
      </c>
      <c r="F10" s="9">
        <f>MgmtPct*(V0*EXP(-q_leak*F$7)*NORM.S.DIST((LN(V0/F$6)+(rf-q_leak+0.5*$B10^2)*F$7)/($B10*SQRT(F$7)),TRUE)-F$6*EXP(-rf*F$7)*NORM.S.DIST((LN(V0/F$6)+(rf-q_leak+0.5*$B10^2)*F$7)/($B10*SQRT(F$7))-$B10*SQRT(F$7),TRUE))</f>
        <v/>
      </c>
    </row>
    <row r="11">
      <c r="B11" s="24" t="n">
        <v>0.45</v>
      </c>
      <c r="C11" s="9">
        <f>MgmtPct*(V0*EXP(-q_leak*C$7)*NORM.S.DIST((LN(V0/C$6)+(rf-q_leak+0.5*$B11^2)*C$7)/($B11*SQRT(C$7)),TRUE)-C$6*EXP(-rf*C$7)*NORM.S.DIST((LN(V0/C$6)+(rf-q_leak+0.5*$B11^2)*C$7)/($B11*SQRT(C$7))-$B11*SQRT(C$7),TRUE))</f>
        <v/>
      </c>
      <c r="D11" s="9">
        <f>MgmtPct*(V0*EXP(-q_leak*D$7)*NORM.S.DIST((LN(V0/D$6)+(rf-q_leak+0.5*$B11^2)*D$7)/($B11*SQRT(D$7)),TRUE)-D$6*EXP(-rf*D$7)*NORM.S.DIST((LN(V0/D$6)+(rf-q_leak+0.5*$B11^2)*D$7)/($B11*SQRT(D$7))-$B11*SQRT(D$7),TRUE))</f>
        <v/>
      </c>
      <c r="E11" s="9">
        <f>MgmtPct*(V0*EXP(-q_leak*E$7)*NORM.S.DIST((LN(V0/E$6)+(rf-q_leak+0.5*$B11^2)*E$7)/($B11*SQRT(E$7)),TRUE)-E$6*EXP(-rf*E$7)*NORM.S.DIST((LN(V0/E$6)+(rf-q_leak+0.5*$B11^2)*E$7)/($B11*SQRT(E$7))-$B11*SQRT(E$7),TRUE))</f>
        <v/>
      </c>
      <c r="F11" s="9">
        <f>MgmtPct*(V0*EXP(-q_leak*F$7)*NORM.S.DIST((LN(V0/F$6)+(rf-q_leak+0.5*$B11^2)*F$7)/($B11*SQRT(F$7)),TRUE)-F$6*EXP(-rf*F$7)*NORM.S.DIST((LN(V0/F$6)+(rf-q_leak+0.5*$B11^2)*F$7)/($B11*SQRT(F$7))-$B11*SQRT(F$7),TRUE))</f>
        <v/>
      </c>
    </row>
    <row r="12">
      <c r="B12" s="24" t="n">
        <v>0.5</v>
      </c>
      <c r="C12" s="9">
        <f>MgmtPct*(V0*EXP(-q_leak*C$7)*NORM.S.DIST((LN(V0/C$6)+(rf-q_leak+0.5*$B12^2)*C$7)/($B12*SQRT(C$7)),TRUE)-C$6*EXP(-rf*C$7)*NORM.S.DIST((LN(V0/C$6)+(rf-q_leak+0.5*$B12^2)*C$7)/($B12*SQRT(C$7))-$B12*SQRT(C$7),TRUE))</f>
        <v/>
      </c>
      <c r="D12" s="9">
        <f>MgmtPct*(V0*EXP(-q_leak*D$7)*NORM.S.DIST((LN(V0/D$6)+(rf-q_leak+0.5*$B12^2)*D$7)/($B12*SQRT(D$7)),TRUE)-D$6*EXP(-rf*D$7)*NORM.S.DIST((LN(V0/D$6)+(rf-q_leak+0.5*$B12^2)*D$7)/($B12*SQRT(D$7))-$B12*SQRT(D$7),TRUE))</f>
        <v/>
      </c>
      <c r="E12" s="9">
        <f>MgmtPct*(V0*EXP(-q_leak*E$7)*NORM.S.DIST((LN(V0/E$6)+(rf-q_leak+0.5*$B12^2)*E$7)/($B12*SQRT(E$7)),TRUE)-E$6*EXP(-rf*E$7)*NORM.S.DIST((LN(V0/E$6)+(rf-q_leak+0.5*$B12^2)*E$7)/($B12*SQRT(E$7))-$B12*SQRT(E$7),TRUE))</f>
        <v/>
      </c>
      <c r="F12" s="9">
        <f>MgmtPct*(V0*EXP(-q_leak*F$7)*NORM.S.DIST((LN(V0/F$6)+(rf-q_leak+0.5*$B12^2)*F$7)/($B12*SQRT(F$7)),TRUE)-F$6*EXP(-rf*F$7)*NORM.S.DIST((LN(V0/F$6)+(rf-q_leak+0.5*$B12^2)*F$7)/($B12*SQRT(F$7))-$B12*SQRT(F$7),TRUE))</f>
        <v/>
      </c>
    </row>
    <row r="13">
      <c r="B13" s="24" t="n">
        <v>0.55</v>
      </c>
      <c r="C13" s="9">
        <f>MgmtPct*(V0*EXP(-q_leak*C$7)*NORM.S.DIST((LN(V0/C$6)+(rf-q_leak+0.5*$B13^2)*C$7)/($B13*SQRT(C$7)),TRUE)-C$6*EXP(-rf*C$7)*NORM.S.DIST((LN(V0/C$6)+(rf-q_leak+0.5*$B13^2)*C$7)/($B13*SQRT(C$7))-$B13*SQRT(C$7),TRUE))</f>
        <v/>
      </c>
      <c r="D13" s="9">
        <f>MgmtPct*(V0*EXP(-q_leak*D$7)*NORM.S.DIST((LN(V0/D$6)+(rf-q_leak+0.5*$B13^2)*D$7)/($B13*SQRT(D$7)),TRUE)-D$6*EXP(-rf*D$7)*NORM.S.DIST((LN(V0/D$6)+(rf-q_leak+0.5*$B13^2)*D$7)/($B13*SQRT(D$7))-$B13*SQRT(D$7),TRUE))</f>
        <v/>
      </c>
      <c r="E13" s="9">
        <f>MgmtPct*(V0*EXP(-q_leak*E$7)*NORM.S.DIST((LN(V0/E$6)+(rf-q_leak+0.5*$B13^2)*E$7)/($B13*SQRT(E$7)),TRUE)-E$6*EXP(-rf*E$7)*NORM.S.DIST((LN(V0/E$6)+(rf-q_leak+0.5*$B13^2)*E$7)/($B13*SQRT(E$7))-$B13*SQRT(E$7),TRUE))</f>
        <v/>
      </c>
      <c r="F13" s="9">
        <f>MgmtPct*(V0*EXP(-q_leak*F$7)*NORM.S.DIST((LN(V0/F$6)+(rf-q_leak+0.5*$B13^2)*F$7)/($B13*SQRT(F$7)),TRUE)-F$6*EXP(-rf*F$7)*NORM.S.DIST((LN(V0/F$6)+(rf-q_leak+0.5*$B13^2)*F$7)/($B13*SQRT(F$7))-$B13*SQRT(F$7),TRUE))</f>
        <v/>
      </c>
    </row>
    <row r="14">
      <c r="B14" s="24" t="n">
        <v>0.6</v>
      </c>
      <c r="C14" s="9">
        <f>MgmtPct*(V0*EXP(-q_leak*C$7)*NORM.S.DIST((LN(V0/C$6)+(rf-q_leak+0.5*$B14^2)*C$7)/($B14*SQRT(C$7)),TRUE)-C$6*EXP(-rf*C$7)*NORM.S.DIST((LN(V0/C$6)+(rf-q_leak+0.5*$B14^2)*C$7)/($B14*SQRT(C$7))-$B14*SQRT(C$7),TRUE))</f>
        <v/>
      </c>
      <c r="D14" s="9">
        <f>MgmtPct*(V0*EXP(-q_leak*D$7)*NORM.S.DIST((LN(V0/D$6)+(rf-q_leak+0.5*$B14^2)*D$7)/($B14*SQRT(D$7)),TRUE)-D$6*EXP(-rf*D$7)*NORM.S.DIST((LN(V0/D$6)+(rf-q_leak+0.5*$B14^2)*D$7)/($B14*SQRT(D$7))-$B14*SQRT(D$7),TRUE))</f>
        <v/>
      </c>
      <c r="E14" s="9">
        <f>MgmtPct*(V0*EXP(-q_leak*E$7)*NORM.S.DIST((LN(V0/E$6)+(rf-q_leak+0.5*$B14^2)*E$7)/($B14*SQRT(E$7)),TRUE)-E$6*EXP(-rf*E$7)*NORM.S.DIST((LN(V0/E$6)+(rf-q_leak+0.5*$B14^2)*E$7)/($B14*SQRT(E$7))-$B14*SQRT(E$7),TRUE))</f>
        <v/>
      </c>
      <c r="F14" s="9">
        <f>MgmtPct*(V0*EXP(-q_leak*F$7)*NORM.S.DIST((LN(V0/F$6)+(rf-q_leak+0.5*$B14^2)*F$7)/($B14*SQRT(F$7)),TRUE)-F$6*EXP(-rf*F$7)*NORM.S.DIST((LN(V0/F$6)+(rf-q_leak+0.5*$B14^2)*F$7)/($B14*SQRT(F$7))-$B14*SQRT(F$7),TRUE))</f>
        <v/>
      </c>
    </row>
    <row r="16">
      <c r="B16" s="10" t="inlineStr">
        <is>
          <t>Note how T is two-sided: more time value, but the hurdle row above grows at the PIK rate.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10008"/>
  <sheetViews>
    <sheetView workbookViewId="0">
      <selection activeCell="A1" sqref="A1"/>
    </sheetView>
  </sheetViews>
  <sheetFormatPr baseColWidth="8" defaultRowHeight="15"/>
  <cols>
    <col width="7" customWidth="1" min="1" max="1"/>
    <col width="9" customWidth="1" min="2" max="2"/>
    <col width="7" customWidth="1" min="3" max="3"/>
    <col width="9" customWidth="1" min="4" max="4"/>
    <col width="12" customWidth="1" min="5" max="5"/>
    <col width="12" customWidth="1" min="6" max="6"/>
    <col width="12" customWidth="1" min="7" max="7"/>
    <col width="12" customWidth="1" min="8" max="8"/>
    <col width="13" customWidth="1" min="9" max="9"/>
    <col width="9" customWidth="1" min="10" max="10"/>
    <col width="10" customWidth="1" min="11" max="11"/>
    <col width="12" customWidth="1" min="12" max="12"/>
    <col width="12" customWidth="1" min="13" max="13"/>
    <col width="12" customWidth="1" min="14" max="14"/>
    <col width="46" customWidth="1" min="16" max="16"/>
    <col width="14" customWidth="1" min="17" max="17"/>
  </cols>
  <sheetData>
    <row r="1">
      <c r="A1" s="1" t="inlineStr">
        <is>
          <t>Live Monte Carlo — 10,000 risk-neutral paths (press F9 to re-simulate)</t>
        </is>
      </c>
    </row>
    <row r="2">
      <c r="P2" t="inlineStr">
        <is>
          <t>Sweet equity, marketable (mean PV)</t>
        </is>
      </c>
      <c r="Q2" s="20">
        <f>AVERAGE(M9:M10008)</f>
        <v/>
      </c>
    </row>
    <row r="3">
      <c r="A3" s="10" t="inlineStr">
        <is>
          <t>Handles what Black-Scholes cannot: the MoM ratchet and the exit-timing distribution.</t>
        </is>
      </c>
      <c r="P3" t="inlineStr">
        <is>
          <t>Standard error</t>
        </is>
      </c>
      <c r="Q3" s="20">
        <f>STDEV.S(M9:M10008)/SQRT(10000)</f>
        <v/>
      </c>
    </row>
    <row r="4">
      <c r="A4" s="10" t="inlineStr">
        <is>
          <t>For production precision use models/monte_carlo_sweet_equity.py (200,000+ paths, fixed seed).</t>
        </is>
      </c>
      <c r="P4" t="inlineStr">
        <is>
          <t>Sweet equity after DLOM</t>
        </is>
      </c>
      <c r="Q4" s="20">
        <f>AVERAGE(M9:M10008)*(1-DLOM_pct)</f>
        <v/>
      </c>
    </row>
    <row r="5">
      <c r="P5" t="inlineStr">
        <is>
          <t>P(sweet equity worthless)</t>
        </is>
      </c>
      <c r="Q5" s="25">
        <f>COUNTIF(L9:L10008,"&lt;=0")/10000</f>
        <v/>
      </c>
    </row>
    <row r="6">
      <c r="P6" t="inlineStr">
        <is>
          <t>P(payoff ≥ management cost)</t>
        </is>
      </c>
      <c r="Q6" s="25">
        <f>COUNTIF(L9:L10008,"&gt;="&amp;MgmtCost)/10000</f>
        <v/>
      </c>
    </row>
    <row r="7">
      <c r="B7" s="26" t="inlineStr">
        <is>
          <t>uniform draw</t>
        </is>
      </c>
      <c r="C7" s="26" t="inlineStr">
        <is>
          <t>exit year</t>
        </is>
      </c>
      <c r="D7" s="26" t="inlineStr">
        <is>
          <t>std normal</t>
        </is>
      </c>
      <c r="E7" s="26" t="inlineStr">
        <is>
          <t>GBM terminal equity value</t>
        </is>
      </c>
      <c r="F7" s="26" t="inlineStr">
        <is>
          <t>strike accretes to path's own T</t>
        </is>
      </c>
      <c r="H7" s="26" t="inlineStr">
        <is>
          <t>above the hurdle</t>
        </is>
      </c>
      <c r="I7" s="26" t="inlineStr">
        <is>
          <t>MoM test numerator</t>
        </is>
      </c>
      <c r="J7" s="26" t="inlineStr">
        <is>
          <t>MoM≥trigger</t>
        </is>
      </c>
      <c r="K7" s="26" t="inlineStr">
        <is>
          <t>base or ratcheted</t>
        </is>
      </c>
      <c r="L7" s="26" t="inlineStr">
        <is>
          <t>management proceeds</t>
        </is>
      </c>
      <c r="M7" s="26" t="inlineStr">
        <is>
          <t>discounted at rf</t>
        </is>
      </c>
      <c r="N7" s="26" t="inlineStr">
        <is>
          <t>recon column</t>
        </is>
      </c>
      <c r="P7" t="inlineStr">
        <is>
          <t>% of paths where ratchet triggers</t>
        </is>
      </c>
      <c r="Q7" s="25">
        <f>AVERAGE(J9:J10008)</f>
        <v/>
      </c>
    </row>
    <row r="8">
      <c r="A8" s="11" t="inlineStr">
        <is>
          <t>Path</t>
        </is>
      </c>
      <c r="B8" s="11" t="inlineStr">
        <is>
          <t>u(time)</t>
        </is>
      </c>
      <c r="C8" s="11" t="inlineStr">
        <is>
          <t>T</t>
        </is>
      </c>
      <c r="D8" s="11" t="inlineStr">
        <is>
          <t>Z</t>
        </is>
      </c>
      <c r="E8" s="11" t="inlineStr">
        <is>
          <t>V_T</t>
        </is>
      </c>
      <c r="F8" s="11" t="inlineStr">
        <is>
          <t>SHL bal</t>
        </is>
      </c>
      <c r="G8" s="11" t="inlineStr">
        <is>
          <t>Pref bal</t>
        </is>
      </c>
      <c r="H8" s="11" t="inlineStr">
        <is>
          <t>Residual</t>
        </is>
      </c>
      <c r="I8" s="11" t="inlineStr">
        <is>
          <t>Sponsor base</t>
        </is>
      </c>
      <c r="J8" s="11" t="inlineStr">
        <is>
          <t>Ratchet?</t>
        </is>
      </c>
      <c r="K8" s="11" t="inlineStr">
        <is>
          <t>Mgmt %</t>
        </is>
      </c>
      <c r="L8" s="11" t="inlineStr">
        <is>
          <t>Mgmt payoff</t>
        </is>
      </c>
      <c r="M8" s="11" t="inlineStr">
        <is>
          <t>PV payoff</t>
        </is>
      </c>
      <c r="N8" s="11" t="inlineStr">
        <is>
          <t>PV total</t>
        </is>
      </c>
      <c r="P8" t="inlineStr">
        <is>
          <t>Recon: mean PV of ALL proceeds (≈ V0)</t>
        </is>
      </c>
      <c r="Q8" s="20">
        <f>AVERAGE(N9:N10008)</f>
        <v/>
      </c>
    </row>
    <row r="9">
      <c r="A9" t="n">
        <v>1</v>
      </c>
      <c r="B9">
        <f>RAND()</f>
        <v/>
      </c>
      <c r="C9">
        <f>IF(B9&lt;P_3,3,IF(B9&lt;P_3+P_4,4,5))</f>
        <v/>
      </c>
      <c r="D9">
        <f>NORM.S.INV(RAND())</f>
        <v/>
      </c>
      <c r="E9">
        <f>V0*EXP((rf-q_leak-0.5*sigma^2)*C9+sigma*SQRT(C9)*D9)</f>
        <v/>
      </c>
      <c r="F9">
        <f>SHL_face*(1+SHL_rate)^C9</f>
        <v/>
      </c>
      <c r="G9">
        <f>Pref_face*(1+Pref_rate)^C9</f>
        <v/>
      </c>
      <c r="H9">
        <f>MAX(E9-F9-G9,0)</f>
        <v/>
      </c>
      <c r="I9">
        <f>MIN(E9,F9+G9)+(1-MgmtPct)*H9</f>
        <v/>
      </c>
      <c r="J9">
        <f>IF(I9/SponsorCost&gt;=RatchetTrigger,1,0)</f>
        <v/>
      </c>
      <c r="K9">
        <f>IF(J9=1,MgmtPctRatchet,MgmtPct)</f>
        <v/>
      </c>
      <c r="L9">
        <f>K9*H9</f>
        <v/>
      </c>
      <c r="M9">
        <f>EXP(-rf*C9)*L9</f>
        <v/>
      </c>
      <c r="N9">
        <f>EXP(-rf*C9)*E9</f>
        <v/>
      </c>
      <c r="P9" t="inlineStr">
        <is>
          <t>OPM value (plain, from BS sheet)</t>
        </is>
      </c>
      <c r="Q9" s="20">
        <f>'OPM (Black-Scholes)'!D21</f>
        <v/>
      </c>
    </row>
    <row r="10">
      <c r="A10" t="n">
        <v>2</v>
      </c>
      <c r="B10">
        <f>RAND()</f>
        <v/>
      </c>
      <c r="C10">
        <f>IF(B10&lt;P_3,3,IF(B10&lt;P_3+P_4,4,5))</f>
        <v/>
      </c>
      <c r="D10">
        <f>NORM.S.INV(RAND())</f>
        <v/>
      </c>
      <c r="E10">
        <f>V0*EXP((rf-q_leak-0.5*sigma^2)*C10+sigma*SQRT(C10)*D10)</f>
        <v/>
      </c>
      <c r="F10">
        <f>SHL_face*(1+SHL_rate)^C10</f>
        <v/>
      </c>
      <c r="G10">
        <f>Pref_face*(1+Pref_rate)^C10</f>
        <v/>
      </c>
      <c r="H10">
        <f>MAX(E10-F10-G10,0)</f>
        <v/>
      </c>
      <c r="I10">
        <f>MIN(E10,F10+G10)+(1-MgmtPct)*H10</f>
        <v/>
      </c>
      <c r="J10">
        <f>IF(I10/SponsorCost&gt;=RatchetTrigger,1,0)</f>
        <v/>
      </c>
      <c r="K10">
        <f>IF(J10=1,MgmtPctRatchet,MgmtPct)</f>
        <v/>
      </c>
      <c r="L10">
        <f>K10*H10</f>
        <v/>
      </c>
      <c r="M10">
        <f>EXP(-rf*C10)*L10</f>
        <v/>
      </c>
      <c r="N10">
        <f>EXP(-rf*C10)*E10</f>
        <v/>
      </c>
    </row>
    <row r="11">
      <c r="A11" t="n">
        <v>3</v>
      </c>
      <c r="B11">
        <f>RAND()</f>
        <v/>
      </c>
      <c r="C11">
        <f>IF(B11&lt;P_3,3,IF(B11&lt;P_3+P_4,4,5))</f>
        <v/>
      </c>
      <c r="D11">
        <f>NORM.S.INV(RAND())</f>
        <v/>
      </c>
      <c r="E11">
        <f>V0*EXP((rf-q_leak-0.5*sigma^2)*C11+sigma*SQRT(C11)*D11)</f>
        <v/>
      </c>
      <c r="F11">
        <f>SHL_face*(1+SHL_rate)^C11</f>
        <v/>
      </c>
      <c r="G11">
        <f>Pref_face*(1+Pref_rate)^C11</f>
        <v/>
      </c>
      <c r="H11">
        <f>MAX(E11-F11-G11,0)</f>
        <v/>
      </c>
      <c r="I11">
        <f>MIN(E11,F11+G11)+(1-MgmtPct)*H11</f>
        <v/>
      </c>
      <c r="J11">
        <f>IF(I11/SponsorCost&gt;=RatchetTrigger,1,0)</f>
        <v/>
      </c>
      <c r="K11">
        <f>IF(J11=1,MgmtPctRatchet,MgmtPct)</f>
        <v/>
      </c>
      <c r="L11">
        <f>K11*H11</f>
        <v/>
      </c>
      <c r="M11">
        <f>EXP(-rf*C11)*L11</f>
        <v/>
      </c>
      <c r="N11">
        <f>EXP(-rf*C11)*E11</f>
        <v/>
      </c>
    </row>
    <row r="12">
      <c r="A12" t="n">
        <v>4</v>
      </c>
      <c r="B12">
        <f>RAND()</f>
        <v/>
      </c>
      <c r="C12">
        <f>IF(B12&lt;P_3,3,IF(B12&lt;P_3+P_4,4,5))</f>
        <v/>
      </c>
      <c r="D12">
        <f>NORM.S.INV(RAND())</f>
        <v/>
      </c>
      <c r="E12">
        <f>V0*EXP((rf-q_leak-0.5*sigma^2)*C12+sigma*SQRT(C12)*D12)</f>
        <v/>
      </c>
      <c r="F12">
        <f>SHL_face*(1+SHL_rate)^C12</f>
        <v/>
      </c>
      <c r="G12">
        <f>Pref_face*(1+Pref_rate)^C12</f>
        <v/>
      </c>
      <c r="H12">
        <f>MAX(E12-F12-G12,0)</f>
        <v/>
      </c>
      <c r="I12">
        <f>MIN(E12,F12+G12)+(1-MgmtPct)*H12</f>
        <v/>
      </c>
      <c r="J12">
        <f>IF(I12/SponsorCost&gt;=RatchetTrigger,1,0)</f>
        <v/>
      </c>
      <c r="K12">
        <f>IF(J12=1,MgmtPctRatchet,MgmtPct)</f>
        <v/>
      </c>
      <c r="L12">
        <f>K12*H12</f>
        <v/>
      </c>
      <c r="M12">
        <f>EXP(-rf*C12)*L12</f>
        <v/>
      </c>
      <c r="N12">
        <f>EXP(-rf*C12)*E12</f>
        <v/>
      </c>
    </row>
    <row r="13">
      <c r="A13" t="n">
        <v>5</v>
      </c>
      <c r="B13">
        <f>RAND()</f>
        <v/>
      </c>
      <c r="C13">
        <f>IF(B13&lt;P_3,3,IF(B13&lt;P_3+P_4,4,5))</f>
        <v/>
      </c>
      <c r="D13">
        <f>NORM.S.INV(RAND())</f>
        <v/>
      </c>
      <c r="E13">
        <f>V0*EXP((rf-q_leak-0.5*sigma^2)*C13+sigma*SQRT(C13)*D13)</f>
        <v/>
      </c>
      <c r="F13">
        <f>SHL_face*(1+SHL_rate)^C13</f>
        <v/>
      </c>
      <c r="G13">
        <f>Pref_face*(1+Pref_rate)^C13</f>
        <v/>
      </c>
      <c r="H13">
        <f>MAX(E13-F13-G13,0)</f>
        <v/>
      </c>
      <c r="I13">
        <f>MIN(E13,F13+G13)+(1-MgmtPct)*H13</f>
        <v/>
      </c>
      <c r="J13">
        <f>IF(I13/SponsorCost&gt;=RatchetTrigger,1,0)</f>
        <v/>
      </c>
      <c r="K13">
        <f>IF(J13=1,MgmtPctRatchet,MgmtPct)</f>
        <v/>
      </c>
      <c r="L13">
        <f>K13*H13</f>
        <v/>
      </c>
      <c r="M13">
        <f>EXP(-rf*C13)*L13</f>
        <v/>
      </c>
      <c r="N13">
        <f>EXP(-rf*C13)*E13</f>
        <v/>
      </c>
    </row>
    <row r="14">
      <c r="A14" t="n">
        <v>6</v>
      </c>
      <c r="B14">
        <f>RAND()</f>
        <v/>
      </c>
      <c r="C14">
        <f>IF(B14&lt;P_3,3,IF(B14&lt;P_3+P_4,4,5))</f>
        <v/>
      </c>
      <c r="D14">
        <f>NORM.S.INV(RAND())</f>
        <v/>
      </c>
      <c r="E14">
        <f>V0*EXP((rf-q_leak-0.5*sigma^2)*C14+sigma*SQRT(C14)*D14)</f>
        <v/>
      </c>
      <c r="F14">
        <f>SHL_face*(1+SHL_rate)^C14</f>
        <v/>
      </c>
      <c r="G14">
        <f>Pref_face*(1+Pref_rate)^C14</f>
        <v/>
      </c>
      <c r="H14">
        <f>MAX(E14-F14-G14,0)</f>
        <v/>
      </c>
      <c r="I14">
        <f>MIN(E14,F14+G14)+(1-MgmtPct)*H14</f>
        <v/>
      </c>
      <c r="J14">
        <f>IF(I14/SponsorCost&gt;=RatchetTrigger,1,0)</f>
        <v/>
      </c>
      <c r="K14">
        <f>IF(J14=1,MgmtPctRatchet,MgmtPct)</f>
        <v/>
      </c>
      <c r="L14">
        <f>K14*H14</f>
        <v/>
      </c>
      <c r="M14">
        <f>EXP(-rf*C14)*L14</f>
        <v/>
      </c>
      <c r="N14">
        <f>EXP(-rf*C14)*E14</f>
        <v/>
      </c>
    </row>
    <row r="15">
      <c r="A15" t="n">
        <v>7</v>
      </c>
      <c r="B15">
        <f>RAND()</f>
        <v/>
      </c>
      <c r="C15">
        <f>IF(B15&lt;P_3,3,IF(B15&lt;P_3+P_4,4,5))</f>
        <v/>
      </c>
      <c r="D15">
        <f>NORM.S.INV(RAND())</f>
        <v/>
      </c>
      <c r="E15">
        <f>V0*EXP((rf-q_leak-0.5*sigma^2)*C15+sigma*SQRT(C15)*D15)</f>
        <v/>
      </c>
      <c r="F15">
        <f>SHL_face*(1+SHL_rate)^C15</f>
        <v/>
      </c>
      <c r="G15">
        <f>Pref_face*(1+Pref_rate)^C15</f>
        <v/>
      </c>
      <c r="H15">
        <f>MAX(E15-F15-G15,0)</f>
        <v/>
      </c>
      <c r="I15">
        <f>MIN(E15,F15+G15)+(1-MgmtPct)*H15</f>
        <v/>
      </c>
      <c r="J15">
        <f>IF(I15/SponsorCost&gt;=RatchetTrigger,1,0)</f>
        <v/>
      </c>
      <c r="K15">
        <f>IF(J15=1,MgmtPctRatchet,MgmtPct)</f>
        <v/>
      </c>
      <c r="L15">
        <f>K15*H15</f>
        <v/>
      </c>
      <c r="M15">
        <f>EXP(-rf*C15)*L15</f>
        <v/>
      </c>
      <c r="N15">
        <f>EXP(-rf*C15)*E15</f>
        <v/>
      </c>
    </row>
    <row r="16">
      <c r="A16" t="n">
        <v>8</v>
      </c>
      <c r="B16">
        <f>RAND()</f>
        <v/>
      </c>
      <c r="C16">
        <f>IF(B16&lt;P_3,3,IF(B16&lt;P_3+P_4,4,5))</f>
        <v/>
      </c>
      <c r="D16">
        <f>NORM.S.INV(RAND())</f>
        <v/>
      </c>
      <c r="E16">
        <f>V0*EXP((rf-q_leak-0.5*sigma^2)*C16+sigma*SQRT(C16)*D16)</f>
        <v/>
      </c>
      <c r="F16">
        <f>SHL_face*(1+SHL_rate)^C16</f>
        <v/>
      </c>
      <c r="G16">
        <f>Pref_face*(1+Pref_rate)^C16</f>
        <v/>
      </c>
      <c r="H16">
        <f>MAX(E16-F16-G16,0)</f>
        <v/>
      </c>
      <c r="I16">
        <f>MIN(E16,F16+G16)+(1-MgmtPct)*H16</f>
        <v/>
      </c>
      <c r="J16">
        <f>IF(I16/SponsorCost&gt;=RatchetTrigger,1,0)</f>
        <v/>
      </c>
      <c r="K16">
        <f>IF(J16=1,MgmtPctRatchet,MgmtPct)</f>
        <v/>
      </c>
      <c r="L16">
        <f>K16*H16</f>
        <v/>
      </c>
      <c r="M16">
        <f>EXP(-rf*C16)*L16</f>
        <v/>
      </c>
      <c r="N16">
        <f>EXP(-rf*C16)*E16</f>
        <v/>
      </c>
    </row>
    <row r="17">
      <c r="A17" t="n">
        <v>9</v>
      </c>
      <c r="B17">
        <f>RAND()</f>
        <v/>
      </c>
      <c r="C17">
        <f>IF(B17&lt;P_3,3,IF(B17&lt;P_3+P_4,4,5))</f>
        <v/>
      </c>
      <c r="D17">
        <f>NORM.S.INV(RAND())</f>
        <v/>
      </c>
      <c r="E17">
        <f>V0*EXP((rf-q_leak-0.5*sigma^2)*C17+sigma*SQRT(C17)*D17)</f>
        <v/>
      </c>
      <c r="F17">
        <f>SHL_face*(1+SHL_rate)^C17</f>
        <v/>
      </c>
      <c r="G17">
        <f>Pref_face*(1+Pref_rate)^C17</f>
        <v/>
      </c>
      <c r="H17">
        <f>MAX(E17-F17-G17,0)</f>
        <v/>
      </c>
      <c r="I17">
        <f>MIN(E17,F17+G17)+(1-MgmtPct)*H17</f>
        <v/>
      </c>
      <c r="J17">
        <f>IF(I17/SponsorCost&gt;=RatchetTrigger,1,0)</f>
        <v/>
      </c>
      <c r="K17">
        <f>IF(J17=1,MgmtPctRatchet,MgmtPct)</f>
        <v/>
      </c>
      <c r="L17">
        <f>K17*H17</f>
        <v/>
      </c>
      <c r="M17">
        <f>EXP(-rf*C17)*L17</f>
        <v/>
      </c>
      <c r="N17">
        <f>EXP(-rf*C17)*E17</f>
        <v/>
      </c>
    </row>
    <row r="18">
      <c r="A18" t="n">
        <v>10</v>
      </c>
      <c r="B18">
        <f>RAND()</f>
        <v/>
      </c>
      <c r="C18">
        <f>IF(B18&lt;P_3,3,IF(B18&lt;P_3+P_4,4,5))</f>
        <v/>
      </c>
      <c r="D18">
        <f>NORM.S.INV(RAND())</f>
        <v/>
      </c>
      <c r="E18">
        <f>V0*EXP((rf-q_leak-0.5*sigma^2)*C18+sigma*SQRT(C18)*D18)</f>
        <v/>
      </c>
      <c r="F18">
        <f>SHL_face*(1+SHL_rate)^C18</f>
        <v/>
      </c>
      <c r="G18">
        <f>Pref_face*(1+Pref_rate)^C18</f>
        <v/>
      </c>
      <c r="H18">
        <f>MAX(E18-F18-G18,0)</f>
        <v/>
      </c>
      <c r="I18">
        <f>MIN(E18,F18+G18)+(1-MgmtPct)*H18</f>
        <v/>
      </c>
      <c r="J18">
        <f>IF(I18/SponsorCost&gt;=RatchetTrigger,1,0)</f>
        <v/>
      </c>
      <c r="K18">
        <f>IF(J18=1,MgmtPctRatchet,MgmtPct)</f>
        <v/>
      </c>
      <c r="L18">
        <f>K18*H18</f>
        <v/>
      </c>
      <c r="M18">
        <f>EXP(-rf*C18)*L18</f>
        <v/>
      </c>
      <c r="N18">
        <f>EXP(-rf*C18)*E18</f>
        <v/>
      </c>
    </row>
    <row r="19">
      <c r="A19" t="n">
        <v>11</v>
      </c>
      <c r="B19">
        <f>RAND()</f>
        <v/>
      </c>
      <c r="C19">
        <f>IF(B19&lt;P_3,3,IF(B19&lt;P_3+P_4,4,5))</f>
        <v/>
      </c>
      <c r="D19">
        <f>NORM.S.INV(RAND())</f>
        <v/>
      </c>
      <c r="E19">
        <f>V0*EXP((rf-q_leak-0.5*sigma^2)*C19+sigma*SQRT(C19)*D19)</f>
        <v/>
      </c>
      <c r="F19">
        <f>SHL_face*(1+SHL_rate)^C19</f>
        <v/>
      </c>
      <c r="G19">
        <f>Pref_face*(1+Pref_rate)^C19</f>
        <v/>
      </c>
      <c r="H19">
        <f>MAX(E19-F19-G19,0)</f>
        <v/>
      </c>
      <c r="I19">
        <f>MIN(E19,F19+G19)+(1-MgmtPct)*H19</f>
        <v/>
      </c>
      <c r="J19">
        <f>IF(I19/SponsorCost&gt;=RatchetTrigger,1,0)</f>
        <v/>
      </c>
      <c r="K19">
        <f>IF(J19=1,MgmtPctRatchet,MgmtPct)</f>
        <v/>
      </c>
      <c r="L19">
        <f>K19*H19</f>
        <v/>
      </c>
      <c r="M19">
        <f>EXP(-rf*C19)*L19</f>
        <v/>
      </c>
      <c r="N19">
        <f>EXP(-rf*C19)*E19</f>
        <v/>
      </c>
    </row>
    <row r="20">
      <c r="A20" t="n">
        <v>12</v>
      </c>
      <c r="B20">
        <f>RAND()</f>
        <v/>
      </c>
      <c r="C20">
        <f>IF(B20&lt;P_3,3,IF(B20&lt;P_3+P_4,4,5))</f>
        <v/>
      </c>
      <c r="D20">
        <f>NORM.S.INV(RAND())</f>
        <v/>
      </c>
      <c r="E20">
        <f>V0*EXP((rf-q_leak-0.5*sigma^2)*C20+sigma*SQRT(C20)*D20)</f>
        <v/>
      </c>
      <c r="F20">
        <f>SHL_face*(1+SHL_rate)^C20</f>
        <v/>
      </c>
      <c r="G20">
        <f>Pref_face*(1+Pref_rate)^C20</f>
        <v/>
      </c>
      <c r="H20">
        <f>MAX(E20-F20-G20,0)</f>
        <v/>
      </c>
      <c r="I20">
        <f>MIN(E20,F20+G20)+(1-MgmtPct)*H20</f>
        <v/>
      </c>
      <c r="J20">
        <f>IF(I20/SponsorCost&gt;=RatchetTrigger,1,0)</f>
        <v/>
      </c>
      <c r="K20">
        <f>IF(J20=1,MgmtPctRatchet,MgmtPct)</f>
        <v/>
      </c>
      <c r="L20">
        <f>K20*H20</f>
        <v/>
      </c>
      <c r="M20">
        <f>EXP(-rf*C20)*L20</f>
        <v/>
      </c>
      <c r="N20">
        <f>EXP(-rf*C20)*E20</f>
        <v/>
      </c>
    </row>
    <row r="21">
      <c r="A21" t="n">
        <v>13</v>
      </c>
      <c r="B21">
        <f>RAND()</f>
        <v/>
      </c>
      <c r="C21">
        <f>IF(B21&lt;P_3,3,IF(B21&lt;P_3+P_4,4,5))</f>
        <v/>
      </c>
      <c r="D21">
        <f>NORM.S.INV(RAND())</f>
        <v/>
      </c>
      <c r="E21">
        <f>V0*EXP((rf-q_leak-0.5*sigma^2)*C21+sigma*SQRT(C21)*D21)</f>
        <v/>
      </c>
      <c r="F21">
        <f>SHL_face*(1+SHL_rate)^C21</f>
        <v/>
      </c>
      <c r="G21">
        <f>Pref_face*(1+Pref_rate)^C21</f>
        <v/>
      </c>
      <c r="H21">
        <f>MAX(E21-F21-G21,0)</f>
        <v/>
      </c>
      <c r="I21">
        <f>MIN(E21,F21+G21)+(1-MgmtPct)*H21</f>
        <v/>
      </c>
      <c r="J21">
        <f>IF(I21/SponsorCost&gt;=RatchetTrigger,1,0)</f>
        <v/>
      </c>
      <c r="K21">
        <f>IF(J21=1,MgmtPctRatchet,MgmtPct)</f>
        <v/>
      </c>
      <c r="L21">
        <f>K21*H21</f>
        <v/>
      </c>
      <c r="M21">
        <f>EXP(-rf*C21)*L21</f>
        <v/>
      </c>
      <c r="N21">
        <f>EXP(-rf*C21)*E21</f>
        <v/>
      </c>
    </row>
    <row r="22">
      <c r="A22" t="n">
        <v>14</v>
      </c>
      <c r="B22">
        <f>RAND()</f>
        <v/>
      </c>
      <c r="C22">
        <f>IF(B22&lt;P_3,3,IF(B22&lt;P_3+P_4,4,5))</f>
        <v/>
      </c>
      <c r="D22">
        <f>NORM.S.INV(RAND())</f>
        <v/>
      </c>
      <c r="E22">
        <f>V0*EXP((rf-q_leak-0.5*sigma^2)*C22+sigma*SQRT(C22)*D22)</f>
        <v/>
      </c>
      <c r="F22">
        <f>SHL_face*(1+SHL_rate)^C22</f>
        <v/>
      </c>
      <c r="G22">
        <f>Pref_face*(1+Pref_rate)^C22</f>
        <v/>
      </c>
      <c r="H22">
        <f>MAX(E22-F22-G22,0)</f>
        <v/>
      </c>
      <c r="I22">
        <f>MIN(E22,F22+G22)+(1-MgmtPct)*H22</f>
        <v/>
      </c>
      <c r="J22">
        <f>IF(I22/SponsorCost&gt;=RatchetTrigger,1,0)</f>
        <v/>
      </c>
      <c r="K22">
        <f>IF(J22=1,MgmtPctRatchet,MgmtPct)</f>
        <v/>
      </c>
      <c r="L22">
        <f>K22*H22</f>
        <v/>
      </c>
      <c r="M22">
        <f>EXP(-rf*C22)*L22</f>
        <v/>
      </c>
      <c r="N22">
        <f>EXP(-rf*C22)*E22</f>
        <v/>
      </c>
    </row>
    <row r="23">
      <c r="A23" t="n">
        <v>15</v>
      </c>
      <c r="B23">
        <f>RAND()</f>
        <v/>
      </c>
      <c r="C23">
        <f>IF(B23&lt;P_3,3,IF(B23&lt;P_3+P_4,4,5))</f>
        <v/>
      </c>
      <c r="D23">
        <f>NORM.S.INV(RAND())</f>
        <v/>
      </c>
      <c r="E23">
        <f>V0*EXP((rf-q_leak-0.5*sigma^2)*C23+sigma*SQRT(C23)*D23)</f>
        <v/>
      </c>
      <c r="F23">
        <f>SHL_face*(1+SHL_rate)^C23</f>
        <v/>
      </c>
      <c r="G23">
        <f>Pref_face*(1+Pref_rate)^C23</f>
        <v/>
      </c>
      <c r="H23">
        <f>MAX(E23-F23-G23,0)</f>
        <v/>
      </c>
      <c r="I23">
        <f>MIN(E23,F23+G23)+(1-MgmtPct)*H23</f>
        <v/>
      </c>
      <c r="J23">
        <f>IF(I23/SponsorCost&gt;=RatchetTrigger,1,0)</f>
        <v/>
      </c>
      <c r="K23">
        <f>IF(J23=1,MgmtPctRatchet,MgmtPct)</f>
        <v/>
      </c>
      <c r="L23">
        <f>K23*H23</f>
        <v/>
      </c>
      <c r="M23">
        <f>EXP(-rf*C23)*L23</f>
        <v/>
      </c>
      <c r="N23">
        <f>EXP(-rf*C23)*E23</f>
        <v/>
      </c>
    </row>
    <row r="24">
      <c r="A24" t="n">
        <v>16</v>
      </c>
      <c r="B24">
        <f>RAND()</f>
        <v/>
      </c>
      <c r="C24">
        <f>IF(B24&lt;P_3,3,IF(B24&lt;P_3+P_4,4,5))</f>
        <v/>
      </c>
      <c r="D24">
        <f>NORM.S.INV(RAND())</f>
        <v/>
      </c>
      <c r="E24">
        <f>V0*EXP((rf-q_leak-0.5*sigma^2)*C24+sigma*SQRT(C24)*D24)</f>
        <v/>
      </c>
      <c r="F24">
        <f>SHL_face*(1+SHL_rate)^C24</f>
        <v/>
      </c>
      <c r="G24">
        <f>Pref_face*(1+Pref_rate)^C24</f>
        <v/>
      </c>
      <c r="H24">
        <f>MAX(E24-F24-G24,0)</f>
        <v/>
      </c>
      <c r="I24">
        <f>MIN(E24,F24+G24)+(1-MgmtPct)*H24</f>
        <v/>
      </c>
      <c r="J24">
        <f>IF(I24/SponsorCost&gt;=RatchetTrigger,1,0)</f>
        <v/>
      </c>
      <c r="K24">
        <f>IF(J24=1,MgmtPctRatchet,MgmtPct)</f>
        <v/>
      </c>
      <c r="L24">
        <f>K24*H24</f>
        <v/>
      </c>
      <c r="M24">
        <f>EXP(-rf*C24)*L24</f>
        <v/>
      </c>
      <c r="N24">
        <f>EXP(-rf*C24)*E24</f>
        <v/>
      </c>
    </row>
    <row r="25">
      <c r="A25" t="n">
        <v>17</v>
      </c>
      <c r="B25">
        <f>RAND()</f>
        <v/>
      </c>
      <c r="C25">
        <f>IF(B25&lt;P_3,3,IF(B25&lt;P_3+P_4,4,5))</f>
        <v/>
      </c>
      <c r="D25">
        <f>NORM.S.INV(RAND())</f>
        <v/>
      </c>
      <c r="E25">
        <f>V0*EXP((rf-q_leak-0.5*sigma^2)*C25+sigma*SQRT(C25)*D25)</f>
        <v/>
      </c>
      <c r="F25">
        <f>SHL_face*(1+SHL_rate)^C25</f>
        <v/>
      </c>
      <c r="G25">
        <f>Pref_face*(1+Pref_rate)^C25</f>
        <v/>
      </c>
      <c r="H25">
        <f>MAX(E25-F25-G25,0)</f>
        <v/>
      </c>
      <c r="I25">
        <f>MIN(E25,F25+G25)+(1-MgmtPct)*H25</f>
        <v/>
      </c>
      <c r="J25">
        <f>IF(I25/SponsorCost&gt;=RatchetTrigger,1,0)</f>
        <v/>
      </c>
      <c r="K25">
        <f>IF(J25=1,MgmtPctRatchet,MgmtPct)</f>
        <v/>
      </c>
      <c r="L25">
        <f>K25*H25</f>
        <v/>
      </c>
      <c r="M25">
        <f>EXP(-rf*C25)*L25</f>
        <v/>
      </c>
      <c r="N25">
        <f>EXP(-rf*C25)*E25</f>
        <v/>
      </c>
    </row>
    <row r="26">
      <c r="A26" t="n">
        <v>18</v>
      </c>
      <c r="B26">
        <f>RAND()</f>
        <v/>
      </c>
      <c r="C26">
        <f>IF(B26&lt;P_3,3,IF(B26&lt;P_3+P_4,4,5))</f>
        <v/>
      </c>
      <c r="D26">
        <f>NORM.S.INV(RAND())</f>
        <v/>
      </c>
      <c r="E26">
        <f>V0*EXP((rf-q_leak-0.5*sigma^2)*C26+sigma*SQRT(C26)*D26)</f>
        <v/>
      </c>
      <c r="F26">
        <f>SHL_face*(1+SHL_rate)^C26</f>
        <v/>
      </c>
      <c r="G26">
        <f>Pref_face*(1+Pref_rate)^C26</f>
        <v/>
      </c>
      <c r="H26">
        <f>MAX(E26-F26-G26,0)</f>
        <v/>
      </c>
      <c r="I26">
        <f>MIN(E26,F26+G26)+(1-MgmtPct)*H26</f>
        <v/>
      </c>
      <c r="J26">
        <f>IF(I26/SponsorCost&gt;=RatchetTrigger,1,0)</f>
        <v/>
      </c>
      <c r="K26">
        <f>IF(J26=1,MgmtPctRatchet,MgmtPct)</f>
        <v/>
      </c>
      <c r="L26">
        <f>K26*H26</f>
        <v/>
      </c>
      <c r="M26">
        <f>EXP(-rf*C26)*L26</f>
        <v/>
      </c>
      <c r="N26">
        <f>EXP(-rf*C26)*E26</f>
        <v/>
      </c>
    </row>
    <row r="27">
      <c r="A27" t="n">
        <v>19</v>
      </c>
      <c r="B27">
        <f>RAND()</f>
        <v/>
      </c>
      <c r="C27">
        <f>IF(B27&lt;P_3,3,IF(B27&lt;P_3+P_4,4,5))</f>
        <v/>
      </c>
      <c r="D27">
        <f>NORM.S.INV(RAND())</f>
        <v/>
      </c>
      <c r="E27">
        <f>V0*EXP((rf-q_leak-0.5*sigma^2)*C27+sigma*SQRT(C27)*D27)</f>
        <v/>
      </c>
      <c r="F27">
        <f>SHL_face*(1+SHL_rate)^C27</f>
        <v/>
      </c>
      <c r="G27">
        <f>Pref_face*(1+Pref_rate)^C27</f>
        <v/>
      </c>
      <c r="H27">
        <f>MAX(E27-F27-G27,0)</f>
        <v/>
      </c>
      <c r="I27">
        <f>MIN(E27,F27+G27)+(1-MgmtPct)*H27</f>
        <v/>
      </c>
      <c r="J27">
        <f>IF(I27/SponsorCost&gt;=RatchetTrigger,1,0)</f>
        <v/>
      </c>
      <c r="K27">
        <f>IF(J27=1,MgmtPctRatchet,MgmtPct)</f>
        <v/>
      </c>
      <c r="L27">
        <f>K27*H27</f>
        <v/>
      </c>
      <c r="M27">
        <f>EXP(-rf*C27)*L27</f>
        <v/>
      </c>
      <c r="N27">
        <f>EXP(-rf*C27)*E27</f>
        <v/>
      </c>
    </row>
    <row r="28">
      <c r="A28" t="n">
        <v>20</v>
      </c>
      <c r="B28">
        <f>RAND()</f>
        <v/>
      </c>
      <c r="C28">
        <f>IF(B28&lt;P_3,3,IF(B28&lt;P_3+P_4,4,5))</f>
        <v/>
      </c>
      <c r="D28">
        <f>NORM.S.INV(RAND())</f>
        <v/>
      </c>
      <c r="E28">
        <f>V0*EXP((rf-q_leak-0.5*sigma^2)*C28+sigma*SQRT(C28)*D28)</f>
        <v/>
      </c>
      <c r="F28">
        <f>SHL_face*(1+SHL_rate)^C28</f>
        <v/>
      </c>
      <c r="G28">
        <f>Pref_face*(1+Pref_rate)^C28</f>
        <v/>
      </c>
      <c r="H28">
        <f>MAX(E28-F28-G28,0)</f>
        <v/>
      </c>
      <c r="I28">
        <f>MIN(E28,F28+G28)+(1-MgmtPct)*H28</f>
        <v/>
      </c>
      <c r="J28">
        <f>IF(I28/SponsorCost&gt;=RatchetTrigger,1,0)</f>
        <v/>
      </c>
      <c r="K28">
        <f>IF(J28=1,MgmtPctRatchet,MgmtPct)</f>
        <v/>
      </c>
      <c r="L28">
        <f>K28*H28</f>
        <v/>
      </c>
      <c r="M28">
        <f>EXP(-rf*C28)*L28</f>
        <v/>
      </c>
      <c r="N28">
        <f>EXP(-rf*C28)*E28</f>
        <v/>
      </c>
    </row>
    <row r="29">
      <c r="A29" t="n">
        <v>21</v>
      </c>
      <c r="B29">
        <f>RAND()</f>
        <v/>
      </c>
      <c r="C29">
        <f>IF(B29&lt;P_3,3,IF(B29&lt;P_3+P_4,4,5))</f>
        <v/>
      </c>
      <c r="D29">
        <f>NORM.S.INV(RAND())</f>
        <v/>
      </c>
      <c r="E29">
        <f>V0*EXP((rf-q_leak-0.5*sigma^2)*C29+sigma*SQRT(C29)*D29)</f>
        <v/>
      </c>
      <c r="F29">
        <f>SHL_face*(1+SHL_rate)^C29</f>
        <v/>
      </c>
      <c r="G29">
        <f>Pref_face*(1+Pref_rate)^C29</f>
        <v/>
      </c>
      <c r="H29">
        <f>MAX(E29-F29-G29,0)</f>
        <v/>
      </c>
      <c r="I29">
        <f>MIN(E29,F29+G29)+(1-MgmtPct)*H29</f>
        <v/>
      </c>
      <c r="J29">
        <f>IF(I29/SponsorCost&gt;=RatchetTrigger,1,0)</f>
        <v/>
      </c>
      <c r="K29">
        <f>IF(J29=1,MgmtPctRatchet,MgmtPct)</f>
        <v/>
      </c>
      <c r="L29">
        <f>K29*H29</f>
        <v/>
      </c>
      <c r="M29">
        <f>EXP(-rf*C29)*L29</f>
        <v/>
      </c>
      <c r="N29">
        <f>EXP(-rf*C29)*E29</f>
        <v/>
      </c>
    </row>
    <row r="30">
      <c r="A30" t="n">
        <v>22</v>
      </c>
      <c r="B30">
        <f>RAND()</f>
        <v/>
      </c>
      <c r="C30">
        <f>IF(B30&lt;P_3,3,IF(B30&lt;P_3+P_4,4,5))</f>
        <v/>
      </c>
      <c r="D30">
        <f>NORM.S.INV(RAND())</f>
        <v/>
      </c>
      <c r="E30">
        <f>V0*EXP((rf-q_leak-0.5*sigma^2)*C30+sigma*SQRT(C30)*D30)</f>
        <v/>
      </c>
      <c r="F30">
        <f>SHL_face*(1+SHL_rate)^C30</f>
        <v/>
      </c>
      <c r="G30">
        <f>Pref_face*(1+Pref_rate)^C30</f>
        <v/>
      </c>
      <c r="H30">
        <f>MAX(E30-F30-G30,0)</f>
        <v/>
      </c>
      <c r="I30">
        <f>MIN(E30,F30+G30)+(1-MgmtPct)*H30</f>
        <v/>
      </c>
      <c r="J30">
        <f>IF(I30/SponsorCost&gt;=RatchetTrigger,1,0)</f>
        <v/>
      </c>
      <c r="K30">
        <f>IF(J30=1,MgmtPctRatchet,MgmtPct)</f>
        <v/>
      </c>
      <c r="L30">
        <f>K30*H30</f>
        <v/>
      </c>
      <c r="M30">
        <f>EXP(-rf*C30)*L30</f>
        <v/>
      </c>
      <c r="N30">
        <f>EXP(-rf*C30)*E30</f>
        <v/>
      </c>
    </row>
    <row r="31">
      <c r="A31" t="n">
        <v>23</v>
      </c>
      <c r="B31">
        <f>RAND()</f>
        <v/>
      </c>
      <c r="C31">
        <f>IF(B31&lt;P_3,3,IF(B31&lt;P_3+P_4,4,5))</f>
        <v/>
      </c>
      <c r="D31">
        <f>NORM.S.INV(RAND())</f>
        <v/>
      </c>
      <c r="E31">
        <f>V0*EXP((rf-q_leak-0.5*sigma^2)*C31+sigma*SQRT(C31)*D31)</f>
        <v/>
      </c>
      <c r="F31">
        <f>SHL_face*(1+SHL_rate)^C31</f>
        <v/>
      </c>
      <c r="G31">
        <f>Pref_face*(1+Pref_rate)^C31</f>
        <v/>
      </c>
      <c r="H31">
        <f>MAX(E31-F31-G31,0)</f>
        <v/>
      </c>
      <c r="I31">
        <f>MIN(E31,F31+G31)+(1-MgmtPct)*H31</f>
        <v/>
      </c>
      <c r="J31">
        <f>IF(I31/SponsorCost&gt;=RatchetTrigger,1,0)</f>
        <v/>
      </c>
      <c r="K31">
        <f>IF(J31=1,MgmtPctRatchet,MgmtPct)</f>
        <v/>
      </c>
      <c r="L31">
        <f>K31*H31</f>
        <v/>
      </c>
      <c r="M31">
        <f>EXP(-rf*C31)*L31</f>
        <v/>
      </c>
      <c r="N31">
        <f>EXP(-rf*C31)*E31</f>
        <v/>
      </c>
    </row>
    <row r="32">
      <c r="A32" t="n">
        <v>24</v>
      </c>
      <c r="B32">
        <f>RAND()</f>
        <v/>
      </c>
      <c r="C32">
        <f>IF(B32&lt;P_3,3,IF(B32&lt;P_3+P_4,4,5))</f>
        <v/>
      </c>
      <c r="D32">
        <f>NORM.S.INV(RAND())</f>
        <v/>
      </c>
      <c r="E32">
        <f>V0*EXP((rf-q_leak-0.5*sigma^2)*C32+sigma*SQRT(C32)*D32)</f>
        <v/>
      </c>
      <c r="F32">
        <f>SHL_face*(1+SHL_rate)^C32</f>
        <v/>
      </c>
      <c r="G32">
        <f>Pref_face*(1+Pref_rate)^C32</f>
        <v/>
      </c>
      <c r="H32">
        <f>MAX(E32-F32-G32,0)</f>
        <v/>
      </c>
      <c r="I32">
        <f>MIN(E32,F32+G32)+(1-MgmtPct)*H32</f>
        <v/>
      </c>
      <c r="J32">
        <f>IF(I32/SponsorCost&gt;=RatchetTrigger,1,0)</f>
        <v/>
      </c>
      <c r="K32">
        <f>IF(J32=1,MgmtPctRatchet,MgmtPct)</f>
        <v/>
      </c>
      <c r="L32">
        <f>K32*H32</f>
        <v/>
      </c>
      <c r="M32">
        <f>EXP(-rf*C32)*L32</f>
        <v/>
      </c>
      <c r="N32">
        <f>EXP(-rf*C32)*E32</f>
        <v/>
      </c>
    </row>
    <row r="33">
      <c r="A33" t="n">
        <v>25</v>
      </c>
      <c r="B33">
        <f>RAND()</f>
        <v/>
      </c>
      <c r="C33">
        <f>IF(B33&lt;P_3,3,IF(B33&lt;P_3+P_4,4,5))</f>
        <v/>
      </c>
      <c r="D33">
        <f>NORM.S.INV(RAND())</f>
        <v/>
      </c>
      <c r="E33">
        <f>V0*EXP((rf-q_leak-0.5*sigma^2)*C33+sigma*SQRT(C33)*D33)</f>
        <v/>
      </c>
      <c r="F33">
        <f>SHL_face*(1+SHL_rate)^C33</f>
        <v/>
      </c>
      <c r="G33">
        <f>Pref_face*(1+Pref_rate)^C33</f>
        <v/>
      </c>
      <c r="H33">
        <f>MAX(E33-F33-G33,0)</f>
        <v/>
      </c>
      <c r="I33">
        <f>MIN(E33,F33+G33)+(1-MgmtPct)*H33</f>
        <v/>
      </c>
      <c r="J33">
        <f>IF(I33/SponsorCost&gt;=RatchetTrigger,1,0)</f>
        <v/>
      </c>
      <c r="K33">
        <f>IF(J33=1,MgmtPctRatchet,MgmtPct)</f>
        <v/>
      </c>
      <c r="L33">
        <f>K33*H33</f>
        <v/>
      </c>
      <c r="M33">
        <f>EXP(-rf*C33)*L33</f>
        <v/>
      </c>
      <c r="N33">
        <f>EXP(-rf*C33)*E33</f>
        <v/>
      </c>
    </row>
    <row r="34">
      <c r="A34" t="n">
        <v>26</v>
      </c>
      <c r="B34">
        <f>RAND()</f>
        <v/>
      </c>
      <c r="C34">
        <f>IF(B34&lt;P_3,3,IF(B34&lt;P_3+P_4,4,5))</f>
        <v/>
      </c>
      <c r="D34">
        <f>NORM.S.INV(RAND())</f>
        <v/>
      </c>
      <c r="E34">
        <f>V0*EXP((rf-q_leak-0.5*sigma^2)*C34+sigma*SQRT(C34)*D34)</f>
        <v/>
      </c>
      <c r="F34">
        <f>SHL_face*(1+SHL_rate)^C34</f>
        <v/>
      </c>
      <c r="G34">
        <f>Pref_face*(1+Pref_rate)^C34</f>
        <v/>
      </c>
      <c r="H34">
        <f>MAX(E34-F34-G34,0)</f>
        <v/>
      </c>
      <c r="I34">
        <f>MIN(E34,F34+G34)+(1-MgmtPct)*H34</f>
        <v/>
      </c>
      <c r="J34">
        <f>IF(I34/SponsorCost&gt;=RatchetTrigger,1,0)</f>
        <v/>
      </c>
      <c r="K34">
        <f>IF(J34=1,MgmtPctRatchet,MgmtPct)</f>
        <v/>
      </c>
      <c r="L34">
        <f>K34*H34</f>
        <v/>
      </c>
      <c r="M34">
        <f>EXP(-rf*C34)*L34</f>
        <v/>
      </c>
      <c r="N34">
        <f>EXP(-rf*C34)*E34</f>
        <v/>
      </c>
    </row>
    <row r="35">
      <c r="A35" t="n">
        <v>27</v>
      </c>
      <c r="B35">
        <f>RAND()</f>
        <v/>
      </c>
      <c r="C35">
        <f>IF(B35&lt;P_3,3,IF(B35&lt;P_3+P_4,4,5))</f>
        <v/>
      </c>
      <c r="D35">
        <f>NORM.S.INV(RAND())</f>
        <v/>
      </c>
      <c r="E35">
        <f>V0*EXP((rf-q_leak-0.5*sigma^2)*C35+sigma*SQRT(C35)*D35)</f>
        <v/>
      </c>
      <c r="F35">
        <f>SHL_face*(1+SHL_rate)^C35</f>
        <v/>
      </c>
      <c r="G35">
        <f>Pref_face*(1+Pref_rate)^C35</f>
        <v/>
      </c>
      <c r="H35">
        <f>MAX(E35-F35-G35,0)</f>
        <v/>
      </c>
      <c r="I35">
        <f>MIN(E35,F35+G35)+(1-MgmtPct)*H35</f>
        <v/>
      </c>
      <c r="J35">
        <f>IF(I35/SponsorCost&gt;=RatchetTrigger,1,0)</f>
        <v/>
      </c>
      <c r="K35">
        <f>IF(J35=1,MgmtPctRatchet,MgmtPct)</f>
        <v/>
      </c>
      <c r="L35">
        <f>K35*H35</f>
        <v/>
      </c>
      <c r="M35">
        <f>EXP(-rf*C35)*L35</f>
        <v/>
      </c>
      <c r="N35">
        <f>EXP(-rf*C35)*E35</f>
        <v/>
      </c>
    </row>
    <row r="36">
      <c r="A36" t="n">
        <v>28</v>
      </c>
      <c r="B36">
        <f>RAND()</f>
        <v/>
      </c>
      <c r="C36">
        <f>IF(B36&lt;P_3,3,IF(B36&lt;P_3+P_4,4,5))</f>
        <v/>
      </c>
      <c r="D36">
        <f>NORM.S.INV(RAND())</f>
        <v/>
      </c>
      <c r="E36">
        <f>V0*EXP((rf-q_leak-0.5*sigma^2)*C36+sigma*SQRT(C36)*D36)</f>
        <v/>
      </c>
      <c r="F36">
        <f>SHL_face*(1+SHL_rate)^C36</f>
        <v/>
      </c>
      <c r="G36">
        <f>Pref_face*(1+Pref_rate)^C36</f>
        <v/>
      </c>
      <c r="H36">
        <f>MAX(E36-F36-G36,0)</f>
        <v/>
      </c>
      <c r="I36">
        <f>MIN(E36,F36+G36)+(1-MgmtPct)*H36</f>
        <v/>
      </c>
      <c r="J36">
        <f>IF(I36/SponsorCost&gt;=RatchetTrigger,1,0)</f>
        <v/>
      </c>
      <c r="K36">
        <f>IF(J36=1,MgmtPctRatchet,MgmtPct)</f>
        <v/>
      </c>
      <c r="L36">
        <f>K36*H36</f>
        <v/>
      </c>
      <c r="M36">
        <f>EXP(-rf*C36)*L36</f>
        <v/>
      </c>
      <c r="N36">
        <f>EXP(-rf*C36)*E36</f>
        <v/>
      </c>
    </row>
    <row r="37">
      <c r="A37" t="n">
        <v>29</v>
      </c>
      <c r="B37">
        <f>RAND()</f>
        <v/>
      </c>
      <c r="C37">
        <f>IF(B37&lt;P_3,3,IF(B37&lt;P_3+P_4,4,5))</f>
        <v/>
      </c>
      <c r="D37">
        <f>NORM.S.INV(RAND())</f>
        <v/>
      </c>
      <c r="E37">
        <f>V0*EXP((rf-q_leak-0.5*sigma^2)*C37+sigma*SQRT(C37)*D37)</f>
        <v/>
      </c>
      <c r="F37">
        <f>SHL_face*(1+SHL_rate)^C37</f>
        <v/>
      </c>
      <c r="G37">
        <f>Pref_face*(1+Pref_rate)^C37</f>
        <v/>
      </c>
      <c r="H37">
        <f>MAX(E37-F37-G37,0)</f>
        <v/>
      </c>
      <c r="I37">
        <f>MIN(E37,F37+G37)+(1-MgmtPct)*H37</f>
        <v/>
      </c>
      <c r="J37">
        <f>IF(I37/SponsorCost&gt;=RatchetTrigger,1,0)</f>
        <v/>
      </c>
      <c r="K37">
        <f>IF(J37=1,MgmtPctRatchet,MgmtPct)</f>
        <v/>
      </c>
      <c r="L37">
        <f>K37*H37</f>
        <v/>
      </c>
      <c r="M37">
        <f>EXP(-rf*C37)*L37</f>
        <v/>
      </c>
      <c r="N37">
        <f>EXP(-rf*C37)*E37</f>
        <v/>
      </c>
    </row>
    <row r="38">
      <c r="A38" t="n">
        <v>30</v>
      </c>
      <c r="B38">
        <f>RAND()</f>
        <v/>
      </c>
      <c r="C38">
        <f>IF(B38&lt;P_3,3,IF(B38&lt;P_3+P_4,4,5))</f>
        <v/>
      </c>
      <c r="D38">
        <f>NORM.S.INV(RAND())</f>
        <v/>
      </c>
      <c r="E38">
        <f>V0*EXP((rf-q_leak-0.5*sigma^2)*C38+sigma*SQRT(C38)*D38)</f>
        <v/>
      </c>
      <c r="F38">
        <f>SHL_face*(1+SHL_rate)^C38</f>
        <v/>
      </c>
      <c r="G38">
        <f>Pref_face*(1+Pref_rate)^C38</f>
        <v/>
      </c>
      <c r="H38">
        <f>MAX(E38-F38-G38,0)</f>
        <v/>
      </c>
      <c r="I38">
        <f>MIN(E38,F38+G38)+(1-MgmtPct)*H38</f>
        <v/>
      </c>
      <c r="J38">
        <f>IF(I38/SponsorCost&gt;=RatchetTrigger,1,0)</f>
        <v/>
      </c>
      <c r="K38">
        <f>IF(J38=1,MgmtPctRatchet,MgmtPct)</f>
        <v/>
      </c>
      <c r="L38">
        <f>K38*H38</f>
        <v/>
      </c>
      <c r="M38">
        <f>EXP(-rf*C38)*L38</f>
        <v/>
      </c>
      <c r="N38">
        <f>EXP(-rf*C38)*E38</f>
        <v/>
      </c>
    </row>
    <row r="39">
      <c r="A39" t="n">
        <v>31</v>
      </c>
      <c r="B39">
        <f>RAND()</f>
        <v/>
      </c>
      <c r="C39">
        <f>IF(B39&lt;P_3,3,IF(B39&lt;P_3+P_4,4,5))</f>
        <v/>
      </c>
      <c r="D39">
        <f>NORM.S.INV(RAND())</f>
        <v/>
      </c>
      <c r="E39">
        <f>V0*EXP((rf-q_leak-0.5*sigma^2)*C39+sigma*SQRT(C39)*D39)</f>
        <v/>
      </c>
      <c r="F39">
        <f>SHL_face*(1+SHL_rate)^C39</f>
        <v/>
      </c>
      <c r="G39">
        <f>Pref_face*(1+Pref_rate)^C39</f>
        <v/>
      </c>
      <c r="H39">
        <f>MAX(E39-F39-G39,0)</f>
        <v/>
      </c>
      <c r="I39">
        <f>MIN(E39,F39+G39)+(1-MgmtPct)*H39</f>
        <v/>
      </c>
      <c r="J39">
        <f>IF(I39/SponsorCost&gt;=RatchetTrigger,1,0)</f>
        <v/>
      </c>
      <c r="K39">
        <f>IF(J39=1,MgmtPctRatchet,MgmtPct)</f>
        <v/>
      </c>
      <c r="L39">
        <f>K39*H39</f>
        <v/>
      </c>
      <c r="M39">
        <f>EXP(-rf*C39)*L39</f>
        <v/>
      </c>
      <c r="N39">
        <f>EXP(-rf*C39)*E39</f>
        <v/>
      </c>
    </row>
    <row r="40">
      <c r="A40" t="n">
        <v>32</v>
      </c>
      <c r="B40">
        <f>RAND()</f>
        <v/>
      </c>
      <c r="C40">
        <f>IF(B40&lt;P_3,3,IF(B40&lt;P_3+P_4,4,5))</f>
        <v/>
      </c>
      <c r="D40">
        <f>NORM.S.INV(RAND())</f>
        <v/>
      </c>
      <c r="E40">
        <f>V0*EXP((rf-q_leak-0.5*sigma^2)*C40+sigma*SQRT(C40)*D40)</f>
        <v/>
      </c>
      <c r="F40">
        <f>SHL_face*(1+SHL_rate)^C40</f>
        <v/>
      </c>
      <c r="G40">
        <f>Pref_face*(1+Pref_rate)^C40</f>
        <v/>
      </c>
      <c r="H40">
        <f>MAX(E40-F40-G40,0)</f>
        <v/>
      </c>
      <c r="I40">
        <f>MIN(E40,F40+G40)+(1-MgmtPct)*H40</f>
        <v/>
      </c>
      <c r="J40">
        <f>IF(I40/SponsorCost&gt;=RatchetTrigger,1,0)</f>
        <v/>
      </c>
      <c r="K40">
        <f>IF(J40=1,MgmtPctRatchet,MgmtPct)</f>
        <v/>
      </c>
      <c r="L40">
        <f>K40*H40</f>
        <v/>
      </c>
      <c r="M40">
        <f>EXP(-rf*C40)*L40</f>
        <v/>
      </c>
      <c r="N40">
        <f>EXP(-rf*C40)*E40</f>
        <v/>
      </c>
    </row>
    <row r="41">
      <c r="A41" t="n">
        <v>33</v>
      </c>
      <c r="B41">
        <f>RAND()</f>
        <v/>
      </c>
      <c r="C41">
        <f>IF(B41&lt;P_3,3,IF(B41&lt;P_3+P_4,4,5))</f>
        <v/>
      </c>
      <c r="D41">
        <f>NORM.S.INV(RAND())</f>
        <v/>
      </c>
      <c r="E41">
        <f>V0*EXP((rf-q_leak-0.5*sigma^2)*C41+sigma*SQRT(C41)*D41)</f>
        <v/>
      </c>
      <c r="F41">
        <f>SHL_face*(1+SHL_rate)^C41</f>
        <v/>
      </c>
      <c r="G41">
        <f>Pref_face*(1+Pref_rate)^C41</f>
        <v/>
      </c>
      <c r="H41">
        <f>MAX(E41-F41-G41,0)</f>
        <v/>
      </c>
      <c r="I41">
        <f>MIN(E41,F41+G41)+(1-MgmtPct)*H41</f>
        <v/>
      </c>
      <c r="J41">
        <f>IF(I41/SponsorCost&gt;=RatchetTrigger,1,0)</f>
        <v/>
      </c>
      <c r="K41">
        <f>IF(J41=1,MgmtPctRatchet,MgmtPct)</f>
        <v/>
      </c>
      <c r="L41">
        <f>K41*H41</f>
        <v/>
      </c>
      <c r="M41">
        <f>EXP(-rf*C41)*L41</f>
        <v/>
      </c>
      <c r="N41">
        <f>EXP(-rf*C41)*E41</f>
        <v/>
      </c>
    </row>
    <row r="42">
      <c r="A42" t="n">
        <v>34</v>
      </c>
      <c r="B42">
        <f>RAND()</f>
        <v/>
      </c>
      <c r="C42">
        <f>IF(B42&lt;P_3,3,IF(B42&lt;P_3+P_4,4,5))</f>
        <v/>
      </c>
      <c r="D42">
        <f>NORM.S.INV(RAND())</f>
        <v/>
      </c>
      <c r="E42">
        <f>V0*EXP((rf-q_leak-0.5*sigma^2)*C42+sigma*SQRT(C42)*D42)</f>
        <v/>
      </c>
      <c r="F42">
        <f>SHL_face*(1+SHL_rate)^C42</f>
        <v/>
      </c>
      <c r="G42">
        <f>Pref_face*(1+Pref_rate)^C42</f>
        <v/>
      </c>
      <c r="H42">
        <f>MAX(E42-F42-G42,0)</f>
        <v/>
      </c>
      <c r="I42">
        <f>MIN(E42,F42+G42)+(1-MgmtPct)*H42</f>
        <v/>
      </c>
      <c r="J42">
        <f>IF(I42/SponsorCost&gt;=RatchetTrigger,1,0)</f>
        <v/>
      </c>
      <c r="K42">
        <f>IF(J42=1,MgmtPctRatchet,MgmtPct)</f>
        <v/>
      </c>
      <c r="L42">
        <f>K42*H42</f>
        <v/>
      </c>
      <c r="M42">
        <f>EXP(-rf*C42)*L42</f>
        <v/>
      </c>
      <c r="N42">
        <f>EXP(-rf*C42)*E42</f>
        <v/>
      </c>
    </row>
    <row r="43">
      <c r="A43" t="n">
        <v>35</v>
      </c>
      <c r="B43">
        <f>RAND()</f>
        <v/>
      </c>
      <c r="C43">
        <f>IF(B43&lt;P_3,3,IF(B43&lt;P_3+P_4,4,5))</f>
        <v/>
      </c>
      <c r="D43">
        <f>NORM.S.INV(RAND())</f>
        <v/>
      </c>
      <c r="E43">
        <f>V0*EXP((rf-q_leak-0.5*sigma^2)*C43+sigma*SQRT(C43)*D43)</f>
        <v/>
      </c>
      <c r="F43">
        <f>SHL_face*(1+SHL_rate)^C43</f>
        <v/>
      </c>
      <c r="G43">
        <f>Pref_face*(1+Pref_rate)^C43</f>
        <v/>
      </c>
      <c r="H43">
        <f>MAX(E43-F43-G43,0)</f>
        <v/>
      </c>
      <c r="I43">
        <f>MIN(E43,F43+G43)+(1-MgmtPct)*H43</f>
        <v/>
      </c>
      <c r="J43">
        <f>IF(I43/SponsorCost&gt;=RatchetTrigger,1,0)</f>
        <v/>
      </c>
      <c r="K43">
        <f>IF(J43=1,MgmtPctRatchet,MgmtPct)</f>
        <v/>
      </c>
      <c r="L43">
        <f>K43*H43</f>
        <v/>
      </c>
      <c r="M43">
        <f>EXP(-rf*C43)*L43</f>
        <v/>
      </c>
      <c r="N43">
        <f>EXP(-rf*C43)*E43</f>
        <v/>
      </c>
    </row>
    <row r="44">
      <c r="A44" t="n">
        <v>36</v>
      </c>
      <c r="B44">
        <f>RAND()</f>
        <v/>
      </c>
      <c r="C44">
        <f>IF(B44&lt;P_3,3,IF(B44&lt;P_3+P_4,4,5))</f>
        <v/>
      </c>
      <c r="D44">
        <f>NORM.S.INV(RAND())</f>
        <v/>
      </c>
      <c r="E44">
        <f>V0*EXP((rf-q_leak-0.5*sigma^2)*C44+sigma*SQRT(C44)*D44)</f>
        <v/>
      </c>
      <c r="F44">
        <f>SHL_face*(1+SHL_rate)^C44</f>
        <v/>
      </c>
      <c r="G44">
        <f>Pref_face*(1+Pref_rate)^C44</f>
        <v/>
      </c>
      <c r="H44">
        <f>MAX(E44-F44-G44,0)</f>
        <v/>
      </c>
      <c r="I44">
        <f>MIN(E44,F44+G44)+(1-MgmtPct)*H44</f>
        <v/>
      </c>
      <c r="J44">
        <f>IF(I44/SponsorCost&gt;=RatchetTrigger,1,0)</f>
        <v/>
      </c>
      <c r="K44">
        <f>IF(J44=1,MgmtPctRatchet,MgmtPct)</f>
        <v/>
      </c>
      <c r="L44">
        <f>K44*H44</f>
        <v/>
      </c>
      <c r="M44">
        <f>EXP(-rf*C44)*L44</f>
        <v/>
      </c>
      <c r="N44">
        <f>EXP(-rf*C44)*E44</f>
        <v/>
      </c>
    </row>
    <row r="45">
      <c r="A45" t="n">
        <v>37</v>
      </c>
      <c r="B45">
        <f>RAND()</f>
        <v/>
      </c>
      <c r="C45">
        <f>IF(B45&lt;P_3,3,IF(B45&lt;P_3+P_4,4,5))</f>
        <v/>
      </c>
      <c r="D45">
        <f>NORM.S.INV(RAND())</f>
        <v/>
      </c>
      <c r="E45">
        <f>V0*EXP((rf-q_leak-0.5*sigma^2)*C45+sigma*SQRT(C45)*D45)</f>
        <v/>
      </c>
      <c r="F45">
        <f>SHL_face*(1+SHL_rate)^C45</f>
        <v/>
      </c>
      <c r="G45">
        <f>Pref_face*(1+Pref_rate)^C45</f>
        <v/>
      </c>
      <c r="H45">
        <f>MAX(E45-F45-G45,0)</f>
        <v/>
      </c>
      <c r="I45">
        <f>MIN(E45,F45+G45)+(1-MgmtPct)*H45</f>
        <v/>
      </c>
      <c r="J45">
        <f>IF(I45/SponsorCost&gt;=RatchetTrigger,1,0)</f>
        <v/>
      </c>
      <c r="K45">
        <f>IF(J45=1,MgmtPctRatchet,MgmtPct)</f>
        <v/>
      </c>
      <c r="L45">
        <f>K45*H45</f>
        <v/>
      </c>
      <c r="M45">
        <f>EXP(-rf*C45)*L45</f>
        <v/>
      </c>
      <c r="N45">
        <f>EXP(-rf*C45)*E45</f>
        <v/>
      </c>
    </row>
    <row r="46">
      <c r="A46" t="n">
        <v>38</v>
      </c>
      <c r="B46">
        <f>RAND()</f>
        <v/>
      </c>
      <c r="C46">
        <f>IF(B46&lt;P_3,3,IF(B46&lt;P_3+P_4,4,5))</f>
        <v/>
      </c>
      <c r="D46">
        <f>NORM.S.INV(RAND())</f>
        <v/>
      </c>
      <c r="E46">
        <f>V0*EXP((rf-q_leak-0.5*sigma^2)*C46+sigma*SQRT(C46)*D46)</f>
        <v/>
      </c>
      <c r="F46">
        <f>SHL_face*(1+SHL_rate)^C46</f>
        <v/>
      </c>
      <c r="G46">
        <f>Pref_face*(1+Pref_rate)^C46</f>
        <v/>
      </c>
      <c r="H46">
        <f>MAX(E46-F46-G46,0)</f>
        <v/>
      </c>
      <c r="I46">
        <f>MIN(E46,F46+G46)+(1-MgmtPct)*H46</f>
        <v/>
      </c>
      <c r="J46">
        <f>IF(I46/SponsorCost&gt;=RatchetTrigger,1,0)</f>
        <v/>
      </c>
      <c r="K46">
        <f>IF(J46=1,MgmtPctRatchet,MgmtPct)</f>
        <v/>
      </c>
      <c r="L46">
        <f>K46*H46</f>
        <v/>
      </c>
      <c r="M46">
        <f>EXP(-rf*C46)*L46</f>
        <v/>
      </c>
      <c r="N46">
        <f>EXP(-rf*C46)*E46</f>
        <v/>
      </c>
    </row>
    <row r="47">
      <c r="A47" t="n">
        <v>39</v>
      </c>
      <c r="B47">
        <f>RAND()</f>
        <v/>
      </c>
      <c r="C47">
        <f>IF(B47&lt;P_3,3,IF(B47&lt;P_3+P_4,4,5))</f>
        <v/>
      </c>
      <c r="D47">
        <f>NORM.S.INV(RAND())</f>
        <v/>
      </c>
      <c r="E47">
        <f>V0*EXP((rf-q_leak-0.5*sigma^2)*C47+sigma*SQRT(C47)*D47)</f>
        <v/>
      </c>
      <c r="F47">
        <f>SHL_face*(1+SHL_rate)^C47</f>
        <v/>
      </c>
      <c r="G47">
        <f>Pref_face*(1+Pref_rate)^C47</f>
        <v/>
      </c>
      <c r="H47">
        <f>MAX(E47-F47-G47,0)</f>
        <v/>
      </c>
      <c r="I47">
        <f>MIN(E47,F47+G47)+(1-MgmtPct)*H47</f>
        <v/>
      </c>
      <c r="J47">
        <f>IF(I47/SponsorCost&gt;=RatchetTrigger,1,0)</f>
        <v/>
      </c>
      <c r="K47">
        <f>IF(J47=1,MgmtPctRatchet,MgmtPct)</f>
        <v/>
      </c>
      <c r="L47">
        <f>K47*H47</f>
        <v/>
      </c>
      <c r="M47">
        <f>EXP(-rf*C47)*L47</f>
        <v/>
      </c>
      <c r="N47">
        <f>EXP(-rf*C47)*E47</f>
        <v/>
      </c>
    </row>
    <row r="48">
      <c r="A48" t="n">
        <v>40</v>
      </c>
      <c r="B48">
        <f>RAND()</f>
        <v/>
      </c>
      <c r="C48">
        <f>IF(B48&lt;P_3,3,IF(B48&lt;P_3+P_4,4,5))</f>
        <v/>
      </c>
      <c r="D48">
        <f>NORM.S.INV(RAND())</f>
        <v/>
      </c>
      <c r="E48">
        <f>V0*EXP((rf-q_leak-0.5*sigma^2)*C48+sigma*SQRT(C48)*D48)</f>
        <v/>
      </c>
      <c r="F48">
        <f>SHL_face*(1+SHL_rate)^C48</f>
        <v/>
      </c>
      <c r="G48">
        <f>Pref_face*(1+Pref_rate)^C48</f>
        <v/>
      </c>
      <c r="H48">
        <f>MAX(E48-F48-G48,0)</f>
        <v/>
      </c>
      <c r="I48">
        <f>MIN(E48,F48+G48)+(1-MgmtPct)*H48</f>
        <v/>
      </c>
      <c r="J48">
        <f>IF(I48/SponsorCost&gt;=RatchetTrigger,1,0)</f>
        <v/>
      </c>
      <c r="K48">
        <f>IF(J48=1,MgmtPctRatchet,MgmtPct)</f>
        <v/>
      </c>
      <c r="L48">
        <f>K48*H48</f>
        <v/>
      </c>
      <c r="M48">
        <f>EXP(-rf*C48)*L48</f>
        <v/>
      </c>
      <c r="N48">
        <f>EXP(-rf*C48)*E48</f>
        <v/>
      </c>
    </row>
    <row r="49">
      <c r="A49" t="n">
        <v>41</v>
      </c>
      <c r="B49">
        <f>RAND()</f>
        <v/>
      </c>
      <c r="C49">
        <f>IF(B49&lt;P_3,3,IF(B49&lt;P_3+P_4,4,5))</f>
        <v/>
      </c>
      <c r="D49">
        <f>NORM.S.INV(RAND())</f>
        <v/>
      </c>
      <c r="E49">
        <f>V0*EXP((rf-q_leak-0.5*sigma^2)*C49+sigma*SQRT(C49)*D49)</f>
        <v/>
      </c>
      <c r="F49">
        <f>SHL_face*(1+SHL_rate)^C49</f>
        <v/>
      </c>
      <c r="G49">
        <f>Pref_face*(1+Pref_rate)^C49</f>
        <v/>
      </c>
      <c r="H49">
        <f>MAX(E49-F49-G49,0)</f>
        <v/>
      </c>
      <c r="I49">
        <f>MIN(E49,F49+G49)+(1-MgmtPct)*H49</f>
        <v/>
      </c>
      <c r="J49">
        <f>IF(I49/SponsorCost&gt;=RatchetTrigger,1,0)</f>
        <v/>
      </c>
      <c r="K49">
        <f>IF(J49=1,MgmtPctRatchet,MgmtPct)</f>
        <v/>
      </c>
      <c r="L49">
        <f>K49*H49</f>
        <v/>
      </c>
      <c r="M49">
        <f>EXP(-rf*C49)*L49</f>
        <v/>
      </c>
      <c r="N49">
        <f>EXP(-rf*C49)*E49</f>
        <v/>
      </c>
    </row>
    <row r="50">
      <c r="A50" t="n">
        <v>42</v>
      </c>
      <c r="B50">
        <f>RAND()</f>
        <v/>
      </c>
      <c r="C50">
        <f>IF(B50&lt;P_3,3,IF(B50&lt;P_3+P_4,4,5))</f>
        <v/>
      </c>
      <c r="D50">
        <f>NORM.S.INV(RAND())</f>
        <v/>
      </c>
      <c r="E50">
        <f>V0*EXP((rf-q_leak-0.5*sigma^2)*C50+sigma*SQRT(C50)*D50)</f>
        <v/>
      </c>
      <c r="F50">
        <f>SHL_face*(1+SHL_rate)^C50</f>
        <v/>
      </c>
      <c r="G50">
        <f>Pref_face*(1+Pref_rate)^C50</f>
        <v/>
      </c>
      <c r="H50">
        <f>MAX(E50-F50-G50,0)</f>
        <v/>
      </c>
      <c r="I50">
        <f>MIN(E50,F50+G50)+(1-MgmtPct)*H50</f>
        <v/>
      </c>
      <c r="J50">
        <f>IF(I50/SponsorCost&gt;=RatchetTrigger,1,0)</f>
        <v/>
      </c>
      <c r="K50">
        <f>IF(J50=1,MgmtPctRatchet,MgmtPct)</f>
        <v/>
      </c>
      <c r="L50">
        <f>K50*H50</f>
        <v/>
      </c>
      <c r="M50">
        <f>EXP(-rf*C50)*L50</f>
        <v/>
      </c>
      <c r="N50">
        <f>EXP(-rf*C50)*E50</f>
        <v/>
      </c>
    </row>
    <row r="51">
      <c r="A51" t="n">
        <v>43</v>
      </c>
      <c r="B51">
        <f>RAND()</f>
        <v/>
      </c>
      <c r="C51">
        <f>IF(B51&lt;P_3,3,IF(B51&lt;P_3+P_4,4,5))</f>
        <v/>
      </c>
      <c r="D51">
        <f>NORM.S.INV(RAND())</f>
        <v/>
      </c>
      <c r="E51">
        <f>V0*EXP((rf-q_leak-0.5*sigma^2)*C51+sigma*SQRT(C51)*D51)</f>
        <v/>
      </c>
      <c r="F51">
        <f>SHL_face*(1+SHL_rate)^C51</f>
        <v/>
      </c>
      <c r="G51">
        <f>Pref_face*(1+Pref_rate)^C51</f>
        <v/>
      </c>
      <c r="H51">
        <f>MAX(E51-F51-G51,0)</f>
        <v/>
      </c>
      <c r="I51">
        <f>MIN(E51,F51+G51)+(1-MgmtPct)*H51</f>
        <v/>
      </c>
      <c r="J51">
        <f>IF(I51/SponsorCost&gt;=RatchetTrigger,1,0)</f>
        <v/>
      </c>
      <c r="K51">
        <f>IF(J51=1,MgmtPctRatchet,MgmtPct)</f>
        <v/>
      </c>
      <c r="L51">
        <f>K51*H51</f>
        <v/>
      </c>
      <c r="M51">
        <f>EXP(-rf*C51)*L51</f>
        <v/>
      </c>
      <c r="N51">
        <f>EXP(-rf*C51)*E51</f>
        <v/>
      </c>
    </row>
    <row r="52">
      <c r="A52" t="n">
        <v>44</v>
      </c>
      <c r="B52">
        <f>RAND()</f>
        <v/>
      </c>
      <c r="C52">
        <f>IF(B52&lt;P_3,3,IF(B52&lt;P_3+P_4,4,5))</f>
        <v/>
      </c>
      <c r="D52">
        <f>NORM.S.INV(RAND())</f>
        <v/>
      </c>
      <c r="E52">
        <f>V0*EXP((rf-q_leak-0.5*sigma^2)*C52+sigma*SQRT(C52)*D52)</f>
        <v/>
      </c>
      <c r="F52">
        <f>SHL_face*(1+SHL_rate)^C52</f>
        <v/>
      </c>
      <c r="G52">
        <f>Pref_face*(1+Pref_rate)^C52</f>
        <v/>
      </c>
      <c r="H52">
        <f>MAX(E52-F52-G52,0)</f>
        <v/>
      </c>
      <c r="I52">
        <f>MIN(E52,F52+G52)+(1-MgmtPct)*H52</f>
        <v/>
      </c>
      <c r="J52">
        <f>IF(I52/SponsorCost&gt;=RatchetTrigger,1,0)</f>
        <v/>
      </c>
      <c r="K52">
        <f>IF(J52=1,MgmtPctRatchet,MgmtPct)</f>
        <v/>
      </c>
      <c r="L52">
        <f>K52*H52</f>
        <v/>
      </c>
      <c r="M52">
        <f>EXP(-rf*C52)*L52</f>
        <v/>
      </c>
      <c r="N52">
        <f>EXP(-rf*C52)*E52</f>
        <v/>
      </c>
    </row>
    <row r="53">
      <c r="A53" t="n">
        <v>45</v>
      </c>
      <c r="B53">
        <f>RAND()</f>
        <v/>
      </c>
      <c r="C53">
        <f>IF(B53&lt;P_3,3,IF(B53&lt;P_3+P_4,4,5))</f>
        <v/>
      </c>
      <c r="D53">
        <f>NORM.S.INV(RAND())</f>
        <v/>
      </c>
      <c r="E53">
        <f>V0*EXP((rf-q_leak-0.5*sigma^2)*C53+sigma*SQRT(C53)*D53)</f>
        <v/>
      </c>
      <c r="F53">
        <f>SHL_face*(1+SHL_rate)^C53</f>
        <v/>
      </c>
      <c r="G53">
        <f>Pref_face*(1+Pref_rate)^C53</f>
        <v/>
      </c>
      <c r="H53">
        <f>MAX(E53-F53-G53,0)</f>
        <v/>
      </c>
      <c r="I53">
        <f>MIN(E53,F53+G53)+(1-MgmtPct)*H53</f>
        <v/>
      </c>
      <c r="J53">
        <f>IF(I53/SponsorCost&gt;=RatchetTrigger,1,0)</f>
        <v/>
      </c>
      <c r="K53">
        <f>IF(J53=1,MgmtPctRatchet,MgmtPct)</f>
        <v/>
      </c>
      <c r="L53">
        <f>K53*H53</f>
        <v/>
      </c>
      <c r="M53">
        <f>EXP(-rf*C53)*L53</f>
        <v/>
      </c>
      <c r="N53">
        <f>EXP(-rf*C53)*E53</f>
        <v/>
      </c>
    </row>
    <row r="54">
      <c r="A54" t="n">
        <v>46</v>
      </c>
      <c r="B54">
        <f>RAND()</f>
        <v/>
      </c>
      <c r="C54">
        <f>IF(B54&lt;P_3,3,IF(B54&lt;P_3+P_4,4,5))</f>
        <v/>
      </c>
      <c r="D54">
        <f>NORM.S.INV(RAND())</f>
        <v/>
      </c>
      <c r="E54">
        <f>V0*EXP((rf-q_leak-0.5*sigma^2)*C54+sigma*SQRT(C54)*D54)</f>
        <v/>
      </c>
      <c r="F54">
        <f>SHL_face*(1+SHL_rate)^C54</f>
        <v/>
      </c>
      <c r="G54">
        <f>Pref_face*(1+Pref_rate)^C54</f>
        <v/>
      </c>
      <c r="H54">
        <f>MAX(E54-F54-G54,0)</f>
        <v/>
      </c>
      <c r="I54">
        <f>MIN(E54,F54+G54)+(1-MgmtPct)*H54</f>
        <v/>
      </c>
      <c r="J54">
        <f>IF(I54/SponsorCost&gt;=RatchetTrigger,1,0)</f>
        <v/>
      </c>
      <c r="K54">
        <f>IF(J54=1,MgmtPctRatchet,MgmtPct)</f>
        <v/>
      </c>
      <c r="L54">
        <f>K54*H54</f>
        <v/>
      </c>
      <c r="M54">
        <f>EXP(-rf*C54)*L54</f>
        <v/>
      </c>
      <c r="N54">
        <f>EXP(-rf*C54)*E54</f>
        <v/>
      </c>
    </row>
    <row r="55">
      <c r="A55" t="n">
        <v>47</v>
      </c>
      <c r="B55">
        <f>RAND()</f>
        <v/>
      </c>
      <c r="C55">
        <f>IF(B55&lt;P_3,3,IF(B55&lt;P_3+P_4,4,5))</f>
        <v/>
      </c>
      <c r="D55">
        <f>NORM.S.INV(RAND())</f>
        <v/>
      </c>
      <c r="E55">
        <f>V0*EXP((rf-q_leak-0.5*sigma^2)*C55+sigma*SQRT(C55)*D55)</f>
        <v/>
      </c>
      <c r="F55">
        <f>SHL_face*(1+SHL_rate)^C55</f>
        <v/>
      </c>
      <c r="G55">
        <f>Pref_face*(1+Pref_rate)^C55</f>
        <v/>
      </c>
      <c r="H55">
        <f>MAX(E55-F55-G55,0)</f>
        <v/>
      </c>
      <c r="I55">
        <f>MIN(E55,F55+G55)+(1-MgmtPct)*H55</f>
        <v/>
      </c>
      <c r="J55">
        <f>IF(I55/SponsorCost&gt;=RatchetTrigger,1,0)</f>
        <v/>
      </c>
      <c r="K55">
        <f>IF(J55=1,MgmtPctRatchet,MgmtPct)</f>
        <v/>
      </c>
      <c r="L55">
        <f>K55*H55</f>
        <v/>
      </c>
      <c r="M55">
        <f>EXP(-rf*C55)*L55</f>
        <v/>
      </c>
      <c r="N55">
        <f>EXP(-rf*C55)*E55</f>
        <v/>
      </c>
    </row>
    <row r="56">
      <c r="A56" t="n">
        <v>48</v>
      </c>
      <c r="B56">
        <f>RAND()</f>
        <v/>
      </c>
      <c r="C56">
        <f>IF(B56&lt;P_3,3,IF(B56&lt;P_3+P_4,4,5))</f>
        <v/>
      </c>
      <c r="D56">
        <f>NORM.S.INV(RAND())</f>
        <v/>
      </c>
      <c r="E56">
        <f>V0*EXP((rf-q_leak-0.5*sigma^2)*C56+sigma*SQRT(C56)*D56)</f>
        <v/>
      </c>
      <c r="F56">
        <f>SHL_face*(1+SHL_rate)^C56</f>
        <v/>
      </c>
      <c r="G56">
        <f>Pref_face*(1+Pref_rate)^C56</f>
        <v/>
      </c>
      <c r="H56">
        <f>MAX(E56-F56-G56,0)</f>
        <v/>
      </c>
      <c r="I56">
        <f>MIN(E56,F56+G56)+(1-MgmtPct)*H56</f>
        <v/>
      </c>
      <c r="J56">
        <f>IF(I56/SponsorCost&gt;=RatchetTrigger,1,0)</f>
        <v/>
      </c>
      <c r="K56">
        <f>IF(J56=1,MgmtPctRatchet,MgmtPct)</f>
        <v/>
      </c>
      <c r="L56">
        <f>K56*H56</f>
        <v/>
      </c>
      <c r="M56">
        <f>EXP(-rf*C56)*L56</f>
        <v/>
      </c>
      <c r="N56">
        <f>EXP(-rf*C56)*E56</f>
        <v/>
      </c>
    </row>
    <row r="57">
      <c r="A57" t="n">
        <v>49</v>
      </c>
      <c r="B57">
        <f>RAND()</f>
        <v/>
      </c>
      <c r="C57">
        <f>IF(B57&lt;P_3,3,IF(B57&lt;P_3+P_4,4,5))</f>
        <v/>
      </c>
      <c r="D57">
        <f>NORM.S.INV(RAND())</f>
        <v/>
      </c>
      <c r="E57">
        <f>V0*EXP((rf-q_leak-0.5*sigma^2)*C57+sigma*SQRT(C57)*D57)</f>
        <v/>
      </c>
      <c r="F57">
        <f>SHL_face*(1+SHL_rate)^C57</f>
        <v/>
      </c>
      <c r="G57">
        <f>Pref_face*(1+Pref_rate)^C57</f>
        <v/>
      </c>
      <c r="H57">
        <f>MAX(E57-F57-G57,0)</f>
        <v/>
      </c>
      <c r="I57">
        <f>MIN(E57,F57+G57)+(1-MgmtPct)*H57</f>
        <v/>
      </c>
      <c r="J57">
        <f>IF(I57/SponsorCost&gt;=RatchetTrigger,1,0)</f>
        <v/>
      </c>
      <c r="K57">
        <f>IF(J57=1,MgmtPctRatchet,MgmtPct)</f>
        <v/>
      </c>
      <c r="L57">
        <f>K57*H57</f>
        <v/>
      </c>
      <c r="M57">
        <f>EXP(-rf*C57)*L57</f>
        <v/>
      </c>
      <c r="N57">
        <f>EXP(-rf*C57)*E57</f>
        <v/>
      </c>
    </row>
    <row r="58">
      <c r="A58" t="n">
        <v>50</v>
      </c>
      <c r="B58">
        <f>RAND()</f>
        <v/>
      </c>
      <c r="C58">
        <f>IF(B58&lt;P_3,3,IF(B58&lt;P_3+P_4,4,5))</f>
        <v/>
      </c>
      <c r="D58">
        <f>NORM.S.INV(RAND())</f>
        <v/>
      </c>
      <c r="E58">
        <f>V0*EXP((rf-q_leak-0.5*sigma^2)*C58+sigma*SQRT(C58)*D58)</f>
        <v/>
      </c>
      <c r="F58">
        <f>SHL_face*(1+SHL_rate)^C58</f>
        <v/>
      </c>
      <c r="G58">
        <f>Pref_face*(1+Pref_rate)^C58</f>
        <v/>
      </c>
      <c r="H58">
        <f>MAX(E58-F58-G58,0)</f>
        <v/>
      </c>
      <c r="I58">
        <f>MIN(E58,F58+G58)+(1-MgmtPct)*H58</f>
        <v/>
      </c>
      <c r="J58">
        <f>IF(I58/SponsorCost&gt;=RatchetTrigger,1,0)</f>
        <v/>
      </c>
      <c r="K58">
        <f>IF(J58=1,MgmtPctRatchet,MgmtPct)</f>
        <v/>
      </c>
      <c r="L58">
        <f>K58*H58</f>
        <v/>
      </c>
      <c r="M58">
        <f>EXP(-rf*C58)*L58</f>
        <v/>
      </c>
      <c r="N58">
        <f>EXP(-rf*C58)*E58</f>
        <v/>
      </c>
    </row>
    <row r="59">
      <c r="A59" t="n">
        <v>51</v>
      </c>
      <c r="B59">
        <f>RAND()</f>
        <v/>
      </c>
      <c r="C59">
        <f>IF(B59&lt;P_3,3,IF(B59&lt;P_3+P_4,4,5))</f>
        <v/>
      </c>
      <c r="D59">
        <f>NORM.S.INV(RAND())</f>
        <v/>
      </c>
      <c r="E59">
        <f>V0*EXP((rf-q_leak-0.5*sigma^2)*C59+sigma*SQRT(C59)*D59)</f>
        <v/>
      </c>
      <c r="F59">
        <f>SHL_face*(1+SHL_rate)^C59</f>
        <v/>
      </c>
      <c r="G59">
        <f>Pref_face*(1+Pref_rate)^C59</f>
        <v/>
      </c>
      <c r="H59">
        <f>MAX(E59-F59-G59,0)</f>
        <v/>
      </c>
      <c r="I59">
        <f>MIN(E59,F59+G59)+(1-MgmtPct)*H59</f>
        <v/>
      </c>
      <c r="J59">
        <f>IF(I59/SponsorCost&gt;=RatchetTrigger,1,0)</f>
        <v/>
      </c>
      <c r="K59">
        <f>IF(J59=1,MgmtPctRatchet,MgmtPct)</f>
        <v/>
      </c>
      <c r="L59">
        <f>K59*H59</f>
        <v/>
      </c>
      <c r="M59">
        <f>EXP(-rf*C59)*L59</f>
        <v/>
      </c>
      <c r="N59">
        <f>EXP(-rf*C59)*E59</f>
        <v/>
      </c>
    </row>
    <row r="60">
      <c r="A60" t="n">
        <v>52</v>
      </c>
      <c r="B60">
        <f>RAND()</f>
        <v/>
      </c>
      <c r="C60">
        <f>IF(B60&lt;P_3,3,IF(B60&lt;P_3+P_4,4,5))</f>
        <v/>
      </c>
      <c r="D60">
        <f>NORM.S.INV(RAND())</f>
        <v/>
      </c>
      <c r="E60">
        <f>V0*EXP((rf-q_leak-0.5*sigma^2)*C60+sigma*SQRT(C60)*D60)</f>
        <v/>
      </c>
      <c r="F60">
        <f>SHL_face*(1+SHL_rate)^C60</f>
        <v/>
      </c>
      <c r="G60">
        <f>Pref_face*(1+Pref_rate)^C60</f>
        <v/>
      </c>
      <c r="H60">
        <f>MAX(E60-F60-G60,0)</f>
        <v/>
      </c>
      <c r="I60">
        <f>MIN(E60,F60+G60)+(1-MgmtPct)*H60</f>
        <v/>
      </c>
      <c r="J60">
        <f>IF(I60/SponsorCost&gt;=RatchetTrigger,1,0)</f>
        <v/>
      </c>
      <c r="K60">
        <f>IF(J60=1,MgmtPctRatchet,MgmtPct)</f>
        <v/>
      </c>
      <c r="L60">
        <f>K60*H60</f>
        <v/>
      </c>
      <c r="M60">
        <f>EXP(-rf*C60)*L60</f>
        <v/>
      </c>
      <c r="N60">
        <f>EXP(-rf*C60)*E60</f>
        <v/>
      </c>
    </row>
    <row r="61">
      <c r="A61" t="n">
        <v>53</v>
      </c>
      <c r="B61">
        <f>RAND()</f>
        <v/>
      </c>
      <c r="C61">
        <f>IF(B61&lt;P_3,3,IF(B61&lt;P_3+P_4,4,5))</f>
        <v/>
      </c>
      <c r="D61">
        <f>NORM.S.INV(RAND())</f>
        <v/>
      </c>
      <c r="E61">
        <f>V0*EXP((rf-q_leak-0.5*sigma^2)*C61+sigma*SQRT(C61)*D61)</f>
        <v/>
      </c>
      <c r="F61">
        <f>SHL_face*(1+SHL_rate)^C61</f>
        <v/>
      </c>
      <c r="G61">
        <f>Pref_face*(1+Pref_rate)^C61</f>
        <v/>
      </c>
      <c r="H61">
        <f>MAX(E61-F61-G61,0)</f>
        <v/>
      </c>
      <c r="I61">
        <f>MIN(E61,F61+G61)+(1-MgmtPct)*H61</f>
        <v/>
      </c>
      <c r="J61">
        <f>IF(I61/SponsorCost&gt;=RatchetTrigger,1,0)</f>
        <v/>
      </c>
      <c r="K61">
        <f>IF(J61=1,MgmtPctRatchet,MgmtPct)</f>
        <v/>
      </c>
      <c r="L61">
        <f>K61*H61</f>
        <v/>
      </c>
      <c r="M61">
        <f>EXP(-rf*C61)*L61</f>
        <v/>
      </c>
      <c r="N61">
        <f>EXP(-rf*C61)*E61</f>
        <v/>
      </c>
    </row>
    <row r="62">
      <c r="A62" t="n">
        <v>54</v>
      </c>
      <c r="B62">
        <f>RAND()</f>
        <v/>
      </c>
      <c r="C62">
        <f>IF(B62&lt;P_3,3,IF(B62&lt;P_3+P_4,4,5))</f>
        <v/>
      </c>
      <c r="D62">
        <f>NORM.S.INV(RAND())</f>
        <v/>
      </c>
      <c r="E62">
        <f>V0*EXP((rf-q_leak-0.5*sigma^2)*C62+sigma*SQRT(C62)*D62)</f>
        <v/>
      </c>
      <c r="F62">
        <f>SHL_face*(1+SHL_rate)^C62</f>
        <v/>
      </c>
      <c r="G62">
        <f>Pref_face*(1+Pref_rate)^C62</f>
        <v/>
      </c>
      <c r="H62">
        <f>MAX(E62-F62-G62,0)</f>
        <v/>
      </c>
      <c r="I62">
        <f>MIN(E62,F62+G62)+(1-MgmtPct)*H62</f>
        <v/>
      </c>
      <c r="J62">
        <f>IF(I62/SponsorCost&gt;=RatchetTrigger,1,0)</f>
        <v/>
      </c>
      <c r="K62">
        <f>IF(J62=1,MgmtPctRatchet,MgmtPct)</f>
        <v/>
      </c>
      <c r="L62">
        <f>K62*H62</f>
        <v/>
      </c>
      <c r="M62">
        <f>EXP(-rf*C62)*L62</f>
        <v/>
      </c>
      <c r="N62">
        <f>EXP(-rf*C62)*E62</f>
        <v/>
      </c>
    </row>
    <row r="63">
      <c r="A63" t="n">
        <v>55</v>
      </c>
      <c r="B63">
        <f>RAND()</f>
        <v/>
      </c>
      <c r="C63">
        <f>IF(B63&lt;P_3,3,IF(B63&lt;P_3+P_4,4,5))</f>
        <v/>
      </c>
      <c r="D63">
        <f>NORM.S.INV(RAND())</f>
        <v/>
      </c>
      <c r="E63">
        <f>V0*EXP((rf-q_leak-0.5*sigma^2)*C63+sigma*SQRT(C63)*D63)</f>
        <v/>
      </c>
      <c r="F63">
        <f>SHL_face*(1+SHL_rate)^C63</f>
        <v/>
      </c>
      <c r="G63">
        <f>Pref_face*(1+Pref_rate)^C63</f>
        <v/>
      </c>
      <c r="H63">
        <f>MAX(E63-F63-G63,0)</f>
        <v/>
      </c>
      <c r="I63">
        <f>MIN(E63,F63+G63)+(1-MgmtPct)*H63</f>
        <v/>
      </c>
      <c r="J63">
        <f>IF(I63/SponsorCost&gt;=RatchetTrigger,1,0)</f>
        <v/>
      </c>
      <c r="K63">
        <f>IF(J63=1,MgmtPctRatchet,MgmtPct)</f>
        <v/>
      </c>
      <c r="L63">
        <f>K63*H63</f>
        <v/>
      </c>
      <c r="M63">
        <f>EXP(-rf*C63)*L63</f>
        <v/>
      </c>
      <c r="N63">
        <f>EXP(-rf*C63)*E63</f>
        <v/>
      </c>
    </row>
    <row r="64">
      <c r="A64" t="n">
        <v>56</v>
      </c>
      <c r="B64">
        <f>RAND()</f>
        <v/>
      </c>
      <c r="C64">
        <f>IF(B64&lt;P_3,3,IF(B64&lt;P_3+P_4,4,5))</f>
        <v/>
      </c>
      <c r="D64">
        <f>NORM.S.INV(RAND())</f>
        <v/>
      </c>
      <c r="E64">
        <f>V0*EXP((rf-q_leak-0.5*sigma^2)*C64+sigma*SQRT(C64)*D64)</f>
        <v/>
      </c>
      <c r="F64">
        <f>SHL_face*(1+SHL_rate)^C64</f>
        <v/>
      </c>
      <c r="G64">
        <f>Pref_face*(1+Pref_rate)^C64</f>
        <v/>
      </c>
      <c r="H64">
        <f>MAX(E64-F64-G64,0)</f>
        <v/>
      </c>
      <c r="I64">
        <f>MIN(E64,F64+G64)+(1-MgmtPct)*H64</f>
        <v/>
      </c>
      <c r="J64">
        <f>IF(I64/SponsorCost&gt;=RatchetTrigger,1,0)</f>
        <v/>
      </c>
      <c r="K64">
        <f>IF(J64=1,MgmtPctRatchet,MgmtPct)</f>
        <v/>
      </c>
      <c r="L64">
        <f>K64*H64</f>
        <v/>
      </c>
      <c r="M64">
        <f>EXP(-rf*C64)*L64</f>
        <v/>
      </c>
      <c r="N64">
        <f>EXP(-rf*C64)*E64</f>
        <v/>
      </c>
    </row>
    <row r="65">
      <c r="A65" t="n">
        <v>57</v>
      </c>
      <c r="B65">
        <f>RAND()</f>
        <v/>
      </c>
      <c r="C65">
        <f>IF(B65&lt;P_3,3,IF(B65&lt;P_3+P_4,4,5))</f>
        <v/>
      </c>
      <c r="D65">
        <f>NORM.S.INV(RAND())</f>
        <v/>
      </c>
      <c r="E65">
        <f>V0*EXP((rf-q_leak-0.5*sigma^2)*C65+sigma*SQRT(C65)*D65)</f>
        <v/>
      </c>
      <c r="F65">
        <f>SHL_face*(1+SHL_rate)^C65</f>
        <v/>
      </c>
      <c r="G65">
        <f>Pref_face*(1+Pref_rate)^C65</f>
        <v/>
      </c>
      <c r="H65">
        <f>MAX(E65-F65-G65,0)</f>
        <v/>
      </c>
      <c r="I65">
        <f>MIN(E65,F65+G65)+(1-MgmtPct)*H65</f>
        <v/>
      </c>
      <c r="J65">
        <f>IF(I65/SponsorCost&gt;=RatchetTrigger,1,0)</f>
        <v/>
      </c>
      <c r="K65">
        <f>IF(J65=1,MgmtPctRatchet,MgmtPct)</f>
        <v/>
      </c>
      <c r="L65">
        <f>K65*H65</f>
        <v/>
      </c>
      <c r="M65">
        <f>EXP(-rf*C65)*L65</f>
        <v/>
      </c>
      <c r="N65">
        <f>EXP(-rf*C65)*E65</f>
        <v/>
      </c>
    </row>
    <row r="66">
      <c r="A66" t="n">
        <v>58</v>
      </c>
      <c r="B66">
        <f>RAND()</f>
        <v/>
      </c>
      <c r="C66">
        <f>IF(B66&lt;P_3,3,IF(B66&lt;P_3+P_4,4,5))</f>
        <v/>
      </c>
      <c r="D66">
        <f>NORM.S.INV(RAND())</f>
        <v/>
      </c>
      <c r="E66">
        <f>V0*EXP((rf-q_leak-0.5*sigma^2)*C66+sigma*SQRT(C66)*D66)</f>
        <v/>
      </c>
      <c r="F66">
        <f>SHL_face*(1+SHL_rate)^C66</f>
        <v/>
      </c>
      <c r="G66">
        <f>Pref_face*(1+Pref_rate)^C66</f>
        <v/>
      </c>
      <c r="H66">
        <f>MAX(E66-F66-G66,0)</f>
        <v/>
      </c>
      <c r="I66">
        <f>MIN(E66,F66+G66)+(1-MgmtPct)*H66</f>
        <v/>
      </c>
      <c r="J66">
        <f>IF(I66/SponsorCost&gt;=RatchetTrigger,1,0)</f>
        <v/>
      </c>
      <c r="K66">
        <f>IF(J66=1,MgmtPctRatchet,MgmtPct)</f>
        <v/>
      </c>
      <c r="L66">
        <f>K66*H66</f>
        <v/>
      </c>
      <c r="M66">
        <f>EXP(-rf*C66)*L66</f>
        <v/>
      </c>
      <c r="N66">
        <f>EXP(-rf*C66)*E66</f>
        <v/>
      </c>
    </row>
    <row r="67">
      <c r="A67" t="n">
        <v>59</v>
      </c>
      <c r="B67">
        <f>RAND()</f>
        <v/>
      </c>
      <c r="C67">
        <f>IF(B67&lt;P_3,3,IF(B67&lt;P_3+P_4,4,5))</f>
        <v/>
      </c>
      <c r="D67">
        <f>NORM.S.INV(RAND())</f>
        <v/>
      </c>
      <c r="E67">
        <f>V0*EXP((rf-q_leak-0.5*sigma^2)*C67+sigma*SQRT(C67)*D67)</f>
        <v/>
      </c>
      <c r="F67">
        <f>SHL_face*(1+SHL_rate)^C67</f>
        <v/>
      </c>
      <c r="G67">
        <f>Pref_face*(1+Pref_rate)^C67</f>
        <v/>
      </c>
      <c r="H67">
        <f>MAX(E67-F67-G67,0)</f>
        <v/>
      </c>
      <c r="I67">
        <f>MIN(E67,F67+G67)+(1-MgmtPct)*H67</f>
        <v/>
      </c>
      <c r="J67">
        <f>IF(I67/SponsorCost&gt;=RatchetTrigger,1,0)</f>
        <v/>
      </c>
      <c r="K67">
        <f>IF(J67=1,MgmtPctRatchet,MgmtPct)</f>
        <v/>
      </c>
      <c r="L67">
        <f>K67*H67</f>
        <v/>
      </c>
      <c r="M67">
        <f>EXP(-rf*C67)*L67</f>
        <v/>
      </c>
      <c r="N67">
        <f>EXP(-rf*C67)*E67</f>
        <v/>
      </c>
    </row>
    <row r="68">
      <c r="A68" t="n">
        <v>60</v>
      </c>
      <c r="B68">
        <f>RAND()</f>
        <v/>
      </c>
      <c r="C68">
        <f>IF(B68&lt;P_3,3,IF(B68&lt;P_3+P_4,4,5))</f>
        <v/>
      </c>
      <c r="D68">
        <f>NORM.S.INV(RAND())</f>
        <v/>
      </c>
      <c r="E68">
        <f>V0*EXP((rf-q_leak-0.5*sigma^2)*C68+sigma*SQRT(C68)*D68)</f>
        <v/>
      </c>
      <c r="F68">
        <f>SHL_face*(1+SHL_rate)^C68</f>
        <v/>
      </c>
      <c r="G68">
        <f>Pref_face*(1+Pref_rate)^C68</f>
        <v/>
      </c>
      <c r="H68">
        <f>MAX(E68-F68-G68,0)</f>
        <v/>
      </c>
      <c r="I68">
        <f>MIN(E68,F68+G68)+(1-MgmtPct)*H68</f>
        <v/>
      </c>
      <c r="J68">
        <f>IF(I68/SponsorCost&gt;=RatchetTrigger,1,0)</f>
        <v/>
      </c>
      <c r="K68">
        <f>IF(J68=1,MgmtPctRatchet,MgmtPct)</f>
        <v/>
      </c>
      <c r="L68">
        <f>K68*H68</f>
        <v/>
      </c>
      <c r="M68">
        <f>EXP(-rf*C68)*L68</f>
        <v/>
      </c>
      <c r="N68">
        <f>EXP(-rf*C68)*E68</f>
        <v/>
      </c>
    </row>
    <row r="69">
      <c r="A69" t="n">
        <v>61</v>
      </c>
      <c r="B69">
        <f>RAND()</f>
        <v/>
      </c>
      <c r="C69">
        <f>IF(B69&lt;P_3,3,IF(B69&lt;P_3+P_4,4,5))</f>
        <v/>
      </c>
      <c r="D69">
        <f>NORM.S.INV(RAND())</f>
        <v/>
      </c>
      <c r="E69">
        <f>V0*EXP((rf-q_leak-0.5*sigma^2)*C69+sigma*SQRT(C69)*D69)</f>
        <v/>
      </c>
      <c r="F69">
        <f>SHL_face*(1+SHL_rate)^C69</f>
        <v/>
      </c>
      <c r="G69">
        <f>Pref_face*(1+Pref_rate)^C69</f>
        <v/>
      </c>
      <c r="H69">
        <f>MAX(E69-F69-G69,0)</f>
        <v/>
      </c>
      <c r="I69">
        <f>MIN(E69,F69+G69)+(1-MgmtPct)*H69</f>
        <v/>
      </c>
      <c r="J69">
        <f>IF(I69/SponsorCost&gt;=RatchetTrigger,1,0)</f>
        <v/>
      </c>
      <c r="K69">
        <f>IF(J69=1,MgmtPctRatchet,MgmtPct)</f>
        <v/>
      </c>
      <c r="L69">
        <f>K69*H69</f>
        <v/>
      </c>
      <c r="M69">
        <f>EXP(-rf*C69)*L69</f>
        <v/>
      </c>
      <c r="N69">
        <f>EXP(-rf*C69)*E69</f>
        <v/>
      </c>
    </row>
    <row r="70">
      <c r="A70" t="n">
        <v>62</v>
      </c>
      <c r="B70">
        <f>RAND()</f>
        <v/>
      </c>
      <c r="C70">
        <f>IF(B70&lt;P_3,3,IF(B70&lt;P_3+P_4,4,5))</f>
        <v/>
      </c>
      <c r="D70">
        <f>NORM.S.INV(RAND())</f>
        <v/>
      </c>
      <c r="E70">
        <f>V0*EXP((rf-q_leak-0.5*sigma^2)*C70+sigma*SQRT(C70)*D70)</f>
        <v/>
      </c>
      <c r="F70">
        <f>SHL_face*(1+SHL_rate)^C70</f>
        <v/>
      </c>
      <c r="G70">
        <f>Pref_face*(1+Pref_rate)^C70</f>
        <v/>
      </c>
      <c r="H70">
        <f>MAX(E70-F70-G70,0)</f>
        <v/>
      </c>
      <c r="I70">
        <f>MIN(E70,F70+G70)+(1-MgmtPct)*H70</f>
        <v/>
      </c>
      <c r="J70">
        <f>IF(I70/SponsorCost&gt;=RatchetTrigger,1,0)</f>
        <v/>
      </c>
      <c r="K70">
        <f>IF(J70=1,MgmtPctRatchet,MgmtPct)</f>
        <v/>
      </c>
      <c r="L70">
        <f>K70*H70</f>
        <v/>
      </c>
      <c r="M70">
        <f>EXP(-rf*C70)*L70</f>
        <v/>
      </c>
      <c r="N70">
        <f>EXP(-rf*C70)*E70</f>
        <v/>
      </c>
    </row>
    <row r="71">
      <c r="A71" t="n">
        <v>63</v>
      </c>
      <c r="B71">
        <f>RAND()</f>
        <v/>
      </c>
      <c r="C71">
        <f>IF(B71&lt;P_3,3,IF(B71&lt;P_3+P_4,4,5))</f>
        <v/>
      </c>
      <c r="D71">
        <f>NORM.S.INV(RAND())</f>
        <v/>
      </c>
      <c r="E71">
        <f>V0*EXP((rf-q_leak-0.5*sigma^2)*C71+sigma*SQRT(C71)*D71)</f>
        <v/>
      </c>
      <c r="F71">
        <f>SHL_face*(1+SHL_rate)^C71</f>
        <v/>
      </c>
      <c r="G71">
        <f>Pref_face*(1+Pref_rate)^C71</f>
        <v/>
      </c>
      <c r="H71">
        <f>MAX(E71-F71-G71,0)</f>
        <v/>
      </c>
      <c r="I71">
        <f>MIN(E71,F71+G71)+(1-MgmtPct)*H71</f>
        <v/>
      </c>
      <c r="J71">
        <f>IF(I71/SponsorCost&gt;=RatchetTrigger,1,0)</f>
        <v/>
      </c>
      <c r="K71">
        <f>IF(J71=1,MgmtPctRatchet,MgmtPct)</f>
        <v/>
      </c>
      <c r="L71">
        <f>K71*H71</f>
        <v/>
      </c>
      <c r="M71">
        <f>EXP(-rf*C71)*L71</f>
        <v/>
      </c>
      <c r="N71">
        <f>EXP(-rf*C71)*E71</f>
        <v/>
      </c>
    </row>
    <row r="72">
      <c r="A72" t="n">
        <v>64</v>
      </c>
      <c r="B72">
        <f>RAND()</f>
        <v/>
      </c>
      <c r="C72">
        <f>IF(B72&lt;P_3,3,IF(B72&lt;P_3+P_4,4,5))</f>
        <v/>
      </c>
      <c r="D72">
        <f>NORM.S.INV(RAND())</f>
        <v/>
      </c>
      <c r="E72">
        <f>V0*EXP((rf-q_leak-0.5*sigma^2)*C72+sigma*SQRT(C72)*D72)</f>
        <v/>
      </c>
      <c r="F72">
        <f>SHL_face*(1+SHL_rate)^C72</f>
        <v/>
      </c>
      <c r="G72">
        <f>Pref_face*(1+Pref_rate)^C72</f>
        <v/>
      </c>
      <c r="H72">
        <f>MAX(E72-F72-G72,0)</f>
        <v/>
      </c>
      <c r="I72">
        <f>MIN(E72,F72+G72)+(1-MgmtPct)*H72</f>
        <v/>
      </c>
      <c r="J72">
        <f>IF(I72/SponsorCost&gt;=RatchetTrigger,1,0)</f>
        <v/>
      </c>
      <c r="K72">
        <f>IF(J72=1,MgmtPctRatchet,MgmtPct)</f>
        <v/>
      </c>
      <c r="L72">
        <f>K72*H72</f>
        <v/>
      </c>
      <c r="M72">
        <f>EXP(-rf*C72)*L72</f>
        <v/>
      </c>
      <c r="N72">
        <f>EXP(-rf*C72)*E72</f>
        <v/>
      </c>
    </row>
    <row r="73">
      <c r="A73" t="n">
        <v>65</v>
      </c>
      <c r="B73">
        <f>RAND()</f>
        <v/>
      </c>
      <c r="C73">
        <f>IF(B73&lt;P_3,3,IF(B73&lt;P_3+P_4,4,5))</f>
        <v/>
      </c>
      <c r="D73">
        <f>NORM.S.INV(RAND())</f>
        <v/>
      </c>
      <c r="E73">
        <f>V0*EXP((rf-q_leak-0.5*sigma^2)*C73+sigma*SQRT(C73)*D73)</f>
        <v/>
      </c>
      <c r="F73">
        <f>SHL_face*(1+SHL_rate)^C73</f>
        <v/>
      </c>
      <c r="G73">
        <f>Pref_face*(1+Pref_rate)^C73</f>
        <v/>
      </c>
      <c r="H73">
        <f>MAX(E73-F73-G73,0)</f>
        <v/>
      </c>
      <c r="I73">
        <f>MIN(E73,F73+G73)+(1-MgmtPct)*H73</f>
        <v/>
      </c>
      <c r="J73">
        <f>IF(I73/SponsorCost&gt;=RatchetTrigger,1,0)</f>
        <v/>
      </c>
      <c r="K73">
        <f>IF(J73=1,MgmtPctRatchet,MgmtPct)</f>
        <v/>
      </c>
      <c r="L73">
        <f>K73*H73</f>
        <v/>
      </c>
      <c r="M73">
        <f>EXP(-rf*C73)*L73</f>
        <v/>
      </c>
      <c r="N73">
        <f>EXP(-rf*C73)*E73</f>
        <v/>
      </c>
    </row>
    <row r="74">
      <c r="A74" t="n">
        <v>66</v>
      </c>
      <c r="B74">
        <f>RAND()</f>
        <v/>
      </c>
      <c r="C74">
        <f>IF(B74&lt;P_3,3,IF(B74&lt;P_3+P_4,4,5))</f>
        <v/>
      </c>
      <c r="D74">
        <f>NORM.S.INV(RAND())</f>
        <v/>
      </c>
      <c r="E74">
        <f>V0*EXP((rf-q_leak-0.5*sigma^2)*C74+sigma*SQRT(C74)*D74)</f>
        <v/>
      </c>
      <c r="F74">
        <f>SHL_face*(1+SHL_rate)^C74</f>
        <v/>
      </c>
      <c r="G74">
        <f>Pref_face*(1+Pref_rate)^C74</f>
        <v/>
      </c>
      <c r="H74">
        <f>MAX(E74-F74-G74,0)</f>
        <v/>
      </c>
      <c r="I74">
        <f>MIN(E74,F74+G74)+(1-MgmtPct)*H74</f>
        <v/>
      </c>
      <c r="J74">
        <f>IF(I74/SponsorCost&gt;=RatchetTrigger,1,0)</f>
        <v/>
      </c>
      <c r="K74">
        <f>IF(J74=1,MgmtPctRatchet,MgmtPct)</f>
        <v/>
      </c>
      <c r="L74">
        <f>K74*H74</f>
        <v/>
      </c>
      <c r="M74">
        <f>EXP(-rf*C74)*L74</f>
        <v/>
      </c>
      <c r="N74">
        <f>EXP(-rf*C74)*E74</f>
        <v/>
      </c>
    </row>
    <row r="75">
      <c r="A75" t="n">
        <v>67</v>
      </c>
      <c r="B75">
        <f>RAND()</f>
        <v/>
      </c>
      <c r="C75">
        <f>IF(B75&lt;P_3,3,IF(B75&lt;P_3+P_4,4,5))</f>
        <v/>
      </c>
      <c r="D75">
        <f>NORM.S.INV(RAND())</f>
        <v/>
      </c>
      <c r="E75">
        <f>V0*EXP((rf-q_leak-0.5*sigma^2)*C75+sigma*SQRT(C75)*D75)</f>
        <v/>
      </c>
      <c r="F75">
        <f>SHL_face*(1+SHL_rate)^C75</f>
        <v/>
      </c>
      <c r="G75">
        <f>Pref_face*(1+Pref_rate)^C75</f>
        <v/>
      </c>
      <c r="H75">
        <f>MAX(E75-F75-G75,0)</f>
        <v/>
      </c>
      <c r="I75">
        <f>MIN(E75,F75+G75)+(1-MgmtPct)*H75</f>
        <v/>
      </c>
      <c r="J75">
        <f>IF(I75/SponsorCost&gt;=RatchetTrigger,1,0)</f>
        <v/>
      </c>
      <c r="K75">
        <f>IF(J75=1,MgmtPctRatchet,MgmtPct)</f>
        <v/>
      </c>
      <c r="L75">
        <f>K75*H75</f>
        <v/>
      </c>
      <c r="M75">
        <f>EXP(-rf*C75)*L75</f>
        <v/>
      </c>
      <c r="N75">
        <f>EXP(-rf*C75)*E75</f>
        <v/>
      </c>
    </row>
    <row r="76">
      <c r="A76" t="n">
        <v>68</v>
      </c>
      <c r="B76">
        <f>RAND()</f>
        <v/>
      </c>
      <c r="C76">
        <f>IF(B76&lt;P_3,3,IF(B76&lt;P_3+P_4,4,5))</f>
        <v/>
      </c>
      <c r="D76">
        <f>NORM.S.INV(RAND())</f>
        <v/>
      </c>
      <c r="E76">
        <f>V0*EXP((rf-q_leak-0.5*sigma^2)*C76+sigma*SQRT(C76)*D76)</f>
        <v/>
      </c>
      <c r="F76">
        <f>SHL_face*(1+SHL_rate)^C76</f>
        <v/>
      </c>
      <c r="G76">
        <f>Pref_face*(1+Pref_rate)^C76</f>
        <v/>
      </c>
      <c r="H76">
        <f>MAX(E76-F76-G76,0)</f>
        <v/>
      </c>
      <c r="I76">
        <f>MIN(E76,F76+G76)+(1-MgmtPct)*H76</f>
        <v/>
      </c>
      <c r="J76">
        <f>IF(I76/SponsorCost&gt;=RatchetTrigger,1,0)</f>
        <v/>
      </c>
      <c r="K76">
        <f>IF(J76=1,MgmtPctRatchet,MgmtPct)</f>
        <v/>
      </c>
      <c r="L76">
        <f>K76*H76</f>
        <v/>
      </c>
      <c r="M76">
        <f>EXP(-rf*C76)*L76</f>
        <v/>
      </c>
      <c r="N76">
        <f>EXP(-rf*C76)*E76</f>
        <v/>
      </c>
    </row>
    <row r="77">
      <c r="A77" t="n">
        <v>69</v>
      </c>
      <c r="B77">
        <f>RAND()</f>
        <v/>
      </c>
      <c r="C77">
        <f>IF(B77&lt;P_3,3,IF(B77&lt;P_3+P_4,4,5))</f>
        <v/>
      </c>
      <c r="D77">
        <f>NORM.S.INV(RAND())</f>
        <v/>
      </c>
      <c r="E77">
        <f>V0*EXP((rf-q_leak-0.5*sigma^2)*C77+sigma*SQRT(C77)*D77)</f>
        <v/>
      </c>
      <c r="F77">
        <f>SHL_face*(1+SHL_rate)^C77</f>
        <v/>
      </c>
      <c r="G77">
        <f>Pref_face*(1+Pref_rate)^C77</f>
        <v/>
      </c>
      <c r="H77">
        <f>MAX(E77-F77-G77,0)</f>
        <v/>
      </c>
      <c r="I77">
        <f>MIN(E77,F77+G77)+(1-MgmtPct)*H77</f>
        <v/>
      </c>
      <c r="J77">
        <f>IF(I77/SponsorCost&gt;=RatchetTrigger,1,0)</f>
        <v/>
      </c>
      <c r="K77">
        <f>IF(J77=1,MgmtPctRatchet,MgmtPct)</f>
        <v/>
      </c>
      <c r="L77">
        <f>K77*H77</f>
        <v/>
      </c>
      <c r="M77">
        <f>EXP(-rf*C77)*L77</f>
        <v/>
      </c>
      <c r="N77">
        <f>EXP(-rf*C77)*E77</f>
        <v/>
      </c>
    </row>
    <row r="78">
      <c r="A78" t="n">
        <v>70</v>
      </c>
      <c r="B78">
        <f>RAND()</f>
        <v/>
      </c>
      <c r="C78">
        <f>IF(B78&lt;P_3,3,IF(B78&lt;P_3+P_4,4,5))</f>
        <v/>
      </c>
      <c r="D78">
        <f>NORM.S.INV(RAND())</f>
        <v/>
      </c>
      <c r="E78">
        <f>V0*EXP((rf-q_leak-0.5*sigma^2)*C78+sigma*SQRT(C78)*D78)</f>
        <v/>
      </c>
      <c r="F78">
        <f>SHL_face*(1+SHL_rate)^C78</f>
        <v/>
      </c>
      <c r="G78">
        <f>Pref_face*(1+Pref_rate)^C78</f>
        <v/>
      </c>
      <c r="H78">
        <f>MAX(E78-F78-G78,0)</f>
        <v/>
      </c>
      <c r="I78">
        <f>MIN(E78,F78+G78)+(1-MgmtPct)*H78</f>
        <v/>
      </c>
      <c r="J78">
        <f>IF(I78/SponsorCost&gt;=RatchetTrigger,1,0)</f>
        <v/>
      </c>
      <c r="K78">
        <f>IF(J78=1,MgmtPctRatchet,MgmtPct)</f>
        <v/>
      </c>
      <c r="L78">
        <f>K78*H78</f>
        <v/>
      </c>
      <c r="M78">
        <f>EXP(-rf*C78)*L78</f>
        <v/>
      </c>
      <c r="N78">
        <f>EXP(-rf*C78)*E78</f>
        <v/>
      </c>
    </row>
    <row r="79">
      <c r="A79" t="n">
        <v>71</v>
      </c>
      <c r="B79">
        <f>RAND()</f>
        <v/>
      </c>
      <c r="C79">
        <f>IF(B79&lt;P_3,3,IF(B79&lt;P_3+P_4,4,5))</f>
        <v/>
      </c>
      <c r="D79">
        <f>NORM.S.INV(RAND())</f>
        <v/>
      </c>
      <c r="E79">
        <f>V0*EXP((rf-q_leak-0.5*sigma^2)*C79+sigma*SQRT(C79)*D79)</f>
        <v/>
      </c>
      <c r="F79">
        <f>SHL_face*(1+SHL_rate)^C79</f>
        <v/>
      </c>
      <c r="G79">
        <f>Pref_face*(1+Pref_rate)^C79</f>
        <v/>
      </c>
      <c r="H79">
        <f>MAX(E79-F79-G79,0)</f>
        <v/>
      </c>
      <c r="I79">
        <f>MIN(E79,F79+G79)+(1-MgmtPct)*H79</f>
        <v/>
      </c>
      <c r="J79">
        <f>IF(I79/SponsorCost&gt;=RatchetTrigger,1,0)</f>
        <v/>
      </c>
      <c r="K79">
        <f>IF(J79=1,MgmtPctRatchet,MgmtPct)</f>
        <v/>
      </c>
      <c r="L79">
        <f>K79*H79</f>
        <v/>
      </c>
      <c r="M79">
        <f>EXP(-rf*C79)*L79</f>
        <v/>
      </c>
      <c r="N79">
        <f>EXP(-rf*C79)*E79</f>
        <v/>
      </c>
    </row>
    <row r="80">
      <c r="A80" t="n">
        <v>72</v>
      </c>
      <c r="B80">
        <f>RAND()</f>
        <v/>
      </c>
      <c r="C80">
        <f>IF(B80&lt;P_3,3,IF(B80&lt;P_3+P_4,4,5))</f>
        <v/>
      </c>
      <c r="D80">
        <f>NORM.S.INV(RAND())</f>
        <v/>
      </c>
      <c r="E80">
        <f>V0*EXP((rf-q_leak-0.5*sigma^2)*C80+sigma*SQRT(C80)*D80)</f>
        <v/>
      </c>
      <c r="F80">
        <f>SHL_face*(1+SHL_rate)^C80</f>
        <v/>
      </c>
      <c r="G80">
        <f>Pref_face*(1+Pref_rate)^C80</f>
        <v/>
      </c>
      <c r="H80">
        <f>MAX(E80-F80-G80,0)</f>
        <v/>
      </c>
      <c r="I80">
        <f>MIN(E80,F80+G80)+(1-MgmtPct)*H80</f>
        <v/>
      </c>
      <c r="J80">
        <f>IF(I80/SponsorCost&gt;=RatchetTrigger,1,0)</f>
        <v/>
      </c>
      <c r="K80">
        <f>IF(J80=1,MgmtPctRatchet,MgmtPct)</f>
        <v/>
      </c>
      <c r="L80">
        <f>K80*H80</f>
        <v/>
      </c>
      <c r="M80">
        <f>EXP(-rf*C80)*L80</f>
        <v/>
      </c>
      <c r="N80">
        <f>EXP(-rf*C80)*E80</f>
        <v/>
      </c>
    </row>
    <row r="81">
      <c r="A81" t="n">
        <v>73</v>
      </c>
      <c r="B81">
        <f>RAND()</f>
        <v/>
      </c>
      <c r="C81">
        <f>IF(B81&lt;P_3,3,IF(B81&lt;P_3+P_4,4,5))</f>
        <v/>
      </c>
      <c r="D81">
        <f>NORM.S.INV(RAND())</f>
        <v/>
      </c>
      <c r="E81">
        <f>V0*EXP((rf-q_leak-0.5*sigma^2)*C81+sigma*SQRT(C81)*D81)</f>
        <v/>
      </c>
      <c r="F81">
        <f>SHL_face*(1+SHL_rate)^C81</f>
        <v/>
      </c>
      <c r="G81">
        <f>Pref_face*(1+Pref_rate)^C81</f>
        <v/>
      </c>
      <c r="H81">
        <f>MAX(E81-F81-G81,0)</f>
        <v/>
      </c>
      <c r="I81">
        <f>MIN(E81,F81+G81)+(1-MgmtPct)*H81</f>
        <v/>
      </c>
      <c r="J81">
        <f>IF(I81/SponsorCost&gt;=RatchetTrigger,1,0)</f>
        <v/>
      </c>
      <c r="K81">
        <f>IF(J81=1,MgmtPctRatchet,MgmtPct)</f>
        <v/>
      </c>
      <c r="L81">
        <f>K81*H81</f>
        <v/>
      </c>
      <c r="M81">
        <f>EXP(-rf*C81)*L81</f>
        <v/>
      </c>
      <c r="N81">
        <f>EXP(-rf*C81)*E81</f>
        <v/>
      </c>
    </row>
    <row r="82">
      <c r="A82" t="n">
        <v>74</v>
      </c>
      <c r="B82">
        <f>RAND()</f>
        <v/>
      </c>
      <c r="C82">
        <f>IF(B82&lt;P_3,3,IF(B82&lt;P_3+P_4,4,5))</f>
        <v/>
      </c>
      <c r="D82">
        <f>NORM.S.INV(RAND())</f>
        <v/>
      </c>
      <c r="E82">
        <f>V0*EXP((rf-q_leak-0.5*sigma^2)*C82+sigma*SQRT(C82)*D82)</f>
        <v/>
      </c>
      <c r="F82">
        <f>SHL_face*(1+SHL_rate)^C82</f>
        <v/>
      </c>
      <c r="G82">
        <f>Pref_face*(1+Pref_rate)^C82</f>
        <v/>
      </c>
      <c r="H82">
        <f>MAX(E82-F82-G82,0)</f>
        <v/>
      </c>
      <c r="I82">
        <f>MIN(E82,F82+G82)+(1-MgmtPct)*H82</f>
        <v/>
      </c>
      <c r="J82">
        <f>IF(I82/SponsorCost&gt;=RatchetTrigger,1,0)</f>
        <v/>
      </c>
      <c r="K82">
        <f>IF(J82=1,MgmtPctRatchet,MgmtPct)</f>
        <v/>
      </c>
      <c r="L82">
        <f>K82*H82</f>
        <v/>
      </c>
      <c r="M82">
        <f>EXP(-rf*C82)*L82</f>
        <v/>
      </c>
      <c r="N82">
        <f>EXP(-rf*C82)*E82</f>
        <v/>
      </c>
    </row>
    <row r="83">
      <c r="A83" t="n">
        <v>75</v>
      </c>
      <c r="B83">
        <f>RAND()</f>
        <v/>
      </c>
      <c r="C83">
        <f>IF(B83&lt;P_3,3,IF(B83&lt;P_3+P_4,4,5))</f>
        <v/>
      </c>
      <c r="D83">
        <f>NORM.S.INV(RAND())</f>
        <v/>
      </c>
      <c r="E83">
        <f>V0*EXP((rf-q_leak-0.5*sigma^2)*C83+sigma*SQRT(C83)*D83)</f>
        <v/>
      </c>
      <c r="F83">
        <f>SHL_face*(1+SHL_rate)^C83</f>
        <v/>
      </c>
      <c r="G83">
        <f>Pref_face*(1+Pref_rate)^C83</f>
        <v/>
      </c>
      <c r="H83">
        <f>MAX(E83-F83-G83,0)</f>
        <v/>
      </c>
      <c r="I83">
        <f>MIN(E83,F83+G83)+(1-MgmtPct)*H83</f>
        <v/>
      </c>
      <c r="J83">
        <f>IF(I83/SponsorCost&gt;=RatchetTrigger,1,0)</f>
        <v/>
      </c>
      <c r="K83">
        <f>IF(J83=1,MgmtPctRatchet,MgmtPct)</f>
        <v/>
      </c>
      <c r="L83">
        <f>K83*H83</f>
        <v/>
      </c>
      <c r="M83">
        <f>EXP(-rf*C83)*L83</f>
        <v/>
      </c>
      <c r="N83">
        <f>EXP(-rf*C83)*E83</f>
        <v/>
      </c>
    </row>
    <row r="84">
      <c r="A84" t="n">
        <v>76</v>
      </c>
      <c r="B84">
        <f>RAND()</f>
        <v/>
      </c>
      <c r="C84">
        <f>IF(B84&lt;P_3,3,IF(B84&lt;P_3+P_4,4,5))</f>
        <v/>
      </c>
      <c r="D84">
        <f>NORM.S.INV(RAND())</f>
        <v/>
      </c>
      <c r="E84">
        <f>V0*EXP((rf-q_leak-0.5*sigma^2)*C84+sigma*SQRT(C84)*D84)</f>
        <v/>
      </c>
      <c r="F84">
        <f>SHL_face*(1+SHL_rate)^C84</f>
        <v/>
      </c>
      <c r="G84">
        <f>Pref_face*(1+Pref_rate)^C84</f>
        <v/>
      </c>
      <c r="H84">
        <f>MAX(E84-F84-G84,0)</f>
        <v/>
      </c>
      <c r="I84">
        <f>MIN(E84,F84+G84)+(1-MgmtPct)*H84</f>
        <v/>
      </c>
      <c r="J84">
        <f>IF(I84/SponsorCost&gt;=RatchetTrigger,1,0)</f>
        <v/>
      </c>
      <c r="K84">
        <f>IF(J84=1,MgmtPctRatchet,MgmtPct)</f>
        <v/>
      </c>
      <c r="L84">
        <f>K84*H84</f>
        <v/>
      </c>
      <c r="M84">
        <f>EXP(-rf*C84)*L84</f>
        <v/>
      </c>
      <c r="N84">
        <f>EXP(-rf*C84)*E84</f>
        <v/>
      </c>
    </row>
    <row r="85">
      <c r="A85" t="n">
        <v>77</v>
      </c>
      <c r="B85">
        <f>RAND()</f>
        <v/>
      </c>
      <c r="C85">
        <f>IF(B85&lt;P_3,3,IF(B85&lt;P_3+P_4,4,5))</f>
        <v/>
      </c>
      <c r="D85">
        <f>NORM.S.INV(RAND())</f>
        <v/>
      </c>
      <c r="E85">
        <f>V0*EXP((rf-q_leak-0.5*sigma^2)*C85+sigma*SQRT(C85)*D85)</f>
        <v/>
      </c>
      <c r="F85">
        <f>SHL_face*(1+SHL_rate)^C85</f>
        <v/>
      </c>
      <c r="G85">
        <f>Pref_face*(1+Pref_rate)^C85</f>
        <v/>
      </c>
      <c r="H85">
        <f>MAX(E85-F85-G85,0)</f>
        <v/>
      </c>
      <c r="I85">
        <f>MIN(E85,F85+G85)+(1-MgmtPct)*H85</f>
        <v/>
      </c>
      <c r="J85">
        <f>IF(I85/SponsorCost&gt;=RatchetTrigger,1,0)</f>
        <v/>
      </c>
      <c r="K85">
        <f>IF(J85=1,MgmtPctRatchet,MgmtPct)</f>
        <v/>
      </c>
      <c r="L85">
        <f>K85*H85</f>
        <v/>
      </c>
      <c r="M85">
        <f>EXP(-rf*C85)*L85</f>
        <v/>
      </c>
      <c r="N85">
        <f>EXP(-rf*C85)*E85</f>
        <v/>
      </c>
    </row>
    <row r="86">
      <c r="A86" t="n">
        <v>78</v>
      </c>
      <c r="B86">
        <f>RAND()</f>
        <v/>
      </c>
      <c r="C86">
        <f>IF(B86&lt;P_3,3,IF(B86&lt;P_3+P_4,4,5))</f>
        <v/>
      </c>
      <c r="D86">
        <f>NORM.S.INV(RAND())</f>
        <v/>
      </c>
      <c r="E86">
        <f>V0*EXP((rf-q_leak-0.5*sigma^2)*C86+sigma*SQRT(C86)*D86)</f>
        <v/>
      </c>
      <c r="F86">
        <f>SHL_face*(1+SHL_rate)^C86</f>
        <v/>
      </c>
      <c r="G86">
        <f>Pref_face*(1+Pref_rate)^C86</f>
        <v/>
      </c>
      <c r="H86">
        <f>MAX(E86-F86-G86,0)</f>
        <v/>
      </c>
      <c r="I86">
        <f>MIN(E86,F86+G86)+(1-MgmtPct)*H86</f>
        <v/>
      </c>
      <c r="J86">
        <f>IF(I86/SponsorCost&gt;=RatchetTrigger,1,0)</f>
        <v/>
      </c>
      <c r="K86">
        <f>IF(J86=1,MgmtPctRatchet,MgmtPct)</f>
        <v/>
      </c>
      <c r="L86">
        <f>K86*H86</f>
        <v/>
      </c>
      <c r="M86">
        <f>EXP(-rf*C86)*L86</f>
        <v/>
      </c>
      <c r="N86">
        <f>EXP(-rf*C86)*E86</f>
        <v/>
      </c>
    </row>
    <row r="87">
      <c r="A87" t="n">
        <v>79</v>
      </c>
      <c r="B87">
        <f>RAND()</f>
        <v/>
      </c>
      <c r="C87">
        <f>IF(B87&lt;P_3,3,IF(B87&lt;P_3+P_4,4,5))</f>
        <v/>
      </c>
      <c r="D87">
        <f>NORM.S.INV(RAND())</f>
        <v/>
      </c>
      <c r="E87">
        <f>V0*EXP((rf-q_leak-0.5*sigma^2)*C87+sigma*SQRT(C87)*D87)</f>
        <v/>
      </c>
      <c r="F87">
        <f>SHL_face*(1+SHL_rate)^C87</f>
        <v/>
      </c>
      <c r="G87">
        <f>Pref_face*(1+Pref_rate)^C87</f>
        <v/>
      </c>
      <c r="H87">
        <f>MAX(E87-F87-G87,0)</f>
        <v/>
      </c>
      <c r="I87">
        <f>MIN(E87,F87+G87)+(1-MgmtPct)*H87</f>
        <v/>
      </c>
      <c r="J87">
        <f>IF(I87/SponsorCost&gt;=RatchetTrigger,1,0)</f>
        <v/>
      </c>
      <c r="K87">
        <f>IF(J87=1,MgmtPctRatchet,MgmtPct)</f>
        <v/>
      </c>
      <c r="L87">
        <f>K87*H87</f>
        <v/>
      </c>
      <c r="M87">
        <f>EXP(-rf*C87)*L87</f>
        <v/>
      </c>
      <c r="N87">
        <f>EXP(-rf*C87)*E87</f>
        <v/>
      </c>
    </row>
    <row r="88">
      <c r="A88" t="n">
        <v>80</v>
      </c>
      <c r="B88">
        <f>RAND()</f>
        <v/>
      </c>
      <c r="C88">
        <f>IF(B88&lt;P_3,3,IF(B88&lt;P_3+P_4,4,5))</f>
        <v/>
      </c>
      <c r="D88">
        <f>NORM.S.INV(RAND())</f>
        <v/>
      </c>
      <c r="E88">
        <f>V0*EXP((rf-q_leak-0.5*sigma^2)*C88+sigma*SQRT(C88)*D88)</f>
        <v/>
      </c>
      <c r="F88">
        <f>SHL_face*(1+SHL_rate)^C88</f>
        <v/>
      </c>
      <c r="G88">
        <f>Pref_face*(1+Pref_rate)^C88</f>
        <v/>
      </c>
      <c r="H88">
        <f>MAX(E88-F88-G88,0)</f>
        <v/>
      </c>
      <c r="I88">
        <f>MIN(E88,F88+G88)+(1-MgmtPct)*H88</f>
        <v/>
      </c>
      <c r="J88">
        <f>IF(I88/SponsorCost&gt;=RatchetTrigger,1,0)</f>
        <v/>
      </c>
      <c r="K88">
        <f>IF(J88=1,MgmtPctRatchet,MgmtPct)</f>
        <v/>
      </c>
      <c r="L88">
        <f>K88*H88</f>
        <v/>
      </c>
      <c r="M88">
        <f>EXP(-rf*C88)*L88</f>
        <v/>
      </c>
      <c r="N88">
        <f>EXP(-rf*C88)*E88</f>
        <v/>
      </c>
    </row>
    <row r="89">
      <c r="A89" t="n">
        <v>81</v>
      </c>
      <c r="B89">
        <f>RAND()</f>
        <v/>
      </c>
      <c r="C89">
        <f>IF(B89&lt;P_3,3,IF(B89&lt;P_3+P_4,4,5))</f>
        <v/>
      </c>
      <c r="D89">
        <f>NORM.S.INV(RAND())</f>
        <v/>
      </c>
      <c r="E89">
        <f>V0*EXP((rf-q_leak-0.5*sigma^2)*C89+sigma*SQRT(C89)*D89)</f>
        <v/>
      </c>
      <c r="F89">
        <f>SHL_face*(1+SHL_rate)^C89</f>
        <v/>
      </c>
      <c r="G89">
        <f>Pref_face*(1+Pref_rate)^C89</f>
        <v/>
      </c>
      <c r="H89">
        <f>MAX(E89-F89-G89,0)</f>
        <v/>
      </c>
      <c r="I89">
        <f>MIN(E89,F89+G89)+(1-MgmtPct)*H89</f>
        <v/>
      </c>
      <c r="J89">
        <f>IF(I89/SponsorCost&gt;=RatchetTrigger,1,0)</f>
        <v/>
      </c>
      <c r="K89">
        <f>IF(J89=1,MgmtPctRatchet,MgmtPct)</f>
        <v/>
      </c>
      <c r="L89">
        <f>K89*H89</f>
        <v/>
      </c>
      <c r="M89">
        <f>EXP(-rf*C89)*L89</f>
        <v/>
      </c>
      <c r="N89">
        <f>EXP(-rf*C89)*E89</f>
        <v/>
      </c>
    </row>
    <row r="90">
      <c r="A90" t="n">
        <v>82</v>
      </c>
      <c r="B90">
        <f>RAND()</f>
        <v/>
      </c>
      <c r="C90">
        <f>IF(B90&lt;P_3,3,IF(B90&lt;P_3+P_4,4,5))</f>
        <v/>
      </c>
      <c r="D90">
        <f>NORM.S.INV(RAND())</f>
        <v/>
      </c>
      <c r="E90">
        <f>V0*EXP((rf-q_leak-0.5*sigma^2)*C90+sigma*SQRT(C90)*D90)</f>
        <v/>
      </c>
      <c r="F90">
        <f>SHL_face*(1+SHL_rate)^C90</f>
        <v/>
      </c>
      <c r="G90">
        <f>Pref_face*(1+Pref_rate)^C90</f>
        <v/>
      </c>
      <c r="H90">
        <f>MAX(E90-F90-G90,0)</f>
        <v/>
      </c>
      <c r="I90">
        <f>MIN(E90,F90+G90)+(1-MgmtPct)*H90</f>
        <v/>
      </c>
      <c r="J90">
        <f>IF(I90/SponsorCost&gt;=RatchetTrigger,1,0)</f>
        <v/>
      </c>
      <c r="K90">
        <f>IF(J90=1,MgmtPctRatchet,MgmtPct)</f>
        <v/>
      </c>
      <c r="L90">
        <f>K90*H90</f>
        <v/>
      </c>
      <c r="M90">
        <f>EXP(-rf*C90)*L90</f>
        <v/>
      </c>
      <c r="N90">
        <f>EXP(-rf*C90)*E90</f>
        <v/>
      </c>
    </row>
    <row r="91">
      <c r="A91" t="n">
        <v>83</v>
      </c>
      <c r="B91">
        <f>RAND()</f>
        <v/>
      </c>
      <c r="C91">
        <f>IF(B91&lt;P_3,3,IF(B91&lt;P_3+P_4,4,5))</f>
        <v/>
      </c>
      <c r="D91">
        <f>NORM.S.INV(RAND())</f>
        <v/>
      </c>
      <c r="E91">
        <f>V0*EXP((rf-q_leak-0.5*sigma^2)*C91+sigma*SQRT(C91)*D91)</f>
        <v/>
      </c>
      <c r="F91">
        <f>SHL_face*(1+SHL_rate)^C91</f>
        <v/>
      </c>
      <c r="G91">
        <f>Pref_face*(1+Pref_rate)^C91</f>
        <v/>
      </c>
      <c r="H91">
        <f>MAX(E91-F91-G91,0)</f>
        <v/>
      </c>
      <c r="I91">
        <f>MIN(E91,F91+G91)+(1-MgmtPct)*H91</f>
        <v/>
      </c>
      <c r="J91">
        <f>IF(I91/SponsorCost&gt;=RatchetTrigger,1,0)</f>
        <v/>
      </c>
      <c r="K91">
        <f>IF(J91=1,MgmtPctRatchet,MgmtPct)</f>
        <v/>
      </c>
      <c r="L91">
        <f>K91*H91</f>
        <v/>
      </c>
      <c r="M91">
        <f>EXP(-rf*C91)*L91</f>
        <v/>
      </c>
      <c r="N91">
        <f>EXP(-rf*C91)*E91</f>
        <v/>
      </c>
    </row>
    <row r="92">
      <c r="A92" t="n">
        <v>84</v>
      </c>
      <c r="B92">
        <f>RAND()</f>
        <v/>
      </c>
      <c r="C92">
        <f>IF(B92&lt;P_3,3,IF(B92&lt;P_3+P_4,4,5))</f>
        <v/>
      </c>
      <c r="D92">
        <f>NORM.S.INV(RAND())</f>
        <v/>
      </c>
      <c r="E92">
        <f>V0*EXP((rf-q_leak-0.5*sigma^2)*C92+sigma*SQRT(C92)*D92)</f>
        <v/>
      </c>
      <c r="F92">
        <f>SHL_face*(1+SHL_rate)^C92</f>
        <v/>
      </c>
      <c r="G92">
        <f>Pref_face*(1+Pref_rate)^C92</f>
        <v/>
      </c>
      <c r="H92">
        <f>MAX(E92-F92-G92,0)</f>
        <v/>
      </c>
      <c r="I92">
        <f>MIN(E92,F92+G92)+(1-MgmtPct)*H92</f>
        <v/>
      </c>
      <c r="J92">
        <f>IF(I92/SponsorCost&gt;=RatchetTrigger,1,0)</f>
        <v/>
      </c>
      <c r="K92">
        <f>IF(J92=1,MgmtPctRatchet,MgmtPct)</f>
        <v/>
      </c>
      <c r="L92">
        <f>K92*H92</f>
        <v/>
      </c>
      <c r="M92">
        <f>EXP(-rf*C92)*L92</f>
        <v/>
      </c>
      <c r="N92">
        <f>EXP(-rf*C92)*E92</f>
        <v/>
      </c>
    </row>
    <row r="93">
      <c r="A93" t="n">
        <v>85</v>
      </c>
      <c r="B93">
        <f>RAND()</f>
        <v/>
      </c>
      <c r="C93">
        <f>IF(B93&lt;P_3,3,IF(B93&lt;P_3+P_4,4,5))</f>
        <v/>
      </c>
      <c r="D93">
        <f>NORM.S.INV(RAND())</f>
        <v/>
      </c>
      <c r="E93">
        <f>V0*EXP((rf-q_leak-0.5*sigma^2)*C93+sigma*SQRT(C93)*D93)</f>
        <v/>
      </c>
      <c r="F93">
        <f>SHL_face*(1+SHL_rate)^C93</f>
        <v/>
      </c>
      <c r="G93">
        <f>Pref_face*(1+Pref_rate)^C93</f>
        <v/>
      </c>
      <c r="H93">
        <f>MAX(E93-F93-G93,0)</f>
        <v/>
      </c>
      <c r="I93">
        <f>MIN(E93,F93+G93)+(1-MgmtPct)*H93</f>
        <v/>
      </c>
      <c r="J93">
        <f>IF(I93/SponsorCost&gt;=RatchetTrigger,1,0)</f>
        <v/>
      </c>
      <c r="K93">
        <f>IF(J93=1,MgmtPctRatchet,MgmtPct)</f>
        <v/>
      </c>
      <c r="L93">
        <f>K93*H93</f>
        <v/>
      </c>
      <c r="M93">
        <f>EXP(-rf*C93)*L93</f>
        <v/>
      </c>
      <c r="N93">
        <f>EXP(-rf*C93)*E93</f>
        <v/>
      </c>
    </row>
    <row r="94">
      <c r="A94" t="n">
        <v>86</v>
      </c>
      <c r="B94">
        <f>RAND()</f>
        <v/>
      </c>
      <c r="C94">
        <f>IF(B94&lt;P_3,3,IF(B94&lt;P_3+P_4,4,5))</f>
        <v/>
      </c>
      <c r="D94">
        <f>NORM.S.INV(RAND())</f>
        <v/>
      </c>
      <c r="E94">
        <f>V0*EXP((rf-q_leak-0.5*sigma^2)*C94+sigma*SQRT(C94)*D94)</f>
        <v/>
      </c>
      <c r="F94">
        <f>SHL_face*(1+SHL_rate)^C94</f>
        <v/>
      </c>
      <c r="G94">
        <f>Pref_face*(1+Pref_rate)^C94</f>
        <v/>
      </c>
      <c r="H94">
        <f>MAX(E94-F94-G94,0)</f>
        <v/>
      </c>
      <c r="I94">
        <f>MIN(E94,F94+G94)+(1-MgmtPct)*H94</f>
        <v/>
      </c>
      <c r="J94">
        <f>IF(I94/SponsorCost&gt;=RatchetTrigger,1,0)</f>
        <v/>
      </c>
      <c r="K94">
        <f>IF(J94=1,MgmtPctRatchet,MgmtPct)</f>
        <v/>
      </c>
      <c r="L94">
        <f>K94*H94</f>
        <v/>
      </c>
      <c r="M94">
        <f>EXP(-rf*C94)*L94</f>
        <v/>
      </c>
      <c r="N94">
        <f>EXP(-rf*C94)*E94</f>
        <v/>
      </c>
    </row>
    <row r="95">
      <c r="A95" t="n">
        <v>87</v>
      </c>
      <c r="B95">
        <f>RAND()</f>
        <v/>
      </c>
      <c r="C95">
        <f>IF(B95&lt;P_3,3,IF(B95&lt;P_3+P_4,4,5))</f>
        <v/>
      </c>
      <c r="D95">
        <f>NORM.S.INV(RAND())</f>
        <v/>
      </c>
      <c r="E95">
        <f>V0*EXP((rf-q_leak-0.5*sigma^2)*C95+sigma*SQRT(C95)*D95)</f>
        <v/>
      </c>
      <c r="F95">
        <f>SHL_face*(1+SHL_rate)^C95</f>
        <v/>
      </c>
      <c r="G95">
        <f>Pref_face*(1+Pref_rate)^C95</f>
        <v/>
      </c>
      <c r="H95">
        <f>MAX(E95-F95-G95,0)</f>
        <v/>
      </c>
      <c r="I95">
        <f>MIN(E95,F95+G95)+(1-MgmtPct)*H95</f>
        <v/>
      </c>
      <c r="J95">
        <f>IF(I95/SponsorCost&gt;=RatchetTrigger,1,0)</f>
        <v/>
      </c>
      <c r="K95">
        <f>IF(J95=1,MgmtPctRatchet,MgmtPct)</f>
        <v/>
      </c>
      <c r="L95">
        <f>K95*H95</f>
        <v/>
      </c>
      <c r="M95">
        <f>EXP(-rf*C95)*L95</f>
        <v/>
      </c>
      <c r="N95">
        <f>EXP(-rf*C95)*E95</f>
        <v/>
      </c>
    </row>
    <row r="96">
      <c r="A96" t="n">
        <v>88</v>
      </c>
      <c r="B96">
        <f>RAND()</f>
        <v/>
      </c>
      <c r="C96">
        <f>IF(B96&lt;P_3,3,IF(B96&lt;P_3+P_4,4,5))</f>
        <v/>
      </c>
      <c r="D96">
        <f>NORM.S.INV(RAND())</f>
        <v/>
      </c>
      <c r="E96">
        <f>V0*EXP((rf-q_leak-0.5*sigma^2)*C96+sigma*SQRT(C96)*D96)</f>
        <v/>
      </c>
      <c r="F96">
        <f>SHL_face*(1+SHL_rate)^C96</f>
        <v/>
      </c>
      <c r="G96">
        <f>Pref_face*(1+Pref_rate)^C96</f>
        <v/>
      </c>
      <c r="H96">
        <f>MAX(E96-F96-G96,0)</f>
        <v/>
      </c>
      <c r="I96">
        <f>MIN(E96,F96+G96)+(1-MgmtPct)*H96</f>
        <v/>
      </c>
      <c r="J96">
        <f>IF(I96/SponsorCost&gt;=RatchetTrigger,1,0)</f>
        <v/>
      </c>
      <c r="K96">
        <f>IF(J96=1,MgmtPctRatchet,MgmtPct)</f>
        <v/>
      </c>
      <c r="L96">
        <f>K96*H96</f>
        <v/>
      </c>
      <c r="M96">
        <f>EXP(-rf*C96)*L96</f>
        <v/>
      </c>
      <c r="N96">
        <f>EXP(-rf*C96)*E96</f>
        <v/>
      </c>
    </row>
    <row r="97">
      <c r="A97" t="n">
        <v>89</v>
      </c>
      <c r="B97">
        <f>RAND()</f>
        <v/>
      </c>
      <c r="C97">
        <f>IF(B97&lt;P_3,3,IF(B97&lt;P_3+P_4,4,5))</f>
        <v/>
      </c>
      <c r="D97">
        <f>NORM.S.INV(RAND())</f>
        <v/>
      </c>
      <c r="E97">
        <f>V0*EXP((rf-q_leak-0.5*sigma^2)*C97+sigma*SQRT(C97)*D97)</f>
        <v/>
      </c>
      <c r="F97">
        <f>SHL_face*(1+SHL_rate)^C97</f>
        <v/>
      </c>
      <c r="G97">
        <f>Pref_face*(1+Pref_rate)^C97</f>
        <v/>
      </c>
      <c r="H97">
        <f>MAX(E97-F97-G97,0)</f>
        <v/>
      </c>
      <c r="I97">
        <f>MIN(E97,F97+G97)+(1-MgmtPct)*H97</f>
        <v/>
      </c>
      <c r="J97">
        <f>IF(I97/SponsorCost&gt;=RatchetTrigger,1,0)</f>
        <v/>
      </c>
      <c r="K97">
        <f>IF(J97=1,MgmtPctRatchet,MgmtPct)</f>
        <v/>
      </c>
      <c r="L97">
        <f>K97*H97</f>
        <v/>
      </c>
      <c r="M97">
        <f>EXP(-rf*C97)*L97</f>
        <v/>
      </c>
      <c r="N97">
        <f>EXP(-rf*C97)*E97</f>
        <v/>
      </c>
    </row>
    <row r="98">
      <c r="A98" t="n">
        <v>90</v>
      </c>
      <c r="B98">
        <f>RAND()</f>
        <v/>
      </c>
      <c r="C98">
        <f>IF(B98&lt;P_3,3,IF(B98&lt;P_3+P_4,4,5))</f>
        <v/>
      </c>
      <c r="D98">
        <f>NORM.S.INV(RAND())</f>
        <v/>
      </c>
      <c r="E98">
        <f>V0*EXP((rf-q_leak-0.5*sigma^2)*C98+sigma*SQRT(C98)*D98)</f>
        <v/>
      </c>
      <c r="F98">
        <f>SHL_face*(1+SHL_rate)^C98</f>
        <v/>
      </c>
      <c r="G98">
        <f>Pref_face*(1+Pref_rate)^C98</f>
        <v/>
      </c>
      <c r="H98">
        <f>MAX(E98-F98-G98,0)</f>
        <v/>
      </c>
      <c r="I98">
        <f>MIN(E98,F98+G98)+(1-MgmtPct)*H98</f>
        <v/>
      </c>
      <c r="J98">
        <f>IF(I98/SponsorCost&gt;=RatchetTrigger,1,0)</f>
        <v/>
      </c>
      <c r="K98">
        <f>IF(J98=1,MgmtPctRatchet,MgmtPct)</f>
        <v/>
      </c>
      <c r="L98">
        <f>K98*H98</f>
        <v/>
      </c>
      <c r="M98">
        <f>EXP(-rf*C98)*L98</f>
        <v/>
      </c>
      <c r="N98">
        <f>EXP(-rf*C98)*E98</f>
        <v/>
      </c>
    </row>
    <row r="99">
      <c r="A99" t="n">
        <v>91</v>
      </c>
      <c r="B99">
        <f>RAND()</f>
        <v/>
      </c>
      <c r="C99">
        <f>IF(B99&lt;P_3,3,IF(B99&lt;P_3+P_4,4,5))</f>
        <v/>
      </c>
      <c r="D99">
        <f>NORM.S.INV(RAND())</f>
        <v/>
      </c>
      <c r="E99">
        <f>V0*EXP((rf-q_leak-0.5*sigma^2)*C99+sigma*SQRT(C99)*D99)</f>
        <v/>
      </c>
      <c r="F99">
        <f>SHL_face*(1+SHL_rate)^C99</f>
        <v/>
      </c>
      <c r="G99">
        <f>Pref_face*(1+Pref_rate)^C99</f>
        <v/>
      </c>
      <c r="H99">
        <f>MAX(E99-F99-G99,0)</f>
        <v/>
      </c>
      <c r="I99">
        <f>MIN(E99,F99+G99)+(1-MgmtPct)*H99</f>
        <v/>
      </c>
      <c r="J99">
        <f>IF(I99/SponsorCost&gt;=RatchetTrigger,1,0)</f>
        <v/>
      </c>
      <c r="K99">
        <f>IF(J99=1,MgmtPctRatchet,MgmtPct)</f>
        <v/>
      </c>
      <c r="L99">
        <f>K99*H99</f>
        <v/>
      </c>
      <c r="M99">
        <f>EXP(-rf*C99)*L99</f>
        <v/>
      </c>
      <c r="N99">
        <f>EXP(-rf*C99)*E99</f>
        <v/>
      </c>
    </row>
    <row r="100">
      <c r="A100" t="n">
        <v>92</v>
      </c>
      <c r="B100">
        <f>RAND()</f>
        <v/>
      </c>
      <c r="C100">
        <f>IF(B100&lt;P_3,3,IF(B100&lt;P_3+P_4,4,5))</f>
        <v/>
      </c>
      <c r="D100">
        <f>NORM.S.INV(RAND())</f>
        <v/>
      </c>
      <c r="E100">
        <f>V0*EXP((rf-q_leak-0.5*sigma^2)*C100+sigma*SQRT(C100)*D100)</f>
        <v/>
      </c>
      <c r="F100">
        <f>SHL_face*(1+SHL_rate)^C100</f>
        <v/>
      </c>
      <c r="G100">
        <f>Pref_face*(1+Pref_rate)^C100</f>
        <v/>
      </c>
      <c r="H100">
        <f>MAX(E100-F100-G100,0)</f>
        <v/>
      </c>
      <c r="I100">
        <f>MIN(E100,F100+G100)+(1-MgmtPct)*H100</f>
        <v/>
      </c>
      <c r="J100">
        <f>IF(I100/SponsorCost&gt;=RatchetTrigger,1,0)</f>
        <v/>
      </c>
      <c r="K100">
        <f>IF(J100=1,MgmtPctRatchet,MgmtPct)</f>
        <v/>
      </c>
      <c r="L100">
        <f>K100*H100</f>
        <v/>
      </c>
      <c r="M100">
        <f>EXP(-rf*C100)*L100</f>
        <v/>
      </c>
      <c r="N100">
        <f>EXP(-rf*C100)*E100</f>
        <v/>
      </c>
    </row>
    <row r="101">
      <c r="A101" t="n">
        <v>93</v>
      </c>
      <c r="B101">
        <f>RAND()</f>
        <v/>
      </c>
      <c r="C101">
        <f>IF(B101&lt;P_3,3,IF(B101&lt;P_3+P_4,4,5))</f>
        <v/>
      </c>
      <c r="D101">
        <f>NORM.S.INV(RAND())</f>
        <v/>
      </c>
      <c r="E101">
        <f>V0*EXP((rf-q_leak-0.5*sigma^2)*C101+sigma*SQRT(C101)*D101)</f>
        <v/>
      </c>
      <c r="F101">
        <f>SHL_face*(1+SHL_rate)^C101</f>
        <v/>
      </c>
      <c r="G101">
        <f>Pref_face*(1+Pref_rate)^C101</f>
        <v/>
      </c>
      <c r="H101">
        <f>MAX(E101-F101-G101,0)</f>
        <v/>
      </c>
      <c r="I101">
        <f>MIN(E101,F101+G101)+(1-MgmtPct)*H101</f>
        <v/>
      </c>
      <c r="J101">
        <f>IF(I101/SponsorCost&gt;=RatchetTrigger,1,0)</f>
        <v/>
      </c>
      <c r="K101">
        <f>IF(J101=1,MgmtPctRatchet,MgmtPct)</f>
        <v/>
      </c>
      <c r="L101">
        <f>K101*H101</f>
        <v/>
      </c>
      <c r="M101">
        <f>EXP(-rf*C101)*L101</f>
        <v/>
      </c>
      <c r="N101">
        <f>EXP(-rf*C101)*E101</f>
        <v/>
      </c>
    </row>
    <row r="102">
      <c r="A102" t="n">
        <v>94</v>
      </c>
      <c r="B102">
        <f>RAND()</f>
        <v/>
      </c>
      <c r="C102">
        <f>IF(B102&lt;P_3,3,IF(B102&lt;P_3+P_4,4,5))</f>
        <v/>
      </c>
      <c r="D102">
        <f>NORM.S.INV(RAND())</f>
        <v/>
      </c>
      <c r="E102">
        <f>V0*EXP((rf-q_leak-0.5*sigma^2)*C102+sigma*SQRT(C102)*D102)</f>
        <v/>
      </c>
      <c r="F102">
        <f>SHL_face*(1+SHL_rate)^C102</f>
        <v/>
      </c>
      <c r="G102">
        <f>Pref_face*(1+Pref_rate)^C102</f>
        <v/>
      </c>
      <c r="H102">
        <f>MAX(E102-F102-G102,0)</f>
        <v/>
      </c>
      <c r="I102">
        <f>MIN(E102,F102+G102)+(1-MgmtPct)*H102</f>
        <v/>
      </c>
      <c r="J102">
        <f>IF(I102/SponsorCost&gt;=RatchetTrigger,1,0)</f>
        <v/>
      </c>
      <c r="K102">
        <f>IF(J102=1,MgmtPctRatchet,MgmtPct)</f>
        <v/>
      </c>
      <c r="L102">
        <f>K102*H102</f>
        <v/>
      </c>
      <c r="M102">
        <f>EXP(-rf*C102)*L102</f>
        <v/>
      </c>
      <c r="N102">
        <f>EXP(-rf*C102)*E102</f>
        <v/>
      </c>
    </row>
    <row r="103">
      <c r="A103" t="n">
        <v>95</v>
      </c>
      <c r="B103">
        <f>RAND()</f>
        <v/>
      </c>
      <c r="C103">
        <f>IF(B103&lt;P_3,3,IF(B103&lt;P_3+P_4,4,5))</f>
        <v/>
      </c>
      <c r="D103">
        <f>NORM.S.INV(RAND())</f>
        <v/>
      </c>
      <c r="E103">
        <f>V0*EXP((rf-q_leak-0.5*sigma^2)*C103+sigma*SQRT(C103)*D103)</f>
        <v/>
      </c>
      <c r="F103">
        <f>SHL_face*(1+SHL_rate)^C103</f>
        <v/>
      </c>
      <c r="G103">
        <f>Pref_face*(1+Pref_rate)^C103</f>
        <v/>
      </c>
      <c r="H103">
        <f>MAX(E103-F103-G103,0)</f>
        <v/>
      </c>
      <c r="I103">
        <f>MIN(E103,F103+G103)+(1-MgmtPct)*H103</f>
        <v/>
      </c>
      <c r="J103">
        <f>IF(I103/SponsorCost&gt;=RatchetTrigger,1,0)</f>
        <v/>
      </c>
      <c r="K103">
        <f>IF(J103=1,MgmtPctRatchet,MgmtPct)</f>
        <v/>
      </c>
      <c r="L103">
        <f>K103*H103</f>
        <v/>
      </c>
      <c r="M103">
        <f>EXP(-rf*C103)*L103</f>
        <v/>
      </c>
      <c r="N103">
        <f>EXP(-rf*C103)*E103</f>
        <v/>
      </c>
    </row>
    <row r="104">
      <c r="A104" t="n">
        <v>96</v>
      </c>
      <c r="B104">
        <f>RAND()</f>
        <v/>
      </c>
      <c r="C104">
        <f>IF(B104&lt;P_3,3,IF(B104&lt;P_3+P_4,4,5))</f>
        <v/>
      </c>
      <c r="D104">
        <f>NORM.S.INV(RAND())</f>
        <v/>
      </c>
      <c r="E104">
        <f>V0*EXP((rf-q_leak-0.5*sigma^2)*C104+sigma*SQRT(C104)*D104)</f>
        <v/>
      </c>
      <c r="F104">
        <f>SHL_face*(1+SHL_rate)^C104</f>
        <v/>
      </c>
      <c r="G104">
        <f>Pref_face*(1+Pref_rate)^C104</f>
        <v/>
      </c>
      <c r="H104">
        <f>MAX(E104-F104-G104,0)</f>
        <v/>
      </c>
      <c r="I104">
        <f>MIN(E104,F104+G104)+(1-MgmtPct)*H104</f>
        <v/>
      </c>
      <c r="J104">
        <f>IF(I104/SponsorCost&gt;=RatchetTrigger,1,0)</f>
        <v/>
      </c>
      <c r="K104">
        <f>IF(J104=1,MgmtPctRatchet,MgmtPct)</f>
        <v/>
      </c>
      <c r="L104">
        <f>K104*H104</f>
        <v/>
      </c>
      <c r="M104">
        <f>EXP(-rf*C104)*L104</f>
        <v/>
      </c>
      <c r="N104">
        <f>EXP(-rf*C104)*E104</f>
        <v/>
      </c>
    </row>
    <row r="105">
      <c r="A105" t="n">
        <v>97</v>
      </c>
      <c r="B105">
        <f>RAND()</f>
        <v/>
      </c>
      <c r="C105">
        <f>IF(B105&lt;P_3,3,IF(B105&lt;P_3+P_4,4,5))</f>
        <v/>
      </c>
      <c r="D105">
        <f>NORM.S.INV(RAND())</f>
        <v/>
      </c>
      <c r="E105">
        <f>V0*EXP((rf-q_leak-0.5*sigma^2)*C105+sigma*SQRT(C105)*D105)</f>
        <v/>
      </c>
      <c r="F105">
        <f>SHL_face*(1+SHL_rate)^C105</f>
        <v/>
      </c>
      <c r="G105">
        <f>Pref_face*(1+Pref_rate)^C105</f>
        <v/>
      </c>
      <c r="H105">
        <f>MAX(E105-F105-G105,0)</f>
        <v/>
      </c>
      <c r="I105">
        <f>MIN(E105,F105+G105)+(1-MgmtPct)*H105</f>
        <v/>
      </c>
      <c r="J105">
        <f>IF(I105/SponsorCost&gt;=RatchetTrigger,1,0)</f>
        <v/>
      </c>
      <c r="K105">
        <f>IF(J105=1,MgmtPctRatchet,MgmtPct)</f>
        <v/>
      </c>
      <c r="L105">
        <f>K105*H105</f>
        <v/>
      </c>
      <c r="M105">
        <f>EXP(-rf*C105)*L105</f>
        <v/>
      </c>
      <c r="N105">
        <f>EXP(-rf*C105)*E105</f>
        <v/>
      </c>
    </row>
    <row r="106">
      <c r="A106" t="n">
        <v>98</v>
      </c>
      <c r="B106">
        <f>RAND()</f>
        <v/>
      </c>
      <c r="C106">
        <f>IF(B106&lt;P_3,3,IF(B106&lt;P_3+P_4,4,5))</f>
        <v/>
      </c>
      <c r="D106">
        <f>NORM.S.INV(RAND())</f>
        <v/>
      </c>
      <c r="E106">
        <f>V0*EXP((rf-q_leak-0.5*sigma^2)*C106+sigma*SQRT(C106)*D106)</f>
        <v/>
      </c>
      <c r="F106">
        <f>SHL_face*(1+SHL_rate)^C106</f>
        <v/>
      </c>
      <c r="G106">
        <f>Pref_face*(1+Pref_rate)^C106</f>
        <v/>
      </c>
      <c r="H106">
        <f>MAX(E106-F106-G106,0)</f>
        <v/>
      </c>
      <c r="I106">
        <f>MIN(E106,F106+G106)+(1-MgmtPct)*H106</f>
        <v/>
      </c>
      <c r="J106">
        <f>IF(I106/SponsorCost&gt;=RatchetTrigger,1,0)</f>
        <v/>
      </c>
      <c r="K106">
        <f>IF(J106=1,MgmtPctRatchet,MgmtPct)</f>
        <v/>
      </c>
      <c r="L106">
        <f>K106*H106</f>
        <v/>
      </c>
      <c r="M106">
        <f>EXP(-rf*C106)*L106</f>
        <v/>
      </c>
      <c r="N106">
        <f>EXP(-rf*C106)*E106</f>
        <v/>
      </c>
    </row>
    <row r="107">
      <c r="A107" t="n">
        <v>99</v>
      </c>
      <c r="B107">
        <f>RAND()</f>
        <v/>
      </c>
      <c r="C107">
        <f>IF(B107&lt;P_3,3,IF(B107&lt;P_3+P_4,4,5))</f>
        <v/>
      </c>
      <c r="D107">
        <f>NORM.S.INV(RAND())</f>
        <v/>
      </c>
      <c r="E107">
        <f>V0*EXP((rf-q_leak-0.5*sigma^2)*C107+sigma*SQRT(C107)*D107)</f>
        <v/>
      </c>
      <c r="F107">
        <f>SHL_face*(1+SHL_rate)^C107</f>
        <v/>
      </c>
      <c r="G107">
        <f>Pref_face*(1+Pref_rate)^C107</f>
        <v/>
      </c>
      <c r="H107">
        <f>MAX(E107-F107-G107,0)</f>
        <v/>
      </c>
      <c r="I107">
        <f>MIN(E107,F107+G107)+(1-MgmtPct)*H107</f>
        <v/>
      </c>
      <c r="J107">
        <f>IF(I107/SponsorCost&gt;=RatchetTrigger,1,0)</f>
        <v/>
      </c>
      <c r="K107">
        <f>IF(J107=1,MgmtPctRatchet,MgmtPct)</f>
        <v/>
      </c>
      <c r="L107">
        <f>K107*H107</f>
        <v/>
      </c>
      <c r="M107">
        <f>EXP(-rf*C107)*L107</f>
        <v/>
      </c>
      <c r="N107">
        <f>EXP(-rf*C107)*E107</f>
        <v/>
      </c>
    </row>
    <row r="108">
      <c r="A108" t="n">
        <v>100</v>
      </c>
      <c r="B108">
        <f>RAND()</f>
        <v/>
      </c>
      <c r="C108">
        <f>IF(B108&lt;P_3,3,IF(B108&lt;P_3+P_4,4,5))</f>
        <v/>
      </c>
      <c r="D108">
        <f>NORM.S.INV(RAND())</f>
        <v/>
      </c>
      <c r="E108">
        <f>V0*EXP((rf-q_leak-0.5*sigma^2)*C108+sigma*SQRT(C108)*D108)</f>
        <v/>
      </c>
      <c r="F108">
        <f>SHL_face*(1+SHL_rate)^C108</f>
        <v/>
      </c>
      <c r="G108">
        <f>Pref_face*(1+Pref_rate)^C108</f>
        <v/>
      </c>
      <c r="H108">
        <f>MAX(E108-F108-G108,0)</f>
        <v/>
      </c>
      <c r="I108">
        <f>MIN(E108,F108+G108)+(1-MgmtPct)*H108</f>
        <v/>
      </c>
      <c r="J108">
        <f>IF(I108/SponsorCost&gt;=RatchetTrigger,1,0)</f>
        <v/>
      </c>
      <c r="K108">
        <f>IF(J108=1,MgmtPctRatchet,MgmtPct)</f>
        <v/>
      </c>
      <c r="L108">
        <f>K108*H108</f>
        <v/>
      </c>
      <c r="M108">
        <f>EXP(-rf*C108)*L108</f>
        <v/>
      </c>
      <c r="N108">
        <f>EXP(-rf*C108)*E108</f>
        <v/>
      </c>
    </row>
    <row r="109">
      <c r="A109" t="n">
        <v>101</v>
      </c>
      <c r="B109">
        <f>RAND()</f>
        <v/>
      </c>
      <c r="C109">
        <f>IF(B109&lt;P_3,3,IF(B109&lt;P_3+P_4,4,5))</f>
        <v/>
      </c>
      <c r="D109">
        <f>NORM.S.INV(RAND())</f>
        <v/>
      </c>
      <c r="E109">
        <f>V0*EXP((rf-q_leak-0.5*sigma^2)*C109+sigma*SQRT(C109)*D109)</f>
        <v/>
      </c>
      <c r="F109">
        <f>SHL_face*(1+SHL_rate)^C109</f>
        <v/>
      </c>
      <c r="G109">
        <f>Pref_face*(1+Pref_rate)^C109</f>
        <v/>
      </c>
      <c r="H109">
        <f>MAX(E109-F109-G109,0)</f>
        <v/>
      </c>
      <c r="I109">
        <f>MIN(E109,F109+G109)+(1-MgmtPct)*H109</f>
        <v/>
      </c>
      <c r="J109">
        <f>IF(I109/SponsorCost&gt;=RatchetTrigger,1,0)</f>
        <v/>
      </c>
      <c r="K109">
        <f>IF(J109=1,MgmtPctRatchet,MgmtPct)</f>
        <v/>
      </c>
      <c r="L109">
        <f>K109*H109</f>
        <v/>
      </c>
      <c r="M109">
        <f>EXP(-rf*C109)*L109</f>
        <v/>
      </c>
      <c r="N109">
        <f>EXP(-rf*C109)*E109</f>
        <v/>
      </c>
    </row>
    <row r="110">
      <c r="A110" t="n">
        <v>102</v>
      </c>
      <c r="B110">
        <f>RAND()</f>
        <v/>
      </c>
      <c r="C110">
        <f>IF(B110&lt;P_3,3,IF(B110&lt;P_3+P_4,4,5))</f>
        <v/>
      </c>
      <c r="D110">
        <f>NORM.S.INV(RAND())</f>
        <v/>
      </c>
      <c r="E110">
        <f>V0*EXP((rf-q_leak-0.5*sigma^2)*C110+sigma*SQRT(C110)*D110)</f>
        <v/>
      </c>
      <c r="F110">
        <f>SHL_face*(1+SHL_rate)^C110</f>
        <v/>
      </c>
      <c r="G110">
        <f>Pref_face*(1+Pref_rate)^C110</f>
        <v/>
      </c>
      <c r="H110">
        <f>MAX(E110-F110-G110,0)</f>
        <v/>
      </c>
      <c r="I110">
        <f>MIN(E110,F110+G110)+(1-MgmtPct)*H110</f>
        <v/>
      </c>
      <c r="J110">
        <f>IF(I110/SponsorCost&gt;=RatchetTrigger,1,0)</f>
        <v/>
      </c>
      <c r="K110">
        <f>IF(J110=1,MgmtPctRatchet,MgmtPct)</f>
        <v/>
      </c>
      <c r="L110">
        <f>K110*H110</f>
        <v/>
      </c>
      <c r="M110">
        <f>EXP(-rf*C110)*L110</f>
        <v/>
      </c>
      <c r="N110">
        <f>EXP(-rf*C110)*E110</f>
        <v/>
      </c>
    </row>
    <row r="111">
      <c r="A111" t="n">
        <v>103</v>
      </c>
      <c r="B111">
        <f>RAND()</f>
        <v/>
      </c>
      <c r="C111">
        <f>IF(B111&lt;P_3,3,IF(B111&lt;P_3+P_4,4,5))</f>
        <v/>
      </c>
      <c r="D111">
        <f>NORM.S.INV(RAND())</f>
        <v/>
      </c>
      <c r="E111">
        <f>V0*EXP((rf-q_leak-0.5*sigma^2)*C111+sigma*SQRT(C111)*D111)</f>
        <v/>
      </c>
      <c r="F111">
        <f>SHL_face*(1+SHL_rate)^C111</f>
        <v/>
      </c>
      <c r="G111">
        <f>Pref_face*(1+Pref_rate)^C111</f>
        <v/>
      </c>
      <c r="H111">
        <f>MAX(E111-F111-G111,0)</f>
        <v/>
      </c>
      <c r="I111">
        <f>MIN(E111,F111+G111)+(1-MgmtPct)*H111</f>
        <v/>
      </c>
      <c r="J111">
        <f>IF(I111/SponsorCost&gt;=RatchetTrigger,1,0)</f>
        <v/>
      </c>
      <c r="K111">
        <f>IF(J111=1,MgmtPctRatchet,MgmtPct)</f>
        <v/>
      </c>
      <c r="L111">
        <f>K111*H111</f>
        <v/>
      </c>
      <c r="M111">
        <f>EXP(-rf*C111)*L111</f>
        <v/>
      </c>
      <c r="N111">
        <f>EXP(-rf*C111)*E111</f>
        <v/>
      </c>
    </row>
    <row r="112">
      <c r="A112" t="n">
        <v>104</v>
      </c>
      <c r="B112">
        <f>RAND()</f>
        <v/>
      </c>
      <c r="C112">
        <f>IF(B112&lt;P_3,3,IF(B112&lt;P_3+P_4,4,5))</f>
        <v/>
      </c>
      <c r="D112">
        <f>NORM.S.INV(RAND())</f>
        <v/>
      </c>
      <c r="E112">
        <f>V0*EXP((rf-q_leak-0.5*sigma^2)*C112+sigma*SQRT(C112)*D112)</f>
        <v/>
      </c>
      <c r="F112">
        <f>SHL_face*(1+SHL_rate)^C112</f>
        <v/>
      </c>
      <c r="G112">
        <f>Pref_face*(1+Pref_rate)^C112</f>
        <v/>
      </c>
      <c r="H112">
        <f>MAX(E112-F112-G112,0)</f>
        <v/>
      </c>
      <c r="I112">
        <f>MIN(E112,F112+G112)+(1-MgmtPct)*H112</f>
        <v/>
      </c>
      <c r="J112">
        <f>IF(I112/SponsorCost&gt;=RatchetTrigger,1,0)</f>
        <v/>
      </c>
      <c r="K112">
        <f>IF(J112=1,MgmtPctRatchet,MgmtPct)</f>
        <v/>
      </c>
      <c r="L112">
        <f>K112*H112</f>
        <v/>
      </c>
      <c r="M112">
        <f>EXP(-rf*C112)*L112</f>
        <v/>
      </c>
      <c r="N112">
        <f>EXP(-rf*C112)*E112</f>
        <v/>
      </c>
    </row>
    <row r="113">
      <c r="A113" t="n">
        <v>105</v>
      </c>
      <c r="B113">
        <f>RAND()</f>
        <v/>
      </c>
      <c r="C113">
        <f>IF(B113&lt;P_3,3,IF(B113&lt;P_3+P_4,4,5))</f>
        <v/>
      </c>
      <c r="D113">
        <f>NORM.S.INV(RAND())</f>
        <v/>
      </c>
      <c r="E113">
        <f>V0*EXP((rf-q_leak-0.5*sigma^2)*C113+sigma*SQRT(C113)*D113)</f>
        <v/>
      </c>
      <c r="F113">
        <f>SHL_face*(1+SHL_rate)^C113</f>
        <v/>
      </c>
      <c r="G113">
        <f>Pref_face*(1+Pref_rate)^C113</f>
        <v/>
      </c>
      <c r="H113">
        <f>MAX(E113-F113-G113,0)</f>
        <v/>
      </c>
      <c r="I113">
        <f>MIN(E113,F113+G113)+(1-MgmtPct)*H113</f>
        <v/>
      </c>
      <c r="J113">
        <f>IF(I113/SponsorCost&gt;=RatchetTrigger,1,0)</f>
        <v/>
      </c>
      <c r="K113">
        <f>IF(J113=1,MgmtPctRatchet,MgmtPct)</f>
        <v/>
      </c>
      <c r="L113">
        <f>K113*H113</f>
        <v/>
      </c>
      <c r="M113">
        <f>EXP(-rf*C113)*L113</f>
        <v/>
      </c>
      <c r="N113">
        <f>EXP(-rf*C113)*E113</f>
        <v/>
      </c>
    </row>
    <row r="114">
      <c r="A114" t="n">
        <v>106</v>
      </c>
      <c r="B114">
        <f>RAND()</f>
        <v/>
      </c>
      <c r="C114">
        <f>IF(B114&lt;P_3,3,IF(B114&lt;P_3+P_4,4,5))</f>
        <v/>
      </c>
      <c r="D114">
        <f>NORM.S.INV(RAND())</f>
        <v/>
      </c>
      <c r="E114">
        <f>V0*EXP((rf-q_leak-0.5*sigma^2)*C114+sigma*SQRT(C114)*D114)</f>
        <v/>
      </c>
      <c r="F114">
        <f>SHL_face*(1+SHL_rate)^C114</f>
        <v/>
      </c>
      <c r="G114">
        <f>Pref_face*(1+Pref_rate)^C114</f>
        <v/>
      </c>
      <c r="H114">
        <f>MAX(E114-F114-G114,0)</f>
        <v/>
      </c>
      <c r="I114">
        <f>MIN(E114,F114+G114)+(1-MgmtPct)*H114</f>
        <v/>
      </c>
      <c r="J114">
        <f>IF(I114/SponsorCost&gt;=RatchetTrigger,1,0)</f>
        <v/>
      </c>
      <c r="K114">
        <f>IF(J114=1,MgmtPctRatchet,MgmtPct)</f>
        <v/>
      </c>
      <c r="L114">
        <f>K114*H114</f>
        <v/>
      </c>
      <c r="M114">
        <f>EXP(-rf*C114)*L114</f>
        <v/>
      </c>
      <c r="N114">
        <f>EXP(-rf*C114)*E114</f>
        <v/>
      </c>
    </row>
    <row r="115">
      <c r="A115" t="n">
        <v>107</v>
      </c>
      <c r="B115">
        <f>RAND()</f>
        <v/>
      </c>
      <c r="C115">
        <f>IF(B115&lt;P_3,3,IF(B115&lt;P_3+P_4,4,5))</f>
        <v/>
      </c>
      <c r="D115">
        <f>NORM.S.INV(RAND())</f>
        <v/>
      </c>
      <c r="E115">
        <f>V0*EXP((rf-q_leak-0.5*sigma^2)*C115+sigma*SQRT(C115)*D115)</f>
        <v/>
      </c>
      <c r="F115">
        <f>SHL_face*(1+SHL_rate)^C115</f>
        <v/>
      </c>
      <c r="G115">
        <f>Pref_face*(1+Pref_rate)^C115</f>
        <v/>
      </c>
      <c r="H115">
        <f>MAX(E115-F115-G115,0)</f>
        <v/>
      </c>
      <c r="I115">
        <f>MIN(E115,F115+G115)+(1-MgmtPct)*H115</f>
        <v/>
      </c>
      <c r="J115">
        <f>IF(I115/SponsorCost&gt;=RatchetTrigger,1,0)</f>
        <v/>
      </c>
      <c r="K115">
        <f>IF(J115=1,MgmtPctRatchet,MgmtPct)</f>
        <v/>
      </c>
      <c r="L115">
        <f>K115*H115</f>
        <v/>
      </c>
      <c r="M115">
        <f>EXP(-rf*C115)*L115</f>
        <v/>
      </c>
      <c r="N115">
        <f>EXP(-rf*C115)*E115</f>
        <v/>
      </c>
    </row>
    <row r="116">
      <c r="A116" t="n">
        <v>108</v>
      </c>
      <c r="B116">
        <f>RAND()</f>
        <v/>
      </c>
      <c r="C116">
        <f>IF(B116&lt;P_3,3,IF(B116&lt;P_3+P_4,4,5))</f>
        <v/>
      </c>
      <c r="D116">
        <f>NORM.S.INV(RAND())</f>
        <v/>
      </c>
      <c r="E116">
        <f>V0*EXP((rf-q_leak-0.5*sigma^2)*C116+sigma*SQRT(C116)*D116)</f>
        <v/>
      </c>
      <c r="F116">
        <f>SHL_face*(1+SHL_rate)^C116</f>
        <v/>
      </c>
      <c r="G116">
        <f>Pref_face*(1+Pref_rate)^C116</f>
        <v/>
      </c>
      <c r="H116">
        <f>MAX(E116-F116-G116,0)</f>
        <v/>
      </c>
      <c r="I116">
        <f>MIN(E116,F116+G116)+(1-MgmtPct)*H116</f>
        <v/>
      </c>
      <c r="J116">
        <f>IF(I116/SponsorCost&gt;=RatchetTrigger,1,0)</f>
        <v/>
      </c>
      <c r="K116">
        <f>IF(J116=1,MgmtPctRatchet,MgmtPct)</f>
        <v/>
      </c>
      <c r="L116">
        <f>K116*H116</f>
        <v/>
      </c>
      <c r="M116">
        <f>EXP(-rf*C116)*L116</f>
        <v/>
      </c>
      <c r="N116">
        <f>EXP(-rf*C116)*E116</f>
        <v/>
      </c>
    </row>
    <row r="117">
      <c r="A117" t="n">
        <v>109</v>
      </c>
      <c r="B117">
        <f>RAND()</f>
        <v/>
      </c>
      <c r="C117">
        <f>IF(B117&lt;P_3,3,IF(B117&lt;P_3+P_4,4,5))</f>
        <v/>
      </c>
      <c r="D117">
        <f>NORM.S.INV(RAND())</f>
        <v/>
      </c>
      <c r="E117">
        <f>V0*EXP((rf-q_leak-0.5*sigma^2)*C117+sigma*SQRT(C117)*D117)</f>
        <v/>
      </c>
      <c r="F117">
        <f>SHL_face*(1+SHL_rate)^C117</f>
        <v/>
      </c>
      <c r="G117">
        <f>Pref_face*(1+Pref_rate)^C117</f>
        <v/>
      </c>
      <c r="H117">
        <f>MAX(E117-F117-G117,0)</f>
        <v/>
      </c>
      <c r="I117">
        <f>MIN(E117,F117+G117)+(1-MgmtPct)*H117</f>
        <v/>
      </c>
      <c r="J117">
        <f>IF(I117/SponsorCost&gt;=RatchetTrigger,1,0)</f>
        <v/>
      </c>
      <c r="K117">
        <f>IF(J117=1,MgmtPctRatchet,MgmtPct)</f>
        <v/>
      </c>
      <c r="L117">
        <f>K117*H117</f>
        <v/>
      </c>
      <c r="M117">
        <f>EXP(-rf*C117)*L117</f>
        <v/>
      </c>
      <c r="N117">
        <f>EXP(-rf*C117)*E117</f>
        <v/>
      </c>
    </row>
    <row r="118">
      <c r="A118" t="n">
        <v>110</v>
      </c>
      <c r="B118">
        <f>RAND()</f>
        <v/>
      </c>
      <c r="C118">
        <f>IF(B118&lt;P_3,3,IF(B118&lt;P_3+P_4,4,5))</f>
        <v/>
      </c>
      <c r="D118">
        <f>NORM.S.INV(RAND())</f>
        <v/>
      </c>
      <c r="E118">
        <f>V0*EXP((rf-q_leak-0.5*sigma^2)*C118+sigma*SQRT(C118)*D118)</f>
        <v/>
      </c>
      <c r="F118">
        <f>SHL_face*(1+SHL_rate)^C118</f>
        <v/>
      </c>
      <c r="G118">
        <f>Pref_face*(1+Pref_rate)^C118</f>
        <v/>
      </c>
      <c r="H118">
        <f>MAX(E118-F118-G118,0)</f>
        <v/>
      </c>
      <c r="I118">
        <f>MIN(E118,F118+G118)+(1-MgmtPct)*H118</f>
        <v/>
      </c>
      <c r="J118">
        <f>IF(I118/SponsorCost&gt;=RatchetTrigger,1,0)</f>
        <v/>
      </c>
      <c r="K118">
        <f>IF(J118=1,MgmtPctRatchet,MgmtPct)</f>
        <v/>
      </c>
      <c r="L118">
        <f>K118*H118</f>
        <v/>
      </c>
      <c r="M118">
        <f>EXP(-rf*C118)*L118</f>
        <v/>
      </c>
      <c r="N118">
        <f>EXP(-rf*C118)*E118</f>
        <v/>
      </c>
    </row>
    <row r="119">
      <c r="A119" t="n">
        <v>111</v>
      </c>
      <c r="B119">
        <f>RAND()</f>
        <v/>
      </c>
      <c r="C119">
        <f>IF(B119&lt;P_3,3,IF(B119&lt;P_3+P_4,4,5))</f>
        <v/>
      </c>
      <c r="D119">
        <f>NORM.S.INV(RAND())</f>
        <v/>
      </c>
      <c r="E119">
        <f>V0*EXP((rf-q_leak-0.5*sigma^2)*C119+sigma*SQRT(C119)*D119)</f>
        <v/>
      </c>
      <c r="F119">
        <f>SHL_face*(1+SHL_rate)^C119</f>
        <v/>
      </c>
      <c r="G119">
        <f>Pref_face*(1+Pref_rate)^C119</f>
        <v/>
      </c>
      <c r="H119">
        <f>MAX(E119-F119-G119,0)</f>
        <v/>
      </c>
      <c r="I119">
        <f>MIN(E119,F119+G119)+(1-MgmtPct)*H119</f>
        <v/>
      </c>
      <c r="J119">
        <f>IF(I119/SponsorCost&gt;=RatchetTrigger,1,0)</f>
        <v/>
      </c>
      <c r="K119">
        <f>IF(J119=1,MgmtPctRatchet,MgmtPct)</f>
        <v/>
      </c>
      <c r="L119">
        <f>K119*H119</f>
        <v/>
      </c>
      <c r="M119">
        <f>EXP(-rf*C119)*L119</f>
        <v/>
      </c>
      <c r="N119">
        <f>EXP(-rf*C119)*E119</f>
        <v/>
      </c>
    </row>
    <row r="120">
      <c r="A120" t="n">
        <v>112</v>
      </c>
      <c r="B120">
        <f>RAND()</f>
        <v/>
      </c>
      <c r="C120">
        <f>IF(B120&lt;P_3,3,IF(B120&lt;P_3+P_4,4,5))</f>
        <v/>
      </c>
      <c r="D120">
        <f>NORM.S.INV(RAND())</f>
        <v/>
      </c>
      <c r="E120">
        <f>V0*EXP((rf-q_leak-0.5*sigma^2)*C120+sigma*SQRT(C120)*D120)</f>
        <v/>
      </c>
      <c r="F120">
        <f>SHL_face*(1+SHL_rate)^C120</f>
        <v/>
      </c>
      <c r="G120">
        <f>Pref_face*(1+Pref_rate)^C120</f>
        <v/>
      </c>
      <c r="H120">
        <f>MAX(E120-F120-G120,0)</f>
        <v/>
      </c>
      <c r="I120">
        <f>MIN(E120,F120+G120)+(1-MgmtPct)*H120</f>
        <v/>
      </c>
      <c r="J120">
        <f>IF(I120/SponsorCost&gt;=RatchetTrigger,1,0)</f>
        <v/>
      </c>
      <c r="K120">
        <f>IF(J120=1,MgmtPctRatchet,MgmtPct)</f>
        <v/>
      </c>
      <c r="L120">
        <f>K120*H120</f>
        <v/>
      </c>
      <c r="M120">
        <f>EXP(-rf*C120)*L120</f>
        <v/>
      </c>
      <c r="N120">
        <f>EXP(-rf*C120)*E120</f>
        <v/>
      </c>
    </row>
    <row r="121">
      <c r="A121" t="n">
        <v>113</v>
      </c>
      <c r="B121">
        <f>RAND()</f>
        <v/>
      </c>
      <c r="C121">
        <f>IF(B121&lt;P_3,3,IF(B121&lt;P_3+P_4,4,5))</f>
        <v/>
      </c>
      <c r="D121">
        <f>NORM.S.INV(RAND())</f>
        <v/>
      </c>
      <c r="E121">
        <f>V0*EXP((rf-q_leak-0.5*sigma^2)*C121+sigma*SQRT(C121)*D121)</f>
        <v/>
      </c>
      <c r="F121">
        <f>SHL_face*(1+SHL_rate)^C121</f>
        <v/>
      </c>
      <c r="G121">
        <f>Pref_face*(1+Pref_rate)^C121</f>
        <v/>
      </c>
      <c r="H121">
        <f>MAX(E121-F121-G121,0)</f>
        <v/>
      </c>
      <c r="I121">
        <f>MIN(E121,F121+G121)+(1-MgmtPct)*H121</f>
        <v/>
      </c>
      <c r="J121">
        <f>IF(I121/SponsorCost&gt;=RatchetTrigger,1,0)</f>
        <v/>
      </c>
      <c r="K121">
        <f>IF(J121=1,MgmtPctRatchet,MgmtPct)</f>
        <v/>
      </c>
      <c r="L121">
        <f>K121*H121</f>
        <v/>
      </c>
      <c r="M121">
        <f>EXP(-rf*C121)*L121</f>
        <v/>
      </c>
      <c r="N121">
        <f>EXP(-rf*C121)*E121</f>
        <v/>
      </c>
    </row>
    <row r="122">
      <c r="A122" t="n">
        <v>114</v>
      </c>
      <c r="B122">
        <f>RAND()</f>
        <v/>
      </c>
      <c r="C122">
        <f>IF(B122&lt;P_3,3,IF(B122&lt;P_3+P_4,4,5))</f>
        <v/>
      </c>
      <c r="D122">
        <f>NORM.S.INV(RAND())</f>
        <v/>
      </c>
      <c r="E122">
        <f>V0*EXP((rf-q_leak-0.5*sigma^2)*C122+sigma*SQRT(C122)*D122)</f>
        <v/>
      </c>
      <c r="F122">
        <f>SHL_face*(1+SHL_rate)^C122</f>
        <v/>
      </c>
      <c r="G122">
        <f>Pref_face*(1+Pref_rate)^C122</f>
        <v/>
      </c>
      <c r="H122">
        <f>MAX(E122-F122-G122,0)</f>
        <v/>
      </c>
      <c r="I122">
        <f>MIN(E122,F122+G122)+(1-MgmtPct)*H122</f>
        <v/>
      </c>
      <c r="J122">
        <f>IF(I122/SponsorCost&gt;=RatchetTrigger,1,0)</f>
        <v/>
      </c>
      <c r="K122">
        <f>IF(J122=1,MgmtPctRatchet,MgmtPct)</f>
        <v/>
      </c>
      <c r="L122">
        <f>K122*H122</f>
        <v/>
      </c>
      <c r="M122">
        <f>EXP(-rf*C122)*L122</f>
        <v/>
      </c>
      <c r="N122">
        <f>EXP(-rf*C122)*E122</f>
        <v/>
      </c>
    </row>
    <row r="123">
      <c r="A123" t="n">
        <v>115</v>
      </c>
      <c r="B123">
        <f>RAND()</f>
        <v/>
      </c>
      <c r="C123">
        <f>IF(B123&lt;P_3,3,IF(B123&lt;P_3+P_4,4,5))</f>
        <v/>
      </c>
      <c r="D123">
        <f>NORM.S.INV(RAND())</f>
        <v/>
      </c>
      <c r="E123">
        <f>V0*EXP((rf-q_leak-0.5*sigma^2)*C123+sigma*SQRT(C123)*D123)</f>
        <v/>
      </c>
      <c r="F123">
        <f>SHL_face*(1+SHL_rate)^C123</f>
        <v/>
      </c>
      <c r="G123">
        <f>Pref_face*(1+Pref_rate)^C123</f>
        <v/>
      </c>
      <c r="H123">
        <f>MAX(E123-F123-G123,0)</f>
        <v/>
      </c>
      <c r="I123">
        <f>MIN(E123,F123+G123)+(1-MgmtPct)*H123</f>
        <v/>
      </c>
      <c r="J123">
        <f>IF(I123/SponsorCost&gt;=RatchetTrigger,1,0)</f>
        <v/>
      </c>
      <c r="K123">
        <f>IF(J123=1,MgmtPctRatchet,MgmtPct)</f>
        <v/>
      </c>
      <c r="L123">
        <f>K123*H123</f>
        <v/>
      </c>
      <c r="M123">
        <f>EXP(-rf*C123)*L123</f>
        <v/>
      </c>
      <c r="N123">
        <f>EXP(-rf*C123)*E123</f>
        <v/>
      </c>
    </row>
    <row r="124">
      <c r="A124" t="n">
        <v>116</v>
      </c>
      <c r="B124">
        <f>RAND()</f>
        <v/>
      </c>
      <c r="C124">
        <f>IF(B124&lt;P_3,3,IF(B124&lt;P_3+P_4,4,5))</f>
        <v/>
      </c>
      <c r="D124">
        <f>NORM.S.INV(RAND())</f>
        <v/>
      </c>
      <c r="E124">
        <f>V0*EXP((rf-q_leak-0.5*sigma^2)*C124+sigma*SQRT(C124)*D124)</f>
        <v/>
      </c>
      <c r="F124">
        <f>SHL_face*(1+SHL_rate)^C124</f>
        <v/>
      </c>
      <c r="G124">
        <f>Pref_face*(1+Pref_rate)^C124</f>
        <v/>
      </c>
      <c r="H124">
        <f>MAX(E124-F124-G124,0)</f>
        <v/>
      </c>
      <c r="I124">
        <f>MIN(E124,F124+G124)+(1-MgmtPct)*H124</f>
        <v/>
      </c>
      <c r="J124">
        <f>IF(I124/SponsorCost&gt;=RatchetTrigger,1,0)</f>
        <v/>
      </c>
      <c r="K124">
        <f>IF(J124=1,MgmtPctRatchet,MgmtPct)</f>
        <v/>
      </c>
      <c r="L124">
        <f>K124*H124</f>
        <v/>
      </c>
      <c r="M124">
        <f>EXP(-rf*C124)*L124</f>
        <v/>
      </c>
      <c r="N124">
        <f>EXP(-rf*C124)*E124</f>
        <v/>
      </c>
    </row>
    <row r="125">
      <c r="A125" t="n">
        <v>117</v>
      </c>
      <c r="B125">
        <f>RAND()</f>
        <v/>
      </c>
      <c r="C125">
        <f>IF(B125&lt;P_3,3,IF(B125&lt;P_3+P_4,4,5))</f>
        <v/>
      </c>
      <c r="D125">
        <f>NORM.S.INV(RAND())</f>
        <v/>
      </c>
      <c r="E125">
        <f>V0*EXP((rf-q_leak-0.5*sigma^2)*C125+sigma*SQRT(C125)*D125)</f>
        <v/>
      </c>
      <c r="F125">
        <f>SHL_face*(1+SHL_rate)^C125</f>
        <v/>
      </c>
      <c r="G125">
        <f>Pref_face*(1+Pref_rate)^C125</f>
        <v/>
      </c>
      <c r="H125">
        <f>MAX(E125-F125-G125,0)</f>
        <v/>
      </c>
      <c r="I125">
        <f>MIN(E125,F125+G125)+(1-MgmtPct)*H125</f>
        <v/>
      </c>
      <c r="J125">
        <f>IF(I125/SponsorCost&gt;=RatchetTrigger,1,0)</f>
        <v/>
      </c>
      <c r="K125">
        <f>IF(J125=1,MgmtPctRatchet,MgmtPct)</f>
        <v/>
      </c>
      <c r="L125">
        <f>K125*H125</f>
        <v/>
      </c>
      <c r="M125">
        <f>EXP(-rf*C125)*L125</f>
        <v/>
      </c>
      <c r="N125">
        <f>EXP(-rf*C125)*E125</f>
        <v/>
      </c>
    </row>
    <row r="126">
      <c r="A126" t="n">
        <v>118</v>
      </c>
      <c r="B126">
        <f>RAND()</f>
        <v/>
      </c>
      <c r="C126">
        <f>IF(B126&lt;P_3,3,IF(B126&lt;P_3+P_4,4,5))</f>
        <v/>
      </c>
      <c r="D126">
        <f>NORM.S.INV(RAND())</f>
        <v/>
      </c>
      <c r="E126">
        <f>V0*EXP((rf-q_leak-0.5*sigma^2)*C126+sigma*SQRT(C126)*D126)</f>
        <v/>
      </c>
      <c r="F126">
        <f>SHL_face*(1+SHL_rate)^C126</f>
        <v/>
      </c>
      <c r="G126">
        <f>Pref_face*(1+Pref_rate)^C126</f>
        <v/>
      </c>
      <c r="H126">
        <f>MAX(E126-F126-G126,0)</f>
        <v/>
      </c>
      <c r="I126">
        <f>MIN(E126,F126+G126)+(1-MgmtPct)*H126</f>
        <v/>
      </c>
      <c r="J126">
        <f>IF(I126/SponsorCost&gt;=RatchetTrigger,1,0)</f>
        <v/>
      </c>
      <c r="K126">
        <f>IF(J126=1,MgmtPctRatchet,MgmtPct)</f>
        <v/>
      </c>
      <c r="L126">
        <f>K126*H126</f>
        <v/>
      </c>
      <c r="M126">
        <f>EXP(-rf*C126)*L126</f>
        <v/>
      </c>
      <c r="N126">
        <f>EXP(-rf*C126)*E126</f>
        <v/>
      </c>
    </row>
    <row r="127">
      <c r="A127" t="n">
        <v>119</v>
      </c>
      <c r="B127">
        <f>RAND()</f>
        <v/>
      </c>
      <c r="C127">
        <f>IF(B127&lt;P_3,3,IF(B127&lt;P_3+P_4,4,5))</f>
        <v/>
      </c>
      <c r="D127">
        <f>NORM.S.INV(RAND())</f>
        <v/>
      </c>
      <c r="E127">
        <f>V0*EXP((rf-q_leak-0.5*sigma^2)*C127+sigma*SQRT(C127)*D127)</f>
        <v/>
      </c>
      <c r="F127">
        <f>SHL_face*(1+SHL_rate)^C127</f>
        <v/>
      </c>
      <c r="G127">
        <f>Pref_face*(1+Pref_rate)^C127</f>
        <v/>
      </c>
      <c r="H127">
        <f>MAX(E127-F127-G127,0)</f>
        <v/>
      </c>
      <c r="I127">
        <f>MIN(E127,F127+G127)+(1-MgmtPct)*H127</f>
        <v/>
      </c>
      <c r="J127">
        <f>IF(I127/SponsorCost&gt;=RatchetTrigger,1,0)</f>
        <v/>
      </c>
      <c r="K127">
        <f>IF(J127=1,MgmtPctRatchet,MgmtPct)</f>
        <v/>
      </c>
      <c r="L127">
        <f>K127*H127</f>
        <v/>
      </c>
      <c r="M127">
        <f>EXP(-rf*C127)*L127</f>
        <v/>
      </c>
      <c r="N127">
        <f>EXP(-rf*C127)*E127</f>
        <v/>
      </c>
    </row>
    <row r="128">
      <c r="A128" t="n">
        <v>120</v>
      </c>
      <c r="B128">
        <f>RAND()</f>
        <v/>
      </c>
      <c r="C128">
        <f>IF(B128&lt;P_3,3,IF(B128&lt;P_3+P_4,4,5))</f>
        <v/>
      </c>
      <c r="D128">
        <f>NORM.S.INV(RAND())</f>
        <v/>
      </c>
      <c r="E128">
        <f>V0*EXP((rf-q_leak-0.5*sigma^2)*C128+sigma*SQRT(C128)*D128)</f>
        <v/>
      </c>
      <c r="F128">
        <f>SHL_face*(1+SHL_rate)^C128</f>
        <v/>
      </c>
      <c r="G128">
        <f>Pref_face*(1+Pref_rate)^C128</f>
        <v/>
      </c>
      <c r="H128">
        <f>MAX(E128-F128-G128,0)</f>
        <v/>
      </c>
      <c r="I128">
        <f>MIN(E128,F128+G128)+(1-MgmtPct)*H128</f>
        <v/>
      </c>
      <c r="J128">
        <f>IF(I128/SponsorCost&gt;=RatchetTrigger,1,0)</f>
        <v/>
      </c>
      <c r="K128">
        <f>IF(J128=1,MgmtPctRatchet,MgmtPct)</f>
        <v/>
      </c>
      <c r="L128">
        <f>K128*H128</f>
        <v/>
      </c>
      <c r="M128">
        <f>EXP(-rf*C128)*L128</f>
        <v/>
      </c>
      <c r="N128">
        <f>EXP(-rf*C128)*E128</f>
        <v/>
      </c>
    </row>
    <row r="129">
      <c r="A129" t="n">
        <v>121</v>
      </c>
      <c r="B129">
        <f>RAND()</f>
        <v/>
      </c>
      <c r="C129">
        <f>IF(B129&lt;P_3,3,IF(B129&lt;P_3+P_4,4,5))</f>
        <v/>
      </c>
      <c r="D129">
        <f>NORM.S.INV(RAND())</f>
        <v/>
      </c>
      <c r="E129">
        <f>V0*EXP((rf-q_leak-0.5*sigma^2)*C129+sigma*SQRT(C129)*D129)</f>
        <v/>
      </c>
      <c r="F129">
        <f>SHL_face*(1+SHL_rate)^C129</f>
        <v/>
      </c>
      <c r="G129">
        <f>Pref_face*(1+Pref_rate)^C129</f>
        <v/>
      </c>
      <c r="H129">
        <f>MAX(E129-F129-G129,0)</f>
        <v/>
      </c>
      <c r="I129">
        <f>MIN(E129,F129+G129)+(1-MgmtPct)*H129</f>
        <v/>
      </c>
      <c r="J129">
        <f>IF(I129/SponsorCost&gt;=RatchetTrigger,1,0)</f>
        <v/>
      </c>
      <c r="K129">
        <f>IF(J129=1,MgmtPctRatchet,MgmtPct)</f>
        <v/>
      </c>
      <c r="L129">
        <f>K129*H129</f>
        <v/>
      </c>
      <c r="M129">
        <f>EXP(-rf*C129)*L129</f>
        <v/>
      </c>
      <c r="N129">
        <f>EXP(-rf*C129)*E129</f>
        <v/>
      </c>
    </row>
    <row r="130">
      <c r="A130" t="n">
        <v>122</v>
      </c>
      <c r="B130">
        <f>RAND()</f>
        <v/>
      </c>
      <c r="C130">
        <f>IF(B130&lt;P_3,3,IF(B130&lt;P_3+P_4,4,5))</f>
        <v/>
      </c>
      <c r="D130">
        <f>NORM.S.INV(RAND())</f>
        <v/>
      </c>
      <c r="E130">
        <f>V0*EXP((rf-q_leak-0.5*sigma^2)*C130+sigma*SQRT(C130)*D130)</f>
        <v/>
      </c>
      <c r="F130">
        <f>SHL_face*(1+SHL_rate)^C130</f>
        <v/>
      </c>
      <c r="G130">
        <f>Pref_face*(1+Pref_rate)^C130</f>
        <v/>
      </c>
      <c r="H130">
        <f>MAX(E130-F130-G130,0)</f>
        <v/>
      </c>
      <c r="I130">
        <f>MIN(E130,F130+G130)+(1-MgmtPct)*H130</f>
        <v/>
      </c>
      <c r="J130">
        <f>IF(I130/SponsorCost&gt;=RatchetTrigger,1,0)</f>
        <v/>
      </c>
      <c r="K130">
        <f>IF(J130=1,MgmtPctRatchet,MgmtPct)</f>
        <v/>
      </c>
      <c r="L130">
        <f>K130*H130</f>
        <v/>
      </c>
      <c r="M130">
        <f>EXP(-rf*C130)*L130</f>
        <v/>
      </c>
      <c r="N130">
        <f>EXP(-rf*C130)*E130</f>
        <v/>
      </c>
    </row>
    <row r="131">
      <c r="A131" t="n">
        <v>123</v>
      </c>
      <c r="B131">
        <f>RAND()</f>
        <v/>
      </c>
      <c r="C131">
        <f>IF(B131&lt;P_3,3,IF(B131&lt;P_3+P_4,4,5))</f>
        <v/>
      </c>
      <c r="D131">
        <f>NORM.S.INV(RAND())</f>
        <v/>
      </c>
      <c r="E131">
        <f>V0*EXP((rf-q_leak-0.5*sigma^2)*C131+sigma*SQRT(C131)*D131)</f>
        <v/>
      </c>
      <c r="F131">
        <f>SHL_face*(1+SHL_rate)^C131</f>
        <v/>
      </c>
      <c r="G131">
        <f>Pref_face*(1+Pref_rate)^C131</f>
        <v/>
      </c>
      <c r="H131">
        <f>MAX(E131-F131-G131,0)</f>
        <v/>
      </c>
      <c r="I131">
        <f>MIN(E131,F131+G131)+(1-MgmtPct)*H131</f>
        <v/>
      </c>
      <c r="J131">
        <f>IF(I131/SponsorCost&gt;=RatchetTrigger,1,0)</f>
        <v/>
      </c>
      <c r="K131">
        <f>IF(J131=1,MgmtPctRatchet,MgmtPct)</f>
        <v/>
      </c>
      <c r="L131">
        <f>K131*H131</f>
        <v/>
      </c>
      <c r="M131">
        <f>EXP(-rf*C131)*L131</f>
        <v/>
      </c>
      <c r="N131">
        <f>EXP(-rf*C131)*E131</f>
        <v/>
      </c>
    </row>
    <row r="132">
      <c r="A132" t="n">
        <v>124</v>
      </c>
      <c r="B132">
        <f>RAND()</f>
        <v/>
      </c>
      <c r="C132">
        <f>IF(B132&lt;P_3,3,IF(B132&lt;P_3+P_4,4,5))</f>
        <v/>
      </c>
      <c r="D132">
        <f>NORM.S.INV(RAND())</f>
        <v/>
      </c>
      <c r="E132">
        <f>V0*EXP((rf-q_leak-0.5*sigma^2)*C132+sigma*SQRT(C132)*D132)</f>
        <v/>
      </c>
      <c r="F132">
        <f>SHL_face*(1+SHL_rate)^C132</f>
        <v/>
      </c>
      <c r="G132">
        <f>Pref_face*(1+Pref_rate)^C132</f>
        <v/>
      </c>
      <c r="H132">
        <f>MAX(E132-F132-G132,0)</f>
        <v/>
      </c>
      <c r="I132">
        <f>MIN(E132,F132+G132)+(1-MgmtPct)*H132</f>
        <v/>
      </c>
      <c r="J132">
        <f>IF(I132/SponsorCost&gt;=RatchetTrigger,1,0)</f>
        <v/>
      </c>
      <c r="K132">
        <f>IF(J132=1,MgmtPctRatchet,MgmtPct)</f>
        <v/>
      </c>
      <c r="L132">
        <f>K132*H132</f>
        <v/>
      </c>
      <c r="M132">
        <f>EXP(-rf*C132)*L132</f>
        <v/>
      </c>
      <c r="N132">
        <f>EXP(-rf*C132)*E132</f>
        <v/>
      </c>
    </row>
    <row r="133">
      <c r="A133" t="n">
        <v>125</v>
      </c>
      <c r="B133">
        <f>RAND()</f>
        <v/>
      </c>
      <c r="C133">
        <f>IF(B133&lt;P_3,3,IF(B133&lt;P_3+P_4,4,5))</f>
        <v/>
      </c>
      <c r="D133">
        <f>NORM.S.INV(RAND())</f>
        <v/>
      </c>
      <c r="E133">
        <f>V0*EXP((rf-q_leak-0.5*sigma^2)*C133+sigma*SQRT(C133)*D133)</f>
        <v/>
      </c>
      <c r="F133">
        <f>SHL_face*(1+SHL_rate)^C133</f>
        <v/>
      </c>
      <c r="G133">
        <f>Pref_face*(1+Pref_rate)^C133</f>
        <v/>
      </c>
      <c r="H133">
        <f>MAX(E133-F133-G133,0)</f>
        <v/>
      </c>
      <c r="I133">
        <f>MIN(E133,F133+G133)+(1-MgmtPct)*H133</f>
        <v/>
      </c>
      <c r="J133">
        <f>IF(I133/SponsorCost&gt;=RatchetTrigger,1,0)</f>
        <v/>
      </c>
      <c r="K133">
        <f>IF(J133=1,MgmtPctRatchet,MgmtPct)</f>
        <v/>
      </c>
      <c r="L133">
        <f>K133*H133</f>
        <v/>
      </c>
      <c r="M133">
        <f>EXP(-rf*C133)*L133</f>
        <v/>
      </c>
      <c r="N133">
        <f>EXP(-rf*C133)*E133</f>
        <v/>
      </c>
    </row>
    <row r="134">
      <c r="A134" t="n">
        <v>126</v>
      </c>
      <c r="B134">
        <f>RAND()</f>
        <v/>
      </c>
      <c r="C134">
        <f>IF(B134&lt;P_3,3,IF(B134&lt;P_3+P_4,4,5))</f>
        <v/>
      </c>
      <c r="D134">
        <f>NORM.S.INV(RAND())</f>
        <v/>
      </c>
      <c r="E134">
        <f>V0*EXP((rf-q_leak-0.5*sigma^2)*C134+sigma*SQRT(C134)*D134)</f>
        <v/>
      </c>
      <c r="F134">
        <f>SHL_face*(1+SHL_rate)^C134</f>
        <v/>
      </c>
      <c r="G134">
        <f>Pref_face*(1+Pref_rate)^C134</f>
        <v/>
      </c>
      <c r="H134">
        <f>MAX(E134-F134-G134,0)</f>
        <v/>
      </c>
      <c r="I134">
        <f>MIN(E134,F134+G134)+(1-MgmtPct)*H134</f>
        <v/>
      </c>
      <c r="J134">
        <f>IF(I134/SponsorCost&gt;=RatchetTrigger,1,0)</f>
        <v/>
      </c>
      <c r="K134">
        <f>IF(J134=1,MgmtPctRatchet,MgmtPct)</f>
        <v/>
      </c>
      <c r="L134">
        <f>K134*H134</f>
        <v/>
      </c>
      <c r="M134">
        <f>EXP(-rf*C134)*L134</f>
        <v/>
      </c>
      <c r="N134">
        <f>EXP(-rf*C134)*E134</f>
        <v/>
      </c>
    </row>
    <row r="135">
      <c r="A135" t="n">
        <v>127</v>
      </c>
      <c r="B135">
        <f>RAND()</f>
        <v/>
      </c>
      <c r="C135">
        <f>IF(B135&lt;P_3,3,IF(B135&lt;P_3+P_4,4,5))</f>
        <v/>
      </c>
      <c r="D135">
        <f>NORM.S.INV(RAND())</f>
        <v/>
      </c>
      <c r="E135">
        <f>V0*EXP((rf-q_leak-0.5*sigma^2)*C135+sigma*SQRT(C135)*D135)</f>
        <v/>
      </c>
      <c r="F135">
        <f>SHL_face*(1+SHL_rate)^C135</f>
        <v/>
      </c>
      <c r="G135">
        <f>Pref_face*(1+Pref_rate)^C135</f>
        <v/>
      </c>
      <c r="H135">
        <f>MAX(E135-F135-G135,0)</f>
        <v/>
      </c>
      <c r="I135">
        <f>MIN(E135,F135+G135)+(1-MgmtPct)*H135</f>
        <v/>
      </c>
      <c r="J135">
        <f>IF(I135/SponsorCost&gt;=RatchetTrigger,1,0)</f>
        <v/>
      </c>
      <c r="K135">
        <f>IF(J135=1,MgmtPctRatchet,MgmtPct)</f>
        <v/>
      </c>
      <c r="L135">
        <f>K135*H135</f>
        <v/>
      </c>
      <c r="M135">
        <f>EXP(-rf*C135)*L135</f>
        <v/>
      </c>
      <c r="N135">
        <f>EXP(-rf*C135)*E135</f>
        <v/>
      </c>
    </row>
    <row r="136">
      <c r="A136" t="n">
        <v>128</v>
      </c>
      <c r="B136">
        <f>RAND()</f>
        <v/>
      </c>
      <c r="C136">
        <f>IF(B136&lt;P_3,3,IF(B136&lt;P_3+P_4,4,5))</f>
        <v/>
      </c>
      <c r="D136">
        <f>NORM.S.INV(RAND())</f>
        <v/>
      </c>
      <c r="E136">
        <f>V0*EXP((rf-q_leak-0.5*sigma^2)*C136+sigma*SQRT(C136)*D136)</f>
        <v/>
      </c>
      <c r="F136">
        <f>SHL_face*(1+SHL_rate)^C136</f>
        <v/>
      </c>
      <c r="G136">
        <f>Pref_face*(1+Pref_rate)^C136</f>
        <v/>
      </c>
      <c r="H136">
        <f>MAX(E136-F136-G136,0)</f>
        <v/>
      </c>
      <c r="I136">
        <f>MIN(E136,F136+G136)+(1-MgmtPct)*H136</f>
        <v/>
      </c>
      <c r="J136">
        <f>IF(I136/SponsorCost&gt;=RatchetTrigger,1,0)</f>
        <v/>
      </c>
      <c r="K136">
        <f>IF(J136=1,MgmtPctRatchet,MgmtPct)</f>
        <v/>
      </c>
      <c r="L136">
        <f>K136*H136</f>
        <v/>
      </c>
      <c r="M136">
        <f>EXP(-rf*C136)*L136</f>
        <v/>
      </c>
      <c r="N136">
        <f>EXP(-rf*C136)*E136</f>
        <v/>
      </c>
    </row>
    <row r="137">
      <c r="A137" t="n">
        <v>129</v>
      </c>
      <c r="B137">
        <f>RAND()</f>
        <v/>
      </c>
      <c r="C137">
        <f>IF(B137&lt;P_3,3,IF(B137&lt;P_3+P_4,4,5))</f>
        <v/>
      </c>
      <c r="D137">
        <f>NORM.S.INV(RAND())</f>
        <v/>
      </c>
      <c r="E137">
        <f>V0*EXP((rf-q_leak-0.5*sigma^2)*C137+sigma*SQRT(C137)*D137)</f>
        <v/>
      </c>
      <c r="F137">
        <f>SHL_face*(1+SHL_rate)^C137</f>
        <v/>
      </c>
      <c r="G137">
        <f>Pref_face*(1+Pref_rate)^C137</f>
        <v/>
      </c>
      <c r="H137">
        <f>MAX(E137-F137-G137,0)</f>
        <v/>
      </c>
      <c r="I137">
        <f>MIN(E137,F137+G137)+(1-MgmtPct)*H137</f>
        <v/>
      </c>
      <c r="J137">
        <f>IF(I137/SponsorCost&gt;=RatchetTrigger,1,0)</f>
        <v/>
      </c>
      <c r="K137">
        <f>IF(J137=1,MgmtPctRatchet,MgmtPct)</f>
        <v/>
      </c>
      <c r="L137">
        <f>K137*H137</f>
        <v/>
      </c>
      <c r="M137">
        <f>EXP(-rf*C137)*L137</f>
        <v/>
      </c>
      <c r="N137">
        <f>EXP(-rf*C137)*E137</f>
        <v/>
      </c>
    </row>
    <row r="138">
      <c r="A138" t="n">
        <v>130</v>
      </c>
      <c r="B138">
        <f>RAND()</f>
        <v/>
      </c>
      <c r="C138">
        <f>IF(B138&lt;P_3,3,IF(B138&lt;P_3+P_4,4,5))</f>
        <v/>
      </c>
      <c r="D138">
        <f>NORM.S.INV(RAND())</f>
        <v/>
      </c>
      <c r="E138">
        <f>V0*EXP((rf-q_leak-0.5*sigma^2)*C138+sigma*SQRT(C138)*D138)</f>
        <v/>
      </c>
      <c r="F138">
        <f>SHL_face*(1+SHL_rate)^C138</f>
        <v/>
      </c>
      <c r="G138">
        <f>Pref_face*(1+Pref_rate)^C138</f>
        <v/>
      </c>
      <c r="H138">
        <f>MAX(E138-F138-G138,0)</f>
        <v/>
      </c>
      <c r="I138">
        <f>MIN(E138,F138+G138)+(1-MgmtPct)*H138</f>
        <v/>
      </c>
      <c r="J138">
        <f>IF(I138/SponsorCost&gt;=RatchetTrigger,1,0)</f>
        <v/>
      </c>
      <c r="K138">
        <f>IF(J138=1,MgmtPctRatchet,MgmtPct)</f>
        <v/>
      </c>
      <c r="L138">
        <f>K138*H138</f>
        <v/>
      </c>
      <c r="M138">
        <f>EXP(-rf*C138)*L138</f>
        <v/>
      </c>
      <c r="N138">
        <f>EXP(-rf*C138)*E138</f>
        <v/>
      </c>
    </row>
    <row r="139">
      <c r="A139" t="n">
        <v>131</v>
      </c>
      <c r="B139">
        <f>RAND()</f>
        <v/>
      </c>
      <c r="C139">
        <f>IF(B139&lt;P_3,3,IF(B139&lt;P_3+P_4,4,5))</f>
        <v/>
      </c>
      <c r="D139">
        <f>NORM.S.INV(RAND())</f>
        <v/>
      </c>
      <c r="E139">
        <f>V0*EXP((rf-q_leak-0.5*sigma^2)*C139+sigma*SQRT(C139)*D139)</f>
        <v/>
      </c>
      <c r="F139">
        <f>SHL_face*(1+SHL_rate)^C139</f>
        <v/>
      </c>
      <c r="G139">
        <f>Pref_face*(1+Pref_rate)^C139</f>
        <v/>
      </c>
      <c r="H139">
        <f>MAX(E139-F139-G139,0)</f>
        <v/>
      </c>
      <c r="I139">
        <f>MIN(E139,F139+G139)+(1-MgmtPct)*H139</f>
        <v/>
      </c>
      <c r="J139">
        <f>IF(I139/SponsorCost&gt;=RatchetTrigger,1,0)</f>
        <v/>
      </c>
      <c r="K139">
        <f>IF(J139=1,MgmtPctRatchet,MgmtPct)</f>
        <v/>
      </c>
      <c r="L139">
        <f>K139*H139</f>
        <v/>
      </c>
      <c r="M139">
        <f>EXP(-rf*C139)*L139</f>
        <v/>
      </c>
      <c r="N139">
        <f>EXP(-rf*C139)*E139</f>
        <v/>
      </c>
    </row>
    <row r="140">
      <c r="A140" t="n">
        <v>132</v>
      </c>
      <c r="B140">
        <f>RAND()</f>
        <v/>
      </c>
      <c r="C140">
        <f>IF(B140&lt;P_3,3,IF(B140&lt;P_3+P_4,4,5))</f>
        <v/>
      </c>
      <c r="D140">
        <f>NORM.S.INV(RAND())</f>
        <v/>
      </c>
      <c r="E140">
        <f>V0*EXP((rf-q_leak-0.5*sigma^2)*C140+sigma*SQRT(C140)*D140)</f>
        <v/>
      </c>
      <c r="F140">
        <f>SHL_face*(1+SHL_rate)^C140</f>
        <v/>
      </c>
      <c r="G140">
        <f>Pref_face*(1+Pref_rate)^C140</f>
        <v/>
      </c>
      <c r="H140">
        <f>MAX(E140-F140-G140,0)</f>
        <v/>
      </c>
      <c r="I140">
        <f>MIN(E140,F140+G140)+(1-MgmtPct)*H140</f>
        <v/>
      </c>
      <c r="J140">
        <f>IF(I140/SponsorCost&gt;=RatchetTrigger,1,0)</f>
        <v/>
      </c>
      <c r="K140">
        <f>IF(J140=1,MgmtPctRatchet,MgmtPct)</f>
        <v/>
      </c>
      <c r="L140">
        <f>K140*H140</f>
        <v/>
      </c>
      <c r="M140">
        <f>EXP(-rf*C140)*L140</f>
        <v/>
      </c>
      <c r="N140">
        <f>EXP(-rf*C140)*E140</f>
        <v/>
      </c>
    </row>
    <row r="141">
      <c r="A141" t="n">
        <v>133</v>
      </c>
      <c r="B141">
        <f>RAND()</f>
        <v/>
      </c>
      <c r="C141">
        <f>IF(B141&lt;P_3,3,IF(B141&lt;P_3+P_4,4,5))</f>
        <v/>
      </c>
      <c r="D141">
        <f>NORM.S.INV(RAND())</f>
        <v/>
      </c>
      <c r="E141">
        <f>V0*EXP((rf-q_leak-0.5*sigma^2)*C141+sigma*SQRT(C141)*D141)</f>
        <v/>
      </c>
      <c r="F141">
        <f>SHL_face*(1+SHL_rate)^C141</f>
        <v/>
      </c>
      <c r="G141">
        <f>Pref_face*(1+Pref_rate)^C141</f>
        <v/>
      </c>
      <c r="H141">
        <f>MAX(E141-F141-G141,0)</f>
        <v/>
      </c>
      <c r="I141">
        <f>MIN(E141,F141+G141)+(1-MgmtPct)*H141</f>
        <v/>
      </c>
      <c r="J141">
        <f>IF(I141/SponsorCost&gt;=RatchetTrigger,1,0)</f>
        <v/>
      </c>
      <c r="K141">
        <f>IF(J141=1,MgmtPctRatchet,MgmtPct)</f>
        <v/>
      </c>
      <c r="L141">
        <f>K141*H141</f>
        <v/>
      </c>
      <c r="M141">
        <f>EXP(-rf*C141)*L141</f>
        <v/>
      </c>
      <c r="N141">
        <f>EXP(-rf*C141)*E141</f>
        <v/>
      </c>
    </row>
    <row r="142">
      <c r="A142" t="n">
        <v>134</v>
      </c>
      <c r="B142">
        <f>RAND()</f>
        <v/>
      </c>
      <c r="C142">
        <f>IF(B142&lt;P_3,3,IF(B142&lt;P_3+P_4,4,5))</f>
        <v/>
      </c>
      <c r="D142">
        <f>NORM.S.INV(RAND())</f>
        <v/>
      </c>
      <c r="E142">
        <f>V0*EXP((rf-q_leak-0.5*sigma^2)*C142+sigma*SQRT(C142)*D142)</f>
        <v/>
      </c>
      <c r="F142">
        <f>SHL_face*(1+SHL_rate)^C142</f>
        <v/>
      </c>
      <c r="G142">
        <f>Pref_face*(1+Pref_rate)^C142</f>
        <v/>
      </c>
      <c r="H142">
        <f>MAX(E142-F142-G142,0)</f>
        <v/>
      </c>
      <c r="I142">
        <f>MIN(E142,F142+G142)+(1-MgmtPct)*H142</f>
        <v/>
      </c>
      <c r="J142">
        <f>IF(I142/SponsorCost&gt;=RatchetTrigger,1,0)</f>
        <v/>
      </c>
      <c r="K142">
        <f>IF(J142=1,MgmtPctRatchet,MgmtPct)</f>
        <v/>
      </c>
      <c r="L142">
        <f>K142*H142</f>
        <v/>
      </c>
      <c r="M142">
        <f>EXP(-rf*C142)*L142</f>
        <v/>
      </c>
      <c r="N142">
        <f>EXP(-rf*C142)*E142</f>
        <v/>
      </c>
    </row>
    <row r="143">
      <c r="A143" t="n">
        <v>135</v>
      </c>
      <c r="B143">
        <f>RAND()</f>
        <v/>
      </c>
      <c r="C143">
        <f>IF(B143&lt;P_3,3,IF(B143&lt;P_3+P_4,4,5))</f>
        <v/>
      </c>
      <c r="D143">
        <f>NORM.S.INV(RAND())</f>
        <v/>
      </c>
      <c r="E143">
        <f>V0*EXP((rf-q_leak-0.5*sigma^2)*C143+sigma*SQRT(C143)*D143)</f>
        <v/>
      </c>
      <c r="F143">
        <f>SHL_face*(1+SHL_rate)^C143</f>
        <v/>
      </c>
      <c r="G143">
        <f>Pref_face*(1+Pref_rate)^C143</f>
        <v/>
      </c>
      <c r="H143">
        <f>MAX(E143-F143-G143,0)</f>
        <v/>
      </c>
      <c r="I143">
        <f>MIN(E143,F143+G143)+(1-MgmtPct)*H143</f>
        <v/>
      </c>
      <c r="J143">
        <f>IF(I143/SponsorCost&gt;=RatchetTrigger,1,0)</f>
        <v/>
      </c>
      <c r="K143">
        <f>IF(J143=1,MgmtPctRatchet,MgmtPct)</f>
        <v/>
      </c>
      <c r="L143">
        <f>K143*H143</f>
        <v/>
      </c>
      <c r="M143">
        <f>EXP(-rf*C143)*L143</f>
        <v/>
      </c>
      <c r="N143">
        <f>EXP(-rf*C143)*E143</f>
        <v/>
      </c>
    </row>
    <row r="144">
      <c r="A144" t="n">
        <v>136</v>
      </c>
      <c r="B144">
        <f>RAND()</f>
        <v/>
      </c>
      <c r="C144">
        <f>IF(B144&lt;P_3,3,IF(B144&lt;P_3+P_4,4,5))</f>
        <v/>
      </c>
      <c r="D144">
        <f>NORM.S.INV(RAND())</f>
        <v/>
      </c>
      <c r="E144">
        <f>V0*EXP((rf-q_leak-0.5*sigma^2)*C144+sigma*SQRT(C144)*D144)</f>
        <v/>
      </c>
      <c r="F144">
        <f>SHL_face*(1+SHL_rate)^C144</f>
        <v/>
      </c>
      <c r="G144">
        <f>Pref_face*(1+Pref_rate)^C144</f>
        <v/>
      </c>
      <c r="H144">
        <f>MAX(E144-F144-G144,0)</f>
        <v/>
      </c>
      <c r="I144">
        <f>MIN(E144,F144+G144)+(1-MgmtPct)*H144</f>
        <v/>
      </c>
      <c r="J144">
        <f>IF(I144/SponsorCost&gt;=RatchetTrigger,1,0)</f>
        <v/>
      </c>
      <c r="K144">
        <f>IF(J144=1,MgmtPctRatchet,MgmtPct)</f>
        <v/>
      </c>
      <c r="L144">
        <f>K144*H144</f>
        <v/>
      </c>
      <c r="M144">
        <f>EXP(-rf*C144)*L144</f>
        <v/>
      </c>
      <c r="N144">
        <f>EXP(-rf*C144)*E144</f>
        <v/>
      </c>
    </row>
    <row r="145">
      <c r="A145" t="n">
        <v>137</v>
      </c>
      <c r="B145">
        <f>RAND()</f>
        <v/>
      </c>
      <c r="C145">
        <f>IF(B145&lt;P_3,3,IF(B145&lt;P_3+P_4,4,5))</f>
        <v/>
      </c>
      <c r="D145">
        <f>NORM.S.INV(RAND())</f>
        <v/>
      </c>
      <c r="E145">
        <f>V0*EXP((rf-q_leak-0.5*sigma^2)*C145+sigma*SQRT(C145)*D145)</f>
        <v/>
      </c>
      <c r="F145">
        <f>SHL_face*(1+SHL_rate)^C145</f>
        <v/>
      </c>
      <c r="G145">
        <f>Pref_face*(1+Pref_rate)^C145</f>
        <v/>
      </c>
      <c r="H145">
        <f>MAX(E145-F145-G145,0)</f>
        <v/>
      </c>
      <c r="I145">
        <f>MIN(E145,F145+G145)+(1-MgmtPct)*H145</f>
        <v/>
      </c>
      <c r="J145">
        <f>IF(I145/SponsorCost&gt;=RatchetTrigger,1,0)</f>
        <v/>
      </c>
      <c r="K145">
        <f>IF(J145=1,MgmtPctRatchet,MgmtPct)</f>
        <v/>
      </c>
      <c r="L145">
        <f>K145*H145</f>
        <v/>
      </c>
      <c r="M145">
        <f>EXP(-rf*C145)*L145</f>
        <v/>
      </c>
      <c r="N145">
        <f>EXP(-rf*C145)*E145</f>
        <v/>
      </c>
    </row>
    <row r="146">
      <c r="A146" t="n">
        <v>138</v>
      </c>
      <c r="B146">
        <f>RAND()</f>
        <v/>
      </c>
      <c r="C146">
        <f>IF(B146&lt;P_3,3,IF(B146&lt;P_3+P_4,4,5))</f>
        <v/>
      </c>
      <c r="D146">
        <f>NORM.S.INV(RAND())</f>
        <v/>
      </c>
      <c r="E146">
        <f>V0*EXP((rf-q_leak-0.5*sigma^2)*C146+sigma*SQRT(C146)*D146)</f>
        <v/>
      </c>
      <c r="F146">
        <f>SHL_face*(1+SHL_rate)^C146</f>
        <v/>
      </c>
      <c r="G146">
        <f>Pref_face*(1+Pref_rate)^C146</f>
        <v/>
      </c>
      <c r="H146">
        <f>MAX(E146-F146-G146,0)</f>
        <v/>
      </c>
      <c r="I146">
        <f>MIN(E146,F146+G146)+(1-MgmtPct)*H146</f>
        <v/>
      </c>
      <c r="J146">
        <f>IF(I146/SponsorCost&gt;=RatchetTrigger,1,0)</f>
        <v/>
      </c>
      <c r="K146">
        <f>IF(J146=1,MgmtPctRatchet,MgmtPct)</f>
        <v/>
      </c>
      <c r="L146">
        <f>K146*H146</f>
        <v/>
      </c>
      <c r="M146">
        <f>EXP(-rf*C146)*L146</f>
        <v/>
      </c>
      <c r="N146">
        <f>EXP(-rf*C146)*E146</f>
        <v/>
      </c>
    </row>
    <row r="147">
      <c r="A147" t="n">
        <v>139</v>
      </c>
      <c r="B147">
        <f>RAND()</f>
        <v/>
      </c>
      <c r="C147">
        <f>IF(B147&lt;P_3,3,IF(B147&lt;P_3+P_4,4,5))</f>
        <v/>
      </c>
      <c r="D147">
        <f>NORM.S.INV(RAND())</f>
        <v/>
      </c>
      <c r="E147">
        <f>V0*EXP((rf-q_leak-0.5*sigma^2)*C147+sigma*SQRT(C147)*D147)</f>
        <v/>
      </c>
      <c r="F147">
        <f>SHL_face*(1+SHL_rate)^C147</f>
        <v/>
      </c>
      <c r="G147">
        <f>Pref_face*(1+Pref_rate)^C147</f>
        <v/>
      </c>
      <c r="H147">
        <f>MAX(E147-F147-G147,0)</f>
        <v/>
      </c>
      <c r="I147">
        <f>MIN(E147,F147+G147)+(1-MgmtPct)*H147</f>
        <v/>
      </c>
      <c r="J147">
        <f>IF(I147/SponsorCost&gt;=RatchetTrigger,1,0)</f>
        <v/>
      </c>
      <c r="K147">
        <f>IF(J147=1,MgmtPctRatchet,MgmtPct)</f>
        <v/>
      </c>
      <c r="L147">
        <f>K147*H147</f>
        <v/>
      </c>
      <c r="M147">
        <f>EXP(-rf*C147)*L147</f>
        <v/>
      </c>
      <c r="N147">
        <f>EXP(-rf*C147)*E147</f>
        <v/>
      </c>
    </row>
    <row r="148">
      <c r="A148" t="n">
        <v>140</v>
      </c>
      <c r="B148">
        <f>RAND()</f>
        <v/>
      </c>
      <c r="C148">
        <f>IF(B148&lt;P_3,3,IF(B148&lt;P_3+P_4,4,5))</f>
        <v/>
      </c>
      <c r="D148">
        <f>NORM.S.INV(RAND())</f>
        <v/>
      </c>
      <c r="E148">
        <f>V0*EXP((rf-q_leak-0.5*sigma^2)*C148+sigma*SQRT(C148)*D148)</f>
        <v/>
      </c>
      <c r="F148">
        <f>SHL_face*(1+SHL_rate)^C148</f>
        <v/>
      </c>
      <c r="G148">
        <f>Pref_face*(1+Pref_rate)^C148</f>
        <v/>
      </c>
      <c r="H148">
        <f>MAX(E148-F148-G148,0)</f>
        <v/>
      </c>
      <c r="I148">
        <f>MIN(E148,F148+G148)+(1-MgmtPct)*H148</f>
        <v/>
      </c>
      <c r="J148">
        <f>IF(I148/SponsorCost&gt;=RatchetTrigger,1,0)</f>
        <v/>
      </c>
      <c r="K148">
        <f>IF(J148=1,MgmtPctRatchet,MgmtPct)</f>
        <v/>
      </c>
      <c r="L148">
        <f>K148*H148</f>
        <v/>
      </c>
      <c r="M148">
        <f>EXP(-rf*C148)*L148</f>
        <v/>
      </c>
      <c r="N148">
        <f>EXP(-rf*C148)*E148</f>
        <v/>
      </c>
    </row>
    <row r="149">
      <c r="A149" t="n">
        <v>141</v>
      </c>
      <c r="B149">
        <f>RAND()</f>
        <v/>
      </c>
      <c r="C149">
        <f>IF(B149&lt;P_3,3,IF(B149&lt;P_3+P_4,4,5))</f>
        <v/>
      </c>
      <c r="D149">
        <f>NORM.S.INV(RAND())</f>
        <v/>
      </c>
      <c r="E149">
        <f>V0*EXP((rf-q_leak-0.5*sigma^2)*C149+sigma*SQRT(C149)*D149)</f>
        <v/>
      </c>
      <c r="F149">
        <f>SHL_face*(1+SHL_rate)^C149</f>
        <v/>
      </c>
      <c r="G149">
        <f>Pref_face*(1+Pref_rate)^C149</f>
        <v/>
      </c>
      <c r="H149">
        <f>MAX(E149-F149-G149,0)</f>
        <v/>
      </c>
      <c r="I149">
        <f>MIN(E149,F149+G149)+(1-MgmtPct)*H149</f>
        <v/>
      </c>
      <c r="J149">
        <f>IF(I149/SponsorCost&gt;=RatchetTrigger,1,0)</f>
        <v/>
      </c>
      <c r="K149">
        <f>IF(J149=1,MgmtPctRatchet,MgmtPct)</f>
        <v/>
      </c>
      <c r="L149">
        <f>K149*H149</f>
        <v/>
      </c>
      <c r="M149">
        <f>EXP(-rf*C149)*L149</f>
        <v/>
      </c>
      <c r="N149">
        <f>EXP(-rf*C149)*E149</f>
        <v/>
      </c>
    </row>
    <row r="150">
      <c r="A150" t="n">
        <v>142</v>
      </c>
      <c r="B150">
        <f>RAND()</f>
        <v/>
      </c>
      <c r="C150">
        <f>IF(B150&lt;P_3,3,IF(B150&lt;P_3+P_4,4,5))</f>
        <v/>
      </c>
      <c r="D150">
        <f>NORM.S.INV(RAND())</f>
        <v/>
      </c>
      <c r="E150">
        <f>V0*EXP((rf-q_leak-0.5*sigma^2)*C150+sigma*SQRT(C150)*D150)</f>
        <v/>
      </c>
      <c r="F150">
        <f>SHL_face*(1+SHL_rate)^C150</f>
        <v/>
      </c>
      <c r="G150">
        <f>Pref_face*(1+Pref_rate)^C150</f>
        <v/>
      </c>
      <c r="H150">
        <f>MAX(E150-F150-G150,0)</f>
        <v/>
      </c>
      <c r="I150">
        <f>MIN(E150,F150+G150)+(1-MgmtPct)*H150</f>
        <v/>
      </c>
      <c r="J150">
        <f>IF(I150/SponsorCost&gt;=RatchetTrigger,1,0)</f>
        <v/>
      </c>
      <c r="K150">
        <f>IF(J150=1,MgmtPctRatchet,MgmtPct)</f>
        <v/>
      </c>
      <c r="L150">
        <f>K150*H150</f>
        <v/>
      </c>
      <c r="M150">
        <f>EXP(-rf*C150)*L150</f>
        <v/>
      </c>
      <c r="N150">
        <f>EXP(-rf*C150)*E150</f>
        <v/>
      </c>
    </row>
    <row r="151">
      <c r="A151" t="n">
        <v>143</v>
      </c>
      <c r="B151">
        <f>RAND()</f>
        <v/>
      </c>
      <c r="C151">
        <f>IF(B151&lt;P_3,3,IF(B151&lt;P_3+P_4,4,5))</f>
        <v/>
      </c>
      <c r="D151">
        <f>NORM.S.INV(RAND())</f>
        <v/>
      </c>
      <c r="E151">
        <f>V0*EXP((rf-q_leak-0.5*sigma^2)*C151+sigma*SQRT(C151)*D151)</f>
        <v/>
      </c>
      <c r="F151">
        <f>SHL_face*(1+SHL_rate)^C151</f>
        <v/>
      </c>
      <c r="G151">
        <f>Pref_face*(1+Pref_rate)^C151</f>
        <v/>
      </c>
      <c r="H151">
        <f>MAX(E151-F151-G151,0)</f>
        <v/>
      </c>
      <c r="I151">
        <f>MIN(E151,F151+G151)+(1-MgmtPct)*H151</f>
        <v/>
      </c>
      <c r="J151">
        <f>IF(I151/SponsorCost&gt;=RatchetTrigger,1,0)</f>
        <v/>
      </c>
      <c r="K151">
        <f>IF(J151=1,MgmtPctRatchet,MgmtPct)</f>
        <v/>
      </c>
      <c r="L151">
        <f>K151*H151</f>
        <v/>
      </c>
      <c r="M151">
        <f>EXP(-rf*C151)*L151</f>
        <v/>
      </c>
      <c r="N151">
        <f>EXP(-rf*C151)*E151</f>
        <v/>
      </c>
    </row>
    <row r="152">
      <c r="A152" t="n">
        <v>144</v>
      </c>
      <c r="B152">
        <f>RAND()</f>
        <v/>
      </c>
      <c r="C152">
        <f>IF(B152&lt;P_3,3,IF(B152&lt;P_3+P_4,4,5))</f>
        <v/>
      </c>
      <c r="D152">
        <f>NORM.S.INV(RAND())</f>
        <v/>
      </c>
      <c r="E152">
        <f>V0*EXP((rf-q_leak-0.5*sigma^2)*C152+sigma*SQRT(C152)*D152)</f>
        <v/>
      </c>
      <c r="F152">
        <f>SHL_face*(1+SHL_rate)^C152</f>
        <v/>
      </c>
      <c r="G152">
        <f>Pref_face*(1+Pref_rate)^C152</f>
        <v/>
      </c>
      <c r="H152">
        <f>MAX(E152-F152-G152,0)</f>
        <v/>
      </c>
      <c r="I152">
        <f>MIN(E152,F152+G152)+(1-MgmtPct)*H152</f>
        <v/>
      </c>
      <c r="J152">
        <f>IF(I152/SponsorCost&gt;=RatchetTrigger,1,0)</f>
        <v/>
      </c>
      <c r="K152">
        <f>IF(J152=1,MgmtPctRatchet,MgmtPct)</f>
        <v/>
      </c>
      <c r="L152">
        <f>K152*H152</f>
        <v/>
      </c>
      <c r="M152">
        <f>EXP(-rf*C152)*L152</f>
        <v/>
      </c>
      <c r="N152">
        <f>EXP(-rf*C152)*E152</f>
        <v/>
      </c>
    </row>
    <row r="153">
      <c r="A153" t="n">
        <v>145</v>
      </c>
      <c r="B153">
        <f>RAND()</f>
        <v/>
      </c>
      <c r="C153">
        <f>IF(B153&lt;P_3,3,IF(B153&lt;P_3+P_4,4,5))</f>
        <v/>
      </c>
      <c r="D153">
        <f>NORM.S.INV(RAND())</f>
        <v/>
      </c>
      <c r="E153">
        <f>V0*EXP((rf-q_leak-0.5*sigma^2)*C153+sigma*SQRT(C153)*D153)</f>
        <v/>
      </c>
      <c r="F153">
        <f>SHL_face*(1+SHL_rate)^C153</f>
        <v/>
      </c>
      <c r="G153">
        <f>Pref_face*(1+Pref_rate)^C153</f>
        <v/>
      </c>
      <c r="H153">
        <f>MAX(E153-F153-G153,0)</f>
        <v/>
      </c>
      <c r="I153">
        <f>MIN(E153,F153+G153)+(1-MgmtPct)*H153</f>
        <v/>
      </c>
      <c r="J153">
        <f>IF(I153/SponsorCost&gt;=RatchetTrigger,1,0)</f>
        <v/>
      </c>
      <c r="K153">
        <f>IF(J153=1,MgmtPctRatchet,MgmtPct)</f>
        <v/>
      </c>
      <c r="L153">
        <f>K153*H153</f>
        <v/>
      </c>
      <c r="M153">
        <f>EXP(-rf*C153)*L153</f>
        <v/>
      </c>
      <c r="N153">
        <f>EXP(-rf*C153)*E153</f>
        <v/>
      </c>
    </row>
    <row r="154">
      <c r="A154" t="n">
        <v>146</v>
      </c>
      <c r="B154">
        <f>RAND()</f>
        <v/>
      </c>
      <c r="C154">
        <f>IF(B154&lt;P_3,3,IF(B154&lt;P_3+P_4,4,5))</f>
        <v/>
      </c>
      <c r="D154">
        <f>NORM.S.INV(RAND())</f>
        <v/>
      </c>
      <c r="E154">
        <f>V0*EXP((rf-q_leak-0.5*sigma^2)*C154+sigma*SQRT(C154)*D154)</f>
        <v/>
      </c>
      <c r="F154">
        <f>SHL_face*(1+SHL_rate)^C154</f>
        <v/>
      </c>
      <c r="G154">
        <f>Pref_face*(1+Pref_rate)^C154</f>
        <v/>
      </c>
      <c r="H154">
        <f>MAX(E154-F154-G154,0)</f>
        <v/>
      </c>
      <c r="I154">
        <f>MIN(E154,F154+G154)+(1-MgmtPct)*H154</f>
        <v/>
      </c>
      <c r="J154">
        <f>IF(I154/SponsorCost&gt;=RatchetTrigger,1,0)</f>
        <v/>
      </c>
      <c r="K154">
        <f>IF(J154=1,MgmtPctRatchet,MgmtPct)</f>
        <v/>
      </c>
      <c r="L154">
        <f>K154*H154</f>
        <v/>
      </c>
      <c r="M154">
        <f>EXP(-rf*C154)*L154</f>
        <v/>
      </c>
      <c r="N154">
        <f>EXP(-rf*C154)*E154</f>
        <v/>
      </c>
    </row>
    <row r="155">
      <c r="A155" t="n">
        <v>147</v>
      </c>
      <c r="B155">
        <f>RAND()</f>
        <v/>
      </c>
      <c r="C155">
        <f>IF(B155&lt;P_3,3,IF(B155&lt;P_3+P_4,4,5))</f>
        <v/>
      </c>
      <c r="D155">
        <f>NORM.S.INV(RAND())</f>
        <v/>
      </c>
      <c r="E155">
        <f>V0*EXP((rf-q_leak-0.5*sigma^2)*C155+sigma*SQRT(C155)*D155)</f>
        <v/>
      </c>
      <c r="F155">
        <f>SHL_face*(1+SHL_rate)^C155</f>
        <v/>
      </c>
      <c r="G155">
        <f>Pref_face*(1+Pref_rate)^C155</f>
        <v/>
      </c>
      <c r="H155">
        <f>MAX(E155-F155-G155,0)</f>
        <v/>
      </c>
      <c r="I155">
        <f>MIN(E155,F155+G155)+(1-MgmtPct)*H155</f>
        <v/>
      </c>
      <c r="J155">
        <f>IF(I155/SponsorCost&gt;=RatchetTrigger,1,0)</f>
        <v/>
      </c>
      <c r="K155">
        <f>IF(J155=1,MgmtPctRatchet,MgmtPct)</f>
        <v/>
      </c>
      <c r="L155">
        <f>K155*H155</f>
        <v/>
      </c>
      <c r="M155">
        <f>EXP(-rf*C155)*L155</f>
        <v/>
      </c>
      <c r="N155">
        <f>EXP(-rf*C155)*E155</f>
        <v/>
      </c>
    </row>
    <row r="156">
      <c r="A156" t="n">
        <v>148</v>
      </c>
      <c r="B156">
        <f>RAND()</f>
        <v/>
      </c>
      <c r="C156">
        <f>IF(B156&lt;P_3,3,IF(B156&lt;P_3+P_4,4,5))</f>
        <v/>
      </c>
      <c r="D156">
        <f>NORM.S.INV(RAND())</f>
        <v/>
      </c>
      <c r="E156">
        <f>V0*EXP((rf-q_leak-0.5*sigma^2)*C156+sigma*SQRT(C156)*D156)</f>
        <v/>
      </c>
      <c r="F156">
        <f>SHL_face*(1+SHL_rate)^C156</f>
        <v/>
      </c>
      <c r="G156">
        <f>Pref_face*(1+Pref_rate)^C156</f>
        <v/>
      </c>
      <c r="H156">
        <f>MAX(E156-F156-G156,0)</f>
        <v/>
      </c>
      <c r="I156">
        <f>MIN(E156,F156+G156)+(1-MgmtPct)*H156</f>
        <v/>
      </c>
      <c r="J156">
        <f>IF(I156/SponsorCost&gt;=RatchetTrigger,1,0)</f>
        <v/>
      </c>
      <c r="K156">
        <f>IF(J156=1,MgmtPctRatchet,MgmtPct)</f>
        <v/>
      </c>
      <c r="L156">
        <f>K156*H156</f>
        <v/>
      </c>
      <c r="M156">
        <f>EXP(-rf*C156)*L156</f>
        <v/>
      </c>
      <c r="N156">
        <f>EXP(-rf*C156)*E156</f>
        <v/>
      </c>
    </row>
    <row r="157">
      <c r="A157" t="n">
        <v>149</v>
      </c>
      <c r="B157">
        <f>RAND()</f>
        <v/>
      </c>
      <c r="C157">
        <f>IF(B157&lt;P_3,3,IF(B157&lt;P_3+P_4,4,5))</f>
        <v/>
      </c>
      <c r="D157">
        <f>NORM.S.INV(RAND())</f>
        <v/>
      </c>
      <c r="E157">
        <f>V0*EXP((rf-q_leak-0.5*sigma^2)*C157+sigma*SQRT(C157)*D157)</f>
        <v/>
      </c>
      <c r="F157">
        <f>SHL_face*(1+SHL_rate)^C157</f>
        <v/>
      </c>
      <c r="G157">
        <f>Pref_face*(1+Pref_rate)^C157</f>
        <v/>
      </c>
      <c r="H157">
        <f>MAX(E157-F157-G157,0)</f>
        <v/>
      </c>
      <c r="I157">
        <f>MIN(E157,F157+G157)+(1-MgmtPct)*H157</f>
        <v/>
      </c>
      <c r="J157">
        <f>IF(I157/SponsorCost&gt;=RatchetTrigger,1,0)</f>
        <v/>
      </c>
      <c r="K157">
        <f>IF(J157=1,MgmtPctRatchet,MgmtPct)</f>
        <v/>
      </c>
      <c r="L157">
        <f>K157*H157</f>
        <v/>
      </c>
      <c r="M157">
        <f>EXP(-rf*C157)*L157</f>
        <v/>
      </c>
      <c r="N157">
        <f>EXP(-rf*C157)*E157</f>
        <v/>
      </c>
    </row>
    <row r="158">
      <c r="A158" t="n">
        <v>150</v>
      </c>
      <c r="B158">
        <f>RAND()</f>
        <v/>
      </c>
      <c r="C158">
        <f>IF(B158&lt;P_3,3,IF(B158&lt;P_3+P_4,4,5))</f>
        <v/>
      </c>
      <c r="D158">
        <f>NORM.S.INV(RAND())</f>
        <v/>
      </c>
      <c r="E158">
        <f>V0*EXP((rf-q_leak-0.5*sigma^2)*C158+sigma*SQRT(C158)*D158)</f>
        <v/>
      </c>
      <c r="F158">
        <f>SHL_face*(1+SHL_rate)^C158</f>
        <v/>
      </c>
      <c r="G158">
        <f>Pref_face*(1+Pref_rate)^C158</f>
        <v/>
      </c>
      <c r="H158">
        <f>MAX(E158-F158-G158,0)</f>
        <v/>
      </c>
      <c r="I158">
        <f>MIN(E158,F158+G158)+(1-MgmtPct)*H158</f>
        <v/>
      </c>
      <c r="J158">
        <f>IF(I158/SponsorCost&gt;=RatchetTrigger,1,0)</f>
        <v/>
      </c>
      <c r="K158">
        <f>IF(J158=1,MgmtPctRatchet,MgmtPct)</f>
        <v/>
      </c>
      <c r="L158">
        <f>K158*H158</f>
        <v/>
      </c>
      <c r="M158">
        <f>EXP(-rf*C158)*L158</f>
        <v/>
      </c>
      <c r="N158">
        <f>EXP(-rf*C158)*E158</f>
        <v/>
      </c>
    </row>
    <row r="159">
      <c r="A159" t="n">
        <v>151</v>
      </c>
      <c r="B159">
        <f>RAND()</f>
        <v/>
      </c>
      <c r="C159">
        <f>IF(B159&lt;P_3,3,IF(B159&lt;P_3+P_4,4,5))</f>
        <v/>
      </c>
      <c r="D159">
        <f>NORM.S.INV(RAND())</f>
        <v/>
      </c>
      <c r="E159">
        <f>V0*EXP((rf-q_leak-0.5*sigma^2)*C159+sigma*SQRT(C159)*D159)</f>
        <v/>
      </c>
      <c r="F159">
        <f>SHL_face*(1+SHL_rate)^C159</f>
        <v/>
      </c>
      <c r="G159">
        <f>Pref_face*(1+Pref_rate)^C159</f>
        <v/>
      </c>
      <c r="H159">
        <f>MAX(E159-F159-G159,0)</f>
        <v/>
      </c>
      <c r="I159">
        <f>MIN(E159,F159+G159)+(1-MgmtPct)*H159</f>
        <v/>
      </c>
      <c r="J159">
        <f>IF(I159/SponsorCost&gt;=RatchetTrigger,1,0)</f>
        <v/>
      </c>
      <c r="K159">
        <f>IF(J159=1,MgmtPctRatchet,MgmtPct)</f>
        <v/>
      </c>
      <c r="L159">
        <f>K159*H159</f>
        <v/>
      </c>
      <c r="M159">
        <f>EXP(-rf*C159)*L159</f>
        <v/>
      </c>
      <c r="N159">
        <f>EXP(-rf*C159)*E159</f>
        <v/>
      </c>
    </row>
    <row r="160">
      <c r="A160" t="n">
        <v>152</v>
      </c>
      <c r="B160">
        <f>RAND()</f>
        <v/>
      </c>
      <c r="C160">
        <f>IF(B160&lt;P_3,3,IF(B160&lt;P_3+P_4,4,5))</f>
        <v/>
      </c>
      <c r="D160">
        <f>NORM.S.INV(RAND())</f>
        <v/>
      </c>
      <c r="E160">
        <f>V0*EXP((rf-q_leak-0.5*sigma^2)*C160+sigma*SQRT(C160)*D160)</f>
        <v/>
      </c>
      <c r="F160">
        <f>SHL_face*(1+SHL_rate)^C160</f>
        <v/>
      </c>
      <c r="G160">
        <f>Pref_face*(1+Pref_rate)^C160</f>
        <v/>
      </c>
      <c r="H160">
        <f>MAX(E160-F160-G160,0)</f>
        <v/>
      </c>
      <c r="I160">
        <f>MIN(E160,F160+G160)+(1-MgmtPct)*H160</f>
        <v/>
      </c>
      <c r="J160">
        <f>IF(I160/SponsorCost&gt;=RatchetTrigger,1,0)</f>
        <v/>
      </c>
      <c r="K160">
        <f>IF(J160=1,MgmtPctRatchet,MgmtPct)</f>
        <v/>
      </c>
      <c r="L160">
        <f>K160*H160</f>
        <v/>
      </c>
      <c r="M160">
        <f>EXP(-rf*C160)*L160</f>
        <v/>
      </c>
      <c r="N160">
        <f>EXP(-rf*C160)*E160</f>
        <v/>
      </c>
    </row>
    <row r="161">
      <c r="A161" t="n">
        <v>153</v>
      </c>
      <c r="B161">
        <f>RAND()</f>
        <v/>
      </c>
      <c r="C161">
        <f>IF(B161&lt;P_3,3,IF(B161&lt;P_3+P_4,4,5))</f>
        <v/>
      </c>
      <c r="D161">
        <f>NORM.S.INV(RAND())</f>
        <v/>
      </c>
      <c r="E161">
        <f>V0*EXP((rf-q_leak-0.5*sigma^2)*C161+sigma*SQRT(C161)*D161)</f>
        <v/>
      </c>
      <c r="F161">
        <f>SHL_face*(1+SHL_rate)^C161</f>
        <v/>
      </c>
      <c r="G161">
        <f>Pref_face*(1+Pref_rate)^C161</f>
        <v/>
      </c>
      <c r="H161">
        <f>MAX(E161-F161-G161,0)</f>
        <v/>
      </c>
      <c r="I161">
        <f>MIN(E161,F161+G161)+(1-MgmtPct)*H161</f>
        <v/>
      </c>
      <c r="J161">
        <f>IF(I161/SponsorCost&gt;=RatchetTrigger,1,0)</f>
        <v/>
      </c>
      <c r="K161">
        <f>IF(J161=1,MgmtPctRatchet,MgmtPct)</f>
        <v/>
      </c>
      <c r="L161">
        <f>K161*H161</f>
        <v/>
      </c>
      <c r="M161">
        <f>EXP(-rf*C161)*L161</f>
        <v/>
      </c>
      <c r="N161">
        <f>EXP(-rf*C161)*E161</f>
        <v/>
      </c>
    </row>
    <row r="162">
      <c r="A162" t="n">
        <v>154</v>
      </c>
      <c r="B162">
        <f>RAND()</f>
        <v/>
      </c>
      <c r="C162">
        <f>IF(B162&lt;P_3,3,IF(B162&lt;P_3+P_4,4,5))</f>
        <v/>
      </c>
      <c r="D162">
        <f>NORM.S.INV(RAND())</f>
        <v/>
      </c>
      <c r="E162">
        <f>V0*EXP((rf-q_leak-0.5*sigma^2)*C162+sigma*SQRT(C162)*D162)</f>
        <v/>
      </c>
      <c r="F162">
        <f>SHL_face*(1+SHL_rate)^C162</f>
        <v/>
      </c>
      <c r="G162">
        <f>Pref_face*(1+Pref_rate)^C162</f>
        <v/>
      </c>
      <c r="H162">
        <f>MAX(E162-F162-G162,0)</f>
        <v/>
      </c>
      <c r="I162">
        <f>MIN(E162,F162+G162)+(1-MgmtPct)*H162</f>
        <v/>
      </c>
      <c r="J162">
        <f>IF(I162/SponsorCost&gt;=RatchetTrigger,1,0)</f>
        <v/>
      </c>
      <c r="K162">
        <f>IF(J162=1,MgmtPctRatchet,MgmtPct)</f>
        <v/>
      </c>
      <c r="L162">
        <f>K162*H162</f>
        <v/>
      </c>
      <c r="M162">
        <f>EXP(-rf*C162)*L162</f>
        <v/>
      </c>
      <c r="N162">
        <f>EXP(-rf*C162)*E162</f>
        <v/>
      </c>
    </row>
    <row r="163">
      <c r="A163" t="n">
        <v>155</v>
      </c>
      <c r="B163">
        <f>RAND()</f>
        <v/>
      </c>
      <c r="C163">
        <f>IF(B163&lt;P_3,3,IF(B163&lt;P_3+P_4,4,5))</f>
        <v/>
      </c>
      <c r="D163">
        <f>NORM.S.INV(RAND())</f>
        <v/>
      </c>
      <c r="E163">
        <f>V0*EXP((rf-q_leak-0.5*sigma^2)*C163+sigma*SQRT(C163)*D163)</f>
        <v/>
      </c>
      <c r="F163">
        <f>SHL_face*(1+SHL_rate)^C163</f>
        <v/>
      </c>
      <c r="G163">
        <f>Pref_face*(1+Pref_rate)^C163</f>
        <v/>
      </c>
      <c r="H163">
        <f>MAX(E163-F163-G163,0)</f>
        <v/>
      </c>
      <c r="I163">
        <f>MIN(E163,F163+G163)+(1-MgmtPct)*H163</f>
        <v/>
      </c>
      <c r="J163">
        <f>IF(I163/SponsorCost&gt;=RatchetTrigger,1,0)</f>
        <v/>
      </c>
      <c r="K163">
        <f>IF(J163=1,MgmtPctRatchet,MgmtPct)</f>
        <v/>
      </c>
      <c r="L163">
        <f>K163*H163</f>
        <v/>
      </c>
      <c r="M163">
        <f>EXP(-rf*C163)*L163</f>
        <v/>
      </c>
      <c r="N163">
        <f>EXP(-rf*C163)*E163</f>
        <v/>
      </c>
    </row>
    <row r="164">
      <c r="A164" t="n">
        <v>156</v>
      </c>
      <c r="B164">
        <f>RAND()</f>
        <v/>
      </c>
      <c r="C164">
        <f>IF(B164&lt;P_3,3,IF(B164&lt;P_3+P_4,4,5))</f>
        <v/>
      </c>
      <c r="D164">
        <f>NORM.S.INV(RAND())</f>
        <v/>
      </c>
      <c r="E164">
        <f>V0*EXP((rf-q_leak-0.5*sigma^2)*C164+sigma*SQRT(C164)*D164)</f>
        <v/>
      </c>
      <c r="F164">
        <f>SHL_face*(1+SHL_rate)^C164</f>
        <v/>
      </c>
      <c r="G164">
        <f>Pref_face*(1+Pref_rate)^C164</f>
        <v/>
      </c>
      <c r="H164">
        <f>MAX(E164-F164-G164,0)</f>
        <v/>
      </c>
      <c r="I164">
        <f>MIN(E164,F164+G164)+(1-MgmtPct)*H164</f>
        <v/>
      </c>
      <c r="J164">
        <f>IF(I164/SponsorCost&gt;=RatchetTrigger,1,0)</f>
        <v/>
      </c>
      <c r="K164">
        <f>IF(J164=1,MgmtPctRatchet,MgmtPct)</f>
        <v/>
      </c>
      <c r="L164">
        <f>K164*H164</f>
        <v/>
      </c>
      <c r="M164">
        <f>EXP(-rf*C164)*L164</f>
        <v/>
      </c>
      <c r="N164">
        <f>EXP(-rf*C164)*E164</f>
        <v/>
      </c>
    </row>
    <row r="165">
      <c r="A165" t="n">
        <v>157</v>
      </c>
      <c r="B165">
        <f>RAND()</f>
        <v/>
      </c>
      <c r="C165">
        <f>IF(B165&lt;P_3,3,IF(B165&lt;P_3+P_4,4,5))</f>
        <v/>
      </c>
      <c r="D165">
        <f>NORM.S.INV(RAND())</f>
        <v/>
      </c>
      <c r="E165">
        <f>V0*EXP((rf-q_leak-0.5*sigma^2)*C165+sigma*SQRT(C165)*D165)</f>
        <v/>
      </c>
      <c r="F165">
        <f>SHL_face*(1+SHL_rate)^C165</f>
        <v/>
      </c>
      <c r="G165">
        <f>Pref_face*(1+Pref_rate)^C165</f>
        <v/>
      </c>
      <c r="H165">
        <f>MAX(E165-F165-G165,0)</f>
        <v/>
      </c>
      <c r="I165">
        <f>MIN(E165,F165+G165)+(1-MgmtPct)*H165</f>
        <v/>
      </c>
      <c r="J165">
        <f>IF(I165/SponsorCost&gt;=RatchetTrigger,1,0)</f>
        <v/>
      </c>
      <c r="K165">
        <f>IF(J165=1,MgmtPctRatchet,MgmtPct)</f>
        <v/>
      </c>
      <c r="L165">
        <f>K165*H165</f>
        <v/>
      </c>
      <c r="M165">
        <f>EXP(-rf*C165)*L165</f>
        <v/>
      </c>
      <c r="N165">
        <f>EXP(-rf*C165)*E165</f>
        <v/>
      </c>
    </row>
    <row r="166">
      <c r="A166" t="n">
        <v>158</v>
      </c>
      <c r="B166">
        <f>RAND()</f>
        <v/>
      </c>
      <c r="C166">
        <f>IF(B166&lt;P_3,3,IF(B166&lt;P_3+P_4,4,5))</f>
        <v/>
      </c>
      <c r="D166">
        <f>NORM.S.INV(RAND())</f>
        <v/>
      </c>
      <c r="E166">
        <f>V0*EXP((rf-q_leak-0.5*sigma^2)*C166+sigma*SQRT(C166)*D166)</f>
        <v/>
      </c>
      <c r="F166">
        <f>SHL_face*(1+SHL_rate)^C166</f>
        <v/>
      </c>
      <c r="G166">
        <f>Pref_face*(1+Pref_rate)^C166</f>
        <v/>
      </c>
      <c r="H166">
        <f>MAX(E166-F166-G166,0)</f>
        <v/>
      </c>
      <c r="I166">
        <f>MIN(E166,F166+G166)+(1-MgmtPct)*H166</f>
        <v/>
      </c>
      <c r="J166">
        <f>IF(I166/SponsorCost&gt;=RatchetTrigger,1,0)</f>
        <v/>
      </c>
      <c r="K166">
        <f>IF(J166=1,MgmtPctRatchet,MgmtPct)</f>
        <v/>
      </c>
      <c r="L166">
        <f>K166*H166</f>
        <v/>
      </c>
      <c r="M166">
        <f>EXP(-rf*C166)*L166</f>
        <v/>
      </c>
      <c r="N166">
        <f>EXP(-rf*C166)*E166</f>
        <v/>
      </c>
    </row>
    <row r="167">
      <c r="A167" t="n">
        <v>159</v>
      </c>
      <c r="B167">
        <f>RAND()</f>
        <v/>
      </c>
      <c r="C167">
        <f>IF(B167&lt;P_3,3,IF(B167&lt;P_3+P_4,4,5))</f>
        <v/>
      </c>
      <c r="D167">
        <f>NORM.S.INV(RAND())</f>
        <v/>
      </c>
      <c r="E167">
        <f>V0*EXP((rf-q_leak-0.5*sigma^2)*C167+sigma*SQRT(C167)*D167)</f>
        <v/>
      </c>
      <c r="F167">
        <f>SHL_face*(1+SHL_rate)^C167</f>
        <v/>
      </c>
      <c r="G167">
        <f>Pref_face*(1+Pref_rate)^C167</f>
        <v/>
      </c>
      <c r="H167">
        <f>MAX(E167-F167-G167,0)</f>
        <v/>
      </c>
      <c r="I167">
        <f>MIN(E167,F167+G167)+(1-MgmtPct)*H167</f>
        <v/>
      </c>
      <c r="J167">
        <f>IF(I167/SponsorCost&gt;=RatchetTrigger,1,0)</f>
        <v/>
      </c>
      <c r="K167">
        <f>IF(J167=1,MgmtPctRatchet,MgmtPct)</f>
        <v/>
      </c>
      <c r="L167">
        <f>K167*H167</f>
        <v/>
      </c>
      <c r="M167">
        <f>EXP(-rf*C167)*L167</f>
        <v/>
      </c>
      <c r="N167">
        <f>EXP(-rf*C167)*E167</f>
        <v/>
      </c>
    </row>
    <row r="168">
      <c r="A168" t="n">
        <v>160</v>
      </c>
      <c r="B168">
        <f>RAND()</f>
        <v/>
      </c>
      <c r="C168">
        <f>IF(B168&lt;P_3,3,IF(B168&lt;P_3+P_4,4,5))</f>
        <v/>
      </c>
      <c r="D168">
        <f>NORM.S.INV(RAND())</f>
        <v/>
      </c>
      <c r="E168">
        <f>V0*EXP((rf-q_leak-0.5*sigma^2)*C168+sigma*SQRT(C168)*D168)</f>
        <v/>
      </c>
      <c r="F168">
        <f>SHL_face*(1+SHL_rate)^C168</f>
        <v/>
      </c>
      <c r="G168">
        <f>Pref_face*(1+Pref_rate)^C168</f>
        <v/>
      </c>
      <c r="H168">
        <f>MAX(E168-F168-G168,0)</f>
        <v/>
      </c>
      <c r="I168">
        <f>MIN(E168,F168+G168)+(1-MgmtPct)*H168</f>
        <v/>
      </c>
      <c r="J168">
        <f>IF(I168/SponsorCost&gt;=RatchetTrigger,1,0)</f>
        <v/>
      </c>
      <c r="K168">
        <f>IF(J168=1,MgmtPctRatchet,MgmtPct)</f>
        <v/>
      </c>
      <c r="L168">
        <f>K168*H168</f>
        <v/>
      </c>
      <c r="M168">
        <f>EXP(-rf*C168)*L168</f>
        <v/>
      </c>
      <c r="N168">
        <f>EXP(-rf*C168)*E168</f>
        <v/>
      </c>
    </row>
    <row r="169">
      <c r="A169" t="n">
        <v>161</v>
      </c>
      <c r="B169">
        <f>RAND()</f>
        <v/>
      </c>
      <c r="C169">
        <f>IF(B169&lt;P_3,3,IF(B169&lt;P_3+P_4,4,5))</f>
        <v/>
      </c>
      <c r="D169">
        <f>NORM.S.INV(RAND())</f>
        <v/>
      </c>
      <c r="E169">
        <f>V0*EXP((rf-q_leak-0.5*sigma^2)*C169+sigma*SQRT(C169)*D169)</f>
        <v/>
      </c>
      <c r="F169">
        <f>SHL_face*(1+SHL_rate)^C169</f>
        <v/>
      </c>
      <c r="G169">
        <f>Pref_face*(1+Pref_rate)^C169</f>
        <v/>
      </c>
      <c r="H169">
        <f>MAX(E169-F169-G169,0)</f>
        <v/>
      </c>
      <c r="I169">
        <f>MIN(E169,F169+G169)+(1-MgmtPct)*H169</f>
        <v/>
      </c>
      <c r="J169">
        <f>IF(I169/SponsorCost&gt;=RatchetTrigger,1,0)</f>
        <v/>
      </c>
      <c r="K169">
        <f>IF(J169=1,MgmtPctRatchet,MgmtPct)</f>
        <v/>
      </c>
      <c r="L169">
        <f>K169*H169</f>
        <v/>
      </c>
      <c r="M169">
        <f>EXP(-rf*C169)*L169</f>
        <v/>
      </c>
      <c r="N169">
        <f>EXP(-rf*C169)*E169</f>
        <v/>
      </c>
    </row>
    <row r="170">
      <c r="A170" t="n">
        <v>162</v>
      </c>
      <c r="B170">
        <f>RAND()</f>
        <v/>
      </c>
      <c r="C170">
        <f>IF(B170&lt;P_3,3,IF(B170&lt;P_3+P_4,4,5))</f>
        <v/>
      </c>
      <c r="D170">
        <f>NORM.S.INV(RAND())</f>
        <v/>
      </c>
      <c r="E170">
        <f>V0*EXP((rf-q_leak-0.5*sigma^2)*C170+sigma*SQRT(C170)*D170)</f>
        <v/>
      </c>
      <c r="F170">
        <f>SHL_face*(1+SHL_rate)^C170</f>
        <v/>
      </c>
      <c r="G170">
        <f>Pref_face*(1+Pref_rate)^C170</f>
        <v/>
      </c>
      <c r="H170">
        <f>MAX(E170-F170-G170,0)</f>
        <v/>
      </c>
      <c r="I170">
        <f>MIN(E170,F170+G170)+(1-MgmtPct)*H170</f>
        <v/>
      </c>
      <c r="J170">
        <f>IF(I170/SponsorCost&gt;=RatchetTrigger,1,0)</f>
        <v/>
      </c>
      <c r="K170">
        <f>IF(J170=1,MgmtPctRatchet,MgmtPct)</f>
        <v/>
      </c>
      <c r="L170">
        <f>K170*H170</f>
        <v/>
      </c>
      <c r="M170">
        <f>EXP(-rf*C170)*L170</f>
        <v/>
      </c>
      <c r="N170">
        <f>EXP(-rf*C170)*E170</f>
        <v/>
      </c>
    </row>
    <row r="171">
      <c r="A171" t="n">
        <v>163</v>
      </c>
      <c r="B171">
        <f>RAND()</f>
        <v/>
      </c>
      <c r="C171">
        <f>IF(B171&lt;P_3,3,IF(B171&lt;P_3+P_4,4,5))</f>
        <v/>
      </c>
      <c r="D171">
        <f>NORM.S.INV(RAND())</f>
        <v/>
      </c>
      <c r="E171">
        <f>V0*EXP((rf-q_leak-0.5*sigma^2)*C171+sigma*SQRT(C171)*D171)</f>
        <v/>
      </c>
      <c r="F171">
        <f>SHL_face*(1+SHL_rate)^C171</f>
        <v/>
      </c>
      <c r="G171">
        <f>Pref_face*(1+Pref_rate)^C171</f>
        <v/>
      </c>
      <c r="H171">
        <f>MAX(E171-F171-G171,0)</f>
        <v/>
      </c>
      <c r="I171">
        <f>MIN(E171,F171+G171)+(1-MgmtPct)*H171</f>
        <v/>
      </c>
      <c r="J171">
        <f>IF(I171/SponsorCost&gt;=RatchetTrigger,1,0)</f>
        <v/>
      </c>
      <c r="K171">
        <f>IF(J171=1,MgmtPctRatchet,MgmtPct)</f>
        <v/>
      </c>
      <c r="L171">
        <f>K171*H171</f>
        <v/>
      </c>
      <c r="M171">
        <f>EXP(-rf*C171)*L171</f>
        <v/>
      </c>
      <c r="N171">
        <f>EXP(-rf*C171)*E171</f>
        <v/>
      </c>
    </row>
    <row r="172">
      <c r="A172" t="n">
        <v>164</v>
      </c>
      <c r="B172">
        <f>RAND()</f>
        <v/>
      </c>
      <c r="C172">
        <f>IF(B172&lt;P_3,3,IF(B172&lt;P_3+P_4,4,5))</f>
        <v/>
      </c>
      <c r="D172">
        <f>NORM.S.INV(RAND())</f>
        <v/>
      </c>
      <c r="E172">
        <f>V0*EXP((rf-q_leak-0.5*sigma^2)*C172+sigma*SQRT(C172)*D172)</f>
        <v/>
      </c>
      <c r="F172">
        <f>SHL_face*(1+SHL_rate)^C172</f>
        <v/>
      </c>
      <c r="G172">
        <f>Pref_face*(1+Pref_rate)^C172</f>
        <v/>
      </c>
      <c r="H172">
        <f>MAX(E172-F172-G172,0)</f>
        <v/>
      </c>
      <c r="I172">
        <f>MIN(E172,F172+G172)+(1-MgmtPct)*H172</f>
        <v/>
      </c>
      <c r="J172">
        <f>IF(I172/SponsorCost&gt;=RatchetTrigger,1,0)</f>
        <v/>
      </c>
      <c r="K172">
        <f>IF(J172=1,MgmtPctRatchet,MgmtPct)</f>
        <v/>
      </c>
      <c r="L172">
        <f>K172*H172</f>
        <v/>
      </c>
      <c r="M172">
        <f>EXP(-rf*C172)*L172</f>
        <v/>
      </c>
      <c r="N172">
        <f>EXP(-rf*C172)*E172</f>
        <v/>
      </c>
    </row>
    <row r="173">
      <c r="A173" t="n">
        <v>165</v>
      </c>
      <c r="B173">
        <f>RAND()</f>
        <v/>
      </c>
      <c r="C173">
        <f>IF(B173&lt;P_3,3,IF(B173&lt;P_3+P_4,4,5))</f>
        <v/>
      </c>
      <c r="D173">
        <f>NORM.S.INV(RAND())</f>
        <v/>
      </c>
      <c r="E173">
        <f>V0*EXP((rf-q_leak-0.5*sigma^2)*C173+sigma*SQRT(C173)*D173)</f>
        <v/>
      </c>
      <c r="F173">
        <f>SHL_face*(1+SHL_rate)^C173</f>
        <v/>
      </c>
      <c r="G173">
        <f>Pref_face*(1+Pref_rate)^C173</f>
        <v/>
      </c>
      <c r="H173">
        <f>MAX(E173-F173-G173,0)</f>
        <v/>
      </c>
      <c r="I173">
        <f>MIN(E173,F173+G173)+(1-MgmtPct)*H173</f>
        <v/>
      </c>
      <c r="J173">
        <f>IF(I173/SponsorCost&gt;=RatchetTrigger,1,0)</f>
        <v/>
      </c>
      <c r="K173">
        <f>IF(J173=1,MgmtPctRatchet,MgmtPct)</f>
        <v/>
      </c>
      <c r="L173">
        <f>K173*H173</f>
        <v/>
      </c>
      <c r="M173">
        <f>EXP(-rf*C173)*L173</f>
        <v/>
      </c>
      <c r="N173">
        <f>EXP(-rf*C173)*E173</f>
        <v/>
      </c>
    </row>
    <row r="174">
      <c r="A174" t="n">
        <v>166</v>
      </c>
      <c r="B174">
        <f>RAND()</f>
        <v/>
      </c>
      <c r="C174">
        <f>IF(B174&lt;P_3,3,IF(B174&lt;P_3+P_4,4,5))</f>
        <v/>
      </c>
      <c r="D174">
        <f>NORM.S.INV(RAND())</f>
        <v/>
      </c>
      <c r="E174">
        <f>V0*EXP((rf-q_leak-0.5*sigma^2)*C174+sigma*SQRT(C174)*D174)</f>
        <v/>
      </c>
      <c r="F174">
        <f>SHL_face*(1+SHL_rate)^C174</f>
        <v/>
      </c>
      <c r="G174">
        <f>Pref_face*(1+Pref_rate)^C174</f>
        <v/>
      </c>
      <c r="H174">
        <f>MAX(E174-F174-G174,0)</f>
        <v/>
      </c>
      <c r="I174">
        <f>MIN(E174,F174+G174)+(1-MgmtPct)*H174</f>
        <v/>
      </c>
      <c r="J174">
        <f>IF(I174/SponsorCost&gt;=RatchetTrigger,1,0)</f>
        <v/>
      </c>
      <c r="K174">
        <f>IF(J174=1,MgmtPctRatchet,MgmtPct)</f>
        <v/>
      </c>
      <c r="L174">
        <f>K174*H174</f>
        <v/>
      </c>
      <c r="M174">
        <f>EXP(-rf*C174)*L174</f>
        <v/>
      </c>
      <c r="N174">
        <f>EXP(-rf*C174)*E174</f>
        <v/>
      </c>
    </row>
    <row r="175">
      <c r="A175" t="n">
        <v>167</v>
      </c>
      <c r="B175">
        <f>RAND()</f>
        <v/>
      </c>
      <c r="C175">
        <f>IF(B175&lt;P_3,3,IF(B175&lt;P_3+P_4,4,5))</f>
        <v/>
      </c>
      <c r="D175">
        <f>NORM.S.INV(RAND())</f>
        <v/>
      </c>
      <c r="E175">
        <f>V0*EXP((rf-q_leak-0.5*sigma^2)*C175+sigma*SQRT(C175)*D175)</f>
        <v/>
      </c>
      <c r="F175">
        <f>SHL_face*(1+SHL_rate)^C175</f>
        <v/>
      </c>
      <c r="G175">
        <f>Pref_face*(1+Pref_rate)^C175</f>
        <v/>
      </c>
      <c r="H175">
        <f>MAX(E175-F175-G175,0)</f>
        <v/>
      </c>
      <c r="I175">
        <f>MIN(E175,F175+G175)+(1-MgmtPct)*H175</f>
        <v/>
      </c>
      <c r="J175">
        <f>IF(I175/SponsorCost&gt;=RatchetTrigger,1,0)</f>
        <v/>
      </c>
      <c r="K175">
        <f>IF(J175=1,MgmtPctRatchet,MgmtPct)</f>
        <v/>
      </c>
      <c r="L175">
        <f>K175*H175</f>
        <v/>
      </c>
      <c r="M175">
        <f>EXP(-rf*C175)*L175</f>
        <v/>
      </c>
      <c r="N175">
        <f>EXP(-rf*C175)*E175</f>
        <v/>
      </c>
    </row>
    <row r="176">
      <c r="A176" t="n">
        <v>168</v>
      </c>
      <c r="B176">
        <f>RAND()</f>
        <v/>
      </c>
      <c r="C176">
        <f>IF(B176&lt;P_3,3,IF(B176&lt;P_3+P_4,4,5))</f>
        <v/>
      </c>
      <c r="D176">
        <f>NORM.S.INV(RAND())</f>
        <v/>
      </c>
      <c r="E176">
        <f>V0*EXP((rf-q_leak-0.5*sigma^2)*C176+sigma*SQRT(C176)*D176)</f>
        <v/>
      </c>
      <c r="F176">
        <f>SHL_face*(1+SHL_rate)^C176</f>
        <v/>
      </c>
      <c r="G176">
        <f>Pref_face*(1+Pref_rate)^C176</f>
        <v/>
      </c>
      <c r="H176">
        <f>MAX(E176-F176-G176,0)</f>
        <v/>
      </c>
      <c r="I176">
        <f>MIN(E176,F176+G176)+(1-MgmtPct)*H176</f>
        <v/>
      </c>
      <c r="J176">
        <f>IF(I176/SponsorCost&gt;=RatchetTrigger,1,0)</f>
        <v/>
      </c>
      <c r="K176">
        <f>IF(J176=1,MgmtPctRatchet,MgmtPct)</f>
        <v/>
      </c>
      <c r="L176">
        <f>K176*H176</f>
        <v/>
      </c>
      <c r="M176">
        <f>EXP(-rf*C176)*L176</f>
        <v/>
      </c>
      <c r="N176">
        <f>EXP(-rf*C176)*E176</f>
        <v/>
      </c>
    </row>
    <row r="177">
      <c r="A177" t="n">
        <v>169</v>
      </c>
      <c r="B177">
        <f>RAND()</f>
        <v/>
      </c>
      <c r="C177">
        <f>IF(B177&lt;P_3,3,IF(B177&lt;P_3+P_4,4,5))</f>
        <v/>
      </c>
      <c r="D177">
        <f>NORM.S.INV(RAND())</f>
        <v/>
      </c>
      <c r="E177">
        <f>V0*EXP((rf-q_leak-0.5*sigma^2)*C177+sigma*SQRT(C177)*D177)</f>
        <v/>
      </c>
      <c r="F177">
        <f>SHL_face*(1+SHL_rate)^C177</f>
        <v/>
      </c>
      <c r="G177">
        <f>Pref_face*(1+Pref_rate)^C177</f>
        <v/>
      </c>
      <c r="H177">
        <f>MAX(E177-F177-G177,0)</f>
        <v/>
      </c>
      <c r="I177">
        <f>MIN(E177,F177+G177)+(1-MgmtPct)*H177</f>
        <v/>
      </c>
      <c r="J177">
        <f>IF(I177/SponsorCost&gt;=RatchetTrigger,1,0)</f>
        <v/>
      </c>
      <c r="K177">
        <f>IF(J177=1,MgmtPctRatchet,MgmtPct)</f>
        <v/>
      </c>
      <c r="L177">
        <f>K177*H177</f>
        <v/>
      </c>
      <c r="M177">
        <f>EXP(-rf*C177)*L177</f>
        <v/>
      </c>
      <c r="N177">
        <f>EXP(-rf*C177)*E177</f>
        <v/>
      </c>
    </row>
    <row r="178">
      <c r="A178" t="n">
        <v>170</v>
      </c>
      <c r="B178">
        <f>RAND()</f>
        <v/>
      </c>
      <c r="C178">
        <f>IF(B178&lt;P_3,3,IF(B178&lt;P_3+P_4,4,5))</f>
        <v/>
      </c>
      <c r="D178">
        <f>NORM.S.INV(RAND())</f>
        <v/>
      </c>
      <c r="E178">
        <f>V0*EXP((rf-q_leak-0.5*sigma^2)*C178+sigma*SQRT(C178)*D178)</f>
        <v/>
      </c>
      <c r="F178">
        <f>SHL_face*(1+SHL_rate)^C178</f>
        <v/>
      </c>
      <c r="G178">
        <f>Pref_face*(1+Pref_rate)^C178</f>
        <v/>
      </c>
      <c r="H178">
        <f>MAX(E178-F178-G178,0)</f>
        <v/>
      </c>
      <c r="I178">
        <f>MIN(E178,F178+G178)+(1-MgmtPct)*H178</f>
        <v/>
      </c>
      <c r="J178">
        <f>IF(I178/SponsorCost&gt;=RatchetTrigger,1,0)</f>
        <v/>
      </c>
      <c r="K178">
        <f>IF(J178=1,MgmtPctRatchet,MgmtPct)</f>
        <v/>
      </c>
      <c r="L178">
        <f>K178*H178</f>
        <v/>
      </c>
      <c r="M178">
        <f>EXP(-rf*C178)*L178</f>
        <v/>
      </c>
      <c r="N178">
        <f>EXP(-rf*C178)*E178</f>
        <v/>
      </c>
    </row>
    <row r="179">
      <c r="A179" t="n">
        <v>171</v>
      </c>
      <c r="B179">
        <f>RAND()</f>
        <v/>
      </c>
      <c r="C179">
        <f>IF(B179&lt;P_3,3,IF(B179&lt;P_3+P_4,4,5))</f>
        <v/>
      </c>
      <c r="D179">
        <f>NORM.S.INV(RAND())</f>
        <v/>
      </c>
      <c r="E179">
        <f>V0*EXP((rf-q_leak-0.5*sigma^2)*C179+sigma*SQRT(C179)*D179)</f>
        <v/>
      </c>
      <c r="F179">
        <f>SHL_face*(1+SHL_rate)^C179</f>
        <v/>
      </c>
      <c r="G179">
        <f>Pref_face*(1+Pref_rate)^C179</f>
        <v/>
      </c>
      <c r="H179">
        <f>MAX(E179-F179-G179,0)</f>
        <v/>
      </c>
      <c r="I179">
        <f>MIN(E179,F179+G179)+(1-MgmtPct)*H179</f>
        <v/>
      </c>
      <c r="J179">
        <f>IF(I179/SponsorCost&gt;=RatchetTrigger,1,0)</f>
        <v/>
      </c>
      <c r="K179">
        <f>IF(J179=1,MgmtPctRatchet,MgmtPct)</f>
        <v/>
      </c>
      <c r="L179">
        <f>K179*H179</f>
        <v/>
      </c>
      <c r="M179">
        <f>EXP(-rf*C179)*L179</f>
        <v/>
      </c>
      <c r="N179">
        <f>EXP(-rf*C179)*E179</f>
        <v/>
      </c>
    </row>
    <row r="180">
      <c r="A180" t="n">
        <v>172</v>
      </c>
      <c r="B180">
        <f>RAND()</f>
        <v/>
      </c>
      <c r="C180">
        <f>IF(B180&lt;P_3,3,IF(B180&lt;P_3+P_4,4,5))</f>
        <v/>
      </c>
      <c r="D180">
        <f>NORM.S.INV(RAND())</f>
        <v/>
      </c>
      <c r="E180">
        <f>V0*EXP((rf-q_leak-0.5*sigma^2)*C180+sigma*SQRT(C180)*D180)</f>
        <v/>
      </c>
      <c r="F180">
        <f>SHL_face*(1+SHL_rate)^C180</f>
        <v/>
      </c>
      <c r="G180">
        <f>Pref_face*(1+Pref_rate)^C180</f>
        <v/>
      </c>
      <c r="H180">
        <f>MAX(E180-F180-G180,0)</f>
        <v/>
      </c>
      <c r="I180">
        <f>MIN(E180,F180+G180)+(1-MgmtPct)*H180</f>
        <v/>
      </c>
      <c r="J180">
        <f>IF(I180/SponsorCost&gt;=RatchetTrigger,1,0)</f>
        <v/>
      </c>
      <c r="K180">
        <f>IF(J180=1,MgmtPctRatchet,MgmtPct)</f>
        <v/>
      </c>
      <c r="L180">
        <f>K180*H180</f>
        <v/>
      </c>
      <c r="M180">
        <f>EXP(-rf*C180)*L180</f>
        <v/>
      </c>
      <c r="N180">
        <f>EXP(-rf*C180)*E180</f>
        <v/>
      </c>
    </row>
    <row r="181">
      <c r="A181" t="n">
        <v>173</v>
      </c>
      <c r="B181">
        <f>RAND()</f>
        <v/>
      </c>
      <c r="C181">
        <f>IF(B181&lt;P_3,3,IF(B181&lt;P_3+P_4,4,5))</f>
        <v/>
      </c>
      <c r="D181">
        <f>NORM.S.INV(RAND())</f>
        <v/>
      </c>
      <c r="E181">
        <f>V0*EXP((rf-q_leak-0.5*sigma^2)*C181+sigma*SQRT(C181)*D181)</f>
        <v/>
      </c>
      <c r="F181">
        <f>SHL_face*(1+SHL_rate)^C181</f>
        <v/>
      </c>
      <c r="G181">
        <f>Pref_face*(1+Pref_rate)^C181</f>
        <v/>
      </c>
      <c r="H181">
        <f>MAX(E181-F181-G181,0)</f>
        <v/>
      </c>
      <c r="I181">
        <f>MIN(E181,F181+G181)+(1-MgmtPct)*H181</f>
        <v/>
      </c>
      <c r="J181">
        <f>IF(I181/SponsorCost&gt;=RatchetTrigger,1,0)</f>
        <v/>
      </c>
      <c r="K181">
        <f>IF(J181=1,MgmtPctRatchet,MgmtPct)</f>
        <v/>
      </c>
      <c r="L181">
        <f>K181*H181</f>
        <v/>
      </c>
      <c r="M181">
        <f>EXP(-rf*C181)*L181</f>
        <v/>
      </c>
      <c r="N181">
        <f>EXP(-rf*C181)*E181</f>
        <v/>
      </c>
    </row>
    <row r="182">
      <c r="A182" t="n">
        <v>174</v>
      </c>
      <c r="B182">
        <f>RAND()</f>
        <v/>
      </c>
      <c r="C182">
        <f>IF(B182&lt;P_3,3,IF(B182&lt;P_3+P_4,4,5))</f>
        <v/>
      </c>
      <c r="D182">
        <f>NORM.S.INV(RAND())</f>
        <v/>
      </c>
      <c r="E182">
        <f>V0*EXP((rf-q_leak-0.5*sigma^2)*C182+sigma*SQRT(C182)*D182)</f>
        <v/>
      </c>
      <c r="F182">
        <f>SHL_face*(1+SHL_rate)^C182</f>
        <v/>
      </c>
      <c r="G182">
        <f>Pref_face*(1+Pref_rate)^C182</f>
        <v/>
      </c>
      <c r="H182">
        <f>MAX(E182-F182-G182,0)</f>
        <v/>
      </c>
      <c r="I182">
        <f>MIN(E182,F182+G182)+(1-MgmtPct)*H182</f>
        <v/>
      </c>
      <c r="J182">
        <f>IF(I182/SponsorCost&gt;=RatchetTrigger,1,0)</f>
        <v/>
      </c>
      <c r="K182">
        <f>IF(J182=1,MgmtPctRatchet,MgmtPct)</f>
        <v/>
      </c>
      <c r="L182">
        <f>K182*H182</f>
        <v/>
      </c>
      <c r="M182">
        <f>EXP(-rf*C182)*L182</f>
        <v/>
      </c>
      <c r="N182">
        <f>EXP(-rf*C182)*E182</f>
        <v/>
      </c>
    </row>
    <row r="183">
      <c r="A183" t="n">
        <v>175</v>
      </c>
      <c r="B183">
        <f>RAND()</f>
        <v/>
      </c>
      <c r="C183">
        <f>IF(B183&lt;P_3,3,IF(B183&lt;P_3+P_4,4,5))</f>
        <v/>
      </c>
      <c r="D183">
        <f>NORM.S.INV(RAND())</f>
        <v/>
      </c>
      <c r="E183">
        <f>V0*EXP((rf-q_leak-0.5*sigma^2)*C183+sigma*SQRT(C183)*D183)</f>
        <v/>
      </c>
      <c r="F183">
        <f>SHL_face*(1+SHL_rate)^C183</f>
        <v/>
      </c>
      <c r="G183">
        <f>Pref_face*(1+Pref_rate)^C183</f>
        <v/>
      </c>
      <c r="H183">
        <f>MAX(E183-F183-G183,0)</f>
        <v/>
      </c>
      <c r="I183">
        <f>MIN(E183,F183+G183)+(1-MgmtPct)*H183</f>
        <v/>
      </c>
      <c r="J183">
        <f>IF(I183/SponsorCost&gt;=RatchetTrigger,1,0)</f>
        <v/>
      </c>
      <c r="K183">
        <f>IF(J183=1,MgmtPctRatchet,MgmtPct)</f>
        <v/>
      </c>
      <c r="L183">
        <f>K183*H183</f>
        <v/>
      </c>
      <c r="M183">
        <f>EXP(-rf*C183)*L183</f>
        <v/>
      </c>
      <c r="N183">
        <f>EXP(-rf*C183)*E183</f>
        <v/>
      </c>
    </row>
    <row r="184">
      <c r="A184" t="n">
        <v>176</v>
      </c>
      <c r="B184">
        <f>RAND()</f>
        <v/>
      </c>
      <c r="C184">
        <f>IF(B184&lt;P_3,3,IF(B184&lt;P_3+P_4,4,5))</f>
        <v/>
      </c>
      <c r="D184">
        <f>NORM.S.INV(RAND())</f>
        <v/>
      </c>
      <c r="E184">
        <f>V0*EXP((rf-q_leak-0.5*sigma^2)*C184+sigma*SQRT(C184)*D184)</f>
        <v/>
      </c>
      <c r="F184">
        <f>SHL_face*(1+SHL_rate)^C184</f>
        <v/>
      </c>
      <c r="G184">
        <f>Pref_face*(1+Pref_rate)^C184</f>
        <v/>
      </c>
      <c r="H184">
        <f>MAX(E184-F184-G184,0)</f>
        <v/>
      </c>
      <c r="I184">
        <f>MIN(E184,F184+G184)+(1-MgmtPct)*H184</f>
        <v/>
      </c>
      <c r="J184">
        <f>IF(I184/SponsorCost&gt;=RatchetTrigger,1,0)</f>
        <v/>
      </c>
      <c r="K184">
        <f>IF(J184=1,MgmtPctRatchet,MgmtPct)</f>
        <v/>
      </c>
      <c r="L184">
        <f>K184*H184</f>
        <v/>
      </c>
      <c r="M184">
        <f>EXP(-rf*C184)*L184</f>
        <v/>
      </c>
      <c r="N184">
        <f>EXP(-rf*C184)*E184</f>
        <v/>
      </c>
    </row>
    <row r="185">
      <c r="A185" t="n">
        <v>177</v>
      </c>
      <c r="B185">
        <f>RAND()</f>
        <v/>
      </c>
      <c r="C185">
        <f>IF(B185&lt;P_3,3,IF(B185&lt;P_3+P_4,4,5))</f>
        <v/>
      </c>
      <c r="D185">
        <f>NORM.S.INV(RAND())</f>
        <v/>
      </c>
      <c r="E185">
        <f>V0*EXP((rf-q_leak-0.5*sigma^2)*C185+sigma*SQRT(C185)*D185)</f>
        <v/>
      </c>
      <c r="F185">
        <f>SHL_face*(1+SHL_rate)^C185</f>
        <v/>
      </c>
      <c r="G185">
        <f>Pref_face*(1+Pref_rate)^C185</f>
        <v/>
      </c>
      <c r="H185">
        <f>MAX(E185-F185-G185,0)</f>
        <v/>
      </c>
      <c r="I185">
        <f>MIN(E185,F185+G185)+(1-MgmtPct)*H185</f>
        <v/>
      </c>
      <c r="J185">
        <f>IF(I185/SponsorCost&gt;=RatchetTrigger,1,0)</f>
        <v/>
      </c>
      <c r="K185">
        <f>IF(J185=1,MgmtPctRatchet,MgmtPct)</f>
        <v/>
      </c>
      <c r="L185">
        <f>K185*H185</f>
        <v/>
      </c>
      <c r="M185">
        <f>EXP(-rf*C185)*L185</f>
        <v/>
      </c>
      <c r="N185">
        <f>EXP(-rf*C185)*E185</f>
        <v/>
      </c>
    </row>
    <row r="186">
      <c r="A186" t="n">
        <v>178</v>
      </c>
      <c r="B186">
        <f>RAND()</f>
        <v/>
      </c>
      <c r="C186">
        <f>IF(B186&lt;P_3,3,IF(B186&lt;P_3+P_4,4,5))</f>
        <v/>
      </c>
      <c r="D186">
        <f>NORM.S.INV(RAND())</f>
        <v/>
      </c>
      <c r="E186">
        <f>V0*EXP((rf-q_leak-0.5*sigma^2)*C186+sigma*SQRT(C186)*D186)</f>
        <v/>
      </c>
      <c r="F186">
        <f>SHL_face*(1+SHL_rate)^C186</f>
        <v/>
      </c>
      <c r="G186">
        <f>Pref_face*(1+Pref_rate)^C186</f>
        <v/>
      </c>
      <c r="H186">
        <f>MAX(E186-F186-G186,0)</f>
        <v/>
      </c>
      <c r="I186">
        <f>MIN(E186,F186+G186)+(1-MgmtPct)*H186</f>
        <v/>
      </c>
      <c r="J186">
        <f>IF(I186/SponsorCost&gt;=RatchetTrigger,1,0)</f>
        <v/>
      </c>
      <c r="K186">
        <f>IF(J186=1,MgmtPctRatchet,MgmtPct)</f>
        <v/>
      </c>
      <c r="L186">
        <f>K186*H186</f>
        <v/>
      </c>
      <c r="M186">
        <f>EXP(-rf*C186)*L186</f>
        <v/>
      </c>
      <c r="N186">
        <f>EXP(-rf*C186)*E186</f>
        <v/>
      </c>
    </row>
    <row r="187">
      <c r="A187" t="n">
        <v>179</v>
      </c>
      <c r="B187">
        <f>RAND()</f>
        <v/>
      </c>
      <c r="C187">
        <f>IF(B187&lt;P_3,3,IF(B187&lt;P_3+P_4,4,5))</f>
        <v/>
      </c>
      <c r="D187">
        <f>NORM.S.INV(RAND())</f>
        <v/>
      </c>
      <c r="E187">
        <f>V0*EXP((rf-q_leak-0.5*sigma^2)*C187+sigma*SQRT(C187)*D187)</f>
        <v/>
      </c>
      <c r="F187">
        <f>SHL_face*(1+SHL_rate)^C187</f>
        <v/>
      </c>
      <c r="G187">
        <f>Pref_face*(1+Pref_rate)^C187</f>
        <v/>
      </c>
      <c r="H187">
        <f>MAX(E187-F187-G187,0)</f>
        <v/>
      </c>
      <c r="I187">
        <f>MIN(E187,F187+G187)+(1-MgmtPct)*H187</f>
        <v/>
      </c>
      <c r="J187">
        <f>IF(I187/SponsorCost&gt;=RatchetTrigger,1,0)</f>
        <v/>
      </c>
      <c r="K187">
        <f>IF(J187=1,MgmtPctRatchet,MgmtPct)</f>
        <v/>
      </c>
      <c r="L187">
        <f>K187*H187</f>
        <v/>
      </c>
      <c r="M187">
        <f>EXP(-rf*C187)*L187</f>
        <v/>
      </c>
      <c r="N187">
        <f>EXP(-rf*C187)*E187</f>
        <v/>
      </c>
    </row>
    <row r="188">
      <c r="A188" t="n">
        <v>180</v>
      </c>
      <c r="B188">
        <f>RAND()</f>
        <v/>
      </c>
      <c r="C188">
        <f>IF(B188&lt;P_3,3,IF(B188&lt;P_3+P_4,4,5))</f>
        <v/>
      </c>
      <c r="D188">
        <f>NORM.S.INV(RAND())</f>
        <v/>
      </c>
      <c r="E188">
        <f>V0*EXP((rf-q_leak-0.5*sigma^2)*C188+sigma*SQRT(C188)*D188)</f>
        <v/>
      </c>
      <c r="F188">
        <f>SHL_face*(1+SHL_rate)^C188</f>
        <v/>
      </c>
      <c r="G188">
        <f>Pref_face*(1+Pref_rate)^C188</f>
        <v/>
      </c>
      <c r="H188">
        <f>MAX(E188-F188-G188,0)</f>
        <v/>
      </c>
      <c r="I188">
        <f>MIN(E188,F188+G188)+(1-MgmtPct)*H188</f>
        <v/>
      </c>
      <c r="J188">
        <f>IF(I188/SponsorCost&gt;=RatchetTrigger,1,0)</f>
        <v/>
      </c>
      <c r="K188">
        <f>IF(J188=1,MgmtPctRatchet,MgmtPct)</f>
        <v/>
      </c>
      <c r="L188">
        <f>K188*H188</f>
        <v/>
      </c>
      <c r="M188">
        <f>EXP(-rf*C188)*L188</f>
        <v/>
      </c>
      <c r="N188">
        <f>EXP(-rf*C188)*E188</f>
        <v/>
      </c>
    </row>
    <row r="189">
      <c r="A189" t="n">
        <v>181</v>
      </c>
      <c r="B189">
        <f>RAND()</f>
        <v/>
      </c>
      <c r="C189">
        <f>IF(B189&lt;P_3,3,IF(B189&lt;P_3+P_4,4,5))</f>
        <v/>
      </c>
      <c r="D189">
        <f>NORM.S.INV(RAND())</f>
        <v/>
      </c>
      <c r="E189">
        <f>V0*EXP((rf-q_leak-0.5*sigma^2)*C189+sigma*SQRT(C189)*D189)</f>
        <v/>
      </c>
      <c r="F189">
        <f>SHL_face*(1+SHL_rate)^C189</f>
        <v/>
      </c>
      <c r="G189">
        <f>Pref_face*(1+Pref_rate)^C189</f>
        <v/>
      </c>
      <c r="H189">
        <f>MAX(E189-F189-G189,0)</f>
        <v/>
      </c>
      <c r="I189">
        <f>MIN(E189,F189+G189)+(1-MgmtPct)*H189</f>
        <v/>
      </c>
      <c r="J189">
        <f>IF(I189/SponsorCost&gt;=RatchetTrigger,1,0)</f>
        <v/>
      </c>
      <c r="K189">
        <f>IF(J189=1,MgmtPctRatchet,MgmtPct)</f>
        <v/>
      </c>
      <c r="L189">
        <f>K189*H189</f>
        <v/>
      </c>
      <c r="M189">
        <f>EXP(-rf*C189)*L189</f>
        <v/>
      </c>
      <c r="N189">
        <f>EXP(-rf*C189)*E189</f>
        <v/>
      </c>
    </row>
    <row r="190">
      <c r="A190" t="n">
        <v>182</v>
      </c>
      <c r="B190">
        <f>RAND()</f>
        <v/>
      </c>
      <c r="C190">
        <f>IF(B190&lt;P_3,3,IF(B190&lt;P_3+P_4,4,5))</f>
        <v/>
      </c>
      <c r="D190">
        <f>NORM.S.INV(RAND())</f>
        <v/>
      </c>
      <c r="E190">
        <f>V0*EXP((rf-q_leak-0.5*sigma^2)*C190+sigma*SQRT(C190)*D190)</f>
        <v/>
      </c>
      <c r="F190">
        <f>SHL_face*(1+SHL_rate)^C190</f>
        <v/>
      </c>
      <c r="G190">
        <f>Pref_face*(1+Pref_rate)^C190</f>
        <v/>
      </c>
      <c r="H190">
        <f>MAX(E190-F190-G190,0)</f>
        <v/>
      </c>
      <c r="I190">
        <f>MIN(E190,F190+G190)+(1-MgmtPct)*H190</f>
        <v/>
      </c>
      <c r="J190">
        <f>IF(I190/SponsorCost&gt;=RatchetTrigger,1,0)</f>
        <v/>
      </c>
      <c r="K190">
        <f>IF(J190=1,MgmtPctRatchet,MgmtPct)</f>
        <v/>
      </c>
      <c r="L190">
        <f>K190*H190</f>
        <v/>
      </c>
      <c r="M190">
        <f>EXP(-rf*C190)*L190</f>
        <v/>
      </c>
      <c r="N190">
        <f>EXP(-rf*C190)*E190</f>
        <v/>
      </c>
    </row>
    <row r="191">
      <c r="A191" t="n">
        <v>183</v>
      </c>
      <c r="B191">
        <f>RAND()</f>
        <v/>
      </c>
      <c r="C191">
        <f>IF(B191&lt;P_3,3,IF(B191&lt;P_3+P_4,4,5))</f>
        <v/>
      </c>
      <c r="D191">
        <f>NORM.S.INV(RAND())</f>
        <v/>
      </c>
      <c r="E191">
        <f>V0*EXP((rf-q_leak-0.5*sigma^2)*C191+sigma*SQRT(C191)*D191)</f>
        <v/>
      </c>
      <c r="F191">
        <f>SHL_face*(1+SHL_rate)^C191</f>
        <v/>
      </c>
      <c r="G191">
        <f>Pref_face*(1+Pref_rate)^C191</f>
        <v/>
      </c>
      <c r="H191">
        <f>MAX(E191-F191-G191,0)</f>
        <v/>
      </c>
      <c r="I191">
        <f>MIN(E191,F191+G191)+(1-MgmtPct)*H191</f>
        <v/>
      </c>
      <c r="J191">
        <f>IF(I191/SponsorCost&gt;=RatchetTrigger,1,0)</f>
        <v/>
      </c>
      <c r="K191">
        <f>IF(J191=1,MgmtPctRatchet,MgmtPct)</f>
        <v/>
      </c>
      <c r="L191">
        <f>K191*H191</f>
        <v/>
      </c>
      <c r="M191">
        <f>EXP(-rf*C191)*L191</f>
        <v/>
      </c>
      <c r="N191">
        <f>EXP(-rf*C191)*E191</f>
        <v/>
      </c>
    </row>
    <row r="192">
      <c r="A192" t="n">
        <v>184</v>
      </c>
      <c r="B192">
        <f>RAND()</f>
        <v/>
      </c>
      <c r="C192">
        <f>IF(B192&lt;P_3,3,IF(B192&lt;P_3+P_4,4,5))</f>
        <v/>
      </c>
      <c r="D192">
        <f>NORM.S.INV(RAND())</f>
        <v/>
      </c>
      <c r="E192">
        <f>V0*EXP((rf-q_leak-0.5*sigma^2)*C192+sigma*SQRT(C192)*D192)</f>
        <v/>
      </c>
      <c r="F192">
        <f>SHL_face*(1+SHL_rate)^C192</f>
        <v/>
      </c>
      <c r="G192">
        <f>Pref_face*(1+Pref_rate)^C192</f>
        <v/>
      </c>
      <c r="H192">
        <f>MAX(E192-F192-G192,0)</f>
        <v/>
      </c>
      <c r="I192">
        <f>MIN(E192,F192+G192)+(1-MgmtPct)*H192</f>
        <v/>
      </c>
      <c r="J192">
        <f>IF(I192/SponsorCost&gt;=RatchetTrigger,1,0)</f>
        <v/>
      </c>
      <c r="K192">
        <f>IF(J192=1,MgmtPctRatchet,MgmtPct)</f>
        <v/>
      </c>
      <c r="L192">
        <f>K192*H192</f>
        <v/>
      </c>
      <c r="M192">
        <f>EXP(-rf*C192)*L192</f>
        <v/>
      </c>
      <c r="N192">
        <f>EXP(-rf*C192)*E192</f>
        <v/>
      </c>
    </row>
    <row r="193">
      <c r="A193" t="n">
        <v>185</v>
      </c>
      <c r="B193">
        <f>RAND()</f>
        <v/>
      </c>
      <c r="C193">
        <f>IF(B193&lt;P_3,3,IF(B193&lt;P_3+P_4,4,5))</f>
        <v/>
      </c>
      <c r="D193">
        <f>NORM.S.INV(RAND())</f>
        <v/>
      </c>
      <c r="E193">
        <f>V0*EXP((rf-q_leak-0.5*sigma^2)*C193+sigma*SQRT(C193)*D193)</f>
        <v/>
      </c>
      <c r="F193">
        <f>SHL_face*(1+SHL_rate)^C193</f>
        <v/>
      </c>
      <c r="G193">
        <f>Pref_face*(1+Pref_rate)^C193</f>
        <v/>
      </c>
      <c r="H193">
        <f>MAX(E193-F193-G193,0)</f>
        <v/>
      </c>
      <c r="I193">
        <f>MIN(E193,F193+G193)+(1-MgmtPct)*H193</f>
        <v/>
      </c>
      <c r="J193">
        <f>IF(I193/SponsorCost&gt;=RatchetTrigger,1,0)</f>
        <v/>
      </c>
      <c r="K193">
        <f>IF(J193=1,MgmtPctRatchet,MgmtPct)</f>
        <v/>
      </c>
      <c r="L193">
        <f>K193*H193</f>
        <v/>
      </c>
      <c r="M193">
        <f>EXP(-rf*C193)*L193</f>
        <v/>
      </c>
      <c r="N193">
        <f>EXP(-rf*C193)*E193</f>
        <v/>
      </c>
    </row>
    <row r="194">
      <c r="A194" t="n">
        <v>186</v>
      </c>
      <c r="B194">
        <f>RAND()</f>
        <v/>
      </c>
      <c r="C194">
        <f>IF(B194&lt;P_3,3,IF(B194&lt;P_3+P_4,4,5))</f>
        <v/>
      </c>
      <c r="D194">
        <f>NORM.S.INV(RAND())</f>
        <v/>
      </c>
      <c r="E194">
        <f>V0*EXP((rf-q_leak-0.5*sigma^2)*C194+sigma*SQRT(C194)*D194)</f>
        <v/>
      </c>
      <c r="F194">
        <f>SHL_face*(1+SHL_rate)^C194</f>
        <v/>
      </c>
      <c r="G194">
        <f>Pref_face*(1+Pref_rate)^C194</f>
        <v/>
      </c>
      <c r="H194">
        <f>MAX(E194-F194-G194,0)</f>
        <v/>
      </c>
      <c r="I194">
        <f>MIN(E194,F194+G194)+(1-MgmtPct)*H194</f>
        <v/>
      </c>
      <c r="J194">
        <f>IF(I194/SponsorCost&gt;=RatchetTrigger,1,0)</f>
        <v/>
      </c>
      <c r="K194">
        <f>IF(J194=1,MgmtPctRatchet,MgmtPct)</f>
        <v/>
      </c>
      <c r="L194">
        <f>K194*H194</f>
        <v/>
      </c>
      <c r="M194">
        <f>EXP(-rf*C194)*L194</f>
        <v/>
      </c>
      <c r="N194">
        <f>EXP(-rf*C194)*E194</f>
        <v/>
      </c>
    </row>
    <row r="195">
      <c r="A195" t="n">
        <v>187</v>
      </c>
      <c r="B195">
        <f>RAND()</f>
        <v/>
      </c>
      <c r="C195">
        <f>IF(B195&lt;P_3,3,IF(B195&lt;P_3+P_4,4,5))</f>
        <v/>
      </c>
      <c r="D195">
        <f>NORM.S.INV(RAND())</f>
        <v/>
      </c>
      <c r="E195">
        <f>V0*EXP((rf-q_leak-0.5*sigma^2)*C195+sigma*SQRT(C195)*D195)</f>
        <v/>
      </c>
      <c r="F195">
        <f>SHL_face*(1+SHL_rate)^C195</f>
        <v/>
      </c>
      <c r="G195">
        <f>Pref_face*(1+Pref_rate)^C195</f>
        <v/>
      </c>
      <c r="H195">
        <f>MAX(E195-F195-G195,0)</f>
        <v/>
      </c>
      <c r="I195">
        <f>MIN(E195,F195+G195)+(1-MgmtPct)*H195</f>
        <v/>
      </c>
      <c r="J195">
        <f>IF(I195/SponsorCost&gt;=RatchetTrigger,1,0)</f>
        <v/>
      </c>
      <c r="K195">
        <f>IF(J195=1,MgmtPctRatchet,MgmtPct)</f>
        <v/>
      </c>
      <c r="L195">
        <f>K195*H195</f>
        <v/>
      </c>
      <c r="M195">
        <f>EXP(-rf*C195)*L195</f>
        <v/>
      </c>
      <c r="N195">
        <f>EXP(-rf*C195)*E195</f>
        <v/>
      </c>
    </row>
    <row r="196">
      <c r="A196" t="n">
        <v>188</v>
      </c>
      <c r="B196">
        <f>RAND()</f>
        <v/>
      </c>
      <c r="C196">
        <f>IF(B196&lt;P_3,3,IF(B196&lt;P_3+P_4,4,5))</f>
        <v/>
      </c>
      <c r="D196">
        <f>NORM.S.INV(RAND())</f>
        <v/>
      </c>
      <c r="E196">
        <f>V0*EXP((rf-q_leak-0.5*sigma^2)*C196+sigma*SQRT(C196)*D196)</f>
        <v/>
      </c>
      <c r="F196">
        <f>SHL_face*(1+SHL_rate)^C196</f>
        <v/>
      </c>
      <c r="G196">
        <f>Pref_face*(1+Pref_rate)^C196</f>
        <v/>
      </c>
      <c r="H196">
        <f>MAX(E196-F196-G196,0)</f>
        <v/>
      </c>
      <c r="I196">
        <f>MIN(E196,F196+G196)+(1-MgmtPct)*H196</f>
        <v/>
      </c>
      <c r="J196">
        <f>IF(I196/SponsorCost&gt;=RatchetTrigger,1,0)</f>
        <v/>
      </c>
      <c r="K196">
        <f>IF(J196=1,MgmtPctRatchet,MgmtPct)</f>
        <v/>
      </c>
      <c r="L196">
        <f>K196*H196</f>
        <v/>
      </c>
      <c r="M196">
        <f>EXP(-rf*C196)*L196</f>
        <v/>
      </c>
      <c r="N196">
        <f>EXP(-rf*C196)*E196</f>
        <v/>
      </c>
    </row>
    <row r="197">
      <c r="A197" t="n">
        <v>189</v>
      </c>
      <c r="B197">
        <f>RAND()</f>
        <v/>
      </c>
      <c r="C197">
        <f>IF(B197&lt;P_3,3,IF(B197&lt;P_3+P_4,4,5))</f>
        <v/>
      </c>
      <c r="D197">
        <f>NORM.S.INV(RAND())</f>
        <v/>
      </c>
      <c r="E197">
        <f>V0*EXP((rf-q_leak-0.5*sigma^2)*C197+sigma*SQRT(C197)*D197)</f>
        <v/>
      </c>
      <c r="F197">
        <f>SHL_face*(1+SHL_rate)^C197</f>
        <v/>
      </c>
      <c r="G197">
        <f>Pref_face*(1+Pref_rate)^C197</f>
        <v/>
      </c>
      <c r="H197">
        <f>MAX(E197-F197-G197,0)</f>
        <v/>
      </c>
      <c r="I197">
        <f>MIN(E197,F197+G197)+(1-MgmtPct)*H197</f>
        <v/>
      </c>
      <c r="J197">
        <f>IF(I197/SponsorCost&gt;=RatchetTrigger,1,0)</f>
        <v/>
      </c>
      <c r="K197">
        <f>IF(J197=1,MgmtPctRatchet,MgmtPct)</f>
        <v/>
      </c>
      <c r="L197">
        <f>K197*H197</f>
        <v/>
      </c>
      <c r="M197">
        <f>EXP(-rf*C197)*L197</f>
        <v/>
      </c>
      <c r="N197">
        <f>EXP(-rf*C197)*E197</f>
        <v/>
      </c>
    </row>
    <row r="198">
      <c r="A198" t="n">
        <v>190</v>
      </c>
      <c r="B198">
        <f>RAND()</f>
        <v/>
      </c>
      <c r="C198">
        <f>IF(B198&lt;P_3,3,IF(B198&lt;P_3+P_4,4,5))</f>
        <v/>
      </c>
      <c r="D198">
        <f>NORM.S.INV(RAND())</f>
        <v/>
      </c>
      <c r="E198">
        <f>V0*EXP((rf-q_leak-0.5*sigma^2)*C198+sigma*SQRT(C198)*D198)</f>
        <v/>
      </c>
      <c r="F198">
        <f>SHL_face*(1+SHL_rate)^C198</f>
        <v/>
      </c>
      <c r="G198">
        <f>Pref_face*(1+Pref_rate)^C198</f>
        <v/>
      </c>
      <c r="H198">
        <f>MAX(E198-F198-G198,0)</f>
        <v/>
      </c>
      <c r="I198">
        <f>MIN(E198,F198+G198)+(1-MgmtPct)*H198</f>
        <v/>
      </c>
      <c r="J198">
        <f>IF(I198/SponsorCost&gt;=RatchetTrigger,1,0)</f>
        <v/>
      </c>
      <c r="K198">
        <f>IF(J198=1,MgmtPctRatchet,MgmtPct)</f>
        <v/>
      </c>
      <c r="L198">
        <f>K198*H198</f>
        <v/>
      </c>
      <c r="M198">
        <f>EXP(-rf*C198)*L198</f>
        <v/>
      </c>
      <c r="N198">
        <f>EXP(-rf*C198)*E198</f>
        <v/>
      </c>
    </row>
    <row r="199">
      <c r="A199" t="n">
        <v>191</v>
      </c>
      <c r="B199">
        <f>RAND()</f>
        <v/>
      </c>
      <c r="C199">
        <f>IF(B199&lt;P_3,3,IF(B199&lt;P_3+P_4,4,5))</f>
        <v/>
      </c>
      <c r="D199">
        <f>NORM.S.INV(RAND())</f>
        <v/>
      </c>
      <c r="E199">
        <f>V0*EXP((rf-q_leak-0.5*sigma^2)*C199+sigma*SQRT(C199)*D199)</f>
        <v/>
      </c>
      <c r="F199">
        <f>SHL_face*(1+SHL_rate)^C199</f>
        <v/>
      </c>
      <c r="G199">
        <f>Pref_face*(1+Pref_rate)^C199</f>
        <v/>
      </c>
      <c r="H199">
        <f>MAX(E199-F199-G199,0)</f>
        <v/>
      </c>
      <c r="I199">
        <f>MIN(E199,F199+G199)+(1-MgmtPct)*H199</f>
        <v/>
      </c>
      <c r="J199">
        <f>IF(I199/SponsorCost&gt;=RatchetTrigger,1,0)</f>
        <v/>
      </c>
      <c r="K199">
        <f>IF(J199=1,MgmtPctRatchet,MgmtPct)</f>
        <v/>
      </c>
      <c r="L199">
        <f>K199*H199</f>
        <v/>
      </c>
      <c r="M199">
        <f>EXP(-rf*C199)*L199</f>
        <v/>
      </c>
      <c r="N199">
        <f>EXP(-rf*C199)*E199</f>
        <v/>
      </c>
    </row>
    <row r="200">
      <c r="A200" t="n">
        <v>192</v>
      </c>
      <c r="B200">
        <f>RAND()</f>
        <v/>
      </c>
      <c r="C200">
        <f>IF(B200&lt;P_3,3,IF(B200&lt;P_3+P_4,4,5))</f>
        <v/>
      </c>
      <c r="D200">
        <f>NORM.S.INV(RAND())</f>
        <v/>
      </c>
      <c r="E200">
        <f>V0*EXP((rf-q_leak-0.5*sigma^2)*C200+sigma*SQRT(C200)*D200)</f>
        <v/>
      </c>
      <c r="F200">
        <f>SHL_face*(1+SHL_rate)^C200</f>
        <v/>
      </c>
      <c r="G200">
        <f>Pref_face*(1+Pref_rate)^C200</f>
        <v/>
      </c>
      <c r="H200">
        <f>MAX(E200-F200-G200,0)</f>
        <v/>
      </c>
      <c r="I200">
        <f>MIN(E200,F200+G200)+(1-MgmtPct)*H200</f>
        <v/>
      </c>
      <c r="J200">
        <f>IF(I200/SponsorCost&gt;=RatchetTrigger,1,0)</f>
        <v/>
      </c>
      <c r="K200">
        <f>IF(J200=1,MgmtPctRatchet,MgmtPct)</f>
        <v/>
      </c>
      <c r="L200">
        <f>K200*H200</f>
        <v/>
      </c>
      <c r="M200">
        <f>EXP(-rf*C200)*L200</f>
        <v/>
      </c>
      <c r="N200">
        <f>EXP(-rf*C200)*E200</f>
        <v/>
      </c>
    </row>
    <row r="201">
      <c r="A201" t="n">
        <v>193</v>
      </c>
      <c r="B201">
        <f>RAND()</f>
        <v/>
      </c>
      <c r="C201">
        <f>IF(B201&lt;P_3,3,IF(B201&lt;P_3+P_4,4,5))</f>
        <v/>
      </c>
      <c r="D201">
        <f>NORM.S.INV(RAND())</f>
        <v/>
      </c>
      <c r="E201">
        <f>V0*EXP((rf-q_leak-0.5*sigma^2)*C201+sigma*SQRT(C201)*D201)</f>
        <v/>
      </c>
      <c r="F201">
        <f>SHL_face*(1+SHL_rate)^C201</f>
        <v/>
      </c>
      <c r="G201">
        <f>Pref_face*(1+Pref_rate)^C201</f>
        <v/>
      </c>
      <c r="H201">
        <f>MAX(E201-F201-G201,0)</f>
        <v/>
      </c>
      <c r="I201">
        <f>MIN(E201,F201+G201)+(1-MgmtPct)*H201</f>
        <v/>
      </c>
      <c r="J201">
        <f>IF(I201/SponsorCost&gt;=RatchetTrigger,1,0)</f>
        <v/>
      </c>
      <c r="K201">
        <f>IF(J201=1,MgmtPctRatchet,MgmtPct)</f>
        <v/>
      </c>
      <c r="L201">
        <f>K201*H201</f>
        <v/>
      </c>
      <c r="M201">
        <f>EXP(-rf*C201)*L201</f>
        <v/>
      </c>
      <c r="N201">
        <f>EXP(-rf*C201)*E201</f>
        <v/>
      </c>
    </row>
    <row r="202">
      <c r="A202" t="n">
        <v>194</v>
      </c>
      <c r="B202">
        <f>RAND()</f>
        <v/>
      </c>
      <c r="C202">
        <f>IF(B202&lt;P_3,3,IF(B202&lt;P_3+P_4,4,5))</f>
        <v/>
      </c>
      <c r="D202">
        <f>NORM.S.INV(RAND())</f>
        <v/>
      </c>
      <c r="E202">
        <f>V0*EXP((rf-q_leak-0.5*sigma^2)*C202+sigma*SQRT(C202)*D202)</f>
        <v/>
      </c>
      <c r="F202">
        <f>SHL_face*(1+SHL_rate)^C202</f>
        <v/>
      </c>
      <c r="G202">
        <f>Pref_face*(1+Pref_rate)^C202</f>
        <v/>
      </c>
      <c r="H202">
        <f>MAX(E202-F202-G202,0)</f>
        <v/>
      </c>
      <c r="I202">
        <f>MIN(E202,F202+G202)+(1-MgmtPct)*H202</f>
        <v/>
      </c>
      <c r="J202">
        <f>IF(I202/SponsorCost&gt;=RatchetTrigger,1,0)</f>
        <v/>
      </c>
      <c r="K202">
        <f>IF(J202=1,MgmtPctRatchet,MgmtPct)</f>
        <v/>
      </c>
      <c r="L202">
        <f>K202*H202</f>
        <v/>
      </c>
      <c r="M202">
        <f>EXP(-rf*C202)*L202</f>
        <v/>
      </c>
      <c r="N202">
        <f>EXP(-rf*C202)*E202</f>
        <v/>
      </c>
    </row>
    <row r="203">
      <c r="A203" t="n">
        <v>195</v>
      </c>
      <c r="B203">
        <f>RAND()</f>
        <v/>
      </c>
      <c r="C203">
        <f>IF(B203&lt;P_3,3,IF(B203&lt;P_3+P_4,4,5))</f>
        <v/>
      </c>
      <c r="D203">
        <f>NORM.S.INV(RAND())</f>
        <v/>
      </c>
      <c r="E203">
        <f>V0*EXP((rf-q_leak-0.5*sigma^2)*C203+sigma*SQRT(C203)*D203)</f>
        <v/>
      </c>
      <c r="F203">
        <f>SHL_face*(1+SHL_rate)^C203</f>
        <v/>
      </c>
      <c r="G203">
        <f>Pref_face*(1+Pref_rate)^C203</f>
        <v/>
      </c>
      <c r="H203">
        <f>MAX(E203-F203-G203,0)</f>
        <v/>
      </c>
      <c r="I203">
        <f>MIN(E203,F203+G203)+(1-MgmtPct)*H203</f>
        <v/>
      </c>
      <c r="J203">
        <f>IF(I203/SponsorCost&gt;=RatchetTrigger,1,0)</f>
        <v/>
      </c>
      <c r="K203">
        <f>IF(J203=1,MgmtPctRatchet,MgmtPct)</f>
        <v/>
      </c>
      <c r="L203">
        <f>K203*H203</f>
        <v/>
      </c>
      <c r="M203">
        <f>EXP(-rf*C203)*L203</f>
        <v/>
      </c>
      <c r="N203">
        <f>EXP(-rf*C203)*E203</f>
        <v/>
      </c>
    </row>
    <row r="204">
      <c r="A204" t="n">
        <v>196</v>
      </c>
      <c r="B204">
        <f>RAND()</f>
        <v/>
      </c>
      <c r="C204">
        <f>IF(B204&lt;P_3,3,IF(B204&lt;P_3+P_4,4,5))</f>
        <v/>
      </c>
      <c r="D204">
        <f>NORM.S.INV(RAND())</f>
        <v/>
      </c>
      <c r="E204">
        <f>V0*EXP((rf-q_leak-0.5*sigma^2)*C204+sigma*SQRT(C204)*D204)</f>
        <v/>
      </c>
      <c r="F204">
        <f>SHL_face*(1+SHL_rate)^C204</f>
        <v/>
      </c>
      <c r="G204">
        <f>Pref_face*(1+Pref_rate)^C204</f>
        <v/>
      </c>
      <c r="H204">
        <f>MAX(E204-F204-G204,0)</f>
        <v/>
      </c>
      <c r="I204">
        <f>MIN(E204,F204+G204)+(1-MgmtPct)*H204</f>
        <v/>
      </c>
      <c r="J204">
        <f>IF(I204/SponsorCost&gt;=RatchetTrigger,1,0)</f>
        <v/>
      </c>
      <c r="K204">
        <f>IF(J204=1,MgmtPctRatchet,MgmtPct)</f>
        <v/>
      </c>
      <c r="L204">
        <f>K204*H204</f>
        <v/>
      </c>
      <c r="M204">
        <f>EXP(-rf*C204)*L204</f>
        <v/>
      </c>
      <c r="N204">
        <f>EXP(-rf*C204)*E204</f>
        <v/>
      </c>
    </row>
    <row r="205">
      <c r="A205" t="n">
        <v>197</v>
      </c>
      <c r="B205">
        <f>RAND()</f>
        <v/>
      </c>
      <c r="C205">
        <f>IF(B205&lt;P_3,3,IF(B205&lt;P_3+P_4,4,5))</f>
        <v/>
      </c>
      <c r="D205">
        <f>NORM.S.INV(RAND())</f>
        <v/>
      </c>
      <c r="E205">
        <f>V0*EXP((rf-q_leak-0.5*sigma^2)*C205+sigma*SQRT(C205)*D205)</f>
        <v/>
      </c>
      <c r="F205">
        <f>SHL_face*(1+SHL_rate)^C205</f>
        <v/>
      </c>
      <c r="G205">
        <f>Pref_face*(1+Pref_rate)^C205</f>
        <v/>
      </c>
      <c r="H205">
        <f>MAX(E205-F205-G205,0)</f>
        <v/>
      </c>
      <c r="I205">
        <f>MIN(E205,F205+G205)+(1-MgmtPct)*H205</f>
        <v/>
      </c>
      <c r="J205">
        <f>IF(I205/SponsorCost&gt;=RatchetTrigger,1,0)</f>
        <v/>
      </c>
      <c r="K205">
        <f>IF(J205=1,MgmtPctRatchet,MgmtPct)</f>
        <v/>
      </c>
      <c r="L205">
        <f>K205*H205</f>
        <v/>
      </c>
      <c r="M205">
        <f>EXP(-rf*C205)*L205</f>
        <v/>
      </c>
      <c r="N205">
        <f>EXP(-rf*C205)*E205</f>
        <v/>
      </c>
    </row>
    <row r="206">
      <c r="A206" t="n">
        <v>198</v>
      </c>
      <c r="B206">
        <f>RAND()</f>
        <v/>
      </c>
      <c r="C206">
        <f>IF(B206&lt;P_3,3,IF(B206&lt;P_3+P_4,4,5))</f>
        <v/>
      </c>
      <c r="D206">
        <f>NORM.S.INV(RAND())</f>
        <v/>
      </c>
      <c r="E206">
        <f>V0*EXP((rf-q_leak-0.5*sigma^2)*C206+sigma*SQRT(C206)*D206)</f>
        <v/>
      </c>
      <c r="F206">
        <f>SHL_face*(1+SHL_rate)^C206</f>
        <v/>
      </c>
      <c r="G206">
        <f>Pref_face*(1+Pref_rate)^C206</f>
        <v/>
      </c>
      <c r="H206">
        <f>MAX(E206-F206-G206,0)</f>
        <v/>
      </c>
      <c r="I206">
        <f>MIN(E206,F206+G206)+(1-MgmtPct)*H206</f>
        <v/>
      </c>
      <c r="J206">
        <f>IF(I206/SponsorCost&gt;=RatchetTrigger,1,0)</f>
        <v/>
      </c>
      <c r="K206">
        <f>IF(J206=1,MgmtPctRatchet,MgmtPct)</f>
        <v/>
      </c>
      <c r="L206">
        <f>K206*H206</f>
        <v/>
      </c>
      <c r="M206">
        <f>EXP(-rf*C206)*L206</f>
        <v/>
      </c>
      <c r="N206">
        <f>EXP(-rf*C206)*E206</f>
        <v/>
      </c>
    </row>
    <row r="207">
      <c r="A207" t="n">
        <v>199</v>
      </c>
      <c r="B207">
        <f>RAND()</f>
        <v/>
      </c>
      <c r="C207">
        <f>IF(B207&lt;P_3,3,IF(B207&lt;P_3+P_4,4,5))</f>
        <v/>
      </c>
      <c r="D207">
        <f>NORM.S.INV(RAND())</f>
        <v/>
      </c>
      <c r="E207">
        <f>V0*EXP((rf-q_leak-0.5*sigma^2)*C207+sigma*SQRT(C207)*D207)</f>
        <v/>
      </c>
      <c r="F207">
        <f>SHL_face*(1+SHL_rate)^C207</f>
        <v/>
      </c>
      <c r="G207">
        <f>Pref_face*(1+Pref_rate)^C207</f>
        <v/>
      </c>
      <c r="H207">
        <f>MAX(E207-F207-G207,0)</f>
        <v/>
      </c>
      <c r="I207">
        <f>MIN(E207,F207+G207)+(1-MgmtPct)*H207</f>
        <v/>
      </c>
      <c r="J207">
        <f>IF(I207/SponsorCost&gt;=RatchetTrigger,1,0)</f>
        <v/>
      </c>
      <c r="K207">
        <f>IF(J207=1,MgmtPctRatchet,MgmtPct)</f>
        <v/>
      </c>
      <c r="L207">
        <f>K207*H207</f>
        <v/>
      </c>
      <c r="M207">
        <f>EXP(-rf*C207)*L207</f>
        <v/>
      </c>
      <c r="N207">
        <f>EXP(-rf*C207)*E207</f>
        <v/>
      </c>
    </row>
    <row r="208">
      <c r="A208" t="n">
        <v>200</v>
      </c>
      <c r="B208">
        <f>RAND()</f>
        <v/>
      </c>
      <c r="C208">
        <f>IF(B208&lt;P_3,3,IF(B208&lt;P_3+P_4,4,5))</f>
        <v/>
      </c>
      <c r="D208">
        <f>NORM.S.INV(RAND())</f>
        <v/>
      </c>
      <c r="E208">
        <f>V0*EXP((rf-q_leak-0.5*sigma^2)*C208+sigma*SQRT(C208)*D208)</f>
        <v/>
      </c>
      <c r="F208">
        <f>SHL_face*(1+SHL_rate)^C208</f>
        <v/>
      </c>
      <c r="G208">
        <f>Pref_face*(1+Pref_rate)^C208</f>
        <v/>
      </c>
      <c r="H208">
        <f>MAX(E208-F208-G208,0)</f>
        <v/>
      </c>
      <c r="I208">
        <f>MIN(E208,F208+G208)+(1-MgmtPct)*H208</f>
        <v/>
      </c>
      <c r="J208">
        <f>IF(I208/SponsorCost&gt;=RatchetTrigger,1,0)</f>
        <v/>
      </c>
      <c r="K208">
        <f>IF(J208=1,MgmtPctRatchet,MgmtPct)</f>
        <v/>
      </c>
      <c r="L208">
        <f>K208*H208</f>
        <v/>
      </c>
      <c r="M208">
        <f>EXP(-rf*C208)*L208</f>
        <v/>
      </c>
      <c r="N208">
        <f>EXP(-rf*C208)*E208</f>
        <v/>
      </c>
    </row>
    <row r="209">
      <c r="A209" t="n">
        <v>201</v>
      </c>
      <c r="B209">
        <f>RAND()</f>
        <v/>
      </c>
      <c r="C209">
        <f>IF(B209&lt;P_3,3,IF(B209&lt;P_3+P_4,4,5))</f>
        <v/>
      </c>
      <c r="D209">
        <f>NORM.S.INV(RAND())</f>
        <v/>
      </c>
      <c r="E209">
        <f>V0*EXP((rf-q_leak-0.5*sigma^2)*C209+sigma*SQRT(C209)*D209)</f>
        <v/>
      </c>
      <c r="F209">
        <f>SHL_face*(1+SHL_rate)^C209</f>
        <v/>
      </c>
      <c r="G209">
        <f>Pref_face*(1+Pref_rate)^C209</f>
        <v/>
      </c>
      <c r="H209">
        <f>MAX(E209-F209-G209,0)</f>
        <v/>
      </c>
      <c r="I209">
        <f>MIN(E209,F209+G209)+(1-MgmtPct)*H209</f>
        <v/>
      </c>
      <c r="J209">
        <f>IF(I209/SponsorCost&gt;=RatchetTrigger,1,0)</f>
        <v/>
      </c>
      <c r="K209">
        <f>IF(J209=1,MgmtPctRatchet,MgmtPct)</f>
        <v/>
      </c>
      <c r="L209">
        <f>K209*H209</f>
        <v/>
      </c>
      <c r="M209">
        <f>EXP(-rf*C209)*L209</f>
        <v/>
      </c>
      <c r="N209">
        <f>EXP(-rf*C209)*E209</f>
        <v/>
      </c>
    </row>
    <row r="210">
      <c r="A210" t="n">
        <v>202</v>
      </c>
      <c r="B210">
        <f>RAND()</f>
        <v/>
      </c>
      <c r="C210">
        <f>IF(B210&lt;P_3,3,IF(B210&lt;P_3+P_4,4,5))</f>
        <v/>
      </c>
      <c r="D210">
        <f>NORM.S.INV(RAND())</f>
        <v/>
      </c>
      <c r="E210">
        <f>V0*EXP((rf-q_leak-0.5*sigma^2)*C210+sigma*SQRT(C210)*D210)</f>
        <v/>
      </c>
      <c r="F210">
        <f>SHL_face*(1+SHL_rate)^C210</f>
        <v/>
      </c>
      <c r="G210">
        <f>Pref_face*(1+Pref_rate)^C210</f>
        <v/>
      </c>
      <c r="H210">
        <f>MAX(E210-F210-G210,0)</f>
        <v/>
      </c>
      <c r="I210">
        <f>MIN(E210,F210+G210)+(1-MgmtPct)*H210</f>
        <v/>
      </c>
      <c r="J210">
        <f>IF(I210/SponsorCost&gt;=RatchetTrigger,1,0)</f>
        <v/>
      </c>
      <c r="K210">
        <f>IF(J210=1,MgmtPctRatchet,MgmtPct)</f>
        <v/>
      </c>
      <c r="L210">
        <f>K210*H210</f>
        <v/>
      </c>
      <c r="M210">
        <f>EXP(-rf*C210)*L210</f>
        <v/>
      </c>
      <c r="N210">
        <f>EXP(-rf*C210)*E210</f>
        <v/>
      </c>
    </row>
    <row r="211">
      <c r="A211" t="n">
        <v>203</v>
      </c>
      <c r="B211">
        <f>RAND()</f>
        <v/>
      </c>
      <c r="C211">
        <f>IF(B211&lt;P_3,3,IF(B211&lt;P_3+P_4,4,5))</f>
        <v/>
      </c>
      <c r="D211">
        <f>NORM.S.INV(RAND())</f>
        <v/>
      </c>
      <c r="E211">
        <f>V0*EXP((rf-q_leak-0.5*sigma^2)*C211+sigma*SQRT(C211)*D211)</f>
        <v/>
      </c>
      <c r="F211">
        <f>SHL_face*(1+SHL_rate)^C211</f>
        <v/>
      </c>
      <c r="G211">
        <f>Pref_face*(1+Pref_rate)^C211</f>
        <v/>
      </c>
      <c r="H211">
        <f>MAX(E211-F211-G211,0)</f>
        <v/>
      </c>
      <c r="I211">
        <f>MIN(E211,F211+G211)+(1-MgmtPct)*H211</f>
        <v/>
      </c>
      <c r="J211">
        <f>IF(I211/SponsorCost&gt;=RatchetTrigger,1,0)</f>
        <v/>
      </c>
      <c r="K211">
        <f>IF(J211=1,MgmtPctRatchet,MgmtPct)</f>
        <v/>
      </c>
      <c r="L211">
        <f>K211*H211</f>
        <v/>
      </c>
      <c r="M211">
        <f>EXP(-rf*C211)*L211</f>
        <v/>
      </c>
      <c r="N211">
        <f>EXP(-rf*C211)*E211</f>
        <v/>
      </c>
    </row>
    <row r="212">
      <c r="A212" t="n">
        <v>204</v>
      </c>
      <c r="B212">
        <f>RAND()</f>
        <v/>
      </c>
      <c r="C212">
        <f>IF(B212&lt;P_3,3,IF(B212&lt;P_3+P_4,4,5))</f>
        <v/>
      </c>
      <c r="D212">
        <f>NORM.S.INV(RAND())</f>
        <v/>
      </c>
      <c r="E212">
        <f>V0*EXP((rf-q_leak-0.5*sigma^2)*C212+sigma*SQRT(C212)*D212)</f>
        <v/>
      </c>
      <c r="F212">
        <f>SHL_face*(1+SHL_rate)^C212</f>
        <v/>
      </c>
      <c r="G212">
        <f>Pref_face*(1+Pref_rate)^C212</f>
        <v/>
      </c>
      <c r="H212">
        <f>MAX(E212-F212-G212,0)</f>
        <v/>
      </c>
      <c r="I212">
        <f>MIN(E212,F212+G212)+(1-MgmtPct)*H212</f>
        <v/>
      </c>
      <c r="J212">
        <f>IF(I212/SponsorCost&gt;=RatchetTrigger,1,0)</f>
        <v/>
      </c>
      <c r="K212">
        <f>IF(J212=1,MgmtPctRatchet,MgmtPct)</f>
        <v/>
      </c>
      <c r="L212">
        <f>K212*H212</f>
        <v/>
      </c>
      <c r="M212">
        <f>EXP(-rf*C212)*L212</f>
        <v/>
      </c>
      <c r="N212">
        <f>EXP(-rf*C212)*E212</f>
        <v/>
      </c>
    </row>
    <row r="213">
      <c r="A213" t="n">
        <v>205</v>
      </c>
      <c r="B213">
        <f>RAND()</f>
        <v/>
      </c>
      <c r="C213">
        <f>IF(B213&lt;P_3,3,IF(B213&lt;P_3+P_4,4,5))</f>
        <v/>
      </c>
      <c r="D213">
        <f>NORM.S.INV(RAND())</f>
        <v/>
      </c>
      <c r="E213">
        <f>V0*EXP((rf-q_leak-0.5*sigma^2)*C213+sigma*SQRT(C213)*D213)</f>
        <v/>
      </c>
      <c r="F213">
        <f>SHL_face*(1+SHL_rate)^C213</f>
        <v/>
      </c>
      <c r="G213">
        <f>Pref_face*(1+Pref_rate)^C213</f>
        <v/>
      </c>
      <c r="H213">
        <f>MAX(E213-F213-G213,0)</f>
        <v/>
      </c>
      <c r="I213">
        <f>MIN(E213,F213+G213)+(1-MgmtPct)*H213</f>
        <v/>
      </c>
      <c r="J213">
        <f>IF(I213/SponsorCost&gt;=RatchetTrigger,1,0)</f>
        <v/>
      </c>
      <c r="K213">
        <f>IF(J213=1,MgmtPctRatchet,MgmtPct)</f>
        <v/>
      </c>
      <c r="L213">
        <f>K213*H213</f>
        <v/>
      </c>
      <c r="M213">
        <f>EXP(-rf*C213)*L213</f>
        <v/>
      </c>
      <c r="N213">
        <f>EXP(-rf*C213)*E213</f>
        <v/>
      </c>
    </row>
    <row r="214">
      <c r="A214" t="n">
        <v>206</v>
      </c>
      <c r="B214">
        <f>RAND()</f>
        <v/>
      </c>
      <c r="C214">
        <f>IF(B214&lt;P_3,3,IF(B214&lt;P_3+P_4,4,5))</f>
        <v/>
      </c>
      <c r="D214">
        <f>NORM.S.INV(RAND())</f>
        <v/>
      </c>
      <c r="E214">
        <f>V0*EXP((rf-q_leak-0.5*sigma^2)*C214+sigma*SQRT(C214)*D214)</f>
        <v/>
      </c>
      <c r="F214">
        <f>SHL_face*(1+SHL_rate)^C214</f>
        <v/>
      </c>
      <c r="G214">
        <f>Pref_face*(1+Pref_rate)^C214</f>
        <v/>
      </c>
      <c r="H214">
        <f>MAX(E214-F214-G214,0)</f>
        <v/>
      </c>
      <c r="I214">
        <f>MIN(E214,F214+G214)+(1-MgmtPct)*H214</f>
        <v/>
      </c>
      <c r="J214">
        <f>IF(I214/SponsorCost&gt;=RatchetTrigger,1,0)</f>
        <v/>
      </c>
      <c r="K214">
        <f>IF(J214=1,MgmtPctRatchet,MgmtPct)</f>
        <v/>
      </c>
      <c r="L214">
        <f>K214*H214</f>
        <v/>
      </c>
      <c r="M214">
        <f>EXP(-rf*C214)*L214</f>
        <v/>
      </c>
      <c r="N214">
        <f>EXP(-rf*C214)*E214</f>
        <v/>
      </c>
    </row>
    <row r="215">
      <c r="A215" t="n">
        <v>207</v>
      </c>
      <c r="B215">
        <f>RAND()</f>
        <v/>
      </c>
      <c r="C215">
        <f>IF(B215&lt;P_3,3,IF(B215&lt;P_3+P_4,4,5))</f>
        <v/>
      </c>
      <c r="D215">
        <f>NORM.S.INV(RAND())</f>
        <v/>
      </c>
      <c r="E215">
        <f>V0*EXP((rf-q_leak-0.5*sigma^2)*C215+sigma*SQRT(C215)*D215)</f>
        <v/>
      </c>
      <c r="F215">
        <f>SHL_face*(1+SHL_rate)^C215</f>
        <v/>
      </c>
      <c r="G215">
        <f>Pref_face*(1+Pref_rate)^C215</f>
        <v/>
      </c>
      <c r="H215">
        <f>MAX(E215-F215-G215,0)</f>
        <v/>
      </c>
      <c r="I215">
        <f>MIN(E215,F215+G215)+(1-MgmtPct)*H215</f>
        <v/>
      </c>
      <c r="J215">
        <f>IF(I215/SponsorCost&gt;=RatchetTrigger,1,0)</f>
        <v/>
      </c>
      <c r="K215">
        <f>IF(J215=1,MgmtPctRatchet,MgmtPct)</f>
        <v/>
      </c>
      <c r="L215">
        <f>K215*H215</f>
        <v/>
      </c>
      <c r="M215">
        <f>EXP(-rf*C215)*L215</f>
        <v/>
      </c>
      <c r="N215">
        <f>EXP(-rf*C215)*E215</f>
        <v/>
      </c>
    </row>
    <row r="216">
      <c r="A216" t="n">
        <v>208</v>
      </c>
      <c r="B216">
        <f>RAND()</f>
        <v/>
      </c>
      <c r="C216">
        <f>IF(B216&lt;P_3,3,IF(B216&lt;P_3+P_4,4,5))</f>
        <v/>
      </c>
      <c r="D216">
        <f>NORM.S.INV(RAND())</f>
        <v/>
      </c>
      <c r="E216">
        <f>V0*EXP((rf-q_leak-0.5*sigma^2)*C216+sigma*SQRT(C216)*D216)</f>
        <v/>
      </c>
      <c r="F216">
        <f>SHL_face*(1+SHL_rate)^C216</f>
        <v/>
      </c>
      <c r="G216">
        <f>Pref_face*(1+Pref_rate)^C216</f>
        <v/>
      </c>
      <c r="H216">
        <f>MAX(E216-F216-G216,0)</f>
        <v/>
      </c>
      <c r="I216">
        <f>MIN(E216,F216+G216)+(1-MgmtPct)*H216</f>
        <v/>
      </c>
      <c r="J216">
        <f>IF(I216/SponsorCost&gt;=RatchetTrigger,1,0)</f>
        <v/>
      </c>
      <c r="K216">
        <f>IF(J216=1,MgmtPctRatchet,MgmtPct)</f>
        <v/>
      </c>
      <c r="L216">
        <f>K216*H216</f>
        <v/>
      </c>
      <c r="M216">
        <f>EXP(-rf*C216)*L216</f>
        <v/>
      </c>
      <c r="N216">
        <f>EXP(-rf*C216)*E216</f>
        <v/>
      </c>
    </row>
    <row r="217">
      <c r="A217" t="n">
        <v>209</v>
      </c>
      <c r="B217">
        <f>RAND()</f>
        <v/>
      </c>
      <c r="C217">
        <f>IF(B217&lt;P_3,3,IF(B217&lt;P_3+P_4,4,5))</f>
        <v/>
      </c>
      <c r="D217">
        <f>NORM.S.INV(RAND())</f>
        <v/>
      </c>
      <c r="E217">
        <f>V0*EXP((rf-q_leak-0.5*sigma^2)*C217+sigma*SQRT(C217)*D217)</f>
        <v/>
      </c>
      <c r="F217">
        <f>SHL_face*(1+SHL_rate)^C217</f>
        <v/>
      </c>
      <c r="G217">
        <f>Pref_face*(1+Pref_rate)^C217</f>
        <v/>
      </c>
      <c r="H217">
        <f>MAX(E217-F217-G217,0)</f>
        <v/>
      </c>
      <c r="I217">
        <f>MIN(E217,F217+G217)+(1-MgmtPct)*H217</f>
        <v/>
      </c>
      <c r="J217">
        <f>IF(I217/SponsorCost&gt;=RatchetTrigger,1,0)</f>
        <v/>
      </c>
      <c r="K217">
        <f>IF(J217=1,MgmtPctRatchet,MgmtPct)</f>
        <v/>
      </c>
      <c r="L217">
        <f>K217*H217</f>
        <v/>
      </c>
      <c r="M217">
        <f>EXP(-rf*C217)*L217</f>
        <v/>
      </c>
      <c r="N217">
        <f>EXP(-rf*C217)*E217</f>
        <v/>
      </c>
    </row>
    <row r="218">
      <c r="A218" t="n">
        <v>210</v>
      </c>
      <c r="B218">
        <f>RAND()</f>
        <v/>
      </c>
      <c r="C218">
        <f>IF(B218&lt;P_3,3,IF(B218&lt;P_3+P_4,4,5))</f>
        <v/>
      </c>
      <c r="D218">
        <f>NORM.S.INV(RAND())</f>
        <v/>
      </c>
      <c r="E218">
        <f>V0*EXP((rf-q_leak-0.5*sigma^2)*C218+sigma*SQRT(C218)*D218)</f>
        <v/>
      </c>
      <c r="F218">
        <f>SHL_face*(1+SHL_rate)^C218</f>
        <v/>
      </c>
      <c r="G218">
        <f>Pref_face*(1+Pref_rate)^C218</f>
        <v/>
      </c>
      <c r="H218">
        <f>MAX(E218-F218-G218,0)</f>
        <v/>
      </c>
      <c r="I218">
        <f>MIN(E218,F218+G218)+(1-MgmtPct)*H218</f>
        <v/>
      </c>
      <c r="J218">
        <f>IF(I218/SponsorCost&gt;=RatchetTrigger,1,0)</f>
        <v/>
      </c>
      <c r="K218">
        <f>IF(J218=1,MgmtPctRatchet,MgmtPct)</f>
        <v/>
      </c>
      <c r="L218">
        <f>K218*H218</f>
        <v/>
      </c>
      <c r="M218">
        <f>EXP(-rf*C218)*L218</f>
        <v/>
      </c>
      <c r="N218">
        <f>EXP(-rf*C218)*E218</f>
        <v/>
      </c>
    </row>
    <row r="219">
      <c r="A219" t="n">
        <v>211</v>
      </c>
      <c r="B219">
        <f>RAND()</f>
        <v/>
      </c>
      <c r="C219">
        <f>IF(B219&lt;P_3,3,IF(B219&lt;P_3+P_4,4,5))</f>
        <v/>
      </c>
      <c r="D219">
        <f>NORM.S.INV(RAND())</f>
        <v/>
      </c>
      <c r="E219">
        <f>V0*EXP((rf-q_leak-0.5*sigma^2)*C219+sigma*SQRT(C219)*D219)</f>
        <v/>
      </c>
      <c r="F219">
        <f>SHL_face*(1+SHL_rate)^C219</f>
        <v/>
      </c>
      <c r="G219">
        <f>Pref_face*(1+Pref_rate)^C219</f>
        <v/>
      </c>
      <c r="H219">
        <f>MAX(E219-F219-G219,0)</f>
        <v/>
      </c>
      <c r="I219">
        <f>MIN(E219,F219+G219)+(1-MgmtPct)*H219</f>
        <v/>
      </c>
      <c r="J219">
        <f>IF(I219/SponsorCost&gt;=RatchetTrigger,1,0)</f>
        <v/>
      </c>
      <c r="K219">
        <f>IF(J219=1,MgmtPctRatchet,MgmtPct)</f>
        <v/>
      </c>
      <c r="L219">
        <f>K219*H219</f>
        <v/>
      </c>
      <c r="M219">
        <f>EXP(-rf*C219)*L219</f>
        <v/>
      </c>
      <c r="N219">
        <f>EXP(-rf*C219)*E219</f>
        <v/>
      </c>
    </row>
    <row r="220">
      <c r="A220" t="n">
        <v>212</v>
      </c>
      <c r="B220">
        <f>RAND()</f>
        <v/>
      </c>
      <c r="C220">
        <f>IF(B220&lt;P_3,3,IF(B220&lt;P_3+P_4,4,5))</f>
        <v/>
      </c>
      <c r="D220">
        <f>NORM.S.INV(RAND())</f>
        <v/>
      </c>
      <c r="E220">
        <f>V0*EXP((rf-q_leak-0.5*sigma^2)*C220+sigma*SQRT(C220)*D220)</f>
        <v/>
      </c>
      <c r="F220">
        <f>SHL_face*(1+SHL_rate)^C220</f>
        <v/>
      </c>
      <c r="G220">
        <f>Pref_face*(1+Pref_rate)^C220</f>
        <v/>
      </c>
      <c r="H220">
        <f>MAX(E220-F220-G220,0)</f>
        <v/>
      </c>
      <c r="I220">
        <f>MIN(E220,F220+G220)+(1-MgmtPct)*H220</f>
        <v/>
      </c>
      <c r="J220">
        <f>IF(I220/SponsorCost&gt;=RatchetTrigger,1,0)</f>
        <v/>
      </c>
      <c r="K220">
        <f>IF(J220=1,MgmtPctRatchet,MgmtPct)</f>
        <v/>
      </c>
      <c r="L220">
        <f>K220*H220</f>
        <v/>
      </c>
      <c r="M220">
        <f>EXP(-rf*C220)*L220</f>
        <v/>
      </c>
      <c r="N220">
        <f>EXP(-rf*C220)*E220</f>
        <v/>
      </c>
    </row>
    <row r="221">
      <c r="A221" t="n">
        <v>213</v>
      </c>
      <c r="B221">
        <f>RAND()</f>
        <v/>
      </c>
      <c r="C221">
        <f>IF(B221&lt;P_3,3,IF(B221&lt;P_3+P_4,4,5))</f>
        <v/>
      </c>
      <c r="D221">
        <f>NORM.S.INV(RAND())</f>
        <v/>
      </c>
      <c r="E221">
        <f>V0*EXP((rf-q_leak-0.5*sigma^2)*C221+sigma*SQRT(C221)*D221)</f>
        <v/>
      </c>
      <c r="F221">
        <f>SHL_face*(1+SHL_rate)^C221</f>
        <v/>
      </c>
      <c r="G221">
        <f>Pref_face*(1+Pref_rate)^C221</f>
        <v/>
      </c>
      <c r="H221">
        <f>MAX(E221-F221-G221,0)</f>
        <v/>
      </c>
      <c r="I221">
        <f>MIN(E221,F221+G221)+(1-MgmtPct)*H221</f>
        <v/>
      </c>
      <c r="J221">
        <f>IF(I221/SponsorCost&gt;=RatchetTrigger,1,0)</f>
        <v/>
      </c>
      <c r="K221">
        <f>IF(J221=1,MgmtPctRatchet,MgmtPct)</f>
        <v/>
      </c>
      <c r="L221">
        <f>K221*H221</f>
        <v/>
      </c>
      <c r="M221">
        <f>EXP(-rf*C221)*L221</f>
        <v/>
      </c>
      <c r="N221">
        <f>EXP(-rf*C221)*E221</f>
        <v/>
      </c>
    </row>
    <row r="222">
      <c r="A222" t="n">
        <v>214</v>
      </c>
      <c r="B222">
        <f>RAND()</f>
        <v/>
      </c>
      <c r="C222">
        <f>IF(B222&lt;P_3,3,IF(B222&lt;P_3+P_4,4,5))</f>
        <v/>
      </c>
      <c r="D222">
        <f>NORM.S.INV(RAND())</f>
        <v/>
      </c>
      <c r="E222">
        <f>V0*EXP((rf-q_leak-0.5*sigma^2)*C222+sigma*SQRT(C222)*D222)</f>
        <v/>
      </c>
      <c r="F222">
        <f>SHL_face*(1+SHL_rate)^C222</f>
        <v/>
      </c>
      <c r="G222">
        <f>Pref_face*(1+Pref_rate)^C222</f>
        <v/>
      </c>
      <c r="H222">
        <f>MAX(E222-F222-G222,0)</f>
        <v/>
      </c>
      <c r="I222">
        <f>MIN(E222,F222+G222)+(1-MgmtPct)*H222</f>
        <v/>
      </c>
      <c r="J222">
        <f>IF(I222/SponsorCost&gt;=RatchetTrigger,1,0)</f>
        <v/>
      </c>
      <c r="K222">
        <f>IF(J222=1,MgmtPctRatchet,MgmtPct)</f>
        <v/>
      </c>
      <c r="L222">
        <f>K222*H222</f>
        <v/>
      </c>
      <c r="M222">
        <f>EXP(-rf*C222)*L222</f>
        <v/>
      </c>
      <c r="N222">
        <f>EXP(-rf*C222)*E222</f>
        <v/>
      </c>
    </row>
    <row r="223">
      <c r="A223" t="n">
        <v>215</v>
      </c>
      <c r="B223">
        <f>RAND()</f>
        <v/>
      </c>
      <c r="C223">
        <f>IF(B223&lt;P_3,3,IF(B223&lt;P_3+P_4,4,5))</f>
        <v/>
      </c>
      <c r="D223">
        <f>NORM.S.INV(RAND())</f>
        <v/>
      </c>
      <c r="E223">
        <f>V0*EXP((rf-q_leak-0.5*sigma^2)*C223+sigma*SQRT(C223)*D223)</f>
        <v/>
      </c>
      <c r="F223">
        <f>SHL_face*(1+SHL_rate)^C223</f>
        <v/>
      </c>
      <c r="G223">
        <f>Pref_face*(1+Pref_rate)^C223</f>
        <v/>
      </c>
      <c r="H223">
        <f>MAX(E223-F223-G223,0)</f>
        <v/>
      </c>
      <c r="I223">
        <f>MIN(E223,F223+G223)+(1-MgmtPct)*H223</f>
        <v/>
      </c>
      <c r="J223">
        <f>IF(I223/SponsorCost&gt;=RatchetTrigger,1,0)</f>
        <v/>
      </c>
      <c r="K223">
        <f>IF(J223=1,MgmtPctRatchet,MgmtPct)</f>
        <v/>
      </c>
      <c r="L223">
        <f>K223*H223</f>
        <v/>
      </c>
      <c r="M223">
        <f>EXP(-rf*C223)*L223</f>
        <v/>
      </c>
      <c r="N223">
        <f>EXP(-rf*C223)*E223</f>
        <v/>
      </c>
    </row>
    <row r="224">
      <c r="A224" t="n">
        <v>216</v>
      </c>
      <c r="B224">
        <f>RAND()</f>
        <v/>
      </c>
      <c r="C224">
        <f>IF(B224&lt;P_3,3,IF(B224&lt;P_3+P_4,4,5))</f>
        <v/>
      </c>
      <c r="D224">
        <f>NORM.S.INV(RAND())</f>
        <v/>
      </c>
      <c r="E224">
        <f>V0*EXP((rf-q_leak-0.5*sigma^2)*C224+sigma*SQRT(C224)*D224)</f>
        <v/>
      </c>
      <c r="F224">
        <f>SHL_face*(1+SHL_rate)^C224</f>
        <v/>
      </c>
      <c r="G224">
        <f>Pref_face*(1+Pref_rate)^C224</f>
        <v/>
      </c>
      <c r="H224">
        <f>MAX(E224-F224-G224,0)</f>
        <v/>
      </c>
      <c r="I224">
        <f>MIN(E224,F224+G224)+(1-MgmtPct)*H224</f>
        <v/>
      </c>
      <c r="J224">
        <f>IF(I224/SponsorCost&gt;=RatchetTrigger,1,0)</f>
        <v/>
      </c>
      <c r="K224">
        <f>IF(J224=1,MgmtPctRatchet,MgmtPct)</f>
        <v/>
      </c>
      <c r="L224">
        <f>K224*H224</f>
        <v/>
      </c>
      <c r="M224">
        <f>EXP(-rf*C224)*L224</f>
        <v/>
      </c>
      <c r="N224">
        <f>EXP(-rf*C224)*E224</f>
        <v/>
      </c>
    </row>
    <row r="225">
      <c r="A225" t="n">
        <v>217</v>
      </c>
      <c r="B225">
        <f>RAND()</f>
        <v/>
      </c>
      <c r="C225">
        <f>IF(B225&lt;P_3,3,IF(B225&lt;P_3+P_4,4,5))</f>
        <v/>
      </c>
      <c r="D225">
        <f>NORM.S.INV(RAND())</f>
        <v/>
      </c>
      <c r="E225">
        <f>V0*EXP((rf-q_leak-0.5*sigma^2)*C225+sigma*SQRT(C225)*D225)</f>
        <v/>
      </c>
      <c r="F225">
        <f>SHL_face*(1+SHL_rate)^C225</f>
        <v/>
      </c>
      <c r="G225">
        <f>Pref_face*(1+Pref_rate)^C225</f>
        <v/>
      </c>
      <c r="H225">
        <f>MAX(E225-F225-G225,0)</f>
        <v/>
      </c>
      <c r="I225">
        <f>MIN(E225,F225+G225)+(1-MgmtPct)*H225</f>
        <v/>
      </c>
      <c r="J225">
        <f>IF(I225/SponsorCost&gt;=RatchetTrigger,1,0)</f>
        <v/>
      </c>
      <c r="K225">
        <f>IF(J225=1,MgmtPctRatchet,MgmtPct)</f>
        <v/>
      </c>
      <c r="L225">
        <f>K225*H225</f>
        <v/>
      </c>
      <c r="M225">
        <f>EXP(-rf*C225)*L225</f>
        <v/>
      </c>
      <c r="N225">
        <f>EXP(-rf*C225)*E225</f>
        <v/>
      </c>
    </row>
    <row r="226">
      <c r="A226" t="n">
        <v>218</v>
      </c>
      <c r="B226">
        <f>RAND()</f>
        <v/>
      </c>
      <c r="C226">
        <f>IF(B226&lt;P_3,3,IF(B226&lt;P_3+P_4,4,5))</f>
        <v/>
      </c>
      <c r="D226">
        <f>NORM.S.INV(RAND())</f>
        <v/>
      </c>
      <c r="E226">
        <f>V0*EXP((rf-q_leak-0.5*sigma^2)*C226+sigma*SQRT(C226)*D226)</f>
        <v/>
      </c>
      <c r="F226">
        <f>SHL_face*(1+SHL_rate)^C226</f>
        <v/>
      </c>
      <c r="G226">
        <f>Pref_face*(1+Pref_rate)^C226</f>
        <v/>
      </c>
      <c r="H226">
        <f>MAX(E226-F226-G226,0)</f>
        <v/>
      </c>
      <c r="I226">
        <f>MIN(E226,F226+G226)+(1-MgmtPct)*H226</f>
        <v/>
      </c>
      <c r="J226">
        <f>IF(I226/SponsorCost&gt;=RatchetTrigger,1,0)</f>
        <v/>
      </c>
      <c r="K226">
        <f>IF(J226=1,MgmtPctRatchet,MgmtPct)</f>
        <v/>
      </c>
      <c r="L226">
        <f>K226*H226</f>
        <v/>
      </c>
      <c r="M226">
        <f>EXP(-rf*C226)*L226</f>
        <v/>
      </c>
      <c r="N226">
        <f>EXP(-rf*C226)*E226</f>
        <v/>
      </c>
    </row>
    <row r="227">
      <c r="A227" t="n">
        <v>219</v>
      </c>
      <c r="B227">
        <f>RAND()</f>
        <v/>
      </c>
      <c r="C227">
        <f>IF(B227&lt;P_3,3,IF(B227&lt;P_3+P_4,4,5))</f>
        <v/>
      </c>
      <c r="D227">
        <f>NORM.S.INV(RAND())</f>
        <v/>
      </c>
      <c r="E227">
        <f>V0*EXP((rf-q_leak-0.5*sigma^2)*C227+sigma*SQRT(C227)*D227)</f>
        <v/>
      </c>
      <c r="F227">
        <f>SHL_face*(1+SHL_rate)^C227</f>
        <v/>
      </c>
      <c r="G227">
        <f>Pref_face*(1+Pref_rate)^C227</f>
        <v/>
      </c>
      <c r="H227">
        <f>MAX(E227-F227-G227,0)</f>
        <v/>
      </c>
      <c r="I227">
        <f>MIN(E227,F227+G227)+(1-MgmtPct)*H227</f>
        <v/>
      </c>
      <c r="J227">
        <f>IF(I227/SponsorCost&gt;=RatchetTrigger,1,0)</f>
        <v/>
      </c>
      <c r="K227">
        <f>IF(J227=1,MgmtPctRatchet,MgmtPct)</f>
        <v/>
      </c>
      <c r="L227">
        <f>K227*H227</f>
        <v/>
      </c>
      <c r="M227">
        <f>EXP(-rf*C227)*L227</f>
        <v/>
      </c>
      <c r="N227">
        <f>EXP(-rf*C227)*E227</f>
        <v/>
      </c>
    </row>
    <row r="228">
      <c r="A228" t="n">
        <v>220</v>
      </c>
      <c r="B228">
        <f>RAND()</f>
        <v/>
      </c>
      <c r="C228">
        <f>IF(B228&lt;P_3,3,IF(B228&lt;P_3+P_4,4,5))</f>
        <v/>
      </c>
      <c r="D228">
        <f>NORM.S.INV(RAND())</f>
        <v/>
      </c>
      <c r="E228">
        <f>V0*EXP((rf-q_leak-0.5*sigma^2)*C228+sigma*SQRT(C228)*D228)</f>
        <v/>
      </c>
      <c r="F228">
        <f>SHL_face*(1+SHL_rate)^C228</f>
        <v/>
      </c>
      <c r="G228">
        <f>Pref_face*(1+Pref_rate)^C228</f>
        <v/>
      </c>
      <c r="H228">
        <f>MAX(E228-F228-G228,0)</f>
        <v/>
      </c>
      <c r="I228">
        <f>MIN(E228,F228+G228)+(1-MgmtPct)*H228</f>
        <v/>
      </c>
      <c r="J228">
        <f>IF(I228/SponsorCost&gt;=RatchetTrigger,1,0)</f>
        <v/>
      </c>
      <c r="K228">
        <f>IF(J228=1,MgmtPctRatchet,MgmtPct)</f>
        <v/>
      </c>
      <c r="L228">
        <f>K228*H228</f>
        <v/>
      </c>
      <c r="M228">
        <f>EXP(-rf*C228)*L228</f>
        <v/>
      </c>
      <c r="N228">
        <f>EXP(-rf*C228)*E228</f>
        <v/>
      </c>
    </row>
    <row r="229">
      <c r="A229" t="n">
        <v>221</v>
      </c>
      <c r="B229">
        <f>RAND()</f>
        <v/>
      </c>
      <c r="C229">
        <f>IF(B229&lt;P_3,3,IF(B229&lt;P_3+P_4,4,5))</f>
        <v/>
      </c>
      <c r="D229">
        <f>NORM.S.INV(RAND())</f>
        <v/>
      </c>
      <c r="E229">
        <f>V0*EXP((rf-q_leak-0.5*sigma^2)*C229+sigma*SQRT(C229)*D229)</f>
        <v/>
      </c>
      <c r="F229">
        <f>SHL_face*(1+SHL_rate)^C229</f>
        <v/>
      </c>
      <c r="G229">
        <f>Pref_face*(1+Pref_rate)^C229</f>
        <v/>
      </c>
      <c r="H229">
        <f>MAX(E229-F229-G229,0)</f>
        <v/>
      </c>
      <c r="I229">
        <f>MIN(E229,F229+G229)+(1-MgmtPct)*H229</f>
        <v/>
      </c>
      <c r="J229">
        <f>IF(I229/SponsorCost&gt;=RatchetTrigger,1,0)</f>
        <v/>
      </c>
      <c r="K229">
        <f>IF(J229=1,MgmtPctRatchet,MgmtPct)</f>
        <v/>
      </c>
      <c r="L229">
        <f>K229*H229</f>
        <v/>
      </c>
      <c r="M229">
        <f>EXP(-rf*C229)*L229</f>
        <v/>
      </c>
      <c r="N229">
        <f>EXP(-rf*C229)*E229</f>
        <v/>
      </c>
    </row>
    <row r="230">
      <c r="A230" t="n">
        <v>222</v>
      </c>
      <c r="B230">
        <f>RAND()</f>
        <v/>
      </c>
      <c r="C230">
        <f>IF(B230&lt;P_3,3,IF(B230&lt;P_3+P_4,4,5))</f>
        <v/>
      </c>
      <c r="D230">
        <f>NORM.S.INV(RAND())</f>
        <v/>
      </c>
      <c r="E230">
        <f>V0*EXP((rf-q_leak-0.5*sigma^2)*C230+sigma*SQRT(C230)*D230)</f>
        <v/>
      </c>
      <c r="F230">
        <f>SHL_face*(1+SHL_rate)^C230</f>
        <v/>
      </c>
      <c r="G230">
        <f>Pref_face*(1+Pref_rate)^C230</f>
        <v/>
      </c>
      <c r="H230">
        <f>MAX(E230-F230-G230,0)</f>
        <v/>
      </c>
      <c r="I230">
        <f>MIN(E230,F230+G230)+(1-MgmtPct)*H230</f>
        <v/>
      </c>
      <c r="J230">
        <f>IF(I230/SponsorCost&gt;=RatchetTrigger,1,0)</f>
        <v/>
      </c>
      <c r="K230">
        <f>IF(J230=1,MgmtPctRatchet,MgmtPct)</f>
        <v/>
      </c>
      <c r="L230">
        <f>K230*H230</f>
        <v/>
      </c>
      <c r="M230">
        <f>EXP(-rf*C230)*L230</f>
        <v/>
      </c>
      <c r="N230">
        <f>EXP(-rf*C230)*E230</f>
        <v/>
      </c>
    </row>
    <row r="231">
      <c r="A231" t="n">
        <v>223</v>
      </c>
      <c r="B231">
        <f>RAND()</f>
        <v/>
      </c>
      <c r="C231">
        <f>IF(B231&lt;P_3,3,IF(B231&lt;P_3+P_4,4,5))</f>
        <v/>
      </c>
      <c r="D231">
        <f>NORM.S.INV(RAND())</f>
        <v/>
      </c>
      <c r="E231">
        <f>V0*EXP((rf-q_leak-0.5*sigma^2)*C231+sigma*SQRT(C231)*D231)</f>
        <v/>
      </c>
      <c r="F231">
        <f>SHL_face*(1+SHL_rate)^C231</f>
        <v/>
      </c>
      <c r="G231">
        <f>Pref_face*(1+Pref_rate)^C231</f>
        <v/>
      </c>
      <c r="H231">
        <f>MAX(E231-F231-G231,0)</f>
        <v/>
      </c>
      <c r="I231">
        <f>MIN(E231,F231+G231)+(1-MgmtPct)*H231</f>
        <v/>
      </c>
      <c r="J231">
        <f>IF(I231/SponsorCost&gt;=RatchetTrigger,1,0)</f>
        <v/>
      </c>
      <c r="K231">
        <f>IF(J231=1,MgmtPctRatchet,MgmtPct)</f>
        <v/>
      </c>
      <c r="L231">
        <f>K231*H231</f>
        <v/>
      </c>
      <c r="M231">
        <f>EXP(-rf*C231)*L231</f>
        <v/>
      </c>
      <c r="N231">
        <f>EXP(-rf*C231)*E231</f>
        <v/>
      </c>
    </row>
    <row r="232">
      <c r="A232" t="n">
        <v>224</v>
      </c>
      <c r="B232">
        <f>RAND()</f>
        <v/>
      </c>
      <c r="C232">
        <f>IF(B232&lt;P_3,3,IF(B232&lt;P_3+P_4,4,5))</f>
        <v/>
      </c>
      <c r="D232">
        <f>NORM.S.INV(RAND())</f>
        <v/>
      </c>
      <c r="E232">
        <f>V0*EXP((rf-q_leak-0.5*sigma^2)*C232+sigma*SQRT(C232)*D232)</f>
        <v/>
      </c>
      <c r="F232">
        <f>SHL_face*(1+SHL_rate)^C232</f>
        <v/>
      </c>
      <c r="G232">
        <f>Pref_face*(1+Pref_rate)^C232</f>
        <v/>
      </c>
      <c r="H232">
        <f>MAX(E232-F232-G232,0)</f>
        <v/>
      </c>
      <c r="I232">
        <f>MIN(E232,F232+G232)+(1-MgmtPct)*H232</f>
        <v/>
      </c>
      <c r="J232">
        <f>IF(I232/SponsorCost&gt;=RatchetTrigger,1,0)</f>
        <v/>
      </c>
      <c r="K232">
        <f>IF(J232=1,MgmtPctRatchet,MgmtPct)</f>
        <v/>
      </c>
      <c r="L232">
        <f>K232*H232</f>
        <v/>
      </c>
      <c r="M232">
        <f>EXP(-rf*C232)*L232</f>
        <v/>
      </c>
      <c r="N232">
        <f>EXP(-rf*C232)*E232</f>
        <v/>
      </c>
    </row>
    <row r="233">
      <c r="A233" t="n">
        <v>225</v>
      </c>
      <c r="B233">
        <f>RAND()</f>
        <v/>
      </c>
      <c r="C233">
        <f>IF(B233&lt;P_3,3,IF(B233&lt;P_3+P_4,4,5))</f>
        <v/>
      </c>
      <c r="D233">
        <f>NORM.S.INV(RAND())</f>
        <v/>
      </c>
      <c r="E233">
        <f>V0*EXP((rf-q_leak-0.5*sigma^2)*C233+sigma*SQRT(C233)*D233)</f>
        <v/>
      </c>
      <c r="F233">
        <f>SHL_face*(1+SHL_rate)^C233</f>
        <v/>
      </c>
      <c r="G233">
        <f>Pref_face*(1+Pref_rate)^C233</f>
        <v/>
      </c>
      <c r="H233">
        <f>MAX(E233-F233-G233,0)</f>
        <v/>
      </c>
      <c r="I233">
        <f>MIN(E233,F233+G233)+(1-MgmtPct)*H233</f>
        <v/>
      </c>
      <c r="J233">
        <f>IF(I233/SponsorCost&gt;=RatchetTrigger,1,0)</f>
        <v/>
      </c>
      <c r="K233">
        <f>IF(J233=1,MgmtPctRatchet,MgmtPct)</f>
        <v/>
      </c>
      <c r="L233">
        <f>K233*H233</f>
        <v/>
      </c>
      <c r="M233">
        <f>EXP(-rf*C233)*L233</f>
        <v/>
      </c>
      <c r="N233">
        <f>EXP(-rf*C233)*E233</f>
        <v/>
      </c>
    </row>
    <row r="234">
      <c r="A234" t="n">
        <v>226</v>
      </c>
      <c r="B234">
        <f>RAND()</f>
        <v/>
      </c>
      <c r="C234">
        <f>IF(B234&lt;P_3,3,IF(B234&lt;P_3+P_4,4,5))</f>
        <v/>
      </c>
      <c r="D234">
        <f>NORM.S.INV(RAND())</f>
        <v/>
      </c>
      <c r="E234">
        <f>V0*EXP((rf-q_leak-0.5*sigma^2)*C234+sigma*SQRT(C234)*D234)</f>
        <v/>
      </c>
      <c r="F234">
        <f>SHL_face*(1+SHL_rate)^C234</f>
        <v/>
      </c>
      <c r="G234">
        <f>Pref_face*(1+Pref_rate)^C234</f>
        <v/>
      </c>
      <c r="H234">
        <f>MAX(E234-F234-G234,0)</f>
        <v/>
      </c>
      <c r="I234">
        <f>MIN(E234,F234+G234)+(1-MgmtPct)*H234</f>
        <v/>
      </c>
      <c r="J234">
        <f>IF(I234/SponsorCost&gt;=RatchetTrigger,1,0)</f>
        <v/>
      </c>
      <c r="K234">
        <f>IF(J234=1,MgmtPctRatchet,MgmtPct)</f>
        <v/>
      </c>
      <c r="L234">
        <f>K234*H234</f>
        <v/>
      </c>
      <c r="M234">
        <f>EXP(-rf*C234)*L234</f>
        <v/>
      </c>
      <c r="N234">
        <f>EXP(-rf*C234)*E234</f>
        <v/>
      </c>
    </row>
    <row r="235">
      <c r="A235" t="n">
        <v>227</v>
      </c>
      <c r="B235">
        <f>RAND()</f>
        <v/>
      </c>
      <c r="C235">
        <f>IF(B235&lt;P_3,3,IF(B235&lt;P_3+P_4,4,5))</f>
        <v/>
      </c>
      <c r="D235">
        <f>NORM.S.INV(RAND())</f>
        <v/>
      </c>
      <c r="E235">
        <f>V0*EXP((rf-q_leak-0.5*sigma^2)*C235+sigma*SQRT(C235)*D235)</f>
        <v/>
      </c>
      <c r="F235">
        <f>SHL_face*(1+SHL_rate)^C235</f>
        <v/>
      </c>
      <c r="G235">
        <f>Pref_face*(1+Pref_rate)^C235</f>
        <v/>
      </c>
      <c r="H235">
        <f>MAX(E235-F235-G235,0)</f>
        <v/>
      </c>
      <c r="I235">
        <f>MIN(E235,F235+G235)+(1-MgmtPct)*H235</f>
        <v/>
      </c>
      <c r="J235">
        <f>IF(I235/SponsorCost&gt;=RatchetTrigger,1,0)</f>
        <v/>
      </c>
      <c r="K235">
        <f>IF(J235=1,MgmtPctRatchet,MgmtPct)</f>
        <v/>
      </c>
      <c r="L235">
        <f>K235*H235</f>
        <v/>
      </c>
      <c r="M235">
        <f>EXP(-rf*C235)*L235</f>
        <v/>
      </c>
      <c r="N235">
        <f>EXP(-rf*C235)*E235</f>
        <v/>
      </c>
    </row>
    <row r="236">
      <c r="A236" t="n">
        <v>228</v>
      </c>
      <c r="B236">
        <f>RAND()</f>
        <v/>
      </c>
      <c r="C236">
        <f>IF(B236&lt;P_3,3,IF(B236&lt;P_3+P_4,4,5))</f>
        <v/>
      </c>
      <c r="D236">
        <f>NORM.S.INV(RAND())</f>
        <v/>
      </c>
      <c r="E236">
        <f>V0*EXP((rf-q_leak-0.5*sigma^2)*C236+sigma*SQRT(C236)*D236)</f>
        <v/>
      </c>
      <c r="F236">
        <f>SHL_face*(1+SHL_rate)^C236</f>
        <v/>
      </c>
      <c r="G236">
        <f>Pref_face*(1+Pref_rate)^C236</f>
        <v/>
      </c>
      <c r="H236">
        <f>MAX(E236-F236-G236,0)</f>
        <v/>
      </c>
      <c r="I236">
        <f>MIN(E236,F236+G236)+(1-MgmtPct)*H236</f>
        <v/>
      </c>
      <c r="J236">
        <f>IF(I236/SponsorCost&gt;=RatchetTrigger,1,0)</f>
        <v/>
      </c>
      <c r="K236">
        <f>IF(J236=1,MgmtPctRatchet,MgmtPct)</f>
        <v/>
      </c>
      <c r="L236">
        <f>K236*H236</f>
        <v/>
      </c>
      <c r="M236">
        <f>EXP(-rf*C236)*L236</f>
        <v/>
      </c>
      <c r="N236">
        <f>EXP(-rf*C236)*E236</f>
        <v/>
      </c>
    </row>
    <row r="237">
      <c r="A237" t="n">
        <v>229</v>
      </c>
      <c r="B237">
        <f>RAND()</f>
        <v/>
      </c>
      <c r="C237">
        <f>IF(B237&lt;P_3,3,IF(B237&lt;P_3+P_4,4,5))</f>
        <v/>
      </c>
      <c r="D237">
        <f>NORM.S.INV(RAND())</f>
        <v/>
      </c>
      <c r="E237">
        <f>V0*EXP((rf-q_leak-0.5*sigma^2)*C237+sigma*SQRT(C237)*D237)</f>
        <v/>
      </c>
      <c r="F237">
        <f>SHL_face*(1+SHL_rate)^C237</f>
        <v/>
      </c>
      <c r="G237">
        <f>Pref_face*(1+Pref_rate)^C237</f>
        <v/>
      </c>
      <c r="H237">
        <f>MAX(E237-F237-G237,0)</f>
        <v/>
      </c>
      <c r="I237">
        <f>MIN(E237,F237+G237)+(1-MgmtPct)*H237</f>
        <v/>
      </c>
      <c r="J237">
        <f>IF(I237/SponsorCost&gt;=RatchetTrigger,1,0)</f>
        <v/>
      </c>
      <c r="K237">
        <f>IF(J237=1,MgmtPctRatchet,MgmtPct)</f>
        <v/>
      </c>
      <c r="L237">
        <f>K237*H237</f>
        <v/>
      </c>
      <c r="M237">
        <f>EXP(-rf*C237)*L237</f>
        <v/>
      </c>
      <c r="N237">
        <f>EXP(-rf*C237)*E237</f>
        <v/>
      </c>
    </row>
    <row r="238">
      <c r="A238" t="n">
        <v>230</v>
      </c>
      <c r="B238">
        <f>RAND()</f>
        <v/>
      </c>
      <c r="C238">
        <f>IF(B238&lt;P_3,3,IF(B238&lt;P_3+P_4,4,5))</f>
        <v/>
      </c>
      <c r="D238">
        <f>NORM.S.INV(RAND())</f>
        <v/>
      </c>
      <c r="E238">
        <f>V0*EXP((rf-q_leak-0.5*sigma^2)*C238+sigma*SQRT(C238)*D238)</f>
        <v/>
      </c>
      <c r="F238">
        <f>SHL_face*(1+SHL_rate)^C238</f>
        <v/>
      </c>
      <c r="G238">
        <f>Pref_face*(1+Pref_rate)^C238</f>
        <v/>
      </c>
      <c r="H238">
        <f>MAX(E238-F238-G238,0)</f>
        <v/>
      </c>
      <c r="I238">
        <f>MIN(E238,F238+G238)+(1-MgmtPct)*H238</f>
        <v/>
      </c>
      <c r="J238">
        <f>IF(I238/SponsorCost&gt;=RatchetTrigger,1,0)</f>
        <v/>
      </c>
      <c r="K238">
        <f>IF(J238=1,MgmtPctRatchet,MgmtPct)</f>
        <v/>
      </c>
      <c r="L238">
        <f>K238*H238</f>
        <v/>
      </c>
      <c r="M238">
        <f>EXP(-rf*C238)*L238</f>
        <v/>
      </c>
      <c r="N238">
        <f>EXP(-rf*C238)*E238</f>
        <v/>
      </c>
    </row>
    <row r="239">
      <c r="A239" t="n">
        <v>231</v>
      </c>
      <c r="B239">
        <f>RAND()</f>
        <v/>
      </c>
      <c r="C239">
        <f>IF(B239&lt;P_3,3,IF(B239&lt;P_3+P_4,4,5))</f>
        <v/>
      </c>
      <c r="D239">
        <f>NORM.S.INV(RAND())</f>
        <v/>
      </c>
      <c r="E239">
        <f>V0*EXP((rf-q_leak-0.5*sigma^2)*C239+sigma*SQRT(C239)*D239)</f>
        <v/>
      </c>
      <c r="F239">
        <f>SHL_face*(1+SHL_rate)^C239</f>
        <v/>
      </c>
      <c r="G239">
        <f>Pref_face*(1+Pref_rate)^C239</f>
        <v/>
      </c>
      <c r="H239">
        <f>MAX(E239-F239-G239,0)</f>
        <v/>
      </c>
      <c r="I239">
        <f>MIN(E239,F239+G239)+(1-MgmtPct)*H239</f>
        <v/>
      </c>
      <c r="J239">
        <f>IF(I239/SponsorCost&gt;=RatchetTrigger,1,0)</f>
        <v/>
      </c>
      <c r="K239">
        <f>IF(J239=1,MgmtPctRatchet,MgmtPct)</f>
        <v/>
      </c>
      <c r="L239">
        <f>K239*H239</f>
        <v/>
      </c>
      <c r="M239">
        <f>EXP(-rf*C239)*L239</f>
        <v/>
      </c>
      <c r="N239">
        <f>EXP(-rf*C239)*E239</f>
        <v/>
      </c>
    </row>
    <row r="240">
      <c r="A240" t="n">
        <v>232</v>
      </c>
      <c r="B240">
        <f>RAND()</f>
        <v/>
      </c>
      <c r="C240">
        <f>IF(B240&lt;P_3,3,IF(B240&lt;P_3+P_4,4,5))</f>
        <v/>
      </c>
      <c r="D240">
        <f>NORM.S.INV(RAND())</f>
        <v/>
      </c>
      <c r="E240">
        <f>V0*EXP((rf-q_leak-0.5*sigma^2)*C240+sigma*SQRT(C240)*D240)</f>
        <v/>
      </c>
      <c r="F240">
        <f>SHL_face*(1+SHL_rate)^C240</f>
        <v/>
      </c>
      <c r="G240">
        <f>Pref_face*(1+Pref_rate)^C240</f>
        <v/>
      </c>
      <c r="H240">
        <f>MAX(E240-F240-G240,0)</f>
        <v/>
      </c>
      <c r="I240">
        <f>MIN(E240,F240+G240)+(1-MgmtPct)*H240</f>
        <v/>
      </c>
      <c r="J240">
        <f>IF(I240/SponsorCost&gt;=RatchetTrigger,1,0)</f>
        <v/>
      </c>
      <c r="K240">
        <f>IF(J240=1,MgmtPctRatchet,MgmtPct)</f>
        <v/>
      </c>
      <c r="L240">
        <f>K240*H240</f>
        <v/>
      </c>
      <c r="M240">
        <f>EXP(-rf*C240)*L240</f>
        <v/>
      </c>
      <c r="N240">
        <f>EXP(-rf*C240)*E240</f>
        <v/>
      </c>
    </row>
    <row r="241">
      <c r="A241" t="n">
        <v>233</v>
      </c>
      <c r="B241">
        <f>RAND()</f>
        <v/>
      </c>
      <c r="C241">
        <f>IF(B241&lt;P_3,3,IF(B241&lt;P_3+P_4,4,5))</f>
        <v/>
      </c>
      <c r="D241">
        <f>NORM.S.INV(RAND())</f>
        <v/>
      </c>
      <c r="E241">
        <f>V0*EXP((rf-q_leak-0.5*sigma^2)*C241+sigma*SQRT(C241)*D241)</f>
        <v/>
      </c>
      <c r="F241">
        <f>SHL_face*(1+SHL_rate)^C241</f>
        <v/>
      </c>
      <c r="G241">
        <f>Pref_face*(1+Pref_rate)^C241</f>
        <v/>
      </c>
      <c r="H241">
        <f>MAX(E241-F241-G241,0)</f>
        <v/>
      </c>
      <c r="I241">
        <f>MIN(E241,F241+G241)+(1-MgmtPct)*H241</f>
        <v/>
      </c>
      <c r="J241">
        <f>IF(I241/SponsorCost&gt;=RatchetTrigger,1,0)</f>
        <v/>
      </c>
      <c r="K241">
        <f>IF(J241=1,MgmtPctRatchet,MgmtPct)</f>
        <v/>
      </c>
      <c r="L241">
        <f>K241*H241</f>
        <v/>
      </c>
      <c r="M241">
        <f>EXP(-rf*C241)*L241</f>
        <v/>
      </c>
      <c r="N241">
        <f>EXP(-rf*C241)*E241</f>
        <v/>
      </c>
    </row>
    <row r="242">
      <c r="A242" t="n">
        <v>234</v>
      </c>
      <c r="B242">
        <f>RAND()</f>
        <v/>
      </c>
      <c r="C242">
        <f>IF(B242&lt;P_3,3,IF(B242&lt;P_3+P_4,4,5))</f>
        <v/>
      </c>
      <c r="D242">
        <f>NORM.S.INV(RAND())</f>
        <v/>
      </c>
      <c r="E242">
        <f>V0*EXP((rf-q_leak-0.5*sigma^2)*C242+sigma*SQRT(C242)*D242)</f>
        <v/>
      </c>
      <c r="F242">
        <f>SHL_face*(1+SHL_rate)^C242</f>
        <v/>
      </c>
      <c r="G242">
        <f>Pref_face*(1+Pref_rate)^C242</f>
        <v/>
      </c>
      <c r="H242">
        <f>MAX(E242-F242-G242,0)</f>
        <v/>
      </c>
      <c r="I242">
        <f>MIN(E242,F242+G242)+(1-MgmtPct)*H242</f>
        <v/>
      </c>
      <c r="J242">
        <f>IF(I242/SponsorCost&gt;=RatchetTrigger,1,0)</f>
        <v/>
      </c>
      <c r="K242">
        <f>IF(J242=1,MgmtPctRatchet,MgmtPct)</f>
        <v/>
      </c>
      <c r="L242">
        <f>K242*H242</f>
        <v/>
      </c>
      <c r="M242">
        <f>EXP(-rf*C242)*L242</f>
        <v/>
      </c>
      <c r="N242">
        <f>EXP(-rf*C242)*E242</f>
        <v/>
      </c>
    </row>
    <row r="243">
      <c r="A243" t="n">
        <v>235</v>
      </c>
      <c r="B243">
        <f>RAND()</f>
        <v/>
      </c>
      <c r="C243">
        <f>IF(B243&lt;P_3,3,IF(B243&lt;P_3+P_4,4,5))</f>
        <v/>
      </c>
      <c r="D243">
        <f>NORM.S.INV(RAND())</f>
        <v/>
      </c>
      <c r="E243">
        <f>V0*EXP((rf-q_leak-0.5*sigma^2)*C243+sigma*SQRT(C243)*D243)</f>
        <v/>
      </c>
      <c r="F243">
        <f>SHL_face*(1+SHL_rate)^C243</f>
        <v/>
      </c>
      <c r="G243">
        <f>Pref_face*(1+Pref_rate)^C243</f>
        <v/>
      </c>
      <c r="H243">
        <f>MAX(E243-F243-G243,0)</f>
        <v/>
      </c>
      <c r="I243">
        <f>MIN(E243,F243+G243)+(1-MgmtPct)*H243</f>
        <v/>
      </c>
      <c r="J243">
        <f>IF(I243/SponsorCost&gt;=RatchetTrigger,1,0)</f>
        <v/>
      </c>
      <c r="K243">
        <f>IF(J243=1,MgmtPctRatchet,MgmtPct)</f>
        <v/>
      </c>
      <c r="L243">
        <f>K243*H243</f>
        <v/>
      </c>
      <c r="M243">
        <f>EXP(-rf*C243)*L243</f>
        <v/>
      </c>
      <c r="N243">
        <f>EXP(-rf*C243)*E243</f>
        <v/>
      </c>
    </row>
    <row r="244">
      <c r="A244" t="n">
        <v>236</v>
      </c>
      <c r="B244">
        <f>RAND()</f>
        <v/>
      </c>
      <c r="C244">
        <f>IF(B244&lt;P_3,3,IF(B244&lt;P_3+P_4,4,5))</f>
        <v/>
      </c>
      <c r="D244">
        <f>NORM.S.INV(RAND())</f>
        <v/>
      </c>
      <c r="E244">
        <f>V0*EXP((rf-q_leak-0.5*sigma^2)*C244+sigma*SQRT(C244)*D244)</f>
        <v/>
      </c>
      <c r="F244">
        <f>SHL_face*(1+SHL_rate)^C244</f>
        <v/>
      </c>
      <c r="G244">
        <f>Pref_face*(1+Pref_rate)^C244</f>
        <v/>
      </c>
      <c r="H244">
        <f>MAX(E244-F244-G244,0)</f>
        <v/>
      </c>
      <c r="I244">
        <f>MIN(E244,F244+G244)+(1-MgmtPct)*H244</f>
        <v/>
      </c>
      <c r="J244">
        <f>IF(I244/SponsorCost&gt;=RatchetTrigger,1,0)</f>
        <v/>
      </c>
      <c r="K244">
        <f>IF(J244=1,MgmtPctRatchet,MgmtPct)</f>
        <v/>
      </c>
      <c r="L244">
        <f>K244*H244</f>
        <v/>
      </c>
      <c r="M244">
        <f>EXP(-rf*C244)*L244</f>
        <v/>
      </c>
      <c r="N244">
        <f>EXP(-rf*C244)*E244</f>
        <v/>
      </c>
    </row>
    <row r="245">
      <c r="A245" t="n">
        <v>237</v>
      </c>
      <c r="B245">
        <f>RAND()</f>
        <v/>
      </c>
      <c r="C245">
        <f>IF(B245&lt;P_3,3,IF(B245&lt;P_3+P_4,4,5))</f>
        <v/>
      </c>
      <c r="D245">
        <f>NORM.S.INV(RAND())</f>
        <v/>
      </c>
      <c r="E245">
        <f>V0*EXP((rf-q_leak-0.5*sigma^2)*C245+sigma*SQRT(C245)*D245)</f>
        <v/>
      </c>
      <c r="F245">
        <f>SHL_face*(1+SHL_rate)^C245</f>
        <v/>
      </c>
      <c r="G245">
        <f>Pref_face*(1+Pref_rate)^C245</f>
        <v/>
      </c>
      <c r="H245">
        <f>MAX(E245-F245-G245,0)</f>
        <v/>
      </c>
      <c r="I245">
        <f>MIN(E245,F245+G245)+(1-MgmtPct)*H245</f>
        <v/>
      </c>
      <c r="J245">
        <f>IF(I245/SponsorCost&gt;=RatchetTrigger,1,0)</f>
        <v/>
      </c>
      <c r="K245">
        <f>IF(J245=1,MgmtPctRatchet,MgmtPct)</f>
        <v/>
      </c>
      <c r="L245">
        <f>K245*H245</f>
        <v/>
      </c>
      <c r="M245">
        <f>EXP(-rf*C245)*L245</f>
        <v/>
      </c>
      <c r="N245">
        <f>EXP(-rf*C245)*E245</f>
        <v/>
      </c>
    </row>
    <row r="246">
      <c r="A246" t="n">
        <v>238</v>
      </c>
      <c r="B246">
        <f>RAND()</f>
        <v/>
      </c>
      <c r="C246">
        <f>IF(B246&lt;P_3,3,IF(B246&lt;P_3+P_4,4,5))</f>
        <v/>
      </c>
      <c r="D246">
        <f>NORM.S.INV(RAND())</f>
        <v/>
      </c>
      <c r="E246">
        <f>V0*EXP((rf-q_leak-0.5*sigma^2)*C246+sigma*SQRT(C246)*D246)</f>
        <v/>
      </c>
      <c r="F246">
        <f>SHL_face*(1+SHL_rate)^C246</f>
        <v/>
      </c>
      <c r="G246">
        <f>Pref_face*(1+Pref_rate)^C246</f>
        <v/>
      </c>
      <c r="H246">
        <f>MAX(E246-F246-G246,0)</f>
        <v/>
      </c>
      <c r="I246">
        <f>MIN(E246,F246+G246)+(1-MgmtPct)*H246</f>
        <v/>
      </c>
      <c r="J246">
        <f>IF(I246/SponsorCost&gt;=RatchetTrigger,1,0)</f>
        <v/>
      </c>
      <c r="K246">
        <f>IF(J246=1,MgmtPctRatchet,MgmtPct)</f>
        <v/>
      </c>
      <c r="L246">
        <f>K246*H246</f>
        <v/>
      </c>
      <c r="M246">
        <f>EXP(-rf*C246)*L246</f>
        <v/>
      </c>
      <c r="N246">
        <f>EXP(-rf*C246)*E246</f>
        <v/>
      </c>
    </row>
    <row r="247">
      <c r="A247" t="n">
        <v>239</v>
      </c>
      <c r="B247">
        <f>RAND()</f>
        <v/>
      </c>
      <c r="C247">
        <f>IF(B247&lt;P_3,3,IF(B247&lt;P_3+P_4,4,5))</f>
        <v/>
      </c>
      <c r="D247">
        <f>NORM.S.INV(RAND())</f>
        <v/>
      </c>
      <c r="E247">
        <f>V0*EXP((rf-q_leak-0.5*sigma^2)*C247+sigma*SQRT(C247)*D247)</f>
        <v/>
      </c>
      <c r="F247">
        <f>SHL_face*(1+SHL_rate)^C247</f>
        <v/>
      </c>
      <c r="G247">
        <f>Pref_face*(1+Pref_rate)^C247</f>
        <v/>
      </c>
      <c r="H247">
        <f>MAX(E247-F247-G247,0)</f>
        <v/>
      </c>
      <c r="I247">
        <f>MIN(E247,F247+G247)+(1-MgmtPct)*H247</f>
        <v/>
      </c>
      <c r="J247">
        <f>IF(I247/SponsorCost&gt;=RatchetTrigger,1,0)</f>
        <v/>
      </c>
      <c r="K247">
        <f>IF(J247=1,MgmtPctRatchet,MgmtPct)</f>
        <v/>
      </c>
      <c r="L247">
        <f>K247*H247</f>
        <v/>
      </c>
      <c r="M247">
        <f>EXP(-rf*C247)*L247</f>
        <v/>
      </c>
      <c r="N247">
        <f>EXP(-rf*C247)*E247</f>
        <v/>
      </c>
    </row>
    <row r="248">
      <c r="A248" t="n">
        <v>240</v>
      </c>
      <c r="B248">
        <f>RAND()</f>
        <v/>
      </c>
      <c r="C248">
        <f>IF(B248&lt;P_3,3,IF(B248&lt;P_3+P_4,4,5))</f>
        <v/>
      </c>
      <c r="D248">
        <f>NORM.S.INV(RAND())</f>
        <v/>
      </c>
      <c r="E248">
        <f>V0*EXP((rf-q_leak-0.5*sigma^2)*C248+sigma*SQRT(C248)*D248)</f>
        <v/>
      </c>
      <c r="F248">
        <f>SHL_face*(1+SHL_rate)^C248</f>
        <v/>
      </c>
      <c r="G248">
        <f>Pref_face*(1+Pref_rate)^C248</f>
        <v/>
      </c>
      <c r="H248">
        <f>MAX(E248-F248-G248,0)</f>
        <v/>
      </c>
      <c r="I248">
        <f>MIN(E248,F248+G248)+(1-MgmtPct)*H248</f>
        <v/>
      </c>
      <c r="J248">
        <f>IF(I248/SponsorCost&gt;=RatchetTrigger,1,0)</f>
        <v/>
      </c>
      <c r="K248">
        <f>IF(J248=1,MgmtPctRatchet,MgmtPct)</f>
        <v/>
      </c>
      <c r="L248">
        <f>K248*H248</f>
        <v/>
      </c>
      <c r="M248">
        <f>EXP(-rf*C248)*L248</f>
        <v/>
      </c>
      <c r="N248">
        <f>EXP(-rf*C248)*E248</f>
        <v/>
      </c>
    </row>
    <row r="249">
      <c r="A249" t="n">
        <v>241</v>
      </c>
      <c r="B249">
        <f>RAND()</f>
        <v/>
      </c>
      <c r="C249">
        <f>IF(B249&lt;P_3,3,IF(B249&lt;P_3+P_4,4,5))</f>
        <v/>
      </c>
      <c r="D249">
        <f>NORM.S.INV(RAND())</f>
        <v/>
      </c>
      <c r="E249">
        <f>V0*EXP((rf-q_leak-0.5*sigma^2)*C249+sigma*SQRT(C249)*D249)</f>
        <v/>
      </c>
      <c r="F249">
        <f>SHL_face*(1+SHL_rate)^C249</f>
        <v/>
      </c>
      <c r="G249">
        <f>Pref_face*(1+Pref_rate)^C249</f>
        <v/>
      </c>
      <c r="H249">
        <f>MAX(E249-F249-G249,0)</f>
        <v/>
      </c>
      <c r="I249">
        <f>MIN(E249,F249+G249)+(1-MgmtPct)*H249</f>
        <v/>
      </c>
      <c r="J249">
        <f>IF(I249/SponsorCost&gt;=RatchetTrigger,1,0)</f>
        <v/>
      </c>
      <c r="K249">
        <f>IF(J249=1,MgmtPctRatchet,MgmtPct)</f>
        <v/>
      </c>
      <c r="L249">
        <f>K249*H249</f>
        <v/>
      </c>
      <c r="M249">
        <f>EXP(-rf*C249)*L249</f>
        <v/>
      </c>
      <c r="N249">
        <f>EXP(-rf*C249)*E249</f>
        <v/>
      </c>
    </row>
    <row r="250">
      <c r="A250" t="n">
        <v>242</v>
      </c>
      <c r="B250">
        <f>RAND()</f>
        <v/>
      </c>
      <c r="C250">
        <f>IF(B250&lt;P_3,3,IF(B250&lt;P_3+P_4,4,5))</f>
        <v/>
      </c>
      <c r="D250">
        <f>NORM.S.INV(RAND())</f>
        <v/>
      </c>
      <c r="E250">
        <f>V0*EXP((rf-q_leak-0.5*sigma^2)*C250+sigma*SQRT(C250)*D250)</f>
        <v/>
      </c>
      <c r="F250">
        <f>SHL_face*(1+SHL_rate)^C250</f>
        <v/>
      </c>
      <c r="G250">
        <f>Pref_face*(1+Pref_rate)^C250</f>
        <v/>
      </c>
      <c r="H250">
        <f>MAX(E250-F250-G250,0)</f>
        <v/>
      </c>
      <c r="I250">
        <f>MIN(E250,F250+G250)+(1-MgmtPct)*H250</f>
        <v/>
      </c>
      <c r="J250">
        <f>IF(I250/SponsorCost&gt;=RatchetTrigger,1,0)</f>
        <v/>
      </c>
      <c r="K250">
        <f>IF(J250=1,MgmtPctRatchet,MgmtPct)</f>
        <v/>
      </c>
      <c r="L250">
        <f>K250*H250</f>
        <v/>
      </c>
      <c r="M250">
        <f>EXP(-rf*C250)*L250</f>
        <v/>
      </c>
      <c r="N250">
        <f>EXP(-rf*C250)*E250</f>
        <v/>
      </c>
    </row>
    <row r="251">
      <c r="A251" t="n">
        <v>243</v>
      </c>
      <c r="B251">
        <f>RAND()</f>
        <v/>
      </c>
      <c r="C251">
        <f>IF(B251&lt;P_3,3,IF(B251&lt;P_3+P_4,4,5))</f>
        <v/>
      </c>
      <c r="D251">
        <f>NORM.S.INV(RAND())</f>
        <v/>
      </c>
      <c r="E251">
        <f>V0*EXP((rf-q_leak-0.5*sigma^2)*C251+sigma*SQRT(C251)*D251)</f>
        <v/>
      </c>
      <c r="F251">
        <f>SHL_face*(1+SHL_rate)^C251</f>
        <v/>
      </c>
      <c r="G251">
        <f>Pref_face*(1+Pref_rate)^C251</f>
        <v/>
      </c>
      <c r="H251">
        <f>MAX(E251-F251-G251,0)</f>
        <v/>
      </c>
      <c r="I251">
        <f>MIN(E251,F251+G251)+(1-MgmtPct)*H251</f>
        <v/>
      </c>
      <c r="J251">
        <f>IF(I251/SponsorCost&gt;=RatchetTrigger,1,0)</f>
        <v/>
      </c>
      <c r="K251">
        <f>IF(J251=1,MgmtPctRatchet,MgmtPct)</f>
        <v/>
      </c>
      <c r="L251">
        <f>K251*H251</f>
        <v/>
      </c>
      <c r="M251">
        <f>EXP(-rf*C251)*L251</f>
        <v/>
      </c>
      <c r="N251">
        <f>EXP(-rf*C251)*E251</f>
        <v/>
      </c>
    </row>
    <row r="252">
      <c r="A252" t="n">
        <v>244</v>
      </c>
      <c r="B252">
        <f>RAND()</f>
        <v/>
      </c>
      <c r="C252">
        <f>IF(B252&lt;P_3,3,IF(B252&lt;P_3+P_4,4,5))</f>
        <v/>
      </c>
      <c r="D252">
        <f>NORM.S.INV(RAND())</f>
        <v/>
      </c>
      <c r="E252">
        <f>V0*EXP((rf-q_leak-0.5*sigma^2)*C252+sigma*SQRT(C252)*D252)</f>
        <v/>
      </c>
      <c r="F252">
        <f>SHL_face*(1+SHL_rate)^C252</f>
        <v/>
      </c>
      <c r="G252">
        <f>Pref_face*(1+Pref_rate)^C252</f>
        <v/>
      </c>
      <c r="H252">
        <f>MAX(E252-F252-G252,0)</f>
        <v/>
      </c>
      <c r="I252">
        <f>MIN(E252,F252+G252)+(1-MgmtPct)*H252</f>
        <v/>
      </c>
      <c r="J252">
        <f>IF(I252/SponsorCost&gt;=RatchetTrigger,1,0)</f>
        <v/>
      </c>
      <c r="K252">
        <f>IF(J252=1,MgmtPctRatchet,MgmtPct)</f>
        <v/>
      </c>
      <c r="L252">
        <f>K252*H252</f>
        <v/>
      </c>
      <c r="M252">
        <f>EXP(-rf*C252)*L252</f>
        <v/>
      </c>
      <c r="N252">
        <f>EXP(-rf*C252)*E252</f>
        <v/>
      </c>
    </row>
    <row r="253">
      <c r="A253" t="n">
        <v>245</v>
      </c>
      <c r="B253">
        <f>RAND()</f>
        <v/>
      </c>
      <c r="C253">
        <f>IF(B253&lt;P_3,3,IF(B253&lt;P_3+P_4,4,5))</f>
        <v/>
      </c>
      <c r="D253">
        <f>NORM.S.INV(RAND())</f>
        <v/>
      </c>
      <c r="E253">
        <f>V0*EXP((rf-q_leak-0.5*sigma^2)*C253+sigma*SQRT(C253)*D253)</f>
        <v/>
      </c>
      <c r="F253">
        <f>SHL_face*(1+SHL_rate)^C253</f>
        <v/>
      </c>
      <c r="G253">
        <f>Pref_face*(1+Pref_rate)^C253</f>
        <v/>
      </c>
      <c r="H253">
        <f>MAX(E253-F253-G253,0)</f>
        <v/>
      </c>
      <c r="I253">
        <f>MIN(E253,F253+G253)+(1-MgmtPct)*H253</f>
        <v/>
      </c>
      <c r="J253">
        <f>IF(I253/SponsorCost&gt;=RatchetTrigger,1,0)</f>
        <v/>
      </c>
      <c r="K253">
        <f>IF(J253=1,MgmtPctRatchet,MgmtPct)</f>
        <v/>
      </c>
      <c r="L253">
        <f>K253*H253</f>
        <v/>
      </c>
      <c r="M253">
        <f>EXP(-rf*C253)*L253</f>
        <v/>
      </c>
      <c r="N253">
        <f>EXP(-rf*C253)*E253</f>
        <v/>
      </c>
    </row>
    <row r="254">
      <c r="A254" t="n">
        <v>246</v>
      </c>
      <c r="B254">
        <f>RAND()</f>
        <v/>
      </c>
      <c r="C254">
        <f>IF(B254&lt;P_3,3,IF(B254&lt;P_3+P_4,4,5))</f>
        <v/>
      </c>
      <c r="D254">
        <f>NORM.S.INV(RAND())</f>
        <v/>
      </c>
      <c r="E254">
        <f>V0*EXP((rf-q_leak-0.5*sigma^2)*C254+sigma*SQRT(C254)*D254)</f>
        <v/>
      </c>
      <c r="F254">
        <f>SHL_face*(1+SHL_rate)^C254</f>
        <v/>
      </c>
      <c r="G254">
        <f>Pref_face*(1+Pref_rate)^C254</f>
        <v/>
      </c>
      <c r="H254">
        <f>MAX(E254-F254-G254,0)</f>
        <v/>
      </c>
      <c r="I254">
        <f>MIN(E254,F254+G254)+(1-MgmtPct)*H254</f>
        <v/>
      </c>
      <c r="J254">
        <f>IF(I254/SponsorCost&gt;=RatchetTrigger,1,0)</f>
        <v/>
      </c>
      <c r="K254">
        <f>IF(J254=1,MgmtPctRatchet,MgmtPct)</f>
        <v/>
      </c>
      <c r="L254">
        <f>K254*H254</f>
        <v/>
      </c>
      <c r="M254">
        <f>EXP(-rf*C254)*L254</f>
        <v/>
      </c>
      <c r="N254">
        <f>EXP(-rf*C254)*E254</f>
        <v/>
      </c>
    </row>
    <row r="255">
      <c r="A255" t="n">
        <v>247</v>
      </c>
      <c r="B255">
        <f>RAND()</f>
        <v/>
      </c>
      <c r="C255">
        <f>IF(B255&lt;P_3,3,IF(B255&lt;P_3+P_4,4,5))</f>
        <v/>
      </c>
      <c r="D255">
        <f>NORM.S.INV(RAND())</f>
        <v/>
      </c>
      <c r="E255">
        <f>V0*EXP((rf-q_leak-0.5*sigma^2)*C255+sigma*SQRT(C255)*D255)</f>
        <v/>
      </c>
      <c r="F255">
        <f>SHL_face*(1+SHL_rate)^C255</f>
        <v/>
      </c>
      <c r="G255">
        <f>Pref_face*(1+Pref_rate)^C255</f>
        <v/>
      </c>
      <c r="H255">
        <f>MAX(E255-F255-G255,0)</f>
        <v/>
      </c>
      <c r="I255">
        <f>MIN(E255,F255+G255)+(1-MgmtPct)*H255</f>
        <v/>
      </c>
      <c r="J255">
        <f>IF(I255/SponsorCost&gt;=RatchetTrigger,1,0)</f>
        <v/>
      </c>
      <c r="K255">
        <f>IF(J255=1,MgmtPctRatchet,MgmtPct)</f>
        <v/>
      </c>
      <c r="L255">
        <f>K255*H255</f>
        <v/>
      </c>
      <c r="M255">
        <f>EXP(-rf*C255)*L255</f>
        <v/>
      </c>
      <c r="N255">
        <f>EXP(-rf*C255)*E255</f>
        <v/>
      </c>
    </row>
    <row r="256">
      <c r="A256" t="n">
        <v>248</v>
      </c>
      <c r="B256">
        <f>RAND()</f>
        <v/>
      </c>
      <c r="C256">
        <f>IF(B256&lt;P_3,3,IF(B256&lt;P_3+P_4,4,5))</f>
        <v/>
      </c>
      <c r="D256">
        <f>NORM.S.INV(RAND())</f>
        <v/>
      </c>
      <c r="E256">
        <f>V0*EXP((rf-q_leak-0.5*sigma^2)*C256+sigma*SQRT(C256)*D256)</f>
        <v/>
      </c>
      <c r="F256">
        <f>SHL_face*(1+SHL_rate)^C256</f>
        <v/>
      </c>
      <c r="G256">
        <f>Pref_face*(1+Pref_rate)^C256</f>
        <v/>
      </c>
      <c r="H256">
        <f>MAX(E256-F256-G256,0)</f>
        <v/>
      </c>
      <c r="I256">
        <f>MIN(E256,F256+G256)+(1-MgmtPct)*H256</f>
        <v/>
      </c>
      <c r="J256">
        <f>IF(I256/SponsorCost&gt;=RatchetTrigger,1,0)</f>
        <v/>
      </c>
      <c r="K256">
        <f>IF(J256=1,MgmtPctRatchet,MgmtPct)</f>
        <v/>
      </c>
      <c r="L256">
        <f>K256*H256</f>
        <v/>
      </c>
      <c r="M256">
        <f>EXP(-rf*C256)*L256</f>
        <v/>
      </c>
      <c r="N256">
        <f>EXP(-rf*C256)*E256</f>
        <v/>
      </c>
    </row>
    <row r="257">
      <c r="A257" t="n">
        <v>249</v>
      </c>
      <c r="B257">
        <f>RAND()</f>
        <v/>
      </c>
      <c r="C257">
        <f>IF(B257&lt;P_3,3,IF(B257&lt;P_3+P_4,4,5))</f>
        <v/>
      </c>
      <c r="D257">
        <f>NORM.S.INV(RAND())</f>
        <v/>
      </c>
      <c r="E257">
        <f>V0*EXP((rf-q_leak-0.5*sigma^2)*C257+sigma*SQRT(C257)*D257)</f>
        <v/>
      </c>
      <c r="F257">
        <f>SHL_face*(1+SHL_rate)^C257</f>
        <v/>
      </c>
      <c r="G257">
        <f>Pref_face*(1+Pref_rate)^C257</f>
        <v/>
      </c>
      <c r="H257">
        <f>MAX(E257-F257-G257,0)</f>
        <v/>
      </c>
      <c r="I257">
        <f>MIN(E257,F257+G257)+(1-MgmtPct)*H257</f>
        <v/>
      </c>
      <c r="J257">
        <f>IF(I257/SponsorCost&gt;=RatchetTrigger,1,0)</f>
        <v/>
      </c>
      <c r="K257">
        <f>IF(J257=1,MgmtPctRatchet,MgmtPct)</f>
        <v/>
      </c>
      <c r="L257">
        <f>K257*H257</f>
        <v/>
      </c>
      <c r="M257">
        <f>EXP(-rf*C257)*L257</f>
        <v/>
      </c>
      <c r="N257">
        <f>EXP(-rf*C257)*E257</f>
        <v/>
      </c>
    </row>
    <row r="258">
      <c r="A258" t="n">
        <v>250</v>
      </c>
      <c r="B258">
        <f>RAND()</f>
        <v/>
      </c>
      <c r="C258">
        <f>IF(B258&lt;P_3,3,IF(B258&lt;P_3+P_4,4,5))</f>
        <v/>
      </c>
      <c r="D258">
        <f>NORM.S.INV(RAND())</f>
        <v/>
      </c>
      <c r="E258">
        <f>V0*EXP((rf-q_leak-0.5*sigma^2)*C258+sigma*SQRT(C258)*D258)</f>
        <v/>
      </c>
      <c r="F258">
        <f>SHL_face*(1+SHL_rate)^C258</f>
        <v/>
      </c>
      <c r="G258">
        <f>Pref_face*(1+Pref_rate)^C258</f>
        <v/>
      </c>
      <c r="H258">
        <f>MAX(E258-F258-G258,0)</f>
        <v/>
      </c>
      <c r="I258">
        <f>MIN(E258,F258+G258)+(1-MgmtPct)*H258</f>
        <v/>
      </c>
      <c r="J258">
        <f>IF(I258/SponsorCost&gt;=RatchetTrigger,1,0)</f>
        <v/>
      </c>
      <c r="K258">
        <f>IF(J258=1,MgmtPctRatchet,MgmtPct)</f>
        <v/>
      </c>
      <c r="L258">
        <f>K258*H258</f>
        <v/>
      </c>
      <c r="M258">
        <f>EXP(-rf*C258)*L258</f>
        <v/>
      </c>
      <c r="N258">
        <f>EXP(-rf*C258)*E258</f>
        <v/>
      </c>
    </row>
    <row r="259">
      <c r="A259" t="n">
        <v>251</v>
      </c>
      <c r="B259">
        <f>RAND()</f>
        <v/>
      </c>
      <c r="C259">
        <f>IF(B259&lt;P_3,3,IF(B259&lt;P_3+P_4,4,5))</f>
        <v/>
      </c>
      <c r="D259">
        <f>NORM.S.INV(RAND())</f>
        <v/>
      </c>
      <c r="E259">
        <f>V0*EXP((rf-q_leak-0.5*sigma^2)*C259+sigma*SQRT(C259)*D259)</f>
        <v/>
      </c>
      <c r="F259">
        <f>SHL_face*(1+SHL_rate)^C259</f>
        <v/>
      </c>
      <c r="G259">
        <f>Pref_face*(1+Pref_rate)^C259</f>
        <v/>
      </c>
      <c r="H259">
        <f>MAX(E259-F259-G259,0)</f>
        <v/>
      </c>
      <c r="I259">
        <f>MIN(E259,F259+G259)+(1-MgmtPct)*H259</f>
        <v/>
      </c>
      <c r="J259">
        <f>IF(I259/SponsorCost&gt;=RatchetTrigger,1,0)</f>
        <v/>
      </c>
      <c r="K259">
        <f>IF(J259=1,MgmtPctRatchet,MgmtPct)</f>
        <v/>
      </c>
      <c r="L259">
        <f>K259*H259</f>
        <v/>
      </c>
      <c r="M259">
        <f>EXP(-rf*C259)*L259</f>
        <v/>
      </c>
      <c r="N259">
        <f>EXP(-rf*C259)*E259</f>
        <v/>
      </c>
    </row>
    <row r="260">
      <c r="A260" t="n">
        <v>252</v>
      </c>
      <c r="B260">
        <f>RAND()</f>
        <v/>
      </c>
      <c r="C260">
        <f>IF(B260&lt;P_3,3,IF(B260&lt;P_3+P_4,4,5))</f>
        <v/>
      </c>
      <c r="D260">
        <f>NORM.S.INV(RAND())</f>
        <v/>
      </c>
      <c r="E260">
        <f>V0*EXP((rf-q_leak-0.5*sigma^2)*C260+sigma*SQRT(C260)*D260)</f>
        <v/>
      </c>
      <c r="F260">
        <f>SHL_face*(1+SHL_rate)^C260</f>
        <v/>
      </c>
      <c r="G260">
        <f>Pref_face*(1+Pref_rate)^C260</f>
        <v/>
      </c>
      <c r="H260">
        <f>MAX(E260-F260-G260,0)</f>
        <v/>
      </c>
      <c r="I260">
        <f>MIN(E260,F260+G260)+(1-MgmtPct)*H260</f>
        <v/>
      </c>
      <c r="J260">
        <f>IF(I260/SponsorCost&gt;=RatchetTrigger,1,0)</f>
        <v/>
      </c>
      <c r="K260">
        <f>IF(J260=1,MgmtPctRatchet,MgmtPct)</f>
        <v/>
      </c>
      <c r="L260">
        <f>K260*H260</f>
        <v/>
      </c>
      <c r="M260">
        <f>EXP(-rf*C260)*L260</f>
        <v/>
      </c>
      <c r="N260">
        <f>EXP(-rf*C260)*E260</f>
        <v/>
      </c>
    </row>
    <row r="261">
      <c r="A261" t="n">
        <v>253</v>
      </c>
      <c r="B261">
        <f>RAND()</f>
        <v/>
      </c>
      <c r="C261">
        <f>IF(B261&lt;P_3,3,IF(B261&lt;P_3+P_4,4,5))</f>
        <v/>
      </c>
      <c r="D261">
        <f>NORM.S.INV(RAND())</f>
        <v/>
      </c>
      <c r="E261">
        <f>V0*EXP((rf-q_leak-0.5*sigma^2)*C261+sigma*SQRT(C261)*D261)</f>
        <v/>
      </c>
      <c r="F261">
        <f>SHL_face*(1+SHL_rate)^C261</f>
        <v/>
      </c>
      <c r="G261">
        <f>Pref_face*(1+Pref_rate)^C261</f>
        <v/>
      </c>
      <c r="H261">
        <f>MAX(E261-F261-G261,0)</f>
        <v/>
      </c>
      <c r="I261">
        <f>MIN(E261,F261+G261)+(1-MgmtPct)*H261</f>
        <v/>
      </c>
      <c r="J261">
        <f>IF(I261/SponsorCost&gt;=RatchetTrigger,1,0)</f>
        <v/>
      </c>
      <c r="K261">
        <f>IF(J261=1,MgmtPctRatchet,MgmtPct)</f>
        <v/>
      </c>
      <c r="L261">
        <f>K261*H261</f>
        <v/>
      </c>
      <c r="M261">
        <f>EXP(-rf*C261)*L261</f>
        <v/>
      </c>
      <c r="N261">
        <f>EXP(-rf*C261)*E261</f>
        <v/>
      </c>
    </row>
    <row r="262">
      <c r="A262" t="n">
        <v>254</v>
      </c>
      <c r="B262">
        <f>RAND()</f>
        <v/>
      </c>
      <c r="C262">
        <f>IF(B262&lt;P_3,3,IF(B262&lt;P_3+P_4,4,5))</f>
        <v/>
      </c>
      <c r="D262">
        <f>NORM.S.INV(RAND())</f>
        <v/>
      </c>
      <c r="E262">
        <f>V0*EXP((rf-q_leak-0.5*sigma^2)*C262+sigma*SQRT(C262)*D262)</f>
        <v/>
      </c>
      <c r="F262">
        <f>SHL_face*(1+SHL_rate)^C262</f>
        <v/>
      </c>
      <c r="G262">
        <f>Pref_face*(1+Pref_rate)^C262</f>
        <v/>
      </c>
      <c r="H262">
        <f>MAX(E262-F262-G262,0)</f>
        <v/>
      </c>
      <c r="I262">
        <f>MIN(E262,F262+G262)+(1-MgmtPct)*H262</f>
        <v/>
      </c>
      <c r="J262">
        <f>IF(I262/SponsorCost&gt;=RatchetTrigger,1,0)</f>
        <v/>
      </c>
      <c r="K262">
        <f>IF(J262=1,MgmtPctRatchet,MgmtPct)</f>
        <v/>
      </c>
      <c r="L262">
        <f>K262*H262</f>
        <v/>
      </c>
      <c r="M262">
        <f>EXP(-rf*C262)*L262</f>
        <v/>
      </c>
      <c r="N262">
        <f>EXP(-rf*C262)*E262</f>
        <v/>
      </c>
    </row>
    <row r="263">
      <c r="A263" t="n">
        <v>255</v>
      </c>
      <c r="B263">
        <f>RAND()</f>
        <v/>
      </c>
      <c r="C263">
        <f>IF(B263&lt;P_3,3,IF(B263&lt;P_3+P_4,4,5))</f>
        <v/>
      </c>
      <c r="D263">
        <f>NORM.S.INV(RAND())</f>
        <v/>
      </c>
      <c r="E263">
        <f>V0*EXP((rf-q_leak-0.5*sigma^2)*C263+sigma*SQRT(C263)*D263)</f>
        <v/>
      </c>
      <c r="F263">
        <f>SHL_face*(1+SHL_rate)^C263</f>
        <v/>
      </c>
      <c r="G263">
        <f>Pref_face*(1+Pref_rate)^C263</f>
        <v/>
      </c>
      <c r="H263">
        <f>MAX(E263-F263-G263,0)</f>
        <v/>
      </c>
      <c r="I263">
        <f>MIN(E263,F263+G263)+(1-MgmtPct)*H263</f>
        <v/>
      </c>
      <c r="J263">
        <f>IF(I263/SponsorCost&gt;=RatchetTrigger,1,0)</f>
        <v/>
      </c>
      <c r="K263">
        <f>IF(J263=1,MgmtPctRatchet,MgmtPct)</f>
        <v/>
      </c>
      <c r="L263">
        <f>K263*H263</f>
        <v/>
      </c>
      <c r="M263">
        <f>EXP(-rf*C263)*L263</f>
        <v/>
      </c>
      <c r="N263">
        <f>EXP(-rf*C263)*E263</f>
        <v/>
      </c>
    </row>
    <row r="264">
      <c r="A264" t="n">
        <v>256</v>
      </c>
      <c r="B264">
        <f>RAND()</f>
        <v/>
      </c>
      <c r="C264">
        <f>IF(B264&lt;P_3,3,IF(B264&lt;P_3+P_4,4,5))</f>
        <v/>
      </c>
      <c r="D264">
        <f>NORM.S.INV(RAND())</f>
        <v/>
      </c>
      <c r="E264">
        <f>V0*EXP((rf-q_leak-0.5*sigma^2)*C264+sigma*SQRT(C264)*D264)</f>
        <v/>
      </c>
      <c r="F264">
        <f>SHL_face*(1+SHL_rate)^C264</f>
        <v/>
      </c>
      <c r="G264">
        <f>Pref_face*(1+Pref_rate)^C264</f>
        <v/>
      </c>
      <c r="H264">
        <f>MAX(E264-F264-G264,0)</f>
        <v/>
      </c>
      <c r="I264">
        <f>MIN(E264,F264+G264)+(1-MgmtPct)*H264</f>
        <v/>
      </c>
      <c r="J264">
        <f>IF(I264/SponsorCost&gt;=RatchetTrigger,1,0)</f>
        <v/>
      </c>
      <c r="K264">
        <f>IF(J264=1,MgmtPctRatchet,MgmtPct)</f>
        <v/>
      </c>
      <c r="L264">
        <f>K264*H264</f>
        <v/>
      </c>
      <c r="M264">
        <f>EXP(-rf*C264)*L264</f>
        <v/>
      </c>
      <c r="N264">
        <f>EXP(-rf*C264)*E264</f>
        <v/>
      </c>
    </row>
    <row r="265">
      <c r="A265" t="n">
        <v>257</v>
      </c>
      <c r="B265">
        <f>RAND()</f>
        <v/>
      </c>
      <c r="C265">
        <f>IF(B265&lt;P_3,3,IF(B265&lt;P_3+P_4,4,5))</f>
        <v/>
      </c>
      <c r="D265">
        <f>NORM.S.INV(RAND())</f>
        <v/>
      </c>
      <c r="E265">
        <f>V0*EXP((rf-q_leak-0.5*sigma^2)*C265+sigma*SQRT(C265)*D265)</f>
        <v/>
      </c>
      <c r="F265">
        <f>SHL_face*(1+SHL_rate)^C265</f>
        <v/>
      </c>
      <c r="G265">
        <f>Pref_face*(1+Pref_rate)^C265</f>
        <v/>
      </c>
      <c r="H265">
        <f>MAX(E265-F265-G265,0)</f>
        <v/>
      </c>
      <c r="I265">
        <f>MIN(E265,F265+G265)+(1-MgmtPct)*H265</f>
        <v/>
      </c>
      <c r="J265">
        <f>IF(I265/SponsorCost&gt;=RatchetTrigger,1,0)</f>
        <v/>
      </c>
      <c r="K265">
        <f>IF(J265=1,MgmtPctRatchet,MgmtPct)</f>
        <v/>
      </c>
      <c r="L265">
        <f>K265*H265</f>
        <v/>
      </c>
      <c r="M265">
        <f>EXP(-rf*C265)*L265</f>
        <v/>
      </c>
      <c r="N265">
        <f>EXP(-rf*C265)*E265</f>
        <v/>
      </c>
    </row>
    <row r="266">
      <c r="A266" t="n">
        <v>258</v>
      </c>
      <c r="B266">
        <f>RAND()</f>
        <v/>
      </c>
      <c r="C266">
        <f>IF(B266&lt;P_3,3,IF(B266&lt;P_3+P_4,4,5))</f>
        <v/>
      </c>
      <c r="D266">
        <f>NORM.S.INV(RAND())</f>
        <v/>
      </c>
      <c r="E266">
        <f>V0*EXP((rf-q_leak-0.5*sigma^2)*C266+sigma*SQRT(C266)*D266)</f>
        <v/>
      </c>
      <c r="F266">
        <f>SHL_face*(1+SHL_rate)^C266</f>
        <v/>
      </c>
      <c r="G266">
        <f>Pref_face*(1+Pref_rate)^C266</f>
        <v/>
      </c>
      <c r="H266">
        <f>MAX(E266-F266-G266,0)</f>
        <v/>
      </c>
      <c r="I266">
        <f>MIN(E266,F266+G266)+(1-MgmtPct)*H266</f>
        <v/>
      </c>
      <c r="J266">
        <f>IF(I266/SponsorCost&gt;=RatchetTrigger,1,0)</f>
        <v/>
      </c>
      <c r="K266">
        <f>IF(J266=1,MgmtPctRatchet,MgmtPct)</f>
        <v/>
      </c>
      <c r="L266">
        <f>K266*H266</f>
        <v/>
      </c>
      <c r="M266">
        <f>EXP(-rf*C266)*L266</f>
        <v/>
      </c>
      <c r="N266">
        <f>EXP(-rf*C266)*E266</f>
        <v/>
      </c>
    </row>
    <row r="267">
      <c r="A267" t="n">
        <v>259</v>
      </c>
      <c r="B267">
        <f>RAND()</f>
        <v/>
      </c>
      <c r="C267">
        <f>IF(B267&lt;P_3,3,IF(B267&lt;P_3+P_4,4,5))</f>
        <v/>
      </c>
      <c r="D267">
        <f>NORM.S.INV(RAND())</f>
        <v/>
      </c>
      <c r="E267">
        <f>V0*EXP((rf-q_leak-0.5*sigma^2)*C267+sigma*SQRT(C267)*D267)</f>
        <v/>
      </c>
      <c r="F267">
        <f>SHL_face*(1+SHL_rate)^C267</f>
        <v/>
      </c>
      <c r="G267">
        <f>Pref_face*(1+Pref_rate)^C267</f>
        <v/>
      </c>
      <c r="H267">
        <f>MAX(E267-F267-G267,0)</f>
        <v/>
      </c>
      <c r="I267">
        <f>MIN(E267,F267+G267)+(1-MgmtPct)*H267</f>
        <v/>
      </c>
      <c r="J267">
        <f>IF(I267/SponsorCost&gt;=RatchetTrigger,1,0)</f>
        <v/>
      </c>
      <c r="K267">
        <f>IF(J267=1,MgmtPctRatchet,MgmtPct)</f>
        <v/>
      </c>
      <c r="L267">
        <f>K267*H267</f>
        <v/>
      </c>
      <c r="M267">
        <f>EXP(-rf*C267)*L267</f>
        <v/>
      </c>
      <c r="N267">
        <f>EXP(-rf*C267)*E267</f>
        <v/>
      </c>
    </row>
    <row r="268">
      <c r="A268" t="n">
        <v>260</v>
      </c>
      <c r="B268">
        <f>RAND()</f>
        <v/>
      </c>
      <c r="C268">
        <f>IF(B268&lt;P_3,3,IF(B268&lt;P_3+P_4,4,5))</f>
        <v/>
      </c>
      <c r="D268">
        <f>NORM.S.INV(RAND())</f>
        <v/>
      </c>
      <c r="E268">
        <f>V0*EXP((rf-q_leak-0.5*sigma^2)*C268+sigma*SQRT(C268)*D268)</f>
        <v/>
      </c>
      <c r="F268">
        <f>SHL_face*(1+SHL_rate)^C268</f>
        <v/>
      </c>
      <c r="G268">
        <f>Pref_face*(1+Pref_rate)^C268</f>
        <v/>
      </c>
      <c r="H268">
        <f>MAX(E268-F268-G268,0)</f>
        <v/>
      </c>
      <c r="I268">
        <f>MIN(E268,F268+G268)+(1-MgmtPct)*H268</f>
        <v/>
      </c>
      <c r="J268">
        <f>IF(I268/SponsorCost&gt;=RatchetTrigger,1,0)</f>
        <v/>
      </c>
      <c r="K268">
        <f>IF(J268=1,MgmtPctRatchet,MgmtPct)</f>
        <v/>
      </c>
      <c r="L268">
        <f>K268*H268</f>
        <v/>
      </c>
      <c r="M268">
        <f>EXP(-rf*C268)*L268</f>
        <v/>
      </c>
      <c r="N268">
        <f>EXP(-rf*C268)*E268</f>
        <v/>
      </c>
    </row>
    <row r="269">
      <c r="A269" t="n">
        <v>261</v>
      </c>
      <c r="B269">
        <f>RAND()</f>
        <v/>
      </c>
      <c r="C269">
        <f>IF(B269&lt;P_3,3,IF(B269&lt;P_3+P_4,4,5))</f>
        <v/>
      </c>
      <c r="D269">
        <f>NORM.S.INV(RAND())</f>
        <v/>
      </c>
      <c r="E269">
        <f>V0*EXP((rf-q_leak-0.5*sigma^2)*C269+sigma*SQRT(C269)*D269)</f>
        <v/>
      </c>
      <c r="F269">
        <f>SHL_face*(1+SHL_rate)^C269</f>
        <v/>
      </c>
      <c r="G269">
        <f>Pref_face*(1+Pref_rate)^C269</f>
        <v/>
      </c>
      <c r="H269">
        <f>MAX(E269-F269-G269,0)</f>
        <v/>
      </c>
      <c r="I269">
        <f>MIN(E269,F269+G269)+(1-MgmtPct)*H269</f>
        <v/>
      </c>
      <c r="J269">
        <f>IF(I269/SponsorCost&gt;=RatchetTrigger,1,0)</f>
        <v/>
      </c>
      <c r="K269">
        <f>IF(J269=1,MgmtPctRatchet,MgmtPct)</f>
        <v/>
      </c>
      <c r="L269">
        <f>K269*H269</f>
        <v/>
      </c>
      <c r="M269">
        <f>EXP(-rf*C269)*L269</f>
        <v/>
      </c>
      <c r="N269">
        <f>EXP(-rf*C269)*E269</f>
        <v/>
      </c>
    </row>
    <row r="270">
      <c r="A270" t="n">
        <v>262</v>
      </c>
      <c r="B270">
        <f>RAND()</f>
        <v/>
      </c>
      <c r="C270">
        <f>IF(B270&lt;P_3,3,IF(B270&lt;P_3+P_4,4,5))</f>
        <v/>
      </c>
      <c r="D270">
        <f>NORM.S.INV(RAND())</f>
        <v/>
      </c>
      <c r="E270">
        <f>V0*EXP((rf-q_leak-0.5*sigma^2)*C270+sigma*SQRT(C270)*D270)</f>
        <v/>
      </c>
      <c r="F270">
        <f>SHL_face*(1+SHL_rate)^C270</f>
        <v/>
      </c>
      <c r="G270">
        <f>Pref_face*(1+Pref_rate)^C270</f>
        <v/>
      </c>
      <c r="H270">
        <f>MAX(E270-F270-G270,0)</f>
        <v/>
      </c>
      <c r="I270">
        <f>MIN(E270,F270+G270)+(1-MgmtPct)*H270</f>
        <v/>
      </c>
      <c r="J270">
        <f>IF(I270/SponsorCost&gt;=RatchetTrigger,1,0)</f>
        <v/>
      </c>
      <c r="K270">
        <f>IF(J270=1,MgmtPctRatchet,MgmtPct)</f>
        <v/>
      </c>
      <c r="L270">
        <f>K270*H270</f>
        <v/>
      </c>
      <c r="M270">
        <f>EXP(-rf*C270)*L270</f>
        <v/>
      </c>
      <c r="N270">
        <f>EXP(-rf*C270)*E270</f>
        <v/>
      </c>
    </row>
    <row r="271">
      <c r="A271" t="n">
        <v>263</v>
      </c>
      <c r="B271">
        <f>RAND()</f>
        <v/>
      </c>
      <c r="C271">
        <f>IF(B271&lt;P_3,3,IF(B271&lt;P_3+P_4,4,5))</f>
        <v/>
      </c>
      <c r="D271">
        <f>NORM.S.INV(RAND())</f>
        <v/>
      </c>
      <c r="E271">
        <f>V0*EXP((rf-q_leak-0.5*sigma^2)*C271+sigma*SQRT(C271)*D271)</f>
        <v/>
      </c>
      <c r="F271">
        <f>SHL_face*(1+SHL_rate)^C271</f>
        <v/>
      </c>
      <c r="G271">
        <f>Pref_face*(1+Pref_rate)^C271</f>
        <v/>
      </c>
      <c r="H271">
        <f>MAX(E271-F271-G271,0)</f>
        <v/>
      </c>
      <c r="I271">
        <f>MIN(E271,F271+G271)+(1-MgmtPct)*H271</f>
        <v/>
      </c>
      <c r="J271">
        <f>IF(I271/SponsorCost&gt;=RatchetTrigger,1,0)</f>
        <v/>
      </c>
      <c r="K271">
        <f>IF(J271=1,MgmtPctRatchet,MgmtPct)</f>
        <v/>
      </c>
      <c r="L271">
        <f>K271*H271</f>
        <v/>
      </c>
      <c r="M271">
        <f>EXP(-rf*C271)*L271</f>
        <v/>
      </c>
      <c r="N271">
        <f>EXP(-rf*C271)*E271</f>
        <v/>
      </c>
    </row>
    <row r="272">
      <c r="A272" t="n">
        <v>264</v>
      </c>
      <c r="B272">
        <f>RAND()</f>
        <v/>
      </c>
      <c r="C272">
        <f>IF(B272&lt;P_3,3,IF(B272&lt;P_3+P_4,4,5))</f>
        <v/>
      </c>
      <c r="D272">
        <f>NORM.S.INV(RAND())</f>
        <v/>
      </c>
      <c r="E272">
        <f>V0*EXP((rf-q_leak-0.5*sigma^2)*C272+sigma*SQRT(C272)*D272)</f>
        <v/>
      </c>
      <c r="F272">
        <f>SHL_face*(1+SHL_rate)^C272</f>
        <v/>
      </c>
      <c r="G272">
        <f>Pref_face*(1+Pref_rate)^C272</f>
        <v/>
      </c>
      <c r="H272">
        <f>MAX(E272-F272-G272,0)</f>
        <v/>
      </c>
      <c r="I272">
        <f>MIN(E272,F272+G272)+(1-MgmtPct)*H272</f>
        <v/>
      </c>
      <c r="J272">
        <f>IF(I272/SponsorCost&gt;=RatchetTrigger,1,0)</f>
        <v/>
      </c>
      <c r="K272">
        <f>IF(J272=1,MgmtPctRatchet,MgmtPct)</f>
        <v/>
      </c>
      <c r="L272">
        <f>K272*H272</f>
        <v/>
      </c>
      <c r="M272">
        <f>EXP(-rf*C272)*L272</f>
        <v/>
      </c>
      <c r="N272">
        <f>EXP(-rf*C272)*E272</f>
        <v/>
      </c>
    </row>
    <row r="273">
      <c r="A273" t="n">
        <v>265</v>
      </c>
      <c r="B273">
        <f>RAND()</f>
        <v/>
      </c>
      <c r="C273">
        <f>IF(B273&lt;P_3,3,IF(B273&lt;P_3+P_4,4,5))</f>
        <v/>
      </c>
      <c r="D273">
        <f>NORM.S.INV(RAND())</f>
        <v/>
      </c>
      <c r="E273">
        <f>V0*EXP((rf-q_leak-0.5*sigma^2)*C273+sigma*SQRT(C273)*D273)</f>
        <v/>
      </c>
      <c r="F273">
        <f>SHL_face*(1+SHL_rate)^C273</f>
        <v/>
      </c>
      <c r="G273">
        <f>Pref_face*(1+Pref_rate)^C273</f>
        <v/>
      </c>
      <c r="H273">
        <f>MAX(E273-F273-G273,0)</f>
        <v/>
      </c>
      <c r="I273">
        <f>MIN(E273,F273+G273)+(1-MgmtPct)*H273</f>
        <v/>
      </c>
      <c r="J273">
        <f>IF(I273/SponsorCost&gt;=RatchetTrigger,1,0)</f>
        <v/>
      </c>
      <c r="K273">
        <f>IF(J273=1,MgmtPctRatchet,MgmtPct)</f>
        <v/>
      </c>
      <c r="L273">
        <f>K273*H273</f>
        <v/>
      </c>
      <c r="M273">
        <f>EXP(-rf*C273)*L273</f>
        <v/>
      </c>
      <c r="N273">
        <f>EXP(-rf*C273)*E273</f>
        <v/>
      </c>
    </row>
    <row r="274">
      <c r="A274" t="n">
        <v>266</v>
      </c>
      <c r="B274">
        <f>RAND()</f>
        <v/>
      </c>
      <c r="C274">
        <f>IF(B274&lt;P_3,3,IF(B274&lt;P_3+P_4,4,5))</f>
        <v/>
      </c>
      <c r="D274">
        <f>NORM.S.INV(RAND())</f>
        <v/>
      </c>
      <c r="E274">
        <f>V0*EXP((rf-q_leak-0.5*sigma^2)*C274+sigma*SQRT(C274)*D274)</f>
        <v/>
      </c>
      <c r="F274">
        <f>SHL_face*(1+SHL_rate)^C274</f>
        <v/>
      </c>
      <c r="G274">
        <f>Pref_face*(1+Pref_rate)^C274</f>
        <v/>
      </c>
      <c r="H274">
        <f>MAX(E274-F274-G274,0)</f>
        <v/>
      </c>
      <c r="I274">
        <f>MIN(E274,F274+G274)+(1-MgmtPct)*H274</f>
        <v/>
      </c>
      <c r="J274">
        <f>IF(I274/SponsorCost&gt;=RatchetTrigger,1,0)</f>
        <v/>
      </c>
      <c r="K274">
        <f>IF(J274=1,MgmtPctRatchet,MgmtPct)</f>
        <v/>
      </c>
      <c r="L274">
        <f>K274*H274</f>
        <v/>
      </c>
      <c r="M274">
        <f>EXP(-rf*C274)*L274</f>
        <v/>
      </c>
      <c r="N274">
        <f>EXP(-rf*C274)*E274</f>
        <v/>
      </c>
    </row>
    <row r="275">
      <c r="A275" t="n">
        <v>267</v>
      </c>
      <c r="B275">
        <f>RAND()</f>
        <v/>
      </c>
      <c r="C275">
        <f>IF(B275&lt;P_3,3,IF(B275&lt;P_3+P_4,4,5))</f>
        <v/>
      </c>
      <c r="D275">
        <f>NORM.S.INV(RAND())</f>
        <v/>
      </c>
      <c r="E275">
        <f>V0*EXP((rf-q_leak-0.5*sigma^2)*C275+sigma*SQRT(C275)*D275)</f>
        <v/>
      </c>
      <c r="F275">
        <f>SHL_face*(1+SHL_rate)^C275</f>
        <v/>
      </c>
      <c r="G275">
        <f>Pref_face*(1+Pref_rate)^C275</f>
        <v/>
      </c>
      <c r="H275">
        <f>MAX(E275-F275-G275,0)</f>
        <v/>
      </c>
      <c r="I275">
        <f>MIN(E275,F275+G275)+(1-MgmtPct)*H275</f>
        <v/>
      </c>
      <c r="J275">
        <f>IF(I275/SponsorCost&gt;=RatchetTrigger,1,0)</f>
        <v/>
      </c>
      <c r="K275">
        <f>IF(J275=1,MgmtPctRatchet,MgmtPct)</f>
        <v/>
      </c>
      <c r="L275">
        <f>K275*H275</f>
        <v/>
      </c>
      <c r="M275">
        <f>EXP(-rf*C275)*L275</f>
        <v/>
      </c>
      <c r="N275">
        <f>EXP(-rf*C275)*E275</f>
        <v/>
      </c>
    </row>
    <row r="276">
      <c r="A276" t="n">
        <v>268</v>
      </c>
      <c r="B276">
        <f>RAND()</f>
        <v/>
      </c>
      <c r="C276">
        <f>IF(B276&lt;P_3,3,IF(B276&lt;P_3+P_4,4,5))</f>
        <v/>
      </c>
      <c r="D276">
        <f>NORM.S.INV(RAND())</f>
        <v/>
      </c>
      <c r="E276">
        <f>V0*EXP((rf-q_leak-0.5*sigma^2)*C276+sigma*SQRT(C276)*D276)</f>
        <v/>
      </c>
      <c r="F276">
        <f>SHL_face*(1+SHL_rate)^C276</f>
        <v/>
      </c>
      <c r="G276">
        <f>Pref_face*(1+Pref_rate)^C276</f>
        <v/>
      </c>
      <c r="H276">
        <f>MAX(E276-F276-G276,0)</f>
        <v/>
      </c>
      <c r="I276">
        <f>MIN(E276,F276+G276)+(1-MgmtPct)*H276</f>
        <v/>
      </c>
      <c r="J276">
        <f>IF(I276/SponsorCost&gt;=RatchetTrigger,1,0)</f>
        <v/>
      </c>
      <c r="K276">
        <f>IF(J276=1,MgmtPctRatchet,MgmtPct)</f>
        <v/>
      </c>
      <c r="L276">
        <f>K276*H276</f>
        <v/>
      </c>
      <c r="M276">
        <f>EXP(-rf*C276)*L276</f>
        <v/>
      </c>
      <c r="N276">
        <f>EXP(-rf*C276)*E276</f>
        <v/>
      </c>
    </row>
    <row r="277">
      <c r="A277" t="n">
        <v>269</v>
      </c>
      <c r="B277">
        <f>RAND()</f>
        <v/>
      </c>
      <c r="C277">
        <f>IF(B277&lt;P_3,3,IF(B277&lt;P_3+P_4,4,5))</f>
        <v/>
      </c>
      <c r="D277">
        <f>NORM.S.INV(RAND())</f>
        <v/>
      </c>
      <c r="E277">
        <f>V0*EXP((rf-q_leak-0.5*sigma^2)*C277+sigma*SQRT(C277)*D277)</f>
        <v/>
      </c>
      <c r="F277">
        <f>SHL_face*(1+SHL_rate)^C277</f>
        <v/>
      </c>
      <c r="G277">
        <f>Pref_face*(1+Pref_rate)^C277</f>
        <v/>
      </c>
      <c r="H277">
        <f>MAX(E277-F277-G277,0)</f>
        <v/>
      </c>
      <c r="I277">
        <f>MIN(E277,F277+G277)+(1-MgmtPct)*H277</f>
        <v/>
      </c>
      <c r="J277">
        <f>IF(I277/SponsorCost&gt;=RatchetTrigger,1,0)</f>
        <v/>
      </c>
      <c r="K277">
        <f>IF(J277=1,MgmtPctRatchet,MgmtPct)</f>
        <v/>
      </c>
      <c r="L277">
        <f>K277*H277</f>
        <v/>
      </c>
      <c r="M277">
        <f>EXP(-rf*C277)*L277</f>
        <v/>
      </c>
      <c r="N277">
        <f>EXP(-rf*C277)*E277</f>
        <v/>
      </c>
    </row>
    <row r="278">
      <c r="A278" t="n">
        <v>270</v>
      </c>
      <c r="B278">
        <f>RAND()</f>
        <v/>
      </c>
      <c r="C278">
        <f>IF(B278&lt;P_3,3,IF(B278&lt;P_3+P_4,4,5))</f>
        <v/>
      </c>
      <c r="D278">
        <f>NORM.S.INV(RAND())</f>
        <v/>
      </c>
      <c r="E278">
        <f>V0*EXP((rf-q_leak-0.5*sigma^2)*C278+sigma*SQRT(C278)*D278)</f>
        <v/>
      </c>
      <c r="F278">
        <f>SHL_face*(1+SHL_rate)^C278</f>
        <v/>
      </c>
      <c r="G278">
        <f>Pref_face*(1+Pref_rate)^C278</f>
        <v/>
      </c>
      <c r="H278">
        <f>MAX(E278-F278-G278,0)</f>
        <v/>
      </c>
      <c r="I278">
        <f>MIN(E278,F278+G278)+(1-MgmtPct)*H278</f>
        <v/>
      </c>
      <c r="J278">
        <f>IF(I278/SponsorCost&gt;=RatchetTrigger,1,0)</f>
        <v/>
      </c>
      <c r="K278">
        <f>IF(J278=1,MgmtPctRatchet,MgmtPct)</f>
        <v/>
      </c>
      <c r="L278">
        <f>K278*H278</f>
        <v/>
      </c>
      <c r="M278">
        <f>EXP(-rf*C278)*L278</f>
        <v/>
      </c>
      <c r="N278">
        <f>EXP(-rf*C278)*E278</f>
        <v/>
      </c>
    </row>
    <row r="279">
      <c r="A279" t="n">
        <v>271</v>
      </c>
      <c r="B279">
        <f>RAND()</f>
        <v/>
      </c>
      <c r="C279">
        <f>IF(B279&lt;P_3,3,IF(B279&lt;P_3+P_4,4,5))</f>
        <v/>
      </c>
      <c r="D279">
        <f>NORM.S.INV(RAND())</f>
        <v/>
      </c>
      <c r="E279">
        <f>V0*EXP((rf-q_leak-0.5*sigma^2)*C279+sigma*SQRT(C279)*D279)</f>
        <v/>
      </c>
      <c r="F279">
        <f>SHL_face*(1+SHL_rate)^C279</f>
        <v/>
      </c>
      <c r="G279">
        <f>Pref_face*(1+Pref_rate)^C279</f>
        <v/>
      </c>
      <c r="H279">
        <f>MAX(E279-F279-G279,0)</f>
        <v/>
      </c>
      <c r="I279">
        <f>MIN(E279,F279+G279)+(1-MgmtPct)*H279</f>
        <v/>
      </c>
      <c r="J279">
        <f>IF(I279/SponsorCost&gt;=RatchetTrigger,1,0)</f>
        <v/>
      </c>
      <c r="K279">
        <f>IF(J279=1,MgmtPctRatchet,MgmtPct)</f>
        <v/>
      </c>
      <c r="L279">
        <f>K279*H279</f>
        <v/>
      </c>
      <c r="M279">
        <f>EXP(-rf*C279)*L279</f>
        <v/>
      </c>
      <c r="N279">
        <f>EXP(-rf*C279)*E279</f>
        <v/>
      </c>
    </row>
    <row r="280">
      <c r="A280" t="n">
        <v>272</v>
      </c>
      <c r="B280">
        <f>RAND()</f>
        <v/>
      </c>
      <c r="C280">
        <f>IF(B280&lt;P_3,3,IF(B280&lt;P_3+P_4,4,5))</f>
        <v/>
      </c>
      <c r="D280">
        <f>NORM.S.INV(RAND())</f>
        <v/>
      </c>
      <c r="E280">
        <f>V0*EXP((rf-q_leak-0.5*sigma^2)*C280+sigma*SQRT(C280)*D280)</f>
        <v/>
      </c>
      <c r="F280">
        <f>SHL_face*(1+SHL_rate)^C280</f>
        <v/>
      </c>
      <c r="G280">
        <f>Pref_face*(1+Pref_rate)^C280</f>
        <v/>
      </c>
      <c r="H280">
        <f>MAX(E280-F280-G280,0)</f>
        <v/>
      </c>
      <c r="I280">
        <f>MIN(E280,F280+G280)+(1-MgmtPct)*H280</f>
        <v/>
      </c>
      <c r="J280">
        <f>IF(I280/SponsorCost&gt;=RatchetTrigger,1,0)</f>
        <v/>
      </c>
      <c r="K280">
        <f>IF(J280=1,MgmtPctRatchet,MgmtPct)</f>
        <v/>
      </c>
      <c r="L280">
        <f>K280*H280</f>
        <v/>
      </c>
      <c r="M280">
        <f>EXP(-rf*C280)*L280</f>
        <v/>
      </c>
      <c r="N280">
        <f>EXP(-rf*C280)*E280</f>
        <v/>
      </c>
    </row>
    <row r="281">
      <c r="A281" t="n">
        <v>273</v>
      </c>
      <c r="B281">
        <f>RAND()</f>
        <v/>
      </c>
      <c r="C281">
        <f>IF(B281&lt;P_3,3,IF(B281&lt;P_3+P_4,4,5))</f>
        <v/>
      </c>
      <c r="D281">
        <f>NORM.S.INV(RAND())</f>
        <v/>
      </c>
      <c r="E281">
        <f>V0*EXP((rf-q_leak-0.5*sigma^2)*C281+sigma*SQRT(C281)*D281)</f>
        <v/>
      </c>
      <c r="F281">
        <f>SHL_face*(1+SHL_rate)^C281</f>
        <v/>
      </c>
      <c r="G281">
        <f>Pref_face*(1+Pref_rate)^C281</f>
        <v/>
      </c>
      <c r="H281">
        <f>MAX(E281-F281-G281,0)</f>
        <v/>
      </c>
      <c r="I281">
        <f>MIN(E281,F281+G281)+(1-MgmtPct)*H281</f>
        <v/>
      </c>
      <c r="J281">
        <f>IF(I281/SponsorCost&gt;=RatchetTrigger,1,0)</f>
        <v/>
      </c>
      <c r="K281">
        <f>IF(J281=1,MgmtPctRatchet,MgmtPct)</f>
        <v/>
      </c>
      <c r="L281">
        <f>K281*H281</f>
        <v/>
      </c>
      <c r="M281">
        <f>EXP(-rf*C281)*L281</f>
        <v/>
      </c>
      <c r="N281">
        <f>EXP(-rf*C281)*E281</f>
        <v/>
      </c>
    </row>
    <row r="282">
      <c r="A282" t="n">
        <v>274</v>
      </c>
      <c r="B282">
        <f>RAND()</f>
        <v/>
      </c>
      <c r="C282">
        <f>IF(B282&lt;P_3,3,IF(B282&lt;P_3+P_4,4,5))</f>
        <v/>
      </c>
      <c r="D282">
        <f>NORM.S.INV(RAND())</f>
        <v/>
      </c>
      <c r="E282">
        <f>V0*EXP((rf-q_leak-0.5*sigma^2)*C282+sigma*SQRT(C282)*D282)</f>
        <v/>
      </c>
      <c r="F282">
        <f>SHL_face*(1+SHL_rate)^C282</f>
        <v/>
      </c>
      <c r="G282">
        <f>Pref_face*(1+Pref_rate)^C282</f>
        <v/>
      </c>
      <c r="H282">
        <f>MAX(E282-F282-G282,0)</f>
        <v/>
      </c>
      <c r="I282">
        <f>MIN(E282,F282+G282)+(1-MgmtPct)*H282</f>
        <v/>
      </c>
      <c r="J282">
        <f>IF(I282/SponsorCost&gt;=RatchetTrigger,1,0)</f>
        <v/>
      </c>
      <c r="K282">
        <f>IF(J282=1,MgmtPctRatchet,MgmtPct)</f>
        <v/>
      </c>
      <c r="L282">
        <f>K282*H282</f>
        <v/>
      </c>
      <c r="M282">
        <f>EXP(-rf*C282)*L282</f>
        <v/>
      </c>
      <c r="N282">
        <f>EXP(-rf*C282)*E282</f>
        <v/>
      </c>
    </row>
    <row r="283">
      <c r="A283" t="n">
        <v>275</v>
      </c>
      <c r="B283">
        <f>RAND()</f>
        <v/>
      </c>
      <c r="C283">
        <f>IF(B283&lt;P_3,3,IF(B283&lt;P_3+P_4,4,5))</f>
        <v/>
      </c>
      <c r="D283">
        <f>NORM.S.INV(RAND())</f>
        <v/>
      </c>
      <c r="E283">
        <f>V0*EXP((rf-q_leak-0.5*sigma^2)*C283+sigma*SQRT(C283)*D283)</f>
        <v/>
      </c>
      <c r="F283">
        <f>SHL_face*(1+SHL_rate)^C283</f>
        <v/>
      </c>
      <c r="G283">
        <f>Pref_face*(1+Pref_rate)^C283</f>
        <v/>
      </c>
      <c r="H283">
        <f>MAX(E283-F283-G283,0)</f>
        <v/>
      </c>
      <c r="I283">
        <f>MIN(E283,F283+G283)+(1-MgmtPct)*H283</f>
        <v/>
      </c>
      <c r="J283">
        <f>IF(I283/SponsorCost&gt;=RatchetTrigger,1,0)</f>
        <v/>
      </c>
      <c r="K283">
        <f>IF(J283=1,MgmtPctRatchet,MgmtPct)</f>
        <v/>
      </c>
      <c r="L283">
        <f>K283*H283</f>
        <v/>
      </c>
      <c r="M283">
        <f>EXP(-rf*C283)*L283</f>
        <v/>
      </c>
      <c r="N283">
        <f>EXP(-rf*C283)*E283</f>
        <v/>
      </c>
    </row>
    <row r="284">
      <c r="A284" t="n">
        <v>276</v>
      </c>
      <c r="B284">
        <f>RAND()</f>
        <v/>
      </c>
      <c r="C284">
        <f>IF(B284&lt;P_3,3,IF(B284&lt;P_3+P_4,4,5))</f>
        <v/>
      </c>
      <c r="D284">
        <f>NORM.S.INV(RAND())</f>
        <v/>
      </c>
      <c r="E284">
        <f>V0*EXP((rf-q_leak-0.5*sigma^2)*C284+sigma*SQRT(C284)*D284)</f>
        <v/>
      </c>
      <c r="F284">
        <f>SHL_face*(1+SHL_rate)^C284</f>
        <v/>
      </c>
      <c r="G284">
        <f>Pref_face*(1+Pref_rate)^C284</f>
        <v/>
      </c>
      <c r="H284">
        <f>MAX(E284-F284-G284,0)</f>
        <v/>
      </c>
      <c r="I284">
        <f>MIN(E284,F284+G284)+(1-MgmtPct)*H284</f>
        <v/>
      </c>
      <c r="J284">
        <f>IF(I284/SponsorCost&gt;=RatchetTrigger,1,0)</f>
        <v/>
      </c>
      <c r="K284">
        <f>IF(J284=1,MgmtPctRatchet,MgmtPct)</f>
        <v/>
      </c>
      <c r="L284">
        <f>K284*H284</f>
        <v/>
      </c>
      <c r="M284">
        <f>EXP(-rf*C284)*L284</f>
        <v/>
      </c>
      <c r="N284">
        <f>EXP(-rf*C284)*E284</f>
        <v/>
      </c>
    </row>
    <row r="285">
      <c r="A285" t="n">
        <v>277</v>
      </c>
      <c r="B285">
        <f>RAND()</f>
        <v/>
      </c>
      <c r="C285">
        <f>IF(B285&lt;P_3,3,IF(B285&lt;P_3+P_4,4,5))</f>
        <v/>
      </c>
      <c r="D285">
        <f>NORM.S.INV(RAND())</f>
        <v/>
      </c>
      <c r="E285">
        <f>V0*EXP((rf-q_leak-0.5*sigma^2)*C285+sigma*SQRT(C285)*D285)</f>
        <v/>
      </c>
      <c r="F285">
        <f>SHL_face*(1+SHL_rate)^C285</f>
        <v/>
      </c>
      <c r="G285">
        <f>Pref_face*(1+Pref_rate)^C285</f>
        <v/>
      </c>
      <c r="H285">
        <f>MAX(E285-F285-G285,0)</f>
        <v/>
      </c>
      <c r="I285">
        <f>MIN(E285,F285+G285)+(1-MgmtPct)*H285</f>
        <v/>
      </c>
      <c r="J285">
        <f>IF(I285/SponsorCost&gt;=RatchetTrigger,1,0)</f>
        <v/>
      </c>
      <c r="K285">
        <f>IF(J285=1,MgmtPctRatchet,MgmtPct)</f>
        <v/>
      </c>
      <c r="L285">
        <f>K285*H285</f>
        <v/>
      </c>
      <c r="M285">
        <f>EXP(-rf*C285)*L285</f>
        <v/>
      </c>
      <c r="N285">
        <f>EXP(-rf*C285)*E285</f>
        <v/>
      </c>
    </row>
    <row r="286">
      <c r="A286" t="n">
        <v>278</v>
      </c>
      <c r="B286">
        <f>RAND()</f>
        <v/>
      </c>
      <c r="C286">
        <f>IF(B286&lt;P_3,3,IF(B286&lt;P_3+P_4,4,5))</f>
        <v/>
      </c>
      <c r="D286">
        <f>NORM.S.INV(RAND())</f>
        <v/>
      </c>
      <c r="E286">
        <f>V0*EXP((rf-q_leak-0.5*sigma^2)*C286+sigma*SQRT(C286)*D286)</f>
        <v/>
      </c>
      <c r="F286">
        <f>SHL_face*(1+SHL_rate)^C286</f>
        <v/>
      </c>
      <c r="G286">
        <f>Pref_face*(1+Pref_rate)^C286</f>
        <v/>
      </c>
      <c r="H286">
        <f>MAX(E286-F286-G286,0)</f>
        <v/>
      </c>
      <c r="I286">
        <f>MIN(E286,F286+G286)+(1-MgmtPct)*H286</f>
        <v/>
      </c>
      <c r="J286">
        <f>IF(I286/SponsorCost&gt;=RatchetTrigger,1,0)</f>
        <v/>
      </c>
      <c r="K286">
        <f>IF(J286=1,MgmtPctRatchet,MgmtPct)</f>
        <v/>
      </c>
      <c r="L286">
        <f>K286*H286</f>
        <v/>
      </c>
      <c r="M286">
        <f>EXP(-rf*C286)*L286</f>
        <v/>
      </c>
      <c r="N286">
        <f>EXP(-rf*C286)*E286</f>
        <v/>
      </c>
    </row>
    <row r="287">
      <c r="A287" t="n">
        <v>279</v>
      </c>
      <c r="B287">
        <f>RAND()</f>
        <v/>
      </c>
      <c r="C287">
        <f>IF(B287&lt;P_3,3,IF(B287&lt;P_3+P_4,4,5))</f>
        <v/>
      </c>
      <c r="D287">
        <f>NORM.S.INV(RAND())</f>
        <v/>
      </c>
      <c r="E287">
        <f>V0*EXP((rf-q_leak-0.5*sigma^2)*C287+sigma*SQRT(C287)*D287)</f>
        <v/>
      </c>
      <c r="F287">
        <f>SHL_face*(1+SHL_rate)^C287</f>
        <v/>
      </c>
      <c r="G287">
        <f>Pref_face*(1+Pref_rate)^C287</f>
        <v/>
      </c>
      <c r="H287">
        <f>MAX(E287-F287-G287,0)</f>
        <v/>
      </c>
      <c r="I287">
        <f>MIN(E287,F287+G287)+(1-MgmtPct)*H287</f>
        <v/>
      </c>
      <c r="J287">
        <f>IF(I287/SponsorCost&gt;=RatchetTrigger,1,0)</f>
        <v/>
      </c>
      <c r="K287">
        <f>IF(J287=1,MgmtPctRatchet,MgmtPct)</f>
        <v/>
      </c>
      <c r="L287">
        <f>K287*H287</f>
        <v/>
      </c>
      <c r="M287">
        <f>EXP(-rf*C287)*L287</f>
        <v/>
      </c>
      <c r="N287">
        <f>EXP(-rf*C287)*E287</f>
        <v/>
      </c>
    </row>
    <row r="288">
      <c r="A288" t="n">
        <v>280</v>
      </c>
      <c r="B288">
        <f>RAND()</f>
        <v/>
      </c>
      <c r="C288">
        <f>IF(B288&lt;P_3,3,IF(B288&lt;P_3+P_4,4,5))</f>
        <v/>
      </c>
      <c r="D288">
        <f>NORM.S.INV(RAND())</f>
        <v/>
      </c>
      <c r="E288">
        <f>V0*EXP((rf-q_leak-0.5*sigma^2)*C288+sigma*SQRT(C288)*D288)</f>
        <v/>
      </c>
      <c r="F288">
        <f>SHL_face*(1+SHL_rate)^C288</f>
        <v/>
      </c>
      <c r="G288">
        <f>Pref_face*(1+Pref_rate)^C288</f>
        <v/>
      </c>
      <c r="H288">
        <f>MAX(E288-F288-G288,0)</f>
        <v/>
      </c>
      <c r="I288">
        <f>MIN(E288,F288+G288)+(1-MgmtPct)*H288</f>
        <v/>
      </c>
      <c r="J288">
        <f>IF(I288/SponsorCost&gt;=RatchetTrigger,1,0)</f>
        <v/>
      </c>
      <c r="K288">
        <f>IF(J288=1,MgmtPctRatchet,MgmtPct)</f>
        <v/>
      </c>
      <c r="L288">
        <f>K288*H288</f>
        <v/>
      </c>
      <c r="M288">
        <f>EXP(-rf*C288)*L288</f>
        <v/>
      </c>
      <c r="N288">
        <f>EXP(-rf*C288)*E288</f>
        <v/>
      </c>
    </row>
    <row r="289">
      <c r="A289" t="n">
        <v>281</v>
      </c>
      <c r="B289">
        <f>RAND()</f>
        <v/>
      </c>
      <c r="C289">
        <f>IF(B289&lt;P_3,3,IF(B289&lt;P_3+P_4,4,5))</f>
        <v/>
      </c>
      <c r="D289">
        <f>NORM.S.INV(RAND())</f>
        <v/>
      </c>
      <c r="E289">
        <f>V0*EXP((rf-q_leak-0.5*sigma^2)*C289+sigma*SQRT(C289)*D289)</f>
        <v/>
      </c>
      <c r="F289">
        <f>SHL_face*(1+SHL_rate)^C289</f>
        <v/>
      </c>
      <c r="G289">
        <f>Pref_face*(1+Pref_rate)^C289</f>
        <v/>
      </c>
      <c r="H289">
        <f>MAX(E289-F289-G289,0)</f>
        <v/>
      </c>
      <c r="I289">
        <f>MIN(E289,F289+G289)+(1-MgmtPct)*H289</f>
        <v/>
      </c>
      <c r="J289">
        <f>IF(I289/SponsorCost&gt;=RatchetTrigger,1,0)</f>
        <v/>
      </c>
      <c r="K289">
        <f>IF(J289=1,MgmtPctRatchet,MgmtPct)</f>
        <v/>
      </c>
      <c r="L289">
        <f>K289*H289</f>
        <v/>
      </c>
      <c r="M289">
        <f>EXP(-rf*C289)*L289</f>
        <v/>
      </c>
      <c r="N289">
        <f>EXP(-rf*C289)*E289</f>
        <v/>
      </c>
    </row>
    <row r="290">
      <c r="A290" t="n">
        <v>282</v>
      </c>
      <c r="B290">
        <f>RAND()</f>
        <v/>
      </c>
      <c r="C290">
        <f>IF(B290&lt;P_3,3,IF(B290&lt;P_3+P_4,4,5))</f>
        <v/>
      </c>
      <c r="D290">
        <f>NORM.S.INV(RAND())</f>
        <v/>
      </c>
      <c r="E290">
        <f>V0*EXP((rf-q_leak-0.5*sigma^2)*C290+sigma*SQRT(C290)*D290)</f>
        <v/>
      </c>
      <c r="F290">
        <f>SHL_face*(1+SHL_rate)^C290</f>
        <v/>
      </c>
      <c r="G290">
        <f>Pref_face*(1+Pref_rate)^C290</f>
        <v/>
      </c>
      <c r="H290">
        <f>MAX(E290-F290-G290,0)</f>
        <v/>
      </c>
      <c r="I290">
        <f>MIN(E290,F290+G290)+(1-MgmtPct)*H290</f>
        <v/>
      </c>
      <c r="J290">
        <f>IF(I290/SponsorCost&gt;=RatchetTrigger,1,0)</f>
        <v/>
      </c>
      <c r="K290">
        <f>IF(J290=1,MgmtPctRatchet,MgmtPct)</f>
        <v/>
      </c>
      <c r="L290">
        <f>K290*H290</f>
        <v/>
      </c>
      <c r="M290">
        <f>EXP(-rf*C290)*L290</f>
        <v/>
      </c>
      <c r="N290">
        <f>EXP(-rf*C290)*E290</f>
        <v/>
      </c>
    </row>
    <row r="291">
      <c r="A291" t="n">
        <v>283</v>
      </c>
      <c r="B291">
        <f>RAND()</f>
        <v/>
      </c>
      <c r="C291">
        <f>IF(B291&lt;P_3,3,IF(B291&lt;P_3+P_4,4,5))</f>
        <v/>
      </c>
      <c r="D291">
        <f>NORM.S.INV(RAND())</f>
        <v/>
      </c>
      <c r="E291">
        <f>V0*EXP((rf-q_leak-0.5*sigma^2)*C291+sigma*SQRT(C291)*D291)</f>
        <v/>
      </c>
      <c r="F291">
        <f>SHL_face*(1+SHL_rate)^C291</f>
        <v/>
      </c>
      <c r="G291">
        <f>Pref_face*(1+Pref_rate)^C291</f>
        <v/>
      </c>
      <c r="H291">
        <f>MAX(E291-F291-G291,0)</f>
        <v/>
      </c>
      <c r="I291">
        <f>MIN(E291,F291+G291)+(1-MgmtPct)*H291</f>
        <v/>
      </c>
      <c r="J291">
        <f>IF(I291/SponsorCost&gt;=RatchetTrigger,1,0)</f>
        <v/>
      </c>
      <c r="K291">
        <f>IF(J291=1,MgmtPctRatchet,MgmtPct)</f>
        <v/>
      </c>
      <c r="L291">
        <f>K291*H291</f>
        <v/>
      </c>
      <c r="M291">
        <f>EXP(-rf*C291)*L291</f>
        <v/>
      </c>
      <c r="N291">
        <f>EXP(-rf*C291)*E291</f>
        <v/>
      </c>
    </row>
    <row r="292">
      <c r="A292" t="n">
        <v>284</v>
      </c>
      <c r="B292">
        <f>RAND()</f>
        <v/>
      </c>
      <c r="C292">
        <f>IF(B292&lt;P_3,3,IF(B292&lt;P_3+P_4,4,5))</f>
        <v/>
      </c>
      <c r="D292">
        <f>NORM.S.INV(RAND())</f>
        <v/>
      </c>
      <c r="E292">
        <f>V0*EXP((rf-q_leak-0.5*sigma^2)*C292+sigma*SQRT(C292)*D292)</f>
        <v/>
      </c>
      <c r="F292">
        <f>SHL_face*(1+SHL_rate)^C292</f>
        <v/>
      </c>
      <c r="G292">
        <f>Pref_face*(1+Pref_rate)^C292</f>
        <v/>
      </c>
      <c r="H292">
        <f>MAX(E292-F292-G292,0)</f>
        <v/>
      </c>
      <c r="I292">
        <f>MIN(E292,F292+G292)+(1-MgmtPct)*H292</f>
        <v/>
      </c>
      <c r="J292">
        <f>IF(I292/SponsorCost&gt;=RatchetTrigger,1,0)</f>
        <v/>
      </c>
      <c r="K292">
        <f>IF(J292=1,MgmtPctRatchet,MgmtPct)</f>
        <v/>
      </c>
      <c r="L292">
        <f>K292*H292</f>
        <v/>
      </c>
      <c r="M292">
        <f>EXP(-rf*C292)*L292</f>
        <v/>
      </c>
      <c r="N292">
        <f>EXP(-rf*C292)*E292</f>
        <v/>
      </c>
    </row>
    <row r="293">
      <c r="A293" t="n">
        <v>285</v>
      </c>
      <c r="B293">
        <f>RAND()</f>
        <v/>
      </c>
      <c r="C293">
        <f>IF(B293&lt;P_3,3,IF(B293&lt;P_3+P_4,4,5))</f>
        <v/>
      </c>
      <c r="D293">
        <f>NORM.S.INV(RAND())</f>
        <v/>
      </c>
      <c r="E293">
        <f>V0*EXP((rf-q_leak-0.5*sigma^2)*C293+sigma*SQRT(C293)*D293)</f>
        <v/>
      </c>
      <c r="F293">
        <f>SHL_face*(1+SHL_rate)^C293</f>
        <v/>
      </c>
      <c r="G293">
        <f>Pref_face*(1+Pref_rate)^C293</f>
        <v/>
      </c>
      <c r="H293">
        <f>MAX(E293-F293-G293,0)</f>
        <v/>
      </c>
      <c r="I293">
        <f>MIN(E293,F293+G293)+(1-MgmtPct)*H293</f>
        <v/>
      </c>
      <c r="J293">
        <f>IF(I293/SponsorCost&gt;=RatchetTrigger,1,0)</f>
        <v/>
      </c>
      <c r="K293">
        <f>IF(J293=1,MgmtPctRatchet,MgmtPct)</f>
        <v/>
      </c>
      <c r="L293">
        <f>K293*H293</f>
        <v/>
      </c>
      <c r="M293">
        <f>EXP(-rf*C293)*L293</f>
        <v/>
      </c>
      <c r="N293">
        <f>EXP(-rf*C293)*E293</f>
        <v/>
      </c>
    </row>
    <row r="294">
      <c r="A294" t="n">
        <v>286</v>
      </c>
      <c r="B294">
        <f>RAND()</f>
        <v/>
      </c>
      <c r="C294">
        <f>IF(B294&lt;P_3,3,IF(B294&lt;P_3+P_4,4,5))</f>
        <v/>
      </c>
      <c r="D294">
        <f>NORM.S.INV(RAND())</f>
        <v/>
      </c>
      <c r="E294">
        <f>V0*EXP((rf-q_leak-0.5*sigma^2)*C294+sigma*SQRT(C294)*D294)</f>
        <v/>
      </c>
      <c r="F294">
        <f>SHL_face*(1+SHL_rate)^C294</f>
        <v/>
      </c>
      <c r="G294">
        <f>Pref_face*(1+Pref_rate)^C294</f>
        <v/>
      </c>
      <c r="H294">
        <f>MAX(E294-F294-G294,0)</f>
        <v/>
      </c>
      <c r="I294">
        <f>MIN(E294,F294+G294)+(1-MgmtPct)*H294</f>
        <v/>
      </c>
      <c r="J294">
        <f>IF(I294/SponsorCost&gt;=RatchetTrigger,1,0)</f>
        <v/>
      </c>
      <c r="K294">
        <f>IF(J294=1,MgmtPctRatchet,MgmtPct)</f>
        <v/>
      </c>
      <c r="L294">
        <f>K294*H294</f>
        <v/>
      </c>
      <c r="M294">
        <f>EXP(-rf*C294)*L294</f>
        <v/>
      </c>
      <c r="N294">
        <f>EXP(-rf*C294)*E294</f>
        <v/>
      </c>
    </row>
    <row r="295">
      <c r="A295" t="n">
        <v>287</v>
      </c>
      <c r="B295">
        <f>RAND()</f>
        <v/>
      </c>
      <c r="C295">
        <f>IF(B295&lt;P_3,3,IF(B295&lt;P_3+P_4,4,5))</f>
        <v/>
      </c>
      <c r="D295">
        <f>NORM.S.INV(RAND())</f>
        <v/>
      </c>
      <c r="E295">
        <f>V0*EXP((rf-q_leak-0.5*sigma^2)*C295+sigma*SQRT(C295)*D295)</f>
        <v/>
      </c>
      <c r="F295">
        <f>SHL_face*(1+SHL_rate)^C295</f>
        <v/>
      </c>
      <c r="G295">
        <f>Pref_face*(1+Pref_rate)^C295</f>
        <v/>
      </c>
      <c r="H295">
        <f>MAX(E295-F295-G295,0)</f>
        <v/>
      </c>
      <c r="I295">
        <f>MIN(E295,F295+G295)+(1-MgmtPct)*H295</f>
        <v/>
      </c>
      <c r="J295">
        <f>IF(I295/SponsorCost&gt;=RatchetTrigger,1,0)</f>
        <v/>
      </c>
      <c r="K295">
        <f>IF(J295=1,MgmtPctRatchet,MgmtPct)</f>
        <v/>
      </c>
      <c r="L295">
        <f>K295*H295</f>
        <v/>
      </c>
      <c r="M295">
        <f>EXP(-rf*C295)*L295</f>
        <v/>
      </c>
      <c r="N295">
        <f>EXP(-rf*C295)*E295</f>
        <v/>
      </c>
    </row>
    <row r="296">
      <c r="A296" t="n">
        <v>288</v>
      </c>
      <c r="B296">
        <f>RAND()</f>
        <v/>
      </c>
      <c r="C296">
        <f>IF(B296&lt;P_3,3,IF(B296&lt;P_3+P_4,4,5))</f>
        <v/>
      </c>
      <c r="D296">
        <f>NORM.S.INV(RAND())</f>
        <v/>
      </c>
      <c r="E296">
        <f>V0*EXP((rf-q_leak-0.5*sigma^2)*C296+sigma*SQRT(C296)*D296)</f>
        <v/>
      </c>
      <c r="F296">
        <f>SHL_face*(1+SHL_rate)^C296</f>
        <v/>
      </c>
      <c r="G296">
        <f>Pref_face*(1+Pref_rate)^C296</f>
        <v/>
      </c>
      <c r="H296">
        <f>MAX(E296-F296-G296,0)</f>
        <v/>
      </c>
      <c r="I296">
        <f>MIN(E296,F296+G296)+(1-MgmtPct)*H296</f>
        <v/>
      </c>
      <c r="J296">
        <f>IF(I296/SponsorCost&gt;=RatchetTrigger,1,0)</f>
        <v/>
      </c>
      <c r="K296">
        <f>IF(J296=1,MgmtPctRatchet,MgmtPct)</f>
        <v/>
      </c>
      <c r="L296">
        <f>K296*H296</f>
        <v/>
      </c>
      <c r="M296">
        <f>EXP(-rf*C296)*L296</f>
        <v/>
      </c>
      <c r="N296">
        <f>EXP(-rf*C296)*E296</f>
        <v/>
      </c>
    </row>
    <row r="297">
      <c r="A297" t="n">
        <v>289</v>
      </c>
      <c r="B297">
        <f>RAND()</f>
        <v/>
      </c>
      <c r="C297">
        <f>IF(B297&lt;P_3,3,IF(B297&lt;P_3+P_4,4,5))</f>
        <v/>
      </c>
      <c r="D297">
        <f>NORM.S.INV(RAND())</f>
        <v/>
      </c>
      <c r="E297">
        <f>V0*EXP((rf-q_leak-0.5*sigma^2)*C297+sigma*SQRT(C297)*D297)</f>
        <v/>
      </c>
      <c r="F297">
        <f>SHL_face*(1+SHL_rate)^C297</f>
        <v/>
      </c>
      <c r="G297">
        <f>Pref_face*(1+Pref_rate)^C297</f>
        <v/>
      </c>
      <c r="H297">
        <f>MAX(E297-F297-G297,0)</f>
        <v/>
      </c>
      <c r="I297">
        <f>MIN(E297,F297+G297)+(1-MgmtPct)*H297</f>
        <v/>
      </c>
      <c r="J297">
        <f>IF(I297/SponsorCost&gt;=RatchetTrigger,1,0)</f>
        <v/>
      </c>
      <c r="K297">
        <f>IF(J297=1,MgmtPctRatchet,MgmtPct)</f>
        <v/>
      </c>
      <c r="L297">
        <f>K297*H297</f>
        <v/>
      </c>
      <c r="M297">
        <f>EXP(-rf*C297)*L297</f>
        <v/>
      </c>
      <c r="N297">
        <f>EXP(-rf*C297)*E297</f>
        <v/>
      </c>
    </row>
    <row r="298">
      <c r="A298" t="n">
        <v>290</v>
      </c>
      <c r="B298">
        <f>RAND()</f>
        <v/>
      </c>
      <c r="C298">
        <f>IF(B298&lt;P_3,3,IF(B298&lt;P_3+P_4,4,5))</f>
        <v/>
      </c>
      <c r="D298">
        <f>NORM.S.INV(RAND())</f>
        <v/>
      </c>
      <c r="E298">
        <f>V0*EXP((rf-q_leak-0.5*sigma^2)*C298+sigma*SQRT(C298)*D298)</f>
        <v/>
      </c>
      <c r="F298">
        <f>SHL_face*(1+SHL_rate)^C298</f>
        <v/>
      </c>
      <c r="G298">
        <f>Pref_face*(1+Pref_rate)^C298</f>
        <v/>
      </c>
      <c r="H298">
        <f>MAX(E298-F298-G298,0)</f>
        <v/>
      </c>
      <c r="I298">
        <f>MIN(E298,F298+G298)+(1-MgmtPct)*H298</f>
        <v/>
      </c>
      <c r="J298">
        <f>IF(I298/SponsorCost&gt;=RatchetTrigger,1,0)</f>
        <v/>
      </c>
      <c r="K298">
        <f>IF(J298=1,MgmtPctRatchet,MgmtPct)</f>
        <v/>
      </c>
      <c r="L298">
        <f>K298*H298</f>
        <v/>
      </c>
      <c r="M298">
        <f>EXP(-rf*C298)*L298</f>
        <v/>
      </c>
      <c r="N298">
        <f>EXP(-rf*C298)*E298</f>
        <v/>
      </c>
    </row>
    <row r="299">
      <c r="A299" t="n">
        <v>291</v>
      </c>
      <c r="B299">
        <f>RAND()</f>
        <v/>
      </c>
      <c r="C299">
        <f>IF(B299&lt;P_3,3,IF(B299&lt;P_3+P_4,4,5))</f>
        <v/>
      </c>
      <c r="D299">
        <f>NORM.S.INV(RAND())</f>
        <v/>
      </c>
      <c r="E299">
        <f>V0*EXP((rf-q_leak-0.5*sigma^2)*C299+sigma*SQRT(C299)*D299)</f>
        <v/>
      </c>
      <c r="F299">
        <f>SHL_face*(1+SHL_rate)^C299</f>
        <v/>
      </c>
      <c r="G299">
        <f>Pref_face*(1+Pref_rate)^C299</f>
        <v/>
      </c>
      <c r="H299">
        <f>MAX(E299-F299-G299,0)</f>
        <v/>
      </c>
      <c r="I299">
        <f>MIN(E299,F299+G299)+(1-MgmtPct)*H299</f>
        <v/>
      </c>
      <c r="J299">
        <f>IF(I299/SponsorCost&gt;=RatchetTrigger,1,0)</f>
        <v/>
      </c>
      <c r="K299">
        <f>IF(J299=1,MgmtPctRatchet,MgmtPct)</f>
        <v/>
      </c>
      <c r="L299">
        <f>K299*H299</f>
        <v/>
      </c>
      <c r="M299">
        <f>EXP(-rf*C299)*L299</f>
        <v/>
      </c>
      <c r="N299">
        <f>EXP(-rf*C299)*E299</f>
        <v/>
      </c>
    </row>
    <row r="300">
      <c r="A300" t="n">
        <v>292</v>
      </c>
      <c r="B300">
        <f>RAND()</f>
        <v/>
      </c>
      <c r="C300">
        <f>IF(B300&lt;P_3,3,IF(B300&lt;P_3+P_4,4,5))</f>
        <v/>
      </c>
      <c r="D300">
        <f>NORM.S.INV(RAND())</f>
        <v/>
      </c>
      <c r="E300">
        <f>V0*EXP((rf-q_leak-0.5*sigma^2)*C300+sigma*SQRT(C300)*D300)</f>
        <v/>
      </c>
      <c r="F300">
        <f>SHL_face*(1+SHL_rate)^C300</f>
        <v/>
      </c>
      <c r="G300">
        <f>Pref_face*(1+Pref_rate)^C300</f>
        <v/>
      </c>
      <c r="H300">
        <f>MAX(E300-F300-G300,0)</f>
        <v/>
      </c>
      <c r="I300">
        <f>MIN(E300,F300+G300)+(1-MgmtPct)*H300</f>
        <v/>
      </c>
      <c r="J300">
        <f>IF(I300/SponsorCost&gt;=RatchetTrigger,1,0)</f>
        <v/>
      </c>
      <c r="K300">
        <f>IF(J300=1,MgmtPctRatchet,MgmtPct)</f>
        <v/>
      </c>
      <c r="L300">
        <f>K300*H300</f>
        <v/>
      </c>
      <c r="M300">
        <f>EXP(-rf*C300)*L300</f>
        <v/>
      </c>
      <c r="N300">
        <f>EXP(-rf*C300)*E300</f>
        <v/>
      </c>
    </row>
    <row r="301">
      <c r="A301" t="n">
        <v>293</v>
      </c>
      <c r="B301">
        <f>RAND()</f>
        <v/>
      </c>
      <c r="C301">
        <f>IF(B301&lt;P_3,3,IF(B301&lt;P_3+P_4,4,5))</f>
        <v/>
      </c>
      <c r="D301">
        <f>NORM.S.INV(RAND())</f>
        <v/>
      </c>
      <c r="E301">
        <f>V0*EXP((rf-q_leak-0.5*sigma^2)*C301+sigma*SQRT(C301)*D301)</f>
        <v/>
      </c>
      <c r="F301">
        <f>SHL_face*(1+SHL_rate)^C301</f>
        <v/>
      </c>
      <c r="G301">
        <f>Pref_face*(1+Pref_rate)^C301</f>
        <v/>
      </c>
      <c r="H301">
        <f>MAX(E301-F301-G301,0)</f>
        <v/>
      </c>
      <c r="I301">
        <f>MIN(E301,F301+G301)+(1-MgmtPct)*H301</f>
        <v/>
      </c>
      <c r="J301">
        <f>IF(I301/SponsorCost&gt;=RatchetTrigger,1,0)</f>
        <v/>
      </c>
      <c r="K301">
        <f>IF(J301=1,MgmtPctRatchet,MgmtPct)</f>
        <v/>
      </c>
      <c r="L301">
        <f>K301*H301</f>
        <v/>
      </c>
      <c r="M301">
        <f>EXP(-rf*C301)*L301</f>
        <v/>
      </c>
      <c r="N301">
        <f>EXP(-rf*C301)*E301</f>
        <v/>
      </c>
    </row>
    <row r="302">
      <c r="A302" t="n">
        <v>294</v>
      </c>
      <c r="B302">
        <f>RAND()</f>
        <v/>
      </c>
      <c r="C302">
        <f>IF(B302&lt;P_3,3,IF(B302&lt;P_3+P_4,4,5))</f>
        <v/>
      </c>
      <c r="D302">
        <f>NORM.S.INV(RAND())</f>
        <v/>
      </c>
      <c r="E302">
        <f>V0*EXP((rf-q_leak-0.5*sigma^2)*C302+sigma*SQRT(C302)*D302)</f>
        <v/>
      </c>
      <c r="F302">
        <f>SHL_face*(1+SHL_rate)^C302</f>
        <v/>
      </c>
      <c r="G302">
        <f>Pref_face*(1+Pref_rate)^C302</f>
        <v/>
      </c>
      <c r="H302">
        <f>MAX(E302-F302-G302,0)</f>
        <v/>
      </c>
      <c r="I302">
        <f>MIN(E302,F302+G302)+(1-MgmtPct)*H302</f>
        <v/>
      </c>
      <c r="J302">
        <f>IF(I302/SponsorCost&gt;=RatchetTrigger,1,0)</f>
        <v/>
      </c>
      <c r="K302">
        <f>IF(J302=1,MgmtPctRatchet,MgmtPct)</f>
        <v/>
      </c>
      <c r="L302">
        <f>K302*H302</f>
        <v/>
      </c>
      <c r="M302">
        <f>EXP(-rf*C302)*L302</f>
        <v/>
      </c>
      <c r="N302">
        <f>EXP(-rf*C302)*E302</f>
        <v/>
      </c>
    </row>
    <row r="303">
      <c r="A303" t="n">
        <v>295</v>
      </c>
      <c r="B303">
        <f>RAND()</f>
        <v/>
      </c>
      <c r="C303">
        <f>IF(B303&lt;P_3,3,IF(B303&lt;P_3+P_4,4,5))</f>
        <v/>
      </c>
      <c r="D303">
        <f>NORM.S.INV(RAND())</f>
        <v/>
      </c>
      <c r="E303">
        <f>V0*EXP((rf-q_leak-0.5*sigma^2)*C303+sigma*SQRT(C303)*D303)</f>
        <v/>
      </c>
      <c r="F303">
        <f>SHL_face*(1+SHL_rate)^C303</f>
        <v/>
      </c>
      <c r="G303">
        <f>Pref_face*(1+Pref_rate)^C303</f>
        <v/>
      </c>
      <c r="H303">
        <f>MAX(E303-F303-G303,0)</f>
        <v/>
      </c>
      <c r="I303">
        <f>MIN(E303,F303+G303)+(1-MgmtPct)*H303</f>
        <v/>
      </c>
      <c r="J303">
        <f>IF(I303/SponsorCost&gt;=RatchetTrigger,1,0)</f>
        <v/>
      </c>
      <c r="K303">
        <f>IF(J303=1,MgmtPctRatchet,MgmtPct)</f>
        <v/>
      </c>
      <c r="L303">
        <f>K303*H303</f>
        <v/>
      </c>
      <c r="M303">
        <f>EXP(-rf*C303)*L303</f>
        <v/>
      </c>
      <c r="N303">
        <f>EXP(-rf*C303)*E303</f>
        <v/>
      </c>
    </row>
    <row r="304">
      <c r="A304" t="n">
        <v>296</v>
      </c>
      <c r="B304">
        <f>RAND()</f>
        <v/>
      </c>
      <c r="C304">
        <f>IF(B304&lt;P_3,3,IF(B304&lt;P_3+P_4,4,5))</f>
        <v/>
      </c>
      <c r="D304">
        <f>NORM.S.INV(RAND())</f>
        <v/>
      </c>
      <c r="E304">
        <f>V0*EXP((rf-q_leak-0.5*sigma^2)*C304+sigma*SQRT(C304)*D304)</f>
        <v/>
      </c>
      <c r="F304">
        <f>SHL_face*(1+SHL_rate)^C304</f>
        <v/>
      </c>
      <c r="G304">
        <f>Pref_face*(1+Pref_rate)^C304</f>
        <v/>
      </c>
      <c r="H304">
        <f>MAX(E304-F304-G304,0)</f>
        <v/>
      </c>
      <c r="I304">
        <f>MIN(E304,F304+G304)+(1-MgmtPct)*H304</f>
        <v/>
      </c>
      <c r="J304">
        <f>IF(I304/SponsorCost&gt;=RatchetTrigger,1,0)</f>
        <v/>
      </c>
      <c r="K304">
        <f>IF(J304=1,MgmtPctRatchet,MgmtPct)</f>
        <v/>
      </c>
      <c r="L304">
        <f>K304*H304</f>
        <v/>
      </c>
      <c r="M304">
        <f>EXP(-rf*C304)*L304</f>
        <v/>
      </c>
      <c r="N304">
        <f>EXP(-rf*C304)*E304</f>
        <v/>
      </c>
    </row>
    <row r="305">
      <c r="A305" t="n">
        <v>297</v>
      </c>
      <c r="B305">
        <f>RAND()</f>
        <v/>
      </c>
      <c r="C305">
        <f>IF(B305&lt;P_3,3,IF(B305&lt;P_3+P_4,4,5))</f>
        <v/>
      </c>
      <c r="D305">
        <f>NORM.S.INV(RAND())</f>
        <v/>
      </c>
      <c r="E305">
        <f>V0*EXP((rf-q_leak-0.5*sigma^2)*C305+sigma*SQRT(C305)*D305)</f>
        <v/>
      </c>
      <c r="F305">
        <f>SHL_face*(1+SHL_rate)^C305</f>
        <v/>
      </c>
      <c r="G305">
        <f>Pref_face*(1+Pref_rate)^C305</f>
        <v/>
      </c>
      <c r="H305">
        <f>MAX(E305-F305-G305,0)</f>
        <v/>
      </c>
      <c r="I305">
        <f>MIN(E305,F305+G305)+(1-MgmtPct)*H305</f>
        <v/>
      </c>
      <c r="J305">
        <f>IF(I305/SponsorCost&gt;=RatchetTrigger,1,0)</f>
        <v/>
      </c>
      <c r="K305">
        <f>IF(J305=1,MgmtPctRatchet,MgmtPct)</f>
        <v/>
      </c>
      <c r="L305">
        <f>K305*H305</f>
        <v/>
      </c>
      <c r="M305">
        <f>EXP(-rf*C305)*L305</f>
        <v/>
      </c>
      <c r="N305">
        <f>EXP(-rf*C305)*E305</f>
        <v/>
      </c>
    </row>
    <row r="306">
      <c r="A306" t="n">
        <v>298</v>
      </c>
      <c r="B306">
        <f>RAND()</f>
        <v/>
      </c>
      <c r="C306">
        <f>IF(B306&lt;P_3,3,IF(B306&lt;P_3+P_4,4,5))</f>
        <v/>
      </c>
      <c r="D306">
        <f>NORM.S.INV(RAND())</f>
        <v/>
      </c>
      <c r="E306">
        <f>V0*EXP((rf-q_leak-0.5*sigma^2)*C306+sigma*SQRT(C306)*D306)</f>
        <v/>
      </c>
      <c r="F306">
        <f>SHL_face*(1+SHL_rate)^C306</f>
        <v/>
      </c>
      <c r="G306">
        <f>Pref_face*(1+Pref_rate)^C306</f>
        <v/>
      </c>
      <c r="H306">
        <f>MAX(E306-F306-G306,0)</f>
        <v/>
      </c>
      <c r="I306">
        <f>MIN(E306,F306+G306)+(1-MgmtPct)*H306</f>
        <v/>
      </c>
      <c r="J306">
        <f>IF(I306/SponsorCost&gt;=RatchetTrigger,1,0)</f>
        <v/>
      </c>
      <c r="K306">
        <f>IF(J306=1,MgmtPctRatchet,MgmtPct)</f>
        <v/>
      </c>
      <c r="L306">
        <f>K306*H306</f>
        <v/>
      </c>
      <c r="M306">
        <f>EXP(-rf*C306)*L306</f>
        <v/>
      </c>
      <c r="N306">
        <f>EXP(-rf*C306)*E306</f>
        <v/>
      </c>
    </row>
    <row r="307">
      <c r="A307" t="n">
        <v>299</v>
      </c>
      <c r="B307">
        <f>RAND()</f>
        <v/>
      </c>
      <c r="C307">
        <f>IF(B307&lt;P_3,3,IF(B307&lt;P_3+P_4,4,5))</f>
        <v/>
      </c>
      <c r="D307">
        <f>NORM.S.INV(RAND())</f>
        <v/>
      </c>
      <c r="E307">
        <f>V0*EXP((rf-q_leak-0.5*sigma^2)*C307+sigma*SQRT(C307)*D307)</f>
        <v/>
      </c>
      <c r="F307">
        <f>SHL_face*(1+SHL_rate)^C307</f>
        <v/>
      </c>
      <c r="G307">
        <f>Pref_face*(1+Pref_rate)^C307</f>
        <v/>
      </c>
      <c r="H307">
        <f>MAX(E307-F307-G307,0)</f>
        <v/>
      </c>
      <c r="I307">
        <f>MIN(E307,F307+G307)+(1-MgmtPct)*H307</f>
        <v/>
      </c>
      <c r="J307">
        <f>IF(I307/SponsorCost&gt;=RatchetTrigger,1,0)</f>
        <v/>
      </c>
      <c r="K307">
        <f>IF(J307=1,MgmtPctRatchet,MgmtPct)</f>
        <v/>
      </c>
      <c r="L307">
        <f>K307*H307</f>
        <v/>
      </c>
      <c r="M307">
        <f>EXP(-rf*C307)*L307</f>
        <v/>
      </c>
      <c r="N307">
        <f>EXP(-rf*C307)*E307</f>
        <v/>
      </c>
    </row>
    <row r="308">
      <c r="A308" t="n">
        <v>300</v>
      </c>
      <c r="B308">
        <f>RAND()</f>
        <v/>
      </c>
      <c r="C308">
        <f>IF(B308&lt;P_3,3,IF(B308&lt;P_3+P_4,4,5))</f>
        <v/>
      </c>
      <c r="D308">
        <f>NORM.S.INV(RAND())</f>
        <v/>
      </c>
      <c r="E308">
        <f>V0*EXP((rf-q_leak-0.5*sigma^2)*C308+sigma*SQRT(C308)*D308)</f>
        <v/>
      </c>
      <c r="F308">
        <f>SHL_face*(1+SHL_rate)^C308</f>
        <v/>
      </c>
      <c r="G308">
        <f>Pref_face*(1+Pref_rate)^C308</f>
        <v/>
      </c>
      <c r="H308">
        <f>MAX(E308-F308-G308,0)</f>
        <v/>
      </c>
      <c r="I308">
        <f>MIN(E308,F308+G308)+(1-MgmtPct)*H308</f>
        <v/>
      </c>
      <c r="J308">
        <f>IF(I308/SponsorCost&gt;=RatchetTrigger,1,0)</f>
        <v/>
      </c>
      <c r="K308">
        <f>IF(J308=1,MgmtPctRatchet,MgmtPct)</f>
        <v/>
      </c>
      <c r="L308">
        <f>K308*H308</f>
        <v/>
      </c>
      <c r="M308">
        <f>EXP(-rf*C308)*L308</f>
        <v/>
      </c>
      <c r="N308">
        <f>EXP(-rf*C308)*E308</f>
        <v/>
      </c>
    </row>
    <row r="309">
      <c r="A309" t="n">
        <v>301</v>
      </c>
      <c r="B309">
        <f>RAND()</f>
        <v/>
      </c>
      <c r="C309">
        <f>IF(B309&lt;P_3,3,IF(B309&lt;P_3+P_4,4,5))</f>
        <v/>
      </c>
      <c r="D309">
        <f>NORM.S.INV(RAND())</f>
        <v/>
      </c>
      <c r="E309">
        <f>V0*EXP((rf-q_leak-0.5*sigma^2)*C309+sigma*SQRT(C309)*D309)</f>
        <v/>
      </c>
      <c r="F309">
        <f>SHL_face*(1+SHL_rate)^C309</f>
        <v/>
      </c>
      <c r="G309">
        <f>Pref_face*(1+Pref_rate)^C309</f>
        <v/>
      </c>
      <c r="H309">
        <f>MAX(E309-F309-G309,0)</f>
        <v/>
      </c>
      <c r="I309">
        <f>MIN(E309,F309+G309)+(1-MgmtPct)*H309</f>
        <v/>
      </c>
      <c r="J309">
        <f>IF(I309/SponsorCost&gt;=RatchetTrigger,1,0)</f>
        <v/>
      </c>
      <c r="K309">
        <f>IF(J309=1,MgmtPctRatchet,MgmtPct)</f>
        <v/>
      </c>
      <c r="L309">
        <f>K309*H309</f>
        <v/>
      </c>
      <c r="M309">
        <f>EXP(-rf*C309)*L309</f>
        <v/>
      </c>
      <c r="N309">
        <f>EXP(-rf*C309)*E309</f>
        <v/>
      </c>
    </row>
    <row r="310">
      <c r="A310" t="n">
        <v>302</v>
      </c>
      <c r="B310">
        <f>RAND()</f>
        <v/>
      </c>
      <c r="C310">
        <f>IF(B310&lt;P_3,3,IF(B310&lt;P_3+P_4,4,5))</f>
        <v/>
      </c>
      <c r="D310">
        <f>NORM.S.INV(RAND())</f>
        <v/>
      </c>
      <c r="E310">
        <f>V0*EXP((rf-q_leak-0.5*sigma^2)*C310+sigma*SQRT(C310)*D310)</f>
        <v/>
      </c>
      <c r="F310">
        <f>SHL_face*(1+SHL_rate)^C310</f>
        <v/>
      </c>
      <c r="G310">
        <f>Pref_face*(1+Pref_rate)^C310</f>
        <v/>
      </c>
      <c r="H310">
        <f>MAX(E310-F310-G310,0)</f>
        <v/>
      </c>
      <c r="I310">
        <f>MIN(E310,F310+G310)+(1-MgmtPct)*H310</f>
        <v/>
      </c>
      <c r="J310">
        <f>IF(I310/SponsorCost&gt;=RatchetTrigger,1,0)</f>
        <v/>
      </c>
      <c r="K310">
        <f>IF(J310=1,MgmtPctRatchet,MgmtPct)</f>
        <v/>
      </c>
      <c r="L310">
        <f>K310*H310</f>
        <v/>
      </c>
      <c r="M310">
        <f>EXP(-rf*C310)*L310</f>
        <v/>
      </c>
      <c r="N310">
        <f>EXP(-rf*C310)*E310</f>
        <v/>
      </c>
    </row>
    <row r="311">
      <c r="A311" t="n">
        <v>303</v>
      </c>
      <c r="B311">
        <f>RAND()</f>
        <v/>
      </c>
      <c r="C311">
        <f>IF(B311&lt;P_3,3,IF(B311&lt;P_3+P_4,4,5))</f>
        <v/>
      </c>
      <c r="D311">
        <f>NORM.S.INV(RAND())</f>
        <v/>
      </c>
      <c r="E311">
        <f>V0*EXP((rf-q_leak-0.5*sigma^2)*C311+sigma*SQRT(C311)*D311)</f>
        <v/>
      </c>
      <c r="F311">
        <f>SHL_face*(1+SHL_rate)^C311</f>
        <v/>
      </c>
      <c r="G311">
        <f>Pref_face*(1+Pref_rate)^C311</f>
        <v/>
      </c>
      <c r="H311">
        <f>MAX(E311-F311-G311,0)</f>
        <v/>
      </c>
      <c r="I311">
        <f>MIN(E311,F311+G311)+(1-MgmtPct)*H311</f>
        <v/>
      </c>
      <c r="J311">
        <f>IF(I311/SponsorCost&gt;=RatchetTrigger,1,0)</f>
        <v/>
      </c>
      <c r="K311">
        <f>IF(J311=1,MgmtPctRatchet,MgmtPct)</f>
        <v/>
      </c>
      <c r="L311">
        <f>K311*H311</f>
        <v/>
      </c>
      <c r="M311">
        <f>EXP(-rf*C311)*L311</f>
        <v/>
      </c>
      <c r="N311">
        <f>EXP(-rf*C311)*E311</f>
        <v/>
      </c>
    </row>
    <row r="312">
      <c r="A312" t="n">
        <v>304</v>
      </c>
      <c r="B312">
        <f>RAND()</f>
        <v/>
      </c>
      <c r="C312">
        <f>IF(B312&lt;P_3,3,IF(B312&lt;P_3+P_4,4,5))</f>
        <v/>
      </c>
      <c r="D312">
        <f>NORM.S.INV(RAND())</f>
        <v/>
      </c>
      <c r="E312">
        <f>V0*EXP((rf-q_leak-0.5*sigma^2)*C312+sigma*SQRT(C312)*D312)</f>
        <v/>
      </c>
      <c r="F312">
        <f>SHL_face*(1+SHL_rate)^C312</f>
        <v/>
      </c>
      <c r="G312">
        <f>Pref_face*(1+Pref_rate)^C312</f>
        <v/>
      </c>
      <c r="H312">
        <f>MAX(E312-F312-G312,0)</f>
        <v/>
      </c>
      <c r="I312">
        <f>MIN(E312,F312+G312)+(1-MgmtPct)*H312</f>
        <v/>
      </c>
      <c r="J312">
        <f>IF(I312/SponsorCost&gt;=RatchetTrigger,1,0)</f>
        <v/>
      </c>
      <c r="K312">
        <f>IF(J312=1,MgmtPctRatchet,MgmtPct)</f>
        <v/>
      </c>
      <c r="L312">
        <f>K312*H312</f>
        <v/>
      </c>
      <c r="M312">
        <f>EXP(-rf*C312)*L312</f>
        <v/>
      </c>
      <c r="N312">
        <f>EXP(-rf*C312)*E312</f>
        <v/>
      </c>
    </row>
    <row r="313">
      <c r="A313" t="n">
        <v>305</v>
      </c>
      <c r="B313">
        <f>RAND()</f>
        <v/>
      </c>
      <c r="C313">
        <f>IF(B313&lt;P_3,3,IF(B313&lt;P_3+P_4,4,5))</f>
        <v/>
      </c>
      <c r="D313">
        <f>NORM.S.INV(RAND())</f>
        <v/>
      </c>
      <c r="E313">
        <f>V0*EXP((rf-q_leak-0.5*sigma^2)*C313+sigma*SQRT(C313)*D313)</f>
        <v/>
      </c>
      <c r="F313">
        <f>SHL_face*(1+SHL_rate)^C313</f>
        <v/>
      </c>
      <c r="G313">
        <f>Pref_face*(1+Pref_rate)^C313</f>
        <v/>
      </c>
      <c r="H313">
        <f>MAX(E313-F313-G313,0)</f>
        <v/>
      </c>
      <c r="I313">
        <f>MIN(E313,F313+G313)+(1-MgmtPct)*H313</f>
        <v/>
      </c>
      <c r="J313">
        <f>IF(I313/SponsorCost&gt;=RatchetTrigger,1,0)</f>
        <v/>
      </c>
      <c r="K313">
        <f>IF(J313=1,MgmtPctRatchet,MgmtPct)</f>
        <v/>
      </c>
      <c r="L313">
        <f>K313*H313</f>
        <v/>
      </c>
      <c r="M313">
        <f>EXP(-rf*C313)*L313</f>
        <v/>
      </c>
      <c r="N313">
        <f>EXP(-rf*C313)*E313</f>
        <v/>
      </c>
    </row>
    <row r="314">
      <c r="A314" t="n">
        <v>306</v>
      </c>
      <c r="B314">
        <f>RAND()</f>
        <v/>
      </c>
      <c r="C314">
        <f>IF(B314&lt;P_3,3,IF(B314&lt;P_3+P_4,4,5))</f>
        <v/>
      </c>
      <c r="D314">
        <f>NORM.S.INV(RAND())</f>
        <v/>
      </c>
      <c r="E314">
        <f>V0*EXP((rf-q_leak-0.5*sigma^2)*C314+sigma*SQRT(C314)*D314)</f>
        <v/>
      </c>
      <c r="F314">
        <f>SHL_face*(1+SHL_rate)^C314</f>
        <v/>
      </c>
      <c r="G314">
        <f>Pref_face*(1+Pref_rate)^C314</f>
        <v/>
      </c>
      <c r="H314">
        <f>MAX(E314-F314-G314,0)</f>
        <v/>
      </c>
      <c r="I314">
        <f>MIN(E314,F314+G314)+(1-MgmtPct)*H314</f>
        <v/>
      </c>
      <c r="J314">
        <f>IF(I314/SponsorCost&gt;=RatchetTrigger,1,0)</f>
        <v/>
      </c>
      <c r="K314">
        <f>IF(J314=1,MgmtPctRatchet,MgmtPct)</f>
        <v/>
      </c>
      <c r="L314">
        <f>K314*H314</f>
        <v/>
      </c>
      <c r="M314">
        <f>EXP(-rf*C314)*L314</f>
        <v/>
      </c>
      <c r="N314">
        <f>EXP(-rf*C314)*E314</f>
        <v/>
      </c>
    </row>
    <row r="315">
      <c r="A315" t="n">
        <v>307</v>
      </c>
      <c r="B315">
        <f>RAND()</f>
        <v/>
      </c>
      <c r="C315">
        <f>IF(B315&lt;P_3,3,IF(B315&lt;P_3+P_4,4,5))</f>
        <v/>
      </c>
      <c r="D315">
        <f>NORM.S.INV(RAND())</f>
        <v/>
      </c>
      <c r="E315">
        <f>V0*EXP((rf-q_leak-0.5*sigma^2)*C315+sigma*SQRT(C315)*D315)</f>
        <v/>
      </c>
      <c r="F315">
        <f>SHL_face*(1+SHL_rate)^C315</f>
        <v/>
      </c>
      <c r="G315">
        <f>Pref_face*(1+Pref_rate)^C315</f>
        <v/>
      </c>
      <c r="H315">
        <f>MAX(E315-F315-G315,0)</f>
        <v/>
      </c>
      <c r="I315">
        <f>MIN(E315,F315+G315)+(1-MgmtPct)*H315</f>
        <v/>
      </c>
      <c r="J315">
        <f>IF(I315/SponsorCost&gt;=RatchetTrigger,1,0)</f>
        <v/>
      </c>
      <c r="K315">
        <f>IF(J315=1,MgmtPctRatchet,MgmtPct)</f>
        <v/>
      </c>
      <c r="L315">
        <f>K315*H315</f>
        <v/>
      </c>
      <c r="M315">
        <f>EXP(-rf*C315)*L315</f>
        <v/>
      </c>
      <c r="N315">
        <f>EXP(-rf*C315)*E315</f>
        <v/>
      </c>
    </row>
    <row r="316">
      <c r="A316" t="n">
        <v>308</v>
      </c>
      <c r="B316">
        <f>RAND()</f>
        <v/>
      </c>
      <c r="C316">
        <f>IF(B316&lt;P_3,3,IF(B316&lt;P_3+P_4,4,5))</f>
        <v/>
      </c>
      <c r="D316">
        <f>NORM.S.INV(RAND())</f>
        <v/>
      </c>
      <c r="E316">
        <f>V0*EXP((rf-q_leak-0.5*sigma^2)*C316+sigma*SQRT(C316)*D316)</f>
        <v/>
      </c>
      <c r="F316">
        <f>SHL_face*(1+SHL_rate)^C316</f>
        <v/>
      </c>
      <c r="G316">
        <f>Pref_face*(1+Pref_rate)^C316</f>
        <v/>
      </c>
      <c r="H316">
        <f>MAX(E316-F316-G316,0)</f>
        <v/>
      </c>
      <c r="I316">
        <f>MIN(E316,F316+G316)+(1-MgmtPct)*H316</f>
        <v/>
      </c>
      <c r="J316">
        <f>IF(I316/SponsorCost&gt;=RatchetTrigger,1,0)</f>
        <v/>
      </c>
      <c r="K316">
        <f>IF(J316=1,MgmtPctRatchet,MgmtPct)</f>
        <v/>
      </c>
      <c r="L316">
        <f>K316*H316</f>
        <v/>
      </c>
      <c r="M316">
        <f>EXP(-rf*C316)*L316</f>
        <v/>
      </c>
      <c r="N316">
        <f>EXP(-rf*C316)*E316</f>
        <v/>
      </c>
    </row>
    <row r="317">
      <c r="A317" t="n">
        <v>309</v>
      </c>
      <c r="B317">
        <f>RAND()</f>
        <v/>
      </c>
      <c r="C317">
        <f>IF(B317&lt;P_3,3,IF(B317&lt;P_3+P_4,4,5))</f>
        <v/>
      </c>
      <c r="D317">
        <f>NORM.S.INV(RAND())</f>
        <v/>
      </c>
      <c r="E317">
        <f>V0*EXP((rf-q_leak-0.5*sigma^2)*C317+sigma*SQRT(C317)*D317)</f>
        <v/>
      </c>
      <c r="F317">
        <f>SHL_face*(1+SHL_rate)^C317</f>
        <v/>
      </c>
      <c r="G317">
        <f>Pref_face*(1+Pref_rate)^C317</f>
        <v/>
      </c>
      <c r="H317">
        <f>MAX(E317-F317-G317,0)</f>
        <v/>
      </c>
      <c r="I317">
        <f>MIN(E317,F317+G317)+(1-MgmtPct)*H317</f>
        <v/>
      </c>
      <c r="J317">
        <f>IF(I317/SponsorCost&gt;=RatchetTrigger,1,0)</f>
        <v/>
      </c>
      <c r="K317">
        <f>IF(J317=1,MgmtPctRatchet,MgmtPct)</f>
        <v/>
      </c>
      <c r="L317">
        <f>K317*H317</f>
        <v/>
      </c>
      <c r="M317">
        <f>EXP(-rf*C317)*L317</f>
        <v/>
      </c>
      <c r="N317">
        <f>EXP(-rf*C317)*E317</f>
        <v/>
      </c>
    </row>
    <row r="318">
      <c r="A318" t="n">
        <v>310</v>
      </c>
      <c r="B318">
        <f>RAND()</f>
        <v/>
      </c>
      <c r="C318">
        <f>IF(B318&lt;P_3,3,IF(B318&lt;P_3+P_4,4,5))</f>
        <v/>
      </c>
      <c r="D318">
        <f>NORM.S.INV(RAND())</f>
        <v/>
      </c>
      <c r="E318">
        <f>V0*EXP((rf-q_leak-0.5*sigma^2)*C318+sigma*SQRT(C318)*D318)</f>
        <v/>
      </c>
      <c r="F318">
        <f>SHL_face*(1+SHL_rate)^C318</f>
        <v/>
      </c>
      <c r="G318">
        <f>Pref_face*(1+Pref_rate)^C318</f>
        <v/>
      </c>
      <c r="H318">
        <f>MAX(E318-F318-G318,0)</f>
        <v/>
      </c>
      <c r="I318">
        <f>MIN(E318,F318+G318)+(1-MgmtPct)*H318</f>
        <v/>
      </c>
      <c r="J318">
        <f>IF(I318/SponsorCost&gt;=RatchetTrigger,1,0)</f>
        <v/>
      </c>
      <c r="K318">
        <f>IF(J318=1,MgmtPctRatchet,MgmtPct)</f>
        <v/>
      </c>
      <c r="L318">
        <f>K318*H318</f>
        <v/>
      </c>
      <c r="M318">
        <f>EXP(-rf*C318)*L318</f>
        <v/>
      </c>
      <c r="N318">
        <f>EXP(-rf*C318)*E318</f>
        <v/>
      </c>
    </row>
    <row r="319">
      <c r="A319" t="n">
        <v>311</v>
      </c>
      <c r="B319">
        <f>RAND()</f>
        <v/>
      </c>
      <c r="C319">
        <f>IF(B319&lt;P_3,3,IF(B319&lt;P_3+P_4,4,5))</f>
        <v/>
      </c>
      <c r="D319">
        <f>NORM.S.INV(RAND())</f>
        <v/>
      </c>
      <c r="E319">
        <f>V0*EXP((rf-q_leak-0.5*sigma^2)*C319+sigma*SQRT(C319)*D319)</f>
        <v/>
      </c>
      <c r="F319">
        <f>SHL_face*(1+SHL_rate)^C319</f>
        <v/>
      </c>
      <c r="G319">
        <f>Pref_face*(1+Pref_rate)^C319</f>
        <v/>
      </c>
      <c r="H319">
        <f>MAX(E319-F319-G319,0)</f>
        <v/>
      </c>
      <c r="I319">
        <f>MIN(E319,F319+G319)+(1-MgmtPct)*H319</f>
        <v/>
      </c>
      <c r="J319">
        <f>IF(I319/SponsorCost&gt;=RatchetTrigger,1,0)</f>
        <v/>
      </c>
      <c r="K319">
        <f>IF(J319=1,MgmtPctRatchet,MgmtPct)</f>
        <v/>
      </c>
      <c r="L319">
        <f>K319*H319</f>
        <v/>
      </c>
      <c r="M319">
        <f>EXP(-rf*C319)*L319</f>
        <v/>
      </c>
      <c r="N319">
        <f>EXP(-rf*C319)*E319</f>
        <v/>
      </c>
    </row>
    <row r="320">
      <c r="A320" t="n">
        <v>312</v>
      </c>
      <c r="B320">
        <f>RAND()</f>
        <v/>
      </c>
      <c r="C320">
        <f>IF(B320&lt;P_3,3,IF(B320&lt;P_3+P_4,4,5))</f>
        <v/>
      </c>
      <c r="D320">
        <f>NORM.S.INV(RAND())</f>
        <v/>
      </c>
      <c r="E320">
        <f>V0*EXP((rf-q_leak-0.5*sigma^2)*C320+sigma*SQRT(C320)*D320)</f>
        <v/>
      </c>
      <c r="F320">
        <f>SHL_face*(1+SHL_rate)^C320</f>
        <v/>
      </c>
      <c r="G320">
        <f>Pref_face*(1+Pref_rate)^C320</f>
        <v/>
      </c>
      <c r="H320">
        <f>MAX(E320-F320-G320,0)</f>
        <v/>
      </c>
      <c r="I320">
        <f>MIN(E320,F320+G320)+(1-MgmtPct)*H320</f>
        <v/>
      </c>
      <c r="J320">
        <f>IF(I320/SponsorCost&gt;=RatchetTrigger,1,0)</f>
        <v/>
      </c>
      <c r="K320">
        <f>IF(J320=1,MgmtPctRatchet,MgmtPct)</f>
        <v/>
      </c>
      <c r="L320">
        <f>K320*H320</f>
        <v/>
      </c>
      <c r="M320">
        <f>EXP(-rf*C320)*L320</f>
        <v/>
      </c>
      <c r="N320">
        <f>EXP(-rf*C320)*E320</f>
        <v/>
      </c>
    </row>
    <row r="321">
      <c r="A321" t="n">
        <v>313</v>
      </c>
      <c r="B321">
        <f>RAND()</f>
        <v/>
      </c>
      <c r="C321">
        <f>IF(B321&lt;P_3,3,IF(B321&lt;P_3+P_4,4,5))</f>
        <v/>
      </c>
      <c r="D321">
        <f>NORM.S.INV(RAND())</f>
        <v/>
      </c>
      <c r="E321">
        <f>V0*EXP((rf-q_leak-0.5*sigma^2)*C321+sigma*SQRT(C321)*D321)</f>
        <v/>
      </c>
      <c r="F321">
        <f>SHL_face*(1+SHL_rate)^C321</f>
        <v/>
      </c>
      <c r="G321">
        <f>Pref_face*(1+Pref_rate)^C321</f>
        <v/>
      </c>
      <c r="H321">
        <f>MAX(E321-F321-G321,0)</f>
        <v/>
      </c>
      <c r="I321">
        <f>MIN(E321,F321+G321)+(1-MgmtPct)*H321</f>
        <v/>
      </c>
      <c r="J321">
        <f>IF(I321/SponsorCost&gt;=RatchetTrigger,1,0)</f>
        <v/>
      </c>
      <c r="K321">
        <f>IF(J321=1,MgmtPctRatchet,MgmtPct)</f>
        <v/>
      </c>
      <c r="L321">
        <f>K321*H321</f>
        <v/>
      </c>
      <c r="M321">
        <f>EXP(-rf*C321)*L321</f>
        <v/>
      </c>
      <c r="N321">
        <f>EXP(-rf*C321)*E321</f>
        <v/>
      </c>
    </row>
    <row r="322">
      <c r="A322" t="n">
        <v>314</v>
      </c>
      <c r="B322">
        <f>RAND()</f>
        <v/>
      </c>
      <c r="C322">
        <f>IF(B322&lt;P_3,3,IF(B322&lt;P_3+P_4,4,5))</f>
        <v/>
      </c>
      <c r="D322">
        <f>NORM.S.INV(RAND())</f>
        <v/>
      </c>
      <c r="E322">
        <f>V0*EXP((rf-q_leak-0.5*sigma^2)*C322+sigma*SQRT(C322)*D322)</f>
        <v/>
      </c>
      <c r="F322">
        <f>SHL_face*(1+SHL_rate)^C322</f>
        <v/>
      </c>
      <c r="G322">
        <f>Pref_face*(1+Pref_rate)^C322</f>
        <v/>
      </c>
      <c r="H322">
        <f>MAX(E322-F322-G322,0)</f>
        <v/>
      </c>
      <c r="I322">
        <f>MIN(E322,F322+G322)+(1-MgmtPct)*H322</f>
        <v/>
      </c>
      <c r="J322">
        <f>IF(I322/SponsorCost&gt;=RatchetTrigger,1,0)</f>
        <v/>
      </c>
      <c r="K322">
        <f>IF(J322=1,MgmtPctRatchet,MgmtPct)</f>
        <v/>
      </c>
      <c r="L322">
        <f>K322*H322</f>
        <v/>
      </c>
      <c r="M322">
        <f>EXP(-rf*C322)*L322</f>
        <v/>
      </c>
      <c r="N322">
        <f>EXP(-rf*C322)*E322</f>
        <v/>
      </c>
    </row>
    <row r="323">
      <c r="A323" t="n">
        <v>315</v>
      </c>
      <c r="B323">
        <f>RAND()</f>
        <v/>
      </c>
      <c r="C323">
        <f>IF(B323&lt;P_3,3,IF(B323&lt;P_3+P_4,4,5))</f>
        <v/>
      </c>
      <c r="D323">
        <f>NORM.S.INV(RAND())</f>
        <v/>
      </c>
      <c r="E323">
        <f>V0*EXP((rf-q_leak-0.5*sigma^2)*C323+sigma*SQRT(C323)*D323)</f>
        <v/>
      </c>
      <c r="F323">
        <f>SHL_face*(1+SHL_rate)^C323</f>
        <v/>
      </c>
      <c r="G323">
        <f>Pref_face*(1+Pref_rate)^C323</f>
        <v/>
      </c>
      <c r="H323">
        <f>MAX(E323-F323-G323,0)</f>
        <v/>
      </c>
      <c r="I323">
        <f>MIN(E323,F323+G323)+(1-MgmtPct)*H323</f>
        <v/>
      </c>
      <c r="J323">
        <f>IF(I323/SponsorCost&gt;=RatchetTrigger,1,0)</f>
        <v/>
      </c>
      <c r="K323">
        <f>IF(J323=1,MgmtPctRatchet,MgmtPct)</f>
        <v/>
      </c>
      <c r="L323">
        <f>K323*H323</f>
        <v/>
      </c>
      <c r="M323">
        <f>EXP(-rf*C323)*L323</f>
        <v/>
      </c>
      <c r="N323">
        <f>EXP(-rf*C323)*E323</f>
        <v/>
      </c>
    </row>
    <row r="324">
      <c r="A324" t="n">
        <v>316</v>
      </c>
      <c r="B324">
        <f>RAND()</f>
        <v/>
      </c>
      <c r="C324">
        <f>IF(B324&lt;P_3,3,IF(B324&lt;P_3+P_4,4,5))</f>
        <v/>
      </c>
      <c r="D324">
        <f>NORM.S.INV(RAND())</f>
        <v/>
      </c>
      <c r="E324">
        <f>V0*EXP((rf-q_leak-0.5*sigma^2)*C324+sigma*SQRT(C324)*D324)</f>
        <v/>
      </c>
      <c r="F324">
        <f>SHL_face*(1+SHL_rate)^C324</f>
        <v/>
      </c>
      <c r="G324">
        <f>Pref_face*(1+Pref_rate)^C324</f>
        <v/>
      </c>
      <c r="H324">
        <f>MAX(E324-F324-G324,0)</f>
        <v/>
      </c>
      <c r="I324">
        <f>MIN(E324,F324+G324)+(1-MgmtPct)*H324</f>
        <v/>
      </c>
      <c r="J324">
        <f>IF(I324/SponsorCost&gt;=RatchetTrigger,1,0)</f>
        <v/>
      </c>
      <c r="K324">
        <f>IF(J324=1,MgmtPctRatchet,MgmtPct)</f>
        <v/>
      </c>
      <c r="L324">
        <f>K324*H324</f>
        <v/>
      </c>
      <c r="M324">
        <f>EXP(-rf*C324)*L324</f>
        <v/>
      </c>
      <c r="N324">
        <f>EXP(-rf*C324)*E324</f>
        <v/>
      </c>
    </row>
    <row r="325">
      <c r="A325" t="n">
        <v>317</v>
      </c>
      <c r="B325">
        <f>RAND()</f>
        <v/>
      </c>
      <c r="C325">
        <f>IF(B325&lt;P_3,3,IF(B325&lt;P_3+P_4,4,5))</f>
        <v/>
      </c>
      <c r="D325">
        <f>NORM.S.INV(RAND())</f>
        <v/>
      </c>
      <c r="E325">
        <f>V0*EXP((rf-q_leak-0.5*sigma^2)*C325+sigma*SQRT(C325)*D325)</f>
        <v/>
      </c>
      <c r="F325">
        <f>SHL_face*(1+SHL_rate)^C325</f>
        <v/>
      </c>
      <c r="G325">
        <f>Pref_face*(1+Pref_rate)^C325</f>
        <v/>
      </c>
      <c r="H325">
        <f>MAX(E325-F325-G325,0)</f>
        <v/>
      </c>
      <c r="I325">
        <f>MIN(E325,F325+G325)+(1-MgmtPct)*H325</f>
        <v/>
      </c>
      <c r="J325">
        <f>IF(I325/SponsorCost&gt;=RatchetTrigger,1,0)</f>
        <v/>
      </c>
      <c r="K325">
        <f>IF(J325=1,MgmtPctRatchet,MgmtPct)</f>
        <v/>
      </c>
      <c r="L325">
        <f>K325*H325</f>
        <v/>
      </c>
      <c r="M325">
        <f>EXP(-rf*C325)*L325</f>
        <v/>
      </c>
      <c r="N325">
        <f>EXP(-rf*C325)*E325</f>
        <v/>
      </c>
    </row>
    <row r="326">
      <c r="A326" t="n">
        <v>318</v>
      </c>
      <c r="B326">
        <f>RAND()</f>
        <v/>
      </c>
      <c r="C326">
        <f>IF(B326&lt;P_3,3,IF(B326&lt;P_3+P_4,4,5))</f>
        <v/>
      </c>
      <c r="D326">
        <f>NORM.S.INV(RAND())</f>
        <v/>
      </c>
      <c r="E326">
        <f>V0*EXP((rf-q_leak-0.5*sigma^2)*C326+sigma*SQRT(C326)*D326)</f>
        <v/>
      </c>
      <c r="F326">
        <f>SHL_face*(1+SHL_rate)^C326</f>
        <v/>
      </c>
      <c r="G326">
        <f>Pref_face*(1+Pref_rate)^C326</f>
        <v/>
      </c>
      <c r="H326">
        <f>MAX(E326-F326-G326,0)</f>
        <v/>
      </c>
      <c r="I326">
        <f>MIN(E326,F326+G326)+(1-MgmtPct)*H326</f>
        <v/>
      </c>
      <c r="J326">
        <f>IF(I326/SponsorCost&gt;=RatchetTrigger,1,0)</f>
        <v/>
      </c>
      <c r="K326">
        <f>IF(J326=1,MgmtPctRatchet,MgmtPct)</f>
        <v/>
      </c>
      <c r="L326">
        <f>K326*H326</f>
        <v/>
      </c>
      <c r="M326">
        <f>EXP(-rf*C326)*L326</f>
        <v/>
      </c>
      <c r="N326">
        <f>EXP(-rf*C326)*E326</f>
        <v/>
      </c>
    </row>
    <row r="327">
      <c r="A327" t="n">
        <v>319</v>
      </c>
      <c r="B327">
        <f>RAND()</f>
        <v/>
      </c>
      <c r="C327">
        <f>IF(B327&lt;P_3,3,IF(B327&lt;P_3+P_4,4,5))</f>
        <v/>
      </c>
      <c r="D327">
        <f>NORM.S.INV(RAND())</f>
        <v/>
      </c>
      <c r="E327">
        <f>V0*EXP((rf-q_leak-0.5*sigma^2)*C327+sigma*SQRT(C327)*D327)</f>
        <v/>
      </c>
      <c r="F327">
        <f>SHL_face*(1+SHL_rate)^C327</f>
        <v/>
      </c>
      <c r="G327">
        <f>Pref_face*(1+Pref_rate)^C327</f>
        <v/>
      </c>
      <c r="H327">
        <f>MAX(E327-F327-G327,0)</f>
        <v/>
      </c>
      <c r="I327">
        <f>MIN(E327,F327+G327)+(1-MgmtPct)*H327</f>
        <v/>
      </c>
      <c r="J327">
        <f>IF(I327/SponsorCost&gt;=RatchetTrigger,1,0)</f>
        <v/>
      </c>
      <c r="K327">
        <f>IF(J327=1,MgmtPctRatchet,MgmtPct)</f>
        <v/>
      </c>
      <c r="L327">
        <f>K327*H327</f>
        <v/>
      </c>
      <c r="M327">
        <f>EXP(-rf*C327)*L327</f>
        <v/>
      </c>
      <c r="N327">
        <f>EXP(-rf*C327)*E327</f>
        <v/>
      </c>
    </row>
    <row r="328">
      <c r="A328" t="n">
        <v>320</v>
      </c>
      <c r="B328">
        <f>RAND()</f>
        <v/>
      </c>
      <c r="C328">
        <f>IF(B328&lt;P_3,3,IF(B328&lt;P_3+P_4,4,5))</f>
        <v/>
      </c>
      <c r="D328">
        <f>NORM.S.INV(RAND())</f>
        <v/>
      </c>
      <c r="E328">
        <f>V0*EXP((rf-q_leak-0.5*sigma^2)*C328+sigma*SQRT(C328)*D328)</f>
        <v/>
      </c>
      <c r="F328">
        <f>SHL_face*(1+SHL_rate)^C328</f>
        <v/>
      </c>
      <c r="G328">
        <f>Pref_face*(1+Pref_rate)^C328</f>
        <v/>
      </c>
      <c r="H328">
        <f>MAX(E328-F328-G328,0)</f>
        <v/>
      </c>
      <c r="I328">
        <f>MIN(E328,F328+G328)+(1-MgmtPct)*H328</f>
        <v/>
      </c>
      <c r="J328">
        <f>IF(I328/SponsorCost&gt;=RatchetTrigger,1,0)</f>
        <v/>
      </c>
      <c r="K328">
        <f>IF(J328=1,MgmtPctRatchet,MgmtPct)</f>
        <v/>
      </c>
      <c r="L328">
        <f>K328*H328</f>
        <v/>
      </c>
      <c r="M328">
        <f>EXP(-rf*C328)*L328</f>
        <v/>
      </c>
      <c r="N328">
        <f>EXP(-rf*C328)*E328</f>
        <v/>
      </c>
    </row>
    <row r="329">
      <c r="A329" t="n">
        <v>321</v>
      </c>
      <c r="B329">
        <f>RAND()</f>
        <v/>
      </c>
      <c r="C329">
        <f>IF(B329&lt;P_3,3,IF(B329&lt;P_3+P_4,4,5))</f>
        <v/>
      </c>
      <c r="D329">
        <f>NORM.S.INV(RAND())</f>
        <v/>
      </c>
      <c r="E329">
        <f>V0*EXP((rf-q_leak-0.5*sigma^2)*C329+sigma*SQRT(C329)*D329)</f>
        <v/>
      </c>
      <c r="F329">
        <f>SHL_face*(1+SHL_rate)^C329</f>
        <v/>
      </c>
      <c r="G329">
        <f>Pref_face*(1+Pref_rate)^C329</f>
        <v/>
      </c>
      <c r="H329">
        <f>MAX(E329-F329-G329,0)</f>
        <v/>
      </c>
      <c r="I329">
        <f>MIN(E329,F329+G329)+(1-MgmtPct)*H329</f>
        <v/>
      </c>
      <c r="J329">
        <f>IF(I329/SponsorCost&gt;=RatchetTrigger,1,0)</f>
        <v/>
      </c>
      <c r="K329">
        <f>IF(J329=1,MgmtPctRatchet,MgmtPct)</f>
        <v/>
      </c>
      <c r="L329">
        <f>K329*H329</f>
        <v/>
      </c>
      <c r="M329">
        <f>EXP(-rf*C329)*L329</f>
        <v/>
      </c>
      <c r="N329">
        <f>EXP(-rf*C329)*E329</f>
        <v/>
      </c>
    </row>
    <row r="330">
      <c r="A330" t="n">
        <v>322</v>
      </c>
      <c r="B330">
        <f>RAND()</f>
        <v/>
      </c>
      <c r="C330">
        <f>IF(B330&lt;P_3,3,IF(B330&lt;P_3+P_4,4,5))</f>
        <v/>
      </c>
      <c r="D330">
        <f>NORM.S.INV(RAND())</f>
        <v/>
      </c>
      <c r="E330">
        <f>V0*EXP((rf-q_leak-0.5*sigma^2)*C330+sigma*SQRT(C330)*D330)</f>
        <v/>
      </c>
      <c r="F330">
        <f>SHL_face*(1+SHL_rate)^C330</f>
        <v/>
      </c>
      <c r="G330">
        <f>Pref_face*(1+Pref_rate)^C330</f>
        <v/>
      </c>
      <c r="H330">
        <f>MAX(E330-F330-G330,0)</f>
        <v/>
      </c>
      <c r="I330">
        <f>MIN(E330,F330+G330)+(1-MgmtPct)*H330</f>
        <v/>
      </c>
      <c r="J330">
        <f>IF(I330/SponsorCost&gt;=RatchetTrigger,1,0)</f>
        <v/>
      </c>
      <c r="K330">
        <f>IF(J330=1,MgmtPctRatchet,MgmtPct)</f>
        <v/>
      </c>
      <c r="L330">
        <f>K330*H330</f>
        <v/>
      </c>
      <c r="M330">
        <f>EXP(-rf*C330)*L330</f>
        <v/>
      </c>
      <c r="N330">
        <f>EXP(-rf*C330)*E330</f>
        <v/>
      </c>
    </row>
    <row r="331">
      <c r="A331" t="n">
        <v>323</v>
      </c>
      <c r="B331">
        <f>RAND()</f>
        <v/>
      </c>
      <c r="C331">
        <f>IF(B331&lt;P_3,3,IF(B331&lt;P_3+P_4,4,5))</f>
        <v/>
      </c>
      <c r="D331">
        <f>NORM.S.INV(RAND())</f>
        <v/>
      </c>
      <c r="E331">
        <f>V0*EXP((rf-q_leak-0.5*sigma^2)*C331+sigma*SQRT(C331)*D331)</f>
        <v/>
      </c>
      <c r="F331">
        <f>SHL_face*(1+SHL_rate)^C331</f>
        <v/>
      </c>
      <c r="G331">
        <f>Pref_face*(1+Pref_rate)^C331</f>
        <v/>
      </c>
      <c r="H331">
        <f>MAX(E331-F331-G331,0)</f>
        <v/>
      </c>
      <c r="I331">
        <f>MIN(E331,F331+G331)+(1-MgmtPct)*H331</f>
        <v/>
      </c>
      <c r="J331">
        <f>IF(I331/SponsorCost&gt;=RatchetTrigger,1,0)</f>
        <v/>
      </c>
      <c r="K331">
        <f>IF(J331=1,MgmtPctRatchet,MgmtPct)</f>
        <v/>
      </c>
      <c r="L331">
        <f>K331*H331</f>
        <v/>
      </c>
      <c r="M331">
        <f>EXP(-rf*C331)*L331</f>
        <v/>
      </c>
      <c r="N331">
        <f>EXP(-rf*C331)*E331</f>
        <v/>
      </c>
    </row>
    <row r="332">
      <c r="A332" t="n">
        <v>324</v>
      </c>
      <c r="B332">
        <f>RAND()</f>
        <v/>
      </c>
      <c r="C332">
        <f>IF(B332&lt;P_3,3,IF(B332&lt;P_3+P_4,4,5))</f>
        <v/>
      </c>
      <c r="D332">
        <f>NORM.S.INV(RAND())</f>
        <v/>
      </c>
      <c r="E332">
        <f>V0*EXP((rf-q_leak-0.5*sigma^2)*C332+sigma*SQRT(C332)*D332)</f>
        <v/>
      </c>
      <c r="F332">
        <f>SHL_face*(1+SHL_rate)^C332</f>
        <v/>
      </c>
      <c r="G332">
        <f>Pref_face*(1+Pref_rate)^C332</f>
        <v/>
      </c>
      <c r="H332">
        <f>MAX(E332-F332-G332,0)</f>
        <v/>
      </c>
      <c r="I332">
        <f>MIN(E332,F332+G332)+(1-MgmtPct)*H332</f>
        <v/>
      </c>
      <c r="J332">
        <f>IF(I332/SponsorCost&gt;=RatchetTrigger,1,0)</f>
        <v/>
      </c>
      <c r="K332">
        <f>IF(J332=1,MgmtPctRatchet,MgmtPct)</f>
        <v/>
      </c>
      <c r="L332">
        <f>K332*H332</f>
        <v/>
      </c>
      <c r="M332">
        <f>EXP(-rf*C332)*L332</f>
        <v/>
      </c>
      <c r="N332">
        <f>EXP(-rf*C332)*E332</f>
        <v/>
      </c>
    </row>
    <row r="333">
      <c r="A333" t="n">
        <v>325</v>
      </c>
      <c r="B333">
        <f>RAND()</f>
        <v/>
      </c>
      <c r="C333">
        <f>IF(B333&lt;P_3,3,IF(B333&lt;P_3+P_4,4,5))</f>
        <v/>
      </c>
      <c r="D333">
        <f>NORM.S.INV(RAND())</f>
        <v/>
      </c>
      <c r="E333">
        <f>V0*EXP((rf-q_leak-0.5*sigma^2)*C333+sigma*SQRT(C333)*D333)</f>
        <v/>
      </c>
      <c r="F333">
        <f>SHL_face*(1+SHL_rate)^C333</f>
        <v/>
      </c>
      <c r="G333">
        <f>Pref_face*(1+Pref_rate)^C333</f>
        <v/>
      </c>
      <c r="H333">
        <f>MAX(E333-F333-G333,0)</f>
        <v/>
      </c>
      <c r="I333">
        <f>MIN(E333,F333+G333)+(1-MgmtPct)*H333</f>
        <v/>
      </c>
      <c r="J333">
        <f>IF(I333/SponsorCost&gt;=RatchetTrigger,1,0)</f>
        <v/>
      </c>
      <c r="K333">
        <f>IF(J333=1,MgmtPctRatchet,MgmtPct)</f>
        <v/>
      </c>
      <c r="L333">
        <f>K333*H333</f>
        <v/>
      </c>
      <c r="M333">
        <f>EXP(-rf*C333)*L333</f>
        <v/>
      </c>
      <c r="N333">
        <f>EXP(-rf*C333)*E333</f>
        <v/>
      </c>
    </row>
    <row r="334">
      <c r="A334" t="n">
        <v>326</v>
      </c>
      <c r="B334">
        <f>RAND()</f>
        <v/>
      </c>
      <c r="C334">
        <f>IF(B334&lt;P_3,3,IF(B334&lt;P_3+P_4,4,5))</f>
        <v/>
      </c>
      <c r="D334">
        <f>NORM.S.INV(RAND())</f>
        <v/>
      </c>
      <c r="E334">
        <f>V0*EXP((rf-q_leak-0.5*sigma^2)*C334+sigma*SQRT(C334)*D334)</f>
        <v/>
      </c>
      <c r="F334">
        <f>SHL_face*(1+SHL_rate)^C334</f>
        <v/>
      </c>
      <c r="G334">
        <f>Pref_face*(1+Pref_rate)^C334</f>
        <v/>
      </c>
      <c r="H334">
        <f>MAX(E334-F334-G334,0)</f>
        <v/>
      </c>
      <c r="I334">
        <f>MIN(E334,F334+G334)+(1-MgmtPct)*H334</f>
        <v/>
      </c>
      <c r="J334">
        <f>IF(I334/SponsorCost&gt;=RatchetTrigger,1,0)</f>
        <v/>
      </c>
      <c r="K334">
        <f>IF(J334=1,MgmtPctRatchet,MgmtPct)</f>
        <v/>
      </c>
      <c r="L334">
        <f>K334*H334</f>
        <v/>
      </c>
      <c r="M334">
        <f>EXP(-rf*C334)*L334</f>
        <v/>
      </c>
      <c r="N334">
        <f>EXP(-rf*C334)*E334</f>
        <v/>
      </c>
    </row>
    <row r="335">
      <c r="A335" t="n">
        <v>327</v>
      </c>
      <c r="B335">
        <f>RAND()</f>
        <v/>
      </c>
      <c r="C335">
        <f>IF(B335&lt;P_3,3,IF(B335&lt;P_3+P_4,4,5))</f>
        <v/>
      </c>
      <c r="D335">
        <f>NORM.S.INV(RAND())</f>
        <v/>
      </c>
      <c r="E335">
        <f>V0*EXP((rf-q_leak-0.5*sigma^2)*C335+sigma*SQRT(C335)*D335)</f>
        <v/>
      </c>
      <c r="F335">
        <f>SHL_face*(1+SHL_rate)^C335</f>
        <v/>
      </c>
      <c r="G335">
        <f>Pref_face*(1+Pref_rate)^C335</f>
        <v/>
      </c>
      <c r="H335">
        <f>MAX(E335-F335-G335,0)</f>
        <v/>
      </c>
      <c r="I335">
        <f>MIN(E335,F335+G335)+(1-MgmtPct)*H335</f>
        <v/>
      </c>
      <c r="J335">
        <f>IF(I335/SponsorCost&gt;=RatchetTrigger,1,0)</f>
        <v/>
      </c>
      <c r="K335">
        <f>IF(J335=1,MgmtPctRatchet,MgmtPct)</f>
        <v/>
      </c>
      <c r="L335">
        <f>K335*H335</f>
        <v/>
      </c>
      <c r="M335">
        <f>EXP(-rf*C335)*L335</f>
        <v/>
      </c>
      <c r="N335">
        <f>EXP(-rf*C335)*E335</f>
        <v/>
      </c>
    </row>
    <row r="336">
      <c r="A336" t="n">
        <v>328</v>
      </c>
      <c r="B336">
        <f>RAND()</f>
        <v/>
      </c>
      <c r="C336">
        <f>IF(B336&lt;P_3,3,IF(B336&lt;P_3+P_4,4,5))</f>
        <v/>
      </c>
      <c r="D336">
        <f>NORM.S.INV(RAND())</f>
        <v/>
      </c>
      <c r="E336">
        <f>V0*EXP((rf-q_leak-0.5*sigma^2)*C336+sigma*SQRT(C336)*D336)</f>
        <v/>
      </c>
      <c r="F336">
        <f>SHL_face*(1+SHL_rate)^C336</f>
        <v/>
      </c>
      <c r="G336">
        <f>Pref_face*(1+Pref_rate)^C336</f>
        <v/>
      </c>
      <c r="H336">
        <f>MAX(E336-F336-G336,0)</f>
        <v/>
      </c>
      <c r="I336">
        <f>MIN(E336,F336+G336)+(1-MgmtPct)*H336</f>
        <v/>
      </c>
      <c r="J336">
        <f>IF(I336/SponsorCost&gt;=RatchetTrigger,1,0)</f>
        <v/>
      </c>
      <c r="K336">
        <f>IF(J336=1,MgmtPctRatchet,MgmtPct)</f>
        <v/>
      </c>
      <c r="L336">
        <f>K336*H336</f>
        <v/>
      </c>
      <c r="M336">
        <f>EXP(-rf*C336)*L336</f>
        <v/>
      </c>
      <c r="N336">
        <f>EXP(-rf*C336)*E336</f>
        <v/>
      </c>
    </row>
    <row r="337">
      <c r="A337" t="n">
        <v>329</v>
      </c>
      <c r="B337">
        <f>RAND()</f>
        <v/>
      </c>
      <c r="C337">
        <f>IF(B337&lt;P_3,3,IF(B337&lt;P_3+P_4,4,5))</f>
        <v/>
      </c>
      <c r="D337">
        <f>NORM.S.INV(RAND())</f>
        <v/>
      </c>
      <c r="E337">
        <f>V0*EXP((rf-q_leak-0.5*sigma^2)*C337+sigma*SQRT(C337)*D337)</f>
        <v/>
      </c>
      <c r="F337">
        <f>SHL_face*(1+SHL_rate)^C337</f>
        <v/>
      </c>
      <c r="G337">
        <f>Pref_face*(1+Pref_rate)^C337</f>
        <v/>
      </c>
      <c r="H337">
        <f>MAX(E337-F337-G337,0)</f>
        <v/>
      </c>
      <c r="I337">
        <f>MIN(E337,F337+G337)+(1-MgmtPct)*H337</f>
        <v/>
      </c>
      <c r="J337">
        <f>IF(I337/SponsorCost&gt;=RatchetTrigger,1,0)</f>
        <v/>
      </c>
      <c r="K337">
        <f>IF(J337=1,MgmtPctRatchet,MgmtPct)</f>
        <v/>
      </c>
      <c r="L337">
        <f>K337*H337</f>
        <v/>
      </c>
      <c r="M337">
        <f>EXP(-rf*C337)*L337</f>
        <v/>
      </c>
      <c r="N337">
        <f>EXP(-rf*C337)*E337</f>
        <v/>
      </c>
    </row>
    <row r="338">
      <c r="A338" t="n">
        <v>330</v>
      </c>
      <c r="B338">
        <f>RAND()</f>
        <v/>
      </c>
      <c r="C338">
        <f>IF(B338&lt;P_3,3,IF(B338&lt;P_3+P_4,4,5))</f>
        <v/>
      </c>
      <c r="D338">
        <f>NORM.S.INV(RAND())</f>
        <v/>
      </c>
      <c r="E338">
        <f>V0*EXP((rf-q_leak-0.5*sigma^2)*C338+sigma*SQRT(C338)*D338)</f>
        <v/>
      </c>
      <c r="F338">
        <f>SHL_face*(1+SHL_rate)^C338</f>
        <v/>
      </c>
      <c r="G338">
        <f>Pref_face*(1+Pref_rate)^C338</f>
        <v/>
      </c>
      <c r="H338">
        <f>MAX(E338-F338-G338,0)</f>
        <v/>
      </c>
      <c r="I338">
        <f>MIN(E338,F338+G338)+(1-MgmtPct)*H338</f>
        <v/>
      </c>
      <c r="J338">
        <f>IF(I338/SponsorCost&gt;=RatchetTrigger,1,0)</f>
        <v/>
      </c>
      <c r="K338">
        <f>IF(J338=1,MgmtPctRatchet,MgmtPct)</f>
        <v/>
      </c>
      <c r="L338">
        <f>K338*H338</f>
        <v/>
      </c>
      <c r="M338">
        <f>EXP(-rf*C338)*L338</f>
        <v/>
      </c>
      <c r="N338">
        <f>EXP(-rf*C338)*E338</f>
        <v/>
      </c>
    </row>
    <row r="339">
      <c r="A339" t="n">
        <v>331</v>
      </c>
      <c r="B339">
        <f>RAND()</f>
        <v/>
      </c>
      <c r="C339">
        <f>IF(B339&lt;P_3,3,IF(B339&lt;P_3+P_4,4,5))</f>
        <v/>
      </c>
      <c r="D339">
        <f>NORM.S.INV(RAND())</f>
        <v/>
      </c>
      <c r="E339">
        <f>V0*EXP((rf-q_leak-0.5*sigma^2)*C339+sigma*SQRT(C339)*D339)</f>
        <v/>
      </c>
      <c r="F339">
        <f>SHL_face*(1+SHL_rate)^C339</f>
        <v/>
      </c>
      <c r="G339">
        <f>Pref_face*(1+Pref_rate)^C339</f>
        <v/>
      </c>
      <c r="H339">
        <f>MAX(E339-F339-G339,0)</f>
        <v/>
      </c>
      <c r="I339">
        <f>MIN(E339,F339+G339)+(1-MgmtPct)*H339</f>
        <v/>
      </c>
      <c r="J339">
        <f>IF(I339/SponsorCost&gt;=RatchetTrigger,1,0)</f>
        <v/>
      </c>
      <c r="K339">
        <f>IF(J339=1,MgmtPctRatchet,MgmtPct)</f>
        <v/>
      </c>
      <c r="L339">
        <f>K339*H339</f>
        <v/>
      </c>
      <c r="M339">
        <f>EXP(-rf*C339)*L339</f>
        <v/>
      </c>
      <c r="N339">
        <f>EXP(-rf*C339)*E339</f>
        <v/>
      </c>
    </row>
    <row r="340">
      <c r="A340" t="n">
        <v>332</v>
      </c>
      <c r="B340">
        <f>RAND()</f>
        <v/>
      </c>
      <c r="C340">
        <f>IF(B340&lt;P_3,3,IF(B340&lt;P_3+P_4,4,5))</f>
        <v/>
      </c>
      <c r="D340">
        <f>NORM.S.INV(RAND())</f>
        <v/>
      </c>
      <c r="E340">
        <f>V0*EXP((rf-q_leak-0.5*sigma^2)*C340+sigma*SQRT(C340)*D340)</f>
        <v/>
      </c>
      <c r="F340">
        <f>SHL_face*(1+SHL_rate)^C340</f>
        <v/>
      </c>
      <c r="G340">
        <f>Pref_face*(1+Pref_rate)^C340</f>
        <v/>
      </c>
      <c r="H340">
        <f>MAX(E340-F340-G340,0)</f>
        <v/>
      </c>
      <c r="I340">
        <f>MIN(E340,F340+G340)+(1-MgmtPct)*H340</f>
        <v/>
      </c>
      <c r="J340">
        <f>IF(I340/SponsorCost&gt;=RatchetTrigger,1,0)</f>
        <v/>
      </c>
      <c r="K340">
        <f>IF(J340=1,MgmtPctRatchet,MgmtPct)</f>
        <v/>
      </c>
      <c r="L340">
        <f>K340*H340</f>
        <v/>
      </c>
      <c r="M340">
        <f>EXP(-rf*C340)*L340</f>
        <v/>
      </c>
      <c r="N340">
        <f>EXP(-rf*C340)*E340</f>
        <v/>
      </c>
    </row>
    <row r="341">
      <c r="A341" t="n">
        <v>333</v>
      </c>
      <c r="B341">
        <f>RAND()</f>
        <v/>
      </c>
      <c r="C341">
        <f>IF(B341&lt;P_3,3,IF(B341&lt;P_3+P_4,4,5))</f>
        <v/>
      </c>
      <c r="D341">
        <f>NORM.S.INV(RAND())</f>
        <v/>
      </c>
      <c r="E341">
        <f>V0*EXP((rf-q_leak-0.5*sigma^2)*C341+sigma*SQRT(C341)*D341)</f>
        <v/>
      </c>
      <c r="F341">
        <f>SHL_face*(1+SHL_rate)^C341</f>
        <v/>
      </c>
      <c r="G341">
        <f>Pref_face*(1+Pref_rate)^C341</f>
        <v/>
      </c>
      <c r="H341">
        <f>MAX(E341-F341-G341,0)</f>
        <v/>
      </c>
      <c r="I341">
        <f>MIN(E341,F341+G341)+(1-MgmtPct)*H341</f>
        <v/>
      </c>
      <c r="J341">
        <f>IF(I341/SponsorCost&gt;=RatchetTrigger,1,0)</f>
        <v/>
      </c>
      <c r="K341">
        <f>IF(J341=1,MgmtPctRatchet,MgmtPct)</f>
        <v/>
      </c>
      <c r="L341">
        <f>K341*H341</f>
        <v/>
      </c>
      <c r="M341">
        <f>EXP(-rf*C341)*L341</f>
        <v/>
      </c>
      <c r="N341">
        <f>EXP(-rf*C341)*E341</f>
        <v/>
      </c>
    </row>
    <row r="342">
      <c r="A342" t="n">
        <v>334</v>
      </c>
      <c r="B342">
        <f>RAND()</f>
        <v/>
      </c>
      <c r="C342">
        <f>IF(B342&lt;P_3,3,IF(B342&lt;P_3+P_4,4,5))</f>
        <v/>
      </c>
      <c r="D342">
        <f>NORM.S.INV(RAND())</f>
        <v/>
      </c>
      <c r="E342">
        <f>V0*EXP((rf-q_leak-0.5*sigma^2)*C342+sigma*SQRT(C342)*D342)</f>
        <v/>
      </c>
      <c r="F342">
        <f>SHL_face*(1+SHL_rate)^C342</f>
        <v/>
      </c>
      <c r="G342">
        <f>Pref_face*(1+Pref_rate)^C342</f>
        <v/>
      </c>
      <c r="H342">
        <f>MAX(E342-F342-G342,0)</f>
        <v/>
      </c>
      <c r="I342">
        <f>MIN(E342,F342+G342)+(1-MgmtPct)*H342</f>
        <v/>
      </c>
      <c r="J342">
        <f>IF(I342/SponsorCost&gt;=RatchetTrigger,1,0)</f>
        <v/>
      </c>
      <c r="K342">
        <f>IF(J342=1,MgmtPctRatchet,MgmtPct)</f>
        <v/>
      </c>
      <c r="L342">
        <f>K342*H342</f>
        <v/>
      </c>
      <c r="M342">
        <f>EXP(-rf*C342)*L342</f>
        <v/>
      </c>
      <c r="N342">
        <f>EXP(-rf*C342)*E342</f>
        <v/>
      </c>
    </row>
    <row r="343">
      <c r="A343" t="n">
        <v>335</v>
      </c>
      <c r="B343">
        <f>RAND()</f>
        <v/>
      </c>
      <c r="C343">
        <f>IF(B343&lt;P_3,3,IF(B343&lt;P_3+P_4,4,5))</f>
        <v/>
      </c>
      <c r="D343">
        <f>NORM.S.INV(RAND())</f>
        <v/>
      </c>
      <c r="E343">
        <f>V0*EXP((rf-q_leak-0.5*sigma^2)*C343+sigma*SQRT(C343)*D343)</f>
        <v/>
      </c>
      <c r="F343">
        <f>SHL_face*(1+SHL_rate)^C343</f>
        <v/>
      </c>
      <c r="G343">
        <f>Pref_face*(1+Pref_rate)^C343</f>
        <v/>
      </c>
      <c r="H343">
        <f>MAX(E343-F343-G343,0)</f>
        <v/>
      </c>
      <c r="I343">
        <f>MIN(E343,F343+G343)+(1-MgmtPct)*H343</f>
        <v/>
      </c>
      <c r="J343">
        <f>IF(I343/SponsorCost&gt;=RatchetTrigger,1,0)</f>
        <v/>
      </c>
      <c r="K343">
        <f>IF(J343=1,MgmtPctRatchet,MgmtPct)</f>
        <v/>
      </c>
      <c r="L343">
        <f>K343*H343</f>
        <v/>
      </c>
      <c r="M343">
        <f>EXP(-rf*C343)*L343</f>
        <v/>
      </c>
      <c r="N343">
        <f>EXP(-rf*C343)*E343</f>
        <v/>
      </c>
    </row>
    <row r="344">
      <c r="A344" t="n">
        <v>336</v>
      </c>
      <c r="B344">
        <f>RAND()</f>
        <v/>
      </c>
      <c r="C344">
        <f>IF(B344&lt;P_3,3,IF(B344&lt;P_3+P_4,4,5))</f>
        <v/>
      </c>
      <c r="D344">
        <f>NORM.S.INV(RAND())</f>
        <v/>
      </c>
      <c r="E344">
        <f>V0*EXP((rf-q_leak-0.5*sigma^2)*C344+sigma*SQRT(C344)*D344)</f>
        <v/>
      </c>
      <c r="F344">
        <f>SHL_face*(1+SHL_rate)^C344</f>
        <v/>
      </c>
      <c r="G344">
        <f>Pref_face*(1+Pref_rate)^C344</f>
        <v/>
      </c>
      <c r="H344">
        <f>MAX(E344-F344-G344,0)</f>
        <v/>
      </c>
      <c r="I344">
        <f>MIN(E344,F344+G344)+(1-MgmtPct)*H344</f>
        <v/>
      </c>
      <c r="J344">
        <f>IF(I344/SponsorCost&gt;=RatchetTrigger,1,0)</f>
        <v/>
      </c>
      <c r="K344">
        <f>IF(J344=1,MgmtPctRatchet,MgmtPct)</f>
        <v/>
      </c>
      <c r="L344">
        <f>K344*H344</f>
        <v/>
      </c>
      <c r="M344">
        <f>EXP(-rf*C344)*L344</f>
        <v/>
      </c>
      <c r="N344">
        <f>EXP(-rf*C344)*E344</f>
        <v/>
      </c>
    </row>
    <row r="345">
      <c r="A345" t="n">
        <v>337</v>
      </c>
      <c r="B345">
        <f>RAND()</f>
        <v/>
      </c>
      <c r="C345">
        <f>IF(B345&lt;P_3,3,IF(B345&lt;P_3+P_4,4,5))</f>
        <v/>
      </c>
      <c r="D345">
        <f>NORM.S.INV(RAND())</f>
        <v/>
      </c>
      <c r="E345">
        <f>V0*EXP((rf-q_leak-0.5*sigma^2)*C345+sigma*SQRT(C345)*D345)</f>
        <v/>
      </c>
      <c r="F345">
        <f>SHL_face*(1+SHL_rate)^C345</f>
        <v/>
      </c>
      <c r="G345">
        <f>Pref_face*(1+Pref_rate)^C345</f>
        <v/>
      </c>
      <c r="H345">
        <f>MAX(E345-F345-G345,0)</f>
        <v/>
      </c>
      <c r="I345">
        <f>MIN(E345,F345+G345)+(1-MgmtPct)*H345</f>
        <v/>
      </c>
      <c r="J345">
        <f>IF(I345/SponsorCost&gt;=RatchetTrigger,1,0)</f>
        <v/>
      </c>
      <c r="K345">
        <f>IF(J345=1,MgmtPctRatchet,MgmtPct)</f>
        <v/>
      </c>
      <c r="L345">
        <f>K345*H345</f>
        <v/>
      </c>
      <c r="M345">
        <f>EXP(-rf*C345)*L345</f>
        <v/>
      </c>
      <c r="N345">
        <f>EXP(-rf*C345)*E345</f>
        <v/>
      </c>
    </row>
    <row r="346">
      <c r="A346" t="n">
        <v>338</v>
      </c>
      <c r="B346">
        <f>RAND()</f>
        <v/>
      </c>
      <c r="C346">
        <f>IF(B346&lt;P_3,3,IF(B346&lt;P_3+P_4,4,5))</f>
        <v/>
      </c>
      <c r="D346">
        <f>NORM.S.INV(RAND())</f>
        <v/>
      </c>
      <c r="E346">
        <f>V0*EXP((rf-q_leak-0.5*sigma^2)*C346+sigma*SQRT(C346)*D346)</f>
        <v/>
      </c>
      <c r="F346">
        <f>SHL_face*(1+SHL_rate)^C346</f>
        <v/>
      </c>
      <c r="G346">
        <f>Pref_face*(1+Pref_rate)^C346</f>
        <v/>
      </c>
      <c r="H346">
        <f>MAX(E346-F346-G346,0)</f>
        <v/>
      </c>
      <c r="I346">
        <f>MIN(E346,F346+G346)+(1-MgmtPct)*H346</f>
        <v/>
      </c>
      <c r="J346">
        <f>IF(I346/SponsorCost&gt;=RatchetTrigger,1,0)</f>
        <v/>
      </c>
      <c r="K346">
        <f>IF(J346=1,MgmtPctRatchet,MgmtPct)</f>
        <v/>
      </c>
      <c r="L346">
        <f>K346*H346</f>
        <v/>
      </c>
      <c r="M346">
        <f>EXP(-rf*C346)*L346</f>
        <v/>
      </c>
      <c r="N346">
        <f>EXP(-rf*C346)*E346</f>
        <v/>
      </c>
    </row>
    <row r="347">
      <c r="A347" t="n">
        <v>339</v>
      </c>
      <c r="B347">
        <f>RAND()</f>
        <v/>
      </c>
      <c r="C347">
        <f>IF(B347&lt;P_3,3,IF(B347&lt;P_3+P_4,4,5))</f>
        <v/>
      </c>
      <c r="D347">
        <f>NORM.S.INV(RAND())</f>
        <v/>
      </c>
      <c r="E347">
        <f>V0*EXP((rf-q_leak-0.5*sigma^2)*C347+sigma*SQRT(C347)*D347)</f>
        <v/>
      </c>
      <c r="F347">
        <f>SHL_face*(1+SHL_rate)^C347</f>
        <v/>
      </c>
      <c r="G347">
        <f>Pref_face*(1+Pref_rate)^C347</f>
        <v/>
      </c>
      <c r="H347">
        <f>MAX(E347-F347-G347,0)</f>
        <v/>
      </c>
      <c r="I347">
        <f>MIN(E347,F347+G347)+(1-MgmtPct)*H347</f>
        <v/>
      </c>
      <c r="J347">
        <f>IF(I347/SponsorCost&gt;=RatchetTrigger,1,0)</f>
        <v/>
      </c>
      <c r="K347">
        <f>IF(J347=1,MgmtPctRatchet,MgmtPct)</f>
        <v/>
      </c>
      <c r="L347">
        <f>K347*H347</f>
        <v/>
      </c>
      <c r="M347">
        <f>EXP(-rf*C347)*L347</f>
        <v/>
      </c>
      <c r="N347">
        <f>EXP(-rf*C347)*E347</f>
        <v/>
      </c>
    </row>
    <row r="348">
      <c r="A348" t="n">
        <v>340</v>
      </c>
      <c r="B348">
        <f>RAND()</f>
        <v/>
      </c>
      <c r="C348">
        <f>IF(B348&lt;P_3,3,IF(B348&lt;P_3+P_4,4,5))</f>
        <v/>
      </c>
      <c r="D348">
        <f>NORM.S.INV(RAND())</f>
        <v/>
      </c>
      <c r="E348">
        <f>V0*EXP((rf-q_leak-0.5*sigma^2)*C348+sigma*SQRT(C348)*D348)</f>
        <v/>
      </c>
      <c r="F348">
        <f>SHL_face*(1+SHL_rate)^C348</f>
        <v/>
      </c>
      <c r="G348">
        <f>Pref_face*(1+Pref_rate)^C348</f>
        <v/>
      </c>
      <c r="H348">
        <f>MAX(E348-F348-G348,0)</f>
        <v/>
      </c>
      <c r="I348">
        <f>MIN(E348,F348+G348)+(1-MgmtPct)*H348</f>
        <v/>
      </c>
      <c r="J348">
        <f>IF(I348/SponsorCost&gt;=RatchetTrigger,1,0)</f>
        <v/>
      </c>
      <c r="K348">
        <f>IF(J348=1,MgmtPctRatchet,MgmtPct)</f>
        <v/>
      </c>
      <c r="L348">
        <f>K348*H348</f>
        <v/>
      </c>
      <c r="M348">
        <f>EXP(-rf*C348)*L348</f>
        <v/>
      </c>
      <c r="N348">
        <f>EXP(-rf*C348)*E348</f>
        <v/>
      </c>
    </row>
    <row r="349">
      <c r="A349" t="n">
        <v>341</v>
      </c>
      <c r="B349">
        <f>RAND()</f>
        <v/>
      </c>
      <c r="C349">
        <f>IF(B349&lt;P_3,3,IF(B349&lt;P_3+P_4,4,5))</f>
        <v/>
      </c>
      <c r="D349">
        <f>NORM.S.INV(RAND())</f>
        <v/>
      </c>
      <c r="E349">
        <f>V0*EXP((rf-q_leak-0.5*sigma^2)*C349+sigma*SQRT(C349)*D349)</f>
        <v/>
      </c>
      <c r="F349">
        <f>SHL_face*(1+SHL_rate)^C349</f>
        <v/>
      </c>
      <c r="G349">
        <f>Pref_face*(1+Pref_rate)^C349</f>
        <v/>
      </c>
      <c r="H349">
        <f>MAX(E349-F349-G349,0)</f>
        <v/>
      </c>
      <c r="I349">
        <f>MIN(E349,F349+G349)+(1-MgmtPct)*H349</f>
        <v/>
      </c>
      <c r="J349">
        <f>IF(I349/SponsorCost&gt;=RatchetTrigger,1,0)</f>
        <v/>
      </c>
      <c r="K349">
        <f>IF(J349=1,MgmtPctRatchet,MgmtPct)</f>
        <v/>
      </c>
      <c r="L349">
        <f>K349*H349</f>
        <v/>
      </c>
      <c r="M349">
        <f>EXP(-rf*C349)*L349</f>
        <v/>
      </c>
      <c r="N349">
        <f>EXP(-rf*C349)*E349</f>
        <v/>
      </c>
    </row>
    <row r="350">
      <c r="A350" t="n">
        <v>342</v>
      </c>
      <c r="B350">
        <f>RAND()</f>
        <v/>
      </c>
      <c r="C350">
        <f>IF(B350&lt;P_3,3,IF(B350&lt;P_3+P_4,4,5))</f>
        <v/>
      </c>
      <c r="D350">
        <f>NORM.S.INV(RAND())</f>
        <v/>
      </c>
      <c r="E350">
        <f>V0*EXP((rf-q_leak-0.5*sigma^2)*C350+sigma*SQRT(C350)*D350)</f>
        <v/>
      </c>
      <c r="F350">
        <f>SHL_face*(1+SHL_rate)^C350</f>
        <v/>
      </c>
      <c r="G350">
        <f>Pref_face*(1+Pref_rate)^C350</f>
        <v/>
      </c>
      <c r="H350">
        <f>MAX(E350-F350-G350,0)</f>
        <v/>
      </c>
      <c r="I350">
        <f>MIN(E350,F350+G350)+(1-MgmtPct)*H350</f>
        <v/>
      </c>
      <c r="J350">
        <f>IF(I350/SponsorCost&gt;=RatchetTrigger,1,0)</f>
        <v/>
      </c>
      <c r="K350">
        <f>IF(J350=1,MgmtPctRatchet,MgmtPct)</f>
        <v/>
      </c>
      <c r="L350">
        <f>K350*H350</f>
        <v/>
      </c>
      <c r="M350">
        <f>EXP(-rf*C350)*L350</f>
        <v/>
      </c>
      <c r="N350">
        <f>EXP(-rf*C350)*E350</f>
        <v/>
      </c>
    </row>
    <row r="351">
      <c r="A351" t="n">
        <v>343</v>
      </c>
      <c r="B351">
        <f>RAND()</f>
        <v/>
      </c>
      <c r="C351">
        <f>IF(B351&lt;P_3,3,IF(B351&lt;P_3+P_4,4,5))</f>
        <v/>
      </c>
      <c r="D351">
        <f>NORM.S.INV(RAND())</f>
        <v/>
      </c>
      <c r="E351">
        <f>V0*EXP((rf-q_leak-0.5*sigma^2)*C351+sigma*SQRT(C351)*D351)</f>
        <v/>
      </c>
      <c r="F351">
        <f>SHL_face*(1+SHL_rate)^C351</f>
        <v/>
      </c>
      <c r="G351">
        <f>Pref_face*(1+Pref_rate)^C351</f>
        <v/>
      </c>
      <c r="H351">
        <f>MAX(E351-F351-G351,0)</f>
        <v/>
      </c>
      <c r="I351">
        <f>MIN(E351,F351+G351)+(1-MgmtPct)*H351</f>
        <v/>
      </c>
      <c r="J351">
        <f>IF(I351/SponsorCost&gt;=RatchetTrigger,1,0)</f>
        <v/>
      </c>
      <c r="K351">
        <f>IF(J351=1,MgmtPctRatchet,MgmtPct)</f>
        <v/>
      </c>
      <c r="L351">
        <f>K351*H351</f>
        <v/>
      </c>
      <c r="M351">
        <f>EXP(-rf*C351)*L351</f>
        <v/>
      </c>
      <c r="N351">
        <f>EXP(-rf*C351)*E351</f>
        <v/>
      </c>
    </row>
    <row r="352">
      <c r="A352" t="n">
        <v>344</v>
      </c>
      <c r="B352">
        <f>RAND()</f>
        <v/>
      </c>
      <c r="C352">
        <f>IF(B352&lt;P_3,3,IF(B352&lt;P_3+P_4,4,5))</f>
        <v/>
      </c>
      <c r="D352">
        <f>NORM.S.INV(RAND())</f>
        <v/>
      </c>
      <c r="E352">
        <f>V0*EXP((rf-q_leak-0.5*sigma^2)*C352+sigma*SQRT(C352)*D352)</f>
        <v/>
      </c>
      <c r="F352">
        <f>SHL_face*(1+SHL_rate)^C352</f>
        <v/>
      </c>
      <c r="G352">
        <f>Pref_face*(1+Pref_rate)^C352</f>
        <v/>
      </c>
      <c r="H352">
        <f>MAX(E352-F352-G352,0)</f>
        <v/>
      </c>
      <c r="I352">
        <f>MIN(E352,F352+G352)+(1-MgmtPct)*H352</f>
        <v/>
      </c>
      <c r="J352">
        <f>IF(I352/SponsorCost&gt;=RatchetTrigger,1,0)</f>
        <v/>
      </c>
      <c r="K352">
        <f>IF(J352=1,MgmtPctRatchet,MgmtPct)</f>
        <v/>
      </c>
      <c r="L352">
        <f>K352*H352</f>
        <v/>
      </c>
      <c r="M352">
        <f>EXP(-rf*C352)*L352</f>
        <v/>
      </c>
      <c r="N352">
        <f>EXP(-rf*C352)*E352</f>
        <v/>
      </c>
    </row>
    <row r="353">
      <c r="A353" t="n">
        <v>345</v>
      </c>
      <c r="B353">
        <f>RAND()</f>
        <v/>
      </c>
      <c r="C353">
        <f>IF(B353&lt;P_3,3,IF(B353&lt;P_3+P_4,4,5))</f>
        <v/>
      </c>
      <c r="D353">
        <f>NORM.S.INV(RAND())</f>
        <v/>
      </c>
      <c r="E353">
        <f>V0*EXP((rf-q_leak-0.5*sigma^2)*C353+sigma*SQRT(C353)*D353)</f>
        <v/>
      </c>
      <c r="F353">
        <f>SHL_face*(1+SHL_rate)^C353</f>
        <v/>
      </c>
      <c r="G353">
        <f>Pref_face*(1+Pref_rate)^C353</f>
        <v/>
      </c>
      <c r="H353">
        <f>MAX(E353-F353-G353,0)</f>
        <v/>
      </c>
      <c r="I353">
        <f>MIN(E353,F353+G353)+(1-MgmtPct)*H353</f>
        <v/>
      </c>
      <c r="J353">
        <f>IF(I353/SponsorCost&gt;=RatchetTrigger,1,0)</f>
        <v/>
      </c>
      <c r="K353">
        <f>IF(J353=1,MgmtPctRatchet,MgmtPct)</f>
        <v/>
      </c>
      <c r="L353">
        <f>K353*H353</f>
        <v/>
      </c>
      <c r="M353">
        <f>EXP(-rf*C353)*L353</f>
        <v/>
      </c>
      <c r="N353">
        <f>EXP(-rf*C353)*E353</f>
        <v/>
      </c>
    </row>
    <row r="354">
      <c r="A354" t="n">
        <v>346</v>
      </c>
      <c r="B354">
        <f>RAND()</f>
        <v/>
      </c>
      <c r="C354">
        <f>IF(B354&lt;P_3,3,IF(B354&lt;P_3+P_4,4,5))</f>
        <v/>
      </c>
      <c r="D354">
        <f>NORM.S.INV(RAND())</f>
        <v/>
      </c>
      <c r="E354">
        <f>V0*EXP((rf-q_leak-0.5*sigma^2)*C354+sigma*SQRT(C354)*D354)</f>
        <v/>
      </c>
      <c r="F354">
        <f>SHL_face*(1+SHL_rate)^C354</f>
        <v/>
      </c>
      <c r="G354">
        <f>Pref_face*(1+Pref_rate)^C354</f>
        <v/>
      </c>
      <c r="H354">
        <f>MAX(E354-F354-G354,0)</f>
        <v/>
      </c>
      <c r="I354">
        <f>MIN(E354,F354+G354)+(1-MgmtPct)*H354</f>
        <v/>
      </c>
      <c r="J354">
        <f>IF(I354/SponsorCost&gt;=RatchetTrigger,1,0)</f>
        <v/>
      </c>
      <c r="K354">
        <f>IF(J354=1,MgmtPctRatchet,MgmtPct)</f>
        <v/>
      </c>
      <c r="L354">
        <f>K354*H354</f>
        <v/>
      </c>
      <c r="M354">
        <f>EXP(-rf*C354)*L354</f>
        <v/>
      </c>
      <c r="N354">
        <f>EXP(-rf*C354)*E354</f>
        <v/>
      </c>
    </row>
    <row r="355">
      <c r="A355" t="n">
        <v>347</v>
      </c>
      <c r="B355">
        <f>RAND()</f>
        <v/>
      </c>
      <c r="C355">
        <f>IF(B355&lt;P_3,3,IF(B355&lt;P_3+P_4,4,5))</f>
        <v/>
      </c>
      <c r="D355">
        <f>NORM.S.INV(RAND())</f>
        <v/>
      </c>
      <c r="E355">
        <f>V0*EXP((rf-q_leak-0.5*sigma^2)*C355+sigma*SQRT(C355)*D355)</f>
        <v/>
      </c>
      <c r="F355">
        <f>SHL_face*(1+SHL_rate)^C355</f>
        <v/>
      </c>
      <c r="G355">
        <f>Pref_face*(1+Pref_rate)^C355</f>
        <v/>
      </c>
      <c r="H355">
        <f>MAX(E355-F355-G355,0)</f>
        <v/>
      </c>
      <c r="I355">
        <f>MIN(E355,F355+G355)+(1-MgmtPct)*H355</f>
        <v/>
      </c>
      <c r="J355">
        <f>IF(I355/SponsorCost&gt;=RatchetTrigger,1,0)</f>
        <v/>
      </c>
      <c r="K355">
        <f>IF(J355=1,MgmtPctRatchet,MgmtPct)</f>
        <v/>
      </c>
      <c r="L355">
        <f>K355*H355</f>
        <v/>
      </c>
      <c r="M355">
        <f>EXP(-rf*C355)*L355</f>
        <v/>
      </c>
      <c r="N355">
        <f>EXP(-rf*C355)*E355</f>
        <v/>
      </c>
    </row>
    <row r="356">
      <c r="A356" t="n">
        <v>348</v>
      </c>
      <c r="B356">
        <f>RAND()</f>
        <v/>
      </c>
      <c r="C356">
        <f>IF(B356&lt;P_3,3,IF(B356&lt;P_3+P_4,4,5))</f>
        <v/>
      </c>
      <c r="D356">
        <f>NORM.S.INV(RAND())</f>
        <v/>
      </c>
      <c r="E356">
        <f>V0*EXP((rf-q_leak-0.5*sigma^2)*C356+sigma*SQRT(C356)*D356)</f>
        <v/>
      </c>
      <c r="F356">
        <f>SHL_face*(1+SHL_rate)^C356</f>
        <v/>
      </c>
      <c r="G356">
        <f>Pref_face*(1+Pref_rate)^C356</f>
        <v/>
      </c>
      <c r="H356">
        <f>MAX(E356-F356-G356,0)</f>
        <v/>
      </c>
      <c r="I356">
        <f>MIN(E356,F356+G356)+(1-MgmtPct)*H356</f>
        <v/>
      </c>
      <c r="J356">
        <f>IF(I356/SponsorCost&gt;=RatchetTrigger,1,0)</f>
        <v/>
      </c>
      <c r="K356">
        <f>IF(J356=1,MgmtPctRatchet,MgmtPct)</f>
        <v/>
      </c>
      <c r="L356">
        <f>K356*H356</f>
        <v/>
      </c>
      <c r="M356">
        <f>EXP(-rf*C356)*L356</f>
        <v/>
      </c>
      <c r="N356">
        <f>EXP(-rf*C356)*E356</f>
        <v/>
      </c>
    </row>
    <row r="357">
      <c r="A357" t="n">
        <v>349</v>
      </c>
      <c r="B357">
        <f>RAND()</f>
        <v/>
      </c>
      <c r="C357">
        <f>IF(B357&lt;P_3,3,IF(B357&lt;P_3+P_4,4,5))</f>
        <v/>
      </c>
      <c r="D357">
        <f>NORM.S.INV(RAND())</f>
        <v/>
      </c>
      <c r="E357">
        <f>V0*EXP((rf-q_leak-0.5*sigma^2)*C357+sigma*SQRT(C357)*D357)</f>
        <v/>
      </c>
      <c r="F357">
        <f>SHL_face*(1+SHL_rate)^C357</f>
        <v/>
      </c>
      <c r="G357">
        <f>Pref_face*(1+Pref_rate)^C357</f>
        <v/>
      </c>
      <c r="H357">
        <f>MAX(E357-F357-G357,0)</f>
        <v/>
      </c>
      <c r="I357">
        <f>MIN(E357,F357+G357)+(1-MgmtPct)*H357</f>
        <v/>
      </c>
      <c r="J357">
        <f>IF(I357/SponsorCost&gt;=RatchetTrigger,1,0)</f>
        <v/>
      </c>
      <c r="K357">
        <f>IF(J357=1,MgmtPctRatchet,MgmtPct)</f>
        <v/>
      </c>
      <c r="L357">
        <f>K357*H357</f>
        <v/>
      </c>
      <c r="M357">
        <f>EXP(-rf*C357)*L357</f>
        <v/>
      </c>
      <c r="N357">
        <f>EXP(-rf*C357)*E357</f>
        <v/>
      </c>
    </row>
    <row r="358">
      <c r="A358" t="n">
        <v>350</v>
      </c>
      <c r="B358">
        <f>RAND()</f>
        <v/>
      </c>
      <c r="C358">
        <f>IF(B358&lt;P_3,3,IF(B358&lt;P_3+P_4,4,5))</f>
        <v/>
      </c>
      <c r="D358">
        <f>NORM.S.INV(RAND())</f>
        <v/>
      </c>
      <c r="E358">
        <f>V0*EXP((rf-q_leak-0.5*sigma^2)*C358+sigma*SQRT(C358)*D358)</f>
        <v/>
      </c>
      <c r="F358">
        <f>SHL_face*(1+SHL_rate)^C358</f>
        <v/>
      </c>
      <c r="G358">
        <f>Pref_face*(1+Pref_rate)^C358</f>
        <v/>
      </c>
      <c r="H358">
        <f>MAX(E358-F358-G358,0)</f>
        <v/>
      </c>
      <c r="I358">
        <f>MIN(E358,F358+G358)+(1-MgmtPct)*H358</f>
        <v/>
      </c>
      <c r="J358">
        <f>IF(I358/SponsorCost&gt;=RatchetTrigger,1,0)</f>
        <v/>
      </c>
      <c r="K358">
        <f>IF(J358=1,MgmtPctRatchet,MgmtPct)</f>
        <v/>
      </c>
      <c r="L358">
        <f>K358*H358</f>
        <v/>
      </c>
      <c r="M358">
        <f>EXP(-rf*C358)*L358</f>
        <v/>
      </c>
      <c r="N358">
        <f>EXP(-rf*C358)*E358</f>
        <v/>
      </c>
    </row>
    <row r="359">
      <c r="A359" t="n">
        <v>351</v>
      </c>
      <c r="B359">
        <f>RAND()</f>
        <v/>
      </c>
      <c r="C359">
        <f>IF(B359&lt;P_3,3,IF(B359&lt;P_3+P_4,4,5))</f>
        <v/>
      </c>
      <c r="D359">
        <f>NORM.S.INV(RAND())</f>
        <v/>
      </c>
      <c r="E359">
        <f>V0*EXP((rf-q_leak-0.5*sigma^2)*C359+sigma*SQRT(C359)*D359)</f>
        <v/>
      </c>
      <c r="F359">
        <f>SHL_face*(1+SHL_rate)^C359</f>
        <v/>
      </c>
      <c r="G359">
        <f>Pref_face*(1+Pref_rate)^C359</f>
        <v/>
      </c>
      <c r="H359">
        <f>MAX(E359-F359-G359,0)</f>
        <v/>
      </c>
      <c r="I359">
        <f>MIN(E359,F359+G359)+(1-MgmtPct)*H359</f>
        <v/>
      </c>
      <c r="J359">
        <f>IF(I359/SponsorCost&gt;=RatchetTrigger,1,0)</f>
        <v/>
      </c>
      <c r="K359">
        <f>IF(J359=1,MgmtPctRatchet,MgmtPct)</f>
        <v/>
      </c>
      <c r="L359">
        <f>K359*H359</f>
        <v/>
      </c>
      <c r="M359">
        <f>EXP(-rf*C359)*L359</f>
        <v/>
      </c>
      <c r="N359">
        <f>EXP(-rf*C359)*E359</f>
        <v/>
      </c>
    </row>
    <row r="360">
      <c r="A360" t="n">
        <v>352</v>
      </c>
      <c r="B360">
        <f>RAND()</f>
        <v/>
      </c>
      <c r="C360">
        <f>IF(B360&lt;P_3,3,IF(B360&lt;P_3+P_4,4,5))</f>
        <v/>
      </c>
      <c r="D360">
        <f>NORM.S.INV(RAND())</f>
        <v/>
      </c>
      <c r="E360">
        <f>V0*EXP((rf-q_leak-0.5*sigma^2)*C360+sigma*SQRT(C360)*D360)</f>
        <v/>
      </c>
      <c r="F360">
        <f>SHL_face*(1+SHL_rate)^C360</f>
        <v/>
      </c>
      <c r="G360">
        <f>Pref_face*(1+Pref_rate)^C360</f>
        <v/>
      </c>
      <c r="H360">
        <f>MAX(E360-F360-G360,0)</f>
        <v/>
      </c>
      <c r="I360">
        <f>MIN(E360,F360+G360)+(1-MgmtPct)*H360</f>
        <v/>
      </c>
      <c r="J360">
        <f>IF(I360/SponsorCost&gt;=RatchetTrigger,1,0)</f>
        <v/>
      </c>
      <c r="K360">
        <f>IF(J360=1,MgmtPctRatchet,MgmtPct)</f>
        <v/>
      </c>
      <c r="L360">
        <f>K360*H360</f>
        <v/>
      </c>
      <c r="M360">
        <f>EXP(-rf*C360)*L360</f>
        <v/>
      </c>
      <c r="N360">
        <f>EXP(-rf*C360)*E360</f>
        <v/>
      </c>
    </row>
    <row r="361">
      <c r="A361" t="n">
        <v>353</v>
      </c>
      <c r="B361">
        <f>RAND()</f>
        <v/>
      </c>
      <c r="C361">
        <f>IF(B361&lt;P_3,3,IF(B361&lt;P_3+P_4,4,5))</f>
        <v/>
      </c>
      <c r="D361">
        <f>NORM.S.INV(RAND())</f>
        <v/>
      </c>
      <c r="E361">
        <f>V0*EXP((rf-q_leak-0.5*sigma^2)*C361+sigma*SQRT(C361)*D361)</f>
        <v/>
      </c>
      <c r="F361">
        <f>SHL_face*(1+SHL_rate)^C361</f>
        <v/>
      </c>
      <c r="G361">
        <f>Pref_face*(1+Pref_rate)^C361</f>
        <v/>
      </c>
      <c r="H361">
        <f>MAX(E361-F361-G361,0)</f>
        <v/>
      </c>
      <c r="I361">
        <f>MIN(E361,F361+G361)+(1-MgmtPct)*H361</f>
        <v/>
      </c>
      <c r="J361">
        <f>IF(I361/SponsorCost&gt;=RatchetTrigger,1,0)</f>
        <v/>
      </c>
      <c r="K361">
        <f>IF(J361=1,MgmtPctRatchet,MgmtPct)</f>
        <v/>
      </c>
      <c r="L361">
        <f>K361*H361</f>
        <v/>
      </c>
      <c r="M361">
        <f>EXP(-rf*C361)*L361</f>
        <v/>
      </c>
      <c r="N361">
        <f>EXP(-rf*C361)*E361</f>
        <v/>
      </c>
    </row>
    <row r="362">
      <c r="A362" t="n">
        <v>354</v>
      </c>
      <c r="B362">
        <f>RAND()</f>
        <v/>
      </c>
      <c r="C362">
        <f>IF(B362&lt;P_3,3,IF(B362&lt;P_3+P_4,4,5))</f>
        <v/>
      </c>
      <c r="D362">
        <f>NORM.S.INV(RAND())</f>
        <v/>
      </c>
      <c r="E362">
        <f>V0*EXP((rf-q_leak-0.5*sigma^2)*C362+sigma*SQRT(C362)*D362)</f>
        <v/>
      </c>
      <c r="F362">
        <f>SHL_face*(1+SHL_rate)^C362</f>
        <v/>
      </c>
      <c r="G362">
        <f>Pref_face*(1+Pref_rate)^C362</f>
        <v/>
      </c>
      <c r="H362">
        <f>MAX(E362-F362-G362,0)</f>
        <v/>
      </c>
      <c r="I362">
        <f>MIN(E362,F362+G362)+(1-MgmtPct)*H362</f>
        <v/>
      </c>
      <c r="J362">
        <f>IF(I362/SponsorCost&gt;=RatchetTrigger,1,0)</f>
        <v/>
      </c>
      <c r="K362">
        <f>IF(J362=1,MgmtPctRatchet,MgmtPct)</f>
        <v/>
      </c>
      <c r="L362">
        <f>K362*H362</f>
        <v/>
      </c>
      <c r="M362">
        <f>EXP(-rf*C362)*L362</f>
        <v/>
      </c>
      <c r="N362">
        <f>EXP(-rf*C362)*E362</f>
        <v/>
      </c>
    </row>
    <row r="363">
      <c r="A363" t="n">
        <v>355</v>
      </c>
      <c r="B363">
        <f>RAND()</f>
        <v/>
      </c>
      <c r="C363">
        <f>IF(B363&lt;P_3,3,IF(B363&lt;P_3+P_4,4,5))</f>
        <v/>
      </c>
      <c r="D363">
        <f>NORM.S.INV(RAND())</f>
        <v/>
      </c>
      <c r="E363">
        <f>V0*EXP((rf-q_leak-0.5*sigma^2)*C363+sigma*SQRT(C363)*D363)</f>
        <v/>
      </c>
      <c r="F363">
        <f>SHL_face*(1+SHL_rate)^C363</f>
        <v/>
      </c>
      <c r="G363">
        <f>Pref_face*(1+Pref_rate)^C363</f>
        <v/>
      </c>
      <c r="H363">
        <f>MAX(E363-F363-G363,0)</f>
        <v/>
      </c>
      <c r="I363">
        <f>MIN(E363,F363+G363)+(1-MgmtPct)*H363</f>
        <v/>
      </c>
      <c r="J363">
        <f>IF(I363/SponsorCost&gt;=RatchetTrigger,1,0)</f>
        <v/>
      </c>
      <c r="K363">
        <f>IF(J363=1,MgmtPctRatchet,MgmtPct)</f>
        <v/>
      </c>
      <c r="L363">
        <f>K363*H363</f>
        <v/>
      </c>
      <c r="M363">
        <f>EXP(-rf*C363)*L363</f>
        <v/>
      </c>
      <c r="N363">
        <f>EXP(-rf*C363)*E363</f>
        <v/>
      </c>
    </row>
    <row r="364">
      <c r="A364" t="n">
        <v>356</v>
      </c>
      <c r="B364">
        <f>RAND()</f>
        <v/>
      </c>
      <c r="C364">
        <f>IF(B364&lt;P_3,3,IF(B364&lt;P_3+P_4,4,5))</f>
        <v/>
      </c>
      <c r="D364">
        <f>NORM.S.INV(RAND())</f>
        <v/>
      </c>
      <c r="E364">
        <f>V0*EXP((rf-q_leak-0.5*sigma^2)*C364+sigma*SQRT(C364)*D364)</f>
        <v/>
      </c>
      <c r="F364">
        <f>SHL_face*(1+SHL_rate)^C364</f>
        <v/>
      </c>
      <c r="G364">
        <f>Pref_face*(1+Pref_rate)^C364</f>
        <v/>
      </c>
      <c r="H364">
        <f>MAX(E364-F364-G364,0)</f>
        <v/>
      </c>
      <c r="I364">
        <f>MIN(E364,F364+G364)+(1-MgmtPct)*H364</f>
        <v/>
      </c>
      <c r="J364">
        <f>IF(I364/SponsorCost&gt;=RatchetTrigger,1,0)</f>
        <v/>
      </c>
      <c r="K364">
        <f>IF(J364=1,MgmtPctRatchet,MgmtPct)</f>
        <v/>
      </c>
      <c r="L364">
        <f>K364*H364</f>
        <v/>
      </c>
      <c r="M364">
        <f>EXP(-rf*C364)*L364</f>
        <v/>
      </c>
      <c r="N364">
        <f>EXP(-rf*C364)*E364</f>
        <v/>
      </c>
    </row>
    <row r="365">
      <c r="A365" t="n">
        <v>357</v>
      </c>
      <c r="B365">
        <f>RAND()</f>
        <v/>
      </c>
      <c r="C365">
        <f>IF(B365&lt;P_3,3,IF(B365&lt;P_3+P_4,4,5))</f>
        <v/>
      </c>
      <c r="D365">
        <f>NORM.S.INV(RAND())</f>
        <v/>
      </c>
      <c r="E365">
        <f>V0*EXP((rf-q_leak-0.5*sigma^2)*C365+sigma*SQRT(C365)*D365)</f>
        <v/>
      </c>
      <c r="F365">
        <f>SHL_face*(1+SHL_rate)^C365</f>
        <v/>
      </c>
      <c r="G365">
        <f>Pref_face*(1+Pref_rate)^C365</f>
        <v/>
      </c>
      <c r="H365">
        <f>MAX(E365-F365-G365,0)</f>
        <v/>
      </c>
      <c r="I365">
        <f>MIN(E365,F365+G365)+(1-MgmtPct)*H365</f>
        <v/>
      </c>
      <c r="J365">
        <f>IF(I365/SponsorCost&gt;=RatchetTrigger,1,0)</f>
        <v/>
      </c>
      <c r="K365">
        <f>IF(J365=1,MgmtPctRatchet,MgmtPct)</f>
        <v/>
      </c>
      <c r="L365">
        <f>K365*H365</f>
        <v/>
      </c>
      <c r="M365">
        <f>EXP(-rf*C365)*L365</f>
        <v/>
      </c>
      <c r="N365">
        <f>EXP(-rf*C365)*E365</f>
        <v/>
      </c>
    </row>
    <row r="366">
      <c r="A366" t="n">
        <v>358</v>
      </c>
      <c r="B366">
        <f>RAND()</f>
        <v/>
      </c>
      <c r="C366">
        <f>IF(B366&lt;P_3,3,IF(B366&lt;P_3+P_4,4,5))</f>
        <v/>
      </c>
      <c r="D366">
        <f>NORM.S.INV(RAND())</f>
        <v/>
      </c>
      <c r="E366">
        <f>V0*EXP((rf-q_leak-0.5*sigma^2)*C366+sigma*SQRT(C366)*D366)</f>
        <v/>
      </c>
      <c r="F366">
        <f>SHL_face*(1+SHL_rate)^C366</f>
        <v/>
      </c>
      <c r="G366">
        <f>Pref_face*(1+Pref_rate)^C366</f>
        <v/>
      </c>
      <c r="H366">
        <f>MAX(E366-F366-G366,0)</f>
        <v/>
      </c>
      <c r="I366">
        <f>MIN(E366,F366+G366)+(1-MgmtPct)*H366</f>
        <v/>
      </c>
      <c r="J366">
        <f>IF(I366/SponsorCost&gt;=RatchetTrigger,1,0)</f>
        <v/>
      </c>
      <c r="K366">
        <f>IF(J366=1,MgmtPctRatchet,MgmtPct)</f>
        <v/>
      </c>
      <c r="L366">
        <f>K366*H366</f>
        <v/>
      </c>
      <c r="M366">
        <f>EXP(-rf*C366)*L366</f>
        <v/>
      </c>
      <c r="N366">
        <f>EXP(-rf*C366)*E366</f>
        <v/>
      </c>
    </row>
    <row r="367">
      <c r="A367" t="n">
        <v>359</v>
      </c>
      <c r="B367">
        <f>RAND()</f>
        <v/>
      </c>
      <c r="C367">
        <f>IF(B367&lt;P_3,3,IF(B367&lt;P_3+P_4,4,5))</f>
        <v/>
      </c>
      <c r="D367">
        <f>NORM.S.INV(RAND())</f>
        <v/>
      </c>
      <c r="E367">
        <f>V0*EXP((rf-q_leak-0.5*sigma^2)*C367+sigma*SQRT(C367)*D367)</f>
        <v/>
      </c>
      <c r="F367">
        <f>SHL_face*(1+SHL_rate)^C367</f>
        <v/>
      </c>
      <c r="G367">
        <f>Pref_face*(1+Pref_rate)^C367</f>
        <v/>
      </c>
      <c r="H367">
        <f>MAX(E367-F367-G367,0)</f>
        <v/>
      </c>
      <c r="I367">
        <f>MIN(E367,F367+G367)+(1-MgmtPct)*H367</f>
        <v/>
      </c>
      <c r="J367">
        <f>IF(I367/SponsorCost&gt;=RatchetTrigger,1,0)</f>
        <v/>
      </c>
      <c r="K367">
        <f>IF(J367=1,MgmtPctRatchet,MgmtPct)</f>
        <v/>
      </c>
      <c r="L367">
        <f>K367*H367</f>
        <v/>
      </c>
      <c r="M367">
        <f>EXP(-rf*C367)*L367</f>
        <v/>
      </c>
      <c r="N367">
        <f>EXP(-rf*C367)*E367</f>
        <v/>
      </c>
    </row>
    <row r="368">
      <c r="A368" t="n">
        <v>360</v>
      </c>
      <c r="B368">
        <f>RAND()</f>
        <v/>
      </c>
      <c r="C368">
        <f>IF(B368&lt;P_3,3,IF(B368&lt;P_3+P_4,4,5))</f>
        <v/>
      </c>
      <c r="D368">
        <f>NORM.S.INV(RAND())</f>
        <v/>
      </c>
      <c r="E368">
        <f>V0*EXP((rf-q_leak-0.5*sigma^2)*C368+sigma*SQRT(C368)*D368)</f>
        <v/>
      </c>
      <c r="F368">
        <f>SHL_face*(1+SHL_rate)^C368</f>
        <v/>
      </c>
      <c r="G368">
        <f>Pref_face*(1+Pref_rate)^C368</f>
        <v/>
      </c>
      <c r="H368">
        <f>MAX(E368-F368-G368,0)</f>
        <v/>
      </c>
      <c r="I368">
        <f>MIN(E368,F368+G368)+(1-MgmtPct)*H368</f>
        <v/>
      </c>
      <c r="J368">
        <f>IF(I368/SponsorCost&gt;=RatchetTrigger,1,0)</f>
        <v/>
      </c>
      <c r="K368">
        <f>IF(J368=1,MgmtPctRatchet,MgmtPct)</f>
        <v/>
      </c>
      <c r="L368">
        <f>K368*H368</f>
        <v/>
      </c>
      <c r="M368">
        <f>EXP(-rf*C368)*L368</f>
        <v/>
      </c>
      <c r="N368">
        <f>EXP(-rf*C368)*E368</f>
        <v/>
      </c>
    </row>
    <row r="369">
      <c r="A369" t="n">
        <v>361</v>
      </c>
      <c r="B369">
        <f>RAND()</f>
        <v/>
      </c>
      <c r="C369">
        <f>IF(B369&lt;P_3,3,IF(B369&lt;P_3+P_4,4,5))</f>
        <v/>
      </c>
      <c r="D369">
        <f>NORM.S.INV(RAND())</f>
        <v/>
      </c>
      <c r="E369">
        <f>V0*EXP((rf-q_leak-0.5*sigma^2)*C369+sigma*SQRT(C369)*D369)</f>
        <v/>
      </c>
      <c r="F369">
        <f>SHL_face*(1+SHL_rate)^C369</f>
        <v/>
      </c>
      <c r="G369">
        <f>Pref_face*(1+Pref_rate)^C369</f>
        <v/>
      </c>
      <c r="H369">
        <f>MAX(E369-F369-G369,0)</f>
        <v/>
      </c>
      <c r="I369">
        <f>MIN(E369,F369+G369)+(1-MgmtPct)*H369</f>
        <v/>
      </c>
      <c r="J369">
        <f>IF(I369/SponsorCost&gt;=RatchetTrigger,1,0)</f>
        <v/>
      </c>
      <c r="K369">
        <f>IF(J369=1,MgmtPctRatchet,MgmtPct)</f>
        <v/>
      </c>
      <c r="L369">
        <f>K369*H369</f>
        <v/>
      </c>
      <c r="M369">
        <f>EXP(-rf*C369)*L369</f>
        <v/>
      </c>
      <c r="N369">
        <f>EXP(-rf*C369)*E369</f>
        <v/>
      </c>
    </row>
    <row r="370">
      <c r="A370" t="n">
        <v>362</v>
      </c>
      <c r="B370">
        <f>RAND()</f>
        <v/>
      </c>
      <c r="C370">
        <f>IF(B370&lt;P_3,3,IF(B370&lt;P_3+P_4,4,5))</f>
        <v/>
      </c>
      <c r="D370">
        <f>NORM.S.INV(RAND())</f>
        <v/>
      </c>
      <c r="E370">
        <f>V0*EXP((rf-q_leak-0.5*sigma^2)*C370+sigma*SQRT(C370)*D370)</f>
        <v/>
      </c>
      <c r="F370">
        <f>SHL_face*(1+SHL_rate)^C370</f>
        <v/>
      </c>
      <c r="G370">
        <f>Pref_face*(1+Pref_rate)^C370</f>
        <v/>
      </c>
      <c r="H370">
        <f>MAX(E370-F370-G370,0)</f>
        <v/>
      </c>
      <c r="I370">
        <f>MIN(E370,F370+G370)+(1-MgmtPct)*H370</f>
        <v/>
      </c>
      <c r="J370">
        <f>IF(I370/SponsorCost&gt;=RatchetTrigger,1,0)</f>
        <v/>
      </c>
      <c r="K370">
        <f>IF(J370=1,MgmtPctRatchet,MgmtPct)</f>
        <v/>
      </c>
      <c r="L370">
        <f>K370*H370</f>
        <v/>
      </c>
      <c r="M370">
        <f>EXP(-rf*C370)*L370</f>
        <v/>
      </c>
      <c r="N370">
        <f>EXP(-rf*C370)*E370</f>
        <v/>
      </c>
    </row>
    <row r="371">
      <c r="A371" t="n">
        <v>363</v>
      </c>
      <c r="B371">
        <f>RAND()</f>
        <v/>
      </c>
      <c r="C371">
        <f>IF(B371&lt;P_3,3,IF(B371&lt;P_3+P_4,4,5))</f>
        <v/>
      </c>
      <c r="D371">
        <f>NORM.S.INV(RAND())</f>
        <v/>
      </c>
      <c r="E371">
        <f>V0*EXP((rf-q_leak-0.5*sigma^2)*C371+sigma*SQRT(C371)*D371)</f>
        <v/>
      </c>
      <c r="F371">
        <f>SHL_face*(1+SHL_rate)^C371</f>
        <v/>
      </c>
      <c r="G371">
        <f>Pref_face*(1+Pref_rate)^C371</f>
        <v/>
      </c>
      <c r="H371">
        <f>MAX(E371-F371-G371,0)</f>
        <v/>
      </c>
      <c r="I371">
        <f>MIN(E371,F371+G371)+(1-MgmtPct)*H371</f>
        <v/>
      </c>
      <c r="J371">
        <f>IF(I371/SponsorCost&gt;=RatchetTrigger,1,0)</f>
        <v/>
      </c>
      <c r="K371">
        <f>IF(J371=1,MgmtPctRatchet,MgmtPct)</f>
        <v/>
      </c>
      <c r="L371">
        <f>K371*H371</f>
        <v/>
      </c>
      <c r="M371">
        <f>EXP(-rf*C371)*L371</f>
        <v/>
      </c>
      <c r="N371">
        <f>EXP(-rf*C371)*E371</f>
        <v/>
      </c>
    </row>
    <row r="372">
      <c r="A372" t="n">
        <v>364</v>
      </c>
      <c r="B372">
        <f>RAND()</f>
        <v/>
      </c>
      <c r="C372">
        <f>IF(B372&lt;P_3,3,IF(B372&lt;P_3+P_4,4,5))</f>
        <v/>
      </c>
      <c r="D372">
        <f>NORM.S.INV(RAND())</f>
        <v/>
      </c>
      <c r="E372">
        <f>V0*EXP((rf-q_leak-0.5*sigma^2)*C372+sigma*SQRT(C372)*D372)</f>
        <v/>
      </c>
      <c r="F372">
        <f>SHL_face*(1+SHL_rate)^C372</f>
        <v/>
      </c>
      <c r="G372">
        <f>Pref_face*(1+Pref_rate)^C372</f>
        <v/>
      </c>
      <c r="H372">
        <f>MAX(E372-F372-G372,0)</f>
        <v/>
      </c>
      <c r="I372">
        <f>MIN(E372,F372+G372)+(1-MgmtPct)*H372</f>
        <v/>
      </c>
      <c r="J372">
        <f>IF(I372/SponsorCost&gt;=RatchetTrigger,1,0)</f>
        <v/>
      </c>
      <c r="K372">
        <f>IF(J372=1,MgmtPctRatchet,MgmtPct)</f>
        <v/>
      </c>
      <c r="L372">
        <f>K372*H372</f>
        <v/>
      </c>
      <c r="M372">
        <f>EXP(-rf*C372)*L372</f>
        <v/>
      </c>
      <c r="N372">
        <f>EXP(-rf*C372)*E372</f>
        <v/>
      </c>
    </row>
    <row r="373">
      <c r="A373" t="n">
        <v>365</v>
      </c>
      <c r="B373">
        <f>RAND()</f>
        <v/>
      </c>
      <c r="C373">
        <f>IF(B373&lt;P_3,3,IF(B373&lt;P_3+P_4,4,5))</f>
        <v/>
      </c>
      <c r="D373">
        <f>NORM.S.INV(RAND())</f>
        <v/>
      </c>
      <c r="E373">
        <f>V0*EXP((rf-q_leak-0.5*sigma^2)*C373+sigma*SQRT(C373)*D373)</f>
        <v/>
      </c>
      <c r="F373">
        <f>SHL_face*(1+SHL_rate)^C373</f>
        <v/>
      </c>
      <c r="G373">
        <f>Pref_face*(1+Pref_rate)^C373</f>
        <v/>
      </c>
      <c r="H373">
        <f>MAX(E373-F373-G373,0)</f>
        <v/>
      </c>
      <c r="I373">
        <f>MIN(E373,F373+G373)+(1-MgmtPct)*H373</f>
        <v/>
      </c>
      <c r="J373">
        <f>IF(I373/SponsorCost&gt;=RatchetTrigger,1,0)</f>
        <v/>
      </c>
      <c r="K373">
        <f>IF(J373=1,MgmtPctRatchet,MgmtPct)</f>
        <v/>
      </c>
      <c r="L373">
        <f>K373*H373</f>
        <v/>
      </c>
      <c r="M373">
        <f>EXP(-rf*C373)*L373</f>
        <v/>
      </c>
      <c r="N373">
        <f>EXP(-rf*C373)*E373</f>
        <v/>
      </c>
    </row>
    <row r="374">
      <c r="A374" t="n">
        <v>366</v>
      </c>
      <c r="B374">
        <f>RAND()</f>
        <v/>
      </c>
      <c r="C374">
        <f>IF(B374&lt;P_3,3,IF(B374&lt;P_3+P_4,4,5))</f>
        <v/>
      </c>
      <c r="D374">
        <f>NORM.S.INV(RAND())</f>
        <v/>
      </c>
      <c r="E374">
        <f>V0*EXP((rf-q_leak-0.5*sigma^2)*C374+sigma*SQRT(C374)*D374)</f>
        <v/>
      </c>
      <c r="F374">
        <f>SHL_face*(1+SHL_rate)^C374</f>
        <v/>
      </c>
      <c r="G374">
        <f>Pref_face*(1+Pref_rate)^C374</f>
        <v/>
      </c>
      <c r="H374">
        <f>MAX(E374-F374-G374,0)</f>
        <v/>
      </c>
      <c r="I374">
        <f>MIN(E374,F374+G374)+(1-MgmtPct)*H374</f>
        <v/>
      </c>
      <c r="J374">
        <f>IF(I374/SponsorCost&gt;=RatchetTrigger,1,0)</f>
        <v/>
      </c>
      <c r="K374">
        <f>IF(J374=1,MgmtPctRatchet,MgmtPct)</f>
        <v/>
      </c>
      <c r="L374">
        <f>K374*H374</f>
        <v/>
      </c>
      <c r="M374">
        <f>EXP(-rf*C374)*L374</f>
        <v/>
      </c>
      <c r="N374">
        <f>EXP(-rf*C374)*E374</f>
        <v/>
      </c>
    </row>
    <row r="375">
      <c r="A375" t="n">
        <v>367</v>
      </c>
      <c r="B375">
        <f>RAND()</f>
        <v/>
      </c>
      <c r="C375">
        <f>IF(B375&lt;P_3,3,IF(B375&lt;P_3+P_4,4,5))</f>
        <v/>
      </c>
      <c r="D375">
        <f>NORM.S.INV(RAND())</f>
        <v/>
      </c>
      <c r="E375">
        <f>V0*EXP((rf-q_leak-0.5*sigma^2)*C375+sigma*SQRT(C375)*D375)</f>
        <v/>
      </c>
      <c r="F375">
        <f>SHL_face*(1+SHL_rate)^C375</f>
        <v/>
      </c>
      <c r="G375">
        <f>Pref_face*(1+Pref_rate)^C375</f>
        <v/>
      </c>
      <c r="H375">
        <f>MAX(E375-F375-G375,0)</f>
        <v/>
      </c>
      <c r="I375">
        <f>MIN(E375,F375+G375)+(1-MgmtPct)*H375</f>
        <v/>
      </c>
      <c r="J375">
        <f>IF(I375/SponsorCost&gt;=RatchetTrigger,1,0)</f>
        <v/>
      </c>
      <c r="K375">
        <f>IF(J375=1,MgmtPctRatchet,MgmtPct)</f>
        <v/>
      </c>
      <c r="L375">
        <f>K375*H375</f>
        <v/>
      </c>
      <c r="M375">
        <f>EXP(-rf*C375)*L375</f>
        <v/>
      </c>
      <c r="N375">
        <f>EXP(-rf*C375)*E375</f>
        <v/>
      </c>
    </row>
    <row r="376">
      <c r="A376" t="n">
        <v>368</v>
      </c>
      <c r="B376">
        <f>RAND()</f>
        <v/>
      </c>
      <c r="C376">
        <f>IF(B376&lt;P_3,3,IF(B376&lt;P_3+P_4,4,5))</f>
        <v/>
      </c>
      <c r="D376">
        <f>NORM.S.INV(RAND())</f>
        <v/>
      </c>
      <c r="E376">
        <f>V0*EXP((rf-q_leak-0.5*sigma^2)*C376+sigma*SQRT(C376)*D376)</f>
        <v/>
      </c>
      <c r="F376">
        <f>SHL_face*(1+SHL_rate)^C376</f>
        <v/>
      </c>
      <c r="G376">
        <f>Pref_face*(1+Pref_rate)^C376</f>
        <v/>
      </c>
      <c r="H376">
        <f>MAX(E376-F376-G376,0)</f>
        <v/>
      </c>
      <c r="I376">
        <f>MIN(E376,F376+G376)+(1-MgmtPct)*H376</f>
        <v/>
      </c>
      <c r="J376">
        <f>IF(I376/SponsorCost&gt;=RatchetTrigger,1,0)</f>
        <v/>
      </c>
      <c r="K376">
        <f>IF(J376=1,MgmtPctRatchet,MgmtPct)</f>
        <v/>
      </c>
      <c r="L376">
        <f>K376*H376</f>
        <v/>
      </c>
      <c r="M376">
        <f>EXP(-rf*C376)*L376</f>
        <v/>
      </c>
      <c r="N376">
        <f>EXP(-rf*C376)*E376</f>
        <v/>
      </c>
    </row>
    <row r="377">
      <c r="A377" t="n">
        <v>369</v>
      </c>
      <c r="B377">
        <f>RAND()</f>
        <v/>
      </c>
      <c r="C377">
        <f>IF(B377&lt;P_3,3,IF(B377&lt;P_3+P_4,4,5))</f>
        <v/>
      </c>
      <c r="D377">
        <f>NORM.S.INV(RAND())</f>
        <v/>
      </c>
      <c r="E377">
        <f>V0*EXP((rf-q_leak-0.5*sigma^2)*C377+sigma*SQRT(C377)*D377)</f>
        <v/>
      </c>
      <c r="F377">
        <f>SHL_face*(1+SHL_rate)^C377</f>
        <v/>
      </c>
      <c r="G377">
        <f>Pref_face*(1+Pref_rate)^C377</f>
        <v/>
      </c>
      <c r="H377">
        <f>MAX(E377-F377-G377,0)</f>
        <v/>
      </c>
      <c r="I377">
        <f>MIN(E377,F377+G377)+(1-MgmtPct)*H377</f>
        <v/>
      </c>
      <c r="J377">
        <f>IF(I377/SponsorCost&gt;=RatchetTrigger,1,0)</f>
        <v/>
      </c>
      <c r="K377">
        <f>IF(J377=1,MgmtPctRatchet,MgmtPct)</f>
        <v/>
      </c>
      <c r="L377">
        <f>K377*H377</f>
        <v/>
      </c>
      <c r="M377">
        <f>EXP(-rf*C377)*L377</f>
        <v/>
      </c>
      <c r="N377">
        <f>EXP(-rf*C377)*E377</f>
        <v/>
      </c>
    </row>
    <row r="378">
      <c r="A378" t="n">
        <v>370</v>
      </c>
      <c r="B378">
        <f>RAND()</f>
        <v/>
      </c>
      <c r="C378">
        <f>IF(B378&lt;P_3,3,IF(B378&lt;P_3+P_4,4,5))</f>
        <v/>
      </c>
      <c r="D378">
        <f>NORM.S.INV(RAND())</f>
        <v/>
      </c>
      <c r="E378">
        <f>V0*EXP((rf-q_leak-0.5*sigma^2)*C378+sigma*SQRT(C378)*D378)</f>
        <v/>
      </c>
      <c r="F378">
        <f>SHL_face*(1+SHL_rate)^C378</f>
        <v/>
      </c>
      <c r="G378">
        <f>Pref_face*(1+Pref_rate)^C378</f>
        <v/>
      </c>
      <c r="H378">
        <f>MAX(E378-F378-G378,0)</f>
        <v/>
      </c>
      <c r="I378">
        <f>MIN(E378,F378+G378)+(1-MgmtPct)*H378</f>
        <v/>
      </c>
      <c r="J378">
        <f>IF(I378/SponsorCost&gt;=RatchetTrigger,1,0)</f>
        <v/>
      </c>
      <c r="K378">
        <f>IF(J378=1,MgmtPctRatchet,MgmtPct)</f>
        <v/>
      </c>
      <c r="L378">
        <f>K378*H378</f>
        <v/>
      </c>
      <c r="M378">
        <f>EXP(-rf*C378)*L378</f>
        <v/>
      </c>
      <c r="N378">
        <f>EXP(-rf*C378)*E378</f>
        <v/>
      </c>
    </row>
    <row r="379">
      <c r="A379" t="n">
        <v>371</v>
      </c>
      <c r="B379">
        <f>RAND()</f>
        <v/>
      </c>
      <c r="C379">
        <f>IF(B379&lt;P_3,3,IF(B379&lt;P_3+P_4,4,5))</f>
        <v/>
      </c>
      <c r="D379">
        <f>NORM.S.INV(RAND())</f>
        <v/>
      </c>
      <c r="E379">
        <f>V0*EXP((rf-q_leak-0.5*sigma^2)*C379+sigma*SQRT(C379)*D379)</f>
        <v/>
      </c>
      <c r="F379">
        <f>SHL_face*(1+SHL_rate)^C379</f>
        <v/>
      </c>
      <c r="G379">
        <f>Pref_face*(1+Pref_rate)^C379</f>
        <v/>
      </c>
      <c r="H379">
        <f>MAX(E379-F379-G379,0)</f>
        <v/>
      </c>
      <c r="I379">
        <f>MIN(E379,F379+G379)+(1-MgmtPct)*H379</f>
        <v/>
      </c>
      <c r="J379">
        <f>IF(I379/SponsorCost&gt;=RatchetTrigger,1,0)</f>
        <v/>
      </c>
      <c r="K379">
        <f>IF(J379=1,MgmtPctRatchet,MgmtPct)</f>
        <v/>
      </c>
      <c r="L379">
        <f>K379*H379</f>
        <v/>
      </c>
      <c r="M379">
        <f>EXP(-rf*C379)*L379</f>
        <v/>
      </c>
      <c r="N379">
        <f>EXP(-rf*C379)*E379</f>
        <v/>
      </c>
    </row>
    <row r="380">
      <c r="A380" t="n">
        <v>372</v>
      </c>
      <c r="B380">
        <f>RAND()</f>
        <v/>
      </c>
      <c r="C380">
        <f>IF(B380&lt;P_3,3,IF(B380&lt;P_3+P_4,4,5))</f>
        <v/>
      </c>
      <c r="D380">
        <f>NORM.S.INV(RAND())</f>
        <v/>
      </c>
      <c r="E380">
        <f>V0*EXP((rf-q_leak-0.5*sigma^2)*C380+sigma*SQRT(C380)*D380)</f>
        <v/>
      </c>
      <c r="F380">
        <f>SHL_face*(1+SHL_rate)^C380</f>
        <v/>
      </c>
      <c r="G380">
        <f>Pref_face*(1+Pref_rate)^C380</f>
        <v/>
      </c>
      <c r="H380">
        <f>MAX(E380-F380-G380,0)</f>
        <v/>
      </c>
      <c r="I380">
        <f>MIN(E380,F380+G380)+(1-MgmtPct)*H380</f>
        <v/>
      </c>
      <c r="J380">
        <f>IF(I380/SponsorCost&gt;=RatchetTrigger,1,0)</f>
        <v/>
      </c>
      <c r="K380">
        <f>IF(J380=1,MgmtPctRatchet,MgmtPct)</f>
        <v/>
      </c>
      <c r="L380">
        <f>K380*H380</f>
        <v/>
      </c>
      <c r="M380">
        <f>EXP(-rf*C380)*L380</f>
        <v/>
      </c>
      <c r="N380">
        <f>EXP(-rf*C380)*E380</f>
        <v/>
      </c>
    </row>
    <row r="381">
      <c r="A381" t="n">
        <v>373</v>
      </c>
      <c r="B381">
        <f>RAND()</f>
        <v/>
      </c>
      <c r="C381">
        <f>IF(B381&lt;P_3,3,IF(B381&lt;P_3+P_4,4,5))</f>
        <v/>
      </c>
      <c r="D381">
        <f>NORM.S.INV(RAND())</f>
        <v/>
      </c>
      <c r="E381">
        <f>V0*EXP((rf-q_leak-0.5*sigma^2)*C381+sigma*SQRT(C381)*D381)</f>
        <v/>
      </c>
      <c r="F381">
        <f>SHL_face*(1+SHL_rate)^C381</f>
        <v/>
      </c>
      <c r="G381">
        <f>Pref_face*(1+Pref_rate)^C381</f>
        <v/>
      </c>
      <c r="H381">
        <f>MAX(E381-F381-G381,0)</f>
        <v/>
      </c>
      <c r="I381">
        <f>MIN(E381,F381+G381)+(1-MgmtPct)*H381</f>
        <v/>
      </c>
      <c r="J381">
        <f>IF(I381/SponsorCost&gt;=RatchetTrigger,1,0)</f>
        <v/>
      </c>
      <c r="K381">
        <f>IF(J381=1,MgmtPctRatchet,MgmtPct)</f>
        <v/>
      </c>
      <c r="L381">
        <f>K381*H381</f>
        <v/>
      </c>
      <c r="M381">
        <f>EXP(-rf*C381)*L381</f>
        <v/>
      </c>
      <c r="N381">
        <f>EXP(-rf*C381)*E381</f>
        <v/>
      </c>
    </row>
    <row r="382">
      <c r="A382" t="n">
        <v>374</v>
      </c>
      <c r="B382">
        <f>RAND()</f>
        <v/>
      </c>
      <c r="C382">
        <f>IF(B382&lt;P_3,3,IF(B382&lt;P_3+P_4,4,5))</f>
        <v/>
      </c>
      <c r="D382">
        <f>NORM.S.INV(RAND())</f>
        <v/>
      </c>
      <c r="E382">
        <f>V0*EXP((rf-q_leak-0.5*sigma^2)*C382+sigma*SQRT(C382)*D382)</f>
        <v/>
      </c>
      <c r="F382">
        <f>SHL_face*(1+SHL_rate)^C382</f>
        <v/>
      </c>
      <c r="G382">
        <f>Pref_face*(1+Pref_rate)^C382</f>
        <v/>
      </c>
      <c r="H382">
        <f>MAX(E382-F382-G382,0)</f>
        <v/>
      </c>
      <c r="I382">
        <f>MIN(E382,F382+G382)+(1-MgmtPct)*H382</f>
        <v/>
      </c>
      <c r="J382">
        <f>IF(I382/SponsorCost&gt;=RatchetTrigger,1,0)</f>
        <v/>
      </c>
      <c r="K382">
        <f>IF(J382=1,MgmtPctRatchet,MgmtPct)</f>
        <v/>
      </c>
      <c r="L382">
        <f>K382*H382</f>
        <v/>
      </c>
      <c r="M382">
        <f>EXP(-rf*C382)*L382</f>
        <v/>
      </c>
      <c r="N382">
        <f>EXP(-rf*C382)*E382</f>
        <v/>
      </c>
    </row>
    <row r="383">
      <c r="A383" t="n">
        <v>375</v>
      </c>
      <c r="B383">
        <f>RAND()</f>
        <v/>
      </c>
      <c r="C383">
        <f>IF(B383&lt;P_3,3,IF(B383&lt;P_3+P_4,4,5))</f>
        <v/>
      </c>
      <c r="D383">
        <f>NORM.S.INV(RAND())</f>
        <v/>
      </c>
      <c r="E383">
        <f>V0*EXP((rf-q_leak-0.5*sigma^2)*C383+sigma*SQRT(C383)*D383)</f>
        <v/>
      </c>
      <c r="F383">
        <f>SHL_face*(1+SHL_rate)^C383</f>
        <v/>
      </c>
      <c r="G383">
        <f>Pref_face*(1+Pref_rate)^C383</f>
        <v/>
      </c>
      <c r="H383">
        <f>MAX(E383-F383-G383,0)</f>
        <v/>
      </c>
      <c r="I383">
        <f>MIN(E383,F383+G383)+(1-MgmtPct)*H383</f>
        <v/>
      </c>
      <c r="J383">
        <f>IF(I383/SponsorCost&gt;=RatchetTrigger,1,0)</f>
        <v/>
      </c>
      <c r="K383">
        <f>IF(J383=1,MgmtPctRatchet,MgmtPct)</f>
        <v/>
      </c>
      <c r="L383">
        <f>K383*H383</f>
        <v/>
      </c>
      <c r="M383">
        <f>EXP(-rf*C383)*L383</f>
        <v/>
      </c>
      <c r="N383">
        <f>EXP(-rf*C383)*E383</f>
        <v/>
      </c>
    </row>
    <row r="384">
      <c r="A384" t="n">
        <v>376</v>
      </c>
      <c r="B384">
        <f>RAND()</f>
        <v/>
      </c>
      <c r="C384">
        <f>IF(B384&lt;P_3,3,IF(B384&lt;P_3+P_4,4,5))</f>
        <v/>
      </c>
      <c r="D384">
        <f>NORM.S.INV(RAND())</f>
        <v/>
      </c>
      <c r="E384">
        <f>V0*EXP((rf-q_leak-0.5*sigma^2)*C384+sigma*SQRT(C384)*D384)</f>
        <v/>
      </c>
      <c r="F384">
        <f>SHL_face*(1+SHL_rate)^C384</f>
        <v/>
      </c>
      <c r="G384">
        <f>Pref_face*(1+Pref_rate)^C384</f>
        <v/>
      </c>
      <c r="H384">
        <f>MAX(E384-F384-G384,0)</f>
        <v/>
      </c>
      <c r="I384">
        <f>MIN(E384,F384+G384)+(1-MgmtPct)*H384</f>
        <v/>
      </c>
      <c r="J384">
        <f>IF(I384/SponsorCost&gt;=RatchetTrigger,1,0)</f>
        <v/>
      </c>
      <c r="K384">
        <f>IF(J384=1,MgmtPctRatchet,MgmtPct)</f>
        <v/>
      </c>
      <c r="L384">
        <f>K384*H384</f>
        <v/>
      </c>
      <c r="M384">
        <f>EXP(-rf*C384)*L384</f>
        <v/>
      </c>
      <c r="N384">
        <f>EXP(-rf*C384)*E384</f>
        <v/>
      </c>
    </row>
    <row r="385">
      <c r="A385" t="n">
        <v>377</v>
      </c>
      <c r="B385">
        <f>RAND()</f>
        <v/>
      </c>
      <c r="C385">
        <f>IF(B385&lt;P_3,3,IF(B385&lt;P_3+P_4,4,5))</f>
        <v/>
      </c>
      <c r="D385">
        <f>NORM.S.INV(RAND())</f>
        <v/>
      </c>
      <c r="E385">
        <f>V0*EXP((rf-q_leak-0.5*sigma^2)*C385+sigma*SQRT(C385)*D385)</f>
        <v/>
      </c>
      <c r="F385">
        <f>SHL_face*(1+SHL_rate)^C385</f>
        <v/>
      </c>
      <c r="G385">
        <f>Pref_face*(1+Pref_rate)^C385</f>
        <v/>
      </c>
      <c r="H385">
        <f>MAX(E385-F385-G385,0)</f>
        <v/>
      </c>
      <c r="I385">
        <f>MIN(E385,F385+G385)+(1-MgmtPct)*H385</f>
        <v/>
      </c>
      <c r="J385">
        <f>IF(I385/SponsorCost&gt;=RatchetTrigger,1,0)</f>
        <v/>
      </c>
      <c r="K385">
        <f>IF(J385=1,MgmtPctRatchet,MgmtPct)</f>
        <v/>
      </c>
      <c r="L385">
        <f>K385*H385</f>
        <v/>
      </c>
      <c r="M385">
        <f>EXP(-rf*C385)*L385</f>
        <v/>
      </c>
      <c r="N385">
        <f>EXP(-rf*C385)*E385</f>
        <v/>
      </c>
    </row>
    <row r="386">
      <c r="A386" t="n">
        <v>378</v>
      </c>
      <c r="B386">
        <f>RAND()</f>
        <v/>
      </c>
      <c r="C386">
        <f>IF(B386&lt;P_3,3,IF(B386&lt;P_3+P_4,4,5))</f>
        <v/>
      </c>
      <c r="D386">
        <f>NORM.S.INV(RAND())</f>
        <v/>
      </c>
      <c r="E386">
        <f>V0*EXP((rf-q_leak-0.5*sigma^2)*C386+sigma*SQRT(C386)*D386)</f>
        <v/>
      </c>
      <c r="F386">
        <f>SHL_face*(1+SHL_rate)^C386</f>
        <v/>
      </c>
      <c r="G386">
        <f>Pref_face*(1+Pref_rate)^C386</f>
        <v/>
      </c>
      <c r="H386">
        <f>MAX(E386-F386-G386,0)</f>
        <v/>
      </c>
      <c r="I386">
        <f>MIN(E386,F386+G386)+(1-MgmtPct)*H386</f>
        <v/>
      </c>
      <c r="J386">
        <f>IF(I386/SponsorCost&gt;=RatchetTrigger,1,0)</f>
        <v/>
      </c>
      <c r="K386">
        <f>IF(J386=1,MgmtPctRatchet,MgmtPct)</f>
        <v/>
      </c>
      <c r="L386">
        <f>K386*H386</f>
        <v/>
      </c>
      <c r="M386">
        <f>EXP(-rf*C386)*L386</f>
        <v/>
      </c>
      <c r="N386">
        <f>EXP(-rf*C386)*E386</f>
        <v/>
      </c>
    </row>
    <row r="387">
      <c r="A387" t="n">
        <v>379</v>
      </c>
      <c r="B387">
        <f>RAND()</f>
        <v/>
      </c>
      <c r="C387">
        <f>IF(B387&lt;P_3,3,IF(B387&lt;P_3+P_4,4,5))</f>
        <v/>
      </c>
      <c r="D387">
        <f>NORM.S.INV(RAND())</f>
        <v/>
      </c>
      <c r="E387">
        <f>V0*EXP((rf-q_leak-0.5*sigma^2)*C387+sigma*SQRT(C387)*D387)</f>
        <v/>
      </c>
      <c r="F387">
        <f>SHL_face*(1+SHL_rate)^C387</f>
        <v/>
      </c>
      <c r="G387">
        <f>Pref_face*(1+Pref_rate)^C387</f>
        <v/>
      </c>
      <c r="H387">
        <f>MAX(E387-F387-G387,0)</f>
        <v/>
      </c>
      <c r="I387">
        <f>MIN(E387,F387+G387)+(1-MgmtPct)*H387</f>
        <v/>
      </c>
      <c r="J387">
        <f>IF(I387/SponsorCost&gt;=RatchetTrigger,1,0)</f>
        <v/>
      </c>
      <c r="K387">
        <f>IF(J387=1,MgmtPctRatchet,MgmtPct)</f>
        <v/>
      </c>
      <c r="L387">
        <f>K387*H387</f>
        <v/>
      </c>
      <c r="M387">
        <f>EXP(-rf*C387)*L387</f>
        <v/>
      </c>
      <c r="N387">
        <f>EXP(-rf*C387)*E387</f>
        <v/>
      </c>
    </row>
    <row r="388">
      <c r="A388" t="n">
        <v>380</v>
      </c>
      <c r="B388">
        <f>RAND()</f>
        <v/>
      </c>
      <c r="C388">
        <f>IF(B388&lt;P_3,3,IF(B388&lt;P_3+P_4,4,5))</f>
        <v/>
      </c>
      <c r="D388">
        <f>NORM.S.INV(RAND())</f>
        <v/>
      </c>
      <c r="E388">
        <f>V0*EXP((rf-q_leak-0.5*sigma^2)*C388+sigma*SQRT(C388)*D388)</f>
        <v/>
      </c>
      <c r="F388">
        <f>SHL_face*(1+SHL_rate)^C388</f>
        <v/>
      </c>
      <c r="G388">
        <f>Pref_face*(1+Pref_rate)^C388</f>
        <v/>
      </c>
      <c r="H388">
        <f>MAX(E388-F388-G388,0)</f>
        <v/>
      </c>
      <c r="I388">
        <f>MIN(E388,F388+G388)+(1-MgmtPct)*H388</f>
        <v/>
      </c>
      <c r="J388">
        <f>IF(I388/SponsorCost&gt;=RatchetTrigger,1,0)</f>
        <v/>
      </c>
      <c r="K388">
        <f>IF(J388=1,MgmtPctRatchet,MgmtPct)</f>
        <v/>
      </c>
      <c r="L388">
        <f>K388*H388</f>
        <v/>
      </c>
      <c r="M388">
        <f>EXP(-rf*C388)*L388</f>
        <v/>
      </c>
      <c r="N388">
        <f>EXP(-rf*C388)*E388</f>
        <v/>
      </c>
    </row>
    <row r="389">
      <c r="A389" t="n">
        <v>381</v>
      </c>
      <c r="B389">
        <f>RAND()</f>
        <v/>
      </c>
      <c r="C389">
        <f>IF(B389&lt;P_3,3,IF(B389&lt;P_3+P_4,4,5))</f>
        <v/>
      </c>
      <c r="D389">
        <f>NORM.S.INV(RAND())</f>
        <v/>
      </c>
      <c r="E389">
        <f>V0*EXP((rf-q_leak-0.5*sigma^2)*C389+sigma*SQRT(C389)*D389)</f>
        <v/>
      </c>
      <c r="F389">
        <f>SHL_face*(1+SHL_rate)^C389</f>
        <v/>
      </c>
      <c r="G389">
        <f>Pref_face*(1+Pref_rate)^C389</f>
        <v/>
      </c>
      <c r="H389">
        <f>MAX(E389-F389-G389,0)</f>
        <v/>
      </c>
      <c r="I389">
        <f>MIN(E389,F389+G389)+(1-MgmtPct)*H389</f>
        <v/>
      </c>
      <c r="J389">
        <f>IF(I389/SponsorCost&gt;=RatchetTrigger,1,0)</f>
        <v/>
      </c>
      <c r="K389">
        <f>IF(J389=1,MgmtPctRatchet,MgmtPct)</f>
        <v/>
      </c>
      <c r="L389">
        <f>K389*H389</f>
        <v/>
      </c>
      <c r="M389">
        <f>EXP(-rf*C389)*L389</f>
        <v/>
      </c>
      <c r="N389">
        <f>EXP(-rf*C389)*E389</f>
        <v/>
      </c>
    </row>
    <row r="390">
      <c r="A390" t="n">
        <v>382</v>
      </c>
      <c r="B390">
        <f>RAND()</f>
        <v/>
      </c>
      <c r="C390">
        <f>IF(B390&lt;P_3,3,IF(B390&lt;P_3+P_4,4,5))</f>
        <v/>
      </c>
      <c r="D390">
        <f>NORM.S.INV(RAND())</f>
        <v/>
      </c>
      <c r="E390">
        <f>V0*EXP((rf-q_leak-0.5*sigma^2)*C390+sigma*SQRT(C390)*D390)</f>
        <v/>
      </c>
      <c r="F390">
        <f>SHL_face*(1+SHL_rate)^C390</f>
        <v/>
      </c>
      <c r="G390">
        <f>Pref_face*(1+Pref_rate)^C390</f>
        <v/>
      </c>
      <c r="H390">
        <f>MAX(E390-F390-G390,0)</f>
        <v/>
      </c>
      <c r="I390">
        <f>MIN(E390,F390+G390)+(1-MgmtPct)*H390</f>
        <v/>
      </c>
      <c r="J390">
        <f>IF(I390/SponsorCost&gt;=RatchetTrigger,1,0)</f>
        <v/>
      </c>
      <c r="K390">
        <f>IF(J390=1,MgmtPctRatchet,MgmtPct)</f>
        <v/>
      </c>
      <c r="L390">
        <f>K390*H390</f>
        <v/>
      </c>
      <c r="M390">
        <f>EXP(-rf*C390)*L390</f>
        <v/>
      </c>
      <c r="N390">
        <f>EXP(-rf*C390)*E390</f>
        <v/>
      </c>
    </row>
    <row r="391">
      <c r="A391" t="n">
        <v>383</v>
      </c>
      <c r="B391">
        <f>RAND()</f>
        <v/>
      </c>
      <c r="C391">
        <f>IF(B391&lt;P_3,3,IF(B391&lt;P_3+P_4,4,5))</f>
        <v/>
      </c>
      <c r="D391">
        <f>NORM.S.INV(RAND())</f>
        <v/>
      </c>
      <c r="E391">
        <f>V0*EXP((rf-q_leak-0.5*sigma^2)*C391+sigma*SQRT(C391)*D391)</f>
        <v/>
      </c>
      <c r="F391">
        <f>SHL_face*(1+SHL_rate)^C391</f>
        <v/>
      </c>
      <c r="G391">
        <f>Pref_face*(1+Pref_rate)^C391</f>
        <v/>
      </c>
      <c r="H391">
        <f>MAX(E391-F391-G391,0)</f>
        <v/>
      </c>
      <c r="I391">
        <f>MIN(E391,F391+G391)+(1-MgmtPct)*H391</f>
        <v/>
      </c>
      <c r="J391">
        <f>IF(I391/SponsorCost&gt;=RatchetTrigger,1,0)</f>
        <v/>
      </c>
      <c r="K391">
        <f>IF(J391=1,MgmtPctRatchet,MgmtPct)</f>
        <v/>
      </c>
      <c r="L391">
        <f>K391*H391</f>
        <v/>
      </c>
      <c r="M391">
        <f>EXP(-rf*C391)*L391</f>
        <v/>
      </c>
      <c r="N391">
        <f>EXP(-rf*C391)*E391</f>
        <v/>
      </c>
    </row>
    <row r="392">
      <c r="A392" t="n">
        <v>384</v>
      </c>
      <c r="B392">
        <f>RAND()</f>
        <v/>
      </c>
      <c r="C392">
        <f>IF(B392&lt;P_3,3,IF(B392&lt;P_3+P_4,4,5))</f>
        <v/>
      </c>
      <c r="D392">
        <f>NORM.S.INV(RAND())</f>
        <v/>
      </c>
      <c r="E392">
        <f>V0*EXP((rf-q_leak-0.5*sigma^2)*C392+sigma*SQRT(C392)*D392)</f>
        <v/>
      </c>
      <c r="F392">
        <f>SHL_face*(1+SHL_rate)^C392</f>
        <v/>
      </c>
      <c r="G392">
        <f>Pref_face*(1+Pref_rate)^C392</f>
        <v/>
      </c>
      <c r="H392">
        <f>MAX(E392-F392-G392,0)</f>
        <v/>
      </c>
      <c r="I392">
        <f>MIN(E392,F392+G392)+(1-MgmtPct)*H392</f>
        <v/>
      </c>
      <c r="J392">
        <f>IF(I392/SponsorCost&gt;=RatchetTrigger,1,0)</f>
        <v/>
      </c>
      <c r="K392">
        <f>IF(J392=1,MgmtPctRatchet,MgmtPct)</f>
        <v/>
      </c>
      <c r="L392">
        <f>K392*H392</f>
        <v/>
      </c>
      <c r="M392">
        <f>EXP(-rf*C392)*L392</f>
        <v/>
      </c>
      <c r="N392">
        <f>EXP(-rf*C392)*E392</f>
        <v/>
      </c>
    </row>
    <row r="393">
      <c r="A393" t="n">
        <v>385</v>
      </c>
      <c r="B393">
        <f>RAND()</f>
        <v/>
      </c>
      <c r="C393">
        <f>IF(B393&lt;P_3,3,IF(B393&lt;P_3+P_4,4,5))</f>
        <v/>
      </c>
      <c r="D393">
        <f>NORM.S.INV(RAND())</f>
        <v/>
      </c>
      <c r="E393">
        <f>V0*EXP((rf-q_leak-0.5*sigma^2)*C393+sigma*SQRT(C393)*D393)</f>
        <v/>
      </c>
      <c r="F393">
        <f>SHL_face*(1+SHL_rate)^C393</f>
        <v/>
      </c>
      <c r="G393">
        <f>Pref_face*(1+Pref_rate)^C393</f>
        <v/>
      </c>
      <c r="H393">
        <f>MAX(E393-F393-G393,0)</f>
        <v/>
      </c>
      <c r="I393">
        <f>MIN(E393,F393+G393)+(1-MgmtPct)*H393</f>
        <v/>
      </c>
      <c r="J393">
        <f>IF(I393/SponsorCost&gt;=RatchetTrigger,1,0)</f>
        <v/>
      </c>
      <c r="K393">
        <f>IF(J393=1,MgmtPctRatchet,MgmtPct)</f>
        <v/>
      </c>
      <c r="L393">
        <f>K393*H393</f>
        <v/>
      </c>
      <c r="M393">
        <f>EXP(-rf*C393)*L393</f>
        <v/>
      </c>
      <c r="N393">
        <f>EXP(-rf*C393)*E393</f>
        <v/>
      </c>
    </row>
    <row r="394">
      <c r="A394" t="n">
        <v>386</v>
      </c>
      <c r="B394">
        <f>RAND()</f>
        <v/>
      </c>
      <c r="C394">
        <f>IF(B394&lt;P_3,3,IF(B394&lt;P_3+P_4,4,5))</f>
        <v/>
      </c>
      <c r="D394">
        <f>NORM.S.INV(RAND())</f>
        <v/>
      </c>
      <c r="E394">
        <f>V0*EXP((rf-q_leak-0.5*sigma^2)*C394+sigma*SQRT(C394)*D394)</f>
        <v/>
      </c>
      <c r="F394">
        <f>SHL_face*(1+SHL_rate)^C394</f>
        <v/>
      </c>
      <c r="G394">
        <f>Pref_face*(1+Pref_rate)^C394</f>
        <v/>
      </c>
      <c r="H394">
        <f>MAX(E394-F394-G394,0)</f>
        <v/>
      </c>
      <c r="I394">
        <f>MIN(E394,F394+G394)+(1-MgmtPct)*H394</f>
        <v/>
      </c>
      <c r="J394">
        <f>IF(I394/SponsorCost&gt;=RatchetTrigger,1,0)</f>
        <v/>
      </c>
      <c r="K394">
        <f>IF(J394=1,MgmtPctRatchet,MgmtPct)</f>
        <v/>
      </c>
      <c r="L394">
        <f>K394*H394</f>
        <v/>
      </c>
      <c r="M394">
        <f>EXP(-rf*C394)*L394</f>
        <v/>
      </c>
      <c r="N394">
        <f>EXP(-rf*C394)*E394</f>
        <v/>
      </c>
    </row>
    <row r="395">
      <c r="A395" t="n">
        <v>387</v>
      </c>
      <c r="B395">
        <f>RAND()</f>
        <v/>
      </c>
      <c r="C395">
        <f>IF(B395&lt;P_3,3,IF(B395&lt;P_3+P_4,4,5))</f>
        <v/>
      </c>
      <c r="D395">
        <f>NORM.S.INV(RAND())</f>
        <v/>
      </c>
      <c r="E395">
        <f>V0*EXP((rf-q_leak-0.5*sigma^2)*C395+sigma*SQRT(C395)*D395)</f>
        <v/>
      </c>
      <c r="F395">
        <f>SHL_face*(1+SHL_rate)^C395</f>
        <v/>
      </c>
      <c r="G395">
        <f>Pref_face*(1+Pref_rate)^C395</f>
        <v/>
      </c>
      <c r="H395">
        <f>MAX(E395-F395-G395,0)</f>
        <v/>
      </c>
      <c r="I395">
        <f>MIN(E395,F395+G395)+(1-MgmtPct)*H395</f>
        <v/>
      </c>
      <c r="J395">
        <f>IF(I395/SponsorCost&gt;=RatchetTrigger,1,0)</f>
        <v/>
      </c>
      <c r="K395">
        <f>IF(J395=1,MgmtPctRatchet,MgmtPct)</f>
        <v/>
      </c>
      <c r="L395">
        <f>K395*H395</f>
        <v/>
      </c>
      <c r="M395">
        <f>EXP(-rf*C395)*L395</f>
        <v/>
      </c>
      <c r="N395">
        <f>EXP(-rf*C395)*E395</f>
        <v/>
      </c>
    </row>
    <row r="396">
      <c r="A396" t="n">
        <v>388</v>
      </c>
      <c r="B396">
        <f>RAND()</f>
        <v/>
      </c>
      <c r="C396">
        <f>IF(B396&lt;P_3,3,IF(B396&lt;P_3+P_4,4,5))</f>
        <v/>
      </c>
      <c r="D396">
        <f>NORM.S.INV(RAND())</f>
        <v/>
      </c>
      <c r="E396">
        <f>V0*EXP((rf-q_leak-0.5*sigma^2)*C396+sigma*SQRT(C396)*D396)</f>
        <v/>
      </c>
      <c r="F396">
        <f>SHL_face*(1+SHL_rate)^C396</f>
        <v/>
      </c>
      <c r="G396">
        <f>Pref_face*(1+Pref_rate)^C396</f>
        <v/>
      </c>
      <c r="H396">
        <f>MAX(E396-F396-G396,0)</f>
        <v/>
      </c>
      <c r="I396">
        <f>MIN(E396,F396+G396)+(1-MgmtPct)*H396</f>
        <v/>
      </c>
      <c r="J396">
        <f>IF(I396/SponsorCost&gt;=RatchetTrigger,1,0)</f>
        <v/>
      </c>
      <c r="K396">
        <f>IF(J396=1,MgmtPctRatchet,MgmtPct)</f>
        <v/>
      </c>
      <c r="L396">
        <f>K396*H396</f>
        <v/>
      </c>
      <c r="M396">
        <f>EXP(-rf*C396)*L396</f>
        <v/>
      </c>
      <c r="N396">
        <f>EXP(-rf*C396)*E396</f>
        <v/>
      </c>
    </row>
    <row r="397">
      <c r="A397" t="n">
        <v>389</v>
      </c>
      <c r="B397">
        <f>RAND()</f>
        <v/>
      </c>
      <c r="C397">
        <f>IF(B397&lt;P_3,3,IF(B397&lt;P_3+P_4,4,5))</f>
        <v/>
      </c>
      <c r="D397">
        <f>NORM.S.INV(RAND())</f>
        <v/>
      </c>
      <c r="E397">
        <f>V0*EXP((rf-q_leak-0.5*sigma^2)*C397+sigma*SQRT(C397)*D397)</f>
        <v/>
      </c>
      <c r="F397">
        <f>SHL_face*(1+SHL_rate)^C397</f>
        <v/>
      </c>
      <c r="G397">
        <f>Pref_face*(1+Pref_rate)^C397</f>
        <v/>
      </c>
      <c r="H397">
        <f>MAX(E397-F397-G397,0)</f>
        <v/>
      </c>
      <c r="I397">
        <f>MIN(E397,F397+G397)+(1-MgmtPct)*H397</f>
        <v/>
      </c>
      <c r="J397">
        <f>IF(I397/SponsorCost&gt;=RatchetTrigger,1,0)</f>
        <v/>
      </c>
      <c r="K397">
        <f>IF(J397=1,MgmtPctRatchet,MgmtPct)</f>
        <v/>
      </c>
      <c r="L397">
        <f>K397*H397</f>
        <v/>
      </c>
      <c r="M397">
        <f>EXP(-rf*C397)*L397</f>
        <v/>
      </c>
      <c r="N397">
        <f>EXP(-rf*C397)*E397</f>
        <v/>
      </c>
    </row>
    <row r="398">
      <c r="A398" t="n">
        <v>390</v>
      </c>
      <c r="B398">
        <f>RAND()</f>
        <v/>
      </c>
      <c r="C398">
        <f>IF(B398&lt;P_3,3,IF(B398&lt;P_3+P_4,4,5))</f>
        <v/>
      </c>
      <c r="D398">
        <f>NORM.S.INV(RAND())</f>
        <v/>
      </c>
      <c r="E398">
        <f>V0*EXP((rf-q_leak-0.5*sigma^2)*C398+sigma*SQRT(C398)*D398)</f>
        <v/>
      </c>
      <c r="F398">
        <f>SHL_face*(1+SHL_rate)^C398</f>
        <v/>
      </c>
      <c r="G398">
        <f>Pref_face*(1+Pref_rate)^C398</f>
        <v/>
      </c>
      <c r="H398">
        <f>MAX(E398-F398-G398,0)</f>
        <v/>
      </c>
      <c r="I398">
        <f>MIN(E398,F398+G398)+(1-MgmtPct)*H398</f>
        <v/>
      </c>
      <c r="J398">
        <f>IF(I398/SponsorCost&gt;=RatchetTrigger,1,0)</f>
        <v/>
      </c>
      <c r="K398">
        <f>IF(J398=1,MgmtPctRatchet,MgmtPct)</f>
        <v/>
      </c>
      <c r="L398">
        <f>K398*H398</f>
        <v/>
      </c>
      <c r="M398">
        <f>EXP(-rf*C398)*L398</f>
        <v/>
      </c>
      <c r="N398">
        <f>EXP(-rf*C398)*E398</f>
        <v/>
      </c>
    </row>
    <row r="399">
      <c r="A399" t="n">
        <v>391</v>
      </c>
      <c r="B399">
        <f>RAND()</f>
        <v/>
      </c>
      <c r="C399">
        <f>IF(B399&lt;P_3,3,IF(B399&lt;P_3+P_4,4,5))</f>
        <v/>
      </c>
      <c r="D399">
        <f>NORM.S.INV(RAND())</f>
        <v/>
      </c>
      <c r="E399">
        <f>V0*EXP((rf-q_leak-0.5*sigma^2)*C399+sigma*SQRT(C399)*D399)</f>
        <v/>
      </c>
      <c r="F399">
        <f>SHL_face*(1+SHL_rate)^C399</f>
        <v/>
      </c>
      <c r="G399">
        <f>Pref_face*(1+Pref_rate)^C399</f>
        <v/>
      </c>
      <c r="H399">
        <f>MAX(E399-F399-G399,0)</f>
        <v/>
      </c>
      <c r="I399">
        <f>MIN(E399,F399+G399)+(1-MgmtPct)*H399</f>
        <v/>
      </c>
      <c r="J399">
        <f>IF(I399/SponsorCost&gt;=RatchetTrigger,1,0)</f>
        <v/>
      </c>
      <c r="K399">
        <f>IF(J399=1,MgmtPctRatchet,MgmtPct)</f>
        <v/>
      </c>
      <c r="L399">
        <f>K399*H399</f>
        <v/>
      </c>
      <c r="M399">
        <f>EXP(-rf*C399)*L399</f>
        <v/>
      </c>
      <c r="N399">
        <f>EXP(-rf*C399)*E399</f>
        <v/>
      </c>
    </row>
    <row r="400">
      <c r="A400" t="n">
        <v>392</v>
      </c>
      <c r="B400">
        <f>RAND()</f>
        <v/>
      </c>
      <c r="C400">
        <f>IF(B400&lt;P_3,3,IF(B400&lt;P_3+P_4,4,5))</f>
        <v/>
      </c>
      <c r="D400">
        <f>NORM.S.INV(RAND())</f>
        <v/>
      </c>
      <c r="E400">
        <f>V0*EXP((rf-q_leak-0.5*sigma^2)*C400+sigma*SQRT(C400)*D400)</f>
        <v/>
      </c>
      <c r="F400">
        <f>SHL_face*(1+SHL_rate)^C400</f>
        <v/>
      </c>
      <c r="G400">
        <f>Pref_face*(1+Pref_rate)^C400</f>
        <v/>
      </c>
      <c r="H400">
        <f>MAX(E400-F400-G400,0)</f>
        <v/>
      </c>
      <c r="I400">
        <f>MIN(E400,F400+G400)+(1-MgmtPct)*H400</f>
        <v/>
      </c>
      <c r="J400">
        <f>IF(I400/SponsorCost&gt;=RatchetTrigger,1,0)</f>
        <v/>
      </c>
      <c r="K400">
        <f>IF(J400=1,MgmtPctRatchet,MgmtPct)</f>
        <v/>
      </c>
      <c r="L400">
        <f>K400*H400</f>
        <v/>
      </c>
      <c r="M400">
        <f>EXP(-rf*C400)*L400</f>
        <v/>
      </c>
      <c r="N400">
        <f>EXP(-rf*C400)*E400</f>
        <v/>
      </c>
    </row>
    <row r="401">
      <c r="A401" t="n">
        <v>393</v>
      </c>
      <c r="B401">
        <f>RAND()</f>
        <v/>
      </c>
      <c r="C401">
        <f>IF(B401&lt;P_3,3,IF(B401&lt;P_3+P_4,4,5))</f>
        <v/>
      </c>
      <c r="D401">
        <f>NORM.S.INV(RAND())</f>
        <v/>
      </c>
      <c r="E401">
        <f>V0*EXP((rf-q_leak-0.5*sigma^2)*C401+sigma*SQRT(C401)*D401)</f>
        <v/>
      </c>
      <c r="F401">
        <f>SHL_face*(1+SHL_rate)^C401</f>
        <v/>
      </c>
      <c r="G401">
        <f>Pref_face*(1+Pref_rate)^C401</f>
        <v/>
      </c>
      <c r="H401">
        <f>MAX(E401-F401-G401,0)</f>
        <v/>
      </c>
      <c r="I401">
        <f>MIN(E401,F401+G401)+(1-MgmtPct)*H401</f>
        <v/>
      </c>
      <c r="J401">
        <f>IF(I401/SponsorCost&gt;=RatchetTrigger,1,0)</f>
        <v/>
      </c>
      <c r="K401">
        <f>IF(J401=1,MgmtPctRatchet,MgmtPct)</f>
        <v/>
      </c>
      <c r="L401">
        <f>K401*H401</f>
        <v/>
      </c>
      <c r="M401">
        <f>EXP(-rf*C401)*L401</f>
        <v/>
      </c>
      <c r="N401">
        <f>EXP(-rf*C401)*E401</f>
        <v/>
      </c>
    </row>
    <row r="402">
      <c r="A402" t="n">
        <v>394</v>
      </c>
      <c r="B402">
        <f>RAND()</f>
        <v/>
      </c>
      <c r="C402">
        <f>IF(B402&lt;P_3,3,IF(B402&lt;P_3+P_4,4,5))</f>
        <v/>
      </c>
      <c r="D402">
        <f>NORM.S.INV(RAND())</f>
        <v/>
      </c>
      <c r="E402">
        <f>V0*EXP((rf-q_leak-0.5*sigma^2)*C402+sigma*SQRT(C402)*D402)</f>
        <v/>
      </c>
      <c r="F402">
        <f>SHL_face*(1+SHL_rate)^C402</f>
        <v/>
      </c>
      <c r="G402">
        <f>Pref_face*(1+Pref_rate)^C402</f>
        <v/>
      </c>
      <c r="H402">
        <f>MAX(E402-F402-G402,0)</f>
        <v/>
      </c>
      <c r="I402">
        <f>MIN(E402,F402+G402)+(1-MgmtPct)*H402</f>
        <v/>
      </c>
      <c r="J402">
        <f>IF(I402/SponsorCost&gt;=RatchetTrigger,1,0)</f>
        <v/>
      </c>
      <c r="K402">
        <f>IF(J402=1,MgmtPctRatchet,MgmtPct)</f>
        <v/>
      </c>
      <c r="L402">
        <f>K402*H402</f>
        <v/>
      </c>
      <c r="M402">
        <f>EXP(-rf*C402)*L402</f>
        <v/>
      </c>
      <c r="N402">
        <f>EXP(-rf*C402)*E402</f>
        <v/>
      </c>
    </row>
    <row r="403">
      <c r="A403" t="n">
        <v>395</v>
      </c>
      <c r="B403">
        <f>RAND()</f>
        <v/>
      </c>
      <c r="C403">
        <f>IF(B403&lt;P_3,3,IF(B403&lt;P_3+P_4,4,5))</f>
        <v/>
      </c>
      <c r="D403">
        <f>NORM.S.INV(RAND())</f>
        <v/>
      </c>
      <c r="E403">
        <f>V0*EXP((rf-q_leak-0.5*sigma^2)*C403+sigma*SQRT(C403)*D403)</f>
        <v/>
      </c>
      <c r="F403">
        <f>SHL_face*(1+SHL_rate)^C403</f>
        <v/>
      </c>
      <c r="G403">
        <f>Pref_face*(1+Pref_rate)^C403</f>
        <v/>
      </c>
      <c r="H403">
        <f>MAX(E403-F403-G403,0)</f>
        <v/>
      </c>
      <c r="I403">
        <f>MIN(E403,F403+G403)+(1-MgmtPct)*H403</f>
        <v/>
      </c>
      <c r="J403">
        <f>IF(I403/SponsorCost&gt;=RatchetTrigger,1,0)</f>
        <v/>
      </c>
      <c r="K403">
        <f>IF(J403=1,MgmtPctRatchet,MgmtPct)</f>
        <v/>
      </c>
      <c r="L403">
        <f>K403*H403</f>
        <v/>
      </c>
      <c r="M403">
        <f>EXP(-rf*C403)*L403</f>
        <v/>
      </c>
      <c r="N403">
        <f>EXP(-rf*C403)*E403</f>
        <v/>
      </c>
    </row>
    <row r="404">
      <c r="A404" t="n">
        <v>396</v>
      </c>
      <c r="B404">
        <f>RAND()</f>
        <v/>
      </c>
      <c r="C404">
        <f>IF(B404&lt;P_3,3,IF(B404&lt;P_3+P_4,4,5))</f>
        <v/>
      </c>
      <c r="D404">
        <f>NORM.S.INV(RAND())</f>
        <v/>
      </c>
      <c r="E404">
        <f>V0*EXP((rf-q_leak-0.5*sigma^2)*C404+sigma*SQRT(C404)*D404)</f>
        <v/>
      </c>
      <c r="F404">
        <f>SHL_face*(1+SHL_rate)^C404</f>
        <v/>
      </c>
      <c r="G404">
        <f>Pref_face*(1+Pref_rate)^C404</f>
        <v/>
      </c>
      <c r="H404">
        <f>MAX(E404-F404-G404,0)</f>
        <v/>
      </c>
      <c r="I404">
        <f>MIN(E404,F404+G404)+(1-MgmtPct)*H404</f>
        <v/>
      </c>
      <c r="J404">
        <f>IF(I404/SponsorCost&gt;=RatchetTrigger,1,0)</f>
        <v/>
      </c>
      <c r="K404">
        <f>IF(J404=1,MgmtPctRatchet,MgmtPct)</f>
        <v/>
      </c>
      <c r="L404">
        <f>K404*H404</f>
        <v/>
      </c>
      <c r="M404">
        <f>EXP(-rf*C404)*L404</f>
        <v/>
      </c>
      <c r="N404">
        <f>EXP(-rf*C404)*E404</f>
        <v/>
      </c>
    </row>
    <row r="405">
      <c r="A405" t="n">
        <v>397</v>
      </c>
      <c r="B405">
        <f>RAND()</f>
        <v/>
      </c>
      <c r="C405">
        <f>IF(B405&lt;P_3,3,IF(B405&lt;P_3+P_4,4,5))</f>
        <v/>
      </c>
      <c r="D405">
        <f>NORM.S.INV(RAND())</f>
        <v/>
      </c>
      <c r="E405">
        <f>V0*EXP((rf-q_leak-0.5*sigma^2)*C405+sigma*SQRT(C405)*D405)</f>
        <v/>
      </c>
      <c r="F405">
        <f>SHL_face*(1+SHL_rate)^C405</f>
        <v/>
      </c>
      <c r="G405">
        <f>Pref_face*(1+Pref_rate)^C405</f>
        <v/>
      </c>
      <c r="H405">
        <f>MAX(E405-F405-G405,0)</f>
        <v/>
      </c>
      <c r="I405">
        <f>MIN(E405,F405+G405)+(1-MgmtPct)*H405</f>
        <v/>
      </c>
      <c r="J405">
        <f>IF(I405/SponsorCost&gt;=RatchetTrigger,1,0)</f>
        <v/>
      </c>
      <c r="K405">
        <f>IF(J405=1,MgmtPctRatchet,MgmtPct)</f>
        <v/>
      </c>
      <c r="L405">
        <f>K405*H405</f>
        <v/>
      </c>
      <c r="M405">
        <f>EXP(-rf*C405)*L405</f>
        <v/>
      </c>
      <c r="N405">
        <f>EXP(-rf*C405)*E405</f>
        <v/>
      </c>
    </row>
    <row r="406">
      <c r="A406" t="n">
        <v>398</v>
      </c>
      <c r="B406">
        <f>RAND()</f>
        <v/>
      </c>
      <c r="C406">
        <f>IF(B406&lt;P_3,3,IF(B406&lt;P_3+P_4,4,5))</f>
        <v/>
      </c>
      <c r="D406">
        <f>NORM.S.INV(RAND())</f>
        <v/>
      </c>
      <c r="E406">
        <f>V0*EXP((rf-q_leak-0.5*sigma^2)*C406+sigma*SQRT(C406)*D406)</f>
        <v/>
      </c>
      <c r="F406">
        <f>SHL_face*(1+SHL_rate)^C406</f>
        <v/>
      </c>
      <c r="G406">
        <f>Pref_face*(1+Pref_rate)^C406</f>
        <v/>
      </c>
      <c r="H406">
        <f>MAX(E406-F406-G406,0)</f>
        <v/>
      </c>
      <c r="I406">
        <f>MIN(E406,F406+G406)+(1-MgmtPct)*H406</f>
        <v/>
      </c>
      <c r="J406">
        <f>IF(I406/SponsorCost&gt;=RatchetTrigger,1,0)</f>
        <v/>
      </c>
      <c r="K406">
        <f>IF(J406=1,MgmtPctRatchet,MgmtPct)</f>
        <v/>
      </c>
      <c r="L406">
        <f>K406*H406</f>
        <v/>
      </c>
      <c r="M406">
        <f>EXP(-rf*C406)*L406</f>
        <v/>
      </c>
      <c r="N406">
        <f>EXP(-rf*C406)*E406</f>
        <v/>
      </c>
    </row>
    <row r="407">
      <c r="A407" t="n">
        <v>399</v>
      </c>
      <c r="B407">
        <f>RAND()</f>
        <v/>
      </c>
      <c r="C407">
        <f>IF(B407&lt;P_3,3,IF(B407&lt;P_3+P_4,4,5))</f>
        <v/>
      </c>
      <c r="D407">
        <f>NORM.S.INV(RAND())</f>
        <v/>
      </c>
      <c r="E407">
        <f>V0*EXP((rf-q_leak-0.5*sigma^2)*C407+sigma*SQRT(C407)*D407)</f>
        <v/>
      </c>
      <c r="F407">
        <f>SHL_face*(1+SHL_rate)^C407</f>
        <v/>
      </c>
      <c r="G407">
        <f>Pref_face*(1+Pref_rate)^C407</f>
        <v/>
      </c>
      <c r="H407">
        <f>MAX(E407-F407-G407,0)</f>
        <v/>
      </c>
      <c r="I407">
        <f>MIN(E407,F407+G407)+(1-MgmtPct)*H407</f>
        <v/>
      </c>
      <c r="J407">
        <f>IF(I407/SponsorCost&gt;=RatchetTrigger,1,0)</f>
        <v/>
      </c>
      <c r="K407">
        <f>IF(J407=1,MgmtPctRatchet,MgmtPct)</f>
        <v/>
      </c>
      <c r="L407">
        <f>K407*H407</f>
        <v/>
      </c>
      <c r="M407">
        <f>EXP(-rf*C407)*L407</f>
        <v/>
      </c>
      <c r="N407">
        <f>EXP(-rf*C407)*E407</f>
        <v/>
      </c>
    </row>
    <row r="408">
      <c r="A408" t="n">
        <v>400</v>
      </c>
      <c r="B408">
        <f>RAND()</f>
        <v/>
      </c>
      <c r="C408">
        <f>IF(B408&lt;P_3,3,IF(B408&lt;P_3+P_4,4,5))</f>
        <v/>
      </c>
      <c r="D408">
        <f>NORM.S.INV(RAND())</f>
        <v/>
      </c>
      <c r="E408">
        <f>V0*EXP((rf-q_leak-0.5*sigma^2)*C408+sigma*SQRT(C408)*D408)</f>
        <v/>
      </c>
      <c r="F408">
        <f>SHL_face*(1+SHL_rate)^C408</f>
        <v/>
      </c>
      <c r="G408">
        <f>Pref_face*(1+Pref_rate)^C408</f>
        <v/>
      </c>
      <c r="H408">
        <f>MAX(E408-F408-G408,0)</f>
        <v/>
      </c>
      <c r="I408">
        <f>MIN(E408,F408+G408)+(1-MgmtPct)*H408</f>
        <v/>
      </c>
      <c r="J408">
        <f>IF(I408/SponsorCost&gt;=RatchetTrigger,1,0)</f>
        <v/>
      </c>
      <c r="K408">
        <f>IF(J408=1,MgmtPctRatchet,MgmtPct)</f>
        <v/>
      </c>
      <c r="L408">
        <f>K408*H408</f>
        <v/>
      </c>
      <c r="M408">
        <f>EXP(-rf*C408)*L408</f>
        <v/>
      </c>
      <c r="N408">
        <f>EXP(-rf*C408)*E408</f>
        <v/>
      </c>
    </row>
    <row r="409">
      <c r="A409" t="n">
        <v>401</v>
      </c>
      <c r="B409">
        <f>RAND()</f>
        <v/>
      </c>
      <c r="C409">
        <f>IF(B409&lt;P_3,3,IF(B409&lt;P_3+P_4,4,5))</f>
        <v/>
      </c>
      <c r="D409">
        <f>NORM.S.INV(RAND())</f>
        <v/>
      </c>
      <c r="E409">
        <f>V0*EXP((rf-q_leak-0.5*sigma^2)*C409+sigma*SQRT(C409)*D409)</f>
        <v/>
      </c>
      <c r="F409">
        <f>SHL_face*(1+SHL_rate)^C409</f>
        <v/>
      </c>
      <c r="G409">
        <f>Pref_face*(1+Pref_rate)^C409</f>
        <v/>
      </c>
      <c r="H409">
        <f>MAX(E409-F409-G409,0)</f>
        <v/>
      </c>
      <c r="I409">
        <f>MIN(E409,F409+G409)+(1-MgmtPct)*H409</f>
        <v/>
      </c>
      <c r="J409">
        <f>IF(I409/SponsorCost&gt;=RatchetTrigger,1,0)</f>
        <v/>
      </c>
      <c r="K409">
        <f>IF(J409=1,MgmtPctRatchet,MgmtPct)</f>
        <v/>
      </c>
      <c r="L409">
        <f>K409*H409</f>
        <v/>
      </c>
      <c r="M409">
        <f>EXP(-rf*C409)*L409</f>
        <v/>
      </c>
      <c r="N409">
        <f>EXP(-rf*C409)*E409</f>
        <v/>
      </c>
    </row>
    <row r="410">
      <c r="A410" t="n">
        <v>402</v>
      </c>
      <c r="B410">
        <f>RAND()</f>
        <v/>
      </c>
      <c r="C410">
        <f>IF(B410&lt;P_3,3,IF(B410&lt;P_3+P_4,4,5))</f>
        <v/>
      </c>
      <c r="D410">
        <f>NORM.S.INV(RAND())</f>
        <v/>
      </c>
      <c r="E410">
        <f>V0*EXP((rf-q_leak-0.5*sigma^2)*C410+sigma*SQRT(C410)*D410)</f>
        <v/>
      </c>
      <c r="F410">
        <f>SHL_face*(1+SHL_rate)^C410</f>
        <v/>
      </c>
      <c r="G410">
        <f>Pref_face*(1+Pref_rate)^C410</f>
        <v/>
      </c>
      <c r="H410">
        <f>MAX(E410-F410-G410,0)</f>
        <v/>
      </c>
      <c r="I410">
        <f>MIN(E410,F410+G410)+(1-MgmtPct)*H410</f>
        <v/>
      </c>
      <c r="J410">
        <f>IF(I410/SponsorCost&gt;=RatchetTrigger,1,0)</f>
        <v/>
      </c>
      <c r="K410">
        <f>IF(J410=1,MgmtPctRatchet,MgmtPct)</f>
        <v/>
      </c>
      <c r="L410">
        <f>K410*H410</f>
        <v/>
      </c>
      <c r="M410">
        <f>EXP(-rf*C410)*L410</f>
        <v/>
      </c>
      <c r="N410">
        <f>EXP(-rf*C410)*E410</f>
        <v/>
      </c>
    </row>
    <row r="411">
      <c r="A411" t="n">
        <v>403</v>
      </c>
      <c r="B411">
        <f>RAND()</f>
        <v/>
      </c>
      <c r="C411">
        <f>IF(B411&lt;P_3,3,IF(B411&lt;P_3+P_4,4,5))</f>
        <v/>
      </c>
      <c r="D411">
        <f>NORM.S.INV(RAND())</f>
        <v/>
      </c>
      <c r="E411">
        <f>V0*EXP((rf-q_leak-0.5*sigma^2)*C411+sigma*SQRT(C411)*D411)</f>
        <v/>
      </c>
      <c r="F411">
        <f>SHL_face*(1+SHL_rate)^C411</f>
        <v/>
      </c>
      <c r="G411">
        <f>Pref_face*(1+Pref_rate)^C411</f>
        <v/>
      </c>
      <c r="H411">
        <f>MAX(E411-F411-G411,0)</f>
        <v/>
      </c>
      <c r="I411">
        <f>MIN(E411,F411+G411)+(1-MgmtPct)*H411</f>
        <v/>
      </c>
      <c r="J411">
        <f>IF(I411/SponsorCost&gt;=RatchetTrigger,1,0)</f>
        <v/>
      </c>
      <c r="K411">
        <f>IF(J411=1,MgmtPctRatchet,MgmtPct)</f>
        <v/>
      </c>
      <c r="L411">
        <f>K411*H411</f>
        <v/>
      </c>
      <c r="M411">
        <f>EXP(-rf*C411)*L411</f>
        <v/>
      </c>
      <c r="N411">
        <f>EXP(-rf*C411)*E411</f>
        <v/>
      </c>
    </row>
    <row r="412">
      <c r="A412" t="n">
        <v>404</v>
      </c>
      <c r="B412">
        <f>RAND()</f>
        <v/>
      </c>
      <c r="C412">
        <f>IF(B412&lt;P_3,3,IF(B412&lt;P_3+P_4,4,5))</f>
        <v/>
      </c>
      <c r="D412">
        <f>NORM.S.INV(RAND())</f>
        <v/>
      </c>
      <c r="E412">
        <f>V0*EXP((rf-q_leak-0.5*sigma^2)*C412+sigma*SQRT(C412)*D412)</f>
        <v/>
      </c>
      <c r="F412">
        <f>SHL_face*(1+SHL_rate)^C412</f>
        <v/>
      </c>
      <c r="G412">
        <f>Pref_face*(1+Pref_rate)^C412</f>
        <v/>
      </c>
      <c r="H412">
        <f>MAX(E412-F412-G412,0)</f>
        <v/>
      </c>
      <c r="I412">
        <f>MIN(E412,F412+G412)+(1-MgmtPct)*H412</f>
        <v/>
      </c>
      <c r="J412">
        <f>IF(I412/SponsorCost&gt;=RatchetTrigger,1,0)</f>
        <v/>
      </c>
      <c r="K412">
        <f>IF(J412=1,MgmtPctRatchet,MgmtPct)</f>
        <v/>
      </c>
      <c r="L412">
        <f>K412*H412</f>
        <v/>
      </c>
      <c r="M412">
        <f>EXP(-rf*C412)*L412</f>
        <v/>
      </c>
      <c r="N412">
        <f>EXP(-rf*C412)*E412</f>
        <v/>
      </c>
    </row>
    <row r="413">
      <c r="A413" t="n">
        <v>405</v>
      </c>
      <c r="B413">
        <f>RAND()</f>
        <v/>
      </c>
      <c r="C413">
        <f>IF(B413&lt;P_3,3,IF(B413&lt;P_3+P_4,4,5))</f>
        <v/>
      </c>
      <c r="D413">
        <f>NORM.S.INV(RAND())</f>
        <v/>
      </c>
      <c r="E413">
        <f>V0*EXP((rf-q_leak-0.5*sigma^2)*C413+sigma*SQRT(C413)*D413)</f>
        <v/>
      </c>
      <c r="F413">
        <f>SHL_face*(1+SHL_rate)^C413</f>
        <v/>
      </c>
      <c r="G413">
        <f>Pref_face*(1+Pref_rate)^C413</f>
        <v/>
      </c>
      <c r="H413">
        <f>MAX(E413-F413-G413,0)</f>
        <v/>
      </c>
      <c r="I413">
        <f>MIN(E413,F413+G413)+(1-MgmtPct)*H413</f>
        <v/>
      </c>
      <c r="J413">
        <f>IF(I413/SponsorCost&gt;=RatchetTrigger,1,0)</f>
        <v/>
      </c>
      <c r="K413">
        <f>IF(J413=1,MgmtPctRatchet,MgmtPct)</f>
        <v/>
      </c>
      <c r="L413">
        <f>K413*H413</f>
        <v/>
      </c>
      <c r="M413">
        <f>EXP(-rf*C413)*L413</f>
        <v/>
      </c>
      <c r="N413">
        <f>EXP(-rf*C413)*E413</f>
        <v/>
      </c>
    </row>
    <row r="414">
      <c r="A414" t="n">
        <v>406</v>
      </c>
      <c r="B414">
        <f>RAND()</f>
        <v/>
      </c>
      <c r="C414">
        <f>IF(B414&lt;P_3,3,IF(B414&lt;P_3+P_4,4,5))</f>
        <v/>
      </c>
      <c r="D414">
        <f>NORM.S.INV(RAND())</f>
        <v/>
      </c>
      <c r="E414">
        <f>V0*EXP((rf-q_leak-0.5*sigma^2)*C414+sigma*SQRT(C414)*D414)</f>
        <v/>
      </c>
      <c r="F414">
        <f>SHL_face*(1+SHL_rate)^C414</f>
        <v/>
      </c>
      <c r="G414">
        <f>Pref_face*(1+Pref_rate)^C414</f>
        <v/>
      </c>
      <c r="H414">
        <f>MAX(E414-F414-G414,0)</f>
        <v/>
      </c>
      <c r="I414">
        <f>MIN(E414,F414+G414)+(1-MgmtPct)*H414</f>
        <v/>
      </c>
      <c r="J414">
        <f>IF(I414/SponsorCost&gt;=RatchetTrigger,1,0)</f>
        <v/>
      </c>
      <c r="K414">
        <f>IF(J414=1,MgmtPctRatchet,MgmtPct)</f>
        <v/>
      </c>
      <c r="L414">
        <f>K414*H414</f>
        <v/>
      </c>
      <c r="M414">
        <f>EXP(-rf*C414)*L414</f>
        <v/>
      </c>
      <c r="N414">
        <f>EXP(-rf*C414)*E414</f>
        <v/>
      </c>
    </row>
    <row r="415">
      <c r="A415" t="n">
        <v>407</v>
      </c>
      <c r="B415">
        <f>RAND()</f>
        <v/>
      </c>
      <c r="C415">
        <f>IF(B415&lt;P_3,3,IF(B415&lt;P_3+P_4,4,5))</f>
        <v/>
      </c>
      <c r="D415">
        <f>NORM.S.INV(RAND())</f>
        <v/>
      </c>
      <c r="E415">
        <f>V0*EXP((rf-q_leak-0.5*sigma^2)*C415+sigma*SQRT(C415)*D415)</f>
        <v/>
      </c>
      <c r="F415">
        <f>SHL_face*(1+SHL_rate)^C415</f>
        <v/>
      </c>
      <c r="G415">
        <f>Pref_face*(1+Pref_rate)^C415</f>
        <v/>
      </c>
      <c r="H415">
        <f>MAX(E415-F415-G415,0)</f>
        <v/>
      </c>
      <c r="I415">
        <f>MIN(E415,F415+G415)+(1-MgmtPct)*H415</f>
        <v/>
      </c>
      <c r="J415">
        <f>IF(I415/SponsorCost&gt;=RatchetTrigger,1,0)</f>
        <v/>
      </c>
      <c r="K415">
        <f>IF(J415=1,MgmtPctRatchet,MgmtPct)</f>
        <v/>
      </c>
      <c r="L415">
        <f>K415*H415</f>
        <v/>
      </c>
      <c r="M415">
        <f>EXP(-rf*C415)*L415</f>
        <v/>
      </c>
      <c r="N415">
        <f>EXP(-rf*C415)*E415</f>
        <v/>
      </c>
    </row>
    <row r="416">
      <c r="A416" t="n">
        <v>408</v>
      </c>
      <c r="B416">
        <f>RAND()</f>
        <v/>
      </c>
      <c r="C416">
        <f>IF(B416&lt;P_3,3,IF(B416&lt;P_3+P_4,4,5))</f>
        <v/>
      </c>
      <c r="D416">
        <f>NORM.S.INV(RAND())</f>
        <v/>
      </c>
      <c r="E416">
        <f>V0*EXP((rf-q_leak-0.5*sigma^2)*C416+sigma*SQRT(C416)*D416)</f>
        <v/>
      </c>
      <c r="F416">
        <f>SHL_face*(1+SHL_rate)^C416</f>
        <v/>
      </c>
      <c r="G416">
        <f>Pref_face*(1+Pref_rate)^C416</f>
        <v/>
      </c>
      <c r="H416">
        <f>MAX(E416-F416-G416,0)</f>
        <v/>
      </c>
      <c r="I416">
        <f>MIN(E416,F416+G416)+(1-MgmtPct)*H416</f>
        <v/>
      </c>
      <c r="J416">
        <f>IF(I416/SponsorCost&gt;=RatchetTrigger,1,0)</f>
        <v/>
      </c>
      <c r="K416">
        <f>IF(J416=1,MgmtPctRatchet,MgmtPct)</f>
        <v/>
      </c>
      <c r="L416">
        <f>K416*H416</f>
        <v/>
      </c>
      <c r="M416">
        <f>EXP(-rf*C416)*L416</f>
        <v/>
      </c>
      <c r="N416">
        <f>EXP(-rf*C416)*E416</f>
        <v/>
      </c>
    </row>
    <row r="417">
      <c r="A417" t="n">
        <v>409</v>
      </c>
      <c r="B417">
        <f>RAND()</f>
        <v/>
      </c>
      <c r="C417">
        <f>IF(B417&lt;P_3,3,IF(B417&lt;P_3+P_4,4,5))</f>
        <v/>
      </c>
      <c r="D417">
        <f>NORM.S.INV(RAND())</f>
        <v/>
      </c>
      <c r="E417">
        <f>V0*EXP((rf-q_leak-0.5*sigma^2)*C417+sigma*SQRT(C417)*D417)</f>
        <v/>
      </c>
      <c r="F417">
        <f>SHL_face*(1+SHL_rate)^C417</f>
        <v/>
      </c>
      <c r="G417">
        <f>Pref_face*(1+Pref_rate)^C417</f>
        <v/>
      </c>
      <c r="H417">
        <f>MAX(E417-F417-G417,0)</f>
        <v/>
      </c>
      <c r="I417">
        <f>MIN(E417,F417+G417)+(1-MgmtPct)*H417</f>
        <v/>
      </c>
      <c r="J417">
        <f>IF(I417/SponsorCost&gt;=RatchetTrigger,1,0)</f>
        <v/>
      </c>
      <c r="K417">
        <f>IF(J417=1,MgmtPctRatchet,MgmtPct)</f>
        <v/>
      </c>
      <c r="L417">
        <f>K417*H417</f>
        <v/>
      </c>
      <c r="M417">
        <f>EXP(-rf*C417)*L417</f>
        <v/>
      </c>
      <c r="N417">
        <f>EXP(-rf*C417)*E417</f>
        <v/>
      </c>
    </row>
    <row r="418">
      <c r="A418" t="n">
        <v>410</v>
      </c>
      <c r="B418">
        <f>RAND()</f>
        <v/>
      </c>
      <c r="C418">
        <f>IF(B418&lt;P_3,3,IF(B418&lt;P_3+P_4,4,5))</f>
        <v/>
      </c>
      <c r="D418">
        <f>NORM.S.INV(RAND())</f>
        <v/>
      </c>
      <c r="E418">
        <f>V0*EXP((rf-q_leak-0.5*sigma^2)*C418+sigma*SQRT(C418)*D418)</f>
        <v/>
      </c>
      <c r="F418">
        <f>SHL_face*(1+SHL_rate)^C418</f>
        <v/>
      </c>
      <c r="G418">
        <f>Pref_face*(1+Pref_rate)^C418</f>
        <v/>
      </c>
      <c r="H418">
        <f>MAX(E418-F418-G418,0)</f>
        <v/>
      </c>
      <c r="I418">
        <f>MIN(E418,F418+G418)+(1-MgmtPct)*H418</f>
        <v/>
      </c>
      <c r="J418">
        <f>IF(I418/SponsorCost&gt;=RatchetTrigger,1,0)</f>
        <v/>
      </c>
      <c r="K418">
        <f>IF(J418=1,MgmtPctRatchet,MgmtPct)</f>
        <v/>
      </c>
      <c r="L418">
        <f>K418*H418</f>
        <v/>
      </c>
      <c r="M418">
        <f>EXP(-rf*C418)*L418</f>
        <v/>
      </c>
      <c r="N418">
        <f>EXP(-rf*C418)*E418</f>
        <v/>
      </c>
    </row>
    <row r="419">
      <c r="A419" t="n">
        <v>411</v>
      </c>
      <c r="B419">
        <f>RAND()</f>
        <v/>
      </c>
      <c r="C419">
        <f>IF(B419&lt;P_3,3,IF(B419&lt;P_3+P_4,4,5))</f>
        <v/>
      </c>
      <c r="D419">
        <f>NORM.S.INV(RAND())</f>
        <v/>
      </c>
      <c r="E419">
        <f>V0*EXP((rf-q_leak-0.5*sigma^2)*C419+sigma*SQRT(C419)*D419)</f>
        <v/>
      </c>
      <c r="F419">
        <f>SHL_face*(1+SHL_rate)^C419</f>
        <v/>
      </c>
      <c r="G419">
        <f>Pref_face*(1+Pref_rate)^C419</f>
        <v/>
      </c>
      <c r="H419">
        <f>MAX(E419-F419-G419,0)</f>
        <v/>
      </c>
      <c r="I419">
        <f>MIN(E419,F419+G419)+(1-MgmtPct)*H419</f>
        <v/>
      </c>
      <c r="J419">
        <f>IF(I419/SponsorCost&gt;=RatchetTrigger,1,0)</f>
        <v/>
      </c>
      <c r="K419">
        <f>IF(J419=1,MgmtPctRatchet,MgmtPct)</f>
        <v/>
      </c>
      <c r="L419">
        <f>K419*H419</f>
        <v/>
      </c>
      <c r="M419">
        <f>EXP(-rf*C419)*L419</f>
        <v/>
      </c>
      <c r="N419">
        <f>EXP(-rf*C419)*E419</f>
        <v/>
      </c>
    </row>
    <row r="420">
      <c r="A420" t="n">
        <v>412</v>
      </c>
      <c r="B420">
        <f>RAND()</f>
        <v/>
      </c>
      <c r="C420">
        <f>IF(B420&lt;P_3,3,IF(B420&lt;P_3+P_4,4,5))</f>
        <v/>
      </c>
      <c r="D420">
        <f>NORM.S.INV(RAND())</f>
        <v/>
      </c>
      <c r="E420">
        <f>V0*EXP((rf-q_leak-0.5*sigma^2)*C420+sigma*SQRT(C420)*D420)</f>
        <v/>
      </c>
      <c r="F420">
        <f>SHL_face*(1+SHL_rate)^C420</f>
        <v/>
      </c>
      <c r="G420">
        <f>Pref_face*(1+Pref_rate)^C420</f>
        <v/>
      </c>
      <c r="H420">
        <f>MAX(E420-F420-G420,0)</f>
        <v/>
      </c>
      <c r="I420">
        <f>MIN(E420,F420+G420)+(1-MgmtPct)*H420</f>
        <v/>
      </c>
      <c r="J420">
        <f>IF(I420/SponsorCost&gt;=RatchetTrigger,1,0)</f>
        <v/>
      </c>
      <c r="K420">
        <f>IF(J420=1,MgmtPctRatchet,MgmtPct)</f>
        <v/>
      </c>
      <c r="L420">
        <f>K420*H420</f>
        <v/>
      </c>
      <c r="M420">
        <f>EXP(-rf*C420)*L420</f>
        <v/>
      </c>
      <c r="N420">
        <f>EXP(-rf*C420)*E420</f>
        <v/>
      </c>
    </row>
    <row r="421">
      <c r="A421" t="n">
        <v>413</v>
      </c>
      <c r="B421">
        <f>RAND()</f>
        <v/>
      </c>
      <c r="C421">
        <f>IF(B421&lt;P_3,3,IF(B421&lt;P_3+P_4,4,5))</f>
        <v/>
      </c>
      <c r="D421">
        <f>NORM.S.INV(RAND())</f>
        <v/>
      </c>
      <c r="E421">
        <f>V0*EXP((rf-q_leak-0.5*sigma^2)*C421+sigma*SQRT(C421)*D421)</f>
        <v/>
      </c>
      <c r="F421">
        <f>SHL_face*(1+SHL_rate)^C421</f>
        <v/>
      </c>
      <c r="G421">
        <f>Pref_face*(1+Pref_rate)^C421</f>
        <v/>
      </c>
      <c r="H421">
        <f>MAX(E421-F421-G421,0)</f>
        <v/>
      </c>
      <c r="I421">
        <f>MIN(E421,F421+G421)+(1-MgmtPct)*H421</f>
        <v/>
      </c>
      <c r="J421">
        <f>IF(I421/SponsorCost&gt;=RatchetTrigger,1,0)</f>
        <v/>
      </c>
      <c r="K421">
        <f>IF(J421=1,MgmtPctRatchet,MgmtPct)</f>
        <v/>
      </c>
      <c r="L421">
        <f>K421*H421</f>
        <v/>
      </c>
      <c r="M421">
        <f>EXP(-rf*C421)*L421</f>
        <v/>
      </c>
      <c r="N421">
        <f>EXP(-rf*C421)*E421</f>
        <v/>
      </c>
    </row>
    <row r="422">
      <c r="A422" t="n">
        <v>414</v>
      </c>
      <c r="B422">
        <f>RAND()</f>
        <v/>
      </c>
      <c r="C422">
        <f>IF(B422&lt;P_3,3,IF(B422&lt;P_3+P_4,4,5))</f>
        <v/>
      </c>
      <c r="D422">
        <f>NORM.S.INV(RAND())</f>
        <v/>
      </c>
      <c r="E422">
        <f>V0*EXP((rf-q_leak-0.5*sigma^2)*C422+sigma*SQRT(C422)*D422)</f>
        <v/>
      </c>
      <c r="F422">
        <f>SHL_face*(1+SHL_rate)^C422</f>
        <v/>
      </c>
      <c r="G422">
        <f>Pref_face*(1+Pref_rate)^C422</f>
        <v/>
      </c>
      <c r="H422">
        <f>MAX(E422-F422-G422,0)</f>
        <v/>
      </c>
      <c r="I422">
        <f>MIN(E422,F422+G422)+(1-MgmtPct)*H422</f>
        <v/>
      </c>
      <c r="J422">
        <f>IF(I422/SponsorCost&gt;=RatchetTrigger,1,0)</f>
        <v/>
      </c>
      <c r="K422">
        <f>IF(J422=1,MgmtPctRatchet,MgmtPct)</f>
        <v/>
      </c>
      <c r="L422">
        <f>K422*H422</f>
        <v/>
      </c>
      <c r="M422">
        <f>EXP(-rf*C422)*L422</f>
        <v/>
      </c>
      <c r="N422">
        <f>EXP(-rf*C422)*E422</f>
        <v/>
      </c>
    </row>
    <row r="423">
      <c r="A423" t="n">
        <v>415</v>
      </c>
      <c r="B423">
        <f>RAND()</f>
        <v/>
      </c>
      <c r="C423">
        <f>IF(B423&lt;P_3,3,IF(B423&lt;P_3+P_4,4,5))</f>
        <v/>
      </c>
      <c r="D423">
        <f>NORM.S.INV(RAND())</f>
        <v/>
      </c>
      <c r="E423">
        <f>V0*EXP((rf-q_leak-0.5*sigma^2)*C423+sigma*SQRT(C423)*D423)</f>
        <v/>
      </c>
      <c r="F423">
        <f>SHL_face*(1+SHL_rate)^C423</f>
        <v/>
      </c>
      <c r="G423">
        <f>Pref_face*(1+Pref_rate)^C423</f>
        <v/>
      </c>
      <c r="H423">
        <f>MAX(E423-F423-G423,0)</f>
        <v/>
      </c>
      <c r="I423">
        <f>MIN(E423,F423+G423)+(1-MgmtPct)*H423</f>
        <v/>
      </c>
      <c r="J423">
        <f>IF(I423/SponsorCost&gt;=RatchetTrigger,1,0)</f>
        <v/>
      </c>
      <c r="K423">
        <f>IF(J423=1,MgmtPctRatchet,MgmtPct)</f>
        <v/>
      </c>
      <c r="L423">
        <f>K423*H423</f>
        <v/>
      </c>
      <c r="M423">
        <f>EXP(-rf*C423)*L423</f>
        <v/>
      </c>
      <c r="N423">
        <f>EXP(-rf*C423)*E423</f>
        <v/>
      </c>
    </row>
    <row r="424">
      <c r="A424" t="n">
        <v>416</v>
      </c>
      <c r="B424">
        <f>RAND()</f>
        <v/>
      </c>
      <c r="C424">
        <f>IF(B424&lt;P_3,3,IF(B424&lt;P_3+P_4,4,5))</f>
        <v/>
      </c>
      <c r="D424">
        <f>NORM.S.INV(RAND())</f>
        <v/>
      </c>
      <c r="E424">
        <f>V0*EXP((rf-q_leak-0.5*sigma^2)*C424+sigma*SQRT(C424)*D424)</f>
        <v/>
      </c>
      <c r="F424">
        <f>SHL_face*(1+SHL_rate)^C424</f>
        <v/>
      </c>
      <c r="G424">
        <f>Pref_face*(1+Pref_rate)^C424</f>
        <v/>
      </c>
      <c r="H424">
        <f>MAX(E424-F424-G424,0)</f>
        <v/>
      </c>
      <c r="I424">
        <f>MIN(E424,F424+G424)+(1-MgmtPct)*H424</f>
        <v/>
      </c>
      <c r="J424">
        <f>IF(I424/SponsorCost&gt;=RatchetTrigger,1,0)</f>
        <v/>
      </c>
      <c r="K424">
        <f>IF(J424=1,MgmtPctRatchet,MgmtPct)</f>
        <v/>
      </c>
      <c r="L424">
        <f>K424*H424</f>
        <v/>
      </c>
      <c r="M424">
        <f>EXP(-rf*C424)*L424</f>
        <v/>
      </c>
      <c r="N424">
        <f>EXP(-rf*C424)*E424</f>
        <v/>
      </c>
    </row>
    <row r="425">
      <c r="A425" t="n">
        <v>417</v>
      </c>
      <c r="B425">
        <f>RAND()</f>
        <v/>
      </c>
      <c r="C425">
        <f>IF(B425&lt;P_3,3,IF(B425&lt;P_3+P_4,4,5))</f>
        <v/>
      </c>
      <c r="D425">
        <f>NORM.S.INV(RAND())</f>
        <v/>
      </c>
      <c r="E425">
        <f>V0*EXP((rf-q_leak-0.5*sigma^2)*C425+sigma*SQRT(C425)*D425)</f>
        <v/>
      </c>
      <c r="F425">
        <f>SHL_face*(1+SHL_rate)^C425</f>
        <v/>
      </c>
      <c r="G425">
        <f>Pref_face*(1+Pref_rate)^C425</f>
        <v/>
      </c>
      <c r="H425">
        <f>MAX(E425-F425-G425,0)</f>
        <v/>
      </c>
      <c r="I425">
        <f>MIN(E425,F425+G425)+(1-MgmtPct)*H425</f>
        <v/>
      </c>
      <c r="J425">
        <f>IF(I425/SponsorCost&gt;=RatchetTrigger,1,0)</f>
        <v/>
      </c>
      <c r="K425">
        <f>IF(J425=1,MgmtPctRatchet,MgmtPct)</f>
        <v/>
      </c>
      <c r="L425">
        <f>K425*H425</f>
        <v/>
      </c>
      <c r="M425">
        <f>EXP(-rf*C425)*L425</f>
        <v/>
      </c>
      <c r="N425">
        <f>EXP(-rf*C425)*E425</f>
        <v/>
      </c>
    </row>
    <row r="426">
      <c r="A426" t="n">
        <v>418</v>
      </c>
      <c r="B426">
        <f>RAND()</f>
        <v/>
      </c>
      <c r="C426">
        <f>IF(B426&lt;P_3,3,IF(B426&lt;P_3+P_4,4,5))</f>
        <v/>
      </c>
      <c r="D426">
        <f>NORM.S.INV(RAND())</f>
        <v/>
      </c>
      <c r="E426">
        <f>V0*EXP((rf-q_leak-0.5*sigma^2)*C426+sigma*SQRT(C426)*D426)</f>
        <v/>
      </c>
      <c r="F426">
        <f>SHL_face*(1+SHL_rate)^C426</f>
        <v/>
      </c>
      <c r="G426">
        <f>Pref_face*(1+Pref_rate)^C426</f>
        <v/>
      </c>
      <c r="H426">
        <f>MAX(E426-F426-G426,0)</f>
        <v/>
      </c>
      <c r="I426">
        <f>MIN(E426,F426+G426)+(1-MgmtPct)*H426</f>
        <v/>
      </c>
      <c r="J426">
        <f>IF(I426/SponsorCost&gt;=RatchetTrigger,1,0)</f>
        <v/>
      </c>
      <c r="K426">
        <f>IF(J426=1,MgmtPctRatchet,MgmtPct)</f>
        <v/>
      </c>
      <c r="L426">
        <f>K426*H426</f>
        <v/>
      </c>
      <c r="M426">
        <f>EXP(-rf*C426)*L426</f>
        <v/>
      </c>
      <c r="N426">
        <f>EXP(-rf*C426)*E426</f>
        <v/>
      </c>
    </row>
    <row r="427">
      <c r="A427" t="n">
        <v>419</v>
      </c>
      <c r="B427">
        <f>RAND()</f>
        <v/>
      </c>
      <c r="C427">
        <f>IF(B427&lt;P_3,3,IF(B427&lt;P_3+P_4,4,5))</f>
        <v/>
      </c>
      <c r="D427">
        <f>NORM.S.INV(RAND())</f>
        <v/>
      </c>
      <c r="E427">
        <f>V0*EXP((rf-q_leak-0.5*sigma^2)*C427+sigma*SQRT(C427)*D427)</f>
        <v/>
      </c>
      <c r="F427">
        <f>SHL_face*(1+SHL_rate)^C427</f>
        <v/>
      </c>
      <c r="G427">
        <f>Pref_face*(1+Pref_rate)^C427</f>
        <v/>
      </c>
      <c r="H427">
        <f>MAX(E427-F427-G427,0)</f>
        <v/>
      </c>
      <c r="I427">
        <f>MIN(E427,F427+G427)+(1-MgmtPct)*H427</f>
        <v/>
      </c>
      <c r="J427">
        <f>IF(I427/SponsorCost&gt;=RatchetTrigger,1,0)</f>
        <v/>
      </c>
      <c r="K427">
        <f>IF(J427=1,MgmtPctRatchet,MgmtPct)</f>
        <v/>
      </c>
      <c r="L427">
        <f>K427*H427</f>
        <v/>
      </c>
      <c r="M427">
        <f>EXP(-rf*C427)*L427</f>
        <v/>
      </c>
      <c r="N427">
        <f>EXP(-rf*C427)*E427</f>
        <v/>
      </c>
    </row>
    <row r="428">
      <c r="A428" t="n">
        <v>420</v>
      </c>
      <c r="B428">
        <f>RAND()</f>
        <v/>
      </c>
      <c r="C428">
        <f>IF(B428&lt;P_3,3,IF(B428&lt;P_3+P_4,4,5))</f>
        <v/>
      </c>
      <c r="D428">
        <f>NORM.S.INV(RAND())</f>
        <v/>
      </c>
      <c r="E428">
        <f>V0*EXP((rf-q_leak-0.5*sigma^2)*C428+sigma*SQRT(C428)*D428)</f>
        <v/>
      </c>
      <c r="F428">
        <f>SHL_face*(1+SHL_rate)^C428</f>
        <v/>
      </c>
      <c r="G428">
        <f>Pref_face*(1+Pref_rate)^C428</f>
        <v/>
      </c>
      <c r="H428">
        <f>MAX(E428-F428-G428,0)</f>
        <v/>
      </c>
      <c r="I428">
        <f>MIN(E428,F428+G428)+(1-MgmtPct)*H428</f>
        <v/>
      </c>
      <c r="J428">
        <f>IF(I428/SponsorCost&gt;=RatchetTrigger,1,0)</f>
        <v/>
      </c>
      <c r="K428">
        <f>IF(J428=1,MgmtPctRatchet,MgmtPct)</f>
        <v/>
      </c>
      <c r="L428">
        <f>K428*H428</f>
        <v/>
      </c>
      <c r="M428">
        <f>EXP(-rf*C428)*L428</f>
        <v/>
      </c>
      <c r="N428">
        <f>EXP(-rf*C428)*E428</f>
        <v/>
      </c>
    </row>
    <row r="429">
      <c r="A429" t="n">
        <v>421</v>
      </c>
      <c r="B429">
        <f>RAND()</f>
        <v/>
      </c>
      <c r="C429">
        <f>IF(B429&lt;P_3,3,IF(B429&lt;P_3+P_4,4,5))</f>
        <v/>
      </c>
      <c r="D429">
        <f>NORM.S.INV(RAND())</f>
        <v/>
      </c>
      <c r="E429">
        <f>V0*EXP((rf-q_leak-0.5*sigma^2)*C429+sigma*SQRT(C429)*D429)</f>
        <v/>
      </c>
      <c r="F429">
        <f>SHL_face*(1+SHL_rate)^C429</f>
        <v/>
      </c>
      <c r="G429">
        <f>Pref_face*(1+Pref_rate)^C429</f>
        <v/>
      </c>
      <c r="H429">
        <f>MAX(E429-F429-G429,0)</f>
        <v/>
      </c>
      <c r="I429">
        <f>MIN(E429,F429+G429)+(1-MgmtPct)*H429</f>
        <v/>
      </c>
      <c r="J429">
        <f>IF(I429/SponsorCost&gt;=RatchetTrigger,1,0)</f>
        <v/>
      </c>
      <c r="K429">
        <f>IF(J429=1,MgmtPctRatchet,MgmtPct)</f>
        <v/>
      </c>
      <c r="L429">
        <f>K429*H429</f>
        <v/>
      </c>
      <c r="M429">
        <f>EXP(-rf*C429)*L429</f>
        <v/>
      </c>
      <c r="N429">
        <f>EXP(-rf*C429)*E429</f>
        <v/>
      </c>
    </row>
    <row r="430">
      <c r="A430" t="n">
        <v>422</v>
      </c>
      <c r="B430">
        <f>RAND()</f>
        <v/>
      </c>
      <c r="C430">
        <f>IF(B430&lt;P_3,3,IF(B430&lt;P_3+P_4,4,5))</f>
        <v/>
      </c>
      <c r="D430">
        <f>NORM.S.INV(RAND())</f>
        <v/>
      </c>
      <c r="E430">
        <f>V0*EXP((rf-q_leak-0.5*sigma^2)*C430+sigma*SQRT(C430)*D430)</f>
        <v/>
      </c>
      <c r="F430">
        <f>SHL_face*(1+SHL_rate)^C430</f>
        <v/>
      </c>
      <c r="G430">
        <f>Pref_face*(1+Pref_rate)^C430</f>
        <v/>
      </c>
      <c r="H430">
        <f>MAX(E430-F430-G430,0)</f>
        <v/>
      </c>
      <c r="I430">
        <f>MIN(E430,F430+G430)+(1-MgmtPct)*H430</f>
        <v/>
      </c>
      <c r="J430">
        <f>IF(I430/SponsorCost&gt;=RatchetTrigger,1,0)</f>
        <v/>
      </c>
      <c r="K430">
        <f>IF(J430=1,MgmtPctRatchet,MgmtPct)</f>
        <v/>
      </c>
      <c r="L430">
        <f>K430*H430</f>
        <v/>
      </c>
      <c r="M430">
        <f>EXP(-rf*C430)*L430</f>
        <v/>
      </c>
      <c r="N430">
        <f>EXP(-rf*C430)*E430</f>
        <v/>
      </c>
    </row>
    <row r="431">
      <c r="A431" t="n">
        <v>423</v>
      </c>
      <c r="B431">
        <f>RAND()</f>
        <v/>
      </c>
      <c r="C431">
        <f>IF(B431&lt;P_3,3,IF(B431&lt;P_3+P_4,4,5))</f>
        <v/>
      </c>
      <c r="D431">
        <f>NORM.S.INV(RAND())</f>
        <v/>
      </c>
      <c r="E431">
        <f>V0*EXP((rf-q_leak-0.5*sigma^2)*C431+sigma*SQRT(C431)*D431)</f>
        <v/>
      </c>
      <c r="F431">
        <f>SHL_face*(1+SHL_rate)^C431</f>
        <v/>
      </c>
      <c r="G431">
        <f>Pref_face*(1+Pref_rate)^C431</f>
        <v/>
      </c>
      <c r="H431">
        <f>MAX(E431-F431-G431,0)</f>
        <v/>
      </c>
      <c r="I431">
        <f>MIN(E431,F431+G431)+(1-MgmtPct)*H431</f>
        <v/>
      </c>
      <c r="J431">
        <f>IF(I431/SponsorCost&gt;=RatchetTrigger,1,0)</f>
        <v/>
      </c>
      <c r="K431">
        <f>IF(J431=1,MgmtPctRatchet,MgmtPct)</f>
        <v/>
      </c>
      <c r="L431">
        <f>K431*H431</f>
        <v/>
      </c>
      <c r="M431">
        <f>EXP(-rf*C431)*L431</f>
        <v/>
      </c>
      <c r="N431">
        <f>EXP(-rf*C431)*E431</f>
        <v/>
      </c>
    </row>
    <row r="432">
      <c r="A432" t="n">
        <v>424</v>
      </c>
      <c r="B432">
        <f>RAND()</f>
        <v/>
      </c>
      <c r="C432">
        <f>IF(B432&lt;P_3,3,IF(B432&lt;P_3+P_4,4,5))</f>
        <v/>
      </c>
      <c r="D432">
        <f>NORM.S.INV(RAND())</f>
        <v/>
      </c>
      <c r="E432">
        <f>V0*EXP((rf-q_leak-0.5*sigma^2)*C432+sigma*SQRT(C432)*D432)</f>
        <v/>
      </c>
      <c r="F432">
        <f>SHL_face*(1+SHL_rate)^C432</f>
        <v/>
      </c>
      <c r="G432">
        <f>Pref_face*(1+Pref_rate)^C432</f>
        <v/>
      </c>
      <c r="H432">
        <f>MAX(E432-F432-G432,0)</f>
        <v/>
      </c>
      <c r="I432">
        <f>MIN(E432,F432+G432)+(1-MgmtPct)*H432</f>
        <v/>
      </c>
      <c r="J432">
        <f>IF(I432/SponsorCost&gt;=RatchetTrigger,1,0)</f>
        <v/>
      </c>
      <c r="K432">
        <f>IF(J432=1,MgmtPctRatchet,MgmtPct)</f>
        <v/>
      </c>
      <c r="L432">
        <f>K432*H432</f>
        <v/>
      </c>
      <c r="M432">
        <f>EXP(-rf*C432)*L432</f>
        <v/>
      </c>
      <c r="N432">
        <f>EXP(-rf*C432)*E432</f>
        <v/>
      </c>
    </row>
    <row r="433">
      <c r="A433" t="n">
        <v>425</v>
      </c>
      <c r="B433">
        <f>RAND()</f>
        <v/>
      </c>
      <c r="C433">
        <f>IF(B433&lt;P_3,3,IF(B433&lt;P_3+P_4,4,5))</f>
        <v/>
      </c>
      <c r="D433">
        <f>NORM.S.INV(RAND())</f>
        <v/>
      </c>
      <c r="E433">
        <f>V0*EXP((rf-q_leak-0.5*sigma^2)*C433+sigma*SQRT(C433)*D433)</f>
        <v/>
      </c>
      <c r="F433">
        <f>SHL_face*(1+SHL_rate)^C433</f>
        <v/>
      </c>
      <c r="G433">
        <f>Pref_face*(1+Pref_rate)^C433</f>
        <v/>
      </c>
      <c r="H433">
        <f>MAX(E433-F433-G433,0)</f>
        <v/>
      </c>
      <c r="I433">
        <f>MIN(E433,F433+G433)+(1-MgmtPct)*H433</f>
        <v/>
      </c>
      <c r="J433">
        <f>IF(I433/SponsorCost&gt;=RatchetTrigger,1,0)</f>
        <v/>
      </c>
      <c r="K433">
        <f>IF(J433=1,MgmtPctRatchet,MgmtPct)</f>
        <v/>
      </c>
      <c r="L433">
        <f>K433*H433</f>
        <v/>
      </c>
      <c r="M433">
        <f>EXP(-rf*C433)*L433</f>
        <v/>
      </c>
      <c r="N433">
        <f>EXP(-rf*C433)*E433</f>
        <v/>
      </c>
    </row>
    <row r="434">
      <c r="A434" t="n">
        <v>426</v>
      </c>
      <c r="B434">
        <f>RAND()</f>
        <v/>
      </c>
      <c r="C434">
        <f>IF(B434&lt;P_3,3,IF(B434&lt;P_3+P_4,4,5))</f>
        <v/>
      </c>
      <c r="D434">
        <f>NORM.S.INV(RAND())</f>
        <v/>
      </c>
      <c r="E434">
        <f>V0*EXP((rf-q_leak-0.5*sigma^2)*C434+sigma*SQRT(C434)*D434)</f>
        <v/>
      </c>
      <c r="F434">
        <f>SHL_face*(1+SHL_rate)^C434</f>
        <v/>
      </c>
      <c r="G434">
        <f>Pref_face*(1+Pref_rate)^C434</f>
        <v/>
      </c>
      <c r="H434">
        <f>MAX(E434-F434-G434,0)</f>
        <v/>
      </c>
      <c r="I434">
        <f>MIN(E434,F434+G434)+(1-MgmtPct)*H434</f>
        <v/>
      </c>
      <c r="J434">
        <f>IF(I434/SponsorCost&gt;=RatchetTrigger,1,0)</f>
        <v/>
      </c>
      <c r="K434">
        <f>IF(J434=1,MgmtPctRatchet,MgmtPct)</f>
        <v/>
      </c>
      <c r="L434">
        <f>K434*H434</f>
        <v/>
      </c>
      <c r="M434">
        <f>EXP(-rf*C434)*L434</f>
        <v/>
      </c>
      <c r="N434">
        <f>EXP(-rf*C434)*E434</f>
        <v/>
      </c>
    </row>
    <row r="435">
      <c r="A435" t="n">
        <v>427</v>
      </c>
      <c r="B435">
        <f>RAND()</f>
        <v/>
      </c>
      <c r="C435">
        <f>IF(B435&lt;P_3,3,IF(B435&lt;P_3+P_4,4,5))</f>
        <v/>
      </c>
      <c r="D435">
        <f>NORM.S.INV(RAND())</f>
        <v/>
      </c>
      <c r="E435">
        <f>V0*EXP((rf-q_leak-0.5*sigma^2)*C435+sigma*SQRT(C435)*D435)</f>
        <v/>
      </c>
      <c r="F435">
        <f>SHL_face*(1+SHL_rate)^C435</f>
        <v/>
      </c>
      <c r="G435">
        <f>Pref_face*(1+Pref_rate)^C435</f>
        <v/>
      </c>
      <c r="H435">
        <f>MAX(E435-F435-G435,0)</f>
        <v/>
      </c>
      <c r="I435">
        <f>MIN(E435,F435+G435)+(1-MgmtPct)*H435</f>
        <v/>
      </c>
      <c r="J435">
        <f>IF(I435/SponsorCost&gt;=RatchetTrigger,1,0)</f>
        <v/>
      </c>
      <c r="K435">
        <f>IF(J435=1,MgmtPctRatchet,MgmtPct)</f>
        <v/>
      </c>
      <c r="L435">
        <f>K435*H435</f>
        <v/>
      </c>
      <c r="M435">
        <f>EXP(-rf*C435)*L435</f>
        <v/>
      </c>
      <c r="N435">
        <f>EXP(-rf*C435)*E435</f>
        <v/>
      </c>
    </row>
    <row r="436">
      <c r="A436" t="n">
        <v>428</v>
      </c>
      <c r="B436">
        <f>RAND()</f>
        <v/>
      </c>
      <c r="C436">
        <f>IF(B436&lt;P_3,3,IF(B436&lt;P_3+P_4,4,5))</f>
        <v/>
      </c>
      <c r="D436">
        <f>NORM.S.INV(RAND())</f>
        <v/>
      </c>
      <c r="E436">
        <f>V0*EXP((rf-q_leak-0.5*sigma^2)*C436+sigma*SQRT(C436)*D436)</f>
        <v/>
      </c>
      <c r="F436">
        <f>SHL_face*(1+SHL_rate)^C436</f>
        <v/>
      </c>
      <c r="G436">
        <f>Pref_face*(1+Pref_rate)^C436</f>
        <v/>
      </c>
      <c r="H436">
        <f>MAX(E436-F436-G436,0)</f>
        <v/>
      </c>
      <c r="I436">
        <f>MIN(E436,F436+G436)+(1-MgmtPct)*H436</f>
        <v/>
      </c>
      <c r="J436">
        <f>IF(I436/SponsorCost&gt;=RatchetTrigger,1,0)</f>
        <v/>
      </c>
      <c r="K436">
        <f>IF(J436=1,MgmtPctRatchet,MgmtPct)</f>
        <v/>
      </c>
      <c r="L436">
        <f>K436*H436</f>
        <v/>
      </c>
      <c r="M436">
        <f>EXP(-rf*C436)*L436</f>
        <v/>
      </c>
      <c r="N436">
        <f>EXP(-rf*C436)*E436</f>
        <v/>
      </c>
    </row>
    <row r="437">
      <c r="A437" t="n">
        <v>429</v>
      </c>
      <c r="B437">
        <f>RAND()</f>
        <v/>
      </c>
      <c r="C437">
        <f>IF(B437&lt;P_3,3,IF(B437&lt;P_3+P_4,4,5))</f>
        <v/>
      </c>
      <c r="D437">
        <f>NORM.S.INV(RAND())</f>
        <v/>
      </c>
      <c r="E437">
        <f>V0*EXP((rf-q_leak-0.5*sigma^2)*C437+sigma*SQRT(C437)*D437)</f>
        <v/>
      </c>
      <c r="F437">
        <f>SHL_face*(1+SHL_rate)^C437</f>
        <v/>
      </c>
      <c r="G437">
        <f>Pref_face*(1+Pref_rate)^C437</f>
        <v/>
      </c>
      <c r="H437">
        <f>MAX(E437-F437-G437,0)</f>
        <v/>
      </c>
      <c r="I437">
        <f>MIN(E437,F437+G437)+(1-MgmtPct)*H437</f>
        <v/>
      </c>
      <c r="J437">
        <f>IF(I437/SponsorCost&gt;=RatchetTrigger,1,0)</f>
        <v/>
      </c>
      <c r="K437">
        <f>IF(J437=1,MgmtPctRatchet,MgmtPct)</f>
        <v/>
      </c>
      <c r="L437">
        <f>K437*H437</f>
        <v/>
      </c>
      <c r="M437">
        <f>EXP(-rf*C437)*L437</f>
        <v/>
      </c>
      <c r="N437">
        <f>EXP(-rf*C437)*E437</f>
        <v/>
      </c>
    </row>
    <row r="438">
      <c r="A438" t="n">
        <v>430</v>
      </c>
      <c r="B438">
        <f>RAND()</f>
        <v/>
      </c>
      <c r="C438">
        <f>IF(B438&lt;P_3,3,IF(B438&lt;P_3+P_4,4,5))</f>
        <v/>
      </c>
      <c r="D438">
        <f>NORM.S.INV(RAND())</f>
        <v/>
      </c>
      <c r="E438">
        <f>V0*EXP((rf-q_leak-0.5*sigma^2)*C438+sigma*SQRT(C438)*D438)</f>
        <v/>
      </c>
      <c r="F438">
        <f>SHL_face*(1+SHL_rate)^C438</f>
        <v/>
      </c>
      <c r="G438">
        <f>Pref_face*(1+Pref_rate)^C438</f>
        <v/>
      </c>
      <c r="H438">
        <f>MAX(E438-F438-G438,0)</f>
        <v/>
      </c>
      <c r="I438">
        <f>MIN(E438,F438+G438)+(1-MgmtPct)*H438</f>
        <v/>
      </c>
      <c r="J438">
        <f>IF(I438/SponsorCost&gt;=RatchetTrigger,1,0)</f>
        <v/>
      </c>
      <c r="K438">
        <f>IF(J438=1,MgmtPctRatchet,MgmtPct)</f>
        <v/>
      </c>
      <c r="L438">
        <f>K438*H438</f>
        <v/>
      </c>
      <c r="M438">
        <f>EXP(-rf*C438)*L438</f>
        <v/>
      </c>
      <c r="N438">
        <f>EXP(-rf*C438)*E438</f>
        <v/>
      </c>
    </row>
    <row r="439">
      <c r="A439" t="n">
        <v>431</v>
      </c>
      <c r="B439">
        <f>RAND()</f>
        <v/>
      </c>
      <c r="C439">
        <f>IF(B439&lt;P_3,3,IF(B439&lt;P_3+P_4,4,5))</f>
        <v/>
      </c>
      <c r="D439">
        <f>NORM.S.INV(RAND())</f>
        <v/>
      </c>
      <c r="E439">
        <f>V0*EXP((rf-q_leak-0.5*sigma^2)*C439+sigma*SQRT(C439)*D439)</f>
        <v/>
      </c>
      <c r="F439">
        <f>SHL_face*(1+SHL_rate)^C439</f>
        <v/>
      </c>
      <c r="G439">
        <f>Pref_face*(1+Pref_rate)^C439</f>
        <v/>
      </c>
      <c r="H439">
        <f>MAX(E439-F439-G439,0)</f>
        <v/>
      </c>
      <c r="I439">
        <f>MIN(E439,F439+G439)+(1-MgmtPct)*H439</f>
        <v/>
      </c>
      <c r="J439">
        <f>IF(I439/SponsorCost&gt;=RatchetTrigger,1,0)</f>
        <v/>
      </c>
      <c r="K439">
        <f>IF(J439=1,MgmtPctRatchet,MgmtPct)</f>
        <v/>
      </c>
      <c r="L439">
        <f>K439*H439</f>
        <v/>
      </c>
      <c r="M439">
        <f>EXP(-rf*C439)*L439</f>
        <v/>
      </c>
      <c r="N439">
        <f>EXP(-rf*C439)*E439</f>
        <v/>
      </c>
    </row>
    <row r="440">
      <c r="A440" t="n">
        <v>432</v>
      </c>
      <c r="B440">
        <f>RAND()</f>
        <v/>
      </c>
      <c r="C440">
        <f>IF(B440&lt;P_3,3,IF(B440&lt;P_3+P_4,4,5))</f>
        <v/>
      </c>
      <c r="D440">
        <f>NORM.S.INV(RAND())</f>
        <v/>
      </c>
      <c r="E440">
        <f>V0*EXP((rf-q_leak-0.5*sigma^2)*C440+sigma*SQRT(C440)*D440)</f>
        <v/>
      </c>
      <c r="F440">
        <f>SHL_face*(1+SHL_rate)^C440</f>
        <v/>
      </c>
      <c r="G440">
        <f>Pref_face*(1+Pref_rate)^C440</f>
        <v/>
      </c>
      <c r="H440">
        <f>MAX(E440-F440-G440,0)</f>
        <v/>
      </c>
      <c r="I440">
        <f>MIN(E440,F440+G440)+(1-MgmtPct)*H440</f>
        <v/>
      </c>
      <c r="J440">
        <f>IF(I440/SponsorCost&gt;=RatchetTrigger,1,0)</f>
        <v/>
      </c>
      <c r="K440">
        <f>IF(J440=1,MgmtPctRatchet,MgmtPct)</f>
        <v/>
      </c>
      <c r="L440">
        <f>K440*H440</f>
        <v/>
      </c>
      <c r="M440">
        <f>EXP(-rf*C440)*L440</f>
        <v/>
      </c>
      <c r="N440">
        <f>EXP(-rf*C440)*E440</f>
        <v/>
      </c>
    </row>
    <row r="441">
      <c r="A441" t="n">
        <v>433</v>
      </c>
      <c r="B441">
        <f>RAND()</f>
        <v/>
      </c>
      <c r="C441">
        <f>IF(B441&lt;P_3,3,IF(B441&lt;P_3+P_4,4,5))</f>
        <v/>
      </c>
      <c r="D441">
        <f>NORM.S.INV(RAND())</f>
        <v/>
      </c>
      <c r="E441">
        <f>V0*EXP((rf-q_leak-0.5*sigma^2)*C441+sigma*SQRT(C441)*D441)</f>
        <v/>
      </c>
      <c r="F441">
        <f>SHL_face*(1+SHL_rate)^C441</f>
        <v/>
      </c>
      <c r="G441">
        <f>Pref_face*(1+Pref_rate)^C441</f>
        <v/>
      </c>
      <c r="H441">
        <f>MAX(E441-F441-G441,0)</f>
        <v/>
      </c>
      <c r="I441">
        <f>MIN(E441,F441+G441)+(1-MgmtPct)*H441</f>
        <v/>
      </c>
      <c r="J441">
        <f>IF(I441/SponsorCost&gt;=RatchetTrigger,1,0)</f>
        <v/>
      </c>
      <c r="K441">
        <f>IF(J441=1,MgmtPctRatchet,MgmtPct)</f>
        <v/>
      </c>
      <c r="L441">
        <f>K441*H441</f>
        <v/>
      </c>
      <c r="M441">
        <f>EXP(-rf*C441)*L441</f>
        <v/>
      </c>
      <c r="N441">
        <f>EXP(-rf*C441)*E441</f>
        <v/>
      </c>
    </row>
    <row r="442">
      <c r="A442" t="n">
        <v>434</v>
      </c>
      <c r="B442">
        <f>RAND()</f>
        <v/>
      </c>
      <c r="C442">
        <f>IF(B442&lt;P_3,3,IF(B442&lt;P_3+P_4,4,5))</f>
        <v/>
      </c>
      <c r="D442">
        <f>NORM.S.INV(RAND())</f>
        <v/>
      </c>
      <c r="E442">
        <f>V0*EXP((rf-q_leak-0.5*sigma^2)*C442+sigma*SQRT(C442)*D442)</f>
        <v/>
      </c>
      <c r="F442">
        <f>SHL_face*(1+SHL_rate)^C442</f>
        <v/>
      </c>
      <c r="G442">
        <f>Pref_face*(1+Pref_rate)^C442</f>
        <v/>
      </c>
      <c r="H442">
        <f>MAX(E442-F442-G442,0)</f>
        <v/>
      </c>
      <c r="I442">
        <f>MIN(E442,F442+G442)+(1-MgmtPct)*H442</f>
        <v/>
      </c>
      <c r="J442">
        <f>IF(I442/SponsorCost&gt;=RatchetTrigger,1,0)</f>
        <v/>
      </c>
      <c r="K442">
        <f>IF(J442=1,MgmtPctRatchet,MgmtPct)</f>
        <v/>
      </c>
      <c r="L442">
        <f>K442*H442</f>
        <v/>
      </c>
      <c r="M442">
        <f>EXP(-rf*C442)*L442</f>
        <v/>
      </c>
      <c r="N442">
        <f>EXP(-rf*C442)*E442</f>
        <v/>
      </c>
    </row>
    <row r="443">
      <c r="A443" t="n">
        <v>435</v>
      </c>
      <c r="B443">
        <f>RAND()</f>
        <v/>
      </c>
      <c r="C443">
        <f>IF(B443&lt;P_3,3,IF(B443&lt;P_3+P_4,4,5))</f>
        <v/>
      </c>
      <c r="D443">
        <f>NORM.S.INV(RAND())</f>
        <v/>
      </c>
      <c r="E443">
        <f>V0*EXP((rf-q_leak-0.5*sigma^2)*C443+sigma*SQRT(C443)*D443)</f>
        <v/>
      </c>
      <c r="F443">
        <f>SHL_face*(1+SHL_rate)^C443</f>
        <v/>
      </c>
      <c r="G443">
        <f>Pref_face*(1+Pref_rate)^C443</f>
        <v/>
      </c>
      <c r="H443">
        <f>MAX(E443-F443-G443,0)</f>
        <v/>
      </c>
      <c r="I443">
        <f>MIN(E443,F443+G443)+(1-MgmtPct)*H443</f>
        <v/>
      </c>
      <c r="J443">
        <f>IF(I443/SponsorCost&gt;=RatchetTrigger,1,0)</f>
        <v/>
      </c>
      <c r="K443">
        <f>IF(J443=1,MgmtPctRatchet,MgmtPct)</f>
        <v/>
      </c>
      <c r="L443">
        <f>K443*H443</f>
        <v/>
      </c>
      <c r="M443">
        <f>EXP(-rf*C443)*L443</f>
        <v/>
      </c>
      <c r="N443">
        <f>EXP(-rf*C443)*E443</f>
        <v/>
      </c>
    </row>
    <row r="444">
      <c r="A444" t="n">
        <v>436</v>
      </c>
      <c r="B444">
        <f>RAND()</f>
        <v/>
      </c>
      <c r="C444">
        <f>IF(B444&lt;P_3,3,IF(B444&lt;P_3+P_4,4,5))</f>
        <v/>
      </c>
      <c r="D444">
        <f>NORM.S.INV(RAND())</f>
        <v/>
      </c>
      <c r="E444">
        <f>V0*EXP((rf-q_leak-0.5*sigma^2)*C444+sigma*SQRT(C444)*D444)</f>
        <v/>
      </c>
      <c r="F444">
        <f>SHL_face*(1+SHL_rate)^C444</f>
        <v/>
      </c>
      <c r="G444">
        <f>Pref_face*(1+Pref_rate)^C444</f>
        <v/>
      </c>
      <c r="H444">
        <f>MAX(E444-F444-G444,0)</f>
        <v/>
      </c>
      <c r="I444">
        <f>MIN(E444,F444+G444)+(1-MgmtPct)*H444</f>
        <v/>
      </c>
      <c r="J444">
        <f>IF(I444/SponsorCost&gt;=RatchetTrigger,1,0)</f>
        <v/>
      </c>
      <c r="K444">
        <f>IF(J444=1,MgmtPctRatchet,MgmtPct)</f>
        <v/>
      </c>
      <c r="L444">
        <f>K444*H444</f>
        <v/>
      </c>
      <c r="M444">
        <f>EXP(-rf*C444)*L444</f>
        <v/>
      </c>
      <c r="N444">
        <f>EXP(-rf*C444)*E444</f>
        <v/>
      </c>
    </row>
    <row r="445">
      <c r="A445" t="n">
        <v>437</v>
      </c>
      <c r="B445">
        <f>RAND()</f>
        <v/>
      </c>
      <c r="C445">
        <f>IF(B445&lt;P_3,3,IF(B445&lt;P_3+P_4,4,5))</f>
        <v/>
      </c>
      <c r="D445">
        <f>NORM.S.INV(RAND())</f>
        <v/>
      </c>
      <c r="E445">
        <f>V0*EXP((rf-q_leak-0.5*sigma^2)*C445+sigma*SQRT(C445)*D445)</f>
        <v/>
      </c>
      <c r="F445">
        <f>SHL_face*(1+SHL_rate)^C445</f>
        <v/>
      </c>
      <c r="G445">
        <f>Pref_face*(1+Pref_rate)^C445</f>
        <v/>
      </c>
      <c r="H445">
        <f>MAX(E445-F445-G445,0)</f>
        <v/>
      </c>
      <c r="I445">
        <f>MIN(E445,F445+G445)+(1-MgmtPct)*H445</f>
        <v/>
      </c>
      <c r="J445">
        <f>IF(I445/SponsorCost&gt;=RatchetTrigger,1,0)</f>
        <v/>
      </c>
      <c r="K445">
        <f>IF(J445=1,MgmtPctRatchet,MgmtPct)</f>
        <v/>
      </c>
      <c r="L445">
        <f>K445*H445</f>
        <v/>
      </c>
      <c r="M445">
        <f>EXP(-rf*C445)*L445</f>
        <v/>
      </c>
      <c r="N445">
        <f>EXP(-rf*C445)*E445</f>
        <v/>
      </c>
    </row>
    <row r="446">
      <c r="A446" t="n">
        <v>438</v>
      </c>
      <c r="B446">
        <f>RAND()</f>
        <v/>
      </c>
      <c r="C446">
        <f>IF(B446&lt;P_3,3,IF(B446&lt;P_3+P_4,4,5))</f>
        <v/>
      </c>
      <c r="D446">
        <f>NORM.S.INV(RAND())</f>
        <v/>
      </c>
      <c r="E446">
        <f>V0*EXP((rf-q_leak-0.5*sigma^2)*C446+sigma*SQRT(C446)*D446)</f>
        <v/>
      </c>
      <c r="F446">
        <f>SHL_face*(1+SHL_rate)^C446</f>
        <v/>
      </c>
      <c r="G446">
        <f>Pref_face*(1+Pref_rate)^C446</f>
        <v/>
      </c>
      <c r="H446">
        <f>MAX(E446-F446-G446,0)</f>
        <v/>
      </c>
      <c r="I446">
        <f>MIN(E446,F446+G446)+(1-MgmtPct)*H446</f>
        <v/>
      </c>
      <c r="J446">
        <f>IF(I446/SponsorCost&gt;=RatchetTrigger,1,0)</f>
        <v/>
      </c>
      <c r="K446">
        <f>IF(J446=1,MgmtPctRatchet,MgmtPct)</f>
        <v/>
      </c>
      <c r="L446">
        <f>K446*H446</f>
        <v/>
      </c>
      <c r="M446">
        <f>EXP(-rf*C446)*L446</f>
        <v/>
      </c>
      <c r="N446">
        <f>EXP(-rf*C446)*E446</f>
        <v/>
      </c>
    </row>
    <row r="447">
      <c r="A447" t="n">
        <v>439</v>
      </c>
      <c r="B447">
        <f>RAND()</f>
        <v/>
      </c>
      <c r="C447">
        <f>IF(B447&lt;P_3,3,IF(B447&lt;P_3+P_4,4,5))</f>
        <v/>
      </c>
      <c r="D447">
        <f>NORM.S.INV(RAND())</f>
        <v/>
      </c>
      <c r="E447">
        <f>V0*EXP((rf-q_leak-0.5*sigma^2)*C447+sigma*SQRT(C447)*D447)</f>
        <v/>
      </c>
      <c r="F447">
        <f>SHL_face*(1+SHL_rate)^C447</f>
        <v/>
      </c>
      <c r="G447">
        <f>Pref_face*(1+Pref_rate)^C447</f>
        <v/>
      </c>
      <c r="H447">
        <f>MAX(E447-F447-G447,0)</f>
        <v/>
      </c>
      <c r="I447">
        <f>MIN(E447,F447+G447)+(1-MgmtPct)*H447</f>
        <v/>
      </c>
      <c r="J447">
        <f>IF(I447/SponsorCost&gt;=RatchetTrigger,1,0)</f>
        <v/>
      </c>
      <c r="K447">
        <f>IF(J447=1,MgmtPctRatchet,MgmtPct)</f>
        <v/>
      </c>
      <c r="L447">
        <f>K447*H447</f>
        <v/>
      </c>
      <c r="M447">
        <f>EXP(-rf*C447)*L447</f>
        <v/>
      </c>
      <c r="N447">
        <f>EXP(-rf*C447)*E447</f>
        <v/>
      </c>
    </row>
    <row r="448">
      <c r="A448" t="n">
        <v>440</v>
      </c>
      <c r="B448">
        <f>RAND()</f>
        <v/>
      </c>
      <c r="C448">
        <f>IF(B448&lt;P_3,3,IF(B448&lt;P_3+P_4,4,5))</f>
        <v/>
      </c>
      <c r="D448">
        <f>NORM.S.INV(RAND())</f>
        <v/>
      </c>
      <c r="E448">
        <f>V0*EXP((rf-q_leak-0.5*sigma^2)*C448+sigma*SQRT(C448)*D448)</f>
        <v/>
      </c>
      <c r="F448">
        <f>SHL_face*(1+SHL_rate)^C448</f>
        <v/>
      </c>
      <c r="G448">
        <f>Pref_face*(1+Pref_rate)^C448</f>
        <v/>
      </c>
      <c r="H448">
        <f>MAX(E448-F448-G448,0)</f>
        <v/>
      </c>
      <c r="I448">
        <f>MIN(E448,F448+G448)+(1-MgmtPct)*H448</f>
        <v/>
      </c>
      <c r="J448">
        <f>IF(I448/SponsorCost&gt;=RatchetTrigger,1,0)</f>
        <v/>
      </c>
      <c r="K448">
        <f>IF(J448=1,MgmtPctRatchet,MgmtPct)</f>
        <v/>
      </c>
      <c r="L448">
        <f>K448*H448</f>
        <v/>
      </c>
      <c r="M448">
        <f>EXP(-rf*C448)*L448</f>
        <v/>
      </c>
      <c r="N448">
        <f>EXP(-rf*C448)*E448</f>
        <v/>
      </c>
    </row>
    <row r="449">
      <c r="A449" t="n">
        <v>441</v>
      </c>
      <c r="B449">
        <f>RAND()</f>
        <v/>
      </c>
      <c r="C449">
        <f>IF(B449&lt;P_3,3,IF(B449&lt;P_3+P_4,4,5))</f>
        <v/>
      </c>
      <c r="D449">
        <f>NORM.S.INV(RAND())</f>
        <v/>
      </c>
      <c r="E449">
        <f>V0*EXP((rf-q_leak-0.5*sigma^2)*C449+sigma*SQRT(C449)*D449)</f>
        <v/>
      </c>
      <c r="F449">
        <f>SHL_face*(1+SHL_rate)^C449</f>
        <v/>
      </c>
      <c r="G449">
        <f>Pref_face*(1+Pref_rate)^C449</f>
        <v/>
      </c>
      <c r="H449">
        <f>MAX(E449-F449-G449,0)</f>
        <v/>
      </c>
      <c r="I449">
        <f>MIN(E449,F449+G449)+(1-MgmtPct)*H449</f>
        <v/>
      </c>
      <c r="J449">
        <f>IF(I449/SponsorCost&gt;=RatchetTrigger,1,0)</f>
        <v/>
      </c>
      <c r="K449">
        <f>IF(J449=1,MgmtPctRatchet,MgmtPct)</f>
        <v/>
      </c>
      <c r="L449">
        <f>K449*H449</f>
        <v/>
      </c>
      <c r="M449">
        <f>EXP(-rf*C449)*L449</f>
        <v/>
      </c>
      <c r="N449">
        <f>EXP(-rf*C449)*E449</f>
        <v/>
      </c>
    </row>
    <row r="450">
      <c r="A450" t="n">
        <v>442</v>
      </c>
      <c r="B450">
        <f>RAND()</f>
        <v/>
      </c>
      <c r="C450">
        <f>IF(B450&lt;P_3,3,IF(B450&lt;P_3+P_4,4,5))</f>
        <v/>
      </c>
      <c r="D450">
        <f>NORM.S.INV(RAND())</f>
        <v/>
      </c>
      <c r="E450">
        <f>V0*EXP((rf-q_leak-0.5*sigma^2)*C450+sigma*SQRT(C450)*D450)</f>
        <v/>
      </c>
      <c r="F450">
        <f>SHL_face*(1+SHL_rate)^C450</f>
        <v/>
      </c>
      <c r="G450">
        <f>Pref_face*(1+Pref_rate)^C450</f>
        <v/>
      </c>
      <c r="H450">
        <f>MAX(E450-F450-G450,0)</f>
        <v/>
      </c>
      <c r="I450">
        <f>MIN(E450,F450+G450)+(1-MgmtPct)*H450</f>
        <v/>
      </c>
      <c r="J450">
        <f>IF(I450/SponsorCost&gt;=RatchetTrigger,1,0)</f>
        <v/>
      </c>
      <c r="K450">
        <f>IF(J450=1,MgmtPctRatchet,MgmtPct)</f>
        <v/>
      </c>
      <c r="L450">
        <f>K450*H450</f>
        <v/>
      </c>
      <c r="M450">
        <f>EXP(-rf*C450)*L450</f>
        <v/>
      </c>
      <c r="N450">
        <f>EXP(-rf*C450)*E450</f>
        <v/>
      </c>
    </row>
    <row r="451">
      <c r="A451" t="n">
        <v>443</v>
      </c>
      <c r="B451">
        <f>RAND()</f>
        <v/>
      </c>
      <c r="C451">
        <f>IF(B451&lt;P_3,3,IF(B451&lt;P_3+P_4,4,5))</f>
        <v/>
      </c>
      <c r="D451">
        <f>NORM.S.INV(RAND())</f>
        <v/>
      </c>
      <c r="E451">
        <f>V0*EXP((rf-q_leak-0.5*sigma^2)*C451+sigma*SQRT(C451)*D451)</f>
        <v/>
      </c>
      <c r="F451">
        <f>SHL_face*(1+SHL_rate)^C451</f>
        <v/>
      </c>
      <c r="G451">
        <f>Pref_face*(1+Pref_rate)^C451</f>
        <v/>
      </c>
      <c r="H451">
        <f>MAX(E451-F451-G451,0)</f>
        <v/>
      </c>
      <c r="I451">
        <f>MIN(E451,F451+G451)+(1-MgmtPct)*H451</f>
        <v/>
      </c>
      <c r="J451">
        <f>IF(I451/SponsorCost&gt;=RatchetTrigger,1,0)</f>
        <v/>
      </c>
      <c r="K451">
        <f>IF(J451=1,MgmtPctRatchet,MgmtPct)</f>
        <v/>
      </c>
      <c r="L451">
        <f>K451*H451</f>
        <v/>
      </c>
      <c r="M451">
        <f>EXP(-rf*C451)*L451</f>
        <v/>
      </c>
      <c r="N451">
        <f>EXP(-rf*C451)*E451</f>
        <v/>
      </c>
    </row>
    <row r="452">
      <c r="A452" t="n">
        <v>444</v>
      </c>
      <c r="B452">
        <f>RAND()</f>
        <v/>
      </c>
      <c r="C452">
        <f>IF(B452&lt;P_3,3,IF(B452&lt;P_3+P_4,4,5))</f>
        <v/>
      </c>
      <c r="D452">
        <f>NORM.S.INV(RAND())</f>
        <v/>
      </c>
      <c r="E452">
        <f>V0*EXP((rf-q_leak-0.5*sigma^2)*C452+sigma*SQRT(C452)*D452)</f>
        <v/>
      </c>
      <c r="F452">
        <f>SHL_face*(1+SHL_rate)^C452</f>
        <v/>
      </c>
      <c r="G452">
        <f>Pref_face*(1+Pref_rate)^C452</f>
        <v/>
      </c>
      <c r="H452">
        <f>MAX(E452-F452-G452,0)</f>
        <v/>
      </c>
      <c r="I452">
        <f>MIN(E452,F452+G452)+(1-MgmtPct)*H452</f>
        <v/>
      </c>
      <c r="J452">
        <f>IF(I452/SponsorCost&gt;=RatchetTrigger,1,0)</f>
        <v/>
      </c>
      <c r="K452">
        <f>IF(J452=1,MgmtPctRatchet,MgmtPct)</f>
        <v/>
      </c>
      <c r="L452">
        <f>K452*H452</f>
        <v/>
      </c>
      <c r="M452">
        <f>EXP(-rf*C452)*L452</f>
        <v/>
      </c>
      <c r="N452">
        <f>EXP(-rf*C452)*E452</f>
        <v/>
      </c>
    </row>
    <row r="453">
      <c r="A453" t="n">
        <v>445</v>
      </c>
      <c r="B453">
        <f>RAND()</f>
        <v/>
      </c>
      <c r="C453">
        <f>IF(B453&lt;P_3,3,IF(B453&lt;P_3+P_4,4,5))</f>
        <v/>
      </c>
      <c r="D453">
        <f>NORM.S.INV(RAND())</f>
        <v/>
      </c>
      <c r="E453">
        <f>V0*EXP((rf-q_leak-0.5*sigma^2)*C453+sigma*SQRT(C453)*D453)</f>
        <v/>
      </c>
      <c r="F453">
        <f>SHL_face*(1+SHL_rate)^C453</f>
        <v/>
      </c>
      <c r="G453">
        <f>Pref_face*(1+Pref_rate)^C453</f>
        <v/>
      </c>
      <c r="H453">
        <f>MAX(E453-F453-G453,0)</f>
        <v/>
      </c>
      <c r="I453">
        <f>MIN(E453,F453+G453)+(1-MgmtPct)*H453</f>
        <v/>
      </c>
      <c r="J453">
        <f>IF(I453/SponsorCost&gt;=RatchetTrigger,1,0)</f>
        <v/>
      </c>
      <c r="K453">
        <f>IF(J453=1,MgmtPctRatchet,MgmtPct)</f>
        <v/>
      </c>
      <c r="L453">
        <f>K453*H453</f>
        <v/>
      </c>
      <c r="M453">
        <f>EXP(-rf*C453)*L453</f>
        <v/>
      </c>
      <c r="N453">
        <f>EXP(-rf*C453)*E453</f>
        <v/>
      </c>
    </row>
    <row r="454">
      <c r="A454" t="n">
        <v>446</v>
      </c>
      <c r="B454">
        <f>RAND()</f>
        <v/>
      </c>
      <c r="C454">
        <f>IF(B454&lt;P_3,3,IF(B454&lt;P_3+P_4,4,5))</f>
        <v/>
      </c>
      <c r="D454">
        <f>NORM.S.INV(RAND())</f>
        <v/>
      </c>
      <c r="E454">
        <f>V0*EXP((rf-q_leak-0.5*sigma^2)*C454+sigma*SQRT(C454)*D454)</f>
        <v/>
      </c>
      <c r="F454">
        <f>SHL_face*(1+SHL_rate)^C454</f>
        <v/>
      </c>
      <c r="G454">
        <f>Pref_face*(1+Pref_rate)^C454</f>
        <v/>
      </c>
      <c r="H454">
        <f>MAX(E454-F454-G454,0)</f>
        <v/>
      </c>
      <c r="I454">
        <f>MIN(E454,F454+G454)+(1-MgmtPct)*H454</f>
        <v/>
      </c>
      <c r="J454">
        <f>IF(I454/SponsorCost&gt;=RatchetTrigger,1,0)</f>
        <v/>
      </c>
      <c r="K454">
        <f>IF(J454=1,MgmtPctRatchet,MgmtPct)</f>
        <v/>
      </c>
      <c r="L454">
        <f>K454*H454</f>
        <v/>
      </c>
      <c r="M454">
        <f>EXP(-rf*C454)*L454</f>
        <v/>
      </c>
      <c r="N454">
        <f>EXP(-rf*C454)*E454</f>
        <v/>
      </c>
    </row>
    <row r="455">
      <c r="A455" t="n">
        <v>447</v>
      </c>
      <c r="B455">
        <f>RAND()</f>
        <v/>
      </c>
      <c r="C455">
        <f>IF(B455&lt;P_3,3,IF(B455&lt;P_3+P_4,4,5))</f>
        <v/>
      </c>
      <c r="D455">
        <f>NORM.S.INV(RAND())</f>
        <v/>
      </c>
      <c r="E455">
        <f>V0*EXP((rf-q_leak-0.5*sigma^2)*C455+sigma*SQRT(C455)*D455)</f>
        <v/>
      </c>
      <c r="F455">
        <f>SHL_face*(1+SHL_rate)^C455</f>
        <v/>
      </c>
      <c r="G455">
        <f>Pref_face*(1+Pref_rate)^C455</f>
        <v/>
      </c>
      <c r="H455">
        <f>MAX(E455-F455-G455,0)</f>
        <v/>
      </c>
      <c r="I455">
        <f>MIN(E455,F455+G455)+(1-MgmtPct)*H455</f>
        <v/>
      </c>
      <c r="J455">
        <f>IF(I455/SponsorCost&gt;=RatchetTrigger,1,0)</f>
        <v/>
      </c>
      <c r="K455">
        <f>IF(J455=1,MgmtPctRatchet,MgmtPct)</f>
        <v/>
      </c>
      <c r="L455">
        <f>K455*H455</f>
        <v/>
      </c>
      <c r="M455">
        <f>EXP(-rf*C455)*L455</f>
        <v/>
      </c>
      <c r="N455">
        <f>EXP(-rf*C455)*E455</f>
        <v/>
      </c>
    </row>
    <row r="456">
      <c r="A456" t="n">
        <v>448</v>
      </c>
      <c r="B456">
        <f>RAND()</f>
        <v/>
      </c>
      <c r="C456">
        <f>IF(B456&lt;P_3,3,IF(B456&lt;P_3+P_4,4,5))</f>
        <v/>
      </c>
      <c r="D456">
        <f>NORM.S.INV(RAND())</f>
        <v/>
      </c>
      <c r="E456">
        <f>V0*EXP((rf-q_leak-0.5*sigma^2)*C456+sigma*SQRT(C456)*D456)</f>
        <v/>
      </c>
      <c r="F456">
        <f>SHL_face*(1+SHL_rate)^C456</f>
        <v/>
      </c>
      <c r="G456">
        <f>Pref_face*(1+Pref_rate)^C456</f>
        <v/>
      </c>
      <c r="H456">
        <f>MAX(E456-F456-G456,0)</f>
        <v/>
      </c>
      <c r="I456">
        <f>MIN(E456,F456+G456)+(1-MgmtPct)*H456</f>
        <v/>
      </c>
      <c r="J456">
        <f>IF(I456/SponsorCost&gt;=RatchetTrigger,1,0)</f>
        <v/>
      </c>
      <c r="K456">
        <f>IF(J456=1,MgmtPctRatchet,MgmtPct)</f>
        <v/>
      </c>
      <c r="L456">
        <f>K456*H456</f>
        <v/>
      </c>
      <c r="M456">
        <f>EXP(-rf*C456)*L456</f>
        <v/>
      </c>
      <c r="N456">
        <f>EXP(-rf*C456)*E456</f>
        <v/>
      </c>
    </row>
    <row r="457">
      <c r="A457" t="n">
        <v>449</v>
      </c>
      <c r="B457">
        <f>RAND()</f>
        <v/>
      </c>
      <c r="C457">
        <f>IF(B457&lt;P_3,3,IF(B457&lt;P_3+P_4,4,5))</f>
        <v/>
      </c>
      <c r="D457">
        <f>NORM.S.INV(RAND())</f>
        <v/>
      </c>
      <c r="E457">
        <f>V0*EXP((rf-q_leak-0.5*sigma^2)*C457+sigma*SQRT(C457)*D457)</f>
        <v/>
      </c>
      <c r="F457">
        <f>SHL_face*(1+SHL_rate)^C457</f>
        <v/>
      </c>
      <c r="G457">
        <f>Pref_face*(1+Pref_rate)^C457</f>
        <v/>
      </c>
      <c r="H457">
        <f>MAX(E457-F457-G457,0)</f>
        <v/>
      </c>
      <c r="I457">
        <f>MIN(E457,F457+G457)+(1-MgmtPct)*H457</f>
        <v/>
      </c>
      <c r="J457">
        <f>IF(I457/SponsorCost&gt;=RatchetTrigger,1,0)</f>
        <v/>
      </c>
      <c r="K457">
        <f>IF(J457=1,MgmtPctRatchet,MgmtPct)</f>
        <v/>
      </c>
      <c r="L457">
        <f>K457*H457</f>
        <v/>
      </c>
      <c r="M457">
        <f>EXP(-rf*C457)*L457</f>
        <v/>
      </c>
      <c r="N457">
        <f>EXP(-rf*C457)*E457</f>
        <v/>
      </c>
    </row>
    <row r="458">
      <c r="A458" t="n">
        <v>450</v>
      </c>
      <c r="B458">
        <f>RAND()</f>
        <v/>
      </c>
      <c r="C458">
        <f>IF(B458&lt;P_3,3,IF(B458&lt;P_3+P_4,4,5))</f>
        <v/>
      </c>
      <c r="D458">
        <f>NORM.S.INV(RAND())</f>
        <v/>
      </c>
      <c r="E458">
        <f>V0*EXP((rf-q_leak-0.5*sigma^2)*C458+sigma*SQRT(C458)*D458)</f>
        <v/>
      </c>
      <c r="F458">
        <f>SHL_face*(1+SHL_rate)^C458</f>
        <v/>
      </c>
      <c r="G458">
        <f>Pref_face*(1+Pref_rate)^C458</f>
        <v/>
      </c>
      <c r="H458">
        <f>MAX(E458-F458-G458,0)</f>
        <v/>
      </c>
      <c r="I458">
        <f>MIN(E458,F458+G458)+(1-MgmtPct)*H458</f>
        <v/>
      </c>
      <c r="J458">
        <f>IF(I458/SponsorCost&gt;=RatchetTrigger,1,0)</f>
        <v/>
      </c>
      <c r="K458">
        <f>IF(J458=1,MgmtPctRatchet,MgmtPct)</f>
        <v/>
      </c>
      <c r="L458">
        <f>K458*H458</f>
        <v/>
      </c>
      <c r="M458">
        <f>EXP(-rf*C458)*L458</f>
        <v/>
      </c>
      <c r="N458">
        <f>EXP(-rf*C458)*E458</f>
        <v/>
      </c>
    </row>
    <row r="459">
      <c r="A459" t="n">
        <v>451</v>
      </c>
      <c r="B459">
        <f>RAND()</f>
        <v/>
      </c>
      <c r="C459">
        <f>IF(B459&lt;P_3,3,IF(B459&lt;P_3+P_4,4,5))</f>
        <v/>
      </c>
      <c r="D459">
        <f>NORM.S.INV(RAND())</f>
        <v/>
      </c>
      <c r="E459">
        <f>V0*EXP((rf-q_leak-0.5*sigma^2)*C459+sigma*SQRT(C459)*D459)</f>
        <v/>
      </c>
      <c r="F459">
        <f>SHL_face*(1+SHL_rate)^C459</f>
        <v/>
      </c>
      <c r="G459">
        <f>Pref_face*(1+Pref_rate)^C459</f>
        <v/>
      </c>
      <c r="H459">
        <f>MAX(E459-F459-G459,0)</f>
        <v/>
      </c>
      <c r="I459">
        <f>MIN(E459,F459+G459)+(1-MgmtPct)*H459</f>
        <v/>
      </c>
      <c r="J459">
        <f>IF(I459/SponsorCost&gt;=RatchetTrigger,1,0)</f>
        <v/>
      </c>
      <c r="K459">
        <f>IF(J459=1,MgmtPctRatchet,MgmtPct)</f>
        <v/>
      </c>
      <c r="L459">
        <f>K459*H459</f>
        <v/>
      </c>
      <c r="M459">
        <f>EXP(-rf*C459)*L459</f>
        <v/>
      </c>
      <c r="N459">
        <f>EXP(-rf*C459)*E459</f>
        <v/>
      </c>
    </row>
    <row r="460">
      <c r="A460" t="n">
        <v>452</v>
      </c>
      <c r="B460">
        <f>RAND()</f>
        <v/>
      </c>
      <c r="C460">
        <f>IF(B460&lt;P_3,3,IF(B460&lt;P_3+P_4,4,5))</f>
        <v/>
      </c>
      <c r="D460">
        <f>NORM.S.INV(RAND())</f>
        <v/>
      </c>
      <c r="E460">
        <f>V0*EXP((rf-q_leak-0.5*sigma^2)*C460+sigma*SQRT(C460)*D460)</f>
        <v/>
      </c>
      <c r="F460">
        <f>SHL_face*(1+SHL_rate)^C460</f>
        <v/>
      </c>
      <c r="G460">
        <f>Pref_face*(1+Pref_rate)^C460</f>
        <v/>
      </c>
      <c r="H460">
        <f>MAX(E460-F460-G460,0)</f>
        <v/>
      </c>
      <c r="I460">
        <f>MIN(E460,F460+G460)+(1-MgmtPct)*H460</f>
        <v/>
      </c>
      <c r="J460">
        <f>IF(I460/SponsorCost&gt;=RatchetTrigger,1,0)</f>
        <v/>
      </c>
      <c r="K460">
        <f>IF(J460=1,MgmtPctRatchet,MgmtPct)</f>
        <v/>
      </c>
      <c r="L460">
        <f>K460*H460</f>
        <v/>
      </c>
      <c r="M460">
        <f>EXP(-rf*C460)*L460</f>
        <v/>
      </c>
      <c r="N460">
        <f>EXP(-rf*C460)*E460</f>
        <v/>
      </c>
    </row>
    <row r="461">
      <c r="A461" t="n">
        <v>453</v>
      </c>
      <c r="B461">
        <f>RAND()</f>
        <v/>
      </c>
      <c r="C461">
        <f>IF(B461&lt;P_3,3,IF(B461&lt;P_3+P_4,4,5))</f>
        <v/>
      </c>
      <c r="D461">
        <f>NORM.S.INV(RAND())</f>
        <v/>
      </c>
      <c r="E461">
        <f>V0*EXP((rf-q_leak-0.5*sigma^2)*C461+sigma*SQRT(C461)*D461)</f>
        <v/>
      </c>
      <c r="F461">
        <f>SHL_face*(1+SHL_rate)^C461</f>
        <v/>
      </c>
      <c r="G461">
        <f>Pref_face*(1+Pref_rate)^C461</f>
        <v/>
      </c>
      <c r="H461">
        <f>MAX(E461-F461-G461,0)</f>
        <v/>
      </c>
      <c r="I461">
        <f>MIN(E461,F461+G461)+(1-MgmtPct)*H461</f>
        <v/>
      </c>
      <c r="J461">
        <f>IF(I461/SponsorCost&gt;=RatchetTrigger,1,0)</f>
        <v/>
      </c>
      <c r="K461">
        <f>IF(J461=1,MgmtPctRatchet,MgmtPct)</f>
        <v/>
      </c>
      <c r="L461">
        <f>K461*H461</f>
        <v/>
      </c>
      <c r="M461">
        <f>EXP(-rf*C461)*L461</f>
        <v/>
      </c>
      <c r="N461">
        <f>EXP(-rf*C461)*E461</f>
        <v/>
      </c>
    </row>
    <row r="462">
      <c r="A462" t="n">
        <v>454</v>
      </c>
      <c r="B462">
        <f>RAND()</f>
        <v/>
      </c>
      <c r="C462">
        <f>IF(B462&lt;P_3,3,IF(B462&lt;P_3+P_4,4,5))</f>
        <v/>
      </c>
      <c r="D462">
        <f>NORM.S.INV(RAND())</f>
        <v/>
      </c>
      <c r="E462">
        <f>V0*EXP((rf-q_leak-0.5*sigma^2)*C462+sigma*SQRT(C462)*D462)</f>
        <v/>
      </c>
      <c r="F462">
        <f>SHL_face*(1+SHL_rate)^C462</f>
        <v/>
      </c>
      <c r="G462">
        <f>Pref_face*(1+Pref_rate)^C462</f>
        <v/>
      </c>
      <c r="H462">
        <f>MAX(E462-F462-G462,0)</f>
        <v/>
      </c>
      <c r="I462">
        <f>MIN(E462,F462+G462)+(1-MgmtPct)*H462</f>
        <v/>
      </c>
      <c r="J462">
        <f>IF(I462/SponsorCost&gt;=RatchetTrigger,1,0)</f>
        <v/>
      </c>
      <c r="K462">
        <f>IF(J462=1,MgmtPctRatchet,MgmtPct)</f>
        <v/>
      </c>
      <c r="L462">
        <f>K462*H462</f>
        <v/>
      </c>
      <c r="M462">
        <f>EXP(-rf*C462)*L462</f>
        <v/>
      </c>
      <c r="N462">
        <f>EXP(-rf*C462)*E462</f>
        <v/>
      </c>
    </row>
    <row r="463">
      <c r="A463" t="n">
        <v>455</v>
      </c>
      <c r="B463">
        <f>RAND()</f>
        <v/>
      </c>
      <c r="C463">
        <f>IF(B463&lt;P_3,3,IF(B463&lt;P_3+P_4,4,5))</f>
        <v/>
      </c>
      <c r="D463">
        <f>NORM.S.INV(RAND())</f>
        <v/>
      </c>
      <c r="E463">
        <f>V0*EXP((rf-q_leak-0.5*sigma^2)*C463+sigma*SQRT(C463)*D463)</f>
        <v/>
      </c>
      <c r="F463">
        <f>SHL_face*(1+SHL_rate)^C463</f>
        <v/>
      </c>
      <c r="G463">
        <f>Pref_face*(1+Pref_rate)^C463</f>
        <v/>
      </c>
      <c r="H463">
        <f>MAX(E463-F463-G463,0)</f>
        <v/>
      </c>
      <c r="I463">
        <f>MIN(E463,F463+G463)+(1-MgmtPct)*H463</f>
        <v/>
      </c>
      <c r="J463">
        <f>IF(I463/SponsorCost&gt;=RatchetTrigger,1,0)</f>
        <v/>
      </c>
      <c r="K463">
        <f>IF(J463=1,MgmtPctRatchet,MgmtPct)</f>
        <v/>
      </c>
      <c r="L463">
        <f>K463*H463</f>
        <v/>
      </c>
      <c r="M463">
        <f>EXP(-rf*C463)*L463</f>
        <v/>
      </c>
      <c r="N463">
        <f>EXP(-rf*C463)*E463</f>
        <v/>
      </c>
    </row>
    <row r="464">
      <c r="A464" t="n">
        <v>456</v>
      </c>
      <c r="B464">
        <f>RAND()</f>
        <v/>
      </c>
      <c r="C464">
        <f>IF(B464&lt;P_3,3,IF(B464&lt;P_3+P_4,4,5))</f>
        <v/>
      </c>
      <c r="D464">
        <f>NORM.S.INV(RAND())</f>
        <v/>
      </c>
      <c r="E464">
        <f>V0*EXP((rf-q_leak-0.5*sigma^2)*C464+sigma*SQRT(C464)*D464)</f>
        <v/>
      </c>
      <c r="F464">
        <f>SHL_face*(1+SHL_rate)^C464</f>
        <v/>
      </c>
      <c r="G464">
        <f>Pref_face*(1+Pref_rate)^C464</f>
        <v/>
      </c>
      <c r="H464">
        <f>MAX(E464-F464-G464,0)</f>
        <v/>
      </c>
      <c r="I464">
        <f>MIN(E464,F464+G464)+(1-MgmtPct)*H464</f>
        <v/>
      </c>
      <c r="J464">
        <f>IF(I464/SponsorCost&gt;=RatchetTrigger,1,0)</f>
        <v/>
      </c>
      <c r="K464">
        <f>IF(J464=1,MgmtPctRatchet,MgmtPct)</f>
        <v/>
      </c>
      <c r="L464">
        <f>K464*H464</f>
        <v/>
      </c>
      <c r="M464">
        <f>EXP(-rf*C464)*L464</f>
        <v/>
      </c>
      <c r="N464">
        <f>EXP(-rf*C464)*E464</f>
        <v/>
      </c>
    </row>
    <row r="465">
      <c r="A465" t="n">
        <v>457</v>
      </c>
      <c r="B465">
        <f>RAND()</f>
        <v/>
      </c>
      <c r="C465">
        <f>IF(B465&lt;P_3,3,IF(B465&lt;P_3+P_4,4,5))</f>
        <v/>
      </c>
      <c r="D465">
        <f>NORM.S.INV(RAND())</f>
        <v/>
      </c>
      <c r="E465">
        <f>V0*EXP((rf-q_leak-0.5*sigma^2)*C465+sigma*SQRT(C465)*D465)</f>
        <v/>
      </c>
      <c r="F465">
        <f>SHL_face*(1+SHL_rate)^C465</f>
        <v/>
      </c>
      <c r="G465">
        <f>Pref_face*(1+Pref_rate)^C465</f>
        <v/>
      </c>
      <c r="H465">
        <f>MAX(E465-F465-G465,0)</f>
        <v/>
      </c>
      <c r="I465">
        <f>MIN(E465,F465+G465)+(1-MgmtPct)*H465</f>
        <v/>
      </c>
      <c r="J465">
        <f>IF(I465/SponsorCost&gt;=RatchetTrigger,1,0)</f>
        <v/>
      </c>
      <c r="K465">
        <f>IF(J465=1,MgmtPctRatchet,MgmtPct)</f>
        <v/>
      </c>
      <c r="L465">
        <f>K465*H465</f>
        <v/>
      </c>
      <c r="M465">
        <f>EXP(-rf*C465)*L465</f>
        <v/>
      </c>
      <c r="N465">
        <f>EXP(-rf*C465)*E465</f>
        <v/>
      </c>
    </row>
    <row r="466">
      <c r="A466" t="n">
        <v>458</v>
      </c>
      <c r="B466">
        <f>RAND()</f>
        <v/>
      </c>
      <c r="C466">
        <f>IF(B466&lt;P_3,3,IF(B466&lt;P_3+P_4,4,5))</f>
        <v/>
      </c>
      <c r="D466">
        <f>NORM.S.INV(RAND())</f>
        <v/>
      </c>
      <c r="E466">
        <f>V0*EXP((rf-q_leak-0.5*sigma^2)*C466+sigma*SQRT(C466)*D466)</f>
        <v/>
      </c>
      <c r="F466">
        <f>SHL_face*(1+SHL_rate)^C466</f>
        <v/>
      </c>
      <c r="G466">
        <f>Pref_face*(1+Pref_rate)^C466</f>
        <v/>
      </c>
      <c r="H466">
        <f>MAX(E466-F466-G466,0)</f>
        <v/>
      </c>
      <c r="I466">
        <f>MIN(E466,F466+G466)+(1-MgmtPct)*H466</f>
        <v/>
      </c>
      <c r="J466">
        <f>IF(I466/SponsorCost&gt;=RatchetTrigger,1,0)</f>
        <v/>
      </c>
      <c r="K466">
        <f>IF(J466=1,MgmtPctRatchet,MgmtPct)</f>
        <v/>
      </c>
      <c r="L466">
        <f>K466*H466</f>
        <v/>
      </c>
      <c r="M466">
        <f>EXP(-rf*C466)*L466</f>
        <v/>
      </c>
      <c r="N466">
        <f>EXP(-rf*C466)*E466</f>
        <v/>
      </c>
    </row>
    <row r="467">
      <c r="A467" t="n">
        <v>459</v>
      </c>
      <c r="B467">
        <f>RAND()</f>
        <v/>
      </c>
      <c r="C467">
        <f>IF(B467&lt;P_3,3,IF(B467&lt;P_3+P_4,4,5))</f>
        <v/>
      </c>
      <c r="D467">
        <f>NORM.S.INV(RAND())</f>
        <v/>
      </c>
      <c r="E467">
        <f>V0*EXP((rf-q_leak-0.5*sigma^2)*C467+sigma*SQRT(C467)*D467)</f>
        <v/>
      </c>
      <c r="F467">
        <f>SHL_face*(1+SHL_rate)^C467</f>
        <v/>
      </c>
      <c r="G467">
        <f>Pref_face*(1+Pref_rate)^C467</f>
        <v/>
      </c>
      <c r="H467">
        <f>MAX(E467-F467-G467,0)</f>
        <v/>
      </c>
      <c r="I467">
        <f>MIN(E467,F467+G467)+(1-MgmtPct)*H467</f>
        <v/>
      </c>
      <c r="J467">
        <f>IF(I467/SponsorCost&gt;=RatchetTrigger,1,0)</f>
        <v/>
      </c>
      <c r="K467">
        <f>IF(J467=1,MgmtPctRatchet,MgmtPct)</f>
        <v/>
      </c>
      <c r="L467">
        <f>K467*H467</f>
        <v/>
      </c>
      <c r="M467">
        <f>EXP(-rf*C467)*L467</f>
        <v/>
      </c>
      <c r="N467">
        <f>EXP(-rf*C467)*E467</f>
        <v/>
      </c>
    </row>
    <row r="468">
      <c r="A468" t="n">
        <v>460</v>
      </c>
      <c r="B468">
        <f>RAND()</f>
        <v/>
      </c>
      <c r="C468">
        <f>IF(B468&lt;P_3,3,IF(B468&lt;P_3+P_4,4,5))</f>
        <v/>
      </c>
      <c r="D468">
        <f>NORM.S.INV(RAND())</f>
        <v/>
      </c>
      <c r="E468">
        <f>V0*EXP((rf-q_leak-0.5*sigma^2)*C468+sigma*SQRT(C468)*D468)</f>
        <v/>
      </c>
      <c r="F468">
        <f>SHL_face*(1+SHL_rate)^C468</f>
        <v/>
      </c>
      <c r="G468">
        <f>Pref_face*(1+Pref_rate)^C468</f>
        <v/>
      </c>
      <c r="H468">
        <f>MAX(E468-F468-G468,0)</f>
        <v/>
      </c>
      <c r="I468">
        <f>MIN(E468,F468+G468)+(1-MgmtPct)*H468</f>
        <v/>
      </c>
      <c r="J468">
        <f>IF(I468/SponsorCost&gt;=RatchetTrigger,1,0)</f>
        <v/>
      </c>
      <c r="K468">
        <f>IF(J468=1,MgmtPctRatchet,MgmtPct)</f>
        <v/>
      </c>
      <c r="L468">
        <f>K468*H468</f>
        <v/>
      </c>
      <c r="M468">
        <f>EXP(-rf*C468)*L468</f>
        <v/>
      </c>
      <c r="N468">
        <f>EXP(-rf*C468)*E468</f>
        <v/>
      </c>
    </row>
    <row r="469">
      <c r="A469" t="n">
        <v>461</v>
      </c>
      <c r="B469">
        <f>RAND()</f>
        <v/>
      </c>
      <c r="C469">
        <f>IF(B469&lt;P_3,3,IF(B469&lt;P_3+P_4,4,5))</f>
        <v/>
      </c>
      <c r="D469">
        <f>NORM.S.INV(RAND())</f>
        <v/>
      </c>
      <c r="E469">
        <f>V0*EXP((rf-q_leak-0.5*sigma^2)*C469+sigma*SQRT(C469)*D469)</f>
        <v/>
      </c>
      <c r="F469">
        <f>SHL_face*(1+SHL_rate)^C469</f>
        <v/>
      </c>
      <c r="G469">
        <f>Pref_face*(1+Pref_rate)^C469</f>
        <v/>
      </c>
      <c r="H469">
        <f>MAX(E469-F469-G469,0)</f>
        <v/>
      </c>
      <c r="I469">
        <f>MIN(E469,F469+G469)+(1-MgmtPct)*H469</f>
        <v/>
      </c>
      <c r="J469">
        <f>IF(I469/SponsorCost&gt;=RatchetTrigger,1,0)</f>
        <v/>
      </c>
      <c r="K469">
        <f>IF(J469=1,MgmtPctRatchet,MgmtPct)</f>
        <v/>
      </c>
      <c r="L469">
        <f>K469*H469</f>
        <v/>
      </c>
      <c r="M469">
        <f>EXP(-rf*C469)*L469</f>
        <v/>
      </c>
      <c r="N469">
        <f>EXP(-rf*C469)*E469</f>
        <v/>
      </c>
    </row>
    <row r="470">
      <c r="A470" t="n">
        <v>462</v>
      </c>
      <c r="B470">
        <f>RAND()</f>
        <v/>
      </c>
      <c r="C470">
        <f>IF(B470&lt;P_3,3,IF(B470&lt;P_3+P_4,4,5))</f>
        <v/>
      </c>
      <c r="D470">
        <f>NORM.S.INV(RAND())</f>
        <v/>
      </c>
      <c r="E470">
        <f>V0*EXP((rf-q_leak-0.5*sigma^2)*C470+sigma*SQRT(C470)*D470)</f>
        <v/>
      </c>
      <c r="F470">
        <f>SHL_face*(1+SHL_rate)^C470</f>
        <v/>
      </c>
      <c r="G470">
        <f>Pref_face*(1+Pref_rate)^C470</f>
        <v/>
      </c>
      <c r="H470">
        <f>MAX(E470-F470-G470,0)</f>
        <v/>
      </c>
      <c r="I470">
        <f>MIN(E470,F470+G470)+(1-MgmtPct)*H470</f>
        <v/>
      </c>
      <c r="J470">
        <f>IF(I470/SponsorCost&gt;=RatchetTrigger,1,0)</f>
        <v/>
      </c>
      <c r="K470">
        <f>IF(J470=1,MgmtPctRatchet,MgmtPct)</f>
        <v/>
      </c>
      <c r="L470">
        <f>K470*H470</f>
        <v/>
      </c>
      <c r="M470">
        <f>EXP(-rf*C470)*L470</f>
        <v/>
      </c>
      <c r="N470">
        <f>EXP(-rf*C470)*E470</f>
        <v/>
      </c>
    </row>
    <row r="471">
      <c r="A471" t="n">
        <v>463</v>
      </c>
      <c r="B471">
        <f>RAND()</f>
        <v/>
      </c>
      <c r="C471">
        <f>IF(B471&lt;P_3,3,IF(B471&lt;P_3+P_4,4,5))</f>
        <v/>
      </c>
      <c r="D471">
        <f>NORM.S.INV(RAND())</f>
        <v/>
      </c>
      <c r="E471">
        <f>V0*EXP((rf-q_leak-0.5*sigma^2)*C471+sigma*SQRT(C471)*D471)</f>
        <v/>
      </c>
      <c r="F471">
        <f>SHL_face*(1+SHL_rate)^C471</f>
        <v/>
      </c>
      <c r="G471">
        <f>Pref_face*(1+Pref_rate)^C471</f>
        <v/>
      </c>
      <c r="H471">
        <f>MAX(E471-F471-G471,0)</f>
        <v/>
      </c>
      <c r="I471">
        <f>MIN(E471,F471+G471)+(1-MgmtPct)*H471</f>
        <v/>
      </c>
      <c r="J471">
        <f>IF(I471/SponsorCost&gt;=RatchetTrigger,1,0)</f>
        <v/>
      </c>
      <c r="K471">
        <f>IF(J471=1,MgmtPctRatchet,MgmtPct)</f>
        <v/>
      </c>
      <c r="L471">
        <f>K471*H471</f>
        <v/>
      </c>
      <c r="M471">
        <f>EXP(-rf*C471)*L471</f>
        <v/>
      </c>
      <c r="N471">
        <f>EXP(-rf*C471)*E471</f>
        <v/>
      </c>
    </row>
    <row r="472">
      <c r="A472" t="n">
        <v>464</v>
      </c>
      <c r="B472">
        <f>RAND()</f>
        <v/>
      </c>
      <c r="C472">
        <f>IF(B472&lt;P_3,3,IF(B472&lt;P_3+P_4,4,5))</f>
        <v/>
      </c>
      <c r="D472">
        <f>NORM.S.INV(RAND())</f>
        <v/>
      </c>
      <c r="E472">
        <f>V0*EXP((rf-q_leak-0.5*sigma^2)*C472+sigma*SQRT(C472)*D472)</f>
        <v/>
      </c>
      <c r="F472">
        <f>SHL_face*(1+SHL_rate)^C472</f>
        <v/>
      </c>
      <c r="G472">
        <f>Pref_face*(1+Pref_rate)^C472</f>
        <v/>
      </c>
      <c r="H472">
        <f>MAX(E472-F472-G472,0)</f>
        <v/>
      </c>
      <c r="I472">
        <f>MIN(E472,F472+G472)+(1-MgmtPct)*H472</f>
        <v/>
      </c>
      <c r="J472">
        <f>IF(I472/SponsorCost&gt;=RatchetTrigger,1,0)</f>
        <v/>
      </c>
      <c r="K472">
        <f>IF(J472=1,MgmtPctRatchet,MgmtPct)</f>
        <v/>
      </c>
      <c r="L472">
        <f>K472*H472</f>
        <v/>
      </c>
      <c r="M472">
        <f>EXP(-rf*C472)*L472</f>
        <v/>
      </c>
      <c r="N472">
        <f>EXP(-rf*C472)*E472</f>
        <v/>
      </c>
    </row>
    <row r="473">
      <c r="A473" t="n">
        <v>465</v>
      </c>
      <c r="B473">
        <f>RAND()</f>
        <v/>
      </c>
      <c r="C473">
        <f>IF(B473&lt;P_3,3,IF(B473&lt;P_3+P_4,4,5))</f>
        <v/>
      </c>
      <c r="D473">
        <f>NORM.S.INV(RAND())</f>
        <v/>
      </c>
      <c r="E473">
        <f>V0*EXP((rf-q_leak-0.5*sigma^2)*C473+sigma*SQRT(C473)*D473)</f>
        <v/>
      </c>
      <c r="F473">
        <f>SHL_face*(1+SHL_rate)^C473</f>
        <v/>
      </c>
      <c r="G473">
        <f>Pref_face*(1+Pref_rate)^C473</f>
        <v/>
      </c>
      <c r="H473">
        <f>MAX(E473-F473-G473,0)</f>
        <v/>
      </c>
      <c r="I473">
        <f>MIN(E473,F473+G473)+(1-MgmtPct)*H473</f>
        <v/>
      </c>
      <c r="J473">
        <f>IF(I473/SponsorCost&gt;=RatchetTrigger,1,0)</f>
        <v/>
      </c>
      <c r="K473">
        <f>IF(J473=1,MgmtPctRatchet,MgmtPct)</f>
        <v/>
      </c>
      <c r="L473">
        <f>K473*H473</f>
        <v/>
      </c>
      <c r="M473">
        <f>EXP(-rf*C473)*L473</f>
        <v/>
      </c>
      <c r="N473">
        <f>EXP(-rf*C473)*E473</f>
        <v/>
      </c>
    </row>
    <row r="474">
      <c r="A474" t="n">
        <v>466</v>
      </c>
      <c r="B474">
        <f>RAND()</f>
        <v/>
      </c>
      <c r="C474">
        <f>IF(B474&lt;P_3,3,IF(B474&lt;P_3+P_4,4,5))</f>
        <v/>
      </c>
      <c r="D474">
        <f>NORM.S.INV(RAND())</f>
        <v/>
      </c>
      <c r="E474">
        <f>V0*EXP((rf-q_leak-0.5*sigma^2)*C474+sigma*SQRT(C474)*D474)</f>
        <v/>
      </c>
      <c r="F474">
        <f>SHL_face*(1+SHL_rate)^C474</f>
        <v/>
      </c>
      <c r="G474">
        <f>Pref_face*(1+Pref_rate)^C474</f>
        <v/>
      </c>
      <c r="H474">
        <f>MAX(E474-F474-G474,0)</f>
        <v/>
      </c>
      <c r="I474">
        <f>MIN(E474,F474+G474)+(1-MgmtPct)*H474</f>
        <v/>
      </c>
      <c r="J474">
        <f>IF(I474/SponsorCost&gt;=RatchetTrigger,1,0)</f>
        <v/>
      </c>
      <c r="K474">
        <f>IF(J474=1,MgmtPctRatchet,MgmtPct)</f>
        <v/>
      </c>
      <c r="L474">
        <f>K474*H474</f>
        <v/>
      </c>
      <c r="M474">
        <f>EXP(-rf*C474)*L474</f>
        <v/>
      </c>
      <c r="N474">
        <f>EXP(-rf*C474)*E474</f>
        <v/>
      </c>
    </row>
    <row r="475">
      <c r="A475" t="n">
        <v>467</v>
      </c>
      <c r="B475">
        <f>RAND()</f>
        <v/>
      </c>
      <c r="C475">
        <f>IF(B475&lt;P_3,3,IF(B475&lt;P_3+P_4,4,5))</f>
        <v/>
      </c>
      <c r="D475">
        <f>NORM.S.INV(RAND())</f>
        <v/>
      </c>
      <c r="E475">
        <f>V0*EXP((rf-q_leak-0.5*sigma^2)*C475+sigma*SQRT(C475)*D475)</f>
        <v/>
      </c>
      <c r="F475">
        <f>SHL_face*(1+SHL_rate)^C475</f>
        <v/>
      </c>
      <c r="G475">
        <f>Pref_face*(1+Pref_rate)^C475</f>
        <v/>
      </c>
      <c r="H475">
        <f>MAX(E475-F475-G475,0)</f>
        <v/>
      </c>
      <c r="I475">
        <f>MIN(E475,F475+G475)+(1-MgmtPct)*H475</f>
        <v/>
      </c>
      <c r="J475">
        <f>IF(I475/SponsorCost&gt;=RatchetTrigger,1,0)</f>
        <v/>
      </c>
      <c r="K475">
        <f>IF(J475=1,MgmtPctRatchet,MgmtPct)</f>
        <v/>
      </c>
      <c r="L475">
        <f>K475*H475</f>
        <v/>
      </c>
      <c r="M475">
        <f>EXP(-rf*C475)*L475</f>
        <v/>
      </c>
      <c r="N475">
        <f>EXP(-rf*C475)*E475</f>
        <v/>
      </c>
    </row>
    <row r="476">
      <c r="A476" t="n">
        <v>468</v>
      </c>
      <c r="B476">
        <f>RAND()</f>
        <v/>
      </c>
      <c r="C476">
        <f>IF(B476&lt;P_3,3,IF(B476&lt;P_3+P_4,4,5))</f>
        <v/>
      </c>
      <c r="D476">
        <f>NORM.S.INV(RAND())</f>
        <v/>
      </c>
      <c r="E476">
        <f>V0*EXP((rf-q_leak-0.5*sigma^2)*C476+sigma*SQRT(C476)*D476)</f>
        <v/>
      </c>
      <c r="F476">
        <f>SHL_face*(1+SHL_rate)^C476</f>
        <v/>
      </c>
      <c r="G476">
        <f>Pref_face*(1+Pref_rate)^C476</f>
        <v/>
      </c>
      <c r="H476">
        <f>MAX(E476-F476-G476,0)</f>
        <v/>
      </c>
      <c r="I476">
        <f>MIN(E476,F476+G476)+(1-MgmtPct)*H476</f>
        <v/>
      </c>
      <c r="J476">
        <f>IF(I476/SponsorCost&gt;=RatchetTrigger,1,0)</f>
        <v/>
      </c>
      <c r="K476">
        <f>IF(J476=1,MgmtPctRatchet,MgmtPct)</f>
        <v/>
      </c>
      <c r="L476">
        <f>K476*H476</f>
        <v/>
      </c>
      <c r="M476">
        <f>EXP(-rf*C476)*L476</f>
        <v/>
      </c>
      <c r="N476">
        <f>EXP(-rf*C476)*E476</f>
        <v/>
      </c>
    </row>
    <row r="477">
      <c r="A477" t="n">
        <v>469</v>
      </c>
      <c r="B477">
        <f>RAND()</f>
        <v/>
      </c>
      <c r="C477">
        <f>IF(B477&lt;P_3,3,IF(B477&lt;P_3+P_4,4,5))</f>
        <v/>
      </c>
      <c r="D477">
        <f>NORM.S.INV(RAND())</f>
        <v/>
      </c>
      <c r="E477">
        <f>V0*EXP((rf-q_leak-0.5*sigma^2)*C477+sigma*SQRT(C477)*D477)</f>
        <v/>
      </c>
      <c r="F477">
        <f>SHL_face*(1+SHL_rate)^C477</f>
        <v/>
      </c>
      <c r="G477">
        <f>Pref_face*(1+Pref_rate)^C477</f>
        <v/>
      </c>
      <c r="H477">
        <f>MAX(E477-F477-G477,0)</f>
        <v/>
      </c>
      <c r="I477">
        <f>MIN(E477,F477+G477)+(1-MgmtPct)*H477</f>
        <v/>
      </c>
      <c r="J477">
        <f>IF(I477/SponsorCost&gt;=RatchetTrigger,1,0)</f>
        <v/>
      </c>
      <c r="K477">
        <f>IF(J477=1,MgmtPctRatchet,MgmtPct)</f>
        <v/>
      </c>
      <c r="L477">
        <f>K477*H477</f>
        <v/>
      </c>
      <c r="M477">
        <f>EXP(-rf*C477)*L477</f>
        <v/>
      </c>
      <c r="N477">
        <f>EXP(-rf*C477)*E477</f>
        <v/>
      </c>
    </row>
    <row r="478">
      <c r="A478" t="n">
        <v>470</v>
      </c>
      <c r="B478">
        <f>RAND()</f>
        <v/>
      </c>
      <c r="C478">
        <f>IF(B478&lt;P_3,3,IF(B478&lt;P_3+P_4,4,5))</f>
        <v/>
      </c>
      <c r="D478">
        <f>NORM.S.INV(RAND())</f>
        <v/>
      </c>
      <c r="E478">
        <f>V0*EXP((rf-q_leak-0.5*sigma^2)*C478+sigma*SQRT(C478)*D478)</f>
        <v/>
      </c>
      <c r="F478">
        <f>SHL_face*(1+SHL_rate)^C478</f>
        <v/>
      </c>
      <c r="G478">
        <f>Pref_face*(1+Pref_rate)^C478</f>
        <v/>
      </c>
      <c r="H478">
        <f>MAX(E478-F478-G478,0)</f>
        <v/>
      </c>
      <c r="I478">
        <f>MIN(E478,F478+G478)+(1-MgmtPct)*H478</f>
        <v/>
      </c>
      <c r="J478">
        <f>IF(I478/SponsorCost&gt;=RatchetTrigger,1,0)</f>
        <v/>
      </c>
      <c r="K478">
        <f>IF(J478=1,MgmtPctRatchet,MgmtPct)</f>
        <v/>
      </c>
      <c r="L478">
        <f>K478*H478</f>
        <v/>
      </c>
      <c r="M478">
        <f>EXP(-rf*C478)*L478</f>
        <v/>
      </c>
      <c r="N478">
        <f>EXP(-rf*C478)*E478</f>
        <v/>
      </c>
    </row>
    <row r="479">
      <c r="A479" t="n">
        <v>471</v>
      </c>
      <c r="B479">
        <f>RAND()</f>
        <v/>
      </c>
      <c r="C479">
        <f>IF(B479&lt;P_3,3,IF(B479&lt;P_3+P_4,4,5))</f>
        <v/>
      </c>
      <c r="D479">
        <f>NORM.S.INV(RAND())</f>
        <v/>
      </c>
      <c r="E479">
        <f>V0*EXP((rf-q_leak-0.5*sigma^2)*C479+sigma*SQRT(C479)*D479)</f>
        <v/>
      </c>
      <c r="F479">
        <f>SHL_face*(1+SHL_rate)^C479</f>
        <v/>
      </c>
      <c r="G479">
        <f>Pref_face*(1+Pref_rate)^C479</f>
        <v/>
      </c>
      <c r="H479">
        <f>MAX(E479-F479-G479,0)</f>
        <v/>
      </c>
      <c r="I479">
        <f>MIN(E479,F479+G479)+(1-MgmtPct)*H479</f>
        <v/>
      </c>
      <c r="J479">
        <f>IF(I479/SponsorCost&gt;=RatchetTrigger,1,0)</f>
        <v/>
      </c>
      <c r="K479">
        <f>IF(J479=1,MgmtPctRatchet,MgmtPct)</f>
        <v/>
      </c>
      <c r="L479">
        <f>K479*H479</f>
        <v/>
      </c>
      <c r="M479">
        <f>EXP(-rf*C479)*L479</f>
        <v/>
      </c>
      <c r="N479">
        <f>EXP(-rf*C479)*E479</f>
        <v/>
      </c>
    </row>
    <row r="480">
      <c r="A480" t="n">
        <v>472</v>
      </c>
      <c r="B480">
        <f>RAND()</f>
        <v/>
      </c>
      <c r="C480">
        <f>IF(B480&lt;P_3,3,IF(B480&lt;P_3+P_4,4,5))</f>
        <v/>
      </c>
      <c r="D480">
        <f>NORM.S.INV(RAND())</f>
        <v/>
      </c>
      <c r="E480">
        <f>V0*EXP((rf-q_leak-0.5*sigma^2)*C480+sigma*SQRT(C480)*D480)</f>
        <v/>
      </c>
      <c r="F480">
        <f>SHL_face*(1+SHL_rate)^C480</f>
        <v/>
      </c>
      <c r="G480">
        <f>Pref_face*(1+Pref_rate)^C480</f>
        <v/>
      </c>
      <c r="H480">
        <f>MAX(E480-F480-G480,0)</f>
        <v/>
      </c>
      <c r="I480">
        <f>MIN(E480,F480+G480)+(1-MgmtPct)*H480</f>
        <v/>
      </c>
      <c r="J480">
        <f>IF(I480/SponsorCost&gt;=RatchetTrigger,1,0)</f>
        <v/>
      </c>
      <c r="K480">
        <f>IF(J480=1,MgmtPctRatchet,MgmtPct)</f>
        <v/>
      </c>
      <c r="L480">
        <f>K480*H480</f>
        <v/>
      </c>
      <c r="M480">
        <f>EXP(-rf*C480)*L480</f>
        <v/>
      </c>
      <c r="N480">
        <f>EXP(-rf*C480)*E480</f>
        <v/>
      </c>
    </row>
    <row r="481">
      <c r="A481" t="n">
        <v>473</v>
      </c>
      <c r="B481">
        <f>RAND()</f>
        <v/>
      </c>
      <c r="C481">
        <f>IF(B481&lt;P_3,3,IF(B481&lt;P_3+P_4,4,5))</f>
        <v/>
      </c>
      <c r="D481">
        <f>NORM.S.INV(RAND())</f>
        <v/>
      </c>
      <c r="E481">
        <f>V0*EXP((rf-q_leak-0.5*sigma^2)*C481+sigma*SQRT(C481)*D481)</f>
        <v/>
      </c>
      <c r="F481">
        <f>SHL_face*(1+SHL_rate)^C481</f>
        <v/>
      </c>
      <c r="G481">
        <f>Pref_face*(1+Pref_rate)^C481</f>
        <v/>
      </c>
      <c r="H481">
        <f>MAX(E481-F481-G481,0)</f>
        <v/>
      </c>
      <c r="I481">
        <f>MIN(E481,F481+G481)+(1-MgmtPct)*H481</f>
        <v/>
      </c>
      <c r="J481">
        <f>IF(I481/SponsorCost&gt;=RatchetTrigger,1,0)</f>
        <v/>
      </c>
      <c r="K481">
        <f>IF(J481=1,MgmtPctRatchet,MgmtPct)</f>
        <v/>
      </c>
      <c r="L481">
        <f>K481*H481</f>
        <v/>
      </c>
      <c r="M481">
        <f>EXP(-rf*C481)*L481</f>
        <v/>
      </c>
      <c r="N481">
        <f>EXP(-rf*C481)*E481</f>
        <v/>
      </c>
    </row>
    <row r="482">
      <c r="A482" t="n">
        <v>474</v>
      </c>
      <c r="B482">
        <f>RAND()</f>
        <v/>
      </c>
      <c r="C482">
        <f>IF(B482&lt;P_3,3,IF(B482&lt;P_3+P_4,4,5))</f>
        <v/>
      </c>
      <c r="D482">
        <f>NORM.S.INV(RAND())</f>
        <v/>
      </c>
      <c r="E482">
        <f>V0*EXP((rf-q_leak-0.5*sigma^2)*C482+sigma*SQRT(C482)*D482)</f>
        <v/>
      </c>
      <c r="F482">
        <f>SHL_face*(1+SHL_rate)^C482</f>
        <v/>
      </c>
      <c r="G482">
        <f>Pref_face*(1+Pref_rate)^C482</f>
        <v/>
      </c>
      <c r="H482">
        <f>MAX(E482-F482-G482,0)</f>
        <v/>
      </c>
      <c r="I482">
        <f>MIN(E482,F482+G482)+(1-MgmtPct)*H482</f>
        <v/>
      </c>
      <c r="J482">
        <f>IF(I482/SponsorCost&gt;=RatchetTrigger,1,0)</f>
        <v/>
      </c>
      <c r="K482">
        <f>IF(J482=1,MgmtPctRatchet,MgmtPct)</f>
        <v/>
      </c>
      <c r="L482">
        <f>K482*H482</f>
        <v/>
      </c>
      <c r="M482">
        <f>EXP(-rf*C482)*L482</f>
        <v/>
      </c>
      <c r="N482">
        <f>EXP(-rf*C482)*E482</f>
        <v/>
      </c>
    </row>
    <row r="483">
      <c r="A483" t="n">
        <v>475</v>
      </c>
      <c r="B483">
        <f>RAND()</f>
        <v/>
      </c>
      <c r="C483">
        <f>IF(B483&lt;P_3,3,IF(B483&lt;P_3+P_4,4,5))</f>
        <v/>
      </c>
      <c r="D483">
        <f>NORM.S.INV(RAND())</f>
        <v/>
      </c>
      <c r="E483">
        <f>V0*EXP((rf-q_leak-0.5*sigma^2)*C483+sigma*SQRT(C483)*D483)</f>
        <v/>
      </c>
      <c r="F483">
        <f>SHL_face*(1+SHL_rate)^C483</f>
        <v/>
      </c>
      <c r="G483">
        <f>Pref_face*(1+Pref_rate)^C483</f>
        <v/>
      </c>
      <c r="H483">
        <f>MAX(E483-F483-G483,0)</f>
        <v/>
      </c>
      <c r="I483">
        <f>MIN(E483,F483+G483)+(1-MgmtPct)*H483</f>
        <v/>
      </c>
      <c r="J483">
        <f>IF(I483/SponsorCost&gt;=RatchetTrigger,1,0)</f>
        <v/>
      </c>
      <c r="K483">
        <f>IF(J483=1,MgmtPctRatchet,MgmtPct)</f>
        <v/>
      </c>
      <c r="L483">
        <f>K483*H483</f>
        <v/>
      </c>
      <c r="M483">
        <f>EXP(-rf*C483)*L483</f>
        <v/>
      </c>
      <c r="N483">
        <f>EXP(-rf*C483)*E483</f>
        <v/>
      </c>
    </row>
    <row r="484">
      <c r="A484" t="n">
        <v>476</v>
      </c>
      <c r="B484">
        <f>RAND()</f>
        <v/>
      </c>
      <c r="C484">
        <f>IF(B484&lt;P_3,3,IF(B484&lt;P_3+P_4,4,5))</f>
        <v/>
      </c>
      <c r="D484">
        <f>NORM.S.INV(RAND())</f>
        <v/>
      </c>
      <c r="E484">
        <f>V0*EXP((rf-q_leak-0.5*sigma^2)*C484+sigma*SQRT(C484)*D484)</f>
        <v/>
      </c>
      <c r="F484">
        <f>SHL_face*(1+SHL_rate)^C484</f>
        <v/>
      </c>
      <c r="G484">
        <f>Pref_face*(1+Pref_rate)^C484</f>
        <v/>
      </c>
      <c r="H484">
        <f>MAX(E484-F484-G484,0)</f>
        <v/>
      </c>
      <c r="I484">
        <f>MIN(E484,F484+G484)+(1-MgmtPct)*H484</f>
        <v/>
      </c>
      <c r="J484">
        <f>IF(I484/SponsorCost&gt;=RatchetTrigger,1,0)</f>
        <v/>
      </c>
      <c r="K484">
        <f>IF(J484=1,MgmtPctRatchet,MgmtPct)</f>
        <v/>
      </c>
      <c r="L484">
        <f>K484*H484</f>
        <v/>
      </c>
      <c r="M484">
        <f>EXP(-rf*C484)*L484</f>
        <v/>
      </c>
      <c r="N484">
        <f>EXP(-rf*C484)*E484</f>
        <v/>
      </c>
    </row>
    <row r="485">
      <c r="A485" t="n">
        <v>477</v>
      </c>
      <c r="B485">
        <f>RAND()</f>
        <v/>
      </c>
      <c r="C485">
        <f>IF(B485&lt;P_3,3,IF(B485&lt;P_3+P_4,4,5))</f>
        <v/>
      </c>
      <c r="D485">
        <f>NORM.S.INV(RAND())</f>
        <v/>
      </c>
      <c r="E485">
        <f>V0*EXP((rf-q_leak-0.5*sigma^2)*C485+sigma*SQRT(C485)*D485)</f>
        <v/>
      </c>
      <c r="F485">
        <f>SHL_face*(1+SHL_rate)^C485</f>
        <v/>
      </c>
      <c r="G485">
        <f>Pref_face*(1+Pref_rate)^C485</f>
        <v/>
      </c>
      <c r="H485">
        <f>MAX(E485-F485-G485,0)</f>
        <v/>
      </c>
      <c r="I485">
        <f>MIN(E485,F485+G485)+(1-MgmtPct)*H485</f>
        <v/>
      </c>
      <c r="J485">
        <f>IF(I485/SponsorCost&gt;=RatchetTrigger,1,0)</f>
        <v/>
      </c>
      <c r="K485">
        <f>IF(J485=1,MgmtPctRatchet,MgmtPct)</f>
        <v/>
      </c>
      <c r="L485">
        <f>K485*H485</f>
        <v/>
      </c>
      <c r="M485">
        <f>EXP(-rf*C485)*L485</f>
        <v/>
      </c>
      <c r="N485">
        <f>EXP(-rf*C485)*E485</f>
        <v/>
      </c>
    </row>
    <row r="486">
      <c r="A486" t="n">
        <v>478</v>
      </c>
      <c r="B486">
        <f>RAND()</f>
        <v/>
      </c>
      <c r="C486">
        <f>IF(B486&lt;P_3,3,IF(B486&lt;P_3+P_4,4,5))</f>
        <v/>
      </c>
      <c r="D486">
        <f>NORM.S.INV(RAND())</f>
        <v/>
      </c>
      <c r="E486">
        <f>V0*EXP((rf-q_leak-0.5*sigma^2)*C486+sigma*SQRT(C486)*D486)</f>
        <v/>
      </c>
      <c r="F486">
        <f>SHL_face*(1+SHL_rate)^C486</f>
        <v/>
      </c>
      <c r="G486">
        <f>Pref_face*(1+Pref_rate)^C486</f>
        <v/>
      </c>
      <c r="H486">
        <f>MAX(E486-F486-G486,0)</f>
        <v/>
      </c>
      <c r="I486">
        <f>MIN(E486,F486+G486)+(1-MgmtPct)*H486</f>
        <v/>
      </c>
      <c r="J486">
        <f>IF(I486/SponsorCost&gt;=RatchetTrigger,1,0)</f>
        <v/>
      </c>
      <c r="K486">
        <f>IF(J486=1,MgmtPctRatchet,MgmtPct)</f>
        <v/>
      </c>
      <c r="L486">
        <f>K486*H486</f>
        <v/>
      </c>
      <c r="M486">
        <f>EXP(-rf*C486)*L486</f>
        <v/>
      </c>
      <c r="N486">
        <f>EXP(-rf*C486)*E486</f>
        <v/>
      </c>
    </row>
    <row r="487">
      <c r="A487" t="n">
        <v>479</v>
      </c>
      <c r="B487">
        <f>RAND()</f>
        <v/>
      </c>
      <c r="C487">
        <f>IF(B487&lt;P_3,3,IF(B487&lt;P_3+P_4,4,5))</f>
        <v/>
      </c>
      <c r="D487">
        <f>NORM.S.INV(RAND())</f>
        <v/>
      </c>
      <c r="E487">
        <f>V0*EXP((rf-q_leak-0.5*sigma^2)*C487+sigma*SQRT(C487)*D487)</f>
        <v/>
      </c>
      <c r="F487">
        <f>SHL_face*(1+SHL_rate)^C487</f>
        <v/>
      </c>
      <c r="G487">
        <f>Pref_face*(1+Pref_rate)^C487</f>
        <v/>
      </c>
      <c r="H487">
        <f>MAX(E487-F487-G487,0)</f>
        <v/>
      </c>
      <c r="I487">
        <f>MIN(E487,F487+G487)+(1-MgmtPct)*H487</f>
        <v/>
      </c>
      <c r="J487">
        <f>IF(I487/SponsorCost&gt;=RatchetTrigger,1,0)</f>
        <v/>
      </c>
      <c r="K487">
        <f>IF(J487=1,MgmtPctRatchet,MgmtPct)</f>
        <v/>
      </c>
      <c r="L487">
        <f>K487*H487</f>
        <v/>
      </c>
      <c r="M487">
        <f>EXP(-rf*C487)*L487</f>
        <v/>
      </c>
      <c r="N487">
        <f>EXP(-rf*C487)*E487</f>
        <v/>
      </c>
    </row>
    <row r="488">
      <c r="A488" t="n">
        <v>480</v>
      </c>
      <c r="B488">
        <f>RAND()</f>
        <v/>
      </c>
      <c r="C488">
        <f>IF(B488&lt;P_3,3,IF(B488&lt;P_3+P_4,4,5))</f>
        <v/>
      </c>
      <c r="D488">
        <f>NORM.S.INV(RAND())</f>
        <v/>
      </c>
      <c r="E488">
        <f>V0*EXP((rf-q_leak-0.5*sigma^2)*C488+sigma*SQRT(C488)*D488)</f>
        <v/>
      </c>
      <c r="F488">
        <f>SHL_face*(1+SHL_rate)^C488</f>
        <v/>
      </c>
      <c r="G488">
        <f>Pref_face*(1+Pref_rate)^C488</f>
        <v/>
      </c>
      <c r="H488">
        <f>MAX(E488-F488-G488,0)</f>
        <v/>
      </c>
      <c r="I488">
        <f>MIN(E488,F488+G488)+(1-MgmtPct)*H488</f>
        <v/>
      </c>
      <c r="J488">
        <f>IF(I488/SponsorCost&gt;=RatchetTrigger,1,0)</f>
        <v/>
      </c>
      <c r="K488">
        <f>IF(J488=1,MgmtPctRatchet,MgmtPct)</f>
        <v/>
      </c>
      <c r="L488">
        <f>K488*H488</f>
        <v/>
      </c>
      <c r="M488">
        <f>EXP(-rf*C488)*L488</f>
        <v/>
      </c>
      <c r="N488">
        <f>EXP(-rf*C488)*E488</f>
        <v/>
      </c>
    </row>
    <row r="489">
      <c r="A489" t="n">
        <v>481</v>
      </c>
      <c r="B489">
        <f>RAND()</f>
        <v/>
      </c>
      <c r="C489">
        <f>IF(B489&lt;P_3,3,IF(B489&lt;P_3+P_4,4,5))</f>
        <v/>
      </c>
      <c r="D489">
        <f>NORM.S.INV(RAND())</f>
        <v/>
      </c>
      <c r="E489">
        <f>V0*EXP((rf-q_leak-0.5*sigma^2)*C489+sigma*SQRT(C489)*D489)</f>
        <v/>
      </c>
      <c r="F489">
        <f>SHL_face*(1+SHL_rate)^C489</f>
        <v/>
      </c>
      <c r="G489">
        <f>Pref_face*(1+Pref_rate)^C489</f>
        <v/>
      </c>
      <c r="H489">
        <f>MAX(E489-F489-G489,0)</f>
        <v/>
      </c>
      <c r="I489">
        <f>MIN(E489,F489+G489)+(1-MgmtPct)*H489</f>
        <v/>
      </c>
      <c r="J489">
        <f>IF(I489/SponsorCost&gt;=RatchetTrigger,1,0)</f>
        <v/>
      </c>
      <c r="K489">
        <f>IF(J489=1,MgmtPctRatchet,MgmtPct)</f>
        <v/>
      </c>
      <c r="L489">
        <f>K489*H489</f>
        <v/>
      </c>
      <c r="M489">
        <f>EXP(-rf*C489)*L489</f>
        <v/>
      </c>
      <c r="N489">
        <f>EXP(-rf*C489)*E489</f>
        <v/>
      </c>
    </row>
    <row r="490">
      <c r="A490" t="n">
        <v>482</v>
      </c>
      <c r="B490">
        <f>RAND()</f>
        <v/>
      </c>
      <c r="C490">
        <f>IF(B490&lt;P_3,3,IF(B490&lt;P_3+P_4,4,5))</f>
        <v/>
      </c>
      <c r="D490">
        <f>NORM.S.INV(RAND())</f>
        <v/>
      </c>
      <c r="E490">
        <f>V0*EXP((rf-q_leak-0.5*sigma^2)*C490+sigma*SQRT(C490)*D490)</f>
        <v/>
      </c>
      <c r="F490">
        <f>SHL_face*(1+SHL_rate)^C490</f>
        <v/>
      </c>
      <c r="G490">
        <f>Pref_face*(1+Pref_rate)^C490</f>
        <v/>
      </c>
      <c r="H490">
        <f>MAX(E490-F490-G490,0)</f>
        <v/>
      </c>
      <c r="I490">
        <f>MIN(E490,F490+G490)+(1-MgmtPct)*H490</f>
        <v/>
      </c>
      <c r="J490">
        <f>IF(I490/SponsorCost&gt;=RatchetTrigger,1,0)</f>
        <v/>
      </c>
      <c r="K490">
        <f>IF(J490=1,MgmtPctRatchet,MgmtPct)</f>
        <v/>
      </c>
      <c r="L490">
        <f>K490*H490</f>
        <v/>
      </c>
      <c r="M490">
        <f>EXP(-rf*C490)*L490</f>
        <v/>
      </c>
      <c r="N490">
        <f>EXP(-rf*C490)*E490</f>
        <v/>
      </c>
    </row>
    <row r="491">
      <c r="A491" t="n">
        <v>483</v>
      </c>
      <c r="B491">
        <f>RAND()</f>
        <v/>
      </c>
      <c r="C491">
        <f>IF(B491&lt;P_3,3,IF(B491&lt;P_3+P_4,4,5))</f>
        <v/>
      </c>
      <c r="D491">
        <f>NORM.S.INV(RAND())</f>
        <v/>
      </c>
      <c r="E491">
        <f>V0*EXP((rf-q_leak-0.5*sigma^2)*C491+sigma*SQRT(C491)*D491)</f>
        <v/>
      </c>
      <c r="F491">
        <f>SHL_face*(1+SHL_rate)^C491</f>
        <v/>
      </c>
      <c r="G491">
        <f>Pref_face*(1+Pref_rate)^C491</f>
        <v/>
      </c>
      <c r="H491">
        <f>MAX(E491-F491-G491,0)</f>
        <v/>
      </c>
      <c r="I491">
        <f>MIN(E491,F491+G491)+(1-MgmtPct)*H491</f>
        <v/>
      </c>
      <c r="J491">
        <f>IF(I491/SponsorCost&gt;=RatchetTrigger,1,0)</f>
        <v/>
      </c>
      <c r="K491">
        <f>IF(J491=1,MgmtPctRatchet,MgmtPct)</f>
        <v/>
      </c>
      <c r="L491">
        <f>K491*H491</f>
        <v/>
      </c>
      <c r="M491">
        <f>EXP(-rf*C491)*L491</f>
        <v/>
      </c>
      <c r="N491">
        <f>EXP(-rf*C491)*E491</f>
        <v/>
      </c>
    </row>
    <row r="492">
      <c r="A492" t="n">
        <v>484</v>
      </c>
      <c r="B492">
        <f>RAND()</f>
        <v/>
      </c>
      <c r="C492">
        <f>IF(B492&lt;P_3,3,IF(B492&lt;P_3+P_4,4,5))</f>
        <v/>
      </c>
      <c r="D492">
        <f>NORM.S.INV(RAND())</f>
        <v/>
      </c>
      <c r="E492">
        <f>V0*EXP((rf-q_leak-0.5*sigma^2)*C492+sigma*SQRT(C492)*D492)</f>
        <v/>
      </c>
      <c r="F492">
        <f>SHL_face*(1+SHL_rate)^C492</f>
        <v/>
      </c>
      <c r="G492">
        <f>Pref_face*(1+Pref_rate)^C492</f>
        <v/>
      </c>
      <c r="H492">
        <f>MAX(E492-F492-G492,0)</f>
        <v/>
      </c>
      <c r="I492">
        <f>MIN(E492,F492+G492)+(1-MgmtPct)*H492</f>
        <v/>
      </c>
      <c r="J492">
        <f>IF(I492/SponsorCost&gt;=RatchetTrigger,1,0)</f>
        <v/>
      </c>
      <c r="K492">
        <f>IF(J492=1,MgmtPctRatchet,MgmtPct)</f>
        <v/>
      </c>
      <c r="L492">
        <f>K492*H492</f>
        <v/>
      </c>
      <c r="M492">
        <f>EXP(-rf*C492)*L492</f>
        <v/>
      </c>
      <c r="N492">
        <f>EXP(-rf*C492)*E492</f>
        <v/>
      </c>
    </row>
    <row r="493">
      <c r="A493" t="n">
        <v>485</v>
      </c>
      <c r="B493">
        <f>RAND()</f>
        <v/>
      </c>
      <c r="C493">
        <f>IF(B493&lt;P_3,3,IF(B493&lt;P_3+P_4,4,5))</f>
        <v/>
      </c>
      <c r="D493">
        <f>NORM.S.INV(RAND())</f>
        <v/>
      </c>
      <c r="E493">
        <f>V0*EXP((rf-q_leak-0.5*sigma^2)*C493+sigma*SQRT(C493)*D493)</f>
        <v/>
      </c>
      <c r="F493">
        <f>SHL_face*(1+SHL_rate)^C493</f>
        <v/>
      </c>
      <c r="G493">
        <f>Pref_face*(1+Pref_rate)^C493</f>
        <v/>
      </c>
      <c r="H493">
        <f>MAX(E493-F493-G493,0)</f>
        <v/>
      </c>
      <c r="I493">
        <f>MIN(E493,F493+G493)+(1-MgmtPct)*H493</f>
        <v/>
      </c>
      <c r="J493">
        <f>IF(I493/SponsorCost&gt;=RatchetTrigger,1,0)</f>
        <v/>
      </c>
      <c r="K493">
        <f>IF(J493=1,MgmtPctRatchet,MgmtPct)</f>
        <v/>
      </c>
      <c r="L493">
        <f>K493*H493</f>
        <v/>
      </c>
      <c r="M493">
        <f>EXP(-rf*C493)*L493</f>
        <v/>
      </c>
      <c r="N493">
        <f>EXP(-rf*C493)*E493</f>
        <v/>
      </c>
    </row>
    <row r="494">
      <c r="A494" t="n">
        <v>486</v>
      </c>
      <c r="B494">
        <f>RAND()</f>
        <v/>
      </c>
      <c r="C494">
        <f>IF(B494&lt;P_3,3,IF(B494&lt;P_3+P_4,4,5))</f>
        <v/>
      </c>
      <c r="D494">
        <f>NORM.S.INV(RAND())</f>
        <v/>
      </c>
      <c r="E494">
        <f>V0*EXP((rf-q_leak-0.5*sigma^2)*C494+sigma*SQRT(C494)*D494)</f>
        <v/>
      </c>
      <c r="F494">
        <f>SHL_face*(1+SHL_rate)^C494</f>
        <v/>
      </c>
      <c r="G494">
        <f>Pref_face*(1+Pref_rate)^C494</f>
        <v/>
      </c>
      <c r="H494">
        <f>MAX(E494-F494-G494,0)</f>
        <v/>
      </c>
      <c r="I494">
        <f>MIN(E494,F494+G494)+(1-MgmtPct)*H494</f>
        <v/>
      </c>
      <c r="J494">
        <f>IF(I494/SponsorCost&gt;=RatchetTrigger,1,0)</f>
        <v/>
      </c>
      <c r="K494">
        <f>IF(J494=1,MgmtPctRatchet,MgmtPct)</f>
        <v/>
      </c>
      <c r="L494">
        <f>K494*H494</f>
        <v/>
      </c>
      <c r="M494">
        <f>EXP(-rf*C494)*L494</f>
        <v/>
      </c>
      <c r="N494">
        <f>EXP(-rf*C494)*E494</f>
        <v/>
      </c>
    </row>
    <row r="495">
      <c r="A495" t="n">
        <v>487</v>
      </c>
      <c r="B495">
        <f>RAND()</f>
        <v/>
      </c>
      <c r="C495">
        <f>IF(B495&lt;P_3,3,IF(B495&lt;P_3+P_4,4,5))</f>
        <v/>
      </c>
      <c r="D495">
        <f>NORM.S.INV(RAND())</f>
        <v/>
      </c>
      <c r="E495">
        <f>V0*EXP((rf-q_leak-0.5*sigma^2)*C495+sigma*SQRT(C495)*D495)</f>
        <v/>
      </c>
      <c r="F495">
        <f>SHL_face*(1+SHL_rate)^C495</f>
        <v/>
      </c>
      <c r="G495">
        <f>Pref_face*(1+Pref_rate)^C495</f>
        <v/>
      </c>
      <c r="H495">
        <f>MAX(E495-F495-G495,0)</f>
        <v/>
      </c>
      <c r="I495">
        <f>MIN(E495,F495+G495)+(1-MgmtPct)*H495</f>
        <v/>
      </c>
      <c r="J495">
        <f>IF(I495/SponsorCost&gt;=RatchetTrigger,1,0)</f>
        <v/>
      </c>
      <c r="K495">
        <f>IF(J495=1,MgmtPctRatchet,MgmtPct)</f>
        <v/>
      </c>
      <c r="L495">
        <f>K495*H495</f>
        <v/>
      </c>
      <c r="M495">
        <f>EXP(-rf*C495)*L495</f>
        <v/>
      </c>
      <c r="N495">
        <f>EXP(-rf*C495)*E495</f>
        <v/>
      </c>
    </row>
    <row r="496">
      <c r="A496" t="n">
        <v>488</v>
      </c>
      <c r="B496">
        <f>RAND()</f>
        <v/>
      </c>
      <c r="C496">
        <f>IF(B496&lt;P_3,3,IF(B496&lt;P_3+P_4,4,5))</f>
        <v/>
      </c>
      <c r="D496">
        <f>NORM.S.INV(RAND())</f>
        <v/>
      </c>
      <c r="E496">
        <f>V0*EXP((rf-q_leak-0.5*sigma^2)*C496+sigma*SQRT(C496)*D496)</f>
        <v/>
      </c>
      <c r="F496">
        <f>SHL_face*(1+SHL_rate)^C496</f>
        <v/>
      </c>
      <c r="G496">
        <f>Pref_face*(1+Pref_rate)^C496</f>
        <v/>
      </c>
      <c r="H496">
        <f>MAX(E496-F496-G496,0)</f>
        <v/>
      </c>
      <c r="I496">
        <f>MIN(E496,F496+G496)+(1-MgmtPct)*H496</f>
        <v/>
      </c>
      <c r="J496">
        <f>IF(I496/SponsorCost&gt;=RatchetTrigger,1,0)</f>
        <v/>
      </c>
      <c r="K496">
        <f>IF(J496=1,MgmtPctRatchet,MgmtPct)</f>
        <v/>
      </c>
      <c r="L496">
        <f>K496*H496</f>
        <v/>
      </c>
      <c r="M496">
        <f>EXP(-rf*C496)*L496</f>
        <v/>
      </c>
      <c r="N496">
        <f>EXP(-rf*C496)*E496</f>
        <v/>
      </c>
    </row>
    <row r="497">
      <c r="A497" t="n">
        <v>489</v>
      </c>
      <c r="B497">
        <f>RAND()</f>
        <v/>
      </c>
      <c r="C497">
        <f>IF(B497&lt;P_3,3,IF(B497&lt;P_3+P_4,4,5))</f>
        <v/>
      </c>
      <c r="D497">
        <f>NORM.S.INV(RAND())</f>
        <v/>
      </c>
      <c r="E497">
        <f>V0*EXP((rf-q_leak-0.5*sigma^2)*C497+sigma*SQRT(C497)*D497)</f>
        <v/>
      </c>
      <c r="F497">
        <f>SHL_face*(1+SHL_rate)^C497</f>
        <v/>
      </c>
      <c r="G497">
        <f>Pref_face*(1+Pref_rate)^C497</f>
        <v/>
      </c>
      <c r="H497">
        <f>MAX(E497-F497-G497,0)</f>
        <v/>
      </c>
      <c r="I497">
        <f>MIN(E497,F497+G497)+(1-MgmtPct)*H497</f>
        <v/>
      </c>
      <c r="J497">
        <f>IF(I497/SponsorCost&gt;=RatchetTrigger,1,0)</f>
        <v/>
      </c>
      <c r="K497">
        <f>IF(J497=1,MgmtPctRatchet,MgmtPct)</f>
        <v/>
      </c>
      <c r="L497">
        <f>K497*H497</f>
        <v/>
      </c>
      <c r="M497">
        <f>EXP(-rf*C497)*L497</f>
        <v/>
      </c>
      <c r="N497">
        <f>EXP(-rf*C497)*E497</f>
        <v/>
      </c>
    </row>
    <row r="498">
      <c r="A498" t="n">
        <v>490</v>
      </c>
      <c r="B498">
        <f>RAND()</f>
        <v/>
      </c>
      <c r="C498">
        <f>IF(B498&lt;P_3,3,IF(B498&lt;P_3+P_4,4,5))</f>
        <v/>
      </c>
      <c r="D498">
        <f>NORM.S.INV(RAND())</f>
        <v/>
      </c>
      <c r="E498">
        <f>V0*EXP((rf-q_leak-0.5*sigma^2)*C498+sigma*SQRT(C498)*D498)</f>
        <v/>
      </c>
      <c r="F498">
        <f>SHL_face*(1+SHL_rate)^C498</f>
        <v/>
      </c>
      <c r="G498">
        <f>Pref_face*(1+Pref_rate)^C498</f>
        <v/>
      </c>
      <c r="H498">
        <f>MAX(E498-F498-G498,0)</f>
        <v/>
      </c>
      <c r="I498">
        <f>MIN(E498,F498+G498)+(1-MgmtPct)*H498</f>
        <v/>
      </c>
      <c r="J498">
        <f>IF(I498/SponsorCost&gt;=RatchetTrigger,1,0)</f>
        <v/>
      </c>
      <c r="K498">
        <f>IF(J498=1,MgmtPctRatchet,MgmtPct)</f>
        <v/>
      </c>
      <c r="L498">
        <f>K498*H498</f>
        <v/>
      </c>
      <c r="M498">
        <f>EXP(-rf*C498)*L498</f>
        <v/>
      </c>
      <c r="N498">
        <f>EXP(-rf*C498)*E498</f>
        <v/>
      </c>
    </row>
    <row r="499">
      <c r="A499" t="n">
        <v>491</v>
      </c>
      <c r="B499">
        <f>RAND()</f>
        <v/>
      </c>
      <c r="C499">
        <f>IF(B499&lt;P_3,3,IF(B499&lt;P_3+P_4,4,5))</f>
        <v/>
      </c>
      <c r="D499">
        <f>NORM.S.INV(RAND())</f>
        <v/>
      </c>
      <c r="E499">
        <f>V0*EXP((rf-q_leak-0.5*sigma^2)*C499+sigma*SQRT(C499)*D499)</f>
        <v/>
      </c>
      <c r="F499">
        <f>SHL_face*(1+SHL_rate)^C499</f>
        <v/>
      </c>
      <c r="G499">
        <f>Pref_face*(1+Pref_rate)^C499</f>
        <v/>
      </c>
      <c r="H499">
        <f>MAX(E499-F499-G499,0)</f>
        <v/>
      </c>
      <c r="I499">
        <f>MIN(E499,F499+G499)+(1-MgmtPct)*H499</f>
        <v/>
      </c>
      <c r="J499">
        <f>IF(I499/SponsorCost&gt;=RatchetTrigger,1,0)</f>
        <v/>
      </c>
      <c r="K499">
        <f>IF(J499=1,MgmtPctRatchet,MgmtPct)</f>
        <v/>
      </c>
      <c r="L499">
        <f>K499*H499</f>
        <v/>
      </c>
      <c r="M499">
        <f>EXP(-rf*C499)*L499</f>
        <v/>
      </c>
      <c r="N499">
        <f>EXP(-rf*C499)*E499</f>
        <v/>
      </c>
    </row>
    <row r="500">
      <c r="A500" t="n">
        <v>492</v>
      </c>
      <c r="B500">
        <f>RAND()</f>
        <v/>
      </c>
      <c r="C500">
        <f>IF(B500&lt;P_3,3,IF(B500&lt;P_3+P_4,4,5))</f>
        <v/>
      </c>
      <c r="D500">
        <f>NORM.S.INV(RAND())</f>
        <v/>
      </c>
      <c r="E500">
        <f>V0*EXP((rf-q_leak-0.5*sigma^2)*C500+sigma*SQRT(C500)*D500)</f>
        <v/>
      </c>
      <c r="F500">
        <f>SHL_face*(1+SHL_rate)^C500</f>
        <v/>
      </c>
      <c r="G500">
        <f>Pref_face*(1+Pref_rate)^C500</f>
        <v/>
      </c>
      <c r="H500">
        <f>MAX(E500-F500-G500,0)</f>
        <v/>
      </c>
      <c r="I500">
        <f>MIN(E500,F500+G500)+(1-MgmtPct)*H500</f>
        <v/>
      </c>
      <c r="J500">
        <f>IF(I500/SponsorCost&gt;=RatchetTrigger,1,0)</f>
        <v/>
      </c>
      <c r="K500">
        <f>IF(J500=1,MgmtPctRatchet,MgmtPct)</f>
        <v/>
      </c>
      <c r="L500">
        <f>K500*H500</f>
        <v/>
      </c>
      <c r="M500">
        <f>EXP(-rf*C500)*L500</f>
        <v/>
      </c>
      <c r="N500">
        <f>EXP(-rf*C500)*E500</f>
        <v/>
      </c>
    </row>
    <row r="501">
      <c r="A501" t="n">
        <v>493</v>
      </c>
      <c r="B501">
        <f>RAND()</f>
        <v/>
      </c>
      <c r="C501">
        <f>IF(B501&lt;P_3,3,IF(B501&lt;P_3+P_4,4,5))</f>
        <v/>
      </c>
      <c r="D501">
        <f>NORM.S.INV(RAND())</f>
        <v/>
      </c>
      <c r="E501">
        <f>V0*EXP((rf-q_leak-0.5*sigma^2)*C501+sigma*SQRT(C501)*D501)</f>
        <v/>
      </c>
      <c r="F501">
        <f>SHL_face*(1+SHL_rate)^C501</f>
        <v/>
      </c>
      <c r="G501">
        <f>Pref_face*(1+Pref_rate)^C501</f>
        <v/>
      </c>
      <c r="H501">
        <f>MAX(E501-F501-G501,0)</f>
        <v/>
      </c>
      <c r="I501">
        <f>MIN(E501,F501+G501)+(1-MgmtPct)*H501</f>
        <v/>
      </c>
      <c r="J501">
        <f>IF(I501/SponsorCost&gt;=RatchetTrigger,1,0)</f>
        <v/>
      </c>
      <c r="K501">
        <f>IF(J501=1,MgmtPctRatchet,MgmtPct)</f>
        <v/>
      </c>
      <c r="L501">
        <f>K501*H501</f>
        <v/>
      </c>
      <c r="M501">
        <f>EXP(-rf*C501)*L501</f>
        <v/>
      </c>
      <c r="N501">
        <f>EXP(-rf*C501)*E501</f>
        <v/>
      </c>
    </row>
    <row r="502">
      <c r="A502" t="n">
        <v>494</v>
      </c>
      <c r="B502">
        <f>RAND()</f>
        <v/>
      </c>
      <c r="C502">
        <f>IF(B502&lt;P_3,3,IF(B502&lt;P_3+P_4,4,5))</f>
        <v/>
      </c>
      <c r="D502">
        <f>NORM.S.INV(RAND())</f>
        <v/>
      </c>
      <c r="E502">
        <f>V0*EXP((rf-q_leak-0.5*sigma^2)*C502+sigma*SQRT(C502)*D502)</f>
        <v/>
      </c>
      <c r="F502">
        <f>SHL_face*(1+SHL_rate)^C502</f>
        <v/>
      </c>
      <c r="G502">
        <f>Pref_face*(1+Pref_rate)^C502</f>
        <v/>
      </c>
      <c r="H502">
        <f>MAX(E502-F502-G502,0)</f>
        <v/>
      </c>
      <c r="I502">
        <f>MIN(E502,F502+G502)+(1-MgmtPct)*H502</f>
        <v/>
      </c>
      <c r="J502">
        <f>IF(I502/SponsorCost&gt;=RatchetTrigger,1,0)</f>
        <v/>
      </c>
      <c r="K502">
        <f>IF(J502=1,MgmtPctRatchet,MgmtPct)</f>
        <v/>
      </c>
      <c r="L502">
        <f>K502*H502</f>
        <v/>
      </c>
      <c r="M502">
        <f>EXP(-rf*C502)*L502</f>
        <v/>
      </c>
      <c r="N502">
        <f>EXP(-rf*C502)*E502</f>
        <v/>
      </c>
    </row>
    <row r="503">
      <c r="A503" t="n">
        <v>495</v>
      </c>
      <c r="B503">
        <f>RAND()</f>
        <v/>
      </c>
      <c r="C503">
        <f>IF(B503&lt;P_3,3,IF(B503&lt;P_3+P_4,4,5))</f>
        <v/>
      </c>
      <c r="D503">
        <f>NORM.S.INV(RAND())</f>
        <v/>
      </c>
      <c r="E503">
        <f>V0*EXP((rf-q_leak-0.5*sigma^2)*C503+sigma*SQRT(C503)*D503)</f>
        <v/>
      </c>
      <c r="F503">
        <f>SHL_face*(1+SHL_rate)^C503</f>
        <v/>
      </c>
      <c r="G503">
        <f>Pref_face*(1+Pref_rate)^C503</f>
        <v/>
      </c>
      <c r="H503">
        <f>MAX(E503-F503-G503,0)</f>
        <v/>
      </c>
      <c r="I503">
        <f>MIN(E503,F503+G503)+(1-MgmtPct)*H503</f>
        <v/>
      </c>
      <c r="J503">
        <f>IF(I503/SponsorCost&gt;=RatchetTrigger,1,0)</f>
        <v/>
      </c>
      <c r="K503">
        <f>IF(J503=1,MgmtPctRatchet,MgmtPct)</f>
        <v/>
      </c>
      <c r="L503">
        <f>K503*H503</f>
        <v/>
      </c>
      <c r="M503">
        <f>EXP(-rf*C503)*L503</f>
        <v/>
      </c>
      <c r="N503">
        <f>EXP(-rf*C503)*E503</f>
        <v/>
      </c>
    </row>
    <row r="504">
      <c r="A504" t="n">
        <v>496</v>
      </c>
      <c r="B504">
        <f>RAND()</f>
        <v/>
      </c>
      <c r="C504">
        <f>IF(B504&lt;P_3,3,IF(B504&lt;P_3+P_4,4,5))</f>
        <v/>
      </c>
      <c r="D504">
        <f>NORM.S.INV(RAND())</f>
        <v/>
      </c>
      <c r="E504">
        <f>V0*EXP((rf-q_leak-0.5*sigma^2)*C504+sigma*SQRT(C504)*D504)</f>
        <v/>
      </c>
      <c r="F504">
        <f>SHL_face*(1+SHL_rate)^C504</f>
        <v/>
      </c>
      <c r="G504">
        <f>Pref_face*(1+Pref_rate)^C504</f>
        <v/>
      </c>
      <c r="H504">
        <f>MAX(E504-F504-G504,0)</f>
        <v/>
      </c>
      <c r="I504">
        <f>MIN(E504,F504+G504)+(1-MgmtPct)*H504</f>
        <v/>
      </c>
      <c r="J504">
        <f>IF(I504/SponsorCost&gt;=RatchetTrigger,1,0)</f>
        <v/>
      </c>
      <c r="K504">
        <f>IF(J504=1,MgmtPctRatchet,MgmtPct)</f>
        <v/>
      </c>
      <c r="L504">
        <f>K504*H504</f>
        <v/>
      </c>
      <c r="M504">
        <f>EXP(-rf*C504)*L504</f>
        <v/>
      </c>
      <c r="N504">
        <f>EXP(-rf*C504)*E504</f>
        <v/>
      </c>
    </row>
    <row r="505">
      <c r="A505" t="n">
        <v>497</v>
      </c>
      <c r="B505">
        <f>RAND()</f>
        <v/>
      </c>
      <c r="C505">
        <f>IF(B505&lt;P_3,3,IF(B505&lt;P_3+P_4,4,5))</f>
        <v/>
      </c>
      <c r="D505">
        <f>NORM.S.INV(RAND())</f>
        <v/>
      </c>
      <c r="E505">
        <f>V0*EXP((rf-q_leak-0.5*sigma^2)*C505+sigma*SQRT(C505)*D505)</f>
        <v/>
      </c>
      <c r="F505">
        <f>SHL_face*(1+SHL_rate)^C505</f>
        <v/>
      </c>
      <c r="G505">
        <f>Pref_face*(1+Pref_rate)^C505</f>
        <v/>
      </c>
      <c r="H505">
        <f>MAX(E505-F505-G505,0)</f>
        <v/>
      </c>
      <c r="I505">
        <f>MIN(E505,F505+G505)+(1-MgmtPct)*H505</f>
        <v/>
      </c>
      <c r="J505">
        <f>IF(I505/SponsorCost&gt;=RatchetTrigger,1,0)</f>
        <v/>
      </c>
      <c r="K505">
        <f>IF(J505=1,MgmtPctRatchet,MgmtPct)</f>
        <v/>
      </c>
      <c r="L505">
        <f>K505*H505</f>
        <v/>
      </c>
      <c r="M505">
        <f>EXP(-rf*C505)*L505</f>
        <v/>
      </c>
      <c r="N505">
        <f>EXP(-rf*C505)*E505</f>
        <v/>
      </c>
    </row>
    <row r="506">
      <c r="A506" t="n">
        <v>498</v>
      </c>
      <c r="B506">
        <f>RAND()</f>
        <v/>
      </c>
      <c r="C506">
        <f>IF(B506&lt;P_3,3,IF(B506&lt;P_3+P_4,4,5))</f>
        <v/>
      </c>
      <c r="D506">
        <f>NORM.S.INV(RAND())</f>
        <v/>
      </c>
      <c r="E506">
        <f>V0*EXP((rf-q_leak-0.5*sigma^2)*C506+sigma*SQRT(C506)*D506)</f>
        <v/>
      </c>
      <c r="F506">
        <f>SHL_face*(1+SHL_rate)^C506</f>
        <v/>
      </c>
      <c r="G506">
        <f>Pref_face*(1+Pref_rate)^C506</f>
        <v/>
      </c>
      <c r="H506">
        <f>MAX(E506-F506-G506,0)</f>
        <v/>
      </c>
      <c r="I506">
        <f>MIN(E506,F506+G506)+(1-MgmtPct)*H506</f>
        <v/>
      </c>
      <c r="J506">
        <f>IF(I506/SponsorCost&gt;=RatchetTrigger,1,0)</f>
        <v/>
      </c>
      <c r="K506">
        <f>IF(J506=1,MgmtPctRatchet,MgmtPct)</f>
        <v/>
      </c>
      <c r="L506">
        <f>K506*H506</f>
        <v/>
      </c>
      <c r="M506">
        <f>EXP(-rf*C506)*L506</f>
        <v/>
      </c>
      <c r="N506">
        <f>EXP(-rf*C506)*E506</f>
        <v/>
      </c>
    </row>
    <row r="507">
      <c r="A507" t="n">
        <v>499</v>
      </c>
      <c r="B507">
        <f>RAND()</f>
        <v/>
      </c>
      <c r="C507">
        <f>IF(B507&lt;P_3,3,IF(B507&lt;P_3+P_4,4,5))</f>
        <v/>
      </c>
      <c r="D507">
        <f>NORM.S.INV(RAND())</f>
        <v/>
      </c>
      <c r="E507">
        <f>V0*EXP((rf-q_leak-0.5*sigma^2)*C507+sigma*SQRT(C507)*D507)</f>
        <v/>
      </c>
      <c r="F507">
        <f>SHL_face*(1+SHL_rate)^C507</f>
        <v/>
      </c>
      <c r="G507">
        <f>Pref_face*(1+Pref_rate)^C507</f>
        <v/>
      </c>
      <c r="H507">
        <f>MAX(E507-F507-G507,0)</f>
        <v/>
      </c>
      <c r="I507">
        <f>MIN(E507,F507+G507)+(1-MgmtPct)*H507</f>
        <v/>
      </c>
      <c r="J507">
        <f>IF(I507/SponsorCost&gt;=RatchetTrigger,1,0)</f>
        <v/>
      </c>
      <c r="K507">
        <f>IF(J507=1,MgmtPctRatchet,MgmtPct)</f>
        <v/>
      </c>
      <c r="L507">
        <f>K507*H507</f>
        <v/>
      </c>
      <c r="M507">
        <f>EXP(-rf*C507)*L507</f>
        <v/>
      </c>
      <c r="N507">
        <f>EXP(-rf*C507)*E507</f>
        <v/>
      </c>
    </row>
    <row r="508">
      <c r="A508" t="n">
        <v>500</v>
      </c>
      <c r="B508">
        <f>RAND()</f>
        <v/>
      </c>
      <c r="C508">
        <f>IF(B508&lt;P_3,3,IF(B508&lt;P_3+P_4,4,5))</f>
        <v/>
      </c>
      <c r="D508">
        <f>NORM.S.INV(RAND())</f>
        <v/>
      </c>
      <c r="E508">
        <f>V0*EXP((rf-q_leak-0.5*sigma^2)*C508+sigma*SQRT(C508)*D508)</f>
        <v/>
      </c>
      <c r="F508">
        <f>SHL_face*(1+SHL_rate)^C508</f>
        <v/>
      </c>
      <c r="G508">
        <f>Pref_face*(1+Pref_rate)^C508</f>
        <v/>
      </c>
      <c r="H508">
        <f>MAX(E508-F508-G508,0)</f>
        <v/>
      </c>
      <c r="I508">
        <f>MIN(E508,F508+G508)+(1-MgmtPct)*H508</f>
        <v/>
      </c>
      <c r="J508">
        <f>IF(I508/SponsorCost&gt;=RatchetTrigger,1,0)</f>
        <v/>
      </c>
      <c r="K508">
        <f>IF(J508=1,MgmtPctRatchet,MgmtPct)</f>
        <v/>
      </c>
      <c r="L508">
        <f>K508*H508</f>
        <v/>
      </c>
      <c r="M508">
        <f>EXP(-rf*C508)*L508</f>
        <v/>
      </c>
      <c r="N508">
        <f>EXP(-rf*C508)*E508</f>
        <v/>
      </c>
    </row>
    <row r="509">
      <c r="A509" t="n">
        <v>501</v>
      </c>
      <c r="B509">
        <f>RAND()</f>
        <v/>
      </c>
      <c r="C509">
        <f>IF(B509&lt;P_3,3,IF(B509&lt;P_3+P_4,4,5))</f>
        <v/>
      </c>
      <c r="D509">
        <f>NORM.S.INV(RAND())</f>
        <v/>
      </c>
      <c r="E509">
        <f>V0*EXP((rf-q_leak-0.5*sigma^2)*C509+sigma*SQRT(C509)*D509)</f>
        <v/>
      </c>
      <c r="F509">
        <f>SHL_face*(1+SHL_rate)^C509</f>
        <v/>
      </c>
      <c r="G509">
        <f>Pref_face*(1+Pref_rate)^C509</f>
        <v/>
      </c>
      <c r="H509">
        <f>MAX(E509-F509-G509,0)</f>
        <v/>
      </c>
      <c r="I509">
        <f>MIN(E509,F509+G509)+(1-MgmtPct)*H509</f>
        <v/>
      </c>
      <c r="J509">
        <f>IF(I509/SponsorCost&gt;=RatchetTrigger,1,0)</f>
        <v/>
      </c>
      <c r="K509">
        <f>IF(J509=1,MgmtPctRatchet,MgmtPct)</f>
        <v/>
      </c>
      <c r="L509">
        <f>K509*H509</f>
        <v/>
      </c>
      <c r="M509">
        <f>EXP(-rf*C509)*L509</f>
        <v/>
      </c>
      <c r="N509">
        <f>EXP(-rf*C509)*E509</f>
        <v/>
      </c>
    </row>
    <row r="510">
      <c r="A510" t="n">
        <v>502</v>
      </c>
      <c r="B510">
        <f>RAND()</f>
        <v/>
      </c>
      <c r="C510">
        <f>IF(B510&lt;P_3,3,IF(B510&lt;P_3+P_4,4,5))</f>
        <v/>
      </c>
      <c r="D510">
        <f>NORM.S.INV(RAND())</f>
        <v/>
      </c>
      <c r="E510">
        <f>V0*EXP((rf-q_leak-0.5*sigma^2)*C510+sigma*SQRT(C510)*D510)</f>
        <v/>
      </c>
      <c r="F510">
        <f>SHL_face*(1+SHL_rate)^C510</f>
        <v/>
      </c>
      <c r="G510">
        <f>Pref_face*(1+Pref_rate)^C510</f>
        <v/>
      </c>
      <c r="H510">
        <f>MAX(E510-F510-G510,0)</f>
        <v/>
      </c>
      <c r="I510">
        <f>MIN(E510,F510+G510)+(1-MgmtPct)*H510</f>
        <v/>
      </c>
      <c r="J510">
        <f>IF(I510/SponsorCost&gt;=RatchetTrigger,1,0)</f>
        <v/>
      </c>
      <c r="K510">
        <f>IF(J510=1,MgmtPctRatchet,MgmtPct)</f>
        <v/>
      </c>
      <c r="L510">
        <f>K510*H510</f>
        <v/>
      </c>
      <c r="M510">
        <f>EXP(-rf*C510)*L510</f>
        <v/>
      </c>
      <c r="N510">
        <f>EXP(-rf*C510)*E510</f>
        <v/>
      </c>
    </row>
    <row r="511">
      <c r="A511" t="n">
        <v>503</v>
      </c>
      <c r="B511">
        <f>RAND()</f>
        <v/>
      </c>
      <c r="C511">
        <f>IF(B511&lt;P_3,3,IF(B511&lt;P_3+P_4,4,5))</f>
        <v/>
      </c>
      <c r="D511">
        <f>NORM.S.INV(RAND())</f>
        <v/>
      </c>
      <c r="E511">
        <f>V0*EXP((rf-q_leak-0.5*sigma^2)*C511+sigma*SQRT(C511)*D511)</f>
        <v/>
      </c>
      <c r="F511">
        <f>SHL_face*(1+SHL_rate)^C511</f>
        <v/>
      </c>
      <c r="G511">
        <f>Pref_face*(1+Pref_rate)^C511</f>
        <v/>
      </c>
      <c r="H511">
        <f>MAX(E511-F511-G511,0)</f>
        <v/>
      </c>
      <c r="I511">
        <f>MIN(E511,F511+G511)+(1-MgmtPct)*H511</f>
        <v/>
      </c>
      <c r="J511">
        <f>IF(I511/SponsorCost&gt;=RatchetTrigger,1,0)</f>
        <v/>
      </c>
      <c r="K511">
        <f>IF(J511=1,MgmtPctRatchet,MgmtPct)</f>
        <v/>
      </c>
      <c r="L511">
        <f>K511*H511</f>
        <v/>
      </c>
      <c r="M511">
        <f>EXP(-rf*C511)*L511</f>
        <v/>
      </c>
      <c r="N511">
        <f>EXP(-rf*C511)*E511</f>
        <v/>
      </c>
    </row>
    <row r="512">
      <c r="A512" t="n">
        <v>504</v>
      </c>
      <c r="B512">
        <f>RAND()</f>
        <v/>
      </c>
      <c r="C512">
        <f>IF(B512&lt;P_3,3,IF(B512&lt;P_3+P_4,4,5))</f>
        <v/>
      </c>
      <c r="D512">
        <f>NORM.S.INV(RAND())</f>
        <v/>
      </c>
      <c r="E512">
        <f>V0*EXP((rf-q_leak-0.5*sigma^2)*C512+sigma*SQRT(C512)*D512)</f>
        <v/>
      </c>
      <c r="F512">
        <f>SHL_face*(1+SHL_rate)^C512</f>
        <v/>
      </c>
      <c r="G512">
        <f>Pref_face*(1+Pref_rate)^C512</f>
        <v/>
      </c>
      <c r="H512">
        <f>MAX(E512-F512-G512,0)</f>
        <v/>
      </c>
      <c r="I512">
        <f>MIN(E512,F512+G512)+(1-MgmtPct)*H512</f>
        <v/>
      </c>
      <c r="J512">
        <f>IF(I512/SponsorCost&gt;=RatchetTrigger,1,0)</f>
        <v/>
      </c>
      <c r="K512">
        <f>IF(J512=1,MgmtPctRatchet,MgmtPct)</f>
        <v/>
      </c>
      <c r="L512">
        <f>K512*H512</f>
        <v/>
      </c>
      <c r="M512">
        <f>EXP(-rf*C512)*L512</f>
        <v/>
      </c>
      <c r="N512">
        <f>EXP(-rf*C512)*E512</f>
        <v/>
      </c>
    </row>
    <row r="513">
      <c r="A513" t="n">
        <v>505</v>
      </c>
      <c r="B513">
        <f>RAND()</f>
        <v/>
      </c>
      <c r="C513">
        <f>IF(B513&lt;P_3,3,IF(B513&lt;P_3+P_4,4,5))</f>
        <v/>
      </c>
      <c r="D513">
        <f>NORM.S.INV(RAND())</f>
        <v/>
      </c>
      <c r="E513">
        <f>V0*EXP((rf-q_leak-0.5*sigma^2)*C513+sigma*SQRT(C513)*D513)</f>
        <v/>
      </c>
      <c r="F513">
        <f>SHL_face*(1+SHL_rate)^C513</f>
        <v/>
      </c>
      <c r="G513">
        <f>Pref_face*(1+Pref_rate)^C513</f>
        <v/>
      </c>
      <c r="H513">
        <f>MAX(E513-F513-G513,0)</f>
        <v/>
      </c>
      <c r="I513">
        <f>MIN(E513,F513+G513)+(1-MgmtPct)*H513</f>
        <v/>
      </c>
      <c r="J513">
        <f>IF(I513/SponsorCost&gt;=RatchetTrigger,1,0)</f>
        <v/>
      </c>
      <c r="K513">
        <f>IF(J513=1,MgmtPctRatchet,MgmtPct)</f>
        <v/>
      </c>
      <c r="L513">
        <f>K513*H513</f>
        <v/>
      </c>
      <c r="M513">
        <f>EXP(-rf*C513)*L513</f>
        <v/>
      </c>
      <c r="N513">
        <f>EXP(-rf*C513)*E513</f>
        <v/>
      </c>
    </row>
    <row r="514">
      <c r="A514" t="n">
        <v>506</v>
      </c>
      <c r="B514">
        <f>RAND()</f>
        <v/>
      </c>
      <c r="C514">
        <f>IF(B514&lt;P_3,3,IF(B514&lt;P_3+P_4,4,5))</f>
        <v/>
      </c>
      <c r="D514">
        <f>NORM.S.INV(RAND())</f>
        <v/>
      </c>
      <c r="E514">
        <f>V0*EXP((rf-q_leak-0.5*sigma^2)*C514+sigma*SQRT(C514)*D514)</f>
        <v/>
      </c>
      <c r="F514">
        <f>SHL_face*(1+SHL_rate)^C514</f>
        <v/>
      </c>
      <c r="G514">
        <f>Pref_face*(1+Pref_rate)^C514</f>
        <v/>
      </c>
      <c r="H514">
        <f>MAX(E514-F514-G514,0)</f>
        <v/>
      </c>
      <c r="I514">
        <f>MIN(E514,F514+G514)+(1-MgmtPct)*H514</f>
        <v/>
      </c>
      <c r="J514">
        <f>IF(I514/SponsorCost&gt;=RatchetTrigger,1,0)</f>
        <v/>
      </c>
      <c r="K514">
        <f>IF(J514=1,MgmtPctRatchet,MgmtPct)</f>
        <v/>
      </c>
      <c r="L514">
        <f>K514*H514</f>
        <v/>
      </c>
      <c r="M514">
        <f>EXP(-rf*C514)*L514</f>
        <v/>
      </c>
      <c r="N514">
        <f>EXP(-rf*C514)*E514</f>
        <v/>
      </c>
    </row>
    <row r="515">
      <c r="A515" t="n">
        <v>507</v>
      </c>
      <c r="B515">
        <f>RAND()</f>
        <v/>
      </c>
      <c r="C515">
        <f>IF(B515&lt;P_3,3,IF(B515&lt;P_3+P_4,4,5))</f>
        <v/>
      </c>
      <c r="D515">
        <f>NORM.S.INV(RAND())</f>
        <v/>
      </c>
      <c r="E515">
        <f>V0*EXP((rf-q_leak-0.5*sigma^2)*C515+sigma*SQRT(C515)*D515)</f>
        <v/>
      </c>
      <c r="F515">
        <f>SHL_face*(1+SHL_rate)^C515</f>
        <v/>
      </c>
      <c r="G515">
        <f>Pref_face*(1+Pref_rate)^C515</f>
        <v/>
      </c>
      <c r="H515">
        <f>MAX(E515-F515-G515,0)</f>
        <v/>
      </c>
      <c r="I515">
        <f>MIN(E515,F515+G515)+(1-MgmtPct)*H515</f>
        <v/>
      </c>
      <c r="J515">
        <f>IF(I515/SponsorCost&gt;=RatchetTrigger,1,0)</f>
        <v/>
      </c>
      <c r="K515">
        <f>IF(J515=1,MgmtPctRatchet,MgmtPct)</f>
        <v/>
      </c>
      <c r="L515">
        <f>K515*H515</f>
        <v/>
      </c>
      <c r="M515">
        <f>EXP(-rf*C515)*L515</f>
        <v/>
      </c>
      <c r="N515">
        <f>EXP(-rf*C515)*E515</f>
        <v/>
      </c>
    </row>
    <row r="516">
      <c r="A516" t="n">
        <v>508</v>
      </c>
      <c r="B516">
        <f>RAND()</f>
        <v/>
      </c>
      <c r="C516">
        <f>IF(B516&lt;P_3,3,IF(B516&lt;P_3+P_4,4,5))</f>
        <v/>
      </c>
      <c r="D516">
        <f>NORM.S.INV(RAND())</f>
        <v/>
      </c>
      <c r="E516">
        <f>V0*EXP((rf-q_leak-0.5*sigma^2)*C516+sigma*SQRT(C516)*D516)</f>
        <v/>
      </c>
      <c r="F516">
        <f>SHL_face*(1+SHL_rate)^C516</f>
        <v/>
      </c>
      <c r="G516">
        <f>Pref_face*(1+Pref_rate)^C516</f>
        <v/>
      </c>
      <c r="H516">
        <f>MAX(E516-F516-G516,0)</f>
        <v/>
      </c>
      <c r="I516">
        <f>MIN(E516,F516+G516)+(1-MgmtPct)*H516</f>
        <v/>
      </c>
      <c r="J516">
        <f>IF(I516/SponsorCost&gt;=RatchetTrigger,1,0)</f>
        <v/>
      </c>
      <c r="K516">
        <f>IF(J516=1,MgmtPctRatchet,MgmtPct)</f>
        <v/>
      </c>
      <c r="L516">
        <f>K516*H516</f>
        <v/>
      </c>
      <c r="M516">
        <f>EXP(-rf*C516)*L516</f>
        <v/>
      </c>
      <c r="N516">
        <f>EXP(-rf*C516)*E516</f>
        <v/>
      </c>
    </row>
    <row r="517">
      <c r="A517" t="n">
        <v>509</v>
      </c>
      <c r="B517">
        <f>RAND()</f>
        <v/>
      </c>
      <c r="C517">
        <f>IF(B517&lt;P_3,3,IF(B517&lt;P_3+P_4,4,5))</f>
        <v/>
      </c>
      <c r="D517">
        <f>NORM.S.INV(RAND())</f>
        <v/>
      </c>
      <c r="E517">
        <f>V0*EXP((rf-q_leak-0.5*sigma^2)*C517+sigma*SQRT(C517)*D517)</f>
        <v/>
      </c>
      <c r="F517">
        <f>SHL_face*(1+SHL_rate)^C517</f>
        <v/>
      </c>
      <c r="G517">
        <f>Pref_face*(1+Pref_rate)^C517</f>
        <v/>
      </c>
      <c r="H517">
        <f>MAX(E517-F517-G517,0)</f>
        <v/>
      </c>
      <c r="I517">
        <f>MIN(E517,F517+G517)+(1-MgmtPct)*H517</f>
        <v/>
      </c>
      <c r="J517">
        <f>IF(I517/SponsorCost&gt;=RatchetTrigger,1,0)</f>
        <v/>
      </c>
      <c r="K517">
        <f>IF(J517=1,MgmtPctRatchet,MgmtPct)</f>
        <v/>
      </c>
      <c r="L517">
        <f>K517*H517</f>
        <v/>
      </c>
      <c r="M517">
        <f>EXP(-rf*C517)*L517</f>
        <v/>
      </c>
      <c r="N517">
        <f>EXP(-rf*C517)*E517</f>
        <v/>
      </c>
    </row>
    <row r="518">
      <c r="A518" t="n">
        <v>510</v>
      </c>
      <c r="B518">
        <f>RAND()</f>
        <v/>
      </c>
      <c r="C518">
        <f>IF(B518&lt;P_3,3,IF(B518&lt;P_3+P_4,4,5))</f>
        <v/>
      </c>
      <c r="D518">
        <f>NORM.S.INV(RAND())</f>
        <v/>
      </c>
      <c r="E518">
        <f>V0*EXP((rf-q_leak-0.5*sigma^2)*C518+sigma*SQRT(C518)*D518)</f>
        <v/>
      </c>
      <c r="F518">
        <f>SHL_face*(1+SHL_rate)^C518</f>
        <v/>
      </c>
      <c r="G518">
        <f>Pref_face*(1+Pref_rate)^C518</f>
        <v/>
      </c>
      <c r="H518">
        <f>MAX(E518-F518-G518,0)</f>
        <v/>
      </c>
      <c r="I518">
        <f>MIN(E518,F518+G518)+(1-MgmtPct)*H518</f>
        <v/>
      </c>
      <c r="J518">
        <f>IF(I518/SponsorCost&gt;=RatchetTrigger,1,0)</f>
        <v/>
      </c>
      <c r="K518">
        <f>IF(J518=1,MgmtPctRatchet,MgmtPct)</f>
        <v/>
      </c>
      <c r="L518">
        <f>K518*H518</f>
        <v/>
      </c>
      <c r="M518">
        <f>EXP(-rf*C518)*L518</f>
        <v/>
      </c>
      <c r="N518">
        <f>EXP(-rf*C518)*E518</f>
        <v/>
      </c>
    </row>
    <row r="519">
      <c r="A519" t="n">
        <v>511</v>
      </c>
      <c r="B519">
        <f>RAND()</f>
        <v/>
      </c>
      <c r="C519">
        <f>IF(B519&lt;P_3,3,IF(B519&lt;P_3+P_4,4,5))</f>
        <v/>
      </c>
      <c r="D519">
        <f>NORM.S.INV(RAND())</f>
        <v/>
      </c>
      <c r="E519">
        <f>V0*EXP((rf-q_leak-0.5*sigma^2)*C519+sigma*SQRT(C519)*D519)</f>
        <v/>
      </c>
      <c r="F519">
        <f>SHL_face*(1+SHL_rate)^C519</f>
        <v/>
      </c>
      <c r="G519">
        <f>Pref_face*(1+Pref_rate)^C519</f>
        <v/>
      </c>
      <c r="H519">
        <f>MAX(E519-F519-G519,0)</f>
        <v/>
      </c>
      <c r="I519">
        <f>MIN(E519,F519+G519)+(1-MgmtPct)*H519</f>
        <v/>
      </c>
      <c r="J519">
        <f>IF(I519/SponsorCost&gt;=RatchetTrigger,1,0)</f>
        <v/>
      </c>
      <c r="K519">
        <f>IF(J519=1,MgmtPctRatchet,MgmtPct)</f>
        <v/>
      </c>
      <c r="L519">
        <f>K519*H519</f>
        <v/>
      </c>
      <c r="M519">
        <f>EXP(-rf*C519)*L519</f>
        <v/>
      </c>
      <c r="N519">
        <f>EXP(-rf*C519)*E519</f>
        <v/>
      </c>
    </row>
    <row r="520">
      <c r="A520" t="n">
        <v>512</v>
      </c>
      <c r="B520">
        <f>RAND()</f>
        <v/>
      </c>
      <c r="C520">
        <f>IF(B520&lt;P_3,3,IF(B520&lt;P_3+P_4,4,5))</f>
        <v/>
      </c>
      <c r="D520">
        <f>NORM.S.INV(RAND())</f>
        <v/>
      </c>
      <c r="E520">
        <f>V0*EXP((rf-q_leak-0.5*sigma^2)*C520+sigma*SQRT(C520)*D520)</f>
        <v/>
      </c>
      <c r="F520">
        <f>SHL_face*(1+SHL_rate)^C520</f>
        <v/>
      </c>
      <c r="G520">
        <f>Pref_face*(1+Pref_rate)^C520</f>
        <v/>
      </c>
      <c r="H520">
        <f>MAX(E520-F520-G520,0)</f>
        <v/>
      </c>
      <c r="I520">
        <f>MIN(E520,F520+G520)+(1-MgmtPct)*H520</f>
        <v/>
      </c>
      <c r="J520">
        <f>IF(I520/SponsorCost&gt;=RatchetTrigger,1,0)</f>
        <v/>
      </c>
      <c r="K520">
        <f>IF(J520=1,MgmtPctRatchet,MgmtPct)</f>
        <v/>
      </c>
      <c r="L520">
        <f>K520*H520</f>
        <v/>
      </c>
      <c r="M520">
        <f>EXP(-rf*C520)*L520</f>
        <v/>
      </c>
      <c r="N520">
        <f>EXP(-rf*C520)*E520</f>
        <v/>
      </c>
    </row>
    <row r="521">
      <c r="A521" t="n">
        <v>513</v>
      </c>
      <c r="B521">
        <f>RAND()</f>
        <v/>
      </c>
      <c r="C521">
        <f>IF(B521&lt;P_3,3,IF(B521&lt;P_3+P_4,4,5))</f>
        <v/>
      </c>
      <c r="D521">
        <f>NORM.S.INV(RAND())</f>
        <v/>
      </c>
      <c r="E521">
        <f>V0*EXP((rf-q_leak-0.5*sigma^2)*C521+sigma*SQRT(C521)*D521)</f>
        <v/>
      </c>
      <c r="F521">
        <f>SHL_face*(1+SHL_rate)^C521</f>
        <v/>
      </c>
      <c r="G521">
        <f>Pref_face*(1+Pref_rate)^C521</f>
        <v/>
      </c>
      <c r="H521">
        <f>MAX(E521-F521-G521,0)</f>
        <v/>
      </c>
      <c r="I521">
        <f>MIN(E521,F521+G521)+(1-MgmtPct)*H521</f>
        <v/>
      </c>
      <c r="J521">
        <f>IF(I521/SponsorCost&gt;=RatchetTrigger,1,0)</f>
        <v/>
      </c>
      <c r="K521">
        <f>IF(J521=1,MgmtPctRatchet,MgmtPct)</f>
        <v/>
      </c>
      <c r="L521">
        <f>K521*H521</f>
        <v/>
      </c>
      <c r="M521">
        <f>EXP(-rf*C521)*L521</f>
        <v/>
      </c>
      <c r="N521">
        <f>EXP(-rf*C521)*E521</f>
        <v/>
      </c>
    </row>
    <row r="522">
      <c r="A522" t="n">
        <v>514</v>
      </c>
      <c r="B522">
        <f>RAND()</f>
        <v/>
      </c>
      <c r="C522">
        <f>IF(B522&lt;P_3,3,IF(B522&lt;P_3+P_4,4,5))</f>
        <v/>
      </c>
      <c r="D522">
        <f>NORM.S.INV(RAND())</f>
        <v/>
      </c>
      <c r="E522">
        <f>V0*EXP((rf-q_leak-0.5*sigma^2)*C522+sigma*SQRT(C522)*D522)</f>
        <v/>
      </c>
      <c r="F522">
        <f>SHL_face*(1+SHL_rate)^C522</f>
        <v/>
      </c>
      <c r="G522">
        <f>Pref_face*(1+Pref_rate)^C522</f>
        <v/>
      </c>
      <c r="H522">
        <f>MAX(E522-F522-G522,0)</f>
        <v/>
      </c>
      <c r="I522">
        <f>MIN(E522,F522+G522)+(1-MgmtPct)*H522</f>
        <v/>
      </c>
      <c r="J522">
        <f>IF(I522/SponsorCost&gt;=RatchetTrigger,1,0)</f>
        <v/>
      </c>
      <c r="K522">
        <f>IF(J522=1,MgmtPctRatchet,MgmtPct)</f>
        <v/>
      </c>
      <c r="L522">
        <f>K522*H522</f>
        <v/>
      </c>
      <c r="M522">
        <f>EXP(-rf*C522)*L522</f>
        <v/>
      </c>
      <c r="N522">
        <f>EXP(-rf*C522)*E522</f>
        <v/>
      </c>
    </row>
    <row r="523">
      <c r="A523" t="n">
        <v>515</v>
      </c>
      <c r="B523">
        <f>RAND()</f>
        <v/>
      </c>
      <c r="C523">
        <f>IF(B523&lt;P_3,3,IF(B523&lt;P_3+P_4,4,5))</f>
        <v/>
      </c>
      <c r="D523">
        <f>NORM.S.INV(RAND())</f>
        <v/>
      </c>
      <c r="E523">
        <f>V0*EXP((rf-q_leak-0.5*sigma^2)*C523+sigma*SQRT(C523)*D523)</f>
        <v/>
      </c>
      <c r="F523">
        <f>SHL_face*(1+SHL_rate)^C523</f>
        <v/>
      </c>
      <c r="G523">
        <f>Pref_face*(1+Pref_rate)^C523</f>
        <v/>
      </c>
      <c r="H523">
        <f>MAX(E523-F523-G523,0)</f>
        <v/>
      </c>
      <c r="I523">
        <f>MIN(E523,F523+G523)+(1-MgmtPct)*H523</f>
        <v/>
      </c>
      <c r="J523">
        <f>IF(I523/SponsorCost&gt;=RatchetTrigger,1,0)</f>
        <v/>
      </c>
      <c r="K523">
        <f>IF(J523=1,MgmtPctRatchet,MgmtPct)</f>
        <v/>
      </c>
      <c r="L523">
        <f>K523*H523</f>
        <v/>
      </c>
      <c r="M523">
        <f>EXP(-rf*C523)*L523</f>
        <v/>
      </c>
      <c r="N523">
        <f>EXP(-rf*C523)*E523</f>
        <v/>
      </c>
    </row>
    <row r="524">
      <c r="A524" t="n">
        <v>516</v>
      </c>
      <c r="B524">
        <f>RAND()</f>
        <v/>
      </c>
      <c r="C524">
        <f>IF(B524&lt;P_3,3,IF(B524&lt;P_3+P_4,4,5))</f>
        <v/>
      </c>
      <c r="D524">
        <f>NORM.S.INV(RAND())</f>
        <v/>
      </c>
      <c r="E524">
        <f>V0*EXP((rf-q_leak-0.5*sigma^2)*C524+sigma*SQRT(C524)*D524)</f>
        <v/>
      </c>
      <c r="F524">
        <f>SHL_face*(1+SHL_rate)^C524</f>
        <v/>
      </c>
      <c r="G524">
        <f>Pref_face*(1+Pref_rate)^C524</f>
        <v/>
      </c>
      <c r="H524">
        <f>MAX(E524-F524-G524,0)</f>
        <v/>
      </c>
      <c r="I524">
        <f>MIN(E524,F524+G524)+(1-MgmtPct)*H524</f>
        <v/>
      </c>
      <c r="J524">
        <f>IF(I524/SponsorCost&gt;=RatchetTrigger,1,0)</f>
        <v/>
      </c>
      <c r="K524">
        <f>IF(J524=1,MgmtPctRatchet,MgmtPct)</f>
        <v/>
      </c>
      <c r="L524">
        <f>K524*H524</f>
        <v/>
      </c>
      <c r="M524">
        <f>EXP(-rf*C524)*L524</f>
        <v/>
      </c>
      <c r="N524">
        <f>EXP(-rf*C524)*E524</f>
        <v/>
      </c>
    </row>
    <row r="525">
      <c r="A525" t="n">
        <v>517</v>
      </c>
      <c r="B525">
        <f>RAND()</f>
        <v/>
      </c>
      <c r="C525">
        <f>IF(B525&lt;P_3,3,IF(B525&lt;P_3+P_4,4,5))</f>
        <v/>
      </c>
      <c r="D525">
        <f>NORM.S.INV(RAND())</f>
        <v/>
      </c>
      <c r="E525">
        <f>V0*EXP((rf-q_leak-0.5*sigma^2)*C525+sigma*SQRT(C525)*D525)</f>
        <v/>
      </c>
      <c r="F525">
        <f>SHL_face*(1+SHL_rate)^C525</f>
        <v/>
      </c>
      <c r="G525">
        <f>Pref_face*(1+Pref_rate)^C525</f>
        <v/>
      </c>
      <c r="H525">
        <f>MAX(E525-F525-G525,0)</f>
        <v/>
      </c>
      <c r="I525">
        <f>MIN(E525,F525+G525)+(1-MgmtPct)*H525</f>
        <v/>
      </c>
      <c r="J525">
        <f>IF(I525/SponsorCost&gt;=RatchetTrigger,1,0)</f>
        <v/>
      </c>
      <c r="K525">
        <f>IF(J525=1,MgmtPctRatchet,MgmtPct)</f>
        <v/>
      </c>
      <c r="L525">
        <f>K525*H525</f>
        <v/>
      </c>
      <c r="M525">
        <f>EXP(-rf*C525)*L525</f>
        <v/>
      </c>
      <c r="N525">
        <f>EXP(-rf*C525)*E525</f>
        <v/>
      </c>
    </row>
    <row r="526">
      <c r="A526" t="n">
        <v>518</v>
      </c>
      <c r="B526">
        <f>RAND()</f>
        <v/>
      </c>
      <c r="C526">
        <f>IF(B526&lt;P_3,3,IF(B526&lt;P_3+P_4,4,5))</f>
        <v/>
      </c>
      <c r="D526">
        <f>NORM.S.INV(RAND())</f>
        <v/>
      </c>
      <c r="E526">
        <f>V0*EXP((rf-q_leak-0.5*sigma^2)*C526+sigma*SQRT(C526)*D526)</f>
        <v/>
      </c>
      <c r="F526">
        <f>SHL_face*(1+SHL_rate)^C526</f>
        <v/>
      </c>
      <c r="G526">
        <f>Pref_face*(1+Pref_rate)^C526</f>
        <v/>
      </c>
      <c r="H526">
        <f>MAX(E526-F526-G526,0)</f>
        <v/>
      </c>
      <c r="I526">
        <f>MIN(E526,F526+G526)+(1-MgmtPct)*H526</f>
        <v/>
      </c>
      <c r="J526">
        <f>IF(I526/SponsorCost&gt;=RatchetTrigger,1,0)</f>
        <v/>
      </c>
      <c r="K526">
        <f>IF(J526=1,MgmtPctRatchet,MgmtPct)</f>
        <v/>
      </c>
      <c r="L526">
        <f>K526*H526</f>
        <v/>
      </c>
      <c r="M526">
        <f>EXP(-rf*C526)*L526</f>
        <v/>
      </c>
      <c r="N526">
        <f>EXP(-rf*C526)*E526</f>
        <v/>
      </c>
    </row>
    <row r="527">
      <c r="A527" t="n">
        <v>519</v>
      </c>
      <c r="B527">
        <f>RAND()</f>
        <v/>
      </c>
      <c r="C527">
        <f>IF(B527&lt;P_3,3,IF(B527&lt;P_3+P_4,4,5))</f>
        <v/>
      </c>
      <c r="D527">
        <f>NORM.S.INV(RAND())</f>
        <v/>
      </c>
      <c r="E527">
        <f>V0*EXP((rf-q_leak-0.5*sigma^2)*C527+sigma*SQRT(C527)*D527)</f>
        <v/>
      </c>
      <c r="F527">
        <f>SHL_face*(1+SHL_rate)^C527</f>
        <v/>
      </c>
      <c r="G527">
        <f>Pref_face*(1+Pref_rate)^C527</f>
        <v/>
      </c>
      <c r="H527">
        <f>MAX(E527-F527-G527,0)</f>
        <v/>
      </c>
      <c r="I527">
        <f>MIN(E527,F527+G527)+(1-MgmtPct)*H527</f>
        <v/>
      </c>
      <c r="J527">
        <f>IF(I527/SponsorCost&gt;=RatchetTrigger,1,0)</f>
        <v/>
      </c>
      <c r="K527">
        <f>IF(J527=1,MgmtPctRatchet,MgmtPct)</f>
        <v/>
      </c>
      <c r="L527">
        <f>K527*H527</f>
        <v/>
      </c>
      <c r="M527">
        <f>EXP(-rf*C527)*L527</f>
        <v/>
      </c>
      <c r="N527">
        <f>EXP(-rf*C527)*E527</f>
        <v/>
      </c>
    </row>
    <row r="528">
      <c r="A528" t="n">
        <v>520</v>
      </c>
      <c r="B528">
        <f>RAND()</f>
        <v/>
      </c>
      <c r="C528">
        <f>IF(B528&lt;P_3,3,IF(B528&lt;P_3+P_4,4,5))</f>
        <v/>
      </c>
      <c r="D528">
        <f>NORM.S.INV(RAND())</f>
        <v/>
      </c>
      <c r="E528">
        <f>V0*EXP((rf-q_leak-0.5*sigma^2)*C528+sigma*SQRT(C528)*D528)</f>
        <v/>
      </c>
      <c r="F528">
        <f>SHL_face*(1+SHL_rate)^C528</f>
        <v/>
      </c>
      <c r="G528">
        <f>Pref_face*(1+Pref_rate)^C528</f>
        <v/>
      </c>
      <c r="H528">
        <f>MAX(E528-F528-G528,0)</f>
        <v/>
      </c>
      <c r="I528">
        <f>MIN(E528,F528+G528)+(1-MgmtPct)*H528</f>
        <v/>
      </c>
      <c r="J528">
        <f>IF(I528/SponsorCost&gt;=RatchetTrigger,1,0)</f>
        <v/>
      </c>
      <c r="K528">
        <f>IF(J528=1,MgmtPctRatchet,MgmtPct)</f>
        <v/>
      </c>
      <c r="L528">
        <f>K528*H528</f>
        <v/>
      </c>
      <c r="M528">
        <f>EXP(-rf*C528)*L528</f>
        <v/>
      </c>
      <c r="N528">
        <f>EXP(-rf*C528)*E528</f>
        <v/>
      </c>
    </row>
    <row r="529">
      <c r="A529" t="n">
        <v>521</v>
      </c>
      <c r="B529">
        <f>RAND()</f>
        <v/>
      </c>
      <c r="C529">
        <f>IF(B529&lt;P_3,3,IF(B529&lt;P_3+P_4,4,5))</f>
        <v/>
      </c>
      <c r="D529">
        <f>NORM.S.INV(RAND())</f>
        <v/>
      </c>
      <c r="E529">
        <f>V0*EXP((rf-q_leak-0.5*sigma^2)*C529+sigma*SQRT(C529)*D529)</f>
        <v/>
      </c>
      <c r="F529">
        <f>SHL_face*(1+SHL_rate)^C529</f>
        <v/>
      </c>
      <c r="G529">
        <f>Pref_face*(1+Pref_rate)^C529</f>
        <v/>
      </c>
      <c r="H529">
        <f>MAX(E529-F529-G529,0)</f>
        <v/>
      </c>
      <c r="I529">
        <f>MIN(E529,F529+G529)+(1-MgmtPct)*H529</f>
        <v/>
      </c>
      <c r="J529">
        <f>IF(I529/SponsorCost&gt;=RatchetTrigger,1,0)</f>
        <v/>
      </c>
      <c r="K529">
        <f>IF(J529=1,MgmtPctRatchet,MgmtPct)</f>
        <v/>
      </c>
      <c r="L529">
        <f>K529*H529</f>
        <v/>
      </c>
      <c r="M529">
        <f>EXP(-rf*C529)*L529</f>
        <v/>
      </c>
      <c r="N529">
        <f>EXP(-rf*C529)*E529</f>
        <v/>
      </c>
    </row>
    <row r="530">
      <c r="A530" t="n">
        <v>522</v>
      </c>
      <c r="B530">
        <f>RAND()</f>
        <v/>
      </c>
      <c r="C530">
        <f>IF(B530&lt;P_3,3,IF(B530&lt;P_3+P_4,4,5))</f>
        <v/>
      </c>
      <c r="D530">
        <f>NORM.S.INV(RAND())</f>
        <v/>
      </c>
      <c r="E530">
        <f>V0*EXP((rf-q_leak-0.5*sigma^2)*C530+sigma*SQRT(C530)*D530)</f>
        <v/>
      </c>
      <c r="F530">
        <f>SHL_face*(1+SHL_rate)^C530</f>
        <v/>
      </c>
      <c r="G530">
        <f>Pref_face*(1+Pref_rate)^C530</f>
        <v/>
      </c>
      <c r="H530">
        <f>MAX(E530-F530-G530,0)</f>
        <v/>
      </c>
      <c r="I530">
        <f>MIN(E530,F530+G530)+(1-MgmtPct)*H530</f>
        <v/>
      </c>
      <c r="J530">
        <f>IF(I530/SponsorCost&gt;=RatchetTrigger,1,0)</f>
        <v/>
      </c>
      <c r="K530">
        <f>IF(J530=1,MgmtPctRatchet,MgmtPct)</f>
        <v/>
      </c>
      <c r="L530">
        <f>K530*H530</f>
        <v/>
      </c>
      <c r="M530">
        <f>EXP(-rf*C530)*L530</f>
        <v/>
      </c>
      <c r="N530">
        <f>EXP(-rf*C530)*E530</f>
        <v/>
      </c>
    </row>
    <row r="531">
      <c r="A531" t="n">
        <v>523</v>
      </c>
      <c r="B531">
        <f>RAND()</f>
        <v/>
      </c>
      <c r="C531">
        <f>IF(B531&lt;P_3,3,IF(B531&lt;P_3+P_4,4,5))</f>
        <v/>
      </c>
      <c r="D531">
        <f>NORM.S.INV(RAND())</f>
        <v/>
      </c>
      <c r="E531">
        <f>V0*EXP((rf-q_leak-0.5*sigma^2)*C531+sigma*SQRT(C531)*D531)</f>
        <v/>
      </c>
      <c r="F531">
        <f>SHL_face*(1+SHL_rate)^C531</f>
        <v/>
      </c>
      <c r="G531">
        <f>Pref_face*(1+Pref_rate)^C531</f>
        <v/>
      </c>
      <c r="H531">
        <f>MAX(E531-F531-G531,0)</f>
        <v/>
      </c>
      <c r="I531">
        <f>MIN(E531,F531+G531)+(1-MgmtPct)*H531</f>
        <v/>
      </c>
      <c r="J531">
        <f>IF(I531/SponsorCost&gt;=RatchetTrigger,1,0)</f>
        <v/>
      </c>
      <c r="K531">
        <f>IF(J531=1,MgmtPctRatchet,MgmtPct)</f>
        <v/>
      </c>
      <c r="L531">
        <f>K531*H531</f>
        <v/>
      </c>
      <c r="M531">
        <f>EXP(-rf*C531)*L531</f>
        <v/>
      </c>
      <c r="N531">
        <f>EXP(-rf*C531)*E531</f>
        <v/>
      </c>
    </row>
    <row r="532">
      <c r="A532" t="n">
        <v>524</v>
      </c>
      <c r="B532">
        <f>RAND()</f>
        <v/>
      </c>
      <c r="C532">
        <f>IF(B532&lt;P_3,3,IF(B532&lt;P_3+P_4,4,5))</f>
        <v/>
      </c>
      <c r="D532">
        <f>NORM.S.INV(RAND())</f>
        <v/>
      </c>
      <c r="E532">
        <f>V0*EXP((rf-q_leak-0.5*sigma^2)*C532+sigma*SQRT(C532)*D532)</f>
        <v/>
      </c>
      <c r="F532">
        <f>SHL_face*(1+SHL_rate)^C532</f>
        <v/>
      </c>
      <c r="G532">
        <f>Pref_face*(1+Pref_rate)^C532</f>
        <v/>
      </c>
      <c r="H532">
        <f>MAX(E532-F532-G532,0)</f>
        <v/>
      </c>
      <c r="I532">
        <f>MIN(E532,F532+G532)+(1-MgmtPct)*H532</f>
        <v/>
      </c>
      <c r="J532">
        <f>IF(I532/SponsorCost&gt;=RatchetTrigger,1,0)</f>
        <v/>
      </c>
      <c r="K532">
        <f>IF(J532=1,MgmtPctRatchet,MgmtPct)</f>
        <v/>
      </c>
      <c r="L532">
        <f>K532*H532</f>
        <v/>
      </c>
      <c r="M532">
        <f>EXP(-rf*C532)*L532</f>
        <v/>
      </c>
      <c r="N532">
        <f>EXP(-rf*C532)*E532</f>
        <v/>
      </c>
    </row>
    <row r="533">
      <c r="A533" t="n">
        <v>525</v>
      </c>
      <c r="B533">
        <f>RAND()</f>
        <v/>
      </c>
      <c r="C533">
        <f>IF(B533&lt;P_3,3,IF(B533&lt;P_3+P_4,4,5))</f>
        <v/>
      </c>
      <c r="D533">
        <f>NORM.S.INV(RAND())</f>
        <v/>
      </c>
      <c r="E533">
        <f>V0*EXP((rf-q_leak-0.5*sigma^2)*C533+sigma*SQRT(C533)*D533)</f>
        <v/>
      </c>
      <c r="F533">
        <f>SHL_face*(1+SHL_rate)^C533</f>
        <v/>
      </c>
      <c r="G533">
        <f>Pref_face*(1+Pref_rate)^C533</f>
        <v/>
      </c>
      <c r="H533">
        <f>MAX(E533-F533-G533,0)</f>
        <v/>
      </c>
      <c r="I533">
        <f>MIN(E533,F533+G533)+(1-MgmtPct)*H533</f>
        <v/>
      </c>
      <c r="J533">
        <f>IF(I533/SponsorCost&gt;=RatchetTrigger,1,0)</f>
        <v/>
      </c>
      <c r="K533">
        <f>IF(J533=1,MgmtPctRatchet,MgmtPct)</f>
        <v/>
      </c>
      <c r="L533">
        <f>K533*H533</f>
        <v/>
      </c>
      <c r="M533">
        <f>EXP(-rf*C533)*L533</f>
        <v/>
      </c>
      <c r="N533">
        <f>EXP(-rf*C533)*E533</f>
        <v/>
      </c>
    </row>
    <row r="534">
      <c r="A534" t="n">
        <v>526</v>
      </c>
      <c r="B534">
        <f>RAND()</f>
        <v/>
      </c>
      <c r="C534">
        <f>IF(B534&lt;P_3,3,IF(B534&lt;P_3+P_4,4,5))</f>
        <v/>
      </c>
      <c r="D534">
        <f>NORM.S.INV(RAND())</f>
        <v/>
      </c>
      <c r="E534">
        <f>V0*EXP((rf-q_leak-0.5*sigma^2)*C534+sigma*SQRT(C534)*D534)</f>
        <v/>
      </c>
      <c r="F534">
        <f>SHL_face*(1+SHL_rate)^C534</f>
        <v/>
      </c>
      <c r="G534">
        <f>Pref_face*(1+Pref_rate)^C534</f>
        <v/>
      </c>
      <c r="H534">
        <f>MAX(E534-F534-G534,0)</f>
        <v/>
      </c>
      <c r="I534">
        <f>MIN(E534,F534+G534)+(1-MgmtPct)*H534</f>
        <v/>
      </c>
      <c r="J534">
        <f>IF(I534/SponsorCost&gt;=RatchetTrigger,1,0)</f>
        <v/>
      </c>
      <c r="K534">
        <f>IF(J534=1,MgmtPctRatchet,MgmtPct)</f>
        <v/>
      </c>
      <c r="L534">
        <f>K534*H534</f>
        <v/>
      </c>
      <c r="M534">
        <f>EXP(-rf*C534)*L534</f>
        <v/>
      </c>
      <c r="N534">
        <f>EXP(-rf*C534)*E534</f>
        <v/>
      </c>
    </row>
    <row r="535">
      <c r="A535" t="n">
        <v>527</v>
      </c>
      <c r="B535">
        <f>RAND()</f>
        <v/>
      </c>
      <c r="C535">
        <f>IF(B535&lt;P_3,3,IF(B535&lt;P_3+P_4,4,5))</f>
        <v/>
      </c>
      <c r="D535">
        <f>NORM.S.INV(RAND())</f>
        <v/>
      </c>
      <c r="E535">
        <f>V0*EXP((rf-q_leak-0.5*sigma^2)*C535+sigma*SQRT(C535)*D535)</f>
        <v/>
      </c>
      <c r="F535">
        <f>SHL_face*(1+SHL_rate)^C535</f>
        <v/>
      </c>
      <c r="G535">
        <f>Pref_face*(1+Pref_rate)^C535</f>
        <v/>
      </c>
      <c r="H535">
        <f>MAX(E535-F535-G535,0)</f>
        <v/>
      </c>
      <c r="I535">
        <f>MIN(E535,F535+G535)+(1-MgmtPct)*H535</f>
        <v/>
      </c>
      <c r="J535">
        <f>IF(I535/SponsorCost&gt;=RatchetTrigger,1,0)</f>
        <v/>
      </c>
      <c r="K535">
        <f>IF(J535=1,MgmtPctRatchet,MgmtPct)</f>
        <v/>
      </c>
      <c r="L535">
        <f>K535*H535</f>
        <v/>
      </c>
      <c r="M535">
        <f>EXP(-rf*C535)*L535</f>
        <v/>
      </c>
      <c r="N535">
        <f>EXP(-rf*C535)*E535</f>
        <v/>
      </c>
    </row>
    <row r="536">
      <c r="A536" t="n">
        <v>528</v>
      </c>
      <c r="B536">
        <f>RAND()</f>
        <v/>
      </c>
      <c r="C536">
        <f>IF(B536&lt;P_3,3,IF(B536&lt;P_3+P_4,4,5))</f>
        <v/>
      </c>
      <c r="D536">
        <f>NORM.S.INV(RAND())</f>
        <v/>
      </c>
      <c r="E536">
        <f>V0*EXP((rf-q_leak-0.5*sigma^2)*C536+sigma*SQRT(C536)*D536)</f>
        <v/>
      </c>
      <c r="F536">
        <f>SHL_face*(1+SHL_rate)^C536</f>
        <v/>
      </c>
      <c r="G536">
        <f>Pref_face*(1+Pref_rate)^C536</f>
        <v/>
      </c>
      <c r="H536">
        <f>MAX(E536-F536-G536,0)</f>
        <v/>
      </c>
      <c r="I536">
        <f>MIN(E536,F536+G536)+(1-MgmtPct)*H536</f>
        <v/>
      </c>
      <c r="J536">
        <f>IF(I536/SponsorCost&gt;=RatchetTrigger,1,0)</f>
        <v/>
      </c>
      <c r="K536">
        <f>IF(J536=1,MgmtPctRatchet,MgmtPct)</f>
        <v/>
      </c>
      <c r="L536">
        <f>K536*H536</f>
        <v/>
      </c>
      <c r="M536">
        <f>EXP(-rf*C536)*L536</f>
        <v/>
      </c>
      <c r="N536">
        <f>EXP(-rf*C536)*E536</f>
        <v/>
      </c>
    </row>
    <row r="537">
      <c r="A537" t="n">
        <v>529</v>
      </c>
      <c r="B537">
        <f>RAND()</f>
        <v/>
      </c>
      <c r="C537">
        <f>IF(B537&lt;P_3,3,IF(B537&lt;P_3+P_4,4,5))</f>
        <v/>
      </c>
      <c r="D537">
        <f>NORM.S.INV(RAND())</f>
        <v/>
      </c>
      <c r="E537">
        <f>V0*EXP((rf-q_leak-0.5*sigma^2)*C537+sigma*SQRT(C537)*D537)</f>
        <v/>
      </c>
      <c r="F537">
        <f>SHL_face*(1+SHL_rate)^C537</f>
        <v/>
      </c>
      <c r="G537">
        <f>Pref_face*(1+Pref_rate)^C537</f>
        <v/>
      </c>
      <c r="H537">
        <f>MAX(E537-F537-G537,0)</f>
        <v/>
      </c>
      <c r="I537">
        <f>MIN(E537,F537+G537)+(1-MgmtPct)*H537</f>
        <v/>
      </c>
      <c r="J537">
        <f>IF(I537/SponsorCost&gt;=RatchetTrigger,1,0)</f>
        <v/>
      </c>
      <c r="K537">
        <f>IF(J537=1,MgmtPctRatchet,MgmtPct)</f>
        <v/>
      </c>
      <c r="L537">
        <f>K537*H537</f>
        <v/>
      </c>
      <c r="M537">
        <f>EXP(-rf*C537)*L537</f>
        <v/>
      </c>
      <c r="N537">
        <f>EXP(-rf*C537)*E537</f>
        <v/>
      </c>
    </row>
    <row r="538">
      <c r="A538" t="n">
        <v>530</v>
      </c>
      <c r="B538">
        <f>RAND()</f>
        <v/>
      </c>
      <c r="C538">
        <f>IF(B538&lt;P_3,3,IF(B538&lt;P_3+P_4,4,5))</f>
        <v/>
      </c>
      <c r="D538">
        <f>NORM.S.INV(RAND())</f>
        <v/>
      </c>
      <c r="E538">
        <f>V0*EXP((rf-q_leak-0.5*sigma^2)*C538+sigma*SQRT(C538)*D538)</f>
        <v/>
      </c>
      <c r="F538">
        <f>SHL_face*(1+SHL_rate)^C538</f>
        <v/>
      </c>
      <c r="G538">
        <f>Pref_face*(1+Pref_rate)^C538</f>
        <v/>
      </c>
      <c r="H538">
        <f>MAX(E538-F538-G538,0)</f>
        <v/>
      </c>
      <c r="I538">
        <f>MIN(E538,F538+G538)+(1-MgmtPct)*H538</f>
        <v/>
      </c>
      <c r="J538">
        <f>IF(I538/SponsorCost&gt;=RatchetTrigger,1,0)</f>
        <v/>
      </c>
      <c r="K538">
        <f>IF(J538=1,MgmtPctRatchet,MgmtPct)</f>
        <v/>
      </c>
      <c r="L538">
        <f>K538*H538</f>
        <v/>
      </c>
      <c r="M538">
        <f>EXP(-rf*C538)*L538</f>
        <v/>
      </c>
      <c r="N538">
        <f>EXP(-rf*C538)*E538</f>
        <v/>
      </c>
    </row>
    <row r="539">
      <c r="A539" t="n">
        <v>531</v>
      </c>
      <c r="B539">
        <f>RAND()</f>
        <v/>
      </c>
      <c r="C539">
        <f>IF(B539&lt;P_3,3,IF(B539&lt;P_3+P_4,4,5))</f>
        <v/>
      </c>
      <c r="D539">
        <f>NORM.S.INV(RAND())</f>
        <v/>
      </c>
      <c r="E539">
        <f>V0*EXP((rf-q_leak-0.5*sigma^2)*C539+sigma*SQRT(C539)*D539)</f>
        <v/>
      </c>
      <c r="F539">
        <f>SHL_face*(1+SHL_rate)^C539</f>
        <v/>
      </c>
      <c r="G539">
        <f>Pref_face*(1+Pref_rate)^C539</f>
        <v/>
      </c>
      <c r="H539">
        <f>MAX(E539-F539-G539,0)</f>
        <v/>
      </c>
      <c r="I539">
        <f>MIN(E539,F539+G539)+(1-MgmtPct)*H539</f>
        <v/>
      </c>
      <c r="J539">
        <f>IF(I539/SponsorCost&gt;=RatchetTrigger,1,0)</f>
        <v/>
      </c>
      <c r="K539">
        <f>IF(J539=1,MgmtPctRatchet,MgmtPct)</f>
        <v/>
      </c>
      <c r="L539">
        <f>K539*H539</f>
        <v/>
      </c>
      <c r="M539">
        <f>EXP(-rf*C539)*L539</f>
        <v/>
      </c>
      <c r="N539">
        <f>EXP(-rf*C539)*E539</f>
        <v/>
      </c>
    </row>
    <row r="540">
      <c r="A540" t="n">
        <v>532</v>
      </c>
      <c r="B540">
        <f>RAND()</f>
        <v/>
      </c>
      <c r="C540">
        <f>IF(B540&lt;P_3,3,IF(B540&lt;P_3+P_4,4,5))</f>
        <v/>
      </c>
      <c r="D540">
        <f>NORM.S.INV(RAND())</f>
        <v/>
      </c>
      <c r="E540">
        <f>V0*EXP((rf-q_leak-0.5*sigma^2)*C540+sigma*SQRT(C540)*D540)</f>
        <v/>
      </c>
      <c r="F540">
        <f>SHL_face*(1+SHL_rate)^C540</f>
        <v/>
      </c>
      <c r="G540">
        <f>Pref_face*(1+Pref_rate)^C540</f>
        <v/>
      </c>
      <c r="H540">
        <f>MAX(E540-F540-G540,0)</f>
        <v/>
      </c>
      <c r="I540">
        <f>MIN(E540,F540+G540)+(1-MgmtPct)*H540</f>
        <v/>
      </c>
      <c r="J540">
        <f>IF(I540/SponsorCost&gt;=RatchetTrigger,1,0)</f>
        <v/>
      </c>
      <c r="K540">
        <f>IF(J540=1,MgmtPctRatchet,MgmtPct)</f>
        <v/>
      </c>
      <c r="L540">
        <f>K540*H540</f>
        <v/>
      </c>
      <c r="M540">
        <f>EXP(-rf*C540)*L540</f>
        <v/>
      </c>
      <c r="N540">
        <f>EXP(-rf*C540)*E540</f>
        <v/>
      </c>
    </row>
    <row r="541">
      <c r="A541" t="n">
        <v>533</v>
      </c>
      <c r="B541">
        <f>RAND()</f>
        <v/>
      </c>
      <c r="C541">
        <f>IF(B541&lt;P_3,3,IF(B541&lt;P_3+P_4,4,5))</f>
        <v/>
      </c>
      <c r="D541">
        <f>NORM.S.INV(RAND())</f>
        <v/>
      </c>
      <c r="E541">
        <f>V0*EXP((rf-q_leak-0.5*sigma^2)*C541+sigma*SQRT(C541)*D541)</f>
        <v/>
      </c>
      <c r="F541">
        <f>SHL_face*(1+SHL_rate)^C541</f>
        <v/>
      </c>
      <c r="G541">
        <f>Pref_face*(1+Pref_rate)^C541</f>
        <v/>
      </c>
      <c r="H541">
        <f>MAX(E541-F541-G541,0)</f>
        <v/>
      </c>
      <c r="I541">
        <f>MIN(E541,F541+G541)+(1-MgmtPct)*H541</f>
        <v/>
      </c>
      <c r="J541">
        <f>IF(I541/SponsorCost&gt;=RatchetTrigger,1,0)</f>
        <v/>
      </c>
      <c r="K541">
        <f>IF(J541=1,MgmtPctRatchet,MgmtPct)</f>
        <v/>
      </c>
      <c r="L541">
        <f>K541*H541</f>
        <v/>
      </c>
      <c r="M541">
        <f>EXP(-rf*C541)*L541</f>
        <v/>
      </c>
      <c r="N541">
        <f>EXP(-rf*C541)*E541</f>
        <v/>
      </c>
    </row>
    <row r="542">
      <c r="A542" t="n">
        <v>534</v>
      </c>
      <c r="B542">
        <f>RAND()</f>
        <v/>
      </c>
      <c r="C542">
        <f>IF(B542&lt;P_3,3,IF(B542&lt;P_3+P_4,4,5))</f>
        <v/>
      </c>
      <c r="D542">
        <f>NORM.S.INV(RAND())</f>
        <v/>
      </c>
      <c r="E542">
        <f>V0*EXP((rf-q_leak-0.5*sigma^2)*C542+sigma*SQRT(C542)*D542)</f>
        <v/>
      </c>
      <c r="F542">
        <f>SHL_face*(1+SHL_rate)^C542</f>
        <v/>
      </c>
      <c r="G542">
        <f>Pref_face*(1+Pref_rate)^C542</f>
        <v/>
      </c>
      <c r="H542">
        <f>MAX(E542-F542-G542,0)</f>
        <v/>
      </c>
      <c r="I542">
        <f>MIN(E542,F542+G542)+(1-MgmtPct)*H542</f>
        <v/>
      </c>
      <c r="J542">
        <f>IF(I542/SponsorCost&gt;=RatchetTrigger,1,0)</f>
        <v/>
      </c>
      <c r="K542">
        <f>IF(J542=1,MgmtPctRatchet,MgmtPct)</f>
        <v/>
      </c>
      <c r="L542">
        <f>K542*H542</f>
        <v/>
      </c>
      <c r="M542">
        <f>EXP(-rf*C542)*L542</f>
        <v/>
      </c>
      <c r="N542">
        <f>EXP(-rf*C542)*E542</f>
        <v/>
      </c>
    </row>
    <row r="543">
      <c r="A543" t="n">
        <v>535</v>
      </c>
      <c r="B543">
        <f>RAND()</f>
        <v/>
      </c>
      <c r="C543">
        <f>IF(B543&lt;P_3,3,IF(B543&lt;P_3+P_4,4,5))</f>
        <v/>
      </c>
      <c r="D543">
        <f>NORM.S.INV(RAND())</f>
        <v/>
      </c>
      <c r="E543">
        <f>V0*EXP((rf-q_leak-0.5*sigma^2)*C543+sigma*SQRT(C543)*D543)</f>
        <v/>
      </c>
      <c r="F543">
        <f>SHL_face*(1+SHL_rate)^C543</f>
        <v/>
      </c>
      <c r="G543">
        <f>Pref_face*(1+Pref_rate)^C543</f>
        <v/>
      </c>
      <c r="H543">
        <f>MAX(E543-F543-G543,0)</f>
        <v/>
      </c>
      <c r="I543">
        <f>MIN(E543,F543+G543)+(1-MgmtPct)*H543</f>
        <v/>
      </c>
      <c r="J543">
        <f>IF(I543/SponsorCost&gt;=RatchetTrigger,1,0)</f>
        <v/>
      </c>
      <c r="K543">
        <f>IF(J543=1,MgmtPctRatchet,MgmtPct)</f>
        <v/>
      </c>
      <c r="L543">
        <f>K543*H543</f>
        <v/>
      </c>
      <c r="M543">
        <f>EXP(-rf*C543)*L543</f>
        <v/>
      </c>
      <c r="N543">
        <f>EXP(-rf*C543)*E543</f>
        <v/>
      </c>
    </row>
    <row r="544">
      <c r="A544" t="n">
        <v>536</v>
      </c>
      <c r="B544">
        <f>RAND()</f>
        <v/>
      </c>
      <c r="C544">
        <f>IF(B544&lt;P_3,3,IF(B544&lt;P_3+P_4,4,5))</f>
        <v/>
      </c>
      <c r="D544">
        <f>NORM.S.INV(RAND())</f>
        <v/>
      </c>
      <c r="E544">
        <f>V0*EXP((rf-q_leak-0.5*sigma^2)*C544+sigma*SQRT(C544)*D544)</f>
        <v/>
      </c>
      <c r="F544">
        <f>SHL_face*(1+SHL_rate)^C544</f>
        <v/>
      </c>
      <c r="G544">
        <f>Pref_face*(1+Pref_rate)^C544</f>
        <v/>
      </c>
      <c r="H544">
        <f>MAX(E544-F544-G544,0)</f>
        <v/>
      </c>
      <c r="I544">
        <f>MIN(E544,F544+G544)+(1-MgmtPct)*H544</f>
        <v/>
      </c>
      <c r="J544">
        <f>IF(I544/SponsorCost&gt;=RatchetTrigger,1,0)</f>
        <v/>
      </c>
      <c r="K544">
        <f>IF(J544=1,MgmtPctRatchet,MgmtPct)</f>
        <v/>
      </c>
      <c r="L544">
        <f>K544*H544</f>
        <v/>
      </c>
      <c r="M544">
        <f>EXP(-rf*C544)*L544</f>
        <v/>
      </c>
      <c r="N544">
        <f>EXP(-rf*C544)*E544</f>
        <v/>
      </c>
    </row>
    <row r="545">
      <c r="A545" t="n">
        <v>537</v>
      </c>
      <c r="B545">
        <f>RAND()</f>
        <v/>
      </c>
      <c r="C545">
        <f>IF(B545&lt;P_3,3,IF(B545&lt;P_3+P_4,4,5))</f>
        <v/>
      </c>
      <c r="D545">
        <f>NORM.S.INV(RAND())</f>
        <v/>
      </c>
      <c r="E545">
        <f>V0*EXP((rf-q_leak-0.5*sigma^2)*C545+sigma*SQRT(C545)*D545)</f>
        <v/>
      </c>
      <c r="F545">
        <f>SHL_face*(1+SHL_rate)^C545</f>
        <v/>
      </c>
      <c r="G545">
        <f>Pref_face*(1+Pref_rate)^C545</f>
        <v/>
      </c>
      <c r="H545">
        <f>MAX(E545-F545-G545,0)</f>
        <v/>
      </c>
      <c r="I545">
        <f>MIN(E545,F545+G545)+(1-MgmtPct)*H545</f>
        <v/>
      </c>
      <c r="J545">
        <f>IF(I545/SponsorCost&gt;=RatchetTrigger,1,0)</f>
        <v/>
      </c>
      <c r="K545">
        <f>IF(J545=1,MgmtPctRatchet,MgmtPct)</f>
        <v/>
      </c>
      <c r="L545">
        <f>K545*H545</f>
        <v/>
      </c>
      <c r="M545">
        <f>EXP(-rf*C545)*L545</f>
        <v/>
      </c>
      <c r="N545">
        <f>EXP(-rf*C545)*E545</f>
        <v/>
      </c>
    </row>
    <row r="546">
      <c r="A546" t="n">
        <v>538</v>
      </c>
      <c r="B546">
        <f>RAND()</f>
        <v/>
      </c>
      <c r="C546">
        <f>IF(B546&lt;P_3,3,IF(B546&lt;P_3+P_4,4,5))</f>
        <v/>
      </c>
      <c r="D546">
        <f>NORM.S.INV(RAND())</f>
        <v/>
      </c>
      <c r="E546">
        <f>V0*EXP((rf-q_leak-0.5*sigma^2)*C546+sigma*SQRT(C546)*D546)</f>
        <v/>
      </c>
      <c r="F546">
        <f>SHL_face*(1+SHL_rate)^C546</f>
        <v/>
      </c>
      <c r="G546">
        <f>Pref_face*(1+Pref_rate)^C546</f>
        <v/>
      </c>
      <c r="H546">
        <f>MAX(E546-F546-G546,0)</f>
        <v/>
      </c>
      <c r="I546">
        <f>MIN(E546,F546+G546)+(1-MgmtPct)*H546</f>
        <v/>
      </c>
      <c r="J546">
        <f>IF(I546/SponsorCost&gt;=RatchetTrigger,1,0)</f>
        <v/>
      </c>
      <c r="K546">
        <f>IF(J546=1,MgmtPctRatchet,MgmtPct)</f>
        <v/>
      </c>
      <c r="L546">
        <f>K546*H546</f>
        <v/>
      </c>
      <c r="M546">
        <f>EXP(-rf*C546)*L546</f>
        <v/>
      </c>
      <c r="N546">
        <f>EXP(-rf*C546)*E546</f>
        <v/>
      </c>
    </row>
    <row r="547">
      <c r="A547" t="n">
        <v>539</v>
      </c>
      <c r="B547">
        <f>RAND()</f>
        <v/>
      </c>
      <c r="C547">
        <f>IF(B547&lt;P_3,3,IF(B547&lt;P_3+P_4,4,5))</f>
        <v/>
      </c>
      <c r="D547">
        <f>NORM.S.INV(RAND())</f>
        <v/>
      </c>
      <c r="E547">
        <f>V0*EXP((rf-q_leak-0.5*sigma^2)*C547+sigma*SQRT(C547)*D547)</f>
        <v/>
      </c>
      <c r="F547">
        <f>SHL_face*(1+SHL_rate)^C547</f>
        <v/>
      </c>
      <c r="G547">
        <f>Pref_face*(1+Pref_rate)^C547</f>
        <v/>
      </c>
      <c r="H547">
        <f>MAX(E547-F547-G547,0)</f>
        <v/>
      </c>
      <c r="I547">
        <f>MIN(E547,F547+G547)+(1-MgmtPct)*H547</f>
        <v/>
      </c>
      <c r="J547">
        <f>IF(I547/SponsorCost&gt;=RatchetTrigger,1,0)</f>
        <v/>
      </c>
      <c r="K547">
        <f>IF(J547=1,MgmtPctRatchet,MgmtPct)</f>
        <v/>
      </c>
      <c r="L547">
        <f>K547*H547</f>
        <v/>
      </c>
      <c r="M547">
        <f>EXP(-rf*C547)*L547</f>
        <v/>
      </c>
      <c r="N547">
        <f>EXP(-rf*C547)*E547</f>
        <v/>
      </c>
    </row>
    <row r="548">
      <c r="A548" t="n">
        <v>540</v>
      </c>
      <c r="B548">
        <f>RAND()</f>
        <v/>
      </c>
      <c r="C548">
        <f>IF(B548&lt;P_3,3,IF(B548&lt;P_3+P_4,4,5))</f>
        <v/>
      </c>
      <c r="D548">
        <f>NORM.S.INV(RAND())</f>
        <v/>
      </c>
      <c r="E548">
        <f>V0*EXP((rf-q_leak-0.5*sigma^2)*C548+sigma*SQRT(C548)*D548)</f>
        <v/>
      </c>
      <c r="F548">
        <f>SHL_face*(1+SHL_rate)^C548</f>
        <v/>
      </c>
      <c r="G548">
        <f>Pref_face*(1+Pref_rate)^C548</f>
        <v/>
      </c>
      <c r="H548">
        <f>MAX(E548-F548-G548,0)</f>
        <v/>
      </c>
      <c r="I548">
        <f>MIN(E548,F548+G548)+(1-MgmtPct)*H548</f>
        <v/>
      </c>
      <c r="J548">
        <f>IF(I548/SponsorCost&gt;=RatchetTrigger,1,0)</f>
        <v/>
      </c>
      <c r="K548">
        <f>IF(J548=1,MgmtPctRatchet,MgmtPct)</f>
        <v/>
      </c>
      <c r="L548">
        <f>K548*H548</f>
        <v/>
      </c>
      <c r="M548">
        <f>EXP(-rf*C548)*L548</f>
        <v/>
      </c>
      <c r="N548">
        <f>EXP(-rf*C548)*E548</f>
        <v/>
      </c>
    </row>
    <row r="549">
      <c r="A549" t="n">
        <v>541</v>
      </c>
      <c r="B549">
        <f>RAND()</f>
        <v/>
      </c>
      <c r="C549">
        <f>IF(B549&lt;P_3,3,IF(B549&lt;P_3+P_4,4,5))</f>
        <v/>
      </c>
      <c r="D549">
        <f>NORM.S.INV(RAND())</f>
        <v/>
      </c>
      <c r="E549">
        <f>V0*EXP((rf-q_leak-0.5*sigma^2)*C549+sigma*SQRT(C549)*D549)</f>
        <v/>
      </c>
      <c r="F549">
        <f>SHL_face*(1+SHL_rate)^C549</f>
        <v/>
      </c>
      <c r="G549">
        <f>Pref_face*(1+Pref_rate)^C549</f>
        <v/>
      </c>
      <c r="H549">
        <f>MAX(E549-F549-G549,0)</f>
        <v/>
      </c>
      <c r="I549">
        <f>MIN(E549,F549+G549)+(1-MgmtPct)*H549</f>
        <v/>
      </c>
      <c r="J549">
        <f>IF(I549/SponsorCost&gt;=RatchetTrigger,1,0)</f>
        <v/>
      </c>
      <c r="K549">
        <f>IF(J549=1,MgmtPctRatchet,MgmtPct)</f>
        <v/>
      </c>
      <c r="L549">
        <f>K549*H549</f>
        <v/>
      </c>
      <c r="M549">
        <f>EXP(-rf*C549)*L549</f>
        <v/>
      </c>
      <c r="N549">
        <f>EXP(-rf*C549)*E549</f>
        <v/>
      </c>
    </row>
    <row r="550">
      <c r="A550" t="n">
        <v>542</v>
      </c>
      <c r="B550">
        <f>RAND()</f>
        <v/>
      </c>
      <c r="C550">
        <f>IF(B550&lt;P_3,3,IF(B550&lt;P_3+P_4,4,5))</f>
        <v/>
      </c>
      <c r="D550">
        <f>NORM.S.INV(RAND())</f>
        <v/>
      </c>
      <c r="E550">
        <f>V0*EXP((rf-q_leak-0.5*sigma^2)*C550+sigma*SQRT(C550)*D550)</f>
        <v/>
      </c>
      <c r="F550">
        <f>SHL_face*(1+SHL_rate)^C550</f>
        <v/>
      </c>
      <c r="G550">
        <f>Pref_face*(1+Pref_rate)^C550</f>
        <v/>
      </c>
      <c r="H550">
        <f>MAX(E550-F550-G550,0)</f>
        <v/>
      </c>
      <c r="I550">
        <f>MIN(E550,F550+G550)+(1-MgmtPct)*H550</f>
        <v/>
      </c>
      <c r="J550">
        <f>IF(I550/SponsorCost&gt;=RatchetTrigger,1,0)</f>
        <v/>
      </c>
      <c r="K550">
        <f>IF(J550=1,MgmtPctRatchet,MgmtPct)</f>
        <v/>
      </c>
      <c r="L550">
        <f>K550*H550</f>
        <v/>
      </c>
      <c r="M550">
        <f>EXP(-rf*C550)*L550</f>
        <v/>
      </c>
      <c r="N550">
        <f>EXP(-rf*C550)*E550</f>
        <v/>
      </c>
    </row>
    <row r="551">
      <c r="A551" t="n">
        <v>543</v>
      </c>
      <c r="B551">
        <f>RAND()</f>
        <v/>
      </c>
      <c r="C551">
        <f>IF(B551&lt;P_3,3,IF(B551&lt;P_3+P_4,4,5))</f>
        <v/>
      </c>
      <c r="D551">
        <f>NORM.S.INV(RAND())</f>
        <v/>
      </c>
      <c r="E551">
        <f>V0*EXP((rf-q_leak-0.5*sigma^2)*C551+sigma*SQRT(C551)*D551)</f>
        <v/>
      </c>
      <c r="F551">
        <f>SHL_face*(1+SHL_rate)^C551</f>
        <v/>
      </c>
      <c r="G551">
        <f>Pref_face*(1+Pref_rate)^C551</f>
        <v/>
      </c>
      <c r="H551">
        <f>MAX(E551-F551-G551,0)</f>
        <v/>
      </c>
      <c r="I551">
        <f>MIN(E551,F551+G551)+(1-MgmtPct)*H551</f>
        <v/>
      </c>
      <c r="J551">
        <f>IF(I551/SponsorCost&gt;=RatchetTrigger,1,0)</f>
        <v/>
      </c>
      <c r="K551">
        <f>IF(J551=1,MgmtPctRatchet,MgmtPct)</f>
        <v/>
      </c>
      <c r="L551">
        <f>K551*H551</f>
        <v/>
      </c>
      <c r="M551">
        <f>EXP(-rf*C551)*L551</f>
        <v/>
      </c>
      <c r="N551">
        <f>EXP(-rf*C551)*E551</f>
        <v/>
      </c>
    </row>
    <row r="552">
      <c r="A552" t="n">
        <v>544</v>
      </c>
      <c r="B552">
        <f>RAND()</f>
        <v/>
      </c>
      <c r="C552">
        <f>IF(B552&lt;P_3,3,IF(B552&lt;P_3+P_4,4,5))</f>
        <v/>
      </c>
      <c r="D552">
        <f>NORM.S.INV(RAND())</f>
        <v/>
      </c>
      <c r="E552">
        <f>V0*EXP((rf-q_leak-0.5*sigma^2)*C552+sigma*SQRT(C552)*D552)</f>
        <v/>
      </c>
      <c r="F552">
        <f>SHL_face*(1+SHL_rate)^C552</f>
        <v/>
      </c>
      <c r="G552">
        <f>Pref_face*(1+Pref_rate)^C552</f>
        <v/>
      </c>
      <c r="H552">
        <f>MAX(E552-F552-G552,0)</f>
        <v/>
      </c>
      <c r="I552">
        <f>MIN(E552,F552+G552)+(1-MgmtPct)*H552</f>
        <v/>
      </c>
      <c r="J552">
        <f>IF(I552/SponsorCost&gt;=RatchetTrigger,1,0)</f>
        <v/>
      </c>
      <c r="K552">
        <f>IF(J552=1,MgmtPctRatchet,MgmtPct)</f>
        <v/>
      </c>
      <c r="L552">
        <f>K552*H552</f>
        <v/>
      </c>
      <c r="M552">
        <f>EXP(-rf*C552)*L552</f>
        <v/>
      </c>
      <c r="N552">
        <f>EXP(-rf*C552)*E552</f>
        <v/>
      </c>
    </row>
    <row r="553">
      <c r="A553" t="n">
        <v>545</v>
      </c>
      <c r="B553">
        <f>RAND()</f>
        <v/>
      </c>
      <c r="C553">
        <f>IF(B553&lt;P_3,3,IF(B553&lt;P_3+P_4,4,5))</f>
        <v/>
      </c>
      <c r="D553">
        <f>NORM.S.INV(RAND())</f>
        <v/>
      </c>
      <c r="E553">
        <f>V0*EXP((rf-q_leak-0.5*sigma^2)*C553+sigma*SQRT(C553)*D553)</f>
        <v/>
      </c>
      <c r="F553">
        <f>SHL_face*(1+SHL_rate)^C553</f>
        <v/>
      </c>
      <c r="G553">
        <f>Pref_face*(1+Pref_rate)^C553</f>
        <v/>
      </c>
      <c r="H553">
        <f>MAX(E553-F553-G553,0)</f>
        <v/>
      </c>
      <c r="I553">
        <f>MIN(E553,F553+G553)+(1-MgmtPct)*H553</f>
        <v/>
      </c>
      <c r="J553">
        <f>IF(I553/SponsorCost&gt;=RatchetTrigger,1,0)</f>
        <v/>
      </c>
      <c r="K553">
        <f>IF(J553=1,MgmtPctRatchet,MgmtPct)</f>
        <v/>
      </c>
      <c r="L553">
        <f>K553*H553</f>
        <v/>
      </c>
      <c r="M553">
        <f>EXP(-rf*C553)*L553</f>
        <v/>
      </c>
      <c r="N553">
        <f>EXP(-rf*C553)*E553</f>
        <v/>
      </c>
    </row>
    <row r="554">
      <c r="A554" t="n">
        <v>546</v>
      </c>
      <c r="B554">
        <f>RAND()</f>
        <v/>
      </c>
      <c r="C554">
        <f>IF(B554&lt;P_3,3,IF(B554&lt;P_3+P_4,4,5))</f>
        <v/>
      </c>
      <c r="D554">
        <f>NORM.S.INV(RAND())</f>
        <v/>
      </c>
      <c r="E554">
        <f>V0*EXP((rf-q_leak-0.5*sigma^2)*C554+sigma*SQRT(C554)*D554)</f>
        <v/>
      </c>
      <c r="F554">
        <f>SHL_face*(1+SHL_rate)^C554</f>
        <v/>
      </c>
      <c r="G554">
        <f>Pref_face*(1+Pref_rate)^C554</f>
        <v/>
      </c>
      <c r="H554">
        <f>MAX(E554-F554-G554,0)</f>
        <v/>
      </c>
      <c r="I554">
        <f>MIN(E554,F554+G554)+(1-MgmtPct)*H554</f>
        <v/>
      </c>
      <c r="J554">
        <f>IF(I554/SponsorCost&gt;=RatchetTrigger,1,0)</f>
        <v/>
      </c>
      <c r="K554">
        <f>IF(J554=1,MgmtPctRatchet,MgmtPct)</f>
        <v/>
      </c>
      <c r="L554">
        <f>K554*H554</f>
        <v/>
      </c>
      <c r="M554">
        <f>EXP(-rf*C554)*L554</f>
        <v/>
      </c>
      <c r="N554">
        <f>EXP(-rf*C554)*E554</f>
        <v/>
      </c>
    </row>
    <row r="555">
      <c r="A555" t="n">
        <v>547</v>
      </c>
      <c r="B555">
        <f>RAND()</f>
        <v/>
      </c>
      <c r="C555">
        <f>IF(B555&lt;P_3,3,IF(B555&lt;P_3+P_4,4,5))</f>
        <v/>
      </c>
      <c r="D555">
        <f>NORM.S.INV(RAND())</f>
        <v/>
      </c>
      <c r="E555">
        <f>V0*EXP((rf-q_leak-0.5*sigma^2)*C555+sigma*SQRT(C555)*D555)</f>
        <v/>
      </c>
      <c r="F555">
        <f>SHL_face*(1+SHL_rate)^C555</f>
        <v/>
      </c>
      <c r="G555">
        <f>Pref_face*(1+Pref_rate)^C555</f>
        <v/>
      </c>
      <c r="H555">
        <f>MAX(E555-F555-G555,0)</f>
        <v/>
      </c>
      <c r="I555">
        <f>MIN(E555,F555+G555)+(1-MgmtPct)*H555</f>
        <v/>
      </c>
      <c r="J555">
        <f>IF(I555/SponsorCost&gt;=RatchetTrigger,1,0)</f>
        <v/>
      </c>
      <c r="K555">
        <f>IF(J555=1,MgmtPctRatchet,MgmtPct)</f>
        <v/>
      </c>
      <c r="L555">
        <f>K555*H555</f>
        <v/>
      </c>
      <c r="M555">
        <f>EXP(-rf*C555)*L555</f>
        <v/>
      </c>
      <c r="N555">
        <f>EXP(-rf*C555)*E555</f>
        <v/>
      </c>
    </row>
    <row r="556">
      <c r="A556" t="n">
        <v>548</v>
      </c>
      <c r="B556">
        <f>RAND()</f>
        <v/>
      </c>
      <c r="C556">
        <f>IF(B556&lt;P_3,3,IF(B556&lt;P_3+P_4,4,5))</f>
        <v/>
      </c>
      <c r="D556">
        <f>NORM.S.INV(RAND())</f>
        <v/>
      </c>
      <c r="E556">
        <f>V0*EXP((rf-q_leak-0.5*sigma^2)*C556+sigma*SQRT(C556)*D556)</f>
        <v/>
      </c>
      <c r="F556">
        <f>SHL_face*(1+SHL_rate)^C556</f>
        <v/>
      </c>
      <c r="G556">
        <f>Pref_face*(1+Pref_rate)^C556</f>
        <v/>
      </c>
      <c r="H556">
        <f>MAX(E556-F556-G556,0)</f>
        <v/>
      </c>
      <c r="I556">
        <f>MIN(E556,F556+G556)+(1-MgmtPct)*H556</f>
        <v/>
      </c>
      <c r="J556">
        <f>IF(I556/SponsorCost&gt;=RatchetTrigger,1,0)</f>
        <v/>
      </c>
      <c r="K556">
        <f>IF(J556=1,MgmtPctRatchet,MgmtPct)</f>
        <v/>
      </c>
      <c r="L556">
        <f>K556*H556</f>
        <v/>
      </c>
      <c r="M556">
        <f>EXP(-rf*C556)*L556</f>
        <v/>
      </c>
      <c r="N556">
        <f>EXP(-rf*C556)*E556</f>
        <v/>
      </c>
    </row>
    <row r="557">
      <c r="A557" t="n">
        <v>549</v>
      </c>
      <c r="B557">
        <f>RAND()</f>
        <v/>
      </c>
      <c r="C557">
        <f>IF(B557&lt;P_3,3,IF(B557&lt;P_3+P_4,4,5))</f>
        <v/>
      </c>
      <c r="D557">
        <f>NORM.S.INV(RAND())</f>
        <v/>
      </c>
      <c r="E557">
        <f>V0*EXP((rf-q_leak-0.5*sigma^2)*C557+sigma*SQRT(C557)*D557)</f>
        <v/>
      </c>
      <c r="F557">
        <f>SHL_face*(1+SHL_rate)^C557</f>
        <v/>
      </c>
      <c r="G557">
        <f>Pref_face*(1+Pref_rate)^C557</f>
        <v/>
      </c>
      <c r="H557">
        <f>MAX(E557-F557-G557,0)</f>
        <v/>
      </c>
      <c r="I557">
        <f>MIN(E557,F557+G557)+(1-MgmtPct)*H557</f>
        <v/>
      </c>
      <c r="J557">
        <f>IF(I557/SponsorCost&gt;=RatchetTrigger,1,0)</f>
        <v/>
      </c>
      <c r="K557">
        <f>IF(J557=1,MgmtPctRatchet,MgmtPct)</f>
        <v/>
      </c>
      <c r="L557">
        <f>K557*H557</f>
        <v/>
      </c>
      <c r="M557">
        <f>EXP(-rf*C557)*L557</f>
        <v/>
      </c>
      <c r="N557">
        <f>EXP(-rf*C557)*E557</f>
        <v/>
      </c>
    </row>
    <row r="558">
      <c r="A558" t="n">
        <v>550</v>
      </c>
      <c r="B558">
        <f>RAND()</f>
        <v/>
      </c>
      <c r="C558">
        <f>IF(B558&lt;P_3,3,IF(B558&lt;P_3+P_4,4,5))</f>
        <v/>
      </c>
      <c r="D558">
        <f>NORM.S.INV(RAND())</f>
        <v/>
      </c>
      <c r="E558">
        <f>V0*EXP((rf-q_leak-0.5*sigma^2)*C558+sigma*SQRT(C558)*D558)</f>
        <v/>
      </c>
      <c r="F558">
        <f>SHL_face*(1+SHL_rate)^C558</f>
        <v/>
      </c>
      <c r="G558">
        <f>Pref_face*(1+Pref_rate)^C558</f>
        <v/>
      </c>
      <c r="H558">
        <f>MAX(E558-F558-G558,0)</f>
        <v/>
      </c>
      <c r="I558">
        <f>MIN(E558,F558+G558)+(1-MgmtPct)*H558</f>
        <v/>
      </c>
      <c r="J558">
        <f>IF(I558/SponsorCost&gt;=RatchetTrigger,1,0)</f>
        <v/>
      </c>
      <c r="K558">
        <f>IF(J558=1,MgmtPctRatchet,MgmtPct)</f>
        <v/>
      </c>
      <c r="L558">
        <f>K558*H558</f>
        <v/>
      </c>
      <c r="M558">
        <f>EXP(-rf*C558)*L558</f>
        <v/>
      </c>
      <c r="N558">
        <f>EXP(-rf*C558)*E558</f>
        <v/>
      </c>
    </row>
    <row r="559">
      <c r="A559" t="n">
        <v>551</v>
      </c>
      <c r="B559">
        <f>RAND()</f>
        <v/>
      </c>
      <c r="C559">
        <f>IF(B559&lt;P_3,3,IF(B559&lt;P_3+P_4,4,5))</f>
        <v/>
      </c>
      <c r="D559">
        <f>NORM.S.INV(RAND())</f>
        <v/>
      </c>
      <c r="E559">
        <f>V0*EXP((rf-q_leak-0.5*sigma^2)*C559+sigma*SQRT(C559)*D559)</f>
        <v/>
      </c>
      <c r="F559">
        <f>SHL_face*(1+SHL_rate)^C559</f>
        <v/>
      </c>
      <c r="G559">
        <f>Pref_face*(1+Pref_rate)^C559</f>
        <v/>
      </c>
      <c r="H559">
        <f>MAX(E559-F559-G559,0)</f>
        <v/>
      </c>
      <c r="I559">
        <f>MIN(E559,F559+G559)+(1-MgmtPct)*H559</f>
        <v/>
      </c>
      <c r="J559">
        <f>IF(I559/SponsorCost&gt;=RatchetTrigger,1,0)</f>
        <v/>
      </c>
      <c r="K559">
        <f>IF(J559=1,MgmtPctRatchet,MgmtPct)</f>
        <v/>
      </c>
      <c r="L559">
        <f>K559*H559</f>
        <v/>
      </c>
      <c r="M559">
        <f>EXP(-rf*C559)*L559</f>
        <v/>
      </c>
      <c r="N559">
        <f>EXP(-rf*C559)*E559</f>
        <v/>
      </c>
    </row>
    <row r="560">
      <c r="A560" t="n">
        <v>552</v>
      </c>
      <c r="B560">
        <f>RAND()</f>
        <v/>
      </c>
      <c r="C560">
        <f>IF(B560&lt;P_3,3,IF(B560&lt;P_3+P_4,4,5))</f>
        <v/>
      </c>
      <c r="D560">
        <f>NORM.S.INV(RAND())</f>
        <v/>
      </c>
      <c r="E560">
        <f>V0*EXP((rf-q_leak-0.5*sigma^2)*C560+sigma*SQRT(C560)*D560)</f>
        <v/>
      </c>
      <c r="F560">
        <f>SHL_face*(1+SHL_rate)^C560</f>
        <v/>
      </c>
      <c r="G560">
        <f>Pref_face*(1+Pref_rate)^C560</f>
        <v/>
      </c>
      <c r="H560">
        <f>MAX(E560-F560-G560,0)</f>
        <v/>
      </c>
      <c r="I560">
        <f>MIN(E560,F560+G560)+(1-MgmtPct)*H560</f>
        <v/>
      </c>
      <c r="J560">
        <f>IF(I560/SponsorCost&gt;=RatchetTrigger,1,0)</f>
        <v/>
      </c>
      <c r="K560">
        <f>IF(J560=1,MgmtPctRatchet,MgmtPct)</f>
        <v/>
      </c>
      <c r="L560">
        <f>K560*H560</f>
        <v/>
      </c>
      <c r="M560">
        <f>EXP(-rf*C560)*L560</f>
        <v/>
      </c>
      <c r="N560">
        <f>EXP(-rf*C560)*E560</f>
        <v/>
      </c>
    </row>
    <row r="561">
      <c r="A561" t="n">
        <v>553</v>
      </c>
      <c r="B561">
        <f>RAND()</f>
        <v/>
      </c>
      <c r="C561">
        <f>IF(B561&lt;P_3,3,IF(B561&lt;P_3+P_4,4,5))</f>
        <v/>
      </c>
      <c r="D561">
        <f>NORM.S.INV(RAND())</f>
        <v/>
      </c>
      <c r="E561">
        <f>V0*EXP((rf-q_leak-0.5*sigma^2)*C561+sigma*SQRT(C561)*D561)</f>
        <v/>
      </c>
      <c r="F561">
        <f>SHL_face*(1+SHL_rate)^C561</f>
        <v/>
      </c>
      <c r="G561">
        <f>Pref_face*(1+Pref_rate)^C561</f>
        <v/>
      </c>
      <c r="H561">
        <f>MAX(E561-F561-G561,0)</f>
        <v/>
      </c>
      <c r="I561">
        <f>MIN(E561,F561+G561)+(1-MgmtPct)*H561</f>
        <v/>
      </c>
      <c r="J561">
        <f>IF(I561/SponsorCost&gt;=RatchetTrigger,1,0)</f>
        <v/>
      </c>
      <c r="K561">
        <f>IF(J561=1,MgmtPctRatchet,MgmtPct)</f>
        <v/>
      </c>
      <c r="L561">
        <f>K561*H561</f>
        <v/>
      </c>
      <c r="M561">
        <f>EXP(-rf*C561)*L561</f>
        <v/>
      </c>
      <c r="N561">
        <f>EXP(-rf*C561)*E561</f>
        <v/>
      </c>
    </row>
    <row r="562">
      <c r="A562" t="n">
        <v>554</v>
      </c>
      <c r="B562">
        <f>RAND()</f>
        <v/>
      </c>
      <c r="C562">
        <f>IF(B562&lt;P_3,3,IF(B562&lt;P_3+P_4,4,5))</f>
        <v/>
      </c>
      <c r="D562">
        <f>NORM.S.INV(RAND())</f>
        <v/>
      </c>
      <c r="E562">
        <f>V0*EXP((rf-q_leak-0.5*sigma^2)*C562+sigma*SQRT(C562)*D562)</f>
        <v/>
      </c>
      <c r="F562">
        <f>SHL_face*(1+SHL_rate)^C562</f>
        <v/>
      </c>
      <c r="G562">
        <f>Pref_face*(1+Pref_rate)^C562</f>
        <v/>
      </c>
      <c r="H562">
        <f>MAX(E562-F562-G562,0)</f>
        <v/>
      </c>
      <c r="I562">
        <f>MIN(E562,F562+G562)+(1-MgmtPct)*H562</f>
        <v/>
      </c>
      <c r="J562">
        <f>IF(I562/SponsorCost&gt;=RatchetTrigger,1,0)</f>
        <v/>
      </c>
      <c r="K562">
        <f>IF(J562=1,MgmtPctRatchet,MgmtPct)</f>
        <v/>
      </c>
      <c r="L562">
        <f>K562*H562</f>
        <v/>
      </c>
      <c r="M562">
        <f>EXP(-rf*C562)*L562</f>
        <v/>
      </c>
      <c r="N562">
        <f>EXP(-rf*C562)*E562</f>
        <v/>
      </c>
    </row>
    <row r="563">
      <c r="A563" t="n">
        <v>555</v>
      </c>
      <c r="B563">
        <f>RAND()</f>
        <v/>
      </c>
      <c r="C563">
        <f>IF(B563&lt;P_3,3,IF(B563&lt;P_3+P_4,4,5))</f>
        <v/>
      </c>
      <c r="D563">
        <f>NORM.S.INV(RAND())</f>
        <v/>
      </c>
      <c r="E563">
        <f>V0*EXP((rf-q_leak-0.5*sigma^2)*C563+sigma*SQRT(C563)*D563)</f>
        <v/>
      </c>
      <c r="F563">
        <f>SHL_face*(1+SHL_rate)^C563</f>
        <v/>
      </c>
      <c r="G563">
        <f>Pref_face*(1+Pref_rate)^C563</f>
        <v/>
      </c>
      <c r="H563">
        <f>MAX(E563-F563-G563,0)</f>
        <v/>
      </c>
      <c r="I563">
        <f>MIN(E563,F563+G563)+(1-MgmtPct)*H563</f>
        <v/>
      </c>
      <c r="J563">
        <f>IF(I563/SponsorCost&gt;=RatchetTrigger,1,0)</f>
        <v/>
      </c>
      <c r="K563">
        <f>IF(J563=1,MgmtPctRatchet,MgmtPct)</f>
        <v/>
      </c>
      <c r="L563">
        <f>K563*H563</f>
        <v/>
      </c>
      <c r="M563">
        <f>EXP(-rf*C563)*L563</f>
        <v/>
      </c>
      <c r="N563">
        <f>EXP(-rf*C563)*E563</f>
        <v/>
      </c>
    </row>
    <row r="564">
      <c r="A564" t="n">
        <v>556</v>
      </c>
      <c r="B564">
        <f>RAND()</f>
        <v/>
      </c>
      <c r="C564">
        <f>IF(B564&lt;P_3,3,IF(B564&lt;P_3+P_4,4,5))</f>
        <v/>
      </c>
      <c r="D564">
        <f>NORM.S.INV(RAND())</f>
        <v/>
      </c>
      <c r="E564">
        <f>V0*EXP((rf-q_leak-0.5*sigma^2)*C564+sigma*SQRT(C564)*D564)</f>
        <v/>
      </c>
      <c r="F564">
        <f>SHL_face*(1+SHL_rate)^C564</f>
        <v/>
      </c>
      <c r="G564">
        <f>Pref_face*(1+Pref_rate)^C564</f>
        <v/>
      </c>
      <c r="H564">
        <f>MAX(E564-F564-G564,0)</f>
        <v/>
      </c>
      <c r="I564">
        <f>MIN(E564,F564+G564)+(1-MgmtPct)*H564</f>
        <v/>
      </c>
      <c r="J564">
        <f>IF(I564/SponsorCost&gt;=RatchetTrigger,1,0)</f>
        <v/>
      </c>
      <c r="K564">
        <f>IF(J564=1,MgmtPctRatchet,MgmtPct)</f>
        <v/>
      </c>
      <c r="L564">
        <f>K564*H564</f>
        <v/>
      </c>
      <c r="M564">
        <f>EXP(-rf*C564)*L564</f>
        <v/>
      </c>
      <c r="N564">
        <f>EXP(-rf*C564)*E564</f>
        <v/>
      </c>
    </row>
    <row r="565">
      <c r="A565" t="n">
        <v>557</v>
      </c>
      <c r="B565">
        <f>RAND()</f>
        <v/>
      </c>
      <c r="C565">
        <f>IF(B565&lt;P_3,3,IF(B565&lt;P_3+P_4,4,5))</f>
        <v/>
      </c>
      <c r="D565">
        <f>NORM.S.INV(RAND())</f>
        <v/>
      </c>
      <c r="E565">
        <f>V0*EXP((rf-q_leak-0.5*sigma^2)*C565+sigma*SQRT(C565)*D565)</f>
        <v/>
      </c>
      <c r="F565">
        <f>SHL_face*(1+SHL_rate)^C565</f>
        <v/>
      </c>
      <c r="G565">
        <f>Pref_face*(1+Pref_rate)^C565</f>
        <v/>
      </c>
      <c r="H565">
        <f>MAX(E565-F565-G565,0)</f>
        <v/>
      </c>
      <c r="I565">
        <f>MIN(E565,F565+G565)+(1-MgmtPct)*H565</f>
        <v/>
      </c>
      <c r="J565">
        <f>IF(I565/SponsorCost&gt;=RatchetTrigger,1,0)</f>
        <v/>
      </c>
      <c r="K565">
        <f>IF(J565=1,MgmtPctRatchet,MgmtPct)</f>
        <v/>
      </c>
      <c r="L565">
        <f>K565*H565</f>
        <v/>
      </c>
      <c r="M565">
        <f>EXP(-rf*C565)*L565</f>
        <v/>
      </c>
      <c r="N565">
        <f>EXP(-rf*C565)*E565</f>
        <v/>
      </c>
    </row>
    <row r="566">
      <c r="A566" t="n">
        <v>558</v>
      </c>
      <c r="B566">
        <f>RAND()</f>
        <v/>
      </c>
      <c r="C566">
        <f>IF(B566&lt;P_3,3,IF(B566&lt;P_3+P_4,4,5))</f>
        <v/>
      </c>
      <c r="D566">
        <f>NORM.S.INV(RAND())</f>
        <v/>
      </c>
      <c r="E566">
        <f>V0*EXP((rf-q_leak-0.5*sigma^2)*C566+sigma*SQRT(C566)*D566)</f>
        <v/>
      </c>
      <c r="F566">
        <f>SHL_face*(1+SHL_rate)^C566</f>
        <v/>
      </c>
      <c r="G566">
        <f>Pref_face*(1+Pref_rate)^C566</f>
        <v/>
      </c>
      <c r="H566">
        <f>MAX(E566-F566-G566,0)</f>
        <v/>
      </c>
      <c r="I566">
        <f>MIN(E566,F566+G566)+(1-MgmtPct)*H566</f>
        <v/>
      </c>
      <c r="J566">
        <f>IF(I566/SponsorCost&gt;=RatchetTrigger,1,0)</f>
        <v/>
      </c>
      <c r="K566">
        <f>IF(J566=1,MgmtPctRatchet,MgmtPct)</f>
        <v/>
      </c>
      <c r="L566">
        <f>K566*H566</f>
        <v/>
      </c>
      <c r="M566">
        <f>EXP(-rf*C566)*L566</f>
        <v/>
      </c>
      <c r="N566">
        <f>EXP(-rf*C566)*E566</f>
        <v/>
      </c>
    </row>
    <row r="567">
      <c r="A567" t="n">
        <v>559</v>
      </c>
      <c r="B567">
        <f>RAND()</f>
        <v/>
      </c>
      <c r="C567">
        <f>IF(B567&lt;P_3,3,IF(B567&lt;P_3+P_4,4,5))</f>
        <v/>
      </c>
      <c r="D567">
        <f>NORM.S.INV(RAND())</f>
        <v/>
      </c>
      <c r="E567">
        <f>V0*EXP((rf-q_leak-0.5*sigma^2)*C567+sigma*SQRT(C567)*D567)</f>
        <v/>
      </c>
      <c r="F567">
        <f>SHL_face*(1+SHL_rate)^C567</f>
        <v/>
      </c>
      <c r="G567">
        <f>Pref_face*(1+Pref_rate)^C567</f>
        <v/>
      </c>
      <c r="H567">
        <f>MAX(E567-F567-G567,0)</f>
        <v/>
      </c>
      <c r="I567">
        <f>MIN(E567,F567+G567)+(1-MgmtPct)*H567</f>
        <v/>
      </c>
      <c r="J567">
        <f>IF(I567/SponsorCost&gt;=RatchetTrigger,1,0)</f>
        <v/>
      </c>
      <c r="K567">
        <f>IF(J567=1,MgmtPctRatchet,MgmtPct)</f>
        <v/>
      </c>
      <c r="L567">
        <f>K567*H567</f>
        <v/>
      </c>
      <c r="M567">
        <f>EXP(-rf*C567)*L567</f>
        <v/>
      </c>
      <c r="N567">
        <f>EXP(-rf*C567)*E567</f>
        <v/>
      </c>
    </row>
    <row r="568">
      <c r="A568" t="n">
        <v>560</v>
      </c>
      <c r="B568">
        <f>RAND()</f>
        <v/>
      </c>
      <c r="C568">
        <f>IF(B568&lt;P_3,3,IF(B568&lt;P_3+P_4,4,5))</f>
        <v/>
      </c>
      <c r="D568">
        <f>NORM.S.INV(RAND())</f>
        <v/>
      </c>
      <c r="E568">
        <f>V0*EXP((rf-q_leak-0.5*sigma^2)*C568+sigma*SQRT(C568)*D568)</f>
        <v/>
      </c>
      <c r="F568">
        <f>SHL_face*(1+SHL_rate)^C568</f>
        <v/>
      </c>
      <c r="G568">
        <f>Pref_face*(1+Pref_rate)^C568</f>
        <v/>
      </c>
      <c r="H568">
        <f>MAX(E568-F568-G568,0)</f>
        <v/>
      </c>
      <c r="I568">
        <f>MIN(E568,F568+G568)+(1-MgmtPct)*H568</f>
        <v/>
      </c>
      <c r="J568">
        <f>IF(I568/SponsorCost&gt;=RatchetTrigger,1,0)</f>
        <v/>
      </c>
      <c r="K568">
        <f>IF(J568=1,MgmtPctRatchet,MgmtPct)</f>
        <v/>
      </c>
      <c r="L568">
        <f>K568*H568</f>
        <v/>
      </c>
      <c r="M568">
        <f>EXP(-rf*C568)*L568</f>
        <v/>
      </c>
      <c r="N568">
        <f>EXP(-rf*C568)*E568</f>
        <v/>
      </c>
    </row>
    <row r="569">
      <c r="A569" t="n">
        <v>561</v>
      </c>
      <c r="B569">
        <f>RAND()</f>
        <v/>
      </c>
      <c r="C569">
        <f>IF(B569&lt;P_3,3,IF(B569&lt;P_3+P_4,4,5))</f>
        <v/>
      </c>
      <c r="D569">
        <f>NORM.S.INV(RAND())</f>
        <v/>
      </c>
      <c r="E569">
        <f>V0*EXP((rf-q_leak-0.5*sigma^2)*C569+sigma*SQRT(C569)*D569)</f>
        <v/>
      </c>
      <c r="F569">
        <f>SHL_face*(1+SHL_rate)^C569</f>
        <v/>
      </c>
      <c r="G569">
        <f>Pref_face*(1+Pref_rate)^C569</f>
        <v/>
      </c>
      <c r="H569">
        <f>MAX(E569-F569-G569,0)</f>
        <v/>
      </c>
      <c r="I569">
        <f>MIN(E569,F569+G569)+(1-MgmtPct)*H569</f>
        <v/>
      </c>
      <c r="J569">
        <f>IF(I569/SponsorCost&gt;=RatchetTrigger,1,0)</f>
        <v/>
      </c>
      <c r="K569">
        <f>IF(J569=1,MgmtPctRatchet,MgmtPct)</f>
        <v/>
      </c>
      <c r="L569">
        <f>K569*H569</f>
        <v/>
      </c>
      <c r="M569">
        <f>EXP(-rf*C569)*L569</f>
        <v/>
      </c>
      <c r="N569">
        <f>EXP(-rf*C569)*E569</f>
        <v/>
      </c>
    </row>
    <row r="570">
      <c r="A570" t="n">
        <v>562</v>
      </c>
      <c r="B570">
        <f>RAND()</f>
        <v/>
      </c>
      <c r="C570">
        <f>IF(B570&lt;P_3,3,IF(B570&lt;P_3+P_4,4,5))</f>
        <v/>
      </c>
      <c r="D570">
        <f>NORM.S.INV(RAND())</f>
        <v/>
      </c>
      <c r="E570">
        <f>V0*EXP((rf-q_leak-0.5*sigma^2)*C570+sigma*SQRT(C570)*D570)</f>
        <v/>
      </c>
      <c r="F570">
        <f>SHL_face*(1+SHL_rate)^C570</f>
        <v/>
      </c>
      <c r="G570">
        <f>Pref_face*(1+Pref_rate)^C570</f>
        <v/>
      </c>
      <c r="H570">
        <f>MAX(E570-F570-G570,0)</f>
        <v/>
      </c>
      <c r="I570">
        <f>MIN(E570,F570+G570)+(1-MgmtPct)*H570</f>
        <v/>
      </c>
      <c r="J570">
        <f>IF(I570/SponsorCost&gt;=RatchetTrigger,1,0)</f>
        <v/>
      </c>
      <c r="K570">
        <f>IF(J570=1,MgmtPctRatchet,MgmtPct)</f>
        <v/>
      </c>
      <c r="L570">
        <f>K570*H570</f>
        <v/>
      </c>
      <c r="M570">
        <f>EXP(-rf*C570)*L570</f>
        <v/>
      </c>
      <c r="N570">
        <f>EXP(-rf*C570)*E570</f>
        <v/>
      </c>
    </row>
    <row r="571">
      <c r="A571" t="n">
        <v>563</v>
      </c>
      <c r="B571">
        <f>RAND()</f>
        <v/>
      </c>
      <c r="C571">
        <f>IF(B571&lt;P_3,3,IF(B571&lt;P_3+P_4,4,5))</f>
        <v/>
      </c>
      <c r="D571">
        <f>NORM.S.INV(RAND())</f>
        <v/>
      </c>
      <c r="E571">
        <f>V0*EXP((rf-q_leak-0.5*sigma^2)*C571+sigma*SQRT(C571)*D571)</f>
        <v/>
      </c>
      <c r="F571">
        <f>SHL_face*(1+SHL_rate)^C571</f>
        <v/>
      </c>
      <c r="G571">
        <f>Pref_face*(1+Pref_rate)^C571</f>
        <v/>
      </c>
      <c r="H571">
        <f>MAX(E571-F571-G571,0)</f>
        <v/>
      </c>
      <c r="I571">
        <f>MIN(E571,F571+G571)+(1-MgmtPct)*H571</f>
        <v/>
      </c>
      <c r="J571">
        <f>IF(I571/SponsorCost&gt;=RatchetTrigger,1,0)</f>
        <v/>
      </c>
      <c r="K571">
        <f>IF(J571=1,MgmtPctRatchet,MgmtPct)</f>
        <v/>
      </c>
      <c r="L571">
        <f>K571*H571</f>
        <v/>
      </c>
      <c r="M571">
        <f>EXP(-rf*C571)*L571</f>
        <v/>
      </c>
      <c r="N571">
        <f>EXP(-rf*C571)*E571</f>
        <v/>
      </c>
    </row>
    <row r="572">
      <c r="A572" t="n">
        <v>564</v>
      </c>
      <c r="B572">
        <f>RAND()</f>
        <v/>
      </c>
      <c r="C572">
        <f>IF(B572&lt;P_3,3,IF(B572&lt;P_3+P_4,4,5))</f>
        <v/>
      </c>
      <c r="D572">
        <f>NORM.S.INV(RAND())</f>
        <v/>
      </c>
      <c r="E572">
        <f>V0*EXP((rf-q_leak-0.5*sigma^2)*C572+sigma*SQRT(C572)*D572)</f>
        <v/>
      </c>
      <c r="F572">
        <f>SHL_face*(1+SHL_rate)^C572</f>
        <v/>
      </c>
      <c r="G572">
        <f>Pref_face*(1+Pref_rate)^C572</f>
        <v/>
      </c>
      <c r="H572">
        <f>MAX(E572-F572-G572,0)</f>
        <v/>
      </c>
      <c r="I572">
        <f>MIN(E572,F572+G572)+(1-MgmtPct)*H572</f>
        <v/>
      </c>
      <c r="J572">
        <f>IF(I572/SponsorCost&gt;=RatchetTrigger,1,0)</f>
        <v/>
      </c>
      <c r="K572">
        <f>IF(J572=1,MgmtPctRatchet,MgmtPct)</f>
        <v/>
      </c>
      <c r="L572">
        <f>K572*H572</f>
        <v/>
      </c>
      <c r="M572">
        <f>EXP(-rf*C572)*L572</f>
        <v/>
      </c>
      <c r="N572">
        <f>EXP(-rf*C572)*E572</f>
        <v/>
      </c>
    </row>
    <row r="573">
      <c r="A573" t="n">
        <v>565</v>
      </c>
      <c r="B573">
        <f>RAND()</f>
        <v/>
      </c>
      <c r="C573">
        <f>IF(B573&lt;P_3,3,IF(B573&lt;P_3+P_4,4,5))</f>
        <v/>
      </c>
      <c r="D573">
        <f>NORM.S.INV(RAND())</f>
        <v/>
      </c>
      <c r="E573">
        <f>V0*EXP((rf-q_leak-0.5*sigma^2)*C573+sigma*SQRT(C573)*D573)</f>
        <v/>
      </c>
      <c r="F573">
        <f>SHL_face*(1+SHL_rate)^C573</f>
        <v/>
      </c>
      <c r="G573">
        <f>Pref_face*(1+Pref_rate)^C573</f>
        <v/>
      </c>
      <c r="H573">
        <f>MAX(E573-F573-G573,0)</f>
        <v/>
      </c>
      <c r="I573">
        <f>MIN(E573,F573+G573)+(1-MgmtPct)*H573</f>
        <v/>
      </c>
      <c r="J573">
        <f>IF(I573/SponsorCost&gt;=RatchetTrigger,1,0)</f>
        <v/>
      </c>
      <c r="K573">
        <f>IF(J573=1,MgmtPctRatchet,MgmtPct)</f>
        <v/>
      </c>
      <c r="L573">
        <f>K573*H573</f>
        <v/>
      </c>
      <c r="M573">
        <f>EXP(-rf*C573)*L573</f>
        <v/>
      </c>
      <c r="N573">
        <f>EXP(-rf*C573)*E573</f>
        <v/>
      </c>
    </row>
    <row r="574">
      <c r="A574" t="n">
        <v>566</v>
      </c>
      <c r="B574">
        <f>RAND()</f>
        <v/>
      </c>
      <c r="C574">
        <f>IF(B574&lt;P_3,3,IF(B574&lt;P_3+P_4,4,5))</f>
        <v/>
      </c>
      <c r="D574">
        <f>NORM.S.INV(RAND())</f>
        <v/>
      </c>
      <c r="E574">
        <f>V0*EXP((rf-q_leak-0.5*sigma^2)*C574+sigma*SQRT(C574)*D574)</f>
        <v/>
      </c>
      <c r="F574">
        <f>SHL_face*(1+SHL_rate)^C574</f>
        <v/>
      </c>
      <c r="G574">
        <f>Pref_face*(1+Pref_rate)^C574</f>
        <v/>
      </c>
      <c r="H574">
        <f>MAX(E574-F574-G574,0)</f>
        <v/>
      </c>
      <c r="I574">
        <f>MIN(E574,F574+G574)+(1-MgmtPct)*H574</f>
        <v/>
      </c>
      <c r="J574">
        <f>IF(I574/SponsorCost&gt;=RatchetTrigger,1,0)</f>
        <v/>
      </c>
      <c r="K574">
        <f>IF(J574=1,MgmtPctRatchet,MgmtPct)</f>
        <v/>
      </c>
      <c r="L574">
        <f>K574*H574</f>
        <v/>
      </c>
      <c r="M574">
        <f>EXP(-rf*C574)*L574</f>
        <v/>
      </c>
      <c r="N574">
        <f>EXP(-rf*C574)*E574</f>
        <v/>
      </c>
    </row>
    <row r="575">
      <c r="A575" t="n">
        <v>567</v>
      </c>
      <c r="B575">
        <f>RAND()</f>
        <v/>
      </c>
      <c r="C575">
        <f>IF(B575&lt;P_3,3,IF(B575&lt;P_3+P_4,4,5))</f>
        <v/>
      </c>
      <c r="D575">
        <f>NORM.S.INV(RAND())</f>
        <v/>
      </c>
      <c r="E575">
        <f>V0*EXP((rf-q_leak-0.5*sigma^2)*C575+sigma*SQRT(C575)*D575)</f>
        <v/>
      </c>
      <c r="F575">
        <f>SHL_face*(1+SHL_rate)^C575</f>
        <v/>
      </c>
      <c r="G575">
        <f>Pref_face*(1+Pref_rate)^C575</f>
        <v/>
      </c>
      <c r="H575">
        <f>MAX(E575-F575-G575,0)</f>
        <v/>
      </c>
      <c r="I575">
        <f>MIN(E575,F575+G575)+(1-MgmtPct)*H575</f>
        <v/>
      </c>
      <c r="J575">
        <f>IF(I575/SponsorCost&gt;=RatchetTrigger,1,0)</f>
        <v/>
      </c>
      <c r="K575">
        <f>IF(J575=1,MgmtPctRatchet,MgmtPct)</f>
        <v/>
      </c>
      <c r="L575">
        <f>K575*H575</f>
        <v/>
      </c>
      <c r="M575">
        <f>EXP(-rf*C575)*L575</f>
        <v/>
      </c>
      <c r="N575">
        <f>EXP(-rf*C575)*E575</f>
        <v/>
      </c>
    </row>
    <row r="576">
      <c r="A576" t="n">
        <v>568</v>
      </c>
      <c r="B576">
        <f>RAND()</f>
        <v/>
      </c>
      <c r="C576">
        <f>IF(B576&lt;P_3,3,IF(B576&lt;P_3+P_4,4,5))</f>
        <v/>
      </c>
      <c r="D576">
        <f>NORM.S.INV(RAND())</f>
        <v/>
      </c>
      <c r="E576">
        <f>V0*EXP((rf-q_leak-0.5*sigma^2)*C576+sigma*SQRT(C576)*D576)</f>
        <v/>
      </c>
      <c r="F576">
        <f>SHL_face*(1+SHL_rate)^C576</f>
        <v/>
      </c>
      <c r="G576">
        <f>Pref_face*(1+Pref_rate)^C576</f>
        <v/>
      </c>
      <c r="H576">
        <f>MAX(E576-F576-G576,0)</f>
        <v/>
      </c>
      <c r="I576">
        <f>MIN(E576,F576+G576)+(1-MgmtPct)*H576</f>
        <v/>
      </c>
      <c r="J576">
        <f>IF(I576/SponsorCost&gt;=RatchetTrigger,1,0)</f>
        <v/>
      </c>
      <c r="K576">
        <f>IF(J576=1,MgmtPctRatchet,MgmtPct)</f>
        <v/>
      </c>
      <c r="L576">
        <f>K576*H576</f>
        <v/>
      </c>
      <c r="M576">
        <f>EXP(-rf*C576)*L576</f>
        <v/>
      </c>
      <c r="N576">
        <f>EXP(-rf*C576)*E576</f>
        <v/>
      </c>
    </row>
    <row r="577">
      <c r="A577" t="n">
        <v>569</v>
      </c>
      <c r="B577">
        <f>RAND()</f>
        <v/>
      </c>
      <c r="C577">
        <f>IF(B577&lt;P_3,3,IF(B577&lt;P_3+P_4,4,5))</f>
        <v/>
      </c>
      <c r="D577">
        <f>NORM.S.INV(RAND())</f>
        <v/>
      </c>
      <c r="E577">
        <f>V0*EXP((rf-q_leak-0.5*sigma^2)*C577+sigma*SQRT(C577)*D577)</f>
        <v/>
      </c>
      <c r="F577">
        <f>SHL_face*(1+SHL_rate)^C577</f>
        <v/>
      </c>
      <c r="G577">
        <f>Pref_face*(1+Pref_rate)^C577</f>
        <v/>
      </c>
      <c r="H577">
        <f>MAX(E577-F577-G577,0)</f>
        <v/>
      </c>
      <c r="I577">
        <f>MIN(E577,F577+G577)+(1-MgmtPct)*H577</f>
        <v/>
      </c>
      <c r="J577">
        <f>IF(I577/SponsorCost&gt;=RatchetTrigger,1,0)</f>
        <v/>
      </c>
      <c r="K577">
        <f>IF(J577=1,MgmtPctRatchet,MgmtPct)</f>
        <v/>
      </c>
      <c r="L577">
        <f>K577*H577</f>
        <v/>
      </c>
      <c r="M577">
        <f>EXP(-rf*C577)*L577</f>
        <v/>
      </c>
      <c r="N577">
        <f>EXP(-rf*C577)*E577</f>
        <v/>
      </c>
    </row>
    <row r="578">
      <c r="A578" t="n">
        <v>570</v>
      </c>
      <c r="B578">
        <f>RAND()</f>
        <v/>
      </c>
      <c r="C578">
        <f>IF(B578&lt;P_3,3,IF(B578&lt;P_3+P_4,4,5))</f>
        <v/>
      </c>
      <c r="D578">
        <f>NORM.S.INV(RAND())</f>
        <v/>
      </c>
      <c r="E578">
        <f>V0*EXP((rf-q_leak-0.5*sigma^2)*C578+sigma*SQRT(C578)*D578)</f>
        <v/>
      </c>
      <c r="F578">
        <f>SHL_face*(1+SHL_rate)^C578</f>
        <v/>
      </c>
      <c r="G578">
        <f>Pref_face*(1+Pref_rate)^C578</f>
        <v/>
      </c>
      <c r="H578">
        <f>MAX(E578-F578-G578,0)</f>
        <v/>
      </c>
      <c r="I578">
        <f>MIN(E578,F578+G578)+(1-MgmtPct)*H578</f>
        <v/>
      </c>
      <c r="J578">
        <f>IF(I578/SponsorCost&gt;=RatchetTrigger,1,0)</f>
        <v/>
      </c>
      <c r="K578">
        <f>IF(J578=1,MgmtPctRatchet,MgmtPct)</f>
        <v/>
      </c>
      <c r="L578">
        <f>K578*H578</f>
        <v/>
      </c>
      <c r="M578">
        <f>EXP(-rf*C578)*L578</f>
        <v/>
      </c>
      <c r="N578">
        <f>EXP(-rf*C578)*E578</f>
        <v/>
      </c>
    </row>
    <row r="579">
      <c r="A579" t="n">
        <v>571</v>
      </c>
      <c r="B579">
        <f>RAND()</f>
        <v/>
      </c>
      <c r="C579">
        <f>IF(B579&lt;P_3,3,IF(B579&lt;P_3+P_4,4,5))</f>
        <v/>
      </c>
      <c r="D579">
        <f>NORM.S.INV(RAND())</f>
        <v/>
      </c>
      <c r="E579">
        <f>V0*EXP((rf-q_leak-0.5*sigma^2)*C579+sigma*SQRT(C579)*D579)</f>
        <v/>
      </c>
      <c r="F579">
        <f>SHL_face*(1+SHL_rate)^C579</f>
        <v/>
      </c>
      <c r="G579">
        <f>Pref_face*(1+Pref_rate)^C579</f>
        <v/>
      </c>
      <c r="H579">
        <f>MAX(E579-F579-G579,0)</f>
        <v/>
      </c>
      <c r="I579">
        <f>MIN(E579,F579+G579)+(1-MgmtPct)*H579</f>
        <v/>
      </c>
      <c r="J579">
        <f>IF(I579/SponsorCost&gt;=RatchetTrigger,1,0)</f>
        <v/>
      </c>
      <c r="K579">
        <f>IF(J579=1,MgmtPctRatchet,MgmtPct)</f>
        <v/>
      </c>
      <c r="L579">
        <f>K579*H579</f>
        <v/>
      </c>
      <c r="M579">
        <f>EXP(-rf*C579)*L579</f>
        <v/>
      </c>
      <c r="N579">
        <f>EXP(-rf*C579)*E579</f>
        <v/>
      </c>
    </row>
    <row r="580">
      <c r="A580" t="n">
        <v>572</v>
      </c>
      <c r="B580">
        <f>RAND()</f>
        <v/>
      </c>
      <c r="C580">
        <f>IF(B580&lt;P_3,3,IF(B580&lt;P_3+P_4,4,5))</f>
        <v/>
      </c>
      <c r="D580">
        <f>NORM.S.INV(RAND())</f>
        <v/>
      </c>
      <c r="E580">
        <f>V0*EXP((rf-q_leak-0.5*sigma^2)*C580+sigma*SQRT(C580)*D580)</f>
        <v/>
      </c>
      <c r="F580">
        <f>SHL_face*(1+SHL_rate)^C580</f>
        <v/>
      </c>
      <c r="G580">
        <f>Pref_face*(1+Pref_rate)^C580</f>
        <v/>
      </c>
      <c r="H580">
        <f>MAX(E580-F580-G580,0)</f>
        <v/>
      </c>
      <c r="I580">
        <f>MIN(E580,F580+G580)+(1-MgmtPct)*H580</f>
        <v/>
      </c>
      <c r="J580">
        <f>IF(I580/SponsorCost&gt;=RatchetTrigger,1,0)</f>
        <v/>
      </c>
      <c r="K580">
        <f>IF(J580=1,MgmtPctRatchet,MgmtPct)</f>
        <v/>
      </c>
      <c r="L580">
        <f>K580*H580</f>
        <v/>
      </c>
      <c r="M580">
        <f>EXP(-rf*C580)*L580</f>
        <v/>
      </c>
      <c r="N580">
        <f>EXP(-rf*C580)*E580</f>
        <v/>
      </c>
    </row>
    <row r="581">
      <c r="A581" t="n">
        <v>573</v>
      </c>
      <c r="B581">
        <f>RAND()</f>
        <v/>
      </c>
      <c r="C581">
        <f>IF(B581&lt;P_3,3,IF(B581&lt;P_3+P_4,4,5))</f>
        <v/>
      </c>
      <c r="D581">
        <f>NORM.S.INV(RAND())</f>
        <v/>
      </c>
      <c r="E581">
        <f>V0*EXP((rf-q_leak-0.5*sigma^2)*C581+sigma*SQRT(C581)*D581)</f>
        <v/>
      </c>
      <c r="F581">
        <f>SHL_face*(1+SHL_rate)^C581</f>
        <v/>
      </c>
      <c r="G581">
        <f>Pref_face*(1+Pref_rate)^C581</f>
        <v/>
      </c>
      <c r="H581">
        <f>MAX(E581-F581-G581,0)</f>
        <v/>
      </c>
      <c r="I581">
        <f>MIN(E581,F581+G581)+(1-MgmtPct)*H581</f>
        <v/>
      </c>
      <c r="J581">
        <f>IF(I581/SponsorCost&gt;=RatchetTrigger,1,0)</f>
        <v/>
      </c>
      <c r="K581">
        <f>IF(J581=1,MgmtPctRatchet,MgmtPct)</f>
        <v/>
      </c>
      <c r="L581">
        <f>K581*H581</f>
        <v/>
      </c>
      <c r="M581">
        <f>EXP(-rf*C581)*L581</f>
        <v/>
      </c>
      <c r="N581">
        <f>EXP(-rf*C581)*E581</f>
        <v/>
      </c>
    </row>
    <row r="582">
      <c r="A582" t="n">
        <v>574</v>
      </c>
      <c r="B582">
        <f>RAND()</f>
        <v/>
      </c>
      <c r="C582">
        <f>IF(B582&lt;P_3,3,IF(B582&lt;P_3+P_4,4,5))</f>
        <v/>
      </c>
      <c r="D582">
        <f>NORM.S.INV(RAND())</f>
        <v/>
      </c>
      <c r="E582">
        <f>V0*EXP((rf-q_leak-0.5*sigma^2)*C582+sigma*SQRT(C582)*D582)</f>
        <v/>
      </c>
      <c r="F582">
        <f>SHL_face*(1+SHL_rate)^C582</f>
        <v/>
      </c>
      <c r="G582">
        <f>Pref_face*(1+Pref_rate)^C582</f>
        <v/>
      </c>
      <c r="H582">
        <f>MAX(E582-F582-G582,0)</f>
        <v/>
      </c>
      <c r="I582">
        <f>MIN(E582,F582+G582)+(1-MgmtPct)*H582</f>
        <v/>
      </c>
      <c r="J582">
        <f>IF(I582/SponsorCost&gt;=RatchetTrigger,1,0)</f>
        <v/>
      </c>
      <c r="K582">
        <f>IF(J582=1,MgmtPctRatchet,MgmtPct)</f>
        <v/>
      </c>
      <c r="L582">
        <f>K582*H582</f>
        <v/>
      </c>
      <c r="M582">
        <f>EXP(-rf*C582)*L582</f>
        <v/>
      </c>
      <c r="N582">
        <f>EXP(-rf*C582)*E582</f>
        <v/>
      </c>
    </row>
    <row r="583">
      <c r="A583" t="n">
        <v>575</v>
      </c>
      <c r="B583">
        <f>RAND()</f>
        <v/>
      </c>
      <c r="C583">
        <f>IF(B583&lt;P_3,3,IF(B583&lt;P_3+P_4,4,5))</f>
        <v/>
      </c>
      <c r="D583">
        <f>NORM.S.INV(RAND())</f>
        <v/>
      </c>
      <c r="E583">
        <f>V0*EXP((rf-q_leak-0.5*sigma^2)*C583+sigma*SQRT(C583)*D583)</f>
        <v/>
      </c>
      <c r="F583">
        <f>SHL_face*(1+SHL_rate)^C583</f>
        <v/>
      </c>
      <c r="G583">
        <f>Pref_face*(1+Pref_rate)^C583</f>
        <v/>
      </c>
      <c r="H583">
        <f>MAX(E583-F583-G583,0)</f>
        <v/>
      </c>
      <c r="I583">
        <f>MIN(E583,F583+G583)+(1-MgmtPct)*H583</f>
        <v/>
      </c>
      <c r="J583">
        <f>IF(I583/SponsorCost&gt;=RatchetTrigger,1,0)</f>
        <v/>
      </c>
      <c r="K583">
        <f>IF(J583=1,MgmtPctRatchet,MgmtPct)</f>
        <v/>
      </c>
      <c r="L583">
        <f>K583*H583</f>
        <v/>
      </c>
      <c r="M583">
        <f>EXP(-rf*C583)*L583</f>
        <v/>
      </c>
      <c r="N583">
        <f>EXP(-rf*C583)*E583</f>
        <v/>
      </c>
    </row>
    <row r="584">
      <c r="A584" t="n">
        <v>576</v>
      </c>
      <c r="B584">
        <f>RAND()</f>
        <v/>
      </c>
      <c r="C584">
        <f>IF(B584&lt;P_3,3,IF(B584&lt;P_3+P_4,4,5))</f>
        <v/>
      </c>
      <c r="D584">
        <f>NORM.S.INV(RAND())</f>
        <v/>
      </c>
      <c r="E584">
        <f>V0*EXP((rf-q_leak-0.5*sigma^2)*C584+sigma*SQRT(C584)*D584)</f>
        <v/>
      </c>
      <c r="F584">
        <f>SHL_face*(1+SHL_rate)^C584</f>
        <v/>
      </c>
      <c r="G584">
        <f>Pref_face*(1+Pref_rate)^C584</f>
        <v/>
      </c>
      <c r="H584">
        <f>MAX(E584-F584-G584,0)</f>
        <v/>
      </c>
      <c r="I584">
        <f>MIN(E584,F584+G584)+(1-MgmtPct)*H584</f>
        <v/>
      </c>
      <c r="J584">
        <f>IF(I584/SponsorCost&gt;=RatchetTrigger,1,0)</f>
        <v/>
      </c>
      <c r="K584">
        <f>IF(J584=1,MgmtPctRatchet,MgmtPct)</f>
        <v/>
      </c>
      <c r="L584">
        <f>K584*H584</f>
        <v/>
      </c>
      <c r="M584">
        <f>EXP(-rf*C584)*L584</f>
        <v/>
      </c>
      <c r="N584">
        <f>EXP(-rf*C584)*E584</f>
        <v/>
      </c>
    </row>
    <row r="585">
      <c r="A585" t="n">
        <v>577</v>
      </c>
      <c r="B585">
        <f>RAND()</f>
        <v/>
      </c>
      <c r="C585">
        <f>IF(B585&lt;P_3,3,IF(B585&lt;P_3+P_4,4,5))</f>
        <v/>
      </c>
      <c r="D585">
        <f>NORM.S.INV(RAND())</f>
        <v/>
      </c>
      <c r="E585">
        <f>V0*EXP((rf-q_leak-0.5*sigma^2)*C585+sigma*SQRT(C585)*D585)</f>
        <v/>
      </c>
      <c r="F585">
        <f>SHL_face*(1+SHL_rate)^C585</f>
        <v/>
      </c>
      <c r="G585">
        <f>Pref_face*(1+Pref_rate)^C585</f>
        <v/>
      </c>
      <c r="H585">
        <f>MAX(E585-F585-G585,0)</f>
        <v/>
      </c>
      <c r="I585">
        <f>MIN(E585,F585+G585)+(1-MgmtPct)*H585</f>
        <v/>
      </c>
      <c r="J585">
        <f>IF(I585/SponsorCost&gt;=RatchetTrigger,1,0)</f>
        <v/>
      </c>
      <c r="K585">
        <f>IF(J585=1,MgmtPctRatchet,MgmtPct)</f>
        <v/>
      </c>
      <c r="L585">
        <f>K585*H585</f>
        <v/>
      </c>
      <c r="M585">
        <f>EXP(-rf*C585)*L585</f>
        <v/>
      </c>
      <c r="N585">
        <f>EXP(-rf*C585)*E585</f>
        <v/>
      </c>
    </row>
    <row r="586">
      <c r="A586" t="n">
        <v>578</v>
      </c>
      <c r="B586">
        <f>RAND()</f>
        <v/>
      </c>
      <c r="C586">
        <f>IF(B586&lt;P_3,3,IF(B586&lt;P_3+P_4,4,5))</f>
        <v/>
      </c>
      <c r="D586">
        <f>NORM.S.INV(RAND())</f>
        <v/>
      </c>
      <c r="E586">
        <f>V0*EXP((rf-q_leak-0.5*sigma^2)*C586+sigma*SQRT(C586)*D586)</f>
        <v/>
      </c>
      <c r="F586">
        <f>SHL_face*(1+SHL_rate)^C586</f>
        <v/>
      </c>
      <c r="G586">
        <f>Pref_face*(1+Pref_rate)^C586</f>
        <v/>
      </c>
      <c r="H586">
        <f>MAX(E586-F586-G586,0)</f>
        <v/>
      </c>
      <c r="I586">
        <f>MIN(E586,F586+G586)+(1-MgmtPct)*H586</f>
        <v/>
      </c>
      <c r="J586">
        <f>IF(I586/SponsorCost&gt;=RatchetTrigger,1,0)</f>
        <v/>
      </c>
      <c r="K586">
        <f>IF(J586=1,MgmtPctRatchet,MgmtPct)</f>
        <v/>
      </c>
      <c r="L586">
        <f>K586*H586</f>
        <v/>
      </c>
      <c r="M586">
        <f>EXP(-rf*C586)*L586</f>
        <v/>
      </c>
      <c r="N586">
        <f>EXP(-rf*C586)*E586</f>
        <v/>
      </c>
    </row>
    <row r="587">
      <c r="A587" t="n">
        <v>579</v>
      </c>
      <c r="B587">
        <f>RAND()</f>
        <v/>
      </c>
      <c r="C587">
        <f>IF(B587&lt;P_3,3,IF(B587&lt;P_3+P_4,4,5))</f>
        <v/>
      </c>
      <c r="D587">
        <f>NORM.S.INV(RAND())</f>
        <v/>
      </c>
      <c r="E587">
        <f>V0*EXP((rf-q_leak-0.5*sigma^2)*C587+sigma*SQRT(C587)*D587)</f>
        <v/>
      </c>
      <c r="F587">
        <f>SHL_face*(1+SHL_rate)^C587</f>
        <v/>
      </c>
      <c r="G587">
        <f>Pref_face*(1+Pref_rate)^C587</f>
        <v/>
      </c>
      <c r="H587">
        <f>MAX(E587-F587-G587,0)</f>
        <v/>
      </c>
      <c r="I587">
        <f>MIN(E587,F587+G587)+(1-MgmtPct)*H587</f>
        <v/>
      </c>
      <c r="J587">
        <f>IF(I587/SponsorCost&gt;=RatchetTrigger,1,0)</f>
        <v/>
      </c>
      <c r="K587">
        <f>IF(J587=1,MgmtPctRatchet,MgmtPct)</f>
        <v/>
      </c>
      <c r="L587">
        <f>K587*H587</f>
        <v/>
      </c>
      <c r="M587">
        <f>EXP(-rf*C587)*L587</f>
        <v/>
      </c>
      <c r="N587">
        <f>EXP(-rf*C587)*E587</f>
        <v/>
      </c>
    </row>
    <row r="588">
      <c r="A588" t="n">
        <v>580</v>
      </c>
      <c r="B588">
        <f>RAND()</f>
        <v/>
      </c>
      <c r="C588">
        <f>IF(B588&lt;P_3,3,IF(B588&lt;P_3+P_4,4,5))</f>
        <v/>
      </c>
      <c r="D588">
        <f>NORM.S.INV(RAND())</f>
        <v/>
      </c>
      <c r="E588">
        <f>V0*EXP((rf-q_leak-0.5*sigma^2)*C588+sigma*SQRT(C588)*D588)</f>
        <v/>
      </c>
      <c r="F588">
        <f>SHL_face*(1+SHL_rate)^C588</f>
        <v/>
      </c>
      <c r="G588">
        <f>Pref_face*(1+Pref_rate)^C588</f>
        <v/>
      </c>
      <c r="H588">
        <f>MAX(E588-F588-G588,0)</f>
        <v/>
      </c>
      <c r="I588">
        <f>MIN(E588,F588+G588)+(1-MgmtPct)*H588</f>
        <v/>
      </c>
      <c r="J588">
        <f>IF(I588/SponsorCost&gt;=RatchetTrigger,1,0)</f>
        <v/>
      </c>
      <c r="K588">
        <f>IF(J588=1,MgmtPctRatchet,MgmtPct)</f>
        <v/>
      </c>
      <c r="L588">
        <f>K588*H588</f>
        <v/>
      </c>
      <c r="M588">
        <f>EXP(-rf*C588)*L588</f>
        <v/>
      </c>
      <c r="N588">
        <f>EXP(-rf*C588)*E588</f>
        <v/>
      </c>
    </row>
    <row r="589">
      <c r="A589" t="n">
        <v>581</v>
      </c>
      <c r="B589">
        <f>RAND()</f>
        <v/>
      </c>
      <c r="C589">
        <f>IF(B589&lt;P_3,3,IF(B589&lt;P_3+P_4,4,5))</f>
        <v/>
      </c>
      <c r="D589">
        <f>NORM.S.INV(RAND())</f>
        <v/>
      </c>
      <c r="E589">
        <f>V0*EXP((rf-q_leak-0.5*sigma^2)*C589+sigma*SQRT(C589)*D589)</f>
        <v/>
      </c>
      <c r="F589">
        <f>SHL_face*(1+SHL_rate)^C589</f>
        <v/>
      </c>
      <c r="G589">
        <f>Pref_face*(1+Pref_rate)^C589</f>
        <v/>
      </c>
      <c r="H589">
        <f>MAX(E589-F589-G589,0)</f>
        <v/>
      </c>
      <c r="I589">
        <f>MIN(E589,F589+G589)+(1-MgmtPct)*H589</f>
        <v/>
      </c>
      <c r="J589">
        <f>IF(I589/SponsorCost&gt;=RatchetTrigger,1,0)</f>
        <v/>
      </c>
      <c r="K589">
        <f>IF(J589=1,MgmtPctRatchet,MgmtPct)</f>
        <v/>
      </c>
      <c r="L589">
        <f>K589*H589</f>
        <v/>
      </c>
      <c r="M589">
        <f>EXP(-rf*C589)*L589</f>
        <v/>
      </c>
      <c r="N589">
        <f>EXP(-rf*C589)*E589</f>
        <v/>
      </c>
    </row>
    <row r="590">
      <c r="A590" t="n">
        <v>582</v>
      </c>
      <c r="B590">
        <f>RAND()</f>
        <v/>
      </c>
      <c r="C590">
        <f>IF(B590&lt;P_3,3,IF(B590&lt;P_3+P_4,4,5))</f>
        <v/>
      </c>
      <c r="D590">
        <f>NORM.S.INV(RAND())</f>
        <v/>
      </c>
      <c r="E590">
        <f>V0*EXP((rf-q_leak-0.5*sigma^2)*C590+sigma*SQRT(C590)*D590)</f>
        <v/>
      </c>
      <c r="F590">
        <f>SHL_face*(1+SHL_rate)^C590</f>
        <v/>
      </c>
      <c r="G590">
        <f>Pref_face*(1+Pref_rate)^C590</f>
        <v/>
      </c>
      <c r="H590">
        <f>MAX(E590-F590-G590,0)</f>
        <v/>
      </c>
      <c r="I590">
        <f>MIN(E590,F590+G590)+(1-MgmtPct)*H590</f>
        <v/>
      </c>
      <c r="J590">
        <f>IF(I590/SponsorCost&gt;=RatchetTrigger,1,0)</f>
        <v/>
      </c>
      <c r="K590">
        <f>IF(J590=1,MgmtPctRatchet,MgmtPct)</f>
        <v/>
      </c>
      <c r="L590">
        <f>K590*H590</f>
        <v/>
      </c>
      <c r="M590">
        <f>EXP(-rf*C590)*L590</f>
        <v/>
      </c>
      <c r="N590">
        <f>EXP(-rf*C590)*E590</f>
        <v/>
      </c>
    </row>
    <row r="591">
      <c r="A591" t="n">
        <v>583</v>
      </c>
      <c r="B591">
        <f>RAND()</f>
        <v/>
      </c>
      <c r="C591">
        <f>IF(B591&lt;P_3,3,IF(B591&lt;P_3+P_4,4,5))</f>
        <v/>
      </c>
      <c r="D591">
        <f>NORM.S.INV(RAND())</f>
        <v/>
      </c>
      <c r="E591">
        <f>V0*EXP((rf-q_leak-0.5*sigma^2)*C591+sigma*SQRT(C591)*D591)</f>
        <v/>
      </c>
      <c r="F591">
        <f>SHL_face*(1+SHL_rate)^C591</f>
        <v/>
      </c>
      <c r="G591">
        <f>Pref_face*(1+Pref_rate)^C591</f>
        <v/>
      </c>
      <c r="H591">
        <f>MAX(E591-F591-G591,0)</f>
        <v/>
      </c>
      <c r="I591">
        <f>MIN(E591,F591+G591)+(1-MgmtPct)*H591</f>
        <v/>
      </c>
      <c r="J591">
        <f>IF(I591/SponsorCost&gt;=RatchetTrigger,1,0)</f>
        <v/>
      </c>
      <c r="K591">
        <f>IF(J591=1,MgmtPctRatchet,MgmtPct)</f>
        <v/>
      </c>
      <c r="L591">
        <f>K591*H591</f>
        <v/>
      </c>
      <c r="M591">
        <f>EXP(-rf*C591)*L591</f>
        <v/>
      </c>
      <c r="N591">
        <f>EXP(-rf*C591)*E591</f>
        <v/>
      </c>
    </row>
    <row r="592">
      <c r="A592" t="n">
        <v>584</v>
      </c>
      <c r="B592">
        <f>RAND()</f>
        <v/>
      </c>
      <c r="C592">
        <f>IF(B592&lt;P_3,3,IF(B592&lt;P_3+P_4,4,5))</f>
        <v/>
      </c>
      <c r="D592">
        <f>NORM.S.INV(RAND())</f>
        <v/>
      </c>
      <c r="E592">
        <f>V0*EXP((rf-q_leak-0.5*sigma^2)*C592+sigma*SQRT(C592)*D592)</f>
        <v/>
      </c>
      <c r="F592">
        <f>SHL_face*(1+SHL_rate)^C592</f>
        <v/>
      </c>
      <c r="G592">
        <f>Pref_face*(1+Pref_rate)^C592</f>
        <v/>
      </c>
      <c r="H592">
        <f>MAX(E592-F592-G592,0)</f>
        <v/>
      </c>
      <c r="I592">
        <f>MIN(E592,F592+G592)+(1-MgmtPct)*H592</f>
        <v/>
      </c>
      <c r="J592">
        <f>IF(I592/SponsorCost&gt;=RatchetTrigger,1,0)</f>
        <v/>
      </c>
      <c r="K592">
        <f>IF(J592=1,MgmtPctRatchet,MgmtPct)</f>
        <v/>
      </c>
      <c r="L592">
        <f>K592*H592</f>
        <v/>
      </c>
      <c r="M592">
        <f>EXP(-rf*C592)*L592</f>
        <v/>
      </c>
      <c r="N592">
        <f>EXP(-rf*C592)*E592</f>
        <v/>
      </c>
    </row>
    <row r="593">
      <c r="A593" t="n">
        <v>585</v>
      </c>
      <c r="B593">
        <f>RAND()</f>
        <v/>
      </c>
      <c r="C593">
        <f>IF(B593&lt;P_3,3,IF(B593&lt;P_3+P_4,4,5))</f>
        <v/>
      </c>
      <c r="D593">
        <f>NORM.S.INV(RAND())</f>
        <v/>
      </c>
      <c r="E593">
        <f>V0*EXP((rf-q_leak-0.5*sigma^2)*C593+sigma*SQRT(C593)*D593)</f>
        <v/>
      </c>
      <c r="F593">
        <f>SHL_face*(1+SHL_rate)^C593</f>
        <v/>
      </c>
      <c r="G593">
        <f>Pref_face*(1+Pref_rate)^C593</f>
        <v/>
      </c>
      <c r="H593">
        <f>MAX(E593-F593-G593,0)</f>
        <v/>
      </c>
      <c r="I593">
        <f>MIN(E593,F593+G593)+(1-MgmtPct)*H593</f>
        <v/>
      </c>
      <c r="J593">
        <f>IF(I593/SponsorCost&gt;=RatchetTrigger,1,0)</f>
        <v/>
      </c>
      <c r="K593">
        <f>IF(J593=1,MgmtPctRatchet,MgmtPct)</f>
        <v/>
      </c>
      <c r="L593">
        <f>K593*H593</f>
        <v/>
      </c>
      <c r="M593">
        <f>EXP(-rf*C593)*L593</f>
        <v/>
      </c>
      <c r="N593">
        <f>EXP(-rf*C593)*E593</f>
        <v/>
      </c>
    </row>
    <row r="594">
      <c r="A594" t="n">
        <v>586</v>
      </c>
      <c r="B594">
        <f>RAND()</f>
        <v/>
      </c>
      <c r="C594">
        <f>IF(B594&lt;P_3,3,IF(B594&lt;P_3+P_4,4,5))</f>
        <v/>
      </c>
      <c r="D594">
        <f>NORM.S.INV(RAND())</f>
        <v/>
      </c>
      <c r="E594">
        <f>V0*EXP((rf-q_leak-0.5*sigma^2)*C594+sigma*SQRT(C594)*D594)</f>
        <v/>
      </c>
      <c r="F594">
        <f>SHL_face*(1+SHL_rate)^C594</f>
        <v/>
      </c>
      <c r="G594">
        <f>Pref_face*(1+Pref_rate)^C594</f>
        <v/>
      </c>
      <c r="H594">
        <f>MAX(E594-F594-G594,0)</f>
        <v/>
      </c>
      <c r="I594">
        <f>MIN(E594,F594+G594)+(1-MgmtPct)*H594</f>
        <v/>
      </c>
      <c r="J594">
        <f>IF(I594/SponsorCost&gt;=RatchetTrigger,1,0)</f>
        <v/>
      </c>
      <c r="K594">
        <f>IF(J594=1,MgmtPctRatchet,MgmtPct)</f>
        <v/>
      </c>
      <c r="L594">
        <f>K594*H594</f>
        <v/>
      </c>
      <c r="M594">
        <f>EXP(-rf*C594)*L594</f>
        <v/>
      </c>
      <c r="N594">
        <f>EXP(-rf*C594)*E594</f>
        <v/>
      </c>
    </row>
    <row r="595">
      <c r="A595" t="n">
        <v>587</v>
      </c>
      <c r="B595">
        <f>RAND()</f>
        <v/>
      </c>
      <c r="C595">
        <f>IF(B595&lt;P_3,3,IF(B595&lt;P_3+P_4,4,5))</f>
        <v/>
      </c>
      <c r="D595">
        <f>NORM.S.INV(RAND())</f>
        <v/>
      </c>
      <c r="E595">
        <f>V0*EXP((rf-q_leak-0.5*sigma^2)*C595+sigma*SQRT(C595)*D595)</f>
        <v/>
      </c>
      <c r="F595">
        <f>SHL_face*(1+SHL_rate)^C595</f>
        <v/>
      </c>
      <c r="G595">
        <f>Pref_face*(1+Pref_rate)^C595</f>
        <v/>
      </c>
      <c r="H595">
        <f>MAX(E595-F595-G595,0)</f>
        <v/>
      </c>
      <c r="I595">
        <f>MIN(E595,F595+G595)+(1-MgmtPct)*H595</f>
        <v/>
      </c>
      <c r="J595">
        <f>IF(I595/SponsorCost&gt;=RatchetTrigger,1,0)</f>
        <v/>
      </c>
      <c r="K595">
        <f>IF(J595=1,MgmtPctRatchet,MgmtPct)</f>
        <v/>
      </c>
      <c r="L595">
        <f>K595*H595</f>
        <v/>
      </c>
      <c r="M595">
        <f>EXP(-rf*C595)*L595</f>
        <v/>
      </c>
      <c r="N595">
        <f>EXP(-rf*C595)*E595</f>
        <v/>
      </c>
    </row>
    <row r="596">
      <c r="A596" t="n">
        <v>588</v>
      </c>
      <c r="B596">
        <f>RAND()</f>
        <v/>
      </c>
      <c r="C596">
        <f>IF(B596&lt;P_3,3,IF(B596&lt;P_3+P_4,4,5))</f>
        <v/>
      </c>
      <c r="D596">
        <f>NORM.S.INV(RAND())</f>
        <v/>
      </c>
      <c r="E596">
        <f>V0*EXP((rf-q_leak-0.5*sigma^2)*C596+sigma*SQRT(C596)*D596)</f>
        <v/>
      </c>
      <c r="F596">
        <f>SHL_face*(1+SHL_rate)^C596</f>
        <v/>
      </c>
      <c r="G596">
        <f>Pref_face*(1+Pref_rate)^C596</f>
        <v/>
      </c>
      <c r="H596">
        <f>MAX(E596-F596-G596,0)</f>
        <v/>
      </c>
      <c r="I596">
        <f>MIN(E596,F596+G596)+(1-MgmtPct)*H596</f>
        <v/>
      </c>
      <c r="J596">
        <f>IF(I596/SponsorCost&gt;=RatchetTrigger,1,0)</f>
        <v/>
      </c>
      <c r="K596">
        <f>IF(J596=1,MgmtPctRatchet,MgmtPct)</f>
        <v/>
      </c>
      <c r="L596">
        <f>K596*H596</f>
        <v/>
      </c>
      <c r="M596">
        <f>EXP(-rf*C596)*L596</f>
        <v/>
      </c>
      <c r="N596">
        <f>EXP(-rf*C596)*E596</f>
        <v/>
      </c>
    </row>
    <row r="597">
      <c r="A597" t="n">
        <v>589</v>
      </c>
      <c r="B597">
        <f>RAND()</f>
        <v/>
      </c>
      <c r="C597">
        <f>IF(B597&lt;P_3,3,IF(B597&lt;P_3+P_4,4,5))</f>
        <v/>
      </c>
      <c r="D597">
        <f>NORM.S.INV(RAND())</f>
        <v/>
      </c>
      <c r="E597">
        <f>V0*EXP((rf-q_leak-0.5*sigma^2)*C597+sigma*SQRT(C597)*D597)</f>
        <v/>
      </c>
      <c r="F597">
        <f>SHL_face*(1+SHL_rate)^C597</f>
        <v/>
      </c>
      <c r="G597">
        <f>Pref_face*(1+Pref_rate)^C597</f>
        <v/>
      </c>
      <c r="H597">
        <f>MAX(E597-F597-G597,0)</f>
        <v/>
      </c>
      <c r="I597">
        <f>MIN(E597,F597+G597)+(1-MgmtPct)*H597</f>
        <v/>
      </c>
      <c r="J597">
        <f>IF(I597/SponsorCost&gt;=RatchetTrigger,1,0)</f>
        <v/>
      </c>
      <c r="K597">
        <f>IF(J597=1,MgmtPctRatchet,MgmtPct)</f>
        <v/>
      </c>
      <c r="L597">
        <f>K597*H597</f>
        <v/>
      </c>
      <c r="M597">
        <f>EXP(-rf*C597)*L597</f>
        <v/>
      </c>
      <c r="N597">
        <f>EXP(-rf*C597)*E597</f>
        <v/>
      </c>
    </row>
    <row r="598">
      <c r="A598" t="n">
        <v>590</v>
      </c>
      <c r="B598">
        <f>RAND()</f>
        <v/>
      </c>
      <c r="C598">
        <f>IF(B598&lt;P_3,3,IF(B598&lt;P_3+P_4,4,5))</f>
        <v/>
      </c>
      <c r="D598">
        <f>NORM.S.INV(RAND())</f>
        <v/>
      </c>
      <c r="E598">
        <f>V0*EXP((rf-q_leak-0.5*sigma^2)*C598+sigma*SQRT(C598)*D598)</f>
        <v/>
      </c>
      <c r="F598">
        <f>SHL_face*(1+SHL_rate)^C598</f>
        <v/>
      </c>
      <c r="G598">
        <f>Pref_face*(1+Pref_rate)^C598</f>
        <v/>
      </c>
      <c r="H598">
        <f>MAX(E598-F598-G598,0)</f>
        <v/>
      </c>
      <c r="I598">
        <f>MIN(E598,F598+G598)+(1-MgmtPct)*H598</f>
        <v/>
      </c>
      <c r="J598">
        <f>IF(I598/SponsorCost&gt;=RatchetTrigger,1,0)</f>
        <v/>
      </c>
      <c r="K598">
        <f>IF(J598=1,MgmtPctRatchet,MgmtPct)</f>
        <v/>
      </c>
      <c r="L598">
        <f>K598*H598</f>
        <v/>
      </c>
      <c r="M598">
        <f>EXP(-rf*C598)*L598</f>
        <v/>
      </c>
      <c r="N598">
        <f>EXP(-rf*C598)*E598</f>
        <v/>
      </c>
    </row>
    <row r="599">
      <c r="A599" t="n">
        <v>591</v>
      </c>
      <c r="B599">
        <f>RAND()</f>
        <v/>
      </c>
      <c r="C599">
        <f>IF(B599&lt;P_3,3,IF(B599&lt;P_3+P_4,4,5))</f>
        <v/>
      </c>
      <c r="D599">
        <f>NORM.S.INV(RAND())</f>
        <v/>
      </c>
      <c r="E599">
        <f>V0*EXP((rf-q_leak-0.5*sigma^2)*C599+sigma*SQRT(C599)*D599)</f>
        <v/>
      </c>
      <c r="F599">
        <f>SHL_face*(1+SHL_rate)^C599</f>
        <v/>
      </c>
      <c r="G599">
        <f>Pref_face*(1+Pref_rate)^C599</f>
        <v/>
      </c>
      <c r="H599">
        <f>MAX(E599-F599-G599,0)</f>
        <v/>
      </c>
      <c r="I599">
        <f>MIN(E599,F599+G599)+(1-MgmtPct)*H599</f>
        <v/>
      </c>
      <c r="J599">
        <f>IF(I599/SponsorCost&gt;=RatchetTrigger,1,0)</f>
        <v/>
      </c>
      <c r="K599">
        <f>IF(J599=1,MgmtPctRatchet,MgmtPct)</f>
        <v/>
      </c>
      <c r="L599">
        <f>K599*H599</f>
        <v/>
      </c>
      <c r="M599">
        <f>EXP(-rf*C599)*L599</f>
        <v/>
      </c>
      <c r="N599">
        <f>EXP(-rf*C599)*E599</f>
        <v/>
      </c>
    </row>
    <row r="600">
      <c r="A600" t="n">
        <v>592</v>
      </c>
      <c r="B600">
        <f>RAND()</f>
        <v/>
      </c>
      <c r="C600">
        <f>IF(B600&lt;P_3,3,IF(B600&lt;P_3+P_4,4,5))</f>
        <v/>
      </c>
      <c r="D600">
        <f>NORM.S.INV(RAND())</f>
        <v/>
      </c>
      <c r="E600">
        <f>V0*EXP((rf-q_leak-0.5*sigma^2)*C600+sigma*SQRT(C600)*D600)</f>
        <v/>
      </c>
      <c r="F600">
        <f>SHL_face*(1+SHL_rate)^C600</f>
        <v/>
      </c>
      <c r="G600">
        <f>Pref_face*(1+Pref_rate)^C600</f>
        <v/>
      </c>
      <c r="H600">
        <f>MAX(E600-F600-G600,0)</f>
        <v/>
      </c>
      <c r="I600">
        <f>MIN(E600,F600+G600)+(1-MgmtPct)*H600</f>
        <v/>
      </c>
      <c r="J600">
        <f>IF(I600/SponsorCost&gt;=RatchetTrigger,1,0)</f>
        <v/>
      </c>
      <c r="K600">
        <f>IF(J600=1,MgmtPctRatchet,MgmtPct)</f>
        <v/>
      </c>
      <c r="L600">
        <f>K600*H600</f>
        <v/>
      </c>
      <c r="M600">
        <f>EXP(-rf*C600)*L600</f>
        <v/>
      </c>
      <c r="N600">
        <f>EXP(-rf*C600)*E600</f>
        <v/>
      </c>
    </row>
    <row r="601">
      <c r="A601" t="n">
        <v>593</v>
      </c>
      <c r="B601">
        <f>RAND()</f>
        <v/>
      </c>
      <c r="C601">
        <f>IF(B601&lt;P_3,3,IF(B601&lt;P_3+P_4,4,5))</f>
        <v/>
      </c>
      <c r="D601">
        <f>NORM.S.INV(RAND())</f>
        <v/>
      </c>
      <c r="E601">
        <f>V0*EXP((rf-q_leak-0.5*sigma^2)*C601+sigma*SQRT(C601)*D601)</f>
        <v/>
      </c>
      <c r="F601">
        <f>SHL_face*(1+SHL_rate)^C601</f>
        <v/>
      </c>
      <c r="G601">
        <f>Pref_face*(1+Pref_rate)^C601</f>
        <v/>
      </c>
      <c r="H601">
        <f>MAX(E601-F601-G601,0)</f>
        <v/>
      </c>
      <c r="I601">
        <f>MIN(E601,F601+G601)+(1-MgmtPct)*H601</f>
        <v/>
      </c>
      <c r="J601">
        <f>IF(I601/SponsorCost&gt;=RatchetTrigger,1,0)</f>
        <v/>
      </c>
      <c r="K601">
        <f>IF(J601=1,MgmtPctRatchet,MgmtPct)</f>
        <v/>
      </c>
      <c r="L601">
        <f>K601*H601</f>
        <v/>
      </c>
      <c r="M601">
        <f>EXP(-rf*C601)*L601</f>
        <v/>
      </c>
      <c r="N601">
        <f>EXP(-rf*C601)*E601</f>
        <v/>
      </c>
    </row>
    <row r="602">
      <c r="A602" t="n">
        <v>594</v>
      </c>
      <c r="B602">
        <f>RAND()</f>
        <v/>
      </c>
      <c r="C602">
        <f>IF(B602&lt;P_3,3,IF(B602&lt;P_3+P_4,4,5))</f>
        <v/>
      </c>
      <c r="D602">
        <f>NORM.S.INV(RAND())</f>
        <v/>
      </c>
      <c r="E602">
        <f>V0*EXP((rf-q_leak-0.5*sigma^2)*C602+sigma*SQRT(C602)*D602)</f>
        <v/>
      </c>
      <c r="F602">
        <f>SHL_face*(1+SHL_rate)^C602</f>
        <v/>
      </c>
      <c r="G602">
        <f>Pref_face*(1+Pref_rate)^C602</f>
        <v/>
      </c>
      <c r="H602">
        <f>MAX(E602-F602-G602,0)</f>
        <v/>
      </c>
      <c r="I602">
        <f>MIN(E602,F602+G602)+(1-MgmtPct)*H602</f>
        <v/>
      </c>
      <c r="J602">
        <f>IF(I602/SponsorCost&gt;=RatchetTrigger,1,0)</f>
        <v/>
      </c>
      <c r="K602">
        <f>IF(J602=1,MgmtPctRatchet,MgmtPct)</f>
        <v/>
      </c>
      <c r="L602">
        <f>K602*H602</f>
        <v/>
      </c>
      <c r="M602">
        <f>EXP(-rf*C602)*L602</f>
        <v/>
      </c>
      <c r="N602">
        <f>EXP(-rf*C602)*E602</f>
        <v/>
      </c>
    </row>
    <row r="603">
      <c r="A603" t="n">
        <v>595</v>
      </c>
      <c r="B603">
        <f>RAND()</f>
        <v/>
      </c>
      <c r="C603">
        <f>IF(B603&lt;P_3,3,IF(B603&lt;P_3+P_4,4,5))</f>
        <v/>
      </c>
      <c r="D603">
        <f>NORM.S.INV(RAND())</f>
        <v/>
      </c>
      <c r="E603">
        <f>V0*EXP((rf-q_leak-0.5*sigma^2)*C603+sigma*SQRT(C603)*D603)</f>
        <v/>
      </c>
      <c r="F603">
        <f>SHL_face*(1+SHL_rate)^C603</f>
        <v/>
      </c>
      <c r="G603">
        <f>Pref_face*(1+Pref_rate)^C603</f>
        <v/>
      </c>
      <c r="H603">
        <f>MAX(E603-F603-G603,0)</f>
        <v/>
      </c>
      <c r="I603">
        <f>MIN(E603,F603+G603)+(1-MgmtPct)*H603</f>
        <v/>
      </c>
      <c r="J603">
        <f>IF(I603/SponsorCost&gt;=RatchetTrigger,1,0)</f>
        <v/>
      </c>
      <c r="K603">
        <f>IF(J603=1,MgmtPctRatchet,MgmtPct)</f>
        <v/>
      </c>
      <c r="L603">
        <f>K603*H603</f>
        <v/>
      </c>
      <c r="M603">
        <f>EXP(-rf*C603)*L603</f>
        <v/>
      </c>
      <c r="N603">
        <f>EXP(-rf*C603)*E603</f>
        <v/>
      </c>
    </row>
    <row r="604">
      <c r="A604" t="n">
        <v>596</v>
      </c>
      <c r="B604">
        <f>RAND()</f>
        <v/>
      </c>
      <c r="C604">
        <f>IF(B604&lt;P_3,3,IF(B604&lt;P_3+P_4,4,5))</f>
        <v/>
      </c>
      <c r="D604">
        <f>NORM.S.INV(RAND())</f>
        <v/>
      </c>
      <c r="E604">
        <f>V0*EXP((rf-q_leak-0.5*sigma^2)*C604+sigma*SQRT(C604)*D604)</f>
        <v/>
      </c>
      <c r="F604">
        <f>SHL_face*(1+SHL_rate)^C604</f>
        <v/>
      </c>
      <c r="G604">
        <f>Pref_face*(1+Pref_rate)^C604</f>
        <v/>
      </c>
      <c r="H604">
        <f>MAX(E604-F604-G604,0)</f>
        <v/>
      </c>
      <c r="I604">
        <f>MIN(E604,F604+G604)+(1-MgmtPct)*H604</f>
        <v/>
      </c>
      <c r="J604">
        <f>IF(I604/SponsorCost&gt;=RatchetTrigger,1,0)</f>
        <v/>
      </c>
      <c r="K604">
        <f>IF(J604=1,MgmtPctRatchet,MgmtPct)</f>
        <v/>
      </c>
      <c r="L604">
        <f>K604*H604</f>
        <v/>
      </c>
      <c r="M604">
        <f>EXP(-rf*C604)*L604</f>
        <v/>
      </c>
      <c r="N604">
        <f>EXP(-rf*C604)*E604</f>
        <v/>
      </c>
    </row>
    <row r="605">
      <c r="A605" t="n">
        <v>597</v>
      </c>
      <c r="B605">
        <f>RAND()</f>
        <v/>
      </c>
      <c r="C605">
        <f>IF(B605&lt;P_3,3,IF(B605&lt;P_3+P_4,4,5))</f>
        <v/>
      </c>
      <c r="D605">
        <f>NORM.S.INV(RAND())</f>
        <v/>
      </c>
      <c r="E605">
        <f>V0*EXP((rf-q_leak-0.5*sigma^2)*C605+sigma*SQRT(C605)*D605)</f>
        <v/>
      </c>
      <c r="F605">
        <f>SHL_face*(1+SHL_rate)^C605</f>
        <v/>
      </c>
      <c r="G605">
        <f>Pref_face*(1+Pref_rate)^C605</f>
        <v/>
      </c>
      <c r="H605">
        <f>MAX(E605-F605-G605,0)</f>
        <v/>
      </c>
      <c r="I605">
        <f>MIN(E605,F605+G605)+(1-MgmtPct)*H605</f>
        <v/>
      </c>
      <c r="J605">
        <f>IF(I605/SponsorCost&gt;=RatchetTrigger,1,0)</f>
        <v/>
      </c>
      <c r="K605">
        <f>IF(J605=1,MgmtPctRatchet,MgmtPct)</f>
        <v/>
      </c>
      <c r="L605">
        <f>K605*H605</f>
        <v/>
      </c>
      <c r="M605">
        <f>EXP(-rf*C605)*L605</f>
        <v/>
      </c>
      <c r="N605">
        <f>EXP(-rf*C605)*E605</f>
        <v/>
      </c>
    </row>
    <row r="606">
      <c r="A606" t="n">
        <v>598</v>
      </c>
      <c r="B606">
        <f>RAND()</f>
        <v/>
      </c>
      <c r="C606">
        <f>IF(B606&lt;P_3,3,IF(B606&lt;P_3+P_4,4,5))</f>
        <v/>
      </c>
      <c r="D606">
        <f>NORM.S.INV(RAND())</f>
        <v/>
      </c>
      <c r="E606">
        <f>V0*EXP((rf-q_leak-0.5*sigma^2)*C606+sigma*SQRT(C606)*D606)</f>
        <v/>
      </c>
      <c r="F606">
        <f>SHL_face*(1+SHL_rate)^C606</f>
        <v/>
      </c>
      <c r="G606">
        <f>Pref_face*(1+Pref_rate)^C606</f>
        <v/>
      </c>
      <c r="H606">
        <f>MAX(E606-F606-G606,0)</f>
        <v/>
      </c>
      <c r="I606">
        <f>MIN(E606,F606+G606)+(1-MgmtPct)*H606</f>
        <v/>
      </c>
      <c r="J606">
        <f>IF(I606/SponsorCost&gt;=RatchetTrigger,1,0)</f>
        <v/>
      </c>
      <c r="K606">
        <f>IF(J606=1,MgmtPctRatchet,MgmtPct)</f>
        <v/>
      </c>
      <c r="L606">
        <f>K606*H606</f>
        <v/>
      </c>
      <c r="M606">
        <f>EXP(-rf*C606)*L606</f>
        <v/>
      </c>
      <c r="N606">
        <f>EXP(-rf*C606)*E606</f>
        <v/>
      </c>
    </row>
    <row r="607">
      <c r="A607" t="n">
        <v>599</v>
      </c>
      <c r="B607">
        <f>RAND()</f>
        <v/>
      </c>
      <c r="C607">
        <f>IF(B607&lt;P_3,3,IF(B607&lt;P_3+P_4,4,5))</f>
        <v/>
      </c>
      <c r="D607">
        <f>NORM.S.INV(RAND())</f>
        <v/>
      </c>
      <c r="E607">
        <f>V0*EXP((rf-q_leak-0.5*sigma^2)*C607+sigma*SQRT(C607)*D607)</f>
        <v/>
      </c>
      <c r="F607">
        <f>SHL_face*(1+SHL_rate)^C607</f>
        <v/>
      </c>
      <c r="G607">
        <f>Pref_face*(1+Pref_rate)^C607</f>
        <v/>
      </c>
      <c r="H607">
        <f>MAX(E607-F607-G607,0)</f>
        <v/>
      </c>
      <c r="I607">
        <f>MIN(E607,F607+G607)+(1-MgmtPct)*H607</f>
        <v/>
      </c>
      <c r="J607">
        <f>IF(I607/SponsorCost&gt;=RatchetTrigger,1,0)</f>
        <v/>
      </c>
      <c r="K607">
        <f>IF(J607=1,MgmtPctRatchet,MgmtPct)</f>
        <v/>
      </c>
      <c r="L607">
        <f>K607*H607</f>
        <v/>
      </c>
      <c r="M607">
        <f>EXP(-rf*C607)*L607</f>
        <v/>
      </c>
      <c r="N607">
        <f>EXP(-rf*C607)*E607</f>
        <v/>
      </c>
    </row>
    <row r="608">
      <c r="A608" t="n">
        <v>600</v>
      </c>
      <c r="B608">
        <f>RAND()</f>
        <v/>
      </c>
      <c r="C608">
        <f>IF(B608&lt;P_3,3,IF(B608&lt;P_3+P_4,4,5))</f>
        <v/>
      </c>
      <c r="D608">
        <f>NORM.S.INV(RAND())</f>
        <v/>
      </c>
      <c r="E608">
        <f>V0*EXP((rf-q_leak-0.5*sigma^2)*C608+sigma*SQRT(C608)*D608)</f>
        <v/>
      </c>
      <c r="F608">
        <f>SHL_face*(1+SHL_rate)^C608</f>
        <v/>
      </c>
      <c r="G608">
        <f>Pref_face*(1+Pref_rate)^C608</f>
        <v/>
      </c>
      <c r="H608">
        <f>MAX(E608-F608-G608,0)</f>
        <v/>
      </c>
      <c r="I608">
        <f>MIN(E608,F608+G608)+(1-MgmtPct)*H608</f>
        <v/>
      </c>
      <c r="J608">
        <f>IF(I608/SponsorCost&gt;=RatchetTrigger,1,0)</f>
        <v/>
      </c>
      <c r="K608">
        <f>IF(J608=1,MgmtPctRatchet,MgmtPct)</f>
        <v/>
      </c>
      <c r="L608">
        <f>K608*H608</f>
        <v/>
      </c>
      <c r="M608">
        <f>EXP(-rf*C608)*L608</f>
        <v/>
      </c>
      <c r="N608">
        <f>EXP(-rf*C608)*E608</f>
        <v/>
      </c>
    </row>
    <row r="609">
      <c r="A609" t="n">
        <v>601</v>
      </c>
      <c r="B609">
        <f>RAND()</f>
        <v/>
      </c>
      <c r="C609">
        <f>IF(B609&lt;P_3,3,IF(B609&lt;P_3+P_4,4,5))</f>
        <v/>
      </c>
      <c r="D609">
        <f>NORM.S.INV(RAND())</f>
        <v/>
      </c>
      <c r="E609">
        <f>V0*EXP((rf-q_leak-0.5*sigma^2)*C609+sigma*SQRT(C609)*D609)</f>
        <v/>
      </c>
      <c r="F609">
        <f>SHL_face*(1+SHL_rate)^C609</f>
        <v/>
      </c>
      <c r="G609">
        <f>Pref_face*(1+Pref_rate)^C609</f>
        <v/>
      </c>
      <c r="H609">
        <f>MAX(E609-F609-G609,0)</f>
        <v/>
      </c>
      <c r="I609">
        <f>MIN(E609,F609+G609)+(1-MgmtPct)*H609</f>
        <v/>
      </c>
      <c r="J609">
        <f>IF(I609/SponsorCost&gt;=RatchetTrigger,1,0)</f>
        <v/>
      </c>
      <c r="K609">
        <f>IF(J609=1,MgmtPctRatchet,MgmtPct)</f>
        <v/>
      </c>
      <c r="L609">
        <f>K609*H609</f>
        <v/>
      </c>
      <c r="M609">
        <f>EXP(-rf*C609)*L609</f>
        <v/>
      </c>
      <c r="N609">
        <f>EXP(-rf*C609)*E609</f>
        <v/>
      </c>
    </row>
    <row r="610">
      <c r="A610" t="n">
        <v>602</v>
      </c>
      <c r="B610">
        <f>RAND()</f>
        <v/>
      </c>
      <c r="C610">
        <f>IF(B610&lt;P_3,3,IF(B610&lt;P_3+P_4,4,5))</f>
        <v/>
      </c>
      <c r="D610">
        <f>NORM.S.INV(RAND())</f>
        <v/>
      </c>
      <c r="E610">
        <f>V0*EXP((rf-q_leak-0.5*sigma^2)*C610+sigma*SQRT(C610)*D610)</f>
        <v/>
      </c>
      <c r="F610">
        <f>SHL_face*(1+SHL_rate)^C610</f>
        <v/>
      </c>
      <c r="G610">
        <f>Pref_face*(1+Pref_rate)^C610</f>
        <v/>
      </c>
      <c r="H610">
        <f>MAX(E610-F610-G610,0)</f>
        <v/>
      </c>
      <c r="I610">
        <f>MIN(E610,F610+G610)+(1-MgmtPct)*H610</f>
        <v/>
      </c>
      <c r="J610">
        <f>IF(I610/SponsorCost&gt;=RatchetTrigger,1,0)</f>
        <v/>
      </c>
      <c r="K610">
        <f>IF(J610=1,MgmtPctRatchet,MgmtPct)</f>
        <v/>
      </c>
      <c r="L610">
        <f>K610*H610</f>
        <v/>
      </c>
      <c r="M610">
        <f>EXP(-rf*C610)*L610</f>
        <v/>
      </c>
      <c r="N610">
        <f>EXP(-rf*C610)*E610</f>
        <v/>
      </c>
    </row>
    <row r="611">
      <c r="A611" t="n">
        <v>603</v>
      </c>
      <c r="B611">
        <f>RAND()</f>
        <v/>
      </c>
      <c r="C611">
        <f>IF(B611&lt;P_3,3,IF(B611&lt;P_3+P_4,4,5))</f>
        <v/>
      </c>
      <c r="D611">
        <f>NORM.S.INV(RAND())</f>
        <v/>
      </c>
      <c r="E611">
        <f>V0*EXP((rf-q_leak-0.5*sigma^2)*C611+sigma*SQRT(C611)*D611)</f>
        <v/>
      </c>
      <c r="F611">
        <f>SHL_face*(1+SHL_rate)^C611</f>
        <v/>
      </c>
      <c r="G611">
        <f>Pref_face*(1+Pref_rate)^C611</f>
        <v/>
      </c>
      <c r="H611">
        <f>MAX(E611-F611-G611,0)</f>
        <v/>
      </c>
      <c r="I611">
        <f>MIN(E611,F611+G611)+(1-MgmtPct)*H611</f>
        <v/>
      </c>
      <c r="J611">
        <f>IF(I611/SponsorCost&gt;=RatchetTrigger,1,0)</f>
        <v/>
      </c>
      <c r="K611">
        <f>IF(J611=1,MgmtPctRatchet,MgmtPct)</f>
        <v/>
      </c>
      <c r="L611">
        <f>K611*H611</f>
        <v/>
      </c>
      <c r="M611">
        <f>EXP(-rf*C611)*L611</f>
        <v/>
      </c>
      <c r="N611">
        <f>EXP(-rf*C611)*E611</f>
        <v/>
      </c>
    </row>
    <row r="612">
      <c r="A612" t="n">
        <v>604</v>
      </c>
      <c r="B612">
        <f>RAND()</f>
        <v/>
      </c>
      <c r="C612">
        <f>IF(B612&lt;P_3,3,IF(B612&lt;P_3+P_4,4,5))</f>
        <v/>
      </c>
      <c r="D612">
        <f>NORM.S.INV(RAND())</f>
        <v/>
      </c>
      <c r="E612">
        <f>V0*EXP((rf-q_leak-0.5*sigma^2)*C612+sigma*SQRT(C612)*D612)</f>
        <v/>
      </c>
      <c r="F612">
        <f>SHL_face*(1+SHL_rate)^C612</f>
        <v/>
      </c>
      <c r="G612">
        <f>Pref_face*(1+Pref_rate)^C612</f>
        <v/>
      </c>
      <c r="H612">
        <f>MAX(E612-F612-G612,0)</f>
        <v/>
      </c>
      <c r="I612">
        <f>MIN(E612,F612+G612)+(1-MgmtPct)*H612</f>
        <v/>
      </c>
      <c r="J612">
        <f>IF(I612/SponsorCost&gt;=RatchetTrigger,1,0)</f>
        <v/>
      </c>
      <c r="K612">
        <f>IF(J612=1,MgmtPctRatchet,MgmtPct)</f>
        <v/>
      </c>
      <c r="L612">
        <f>K612*H612</f>
        <v/>
      </c>
      <c r="M612">
        <f>EXP(-rf*C612)*L612</f>
        <v/>
      </c>
      <c r="N612">
        <f>EXP(-rf*C612)*E612</f>
        <v/>
      </c>
    </row>
    <row r="613">
      <c r="A613" t="n">
        <v>605</v>
      </c>
      <c r="B613">
        <f>RAND()</f>
        <v/>
      </c>
      <c r="C613">
        <f>IF(B613&lt;P_3,3,IF(B613&lt;P_3+P_4,4,5))</f>
        <v/>
      </c>
      <c r="D613">
        <f>NORM.S.INV(RAND())</f>
        <v/>
      </c>
      <c r="E613">
        <f>V0*EXP((rf-q_leak-0.5*sigma^2)*C613+sigma*SQRT(C613)*D613)</f>
        <v/>
      </c>
      <c r="F613">
        <f>SHL_face*(1+SHL_rate)^C613</f>
        <v/>
      </c>
      <c r="G613">
        <f>Pref_face*(1+Pref_rate)^C613</f>
        <v/>
      </c>
      <c r="H613">
        <f>MAX(E613-F613-G613,0)</f>
        <v/>
      </c>
      <c r="I613">
        <f>MIN(E613,F613+G613)+(1-MgmtPct)*H613</f>
        <v/>
      </c>
      <c r="J613">
        <f>IF(I613/SponsorCost&gt;=RatchetTrigger,1,0)</f>
        <v/>
      </c>
      <c r="K613">
        <f>IF(J613=1,MgmtPctRatchet,MgmtPct)</f>
        <v/>
      </c>
      <c r="L613">
        <f>K613*H613</f>
        <v/>
      </c>
      <c r="M613">
        <f>EXP(-rf*C613)*L613</f>
        <v/>
      </c>
      <c r="N613">
        <f>EXP(-rf*C613)*E613</f>
        <v/>
      </c>
    </row>
    <row r="614">
      <c r="A614" t="n">
        <v>606</v>
      </c>
      <c r="B614">
        <f>RAND()</f>
        <v/>
      </c>
      <c r="C614">
        <f>IF(B614&lt;P_3,3,IF(B614&lt;P_3+P_4,4,5))</f>
        <v/>
      </c>
      <c r="D614">
        <f>NORM.S.INV(RAND())</f>
        <v/>
      </c>
      <c r="E614">
        <f>V0*EXP((rf-q_leak-0.5*sigma^2)*C614+sigma*SQRT(C614)*D614)</f>
        <v/>
      </c>
      <c r="F614">
        <f>SHL_face*(1+SHL_rate)^C614</f>
        <v/>
      </c>
      <c r="G614">
        <f>Pref_face*(1+Pref_rate)^C614</f>
        <v/>
      </c>
      <c r="H614">
        <f>MAX(E614-F614-G614,0)</f>
        <v/>
      </c>
      <c r="I614">
        <f>MIN(E614,F614+G614)+(1-MgmtPct)*H614</f>
        <v/>
      </c>
      <c r="J614">
        <f>IF(I614/SponsorCost&gt;=RatchetTrigger,1,0)</f>
        <v/>
      </c>
      <c r="K614">
        <f>IF(J614=1,MgmtPctRatchet,MgmtPct)</f>
        <v/>
      </c>
      <c r="L614">
        <f>K614*H614</f>
        <v/>
      </c>
      <c r="M614">
        <f>EXP(-rf*C614)*L614</f>
        <v/>
      </c>
      <c r="N614">
        <f>EXP(-rf*C614)*E614</f>
        <v/>
      </c>
    </row>
    <row r="615">
      <c r="A615" t="n">
        <v>607</v>
      </c>
      <c r="B615">
        <f>RAND()</f>
        <v/>
      </c>
      <c r="C615">
        <f>IF(B615&lt;P_3,3,IF(B615&lt;P_3+P_4,4,5))</f>
        <v/>
      </c>
      <c r="D615">
        <f>NORM.S.INV(RAND())</f>
        <v/>
      </c>
      <c r="E615">
        <f>V0*EXP((rf-q_leak-0.5*sigma^2)*C615+sigma*SQRT(C615)*D615)</f>
        <v/>
      </c>
      <c r="F615">
        <f>SHL_face*(1+SHL_rate)^C615</f>
        <v/>
      </c>
      <c r="G615">
        <f>Pref_face*(1+Pref_rate)^C615</f>
        <v/>
      </c>
      <c r="H615">
        <f>MAX(E615-F615-G615,0)</f>
        <v/>
      </c>
      <c r="I615">
        <f>MIN(E615,F615+G615)+(1-MgmtPct)*H615</f>
        <v/>
      </c>
      <c r="J615">
        <f>IF(I615/SponsorCost&gt;=RatchetTrigger,1,0)</f>
        <v/>
      </c>
      <c r="K615">
        <f>IF(J615=1,MgmtPctRatchet,MgmtPct)</f>
        <v/>
      </c>
      <c r="L615">
        <f>K615*H615</f>
        <v/>
      </c>
      <c r="M615">
        <f>EXP(-rf*C615)*L615</f>
        <v/>
      </c>
      <c r="N615">
        <f>EXP(-rf*C615)*E615</f>
        <v/>
      </c>
    </row>
    <row r="616">
      <c r="A616" t="n">
        <v>608</v>
      </c>
      <c r="B616">
        <f>RAND()</f>
        <v/>
      </c>
      <c r="C616">
        <f>IF(B616&lt;P_3,3,IF(B616&lt;P_3+P_4,4,5))</f>
        <v/>
      </c>
      <c r="D616">
        <f>NORM.S.INV(RAND())</f>
        <v/>
      </c>
      <c r="E616">
        <f>V0*EXP((rf-q_leak-0.5*sigma^2)*C616+sigma*SQRT(C616)*D616)</f>
        <v/>
      </c>
      <c r="F616">
        <f>SHL_face*(1+SHL_rate)^C616</f>
        <v/>
      </c>
      <c r="G616">
        <f>Pref_face*(1+Pref_rate)^C616</f>
        <v/>
      </c>
      <c r="H616">
        <f>MAX(E616-F616-G616,0)</f>
        <v/>
      </c>
      <c r="I616">
        <f>MIN(E616,F616+G616)+(1-MgmtPct)*H616</f>
        <v/>
      </c>
      <c r="J616">
        <f>IF(I616/SponsorCost&gt;=RatchetTrigger,1,0)</f>
        <v/>
      </c>
      <c r="K616">
        <f>IF(J616=1,MgmtPctRatchet,MgmtPct)</f>
        <v/>
      </c>
      <c r="L616">
        <f>K616*H616</f>
        <v/>
      </c>
      <c r="M616">
        <f>EXP(-rf*C616)*L616</f>
        <v/>
      </c>
      <c r="N616">
        <f>EXP(-rf*C616)*E616</f>
        <v/>
      </c>
    </row>
    <row r="617">
      <c r="A617" t="n">
        <v>609</v>
      </c>
      <c r="B617">
        <f>RAND()</f>
        <v/>
      </c>
      <c r="C617">
        <f>IF(B617&lt;P_3,3,IF(B617&lt;P_3+P_4,4,5))</f>
        <v/>
      </c>
      <c r="D617">
        <f>NORM.S.INV(RAND())</f>
        <v/>
      </c>
      <c r="E617">
        <f>V0*EXP((rf-q_leak-0.5*sigma^2)*C617+sigma*SQRT(C617)*D617)</f>
        <v/>
      </c>
      <c r="F617">
        <f>SHL_face*(1+SHL_rate)^C617</f>
        <v/>
      </c>
      <c r="G617">
        <f>Pref_face*(1+Pref_rate)^C617</f>
        <v/>
      </c>
      <c r="H617">
        <f>MAX(E617-F617-G617,0)</f>
        <v/>
      </c>
      <c r="I617">
        <f>MIN(E617,F617+G617)+(1-MgmtPct)*H617</f>
        <v/>
      </c>
      <c r="J617">
        <f>IF(I617/SponsorCost&gt;=RatchetTrigger,1,0)</f>
        <v/>
      </c>
      <c r="K617">
        <f>IF(J617=1,MgmtPctRatchet,MgmtPct)</f>
        <v/>
      </c>
      <c r="L617">
        <f>K617*H617</f>
        <v/>
      </c>
      <c r="M617">
        <f>EXP(-rf*C617)*L617</f>
        <v/>
      </c>
      <c r="N617">
        <f>EXP(-rf*C617)*E617</f>
        <v/>
      </c>
    </row>
    <row r="618">
      <c r="A618" t="n">
        <v>610</v>
      </c>
      <c r="B618">
        <f>RAND()</f>
        <v/>
      </c>
      <c r="C618">
        <f>IF(B618&lt;P_3,3,IF(B618&lt;P_3+P_4,4,5))</f>
        <v/>
      </c>
      <c r="D618">
        <f>NORM.S.INV(RAND())</f>
        <v/>
      </c>
      <c r="E618">
        <f>V0*EXP((rf-q_leak-0.5*sigma^2)*C618+sigma*SQRT(C618)*D618)</f>
        <v/>
      </c>
      <c r="F618">
        <f>SHL_face*(1+SHL_rate)^C618</f>
        <v/>
      </c>
      <c r="G618">
        <f>Pref_face*(1+Pref_rate)^C618</f>
        <v/>
      </c>
      <c r="H618">
        <f>MAX(E618-F618-G618,0)</f>
        <v/>
      </c>
      <c r="I618">
        <f>MIN(E618,F618+G618)+(1-MgmtPct)*H618</f>
        <v/>
      </c>
      <c r="J618">
        <f>IF(I618/SponsorCost&gt;=RatchetTrigger,1,0)</f>
        <v/>
      </c>
      <c r="K618">
        <f>IF(J618=1,MgmtPctRatchet,MgmtPct)</f>
        <v/>
      </c>
      <c r="L618">
        <f>K618*H618</f>
        <v/>
      </c>
      <c r="M618">
        <f>EXP(-rf*C618)*L618</f>
        <v/>
      </c>
      <c r="N618">
        <f>EXP(-rf*C618)*E618</f>
        <v/>
      </c>
    </row>
    <row r="619">
      <c r="A619" t="n">
        <v>611</v>
      </c>
      <c r="B619">
        <f>RAND()</f>
        <v/>
      </c>
      <c r="C619">
        <f>IF(B619&lt;P_3,3,IF(B619&lt;P_3+P_4,4,5))</f>
        <v/>
      </c>
      <c r="D619">
        <f>NORM.S.INV(RAND())</f>
        <v/>
      </c>
      <c r="E619">
        <f>V0*EXP((rf-q_leak-0.5*sigma^2)*C619+sigma*SQRT(C619)*D619)</f>
        <v/>
      </c>
      <c r="F619">
        <f>SHL_face*(1+SHL_rate)^C619</f>
        <v/>
      </c>
      <c r="G619">
        <f>Pref_face*(1+Pref_rate)^C619</f>
        <v/>
      </c>
      <c r="H619">
        <f>MAX(E619-F619-G619,0)</f>
        <v/>
      </c>
      <c r="I619">
        <f>MIN(E619,F619+G619)+(1-MgmtPct)*H619</f>
        <v/>
      </c>
      <c r="J619">
        <f>IF(I619/SponsorCost&gt;=RatchetTrigger,1,0)</f>
        <v/>
      </c>
      <c r="K619">
        <f>IF(J619=1,MgmtPctRatchet,MgmtPct)</f>
        <v/>
      </c>
      <c r="L619">
        <f>K619*H619</f>
        <v/>
      </c>
      <c r="M619">
        <f>EXP(-rf*C619)*L619</f>
        <v/>
      </c>
      <c r="N619">
        <f>EXP(-rf*C619)*E619</f>
        <v/>
      </c>
    </row>
    <row r="620">
      <c r="A620" t="n">
        <v>612</v>
      </c>
      <c r="B620">
        <f>RAND()</f>
        <v/>
      </c>
      <c r="C620">
        <f>IF(B620&lt;P_3,3,IF(B620&lt;P_3+P_4,4,5))</f>
        <v/>
      </c>
      <c r="D620">
        <f>NORM.S.INV(RAND())</f>
        <v/>
      </c>
      <c r="E620">
        <f>V0*EXP((rf-q_leak-0.5*sigma^2)*C620+sigma*SQRT(C620)*D620)</f>
        <v/>
      </c>
      <c r="F620">
        <f>SHL_face*(1+SHL_rate)^C620</f>
        <v/>
      </c>
      <c r="G620">
        <f>Pref_face*(1+Pref_rate)^C620</f>
        <v/>
      </c>
      <c r="H620">
        <f>MAX(E620-F620-G620,0)</f>
        <v/>
      </c>
      <c r="I620">
        <f>MIN(E620,F620+G620)+(1-MgmtPct)*H620</f>
        <v/>
      </c>
      <c r="J620">
        <f>IF(I620/SponsorCost&gt;=RatchetTrigger,1,0)</f>
        <v/>
      </c>
      <c r="K620">
        <f>IF(J620=1,MgmtPctRatchet,MgmtPct)</f>
        <v/>
      </c>
      <c r="L620">
        <f>K620*H620</f>
        <v/>
      </c>
      <c r="M620">
        <f>EXP(-rf*C620)*L620</f>
        <v/>
      </c>
      <c r="N620">
        <f>EXP(-rf*C620)*E620</f>
        <v/>
      </c>
    </row>
    <row r="621">
      <c r="A621" t="n">
        <v>613</v>
      </c>
      <c r="B621">
        <f>RAND()</f>
        <v/>
      </c>
      <c r="C621">
        <f>IF(B621&lt;P_3,3,IF(B621&lt;P_3+P_4,4,5))</f>
        <v/>
      </c>
      <c r="D621">
        <f>NORM.S.INV(RAND())</f>
        <v/>
      </c>
      <c r="E621">
        <f>V0*EXP((rf-q_leak-0.5*sigma^2)*C621+sigma*SQRT(C621)*D621)</f>
        <v/>
      </c>
      <c r="F621">
        <f>SHL_face*(1+SHL_rate)^C621</f>
        <v/>
      </c>
      <c r="G621">
        <f>Pref_face*(1+Pref_rate)^C621</f>
        <v/>
      </c>
      <c r="H621">
        <f>MAX(E621-F621-G621,0)</f>
        <v/>
      </c>
      <c r="I621">
        <f>MIN(E621,F621+G621)+(1-MgmtPct)*H621</f>
        <v/>
      </c>
      <c r="J621">
        <f>IF(I621/SponsorCost&gt;=RatchetTrigger,1,0)</f>
        <v/>
      </c>
      <c r="K621">
        <f>IF(J621=1,MgmtPctRatchet,MgmtPct)</f>
        <v/>
      </c>
      <c r="L621">
        <f>K621*H621</f>
        <v/>
      </c>
      <c r="M621">
        <f>EXP(-rf*C621)*L621</f>
        <v/>
      </c>
      <c r="N621">
        <f>EXP(-rf*C621)*E621</f>
        <v/>
      </c>
    </row>
    <row r="622">
      <c r="A622" t="n">
        <v>614</v>
      </c>
      <c r="B622">
        <f>RAND()</f>
        <v/>
      </c>
      <c r="C622">
        <f>IF(B622&lt;P_3,3,IF(B622&lt;P_3+P_4,4,5))</f>
        <v/>
      </c>
      <c r="D622">
        <f>NORM.S.INV(RAND())</f>
        <v/>
      </c>
      <c r="E622">
        <f>V0*EXP((rf-q_leak-0.5*sigma^2)*C622+sigma*SQRT(C622)*D622)</f>
        <v/>
      </c>
      <c r="F622">
        <f>SHL_face*(1+SHL_rate)^C622</f>
        <v/>
      </c>
      <c r="G622">
        <f>Pref_face*(1+Pref_rate)^C622</f>
        <v/>
      </c>
      <c r="H622">
        <f>MAX(E622-F622-G622,0)</f>
        <v/>
      </c>
      <c r="I622">
        <f>MIN(E622,F622+G622)+(1-MgmtPct)*H622</f>
        <v/>
      </c>
      <c r="J622">
        <f>IF(I622/SponsorCost&gt;=RatchetTrigger,1,0)</f>
        <v/>
      </c>
      <c r="K622">
        <f>IF(J622=1,MgmtPctRatchet,MgmtPct)</f>
        <v/>
      </c>
      <c r="L622">
        <f>K622*H622</f>
        <v/>
      </c>
      <c r="M622">
        <f>EXP(-rf*C622)*L622</f>
        <v/>
      </c>
      <c r="N622">
        <f>EXP(-rf*C622)*E622</f>
        <v/>
      </c>
    </row>
    <row r="623">
      <c r="A623" t="n">
        <v>615</v>
      </c>
      <c r="B623">
        <f>RAND()</f>
        <v/>
      </c>
      <c r="C623">
        <f>IF(B623&lt;P_3,3,IF(B623&lt;P_3+P_4,4,5))</f>
        <v/>
      </c>
      <c r="D623">
        <f>NORM.S.INV(RAND())</f>
        <v/>
      </c>
      <c r="E623">
        <f>V0*EXP((rf-q_leak-0.5*sigma^2)*C623+sigma*SQRT(C623)*D623)</f>
        <v/>
      </c>
      <c r="F623">
        <f>SHL_face*(1+SHL_rate)^C623</f>
        <v/>
      </c>
      <c r="G623">
        <f>Pref_face*(1+Pref_rate)^C623</f>
        <v/>
      </c>
      <c r="H623">
        <f>MAX(E623-F623-G623,0)</f>
        <v/>
      </c>
      <c r="I623">
        <f>MIN(E623,F623+G623)+(1-MgmtPct)*H623</f>
        <v/>
      </c>
      <c r="J623">
        <f>IF(I623/SponsorCost&gt;=RatchetTrigger,1,0)</f>
        <v/>
      </c>
      <c r="K623">
        <f>IF(J623=1,MgmtPctRatchet,MgmtPct)</f>
        <v/>
      </c>
      <c r="L623">
        <f>K623*H623</f>
        <v/>
      </c>
      <c r="M623">
        <f>EXP(-rf*C623)*L623</f>
        <v/>
      </c>
      <c r="N623">
        <f>EXP(-rf*C623)*E623</f>
        <v/>
      </c>
    </row>
    <row r="624">
      <c r="A624" t="n">
        <v>616</v>
      </c>
      <c r="B624">
        <f>RAND()</f>
        <v/>
      </c>
      <c r="C624">
        <f>IF(B624&lt;P_3,3,IF(B624&lt;P_3+P_4,4,5))</f>
        <v/>
      </c>
      <c r="D624">
        <f>NORM.S.INV(RAND())</f>
        <v/>
      </c>
      <c r="E624">
        <f>V0*EXP((rf-q_leak-0.5*sigma^2)*C624+sigma*SQRT(C624)*D624)</f>
        <v/>
      </c>
      <c r="F624">
        <f>SHL_face*(1+SHL_rate)^C624</f>
        <v/>
      </c>
      <c r="G624">
        <f>Pref_face*(1+Pref_rate)^C624</f>
        <v/>
      </c>
      <c r="H624">
        <f>MAX(E624-F624-G624,0)</f>
        <v/>
      </c>
      <c r="I624">
        <f>MIN(E624,F624+G624)+(1-MgmtPct)*H624</f>
        <v/>
      </c>
      <c r="J624">
        <f>IF(I624/SponsorCost&gt;=RatchetTrigger,1,0)</f>
        <v/>
      </c>
      <c r="K624">
        <f>IF(J624=1,MgmtPctRatchet,MgmtPct)</f>
        <v/>
      </c>
      <c r="L624">
        <f>K624*H624</f>
        <v/>
      </c>
      <c r="M624">
        <f>EXP(-rf*C624)*L624</f>
        <v/>
      </c>
      <c r="N624">
        <f>EXP(-rf*C624)*E624</f>
        <v/>
      </c>
    </row>
    <row r="625">
      <c r="A625" t="n">
        <v>617</v>
      </c>
      <c r="B625">
        <f>RAND()</f>
        <v/>
      </c>
      <c r="C625">
        <f>IF(B625&lt;P_3,3,IF(B625&lt;P_3+P_4,4,5))</f>
        <v/>
      </c>
      <c r="D625">
        <f>NORM.S.INV(RAND())</f>
        <v/>
      </c>
      <c r="E625">
        <f>V0*EXP((rf-q_leak-0.5*sigma^2)*C625+sigma*SQRT(C625)*D625)</f>
        <v/>
      </c>
      <c r="F625">
        <f>SHL_face*(1+SHL_rate)^C625</f>
        <v/>
      </c>
      <c r="G625">
        <f>Pref_face*(1+Pref_rate)^C625</f>
        <v/>
      </c>
      <c r="H625">
        <f>MAX(E625-F625-G625,0)</f>
        <v/>
      </c>
      <c r="I625">
        <f>MIN(E625,F625+G625)+(1-MgmtPct)*H625</f>
        <v/>
      </c>
      <c r="J625">
        <f>IF(I625/SponsorCost&gt;=RatchetTrigger,1,0)</f>
        <v/>
      </c>
      <c r="K625">
        <f>IF(J625=1,MgmtPctRatchet,MgmtPct)</f>
        <v/>
      </c>
      <c r="L625">
        <f>K625*H625</f>
        <v/>
      </c>
      <c r="M625">
        <f>EXP(-rf*C625)*L625</f>
        <v/>
      </c>
      <c r="N625">
        <f>EXP(-rf*C625)*E625</f>
        <v/>
      </c>
    </row>
    <row r="626">
      <c r="A626" t="n">
        <v>618</v>
      </c>
      <c r="B626">
        <f>RAND()</f>
        <v/>
      </c>
      <c r="C626">
        <f>IF(B626&lt;P_3,3,IF(B626&lt;P_3+P_4,4,5))</f>
        <v/>
      </c>
      <c r="D626">
        <f>NORM.S.INV(RAND())</f>
        <v/>
      </c>
      <c r="E626">
        <f>V0*EXP((rf-q_leak-0.5*sigma^2)*C626+sigma*SQRT(C626)*D626)</f>
        <v/>
      </c>
      <c r="F626">
        <f>SHL_face*(1+SHL_rate)^C626</f>
        <v/>
      </c>
      <c r="G626">
        <f>Pref_face*(1+Pref_rate)^C626</f>
        <v/>
      </c>
      <c r="H626">
        <f>MAX(E626-F626-G626,0)</f>
        <v/>
      </c>
      <c r="I626">
        <f>MIN(E626,F626+G626)+(1-MgmtPct)*H626</f>
        <v/>
      </c>
      <c r="J626">
        <f>IF(I626/SponsorCost&gt;=RatchetTrigger,1,0)</f>
        <v/>
      </c>
      <c r="K626">
        <f>IF(J626=1,MgmtPctRatchet,MgmtPct)</f>
        <v/>
      </c>
      <c r="L626">
        <f>K626*H626</f>
        <v/>
      </c>
      <c r="M626">
        <f>EXP(-rf*C626)*L626</f>
        <v/>
      </c>
      <c r="N626">
        <f>EXP(-rf*C626)*E626</f>
        <v/>
      </c>
    </row>
    <row r="627">
      <c r="A627" t="n">
        <v>619</v>
      </c>
      <c r="B627">
        <f>RAND()</f>
        <v/>
      </c>
      <c r="C627">
        <f>IF(B627&lt;P_3,3,IF(B627&lt;P_3+P_4,4,5))</f>
        <v/>
      </c>
      <c r="D627">
        <f>NORM.S.INV(RAND())</f>
        <v/>
      </c>
      <c r="E627">
        <f>V0*EXP((rf-q_leak-0.5*sigma^2)*C627+sigma*SQRT(C627)*D627)</f>
        <v/>
      </c>
      <c r="F627">
        <f>SHL_face*(1+SHL_rate)^C627</f>
        <v/>
      </c>
      <c r="G627">
        <f>Pref_face*(1+Pref_rate)^C627</f>
        <v/>
      </c>
      <c r="H627">
        <f>MAX(E627-F627-G627,0)</f>
        <v/>
      </c>
      <c r="I627">
        <f>MIN(E627,F627+G627)+(1-MgmtPct)*H627</f>
        <v/>
      </c>
      <c r="J627">
        <f>IF(I627/SponsorCost&gt;=RatchetTrigger,1,0)</f>
        <v/>
      </c>
      <c r="K627">
        <f>IF(J627=1,MgmtPctRatchet,MgmtPct)</f>
        <v/>
      </c>
      <c r="L627">
        <f>K627*H627</f>
        <v/>
      </c>
      <c r="M627">
        <f>EXP(-rf*C627)*L627</f>
        <v/>
      </c>
      <c r="N627">
        <f>EXP(-rf*C627)*E627</f>
        <v/>
      </c>
    </row>
    <row r="628">
      <c r="A628" t="n">
        <v>620</v>
      </c>
      <c r="B628">
        <f>RAND()</f>
        <v/>
      </c>
      <c r="C628">
        <f>IF(B628&lt;P_3,3,IF(B628&lt;P_3+P_4,4,5))</f>
        <v/>
      </c>
      <c r="D628">
        <f>NORM.S.INV(RAND())</f>
        <v/>
      </c>
      <c r="E628">
        <f>V0*EXP((rf-q_leak-0.5*sigma^2)*C628+sigma*SQRT(C628)*D628)</f>
        <v/>
      </c>
      <c r="F628">
        <f>SHL_face*(1+SHL_rate)^C628</f>
        <v/>
      </c>
      <c r="G628">
        <f>Pref_face*(1+Pref_rate)^C628</f>
        <v/>
      </c>
      <c r="H628">
        <f>MAX(E628-F628-G628,0)</f>
        <v/>
      </c>
      <c r="I628">
        <f>MIN(E628,F628+G628)+(1-MgmtPct)*H628</f>
        <v/>
      </c>
      <c r="J628">
        <f>IF(I628/SponsorCost&gt;=RatchetTrigger,1,0)</f>
        <v/>
      </c>
      <c r="K628">
        <f>IF(J628=1,MgmtPctRatchet,MgmtPct)</f>
        <v/>
      </c>
      <c r="L628">
        <f>K628*H628</f>
        <v/>
      </c>
      <c r="M628">
        <f>EXP(-rf*C628)*L628</f>
        <v/>
      </c>
      <c r="N628">
        <f>EXP(-rf*C628)*E628</f>
        <v/>
      </c>
    </row>
    <row r="629">
      <c r="A629" t="n">
        <v>621</v>
      </c>
      <c r="B629">
        <f>RAND()</f>
        <v/>
      </c>
      <c r="C629">
        <f>IF(B629&lt;P_3,3,IF(B629&lt;P_3+P_4,4,5))</f>
        <v/>
      </c>
      <c r="D629">
        <f>NORM.S.INV(RAND())</f>
        <v/>
      </c>
      <c r="E629">
        <f>V0*EXP((rf-q_leak-0.5*sigma^2)*C629+sigma*SQRT(C629)*D629)</f>
        <v/>
      </c>
      <c r="F629">
        <f>SHL_face*(1+SHL_rate)^C629</f>
        <v/>
      </c>
      <c r="G629">
        <f>Pref_face*(1+Pref_rate)^C629</f>
        <v/>
      </c>
      <c r="H629">
        <f>MAX(E629-F629-G629,0)</f>
        <v/>
      </c>
      <c r="I629">
        <f>MIN(E629,F629+G629)+(1-MgmtPct)*H629</f>
        <v/>
      </c>
      <c r="J629">
        <f>IF(I629/SponsorCost&gt;=RatchetTrigger,1,0)</f>
        <v/>
      </c>
      <c r="K629">
        <f>IF(J629=1,MgmtPctRatchet,MgmtPct)</f>
        <v/>
      </c>
      <c r="L629">
        <f>K629*H629</f>
        <v/>
      </c>
      <c r="M629">
        <f>EXP(-rf*C629)*L629</f>
        <v/>
      </c>
      <c r="N629">
        <f>EXP(-rf*C629)*E629</f>
        <v/>
      </c>
    </row>
    <row r="630">
      <c r="A630" t="n">
        <v>622</v>
      </c>
      <c r="B630">
        <f>RAND()</f>
        <v/>
      </c>
      <c r="C630">
        <f>IF(B630&lt;P_3,3,IF(B630&lt;P_3+P_4,4,5))</f>
        <v/>
      </c>
      <c r="D630">
        <f>NORM.S.INV(RAND())</f>
        <v/>
      </c>
      <c r="E630">
        <f>V0*EXP((rf-q_leak-0.5*sigma^2)*C630+sigma*SQRT(C630)*D630)</f>
        <v/>
      </c>
      <c r="F630">
        <f>SHL_face*(1+SHL_rate)^C630</f>
        <v/>
      </c>
      <c r="G630">
        <f>Pref_face*(1+Pref_rate)^C630</f>
        <v/>
      </c>
      <c r="H630">
        <f>MAX(E630-F630-G630,0)</f>
        <v/>
      </c>
      <c r="I630">
        <f>MIN(E630,F630+G630)+(1-MgmtPct)*H630</f>
        <v/>
      </c>
      <c r="J630">
        <f>IF(I630/SponsorCost&gt;=RatchetTrigger,1,0)</f>
        <v/>
      </c>
      <c r="K630">
        <f>IF(J630=1,MgmtPctRatchet,MgmtPct)</f>
        <v/>
      </c>
      <c r="L630">
        <f>K630*H630</f>
        <v/>
      </c>
      <c r="M630">
        <f>EXP(-rf*C630)*L630</f>
        <v/>
      </c>
      <c r="N630">
        <f>EXP(-rf*C630)*E630</f>
        <v/>
      </c>
    </row>
    <row r="631">
      <c r="A631" t="n">
        <v>623</v>
      </c>
      <c r="B631">
        <f>RAND()</f>
        <v/>
      </c>
      <c r="C631">
        <f>IF(B631&lt;P_3,3,IF(B631&lt;P_3+P_4,4,5))</f>
        <v/>
      </c>
      <c r="D631">
        <f>NORM.S.INV(RAND())</f>
        <v/>
      </c>
      <c r="E631">
        <f>V0*EXP((rf-q_leak-0.5*sigma^2)*C631+sigma*SQRT(C631)*D631)</f>
        <v/>
      </c>
      <c r="F631">
        <f>SHL_face*(1+SHL_rate)^C631</f>
        <v/>
      </c>
      <c r="G631">
        <f>Pref_face*(1+Pref_rate)^C631</f>
        <v/>
      </c>
      <c r="H631">
        <f>MAX(E631-F631-G631,0)</f>
        <v/>
      </c>
      <c r="I631">
        <f>MIN(E631,F631+G631)+(1-MgmtPct)*H631</f>
        <v/>
      </c>
      <c r="J631">
        <f>IF(I631/SponsorCost&gt;=RatchetTrigger,1,0)</f>
        <v/>
      </c>
      <c r="K631">
        <f>IF(J631=1,MgmtPctRatchet,MgmtPct)</f>
        <v/>
      </c>
      <c r="L631">
        <f>K631*H631</f>
        <v/>
      </c>
      <c r="M631">
        <f>EXP(-rf*C631)*L631</f>
        <v/>
      </c>
      <c r="N631">
        <f>EXP(-rf*C631)*E631</f>
        <v/>
      </c>
    </row>
    <row r="632">
      <c r="A632" t="n">
        <v>624</v>
      </c>
      <c r="B632">
        <f>RAND()</f>
        <v/>
      </c>
      <c r="C632">
        <f>IF(B632&lt;P_3,3,IF(B632&lt;P_3+P_4,4,5))</f>
        <v/>
      </c>
      <c r="D632">
        <f>NORM.S.INV(RAND())</f>
        <v/>
      </c>
      <c r="E632">
        <f>V0*EXP((rf-q_leak-0.5*sigma^2)*C632+sigma*SQRT(C632)*D632)</f>
        <v/>
      </c>
      <c r="F632">
        <f>SHL_face*(1+SHL_rate)^C632</f>
        <v/>
      </c>
      <c r="G632">
        <f>Pref_face*(1+Pref_rate)^C632</f>
        <v/>
      </c>
      <c r="H632">
        <f>MAX(E632-F632-G632,0)</f>
        <v/>
      </c>
      <c r="I632">
        <f>MIN(E632,F632+G632)+(1-MgmtPct)*H632</f>
        <v/>
      </c>
      <c r="J632">
        <f>IF(I632/SponsorCost&gt;=RatchetTrigger,1,0)</f>
        <v/>
      </c>
      <c r="K632">
        <f>IF(J632=1,MgmtPctRatchet,MgmtPct)</f>
        <v/>
      </c>
      <c r="L632">
        <f>K632*H632</f>
        <v/>
      </c>
      <c r="M632">
        <f>EXP(-rf*C632)*L632</f>
        <v/>
      </c>
      <c r="N632">
        <f>EXP(-rf*C632)*E632</f>
        <v/>
      </c>
    </row>
    <row r="633">
      <c r="A633" t="n">
        <v>625</v>
      </c>
      <c r="B633">
        <f>RAND()</f>
        <v/>
      </c>
      <c r="C633">
        <f>IF(B633&lt;P_3,3,IF(B633&lt;P_3+P_4,4,5))</f>
        <v/>
      </c>
      <c r="D633">
        <f>NORM.S.INV(RAND())</f>
        <v/>
      </c>
      <c r="E633">
        <f>V0*EXP((rf-q_leak-0.5*sigma^2)*C633+sigma*SQRT(C633)*D633)</f>
        <v/>
      </c>
      <c r="F633">
        <f>SHL_face*(1+SHL_rate)^C633</f>
        <v/>
      </c>
      <c r="G633">
        <f>Pref_face*(1+Pref_rate)^C633</f>
        <v/>
      </c>
      <c r="H633">
        <f>MAX(E633-F633-G633,0)</f>
        <v/>
      </c>
      <c r="I633">
        <f>MIN(E633,F633+G633)+(1-MgmtPct)*H633</f>
        <v/>
      </c>
      <c r="J633">
        <f>IF(I633/SponsorCost&gt;=RatchetTrigger,1,0)</f>
        <v/>
      </c>
      <c r="K633">
        <f>IF(J633=1,MgmtPctRatchet,MgmtPct)</f>
        <v/>
      </c>
      <c r="L633">
        <f>K633*H633</f>
        <v/>
      </c>
      <c r="M633">
        <f>EXP(-rf*C633)*L633</f>
        <v/>
      </c>
      <c r="N633">
        <f>EXP(-rf*C633)*E633</f>
        <v/>
      </c>
    </row>
    <row r="634">
      <c r="A634" t="n">
        <v>626</v>
      </c>
      <c r="B634">
        <f>RAND()</f>
        <v/>
      </c>
      <c r="C634">
        <f>IF(B634&lt;P_3,3,IF(B634&lt;P_3+P_4,4,5))</f>
        <v/>
      </c>
      <c r="D634">
        <f>NORM.S.INV(RAND())</f>
        <v/>
      </c>
      <c r="E634">
        <f>V0*EXP((rf-q_leak-0.5*sigma^2)*C634+sigma*SQRT(C634)*D634)</f>
        <v/>
      </c>
      <c r="F634">
        <f>SHL_face*(1+SHL_rate)^C634</f>
        <v/>
      </c>
      <c r="G634">
        <f>Pref_face*(1+Pref_rate)^C634</f>
        <v/>
      </c>
      <c r="H634">
        <f>MAX(E634-F634-G634,0)</f>
        <v/>
      </c>
      <c r="I634">
        <f>MIN(E634,F634+G634)+(1-MgmtPct)*H634</f>
        <v/>
      </c>
      <c r="J634">
        <f>IF(I634/SponsorCost&gt;=RatchetTrigger,1,0)</f>
        <v/>
      </c>
      <c r="K634">
        <f>IF(J634=1,MgmtPctRatchet,MgmtPct)</f>
        <v/>
      </c>
      <c r="L634">
        <f>K634*H634</f>
        <v/>
      </c>
      <c r="M634">
        <f>EXP(-rf*C634)*L634</f>
        <v/>
      </c>
      <c r="N634">
        <f>EXP(-rf*C634)*E634</f>
        <v/>
      </c>
    </row>
    <row r="635">
      <c r="A635" t="n">
        <v>627</v>
      </c>
      <c r="B635">
        <f>RAND()</f>
        <v/>
      </c>
      <c r="C635">
        <f>IF(B635&lt;P_3,3,IF(B635&lt;P_3+P_4,4,5))</f>
        <v/>
      </c>
      <c r="D635">
        <f>NORM.S.INV(RAND())</f>
        <v/>
      </c>
      <c r="E635">
        <f>V0*EXP((rf-q_leak-0.5*sigma^2)*C635+sigma*SQRT(C635)*D635)</f>
        <v/>
      </c>
      <c r="F635">
        <f>SHL_face*(1+SHL_rate)^C635</f>
        <v/>
      </c>
      <c r="G635">
        <f>Pref_face*(1+Pref_rate)^C635</f>
        <v/>
      </c>
      <c r="H635">
        <f>MAX(E635-F635-G635,0)</f>
        <v/>
      </c>
      <c r="I635">
        <f>MIN(E635,F635+G635)+(1-MgmtPct)*H635</f>
        <v/>
      </c>
      <c r="J635">
        <f>IF(I635/SponsorCost&gt;=RatchetTrigger,1,0)</f>
        <v/>
      </c>
      <c r="K635">
        <f>IF(J635=1,MgmtPctRatchet,MgmtPct)</f>
        <v/>
      </c>
      <c r="L635">
        <f>K635*H635</f>
        <v/>
      </c>
      <c r="M635">
        <f>EXP(-rf*C635)*L635</f>
        <v/>
      </c>
      <c r="N635">
        <f>EXP(-rf*C635)*E635</f>
        <v/>
      </c>
    </row>
    <row r="636">
      <c r="A636" t="n">
        <v>628</v>
      </c>
      <c r="B636">
        <f>RAND()</f>
        <v/>
      </c>
      <c r="C636">
        <f>IF(B636&lt;P_3,3,IF(B636&lt;P_3+P_4,4,5))</f>
        <v/>
      </c>
      <c r="D636">
        <f>NORM.S.INV(RAND())</f>
        <v/>
      </c>
      <c r="E636">
        <f>V0*EXP((rf-q_leak-0.5*sigma^2)*C636+sigma*SQRT(C636)*D636)</f>
        <v/>
      </c>
      <c r="F636">
        <f>SHL_face*(1+SHL_rate)^C636</f>
        <v/>
      </c>
      <c r="G636">
        <f>Pref_face*(1+Pref_rate)^C636</f>
        <v/>
      </c>
      <c r="H636">
        <f>MAX(E636-F636-G636,0)</f>
        <v/>
      </c>
      <c r="I636">
        <f>MIN(E636,F636+G636)+(1-MgmtPct)*H636</f>
        <v/>
      </c>
      <c r="J636">
        <f>IF(I636/SponsorCost&gt;=RatchetTrigger,1,0)</f>
        <v/>
      </c>
      <c r="K636">
        <f>IF(J636=1,MgmtPctRatchet,MgmtPct)</f>
        <v/>
      </c>
      <c r="L636">
        <f>K636*H636</f>
        <v/>
      </c>
      <c r="M636">
        <f>EXP(-rf*C636)*L636</f>
        <v/>
      </c>
      <c r="N636">
        <f>EXP(-rf*C636)*E636</f>
        <v/>
      </c>
    </row>
    <row r="637">
      <c r="A637" t="n">
        <v>629</v>
      </c>
      <c r="B637">
        <f>RAND()</f>
        <v/>
      </c>
      <c r="C637">
        <f>IF(B637&lt;P_3,3,IF(B637&lt;P_3+P_4,4,5))</f>
        <v/>
      </c>
      <c r="D637">
        <f>NORM.S.INV(RAND())</f>
        <v/>
      </c>
      <c r="E637">
        <f>V0*EXP((rf-q_leak-0.5*sigma^2)*C637+sigma*SQRT(C637)*D637)</f>
        <v/>
      </c>
      <c r="F637">
        <f>SHL_face*(1+SHL_rate)^C637</f>
        <v/>
      </c>
      <c r="G637">
        <f>Pref_face*(1+Pref_rate)^C637</f>
        <v/>
      </c>
      <c r="H637">
        <f>MAX(E637-F637-G637,0)</f>
        <v/>
      </c>
      <c r="I637">
        <f>MIN(E637,F637+G637)+(1-MgmtPct)*H637</f>
        <v/>
      </c>
      <c r="J637">
        <f>IF(I637/SponsorCost&gt;=RatchetTrigger,1,0)</f>
        <v/>
      </c>
      <c r="K637">
        <f>IF(J637=1,MgmtPctRatchet,MgmtPct)</f>
        <v/>
      </c>
      <c r="L637">
        <f>K637*H637</f>
        <v/>
      </c>
      <c r="M637">
        <f>EXP(-rf*C637)*L637</f>
        <v/>
      </c>
      <c r="N637">
        <f>EXP(-rf*C637)*E637</f>
        <v/>
      </c>
    </row>
    <row r="638">
      <c r="A638" t="n">
        <v>630</v>
      </c>
      <c r="B638">
        <f>RAND()</f>
        <v/>
      </c>
      <c r="C638">
        <f>IF(B638&lt;P_3,3,IF(B638&lt;P_3+P_4,4,5))</f>
        <v/>
      </c>
      <c r="D638">
        <f>NORM.S.INV(RAND())</f>
        <v/>
      </c>
      <c r="E638">
        <f>V0*EXP((rf-q_leak-0.5*sigma^2)*C638+sigma*SQRT(C638)*D638)</f>
        <v/>
      </c>
      <c r="F638">
        <f>SHL_face*(1+SHL_rate)^C638</f>
        <v/>
      </c>
      <c r="G638">
        <f>Pref_face*(1+Pref_rate)^C638</f>
        <v/>
      </c>
      <c r="H638">
        <f>MAX(E638-F638-G638,0)</f>
        <v/>
      </c>
      <c r="I638">
        <f>MIN(E638,F638+G638)+(1-MgmtPct)*H638</f>
        <v/>
      </c>
      <c r="J638">
        <f>IF(I638/SponsorCost&gt;=RatchetTrigger,1,0)</f>
        <v/>
      </c>
      <c r="K638">
        <f>IF(J638=1,MgmtPctRatchet,MgmtPct)</f>
        <v/>
      </c>
      <c r="L638">
        <f>K638*H638</f>
        <v/>
      </c>
      <c r="M638">
        <f>EXP(-rf*C638)*L638</f>
        <v/>
      </c>
      <c r="N638">
        <f>EXP(-rf*C638)*E638</f>
        <v/>
      </c>
    </row>
    <row r="639">
      <c r="A639" t="n">
        <v>631</v>
      </c>
      <c r="B639">
        <f>RAND()</f>
        <v/>
      </c>
      <c r="C639">
        <f>IF(B639&lt;P_3,3,IF(B639&lt;P_3+P_4,4,5))</f>
        <v/>
      </c>
      <c r="D639">
        <f>NORM.S.INV(RAND())</f>
        <v/>
      </c>
      <c r="E639">
        <f>V0*EXP((rf-q_leak-0.5*sigma^2)*C639+sigma*SQRT(C639)*D639)</f>
        <v/>
      </c>
      <c r="F639">
        <f>SHL_face*(1+SHL_rate)^C639</f>
        <v/>
      </c>
      <c r="G639">
        <f>Pref_face*(1+Pref_rate)^C639</f>
        <v/>
      </c>
      <c r="H639">
        <f>MAX(E639-F639-G639,0)</f>
        <v/>
      </c>
      <c r="I639">
        <f>MIN(E639,F639+G639)+(1-MgmtPct)*H639</f>
        <v/>
      </c>
      <c r="J639">
        <f>IF(I639/SponsorCost&gt;=RatchetTrigger,1,0)</f>
        <v/>
      </c>
      <c r="K639">
        <f>IF(J639=1,MgmtPctRatchet,MgmtPct)</f>
        <v/>
      </c>
      <c r="L639">
        <f>K639*H639</f>
        <v/>
      </c>
      <c r="M639">
        <f>EXP(-rf*C639)*L639</f>
        <v/>
      </c>
      <c r="N639">
        <f>EXP(-rf*C639)*E639</f>
        <v/>
      </c>
    </row>
    <row r="640">
      <c r="A640" t="n">
        <v>632</v>
      </c>
      <c r="B640">
        <f>RAND()</f>
        <v/>
      </c>
      <c r="C640">
        <f>IF(B640&lt;P_3,3,IF(B640&lt;P_3+P_4,4,5))</f>
        <v/>
      </c>
      <c r="D640">
        <f>NORM.S.INV(RAND())</f>
        <v/>
      </c>
      <c r="E640">
        <f>V0*EXP((rf-q_leak-0.5*sigma^2)*C640+sigma*SQRT(C640)*D640)</f>
        <v/>
      </c>
      <c r="F640">
        <f>SHL_face*(1+SHL_rate)^C640</f>
        <v/>
      </c>
      <c r="G640">
        <f>Pref_face*(1+Pref_rate)^C640</f>
        <v/>
      </c>
      <c r="H640">
        <f>MAX(E640-F640-G640,0)</f>
        <v/>
      </c>
      <c r="I640">
        <f>MIN(E640,F640+G640)+(1-MgmtPct)*H640</f>
        <v/>
      </c>
      <c r="J640">
        <f>IF(I640/SponsorCost&gt;=RatchetTrigger,1,0)</f>
        <v/>
      </c>
      <c r="K640">
        <f>IF(J640=1,MgmtPctRatchet,MgmtPct)</f>
        <v/>
      </c>
      <c r="L640">
        <f>K640*H640</f>
        <v/>
      </c>
      <c r="M640">
        <f>EXP(-rf*C640)*L640</f>
        <v/>
      </c>
      <c r="N640">
        <f>EXP(-rf*C640)*E640</f>
        <v/>
      </c>
    </row>
    <row r="641">
      <c r="A641" t="n">
        <v>633</v>
      </c>
      <c r="B641">
        <f>RAND()</f>
        <v/>
      </c>
      <c r="C641">
        <f>IF(B641&lt;P_3,3,IF(B641&lt;P_3+P_4,4,5))</f>
        <v/>
      </c>
      <c r="D641">
        <f>NORM.S.INV(RAND())</f>
        <v/>
      </c>
      <c r="E641">
        <f>V0*EXP((rf-q_leak-0.5*sigma^2)*C641+sigma*SQRT(C641)*D641)</f>
        <v/>
      </c>
      <c r="F641">
        <f>SHL_face*(1+SHL_rate)^C641</f>
        <v/>
      </c>
      <c r="G641">
        <f>Pref_face*(1+Pref_rate)^C641</f>
        <v/>
      </c>
      <c r="H641">
        <f>MAX(E641-F641-G641,0)</f>
        <v/>
      </c>
      <c r="I641">
        <f>MIN(E641,F641+G641)+(1-MgmtPct)*H641</f>
        <v/>
      </c>
      <c r="J641">
        <f>IF(I641/SponsorCost&gt;=RatchetTrigger,1,0)</f>
        <v/>
      </c>
      <c r="K641">
        <f>IF(J641=1,MgmtPctRatchet,MgmtPct)</f>
        <v/>
      </c>
      <c r="L641">
        <f>K641*H641</f>
        <v/>
      </c>
      <c r="M641">
        <f>EXP(-rf*C641)*L641</f>
        <v/>
      </c>
      <c r="N641">
        <f>EXP(-rf*C641)*E641</f>
        <v/>
      </c>
    </row>
    <row r="642">
      <c r="A642" t="n">
        <v>634</v>
      </c>
      <c r="B642">
        <f>RAND()</f>
        <v/>
      </c>
      <c r="C642">
        <f>IF(B642&lt;P_3,3,IF(B642&lt;P_3+P_4,4,5))</f>
        <v/>
      </c>
      <c r="D642">
        <f>NORM.S.INV(RAND())</f>
        <v/>
      </c>
      <c r="E642">
        <f>V0*EXP((rf-q_leak-0.5*sigma^2)*C642+sigma*SQRT(C642)*D642)</f>
        <v/>
      </c>
      <c r="F642">
        <f>SHL_face*(1+SHL_rate)^C642</f>
        <v/>
      </c>
      <c r="G642">
        <f>Pref_face*(1+Pref_rate)^C642</f>
        <v/>
      </c>
      <c r="H642">
        <f>MAX(E642-F642-G642,0)</f>
        <v/>
      </c>
      <c r="I642">
        <f>MIN(E642,F642+G642)+(1-MgmtPct)*H642</f>
        <v/>
      </c>
      <c r="J642">
        <f>IF(I642/SponsorCost&gt;=RatchetTrigger,1,0)</f>
        <v/>
      </c>
      <c r="K642">
        <f>IF(J642=1,MgmtPctRatchet,MgmtPct)</f>
        <v/>
      </c>
      <c r="L642">
        <f>K642*H642</f>
        <v/>
      </c>
      <c r="M642">
        <f>EXP(-rf*C642)*L642</f>
        <v/>
      </c>
      <c r="N642">
        <f>EXP(-rf*C642)*E642</f>
        <v/>
      </c>
    </row>
    <row r="643">
      <c r="A643" t="n">
        <v>635</v>
      </c>
      <c r="B643">
        <f>RAND()</f>
        <v/>
      </c>
      <c r="C643">
        <f>IF(B643&lt;P_3,3,IF(B643&lt;P_3+P_4,4,5))</f>
        <v/>
      </c>
      <c r="D643">
        <f>NORM.S.INV(RAND())</f>
        <v/>
      </c>
      <c r="E643">
        <f>V0*EXP((rf-q_leak-0.5*sigma^2)*C643+sigma*SQRT(C643)*D643)</f>
        <v/>
      </c>
      <c r="F643">
        <f>SHL_face*(1+SHL_rate)^C643</f>
        <v/>
      </c>
      <c r="G643">
        <f>Pref_face*(1+Pref_rate)^C643</f>
        <v/>
      </c>
      <c r="H643">
        <f>MAX(E643-F643-G643,0)</f>
        <v/>
      </c>
      <c r="I643">
        <f>MIN(E643,F643+G643)+(1-MgmtPct)*H643</f>
        <v/>
      </c>
      <c r="J643">
        <f>IF(I643/SponsorCost&gt;=RatchetTrigger,1,0)</f>
        <v/>
      </c>
      <c r="K643">
        <f>IF(J643=1,MgmtPctRatchet,MgmtPct)</f>
        <v/>
      </c>
      <c r="L643">
        <f>K643*H643</f>
        <v/>
      </c>
      <c r="M643">
        <f>EXP(-rf*C643)*L643</f>
        <v/>
      </c>
      <c r="N643">
        <f>EXP(-rf*C643)*E643</f>
        <v/>
      </c>
    </row>
    <row r="644">
      <c r="A644" t="n">
        <v>636</v>
      </c>
      <c r="B644">
        <f>RAND()</f>
        <v/>
      </c>
      <c r="C644">
        <f>IF(B644&lt;P_3,3,IF(B644&lt;P_3+P_4,4,5))</f>
        <v/>
      </c>
      <c r="D644">
        <f>NORM.S.INV(RAND())</f>
        <v/>
      </c>
      <c r="E644">
        <f>V0*EXP((rf-q_leak-0.5*sigma^2)*C644+sigma*SQRT(C644)*D644)</f>
        <v/>
      </c>
      <c r="F644">
        <f>SHL_face*(1+SHL_rate)^C644</f>
        <v/>
      </c>
      <c r="G644">
        <f>Pref_face*(1+Pref_rate)^C644</f>
        <v/>
      </c>
      <c r="H644">
        <f>MAX(E644-F644-G644,0)</f>
        <v/>
      </c>
      <c r="I644">
        <f>MIN(E644,F644+G644)+(1-MgmtPct)*H644</f>
        <v/>
      </c>
      <c r="J644">
        <f>IF(I644/SponsorCost&gt;=RatchetTrigger,1,0)</f>
        <v/>
      </c>
      <c r="K644">
        <f>IF(J644=1,MgmtPctRatchet,MgmtPct)</f>
        <v/>
      </c>
      <c r="L644">
        <f>K644*H644</f>
        <v/>
      </c>
      <c r="M644">
        <f>EXP(-rf*C644)*L644</f>
        <v/>
      </c>
      <c r="N644">
        <f>EXP(-rf*C644)*E644</f>
        <v/>
      </c>
    </row>
    <row r="645">
      <c r="A645" t="n">
        <v>637</v>
      </c>
      <c r="B645">
        <f>RAND()</f>
        <v/>
      </c>
      <c r="C645">
        <f>IF(B645&lt;P_3,3,IF(B645&lt;P_3+P_4,4,5))</f>
        <v/>
      </c>
      <c r="D645">
        <f>NORM.S.INV(RAND())</f>
        <v/>
      </c>
      <c r="E645">
        <f>V0*EXP((rf-q_leak-0.5*sigma^2)*C645+sigma*SQRT(C645)*D645)</f>
        <v/>
      </c>
      <c r="F645">
        <f>SHL_face*(1+SHL_rate)^C645</f>
        <v/>
      </c>
      <c r="G645">
        <f>Pref_face*(1+Pref_rate)^C645</f>
        <v/>
      </c>
      <c r="H645">
        <f>MAX(E645-F645-G645,0)</f>
        <v/>
      </c>
      <c r="I645">
        <f>MIN(E645,F645+G645)+(1-MgmtPct)*H645</f>
        <v/>
      </c>
      <c r="J645">
        <f>IF(I645/SponsorCost&gt;=RatchetTrigger,1,0)</f>
        <v/>
      </c>
      <c r="K645">
        <f>IF(J645=1,MgmtPctRatchet,MgmtPct)</f>
        <v/>
      </c>
      <c r="L645">
        <f>K645*H645</f>
        <v/>
      </c>
      <c r="M645">
        <f>EXP(-rf*C645)*L645</f>
        <v/>
      </c>
      <c r="N645">
        <f>EXP(-rf*C645)*E645</f>
        <v/>
      </c>
    </row>
    <row r="646">
      <c r="A646" t="n">
        <v>638</v>
      </c>
      <c r="B646">
        <f>RAND()</f>
        <v/>
      </c>
      <c r="C646">
        <f>IF(B646&lt;P_3,3,IF(B646&lt;P_3+P_4,4,5))</f>
        <v/>
      </c>
      <c r="D646">
        <f>NORM.S.INV(RAND())</f>
        <v/>
      </c>
      <c r="E646">
        <f>V0*EXP((rf-q_leak-0.5*sigma^2)*C646+sigma*SQRT(C646)*D646)</f>
        <v/>
      </c>
      <c r="F646">
        <f>SHL_face*(1+SHL_rate)^C646</f>
        <v/>
      </c>
      <c r="G646">
        <f>Pref_face*(1+Pref_rate)^C646</f>
        <v/>
      </c>
      <c r="H646">
        <f>MAX(E646-F646-G646,0)</f>
        <v/>
      </c>
      <c r="I646">
        <f>MIN(E646,F646+G646)+(1-MgmtPct)*H646</f>
        <v/>
      </c>
      <c r="J646">
        <f>IF(I646/SponsorCost&gt;=RatchetTrigger,1,0)</f>
        <v/>
      </c>
      <c r="K646">
        <f>IF(J646=1,MgmtPctRatchet,MgmtPct)</f>
        <v/>
      </c>
      <c r="L646">
        <f>K646*H646</f>
        <v/>
      </c>
      <c r="M646">
        <f>EXP(-rf*C646)*L646</f>
        <v/>
      </c>
      <c r="N646">
        <f>EXP(-rf*C646)*E646</f>
        <v/>
      </c>
    </row>
    <row r="647">
      <c r="A647" t="n">
        <v>639</v>
      </c>
      <c r="B647">
        <f>RAND()</f>
        <v/>
      </c>
      <c r="C647">
        <f>IF(B647&lt;P_3,3,IF(B647&lt;P_3+P_4,4,5))</f>
        <v/>
      </c>
      <c r="D647">
        <f>NORM.S.INV(RAND())</f>
        <v/>
      </c>
      <c r="E647">
        <f>V0*EXP((rf-q_leak-0.5*sigma^2)*C647+sigma*SQRT(C647)*D647)</f>
        <v/>
      </c>
      <c r="F647">
        <f>SHL_face*(1+SHL_rate)^C647</f>
        <v/>
      </c>
      <c r="G647">
        <f>Pref_face*(1+Pref_rate)^C647</f>
        <v/>
      </c>
      <c r="H647">
        <f>MAX(E647-F647-G647,0)</f>
        <v/>
      </c>
      <c r="I647">
        <f>MIN(E647,F647+G647)+(1-MgmtPct)*H647</f>
        <v/>
      </c>
      <c r="J647">
        <f>IF(I647/SponsorCost&gt;=RatchetTrigger,1,0)</f>
        <v/>
      </c>
      <c r="K647">
        <f>IF(J647=1,MgmtPctRatchet,MgmtPct)</f>
        <v/>
      </c>
      <c r="L647">
        <f>K647*H647</f>
        <v/>
      </c>
      <c r="M647">
        <f>EXP(-rf*C647)*L647</f>
        <v/>
      </c>
      <c r="N647">
        <f>EXP(-rf*C647)*E647</f>
        <v/>
      </c>
    </row>
    <row r="648">
      <c r="A648" t="n">
        <v>640</v>
      </c>
      <c r="B648">
        <f>RAND()</f>
        <v/>
      </c>
      <c r="C648">
        <f>IF(B648&lt;P_3,3,IF(B648&lt;P_3+P_4,4,5))</f>
        <v/>
      </c>
      <c r="D648">
        <f>NORM.S.INV(RAND())</f>
        <v/>
      </c>
      <c r="E648">
        <f>V0*EXP((rf-q_leak-0.5*sigma^2)*C648+sigma*SQRT(C648)*D648)</f>
        <v/>
      </c>
      <c r="F648">
        <f>SHL_face*(1+SHL_rate)^C648</f>
        <v/>
      </c>
      <c r="G648">
        <f>Pref_face*(1+Pref_rate)^C648</f>
        <v/>
      </c>
      <c r="H648">
        <f>MAX(E648-F648-G648,0)</f>
        <v/>
      </c>
      <c r="I648">
        <f>MIN(E648,F648+G648)+(1-MgmtPct)*H648</f>
        <v/>
      </c>
      <c r="J648">
        <f>IF(I648/SponsorCost&gt;=RatchetTrigger,1,0)</f>
        <v/>
      </c>
      <c r="K648">
        <f>IF(J648=1,MgmtPctRatchet,MgmtPct)</f>
        <v/>
      </c>
      <c r="L648">
        <f>K648*H648</f>
        <v/>
      </c>
      <c r="M648">
        <f>EXP(-rf*C648)*L648</f>
        <v/>
      </c>
      <c r="N648">
        <f>EXP(-rf*C648)*E648</f>
        <v/>
      </c>
    </row>
    <row r="649">
      <c r="A649" t="n">
        <v>641</v>
      </c>
      <c r="B649">
        <f>RAND()</f>
        <v/>
      </c>
      <c r="C649">
        <f>IF(B649&lt;P_3,3,IF(B649&lt;P_3+P_4,4,5))</f>
        <v/>
      </c>
      <c r="D649">
        <f>NORM.S.INV(RAND())</f>
        <v/>
      </c>
      <c r="E649">
        <f>V0*EXP((rf-q_leak-0.5*sigma^2)*C649+sigma*SQRT(C649)*D649)</f>
        <v/>
      </c>
      <c r="F649">
        <f>SHL_face*(1+SHL_rate)^C649</f>
        <v/>
      </c>
      <c r="G649">
        <f>Pref_face*(1+Pref_rate)^C649</f>
        <v/>
      </c>
      <c r="H649">
        <f>MAX(E649-F649-G649,0)</f>
        <v/>
      </c>
      <c r="I649">
        <f>MIN(E649,F649+G649)+(1-MgmtPct)*H649</f>
        <v/>
      </c>
      <c r="J649">
        <f>IF(I649/SponsorCost&gt;=RatchetTrigger,1,0)</f>
        <v/>
      </c>
      <c r="K649">
        <f>IF(J649=1,MgmtPctRatchet,MgmtPct)</f>
        <v/>
      </c>
      <c r="L649">
        <f>K649*H649</f>
        <v/>
      </c>
      <c r="M649">
        <f>EXP(-rf*C649)*L649</f>
        <v/>
      </c>
      <c r="N649">
        <f>EXP(-rf*C649)*E649</f>
        <v/>
      </c>
    </row>
    <row r="650">
      <c r="A650" t="n">
        <v>642</v>
      </c>
      <c r="B650">
        <f>RAND()</f>
        <v/>
      </c>
      <c r="C650">
        <f>IF(B650&lt;P_3,3,IF(B650&lt;P_3+P_4,4,5))</f>
        <v/>
      </c>
      <c r="D650">
        <f>NORM.S.INV(RAND())</f>
        <v/>
      </c>
      <c r="E650">
        <f>V0*EXP((rf-q_leak-0.5*sigma^2)*C650+sigma*SQRT(C650)*D650)</f>
        <v/>
      </c>
      <c r="F650">
        <f>SHL_face*(1+SHL_rate)^C650</f>
        <v/>
      </c>
      <c r="G650">
        <f>Pref_face*(1+Pref_rate)^C650</f>
        <v/>
      </c>
      <c r="H650">
        <f>MAX(E650-F650-G650,0)</f>
        <v/>
      </c>
      <c r="I650">
        <f>MIN(E650,F650+G650)+(1-MgmtPct)*H650</f>
        <v/>
      </c>
      <c r="J650">
        <f>IF(I650/SponsorCost&gt;=RatchetTrigger,1,0)</f>
        <v/>
      </c>
      <c r="K650">
        <f>IF(J650=1,MgmtPctRatchet,MgmtPct)</f>
        <v/>
      </c>
      <c r="L650">
        <f>K650*H650</f>
        <v/>
      </c>
      <c r="M650">
        <f>EXP(-rf*C650)*L650</f>
        <v/>
      </c>
      <c r="N650">
        <f>EXP(-rf*C650)*E650</f>
        <v/>
      </c>
    </row>
    <row r="651">
      <c r="A651" t="n">
        <v>643</v>
      </c>
      <c r="B651">
        <f>RAND()</f>
        <v/>
      </c>
      <c r="C651">
        <f>IF(B651&lt;P_3,3,IF(B651&lt;P_3+P_4,4,5))</f>
        <v/>
      </c>
      <c r="D651">
        <f>NORM.S.INV(RAND())</f>
        <v/>
      </c>
      <c r="E651">
        <f>V0*EXP((rf-q_leak-0.5*sigma^2)*C651+sigma*SQRT(C651)*D651)</f>
        <v/>
      </c>
      <c r="F651">
        <f>SHL_face*(1+SHL_rate)^C651</f>
        <v/>
      </c>
      <c r="G651">
        <f>Pref_face*(1+Pref_rate)^C651</f>
        <v/>
      </c>
      <c r="H651">
        <f>MAX(E651-F651-G651,0)</f>
        <v/>
      </c>
      <c r="I651">
        <f>MIN(E651,F651+G651)+(1-MgmtPct)*H651</f>
        <v/>
      </c>
      <c r="J651">
        <f>IF(I651/SponsorCost&gt;=RatchetTrigger,1,0)</f>
        <v/>
      </c>
      <c r="K651">
        <f>IF(J651=1,MgmtPctRatchet,MgmtPct)</f>
        <v/>
      </c>
      <c r="L651">
        <f>K651*H651</f>
        <v/>
      </c>
      <c r="M651">
        <f>EXP(-rf*C651)*L651</f>
        <v/>
      </c>
      <c r="N651">
        <f>EXP(-rf*C651)*E651</f>
        <v/>
      </c>
    </row>
    <row r="652">
      <c r="A652" t="n">
        <v>644</v>
      </c>
      <c r="B652">
        <f>RAND()</f>
        <v/>
      </c>
      <c r="C652">
        <f>IF(B652&lt;P_3,3,IF(B652&lt;P_3+P_4,4,5))</f>
        <v/>
      </c>
      <c r="D652">
        <f>NORM.S.INV(RAND())</f>
        <v/>
      </c>
      <c r="E652">
        <f>V0*EXP((rf-q_leak-0.5*sigma^2)*C652+sigma*SQRT(C652)*D652)</f>
        <v/>
      </c>
      <c r="F652">
        <f>SHL_face*(1+SHL_rate)^C652</f>
        <v/>
      </c>
      <c r="G652">
        <f>Pref_face*(1+Pref_rate)^C652</f>
        <v/>
      </c>
      <c r="H652">
        <f>MAX(E652-F652-G652,0)</f>
        <v/>
      </c>
      <c r="I652">
        <f>MIN(E652,F652+G652)+(1-MgmtPct)*H652</f>
        <v/>
      </c>
      <c r="J652">
        <f>IF(I652/SponsorCost&gt;=RatchetTrigger,1,0)</f>
        <v/>
      </c>
      <c r="K652">
        <f>IF(J652=1,MgmtPctRatchet,MgmtPct)</f>
        <v/>
      </c>
      <c r="L652">
        <f>K652*H652</f>
        <v/>
      </c>
      <c r="M652">
        <f>EXP(-rf*C652)*L652</f>
        <v/>
      </c>
      <c r="N652">
        <f>EXP(-rf*C652)*E652</f>
        <v/>
      </c>
    </row>
    <row r="653">
      <c r="A653" t="n">
        <v>645</v>
      </c>
      <c r="B653">
        <f>RAND()</f>
        <v/>
      </c>
      <c r="C653">
        <f>IF(B653&lt;P_3,3,IF(B653&lt;P_3+P_4,4,5))</f>
        <v/>
      </c>
      <c r="D653">
        <f>NORM.S.INV(RAND())</f>
        <v/>
      </c>
      <c r="E653">
        <f>V0*EXP((rf-q_leak-0.5*sigma^2)*C653+sigma*SQRT(C653)*D653)</f>
        <v/>
      </c>
      <c r="F653">
        <f>SHL_face*(1+SHL_rate)^C653</f>
        <v/>
      </c>
      <c r="G653">
        <f>Pref_face*(1+Pref_rate)^C653</f>
        <v/>
      </c>
      <c r="H653">
        <f>MAX(E653-F653-G653,0)</f>
        <v/>
      </c>
      <c r="I653">
        <f>MIN(E653,F653+G653)+(1-MgmtPct)*H653</f>
        <v/>
      </c>
      <c r="J653">
        <f>IF(I653/SponsorCost&gt;=RatchetTrigger,1,0)</f>
        <v/>
      </c>
      <c r="K653">
        <f>IF(J653=1,MgmtPctRatchet,MgmtPct)</f>
        <v/>
      </c>
      <c r="L653">
        <f>K653*H653</f>
        <v/>
      </c>
      <c r="M653">
        <f>EXP(-rf*C653)*L653</f>
        <v/>
      </c>
      <c r="N653">
        <f>EXP(-rf*C653)*E653</f>
        <v/>
      </c>
    </row>
    <row r="654">
      <c r="A654" t="n">
        <v>646</v>
      </c>
      <c r="B654">
        <f>RAND()</f>
        <v/>
      </c>
      <c r="C654">
        <f>IF(B654&lt;P_3,3,IF(B654&lt;P_3+P_4,4,5))</f>
        <v/>
      </c>
      <c r="D654">
        <f>NORM.S.INV(RAND())</f>
        <v/>
      </c>
      <c r="E654">
        <f>V0*EXP((rf-q_leak-0.5*sigma^2)*C654+sigma*SQRT(C654)*D654)</f>
        <v/>
      </c>
      <c r="F654">
        <f>SHL_face*(1+SHL_rate)^C654</f>
        <v/>
      </c>
      <c r="G654">
        <f>Pref_face*(1+Pref_rate)^C654</f>
        <v/>
      </c>
      <c r="H654">
        <f>MAX(E654-F654-G654,0)</f>
        <v/>
      </c>
      <c r="I654">
        <f>MIN(E654,F654+G654)+(1-MgmtPct)*H654</f>
        <v/>
      </c>
      <c r="J654">
        <f>IF(I654/SponsorCost&gt;=RatchetTrigger,1,0)</f>
        <v/>
      </c>
      <c r="K654">
        <f>IF(J654=1,MgmtPctRatchet,MgmtPct)</f>
        <v/>
      </c>
      <c r="L654">
        <f>K654*H654</f>
        <v/>
      </c>
      <c r="M654">
        <f>EXP(-rf*C654)*L654</f>
        <v/>
      </c>
      <c r="N654">
        <f>EXP(-rf*C654)*E654</f>
        <v/>
      </c>
    </row>
    <row r="655">
      <c r="A655" t="n">
        <v>647</v>
      </c>
      <c r="B655">
        <f>RAND()</f>
        <v/>
      </c>
      <c r="C655">
        <f>IF(B655&lt;P_3,3,IF(B655&lt;P_3+P_4,4,5))</f>
        <v/>
      </c>
      <c r="D655">
        <f>NORM.S.INV(RAND())</f>
        <v/>
      </c>
      <c r="E655">
        <f>V0*EXP((rf-q_leak-0.5*sigma^2)*C655+sigma*SQRT(C655)*D655)</f>
        <v/>
      </c>
      <c r="F655">
        <f>SHL_face*(1+SHL_rate)^C655</f>
        <v/>
      </c>
      <c r="G655">
        <f>Pref_face*(1+Pref_rate)^C655</f>
        <v/>
      </c>
      <c r="H655">
        <f>MAX(E655-F655-G655,0)</f>
        <v/>
      </c>
      <c r="I655">
        <f>MIN(E655,F655+G655)+(1-MgmtPct)*H655</f>
        <v/>
      </c>
      <c r="J655">
        <f>IF(I655/SponsorCost&gt;=RatchetTrigger,1,0)</f>
        <v/>
      </c>
      <c r="K655">
        <f>IF(J655=1,MgmtPctRatchet,MgmtPct)</f>
        <v/>
      </c>
      <c r="L655">
        <f>K655*H655</f>
        <v/>
      </c>
      <c r="M655">
        <f>EXP(-rf*C655)*L655</f>
        <v/>
      </c>
      <c r="N655">
        <f>EXP(-rf*C655)*E655</f>
        <v/>
      </c>
    </row>
    <row r="656">
      <c r="A656" t="n">
        <v>648</v>
      </c>
      <c r="B656">
        <f>RAND()</f>
        <v/>
      </c>
      <c r="C656">
        <f>IF(B656&lt;P_3,3,IF(B656&lt;P_3+P_4,4,5))</f>
        <v/>
      </c>
      <c r="D656">
        <f>NORM.S.INV(RAND())</f>
        <v/>
      </c>
      <c r="E656">
        <f>V0*EXP((rf-q_leak-0.5*sigma^2)*C656+sigma*SQRT(C656)*D656)</f>
        <v/>
      </c>
      <c r="F656">
        <f>SHL_face*(1+SHL_rate)^C656</f>
        <v/>
      </c>
      <c r="G656">
        <f>Pref_face*(1+Pref_rate)^C656</f>
        <v/>
      </c>
      <c r="H656">
        <f>MAX(E656-F656-G656,0)</f>
        <v/>
      </c>
      <c r="I656">
        <f>MIN(E656,F656+G656)+(1-MgmtPct)*H656</f>
        <v/>
      </c>
      <c r="J656">
        <f>IF(I656/SponsorCost&gt;=RatchetTrigger,1,0)</f>
        <v/>
      </c>
      <c r="K656">
        <f>IF(J656=1,MgmtPctRatchet,MgmtPct)</f>
        <v/>
      </c>
      <c r="L656">
        <f>K656*H656</f>
        <v/>
      </c>
      <c r="M656">
        <f>EXP(-rf*C656)*L656</f>
        <v/>
      </c>
      <c r="N656">
        <f>EXP(-rf*C656)*E656</f>
        <v/>
      </c>
    </row>
    <row r="657">
      <c r="A657" t="n">
        <v>649</v>
      </c>
      <c r="B657">
        <f>RAND()</f>
        <v/>
      </c>
      <c r="C657">
        <f>IF(B657&lt;P_3,3,IF(B657&lt;P_3+P_4,4,5))</f>
        <v/>
      </c>
      <c r="D657">
        <f>NORM.S.INV(RAND())</f>
        <v/>
      </c>
      <c r="E657">
        <f>V0*EXP((rf-q_leak-0.5*sigma^2)*C657+sigma*SQRT(C657)*D657)</f>
        <v/>
      </c>
      <c r="F657">
        <f>SHL_face*(1+SHL_rate)^C657</f>
        <v/>
      </c>
      <c r="G657">
        <f>Pref_face*(1+Pref_rate)^C657</f>
        <v/>
      </c>
      <c r="H657">
        <f>MAX(E657-F657-G657,0)</f>
        <v/>
      </c>
      <c r="I657">
        <f>MIN(E657,F657+G657)+(1-MgmtPct)*H657</f>
        <v/>
      </c>
      <c r="J657">
        <f>IF(I657/SponsorCost&gt;=RatchetTrigger,1,0)</f>
        <v/>
      </c>
      <c r="K657">
        <f>IF(J657=1,MgmtPctRatchet,MgmtPct)</f>
        <v/>
      </c>
      <c r="L657">
        <f>K657*H657</f>
        <v/>
      </c>
      <c r="M657">
        <f>EXP(-rf*C657)*L657</f>
        <v/>
      </c>
      <c r="N657">
        <f>EXP(-rf*C657)*E657</f>
        <v/>
      </c>
    </row>
    <row r="658">
      <c r="A658" t="n">
        <v>650</v>
      </c>
      <c r="B658">
        <f>RAND()</f>
        <v/>
      </c>
      <c r="C658">
        <f>IF(B658&lt;P_3,3,IF(B658&lt;P_3+P_4,4,5))</f>
        <v/>
      </c>
      <c r="D658">
        <f>NORM.S.INV(RAND())</f>
        <v/>
      </c>
      <c r="E658">
        <f>V0*EXP((rf-q_leak-0.5*sigma^2)*C658+sigma*SQRT(C658)*D658)</f>
        <v/>
      </c>
      <c r="F658">
        <f>SHL_face*(1+SHL_rate)^C658</f>
        <v/>
      </c>
      <c r="G658">
        <f>Pref_face*(1+Pref_rate)^C658</f>
        <v/>
      </c>
      <c r="H658">
        <f>MAX(E658-F658-G658,0)</f>
        <v/>
      </c>
      <c r="I658">
        <f>MIN(E658,F658+G658)+(1-MgmtPct)*H658</f>
        <v/>
      </c>
      <c r="J658">
        <f>IF(I658/SponsorCost&gt;=RatchetTrigger,1,0)</f>
        <v/>
      </c>
      <c r="K658">
        <f>IF(J658=1,MgmtPctRatchet,MgmtPct)</f>
        <v/>
      </c>
      <c r="L658">
        <f>K658*H658</f>
        <v/>
      </c>
      <c r="M658">
        <f>EXP(-rf*C658)*L658</f>
        <v/>
      </c>
      <c r="N658">
        <f>EXP(-rf*C658)*E658</f>
        <v/>
      </c>
    </row>
    <row r="659">
      <c r="A659" t="n">
        <v>651</v>
      </c>
      <c r="B659">
        <f>RAND()</f>
        <v/>
      </c>
      <c r="C659">
        <f>IF(B659&lt;P_3,3,IF(B659&lt;P_3+P_4,4,5))</f>
        <v/>
      </c>
      <c r="D659">
        <f>NORM.S.INV(RAND())</f>
        <v/>
      </c>
      <c r="E659">
        <f>V0*EXP((rf-q_leak-0.5*sigma^2)*C659+sigma*SQRT(C659)*D659)</f>
        <v/>
      </c>
      <c r="F659">
        <f>SHL_face*(1+SHL_rate)^C659</f>
        <v/>
      </c>
      <c r="G659">
        <f>Pref_face*(1+Pref_rate)^C659</f>
        <v/>
      </c>
      <c r="H659">
        <f>MAX(E659-F659-G659,0)</f>
        <v/>
      </c>
      <c r="I659">
        <f>MIN(E659,F659+G659)+(1-MgmtPct)*H659</f>
        <v/>
      </c>
      <c r="J659">
        <f>IF(I659/SponsorCost&gt;=RatchetTrigger,1,0)</f>
        <v/>
      </c>
      <c r="K659">
        <f>IF(J659=1,MgmtPctRatchet,MgmtPct)</f>
        <v/>
      </c>
      <c r="L659">
        <f>K659*H659</f>
        <v/>
      </c>
      <c r="M659">
        <f>EXP(-rf*C659)*L659</f>
        <v/>
      </c>
      <c r="N659">
        <f>EXP(-rf*C659)*E659</f>
        <v/>
      </c>
    </row>
    <row r="660">
      <c r="A660" t="n">
        <v>652</v>
      </c>
      <c r="B660">
        <f>RAND()</f>
        <v/>
      </c>
      <c r="C660">
        <f>IF(B660&lt;P_3,3,IF(B660&lt;P_3+P_4,4,5))</f>
        <v/>
      </c>
      <c r="D660">
        <f>NORM.S.INV(RAND())</f>
        <v/>
      </c>
      <c r="E660">
        <f>V0*EXP((rf-q_leak-0.5*sigma^2)*C660+sigma*SQRT(C660)*D660)</f>
        <v/>
      </c>
      <c r="F660">
        <f>SHL_face*(1+SHL_rate)^C660</f>
        <v/>
      </c>
      <c r="G660">
        <f>Pref_face*(1+Pref_rate)^C660</f>
        <v/>
      </c>
      <c r="H660">
        <f>MAX(E660-F660-G660,0)</f>
        <v/>
      </c>
      <c r="I660">
        <f>MIN(E660,F660+G660)+(1-MgmtPct)*H660</f>
        <v/>
      </c>
      <c r="J660">
        <f>IF(I660/SponsorCost&gt;=RatchetTrigger,1,0)</f>
        <v/>
      </c>
      <c r="K660">
        <f>IF(J660=1,MgmtPctRatchet,MgmtPct)</f>
        <v/>
      </c>
      <c r="L660">
        <f>K660*H660</f>
        <v/>
      </c>
      <c r="M660">
        <f>EXP(-rf*C660)*L660</f>
        <v/>
      </c>
      <c r="N660">
        <f>EXP(-rf*C660)*E660</f>
        <v/>
      </c>
    </row>
    <row r="661">
      <c r="A661" t="n">
        <v>653</v>
      </c>
      <c r="B661">
        <f>RAND()</f>
        <v/>
      </c>
      <c r="C661">
        <f>IF(B661&lt;P_3,3,IF(B661&lt;P_3+P_4,4,5))</f>
        <v/>
      </c>
      <c r="D661">
        <f>NORM.S.INV(RAND())</f>
        <v/>
      </c>
      <c r="E661">
        <f>V0*EXP((rf-q_leak-0.5*sigma^2)*C661+sigma*SQRT(C661)*D661)</f>
        <v/>
      </c>
      <c r="F661">
        <f>SHL_face*(1+SHL_rate)^C661</f>
        <v/>
      </c>
      <c r="G661">
        <f>Pref_face*(1+Pref_rate)^C661</f>
        <v/>
      </c>
      <c r="H661">
        <f>MAX(E661-F661-G661,0)</f>
        <v/>
      </c>
      <c r="I661">
        <f>MIN(E661,F661+G661)+(1-MgmtPct)*H661</f>
        <v/>
      </c>
      <c r="J661">
        <f>IF(I661/SponsorCost&gt;=RatchetTrigger,1,0)</f>
        <v/>
      </c>
      <c r="K661">
        <f>IF(J661=1,MgmtPctRatchet,MgmtPct)</f>
        <v/>
      </c>
      <c r="L661">
        <f>K661*H661</f>
        <v/>
      </c>
      <c r="M661">
        <f>EXP(-rf*C661)*L661</f>
        <v/>
      </c>
      <c r="N661">
        <f>EXP(-rf*C661)*E661</f>
        <v/>
      </c>
    </row>
    <row r="662">
      <c r="A662" t="n">
        <v>654</v>
      </c>
      <c r="B662">
        <f>RAND()</f>
        <v/>
      </c>
      <c r="C662">
        <f>IF(B662&lt;P_3,3,IF(B662&lt;P_3+P_4,4,5))</f>
        <v/>
      </c>
      <c r="D662">
        <f>NORM.S.INV(RAND())</f>
        <v/>
      </c>
      <c r="E662">
        <f>V0*EXP((rf-q_leak-0.5*sigma^2)*C662+sigma*SQRT(C662)*D662)</f>
        <v/>
      </c>
      <c r="F662">
        <f>SHL_face*(1+SHL_rate)^C662</f>
        <v/>
      </c>
      <c r="G662">
        <f>Pref_face*(1+Pref_rate)^C662</f>
        <v/>
      </c>
      <c r="H662">
        <f>MAX(E662-F662-G662,0)</f>
        <v/>
      </c>
      <c r="I662">
        <f>MIN(E662,F662+G662)+(1-MgmtPct)*H662</f>
        <v/>
      </c>
      <c r="J662">
        <f>IF(I662/SponsorCost&gt;=RatchetTrigger,1,0)</f>
        <v/>
      </c>
      <c r="K662">
        <f>IF(J662=1,MgmtPctRatchet,MgmtPct)</f>
        <v/>
      </c>
      <c r="L662">
        <f>K662*H662</f>
        <v/>
      </c>
      <c r="M662">
        <f>EXP(-rf*C662)*L662</f>
        <v/>
      </c>
      <c r="N662">
        <f>EXP(-rf*C662)*E662</f>
        <v/>
      </c>
    </row>
    <row r="663">
      <c r="A663" t="n">
        <v>655</v>
      </c>
      <c r="B663">
        <f>RAND()</f>
        <v/>
      </c>
      <c r="C663">
        <f>IF(B663&lt;P_3,3,IF(B663&lt;P_3+P_4,4,5))</f>
        <v/>
      </c>
      <c r="D663">
        <f>NORM.S.INV(RAND())</f>
        <v/>
      </c>
      <c r="E663">
        <f>V0*EXP((rf-q_leak-0.5*sigma^2)*C663+sigma*SQRT(C663)*D663)</f>
        <v/>
      </c>
      <c r="F663">
        <f>SHL_face*(1+SHL_rate)^C663</f>
        <v/>
      </c>
      <c r="G663">
        <f>Pref_face*(1+Pref_rate)^C663</f>
        <v/>
      </c>
      <c r="H663">
        <f>MAX(E663-F663-G663,0)</f>
        <v/>
      </c>
      <c r="I663">
        <f>MIN(E663,F663+G663)+(1-MgmtPct)*H663</f>
        <v/>
      </c>
      <c r="J663">
        <f>IF(I663/SponsorCost&gt;=RatchetTrigger,1,0)</f>
        <v/>
      </c>
      <c r="K663">
        <f>IF(J663=1,MgmtPctRatchet,MgmtPct)</f>
        <v/>
      </c>
      <c r="L663">
        <f>K663*H663</f>
        <v/>
      </c>
      <c r="M663">
        <f>EXP(-rf*C663)*L663</f>
        <v/>
      </c>
      <c r="N663">
        <f>EXP(-rf*C663)*E663</f>
        <v/>
      </c>
    </row>
    <row r="664">
      <c r="A664" t="n">
        <v>656</v>
      </c>
      <c r="B664">
        <f>RAND()</f>
        <v/>
      </c>
      <c r="C664">
        <f>IF(B664&lt;P_3,3,IF(B664&lt;P_3+P_4,4,5))</f>
        <v/>
      </c>
      <c r="D664">
        <f>NORM.S.INV(RAND())</f>
        <v/>
      </c>
      <c r="E664">
        <f>V0*EXP((rf-q_leak-0.5*sigma^2)*C664+sigma*SQRT(C664)*D664)</f>
        <v/>
      </c>
      <c r="F664">
        <f>SHL_face*(1+SHL_rate)^C664</f>
        <v/>
      </c>
      <c r="G664">
        <f>Pref_face*(1+Pref_rate)^C664</f>
        <v/>
      </c>
      <c r="H664">
        <f>MAX(E664-F664-G664,0)</f>
        <v/>
      </c>
      <c r="I664">
        <f>MIN(E664,F664+G664)+(1-MgmtPct)*H664</f>
        <v/>
      </c>
      <c r="J664">
        <f>IF(I664/SponsorCost&gt;=RatchetTrigger,1,0)</f>
        <v/>
      </c>
      <c r="K664">
        <f>IF(J664=1,MgmtPctRatchet,MgmtPct)</f>
        <v/>
      </c>
      <c r="L664">
        <f>K664*H664</f>
        <v/>
      </c>
      <c r="M664">
        <f>EXP(-rf*C664)*L664</f>
        <v/>
      </c>
      <c r="N664">
        <f>EXP(-rf*C664)*E664</f>
        <v/>
      </c>
    </row>
    <row r="665">
      <c r="A665" t="n">
        <v>657</v>
      </c>
      <c r="B665">
        <f>RAND()</f>
        <v/>
      </c>
      <c r="C665">
        <f>IF(B665&lt;P_3,3,IF(B665&lt;P_3+P_4,4,5))</f>
        <v/>
      </c>
      <c r="D665">
        <f>NORM.S.INV(RAND())</f>
        <v/>
      </c>
      <c r="E665">
        <f>V0*EXP((rf-q_leak-0.5*sigma^2)*C665+sigma*SQRT(C665)*D665)</f>
        <v/>
      </c>
      <c r="F665">
        <f>SHL_face*(1+SHL_rate)^C665</f>
        <v/>
      </c>
      <c r="G665">
        <f>Pref_face*(1+Pref_rate)^C665</f>
        <v/>
      </c>
      <c r="H665">
        <f>MAX(E665-F665-G665,0)</f>
        <v/>
      </c>
      <c r="I665">
        <f>MIN(E665,F665+G665)+(1-MgmtPct)*H665</f>
        <v/>
      </c>
      <c r="J665">
        <f>IF(I665/SponsorCost&gt;=RatchetTrigger,1,0)</f>
        <v/>
      </c>
      <c r="K665">
        <f>IF(J665=1,MgmtPctRatchet,MgmtPct)</f>
        <v/>
      </c>
      <c r="L665">
        <f>K665*H665</f>
        <v/>
      </c>
      <c r="M665">
        <f>EXP(-rf*C665)*L665</f>
        <v/>
      </c>
      <c r="N665">
        <f>EXP(-rf*C665)*E665</f>
        <v/>
      </c>
    </row>
    <row r="666">
      <c r="A666" t="n">
        <v>658</v>
      </c>
      <c r="B666">
        <f>RAND()</f>
        <v/>
      </c>
      <c r="C666">
        <f>IF(B666&lt;P_3,3,IF(B666&lt;P_3+P_4,4,5))</f>
        <v/>
      </c>
      <c r="D666">
        <f>NORM.S.INV(RAND())</f>
        <v/>
      </c>
      <c r="E666">
        <f>V0*EXP((rf-q_leak-0.5*sigma^2)*C666+sigma*SQRT(C666)*D666)</f>
        <v/>
      </c>
      <c r="F666">
        <f>SHL_face*(1+SHL_rate)^C666</f>
        <v/>
      </c>
      <c r="G666">
        <f>Pref_face*(1+Pref_rate)^C666</f>
        <v/>
      </c>
      <c r="H666">
        <f>MAX(E666-F666-G666,0)</f>
        <v/>
      </c>
      <c r="I666">
        <f>MIN(E666,F666+G666)+(1-MgmtPct)*H666</f>
        <v/>
      </c>
      <c r="J666">
        <f>IF(I666/SponsorCost&gt;=RatchetTrigger,1,0)</f>
        <v/>
      </c>
      <c r="K666">
        <f>IF(J666=1,MgmtPctRatchet,MgmtPct)</f>
        <v/>
      </c>
      <c r="L666">
        <f>K666*H666</f>
        <v/>
      </c>
      <c r="M666">
        <f>EXP(-rf*C666)*L666</f>
        <v/>
      </c>
      <c r="N666">
        <f>EXP(-rf*C666)*E666</f>
        <v/>
      </c>
    </row>
    <row r="667">
      <c r="A667" t="n">
        <v>659</v>
      </c>
      <c r="B667">
        <f>RAND()</f>
        <v/>
      </c>
      <c r="C667">
        <f>IF(B667&lt;P_3,3,IF(B667&lt;P_3+P_4,4,5))</f>
        <v/>
      </c>
      <c r="D667">
        <f>NORM.S.INV(RAND())</f>
        <v/>
      </c>
      <c r="E667">
        <f>V0*EXP((rf-q_leak-0.5*sigma^2)*C667+sigma*SQRT(C667)*D667)</f>
        <v/>
      </c>
      <c r="F667">
        <f>SHL_face*(1+SHL_rate)^C667</f>
        <v/>
      </c>
      <c r="G667">
        <f>Pref_face*(1+Pref_rate)^C667</f>
        <v/>
      </c>
      <c r="H667">
        <f>MAX(E667-F667-G667,0)</f>
        <v/>
      </c>
      <c r="I667">
        <f>MIN(E667,F667+G667)+(1-MgmtPct)*H667</f>
        <v/>
      </c>
      <c r="J667">
        <f>IF(I667/SponsorCost&gt;=RatchetTrigger,1,0)</f>
        <v/>
      </c>
      <c r="K667">
        <f>IF(J667=1,MgmtPctRatchet,MgmtPct)</f>
        <v/>
      </c>
      <c r="L667">
        <f>K667*H667</f>
        <v/>
      </c>
      <c r="M667">
        <f>EXP(-rf*C667)*L667</f>
        <v/>
      </c>
      <c r="N667">
        <f>EXP(-rf*C667)*E667</f>
        <v/>
      </c>
    </row>
    <row r="668">
      <c r="A668" t="n">
        <v>660</v>
      </c>
      <c r="B668">
        <f>RAND()</f>
        <v/>
      </c>
      <c r="C668">
        <f>IF(B668&lt;P_3,3,IF(B668&lt;P_3+P_4,4,5))</f>
        <v/>
      </c>
      <c r="D668">
        <f>NORM.S.INV(RAND())</f>
        <v/>
      </c>
      <c r="E668">
        <f>V0*EXP((rf-q_leak-0.5*sigma^2)*C668+sigma*SQRT(C668)*D668)</f>
        <v/>
      </c>
      <c r="F668">
        <f>SHL_face*(1+SHL_rate)^C668</f>
        <v/>
      </c>
      <c r="G668">
        <f>Pref_face*(1+Pref_rate)^C668</f>
        <v/>
      </c>
      <c r="H668">
        <f>MAX(E668-F668-G668,0)</f>
        <v/>
      </c>
      <c r="I668">
        <f>MIN(E668,F668+G668)+(1-MgmtPct)*H668</f>
        <v/>
      </c>
      <c r="J668">
        <f>IF(I668/SponsorCost&gt;=RatchetTrigger,1,0)</f>
        <v/>
      </c>
      <c r="K668">
        <f>IF(J668=1,MgmtPctRatchet,MgmtPct)</f>
        <v/>
      </c>
      <c r="L668">
        <f>K668*H668</f>
        <v/>
      </c>
      <c r="M668">
        <f>EXP(-rf*C668)*L668</f>
        <v/>
      </c>
      <c r="N668">
        <f>EXP(-rf*C668)*E668</f>
        <v/>
      </c>
    </row>
    <row r="669">
      <c r="A669" t="n">
        <v>661</v>
      </c>
      <c r="B669">
        <f>RAND()</f>
        <v/>
      </c>
      <c r="C669">
        <f>IF(B669&lt;P_3,3,IF(B669&lt;P_3+P_4,4,5))</f>
        <v/>
      </c>
      <c r="D669">
        <f>NORM.S.INV(RAND())</f>
        <v/>
      </c>
      <c r="E669">
        <f>V0*EXP((rf-q_leak-0.5*sigma^2)*C669+sigma*SQRT(C669)*D669)</f>
        <v/>
      </c>
      <c r="F669">
        <f>SHL_face*(1+SHL_rate)^C669</f>
        <v/>
      </c>
      <c r="G669">
        <f>Pref_face*(1+Pref_rate)^C669</f>
        <v/>
      </c>
      <c r="H669">
        <f>MAX(E669-F669-G669,0)</f>
        <v/>
      </c>
      <c r="I669">
        <f>MIN(E669,F669+G669)+(1-MgmtPct)*H669</f>
        <v/>
      </c>
      <c r="J669">
        <f>IF(I669/SponsorCost&gt;=RatchetTrigger,1,0)</f>
        <v/>
      </c>
      <c r="K669">
        <f>IF(J669=1,MgmtPctRatchet,MgmtPct)</f>
        <v/>
      </c>
      <c r="L669">
        <f>K669*H669</f>
        <v/>
      </c>
      <c r="M669">
        <f>EXP(-rf*C669)*L669</f>
        <v/>
      </c>
      <c r="N669">
        <f>EXP(-rf*C669)*E669</f>
        <v/>
      </c>
    </row>
    <row r="670">
      <c r="A670" t="n">
        <v>662</v>
      </c>
      <c r="B670">
        <f>RAND()</f>
        <v/>
      </c>
      <c r="C670">
        <f>IF(B670&lt;P_3,3,IF(B670&lt;P_3+P_4,4,5))</f>
        <v/>
      </c>
      <c r="D670">
        <f>NORM.S.INV(RAND())</f>
        <v/>
      </c>
      <c r="E670">
        <f>V0*EXP((rf-q_leak-0.5*sigma^2)*C670+sigma*SQRT(C670)*D670)</f>
        <v/>
      </c>
      <c r="F670">
        <f>SHL_face*(1+SHL_rate)^C670</f>
        <v/>
      </c>
      <c r="G670">
        <f>Pref_face*(1+Pref_rate)^C670</f>
        <v/>
      </c>
      <c r="H670">
        <f>MAX(E670-F670-G670,0)</f>
        <v/>
      </c>
      <c r="I670">
        <f>MIN(E670,F670+G670)+(1-MgmtPct)*H670</f>
        <v/>
      </c>
      <c r="J670">
        <f>IF(I670/SponsorCost&gt;=RatchetTrigger,1,0)</f>
        <v/>
      </c>
      <c r="K670">
        <f>IF(J670=1,MgmtPctRatchet,MgmtPct)</f>
        <v/>
      </c>
      <c r="L670">
        <f>K670*H670</f>
        <v/>
      </c>
      <c r="M670">
        <f>EXP(-rf*C670)*L670</f>
        <v/>
      </c>
      <c r="N670">
        <f>EXP(-rf*C670)*E670</f>
        <v/>
      </c>
    </row>
    <row r="671">
      <c r="A671" t="n">
        <v>663</v>
      </c>
      <c r="B671">
        <f>RAND()</f>
        <v/>
      </c>
      <c r="C671">
        <f>IF(B671&lt;P_3,3,IF(B671&lt;P_3+P_4,4,5))</f>
        <v/>
      </c>
      <c r="D671">
        <f>NORM.S.INV(RAND())</f>
        <v/>
      </c>
      <c r="E671">
        <f>V0*EXP((rf-q_leak-0.5*sigma^2)*C671+sigma*SQRT(C671)*D671)</f>
        <v/>
      </c>
      <c r="F671">
        <f>SHL_face*(1+SHL_rate)^C671</f>
        <v/>
      </c>
      <c r="G671">
        <f>Pref_face*(1+Pref_rate)^C671</f>
        <v/>
      </c>
      <c r="H671">
        <f>MAX(E671-F671-G671,0)</f>
        <v/>
      </c>
      <c r="I671">
        <f>MIN(E671,F671+G671)+(1-MgmtPct)*H671</f>
        <v/>
      </c>
      <c r="J671">
        <f>IF(I671/SponsorCost&gt;=RatchetTrigger,1,0)</f>
        <v/>
      </c>
      <c r="K671">
        <f>IF(J671=1,MgmtPctRatchet,MgmtPct)</f>
        <v/>
      </c>
      <c r="L671">
        <f>K671*H671</f>
        <v/>
      </c>
      <c r="M671">
        <f>EXP(-rf*C671)*L671</f>
        <v/>
      </c>
      <c r="N671">
        <f>EXP(-rf*C671)*E671</f>
        <v/>
      </c>
    </row>
    <row r="672">
      <c r="A672" t="n">
        <v>664</v>
      </c>
      <c r="B672">
        <f>RAND()</f>
        <v/>
      </c>
      <c r="C672">
        <f>IF(B672&lt;P_3,3,IF(B672&lt;P_3+P_4,4,5))</f>
        <v/>
      </c>
      <c r="D672">
        <f>NORM.S.INV(RAND())</f>
        <v/>
      </c>
      <c r="E672">
        <f>V0*EXP((rf-q_leak-0.5*sigma^2)*C672+sigma*SQRT(C672)*D672)</f>
        <v/>
      </c>
      <c r="F672">
        <f>SHL_face*(1+SHL_rate)^C672</f>
        <v/>
      </c>
      <c r="G672">
        <f>Pref_face*(1+Pref_rate)^C672</f>
        <v/>
      </c>
      <c r="H672">
        <f>MAX(E672-F672-G672,0)</f>
        <v/>
      </c>
      <c r="I672">
        <f>MIN(E672,F672+G672)+(1-MgmtPct)*H672</f>
        <v/>
      </c>
      <c r="J672">
        <f>IF(I672/SponsorCost&gt;=RatchetTrigger,1,0)</f>
        <v/>
      </c>
      <c r="K672">
        <f>IF(J672=1,MgmtPctRatchet,MgmtPct)</f>
        <v/>
      </c>
      <c r="L672">
        <f>K672*H672</f>
        <v/>
      </c>
      <c r="M672">
        <f>EXP(-rf*C672)*L672</f>
        <v/>
      </c>
      <c r="N672">
        <f>EXP(-rf*C672)*E672</f>
        <v/>
      </c>
    </row>
    <row r="673">
      <c r="A673" t="n">
        <v>665</v>
      </c>
      <c r="B673">
        <f>RAND()</f>
        <v/>
      </c>
      <c r="C673">
        <f>IF(B673&lt;P_3,3,IF(B673&lt;P_3+P_4,4,5))</f>
        <v/>
      </c>
      <c r="D673">
        <f>NORM.S.INV(RAND())</f>
        <v/>
      </c>
      <c r="E673">
        <f>V0*EXP((rf-q_leak-0.5*sigma^2)*C673+sigma*SQRT(C673)*D673)</f>
        <v/>
      </c>
      <c r="F673">
        <f>SHL_face*(1+SHL_rate)^C673</f>
        <v/>
      </c>
      <c r="G673">
        <f>Pref_face*(1+Pref_rate)^C673</f>
        <v/>
      </c>
      <c r="H673">
        <f>MAX(E673-F673-G673,0)</f>
        <v/>
      </c>
      <c r="I673">
        <f>MIN(E673,F673+G673)+(1-MgmtPct)*H673</f>
        <v/>
      </c>
      <c r="J673">
        <f>IF(I673/SponsorCost&gt;=RatchetTrigger,1,0)</f>
        <v/>
      </c>
      <c r="K673">
        <f>IF(J673=1,MgmtPctRatchet,MgmtPct)</f>
        <v/>
      </c>
      <c r="L673">
        <f>K673*H673</f>
        <v/>
      </c>
      <c r="M673">
        <f>EXP(-rf*C673)*L673</f>
        <v/>
      </c>
      <c r="N673">
        <f>EXP(-rf*C673)*E673</f>
        <v/>
      </c>
    </row>
    <row r="674">
      <c r="A674" t="n">
        <v>666</v>
      </c>
      <c r="B674">
        <f>RAND()</f>
        <v/>
      </c>
      <c r="C674">
        <f>IF(B674&lt;P_3,3,IF(B674&lt;P_3+P_4,4,5))</f>
        <v/>
      </c>
      <c r="D674">
        <f>NORM.S.INV(RAND())</f>
        <v/>
      </c>
      <c r="E674">
        <f>V0*EXP((rf-q_leak-0.5*sigma^2)*C674+sigma*SQRT(C674)*D674)</f>
        <v/>
      </c>
      <c r="F674">
        <f>SHL_face*(1+SHL_rate)^C674</f>
        <v/>
      </c>
      <c r="G674">
        <f>Pref_face*(1+Pref_rate)^C674</f>
        <v/>
      </c>
      <c r="H674">
        <f>MAX(E674-F674-G674,0)</f>
        <v/>
      </c>
      <c r="I674">
        <f>MIN(E674,F674+G674)+(1-MgmtPct)*H674</f>
        <v/>
      </c>
      <c r="J674">
        <f>IF(I674/SponsorCost&gt;=RatchetTrigger,1,0)</f>
        <v/>
      </c>
      <c r="K674">
        <f>IF(J674=1,MgmtPctRatchet,MgmtPct)</f>
        <v/>
      </c>
      <c r="L674">
        <f>K674*H674</f>
        <v/>
      </c>
      <c r="M674">
        <f>EXP(-rf*C674)*L674</f>
        <v/>
      </c>
      <c r="N674">
        <f>EXP(-rf*C674)*E674</f>
        <v/>
      </c>
    </row>
    <row r="675">
      <c r="A675" t="n">
        <v>667</v>
      </c>
      <c r="B675">
        <f>RAND()</f>
        <v/>
      </c>
      <c r="C675">
        <f>IF(B675&lt;P_3,3,IF(B675&lt;P_3+P_4,4,5))</f>
        <v/>
      </c>
      <c r="D675">
        <f>NORM.S.INV(RAND())</f>
        <v/>
      </c>
      <c r="E675">
        <f>V0*EXP((rf-q_leak-0.5*sigma^2)*C675+sigma*SQRT(C675)*D675)</f>
        <v/>
      </c>
      <c r="F675">
        <f>SHL_face*(1+SHL_rate)^C675</f>
        <v/>
      </c>
      <c r="G675">
        <f>Pref_face*(1+Pref_rate)^C675</f>
        <v/>
      </c>
      <c r="H675">
        <f>MAX(E675-F675-G675,0)</f>
        <v/>
      </c>
      <c r="I675">
        <f>MIN(E675,F675+G675)+(1-MgmtPct)*H675</f>
        <v/>
      </c>
      <c r="J675">
        <f>IF(I675/SponsorCost&gt;=RatchetTrigger,1,0)</f>
        <v/>
      </c>
      <c r="K675">
        <f>IF(J675=1,MgmtPctRatchet,MgmtPct)</f>
        <v/>
      </c>
      <c r="L675">
        <f>K675*H675</f>
        <v/>
      </c>
      <c r="M675">
        <f>EXP(-rf*C675)*L675</f>
        <v/>
      </c>
      <c r="N675">
        <f>EXP(-rf*C675)*E675</f>
        <v/>
      </c>
    </row>
    <row r="676">
      <c r="A676" t="n">
        <v>668</v>
      </c>
      <c r="B676">
        <f>RAND()</f>
        <v/>
      </c>
      <c r="C676">
        <f>IF(B676&lt;P_3,3,IF(B676&lt;P_3+P_4,4,5))</f>
        <v/>
      </c>
      <c r="D676">
        <f>NORM.S.INV(RAND())</f>
        <v/>
      </c>
      <c r="E676">
        <f>V0*EXP((rf-q_leak-0.5*sigma^2)*C676+sigma*SQRT(C676)*D676)</f>
        <v/>
      </c>
      <c r="F676">
        <f>SHL_face*(1+SHL_rate)^C676</f>
        <v/>
      </c>
      <c r="G676">
        <f>Pref_face*(1+Pref_rate)^C676</f>
        <v/>
      </c>
      <c r="H676">
        <f>MAX(E676-F676-G676,0)</f>
        <v/>
      </c>
      <c r="I676">
        <f>MIN(E676,F676+G676)+(1-MgmtPct)*H676</f>
        <v/>
      </c>
      <c r="J676">
        <f>IF(I676/SponsorCost&gt;=RatchetTrigger,1,0)</f>
        <v/>
      </c>
      <c r="K676">
        <f>IF(J676=1,MgmtPctRatchet,MgmtPct)</f>
        <v/>
      </c>
      <c r="L676">
        <f>K676*H676</f>
        <v/>
      </c>
      <c r="M676">
        <f>EXP(-rf*C676)*L676</f>
        <v/>
      </c>
      <c r="N676">
        <f>EXP(-rf*C676)*E676</f>
        <v/>
      </c>
    </row>
    <row r="677">
      <c r="A677" t="n">
        <v>669</v>
      </c>
      <c r="B677">
        <f>RAND()</f>
        <v/>
      </c>
      <c r="C677">
        <f>IF(B677&lt;P_3,3,IF(B677&lt;P_3+P_4,4,5))</f>
        <v/>
      </c>
      <c r="D677">
        <f>NORM.S.INV(RAND())</f>
        <v/>
      </c>
      <c r="E677">
        <f>V0*EXP((rf-q_leak-0.5*sigma^2)*C677+sigma*SQRT(C677)*D677)</f>
        <v/>
      </c>
      <c r="F677">
        <f>SHL_face*(1+SHL_rate)^C677</f>
        <v/>
      </c>
      <c r="G677">
        <f>Pref_face*(1+Pref_rate)^C677</f>
        <v/>
      </c>
      <c r="H677">
        <f>MAX(E677-F677-G677,0)</f>
        <v/>
      </c>
      <c r="I677">
        <f>MIN(E677,F677+G677)+(1-MgmtPct)*H677</f>
        <v/>
      </c>
      <c r="J677">
        <f>IF(I677/SponsorCost&gt;=RatchetTrigger,1,0)</f>
        <v/>
      </c>
      <c r="K677">
        <f>IF(J677=1,MgmtPctRatchet,MgmtPct)</f>
        <v/>
      </c>
      <c r="L677">
        <f>K677*H677</f>
        <v/>
      </c>
      <c r="M677">
        <f>EXP(-rf*C677)*L677</f>
        <v/>
      </c>
      <c r="N677">
        <f>EXP(-rf*C677)*E677</f>
        <v/>
      </c>
    </row>
    <row r="678">
      <c r="A678" t="n">
        <v>670</v>
      </c>
      <c r="B678">
        <f>RAND()</f>
        <v/>
      </c>
      <c r="C678">
        <f>IF(B678&lt;P_3,3,IF(B678&lt;P_3+P_4,4,5))</f>
        <v/>
      </c>
      <c r="D678">
        <f>NORM.S.INV(RAND())</f>
        <v/>
      </c>
      <c r="E678">
        <f>V0*EXP((rf-q_leak-0.5*sigma^2)*C678+sigma*SQRT(C678)*D678)</f>
        <v/>
      </c>
      <c r="F678">
        <f>SHL_face*(1+SHL_rate)^C678</f>
        <v/>
      </c>
      <c r="G678">
        <f>Pref_face*(1+Pref_rate)^C678</f>
        <v/>
      </c>
      <c r="H678">
        <f>MAX(E678-F678-G678,0)</f>
        <v/>
      </c>
      <c r="I678">
        <f>MIN(E678,F678+G678)+(1-MgmtPct)*H678</f>
        <v/>
      </c>
      <c r="J678">
        <f>IF(I678/SponsorCost&gt;=RatchetTrigger,1,0)</f>
        <v/>
      </c>
      <c r="K678">
        <f>IF(J678=1,MgmtPctRatchet,MgmtPct)</f>
        <v/>
      </c>
      <c r="L678">
        <f>K678*H678</f>
        <v/>
      </c>
      <c r="M678">
        <f>EXP(-rf*C678)*L678</f>
        <v/>
      </c>
      <c r="N678">
        <f>EXP(-rf*C678)*E678</f>
        <v/>
      </c>
    </row>
    <row r="679">
      <c r="A679" t="n">
        <v>671</v>
      </c>
      <c r="B679">
        <f>RAND()</f>
        <v/>
      </c>
      <c r="C679">
        <f>IF(B679&lt;P_3,3,IF(B679&lt;P_3+P_4,4,5))</f>
        <v/>
      </c>
      <c r="D679">
        <f>NORM.S.INV(RAND())</f>
        <v/>
      </c>
      <c r="E679">
        <f>V0*EXP((rf-q_leak-0.5*sigma^2)*C679+sigma*SQRT(C679)*D679)</f>
        <v/>
      </c>
      <c r="F679">
        <f>SHL_face*(1+SHL_rate)^C679</f>
        <v/>
      </c>
      <c r="G679">
        <f>Pref_face*(1+Pref_rate)^C679</f>
        <v/>
      </c>
      <c r="H679">
        <f>MAX(E679-F679-G679,0)</f>
        <v/>
      </c>
      <c r="I679">
        <f>MIN(E679,F679+G679)+(1-MgmtPct)*H679</f>
        <v/>
      </c>
      <c r="J679">
        <f>IF(I679/SponsorCost&gt;=RatchetTrigger,1,0)</f>
        <v/>
      </c>
      <c r="K679">
        <f>IF(J679=1,MgmtPctRatchet,MgmtPct)</f>
        <v/>
      </c>
      <c r="L679">
        <f>K679*H679</f>
        <v/>
      </c>
      <c r="M679">
        <f>EXP(-rf*C679)*L679</f>
        <v/>
      </c>
      <c r="N679">
        <f>EXP(-rf*C679)*E679</f>
        <v/>
      </c>
    </row>
    <row r="680">
      <c r="A680" t="n">
        <v>672</v>
      </c>
      <c r="B680">
        <f>RAND()</f>
        <v/>
      </c>
      <c r="C680">
        <f>IF(B680&lt;P_3,3,IF(B680&lt;P_3+P_4,4,5))</f>
        <v/>
      </c>
      <c r="D680">
        <f>NORM.S.INV(RAND())</f>
        <v/>
      </c>
      <c r="E680">
        <f>V0*EXP((rf-q_leak-0.5*sigma^2)*C680+sigma*SQRT(C680)*D680)</f>
        <v/>
      </c>
      <c r="F680">
        <f>SHL_face*(1+SHL_rate)^C680</f>
        <v/>
      </c>
      <c r="G680">
        <f>Pref_face*(1+Pref_rate)^C680</f>
        <v/>
      </c>
      <c r="H680">
        <f>MAX(E680-F680-G680,0)</f>
        <v/>
      </c>
      <c r="I680">
        <f>MIN(E680,F680+G680)+(1-MgmtPct)*H680</f>
        <v/>
      </c>
      <c r="J680">
        <f>IF(I680/SponsorCost&gt;=RatchetTrigger,1,0)</f>
        <v/>
      </c>
      <c r="K680">
        <f>IF(J680=1,MgmtPctRatchet,MgmtPct)</f>
        <v/>
      </c>
      <c r="L680">
        <f>K680*H680</f>
        <v/>
      </c>
      <c r="M680">
        <f>EXP(-rf*C680)*L680</f>
        <v/>
      </c>
      <c r="N680">
        <f>EXP(-rf*C680)*E680</f>
        <v/>
      </c>
    </row>
    <row r="681">
      <c r="A681" t="n">
        <v>673</v>
      </c>
      <c r="B681">
        <f>RAND()</f>
        <v/>
      </c>
      <c r="C681">
        <f>IF(B681&lt;P_3,3,IF(B681&lt;P_3+P_4,4,5))</f>
        <v/>
      </c>
      <c r="D681">
        <f>NORM.S.INV(RAND())</f>
        <v/>
      </c>
      <c r="E681">
        <f>V0*EXP((rf-q_leak-0.5*sigma^2)*C681+sigma*SQRT(C681)*D681)</f>
        <v/>
      </c>
      <c r="F681">
        <f>SHL_face*(1+SHL_rate)^C681</f>
        <v/>
      </c>
      <c r="G681">
        <f>Pref_face*(1+Pref_rate)^C681</f>
        <v/>
      </c>
      <c r="H681">
        <f>MAX(E681-F681-G681,0)</f>
        <v/>
      </c>
      <c r="I681">
        <f>MIN(E681,F681+G681)+(1-MgmtPct)*H681</f>
        <v/>
      </c>
      <c r="J681">
        <f>IF(I681/SponsorCost&gt;=RatchetTrigger,1,0)</f>
        <v/>
      </c>
      <c r="K681">
        <f>IF(J681=1,MgmtPctRatchet,MgmtPct)</f>
        <v/>
      </c>
      <c r="L681">
        <f>K681*H681</f>
        <v/>
      </c>
      <c r="M681">
        <f>EXP(-rf*C681)*L681</f>
        <v/>
      </c>
      <c r="N681">
        <f>EXP(-rf*C681)*E681</f>
        <v/>
      </c>
    </row>
    <row r="682">
      <c r="A682" t="n">
        <v>674</v>
      </c>
      <c r="B682">
        <f>RAND()</f>
        <v/>
      </c>
      <c r="C682">
        <f>IF(B682&lt;P_3,3,IF(B682&lt;P_3+P_4,4,5))</f>
        <v/>
      </c>
      <c r="D682">
        <f>NORM.S.INV(RAND())</f>
        <v/>
      </c>
      <c r="E682">
        <f>V0*EXP((rf-q_leak-0.5*sigma^2)*C682+sigma*SQRT(C682)*D682)</f>
        <v/>
      </c>
      <c r="F682">
        <f>SHL_face*(1+SHL_rate)^C682</f>
        <v/>
      </c>
      <c r="G682">
        <f>Pref_face*(1+Pref_rate)^C682</f>
        <v/>
      </c>
      <c r="H682">
        <f>MAX(E682-F682-G682,0)</f>
        <v/>
      </c>
      <c r="I682">
        <f>MIN(E682,F682+G682)+(1-MgmtPct)*H682</f>
        <v/>
      </c>
      <c r="J682">
        <f>IF(I682/SponsorCost&gt;=RatchetTrigger,1,0)</f>
        <v/>
      </c>
      <c r="K682">
        <f>IF(J682=1,MgmtPctRatchet,MgmtPct)</f>
        <v/>
      </c>
      <c r="L682">
        <f>K682*H682</f>
        <v/>
      </c>
      <c r="M682">
        <f>EXP(-rf*C682)*L682</f>
        <v/>
      </c>
      <c r="N682">
        <f>EXP(-rf*C682)*E682</f>
        <v/>
      </c>
    </row>
    <row r="683">
      <c r="A683" t="n">
        <v>675</v>
      </c>
      <c r="B683">
        <f>RAND()</f>
        <v/>
      </c>
      <c r="C683">
        <f>IF(B683&lt;P_3,3,IF(B683&lt;P_3+P_4,4,5))</f>
        <v/>
      </c>
      <c r="D683">
        <f>NORM.S.INV(RAND())</f>
        <v/>
      </c>
      <c r="E683">
        <f>V0*EXP((rf-q_leak-0.5*sigma^2)*C683+sigma*SQRT(C683)*D683)</f>
        <v/>
      </c>
      <c r="F683">
        <f>SHL_face*(1+SHL_rate)^C683</f>
        <v/>
      </c>
      <c r="G683">
        <f>Pref_face*(1+Pref_rate)^C683</f>
        <v/>
      </c>
      <c r="H683">
        <f>MAX(E683-F683-G683,0)</f>
        <v/>
      </c>
      <c r="I683">
        <f>MIN(E683,F683+G683)+(1-MgmtPct)*H683</f>
        <v/>
      </c>
      <c r="J683">
        <f>IF(I683/SponsorCost&gt;=RatchetTrigger,1,0)</f>
        <v/>
      </c>
      <c r="K683">
        <f>IF(J683=1,MgmtPctRatchet,MgmtPct)</f>
        <v/>
      </c>
      <c r="L683">
        <f>K683*H683</f>
        <v/>
      </c>
      <c r="M683">
        <f>EXP(-rf*C683)*L683</f>
        <v/>
      </c>
      <c r="N683">
        <f>EXP(-rf*C683)*E683</f>
        <v/>
      </c>
    </row>
    <row r="684">
      <c r="A684" t="n">
        <v>676</v>
      </c>
      <c r="B684">
        <f>RAND()</f>
        <v/>
      </c>
      <c r="C684">
        <f>IF(B684&lt;P_3,3,IF(B684&lt;P_3+P_4,4,5))</f>
        <v/>
      </c>
      <c r="D684">
        <f>NORM.S.INV(RAND())</f>
        <v/>
      </c>
      <c r="E684">
        <f>V0*EXP((rf-q_leak-0.5*sigma^2)*C684+sigma*SQRT(C684)*D684)</f>
        <v/>
      </c>
      <c r="F684">
        <f>SHL_face*(1+SHL_rate)^C684</f>
        <v/>
      </c>
      <c r="G684">
        <f>Pref_face*(1+Pref_rate)^C684</f>
        <v/>
      </c>
      <c r="H684">
        <f>MAX(E684-F684-G684,0)</f>
        <v/>
      </c>
      <c r="I684">
        <f>MIN(E684,F684+G684)+(1-MgmtPct)*H684</f>
        <v/>
      </c>
      <c r="J684">
        <f>IF(I684/SponsorCost&gt;=RatchetTrigger,1,0)</f>
        <v/>
      </c>
      <c r="K684">
        <f>IF(J684=1,MgmtPctRatchet,MgmtPct)</f>
        <v/>
      </c>
      <c r="L684">
        <f>K684*H684</f>
        <v/>
      </c>
      <c r="M684">
        <f>EXP(-rf*C684)*L684</f>
        <v/>
      </c>
      <c r="N684">
        <f>EXP(-rf*C684)*E684</f>
        <v/>
      </c>
    </row>
    <row r="685">
      <c r="A685" t="n">
        <v>677</v>
      </c>
      <c r="B685">
        <f>RAND()</f>
        <v/>
      </c>
      <c r="C685">
        <f>IF(B685&lt;P_3,3,IF(B685&lt;P_3+P_4,4,5))</f>
        <v/>
      </c>
      <c r="D685">
        <f>NORM.S.INV(RAND())</f>
        <v/>
      </c>
      <c r="E685">
        <f>V0*EXP((rf-q_leak-0.5*sigma^2)*C685+sigma*SQRT(C685)*D685)</f>
        <v/>
      </c>
      <c r="F685">
        <f>SHL_face*(1+SHL_rate)^C685</f>
        <v/>
      </c>
      <c r="G685">
        <f>Pref_face*(1+Pref_rate)^C685</f>
        <v/>
      </c>
      <c r="H685">
        <f>MAX(E685-F685-G685,0)</f>
        <v/>
      </c>
      <c r="I685">
        <f>MIN(E685,F685+G685)+(1-MgmtPct)*H685</f>
        <v/>
      </c>
      <c r="J685">
        <f>IF(I685/SponsorCost&gt;=RatchetTrigger,1,0)</f>
        <v/>
      </c>
      <c r="K685">
        <f>IF(J685=1,MgmtPctRatchet,MgmtPct)</f>
        <v/>
      </c>
      <c r="L685">
        <f>K685*H685</f>
        <v/>
      </c>
      <c r="M685">
        <f>EXP(-rf*C685)*L685</f>
        <v/>
      </c>
      <c r="N685">
        <f>EXP(-rf*C685)*E685</f>
        <v/>
      </c>
    </row>
    <row r="686">
      <c r="A686" t="n">
        <v>678</v>
      </c>
      <c r="B686">
        <f>RAND()</f>
        <v/>
      </c>
      <c r="C686">
        <f>IF(B686&lt;P_3,3,IF(B686&lt;P_3+P_4,4,5))</f>
        <v/>
      </c>
      <c r="D686">
        <f>NORM.S.INV(RAND())</f>
        <v/>
      </c>
      <c r="E686">
        <f>V0*EXP((rf-q_leak-0.5*sigma^2)*C686+sigma*SQRT(C686)*D686)</f>
        <v/>
      </c>
      <c r="F686">
        <f>SHL_face*(1+SHL_rate)^C686</f>
        <v/>
      </c>
      <c r="G686">
        <f>Pref_face*(1+Pref_rate)^C686</f>
        <v/>
      </c>
      <c r="H686">
        <f>MAX(E686-F686-G686,0)</f>
        <v/>
      </c>
      <c r="I686">
        <f>MIN(E686,F686+G686)+(1-MgmtPct)*H686</f>
        <v/>
      </c>
      <c r="J686">
        <f>IF(I686/SponsorCost&gt;=RatchetTrigger,1,0)</f>
        <v/>
      </c>
      <c r="K686">
        <f>IF(J686=1,MgmtPctRatchet,MgmtPct)</f>
        <v/>
      </c>
      <c r="L686">
        <f>K686*H686</f>
        <v/>
      </c>
      <c r="M686">
        <f>EXP(-rf*C686)*L686</f>
        <v/>
      </c>
      <c r="N686">
        <f>EXP(-rf*C686)*E686</f>
        <v/>
      </c>
    </row>
    <row r="687">
      <c r="A687" t="n">
        <v>679</v>
      </c>
      <c r="B687">
        <f>RAND()</f>
        <v/>
      </c>
      <c r="C687">
        <f>IF(B687&lt;P_3,3,IF(B687&lt;P_3+P_4,4,5))</f>
        <v/>
      </c>
      <c r="D687">
        <f>NORM.S.INV(RAND())</f>
        <v/>
      </c>
      <c r="E687">
        <f>V0*EXP((rf-q_leak-0.5*sigma^2)*C687+sigma*SQRT(C687)*D687)</f>
        <v/>
      </c>
      <c r="F687">
        <f>SHL_face*(1+SHL_rate)^C687</f>
        <v/>
      </c>
      <c r="G687">
        <f>Pref_face*(1+Pref_rate)^C687</f>
        <v/>
      </c>
      <c r="H687">
        <f>MAX(E687-F687-G687,0)</f>
        <v/>
      </c>
      <c r="I687">
        <f>MIN(E687,F687+G687)+(1-MgmtPct)*H687</f>
        <v/>
      </c>
      <c r="J687">
        <f>IF(I687/SponsorCost&gt;=RatchetTrigger,1,0)</f>
        <v/>
      </c>
      <c r="K687">
        <f>IF(J687=1,MgmtPctRatchet,MgmtPct)</f>
        <v/>
      </c>
      <c r="L687">
        <f>K687*H687</f>
        <v/>
      </c>
      <c r="M687">
        <f>EXP(-rf*C687)*L687</f>
        <v/>
      </c>
      <c r="N687">
        <f>EXP(-rf*C687)*E687</f>
        <v/>
      </c>
    </row>
    <row r="688">
      <c r="A688" t="n">
        <v>680</v>
      </c>
      <c r="B688">
        <f>RAND()</f>
        <v/>
      </c>
      <c r="C688">
        <f>IF(B688&lt;P_3,3,IF(B688&lt;P_3+P_4,4,5))</f>
        <v/>
      </c>
      <c r="D688">
        <f>NORM.S.INV(RAND())</f>
        <v/>
      </c>
      <c r="E688">
        <f>V0*EXP((rf-q_leak-0.5*sigma^2)*C688+sigma*SQRT(C688)*D688)</f>
        <v/>
      </c>
      <c r="F688">
        <f>SHL_face*(1+SHL_rate)^C688</f>
        <v/>
      </c>
      <c r="G688">
        <f>Pref_face*(1+Pref_rate)^C688</f>
        <v/>
      </c>
      <c r="H688">
        <f>MAX(E688-F688-G688,0)</f>
        <v/>
      </c>
      <c r="I688">
        <f>MIN(E688,F688+G688)+(1-MgmtPct)*H688</f>
        <v/>
      </c>
      <c r="J688">
        <f>IF(I688/SponsorCost&gt;=RatchetTrigger,1,0)</f>
        <v/>
      </c>
      <c r="K688">
        <f>IF(J688=1,MgmtPctRatchet,MgmtPct)</f>
        <v/>
      </c>
      <c r="L688">
        <f>K688*H688</f>
        <v/>
      </c>
      <c r="M688">
        <f>EXP(-rf*C688)*L688</f>
        <v/>
      </c>
      <c r="N688">
        <f>EXP(-rf*C688)*E688</f>
        <v/>
      </c>
    </row>
    <row r="689">
      <c r="A689" t="n">
        <v>681</v>
      </c>
      <c r="B689">
        <f>RAND()</f>
        <v/>
      </c>
      <c r="C689">
        <f>IF(B689&lt;P_3,3,IF(B689&lt;P_3+P_4,4,5))</f>
        <v/>
      </c>
      <c r="D689">
        <f>NORM.S.INV(RAND())</f>
        <v/>
      </c>
      <c r="E689">
        <f>V0*EXP((rf-q_leak-0.5*sigma^2)*C689+sigma*SQRT(C689)*D689)</f>
        <v/>
      </c>
      <c r="F689">
        <f>SHL_face*(1+SHL_rate)^C689</f>
        <v/>
      </c>
      <c r="G689">
        <f>Pref_face*(1+Pref_rate)^C689</f>
        <v/>
      </c>
      <c r="H689">
        <f>MAX(E689-F689-G689,0)</f>
        <v/>
      </c>
      <c r="I689">
        <f>MIN(E689,F689+G689)+(1-MgmtPct)*H689</f>
        <v/>
      </c>
      <c r="J689">
        <f>IF(I689/SponsorCost&gt;=RatchetTrigger,1,0)</f>
        <v/>
      </c>
      <c r="K689">
        <f>IF(J689=1,MgmtPctRatchet,MgmtPct)</f>
        <v/>
      </c>
      <c r="L689">
        <f>K689*H689</f>
        <v/>
      </c>
      <c r="M689">
        <f>EXP(-rf*C689)*L689</f>
        <v/>
      </c>
      <c r="N689">
        <f>EXP(-rf*C689)*E689</f>
        <v/>
      </c>
    </row>
    <row r="690">
      <c r="A690" t="n">
        <v>682</v>
      </c>
      <c r="B690">
        <f>RAND()</f>
        <v/>
      </c>
      <c r="C690">
        <f>IF(B690&lt;P_3,3,IF(B690&lt;P_3+P_4,4,5))</f>
        <v/>
      </c>
      <c r="D690">
        <f>NORM.S.INV(RAND())</f>
        <v/>
      </c>
      <c r="E690">
        <f>V0*EXP((rf-q_leak-0.5*sigma^2)*C690+sigma*SQRT(C690)*D690)</f>
        <v/>
      </c>
      <c r="F690">
        <f>SHL_face*(1+SHL_rate)^C690</f>
        <v/>
      </c>
      <c r="G690">
        <f>Pref_face*(1+Pref_rate)^C690</f>
        <v/>
      </c>
      <c r="H690">
        <f>MAX(E690-F690-G690,0)</f>
        <v/>
      </c>
      <c r="I690">
        <f>MIN(E690,F690+G690)+(1-MgmtPct)*H690</f>
        <v/>
      </c>
      <c r="J690">
        <f>IF(I690/SponsorCost&gt;=RatchetTrigger,1,0)</f>
        <v/>
      </c>
      <c r="K690">
        <f>IF(J690=1,MgmtPctRatchet,MgmtPct)</f>
        <v/>
      </c>
      <c r="L690">
        <f>K690*H690</f>
        <v/>
      </c>
      <c r="M690">
        <f>EXP(-rf*C690)*L690</f>
        <v/>
      </c>
      <c r="N690">
        <f>EXP(-rf*C690)*E690</f>
        <v/>
      </c>
    </row>
    <row r="691">
      <c r="A691" t="n">
        <v>683</v>
      </c>
      <c r="B691">
        <f>RAND()</f>
        <v/>
      </c>
      <c r="C691">
        <f>IF(B691&lt;P_3,3,IF(B691&lt;P_3+P_4,4,5))</f>
        <v/>
      </c>
      <c r="D691">
        <f>NORM.S.INV(RAND())</f>
        <v/>
      </c>
      <c r="E691">
        <f>V0*EXP((rf-q_leak-0.5*sigma^2)*C691+sigma*SQRT(C691)*D691)</f>
        <v/>
      </c>
      <c r="F691">
        <f>SHL_face*(1+SHL_rate)^C691</f>
        <v/>
      </c>
      <c r="G691">
        <f>Pref_face*(1+Pref_rate)^C691</f>
        <v/>
      </c>
      <c r="H691">
        <f>MAX(E691-F691-G691,0)</f>
        <v/>
      </c>
      <c r="I691">
        <f>MIN(E691,F691+G691)+(1-MgmtPct)*H691</f>
        <v/>
      </c>
      <c r="J691">
        <f>IF(I691/SponsorCost&gt;=RatchetTrigger,1,0)</f>
        <v/>
      </c>
      <c r="K691">
        <f>IF(J691=1,MgmtPctRatchet,MgmtPct)</f>
        <v/>
      </c>
      <c r="L691">
        <f>K691*H691</f>
        <v/>
      </c>
      <c r="M691">
        <f>EXP(-rf*C691)*L691</f>
        <v/>
      </c>
      <c r="N691">
        <f>EXP(-rf*C691)*E691</f>
        <v/>
      </c>
    </row>
    <row r="692">
      <c r="A692" t="n">
        <v>684</v>
      </c>
      <c r="B692">
        <f>RAND()</f>
        <v/>
      </c>
      <c r="C692">
        <f>IF(B692&lt;P_3,3,IF(B692&lt;P_3+P_4,4,5))</f>
        <v/>
      </c>
      <c r="D692">
        <f>NORM.S.INV(RAND())</f>
        <v/>
      </c>
      <c r="E692">
        <f>V0*EXP((rf-q_leak-0.5*sigma^2)*C692+sigma*SQRT(C692)*D692)</f>
        <v/>
      </c>
      <c r="F692">
        <f>SHL_face*(1+SHL_rate)^C692</f>
        <v/>
      </c>
      <c r="G692">
        <f>Pref_face*(1+Pref_rate)^C692</f>
        <v/>
      </c>
      <c r="H692">
        <f>MAX(E692-F692-G692,0)</f>
        <v/>
      </c>
      <c r="I692">
        <f>MIN(E692,F692+G692)+(1-MgmtPct)*H692</f>
        <v/>
      </c>
      <c r="J692">
        <f>IF(I692/SponsorCost&gt;=RatchetTrigger,1,0)</f>
        <v/>
      </c>
      <c r="K692">
        <f>IF(J692=1,MgmtPctRatchet,MgmtPct)</f>
        <v/>
      </c>
      <c r="L692">
        <f>K692*H692</f>
        <v/>
      </c>
      <c r="M692">
        <f>EXP(-rf*C692)*L692</f>
        <v/>
      </c>
      <c r="N692">
        <f>EXP(-rf*C692)*E692</f>
        <v/>
      </c>
    </row>
    <row r="693">
      <c r="A693" t="n">
        <v>685</v>
      </c>
      <c r="B693">
        <f>RAND()</f>
        <v/>
      </c>
      <c r="C693">
        <f>IF(B693&lt;P_3,3,IF(B693&lt;P_3+P_4,4,5))</f>
        <v/>
      </c>
      <c r="D693">
        <f>NORM.S.INV(RAND())</f>
        <v/>
      </c>
      <c r="E693">
        <f>V0*EXP((rf-q_leak-0.5*sigma^2)*C693+sigma*SQRT(C693)*D693)</f>
        <v/>
      </c>
      <c r="F693">
        <f>SHL_face*(1+SHL_rate)^C693</f>
        <v/>
      </c>
      <c r="G693">
        <f>Pref_face*(1+Pref_rate)^C693</f>
        <v/>
      </c>
      <c r="H693">
        <f>MAX(E693-F693-G693,0)</f>
        <v/>
      </c>
      <c r="I693">
        <f>MIN(E693,F693+G693)+(1-MgmtPct)*H693</f>
        <v/>
      </c>
      <c r="J693">
        <f>IF(I693/SponsorCost&gt;=RatchetTrigger,1,0)</f>
        <v/>
      </c>
      <c r="K693">
        <f>IF(J693=1,MgmtPctRatchet,MgmtPct)</f>
        <v/>
      </c>
      <c r="L693">
        <f>K693*H693</f>
        <v/>
      </c>
      <c r="M693">
        <f>EXP(-rf*C693)*L693</f>
        <v/>
      </c>
      <c r="N693">
        <f>EXP(-rf*C693)*E693</f>
        <v/>
      </c>
    </row>
    <row r="694">
      <c r="A694" t="n">
        <v>686</v>
      </c>
      <c r="B694">
        <f>RAND()</f>
        <v/>
      </c>
      <c r="C694">
        <f>IF(B694&lt;P_3,3,IF(B694&lt;P_3+P_4,4,5))</f>
        <v/>
      </c>
      <c r="D694">
        <f>NORM.S.INV(RAND())</f>
        <v/>
      </c>
      <c r="E694">
        <f>V0*EXP((rf-q_leak-0.5*sigma^2)*C694+sigma*SQRT(C694)*D694)</f>
        <v/>
      </c>
      <c r="F694">
        <f>SHL_face*(1+SHL_rate)^C694</f>
        <v/>
      </c>
      <c r="G694">
        <f>Pref_face*(1+Pref_rate)^C694</f>
        <v/>
      </c>
      <c r="H694">
        <f>MAX(E694-F694-G694,0)</f>
        <v/>
      </c>
      <c r="I694">
        <f>MIN(E694,F694+G694)+(1-MgmtPct)*H694</f>
        <v/>
      </c>
      <c r="J694">
        <f>IF(I694/SponsorCost&gt;=RatchetTrigger,1,0)</f>
        <v/>
      </c>
      <c r="K694">
        <f>IF(J694=1,MgmtPctRatchet,MgmtPct)</f>
        <v/>
      </c>
      <c r="L694">
        <f>K694*H694</f>
        <v/>
      </c>
      <c r="M694">
        <f>EXP(-rf*C694)*L694</f>
        <v/>
      </c>
      <c r="N694">
        <f>EXP(-rf*C694)*E694</f>
        <v/>
      </c>
    </row>
    <row r="695">
      <c r="A695" t="n">
        <v>687</v>
      </c>
      <c r="B695">
        <f>RAND()</f>
        <v/>
      </c>
      <c r="C695">
        <f>IF(B695&lt;P_3,3,IF(B695&lt;P_3+P_4,4,5))</f>
        <v/>
      </c>
      <c r="D695">
        <f>NORM.S.INV(RAND())</f>
        <v/>
      </c>
      <c r="E695">
        <f>V0*EXP((rf-q_leak-0.5*sigma^2)*C695+sigma*SQRT(C695)*D695)</f>
        <v/>
      </c>
      <c r="F695">
        <f>SHL_face*(1+SHL_rate)^C695</f>
        <v/>
      </c>
      <c r="G695">
        <f>Pref_face*(1+Pref_rate)^C695</f>
        <v/>
      </c>
      <c r="H695">
        <f>MAX(E695-F695-G695,0)</f>
        <v/>
      </c>
      <c r="I695">
        <f>MIN(E695,F695+G695)+(1-MgmtPct)*H695</f>
        <v/>
      </c>
      <c r="J695">
        <f>IF(I695/SponsorCost&gt;=RatchetTrigger,1,0)</f>
        <v/>
      </c>
      <c r="K695">
        <f>IF(J695=1,MgmtPctRatchet,MgmtPct)</f>
        <v/>
      </c>
      <c r="L695">
        <f>K695*H695</f>
        <v/>
      </c>
      <c r="M695">
        <f>EXP(-rf*C695)*L695</f>
        <v/>
      </c>
      <c r="N695">
        <f>EXP(-rf*C695)*E695</f>
        <v/>
      </c>
    </row>
    <row r="696">
      <c r="A696" t="n">
        <v>688</v>
      </c>
      <c r="B696">
        <f>RAND()</f>
        <v/>
      </c>
      <c r="C696">
        <f>IF(B696&lt;P_3,3,IF(B696&lt;P_3+P_4,4,5))</f>
        <v/>
      </c>
      <c r="D696">
        <f>NORM.S.INV(RAND())</f>
        <v/>
      </c>
      <c r="E696">
        <f>V0*EXP((rf-q_leak-0.5*sigma^2)*C696+sigma*SQRT(C696)*D696)</f>
        <v/>
      </c>
      <c r="F696">
        <f>SHL_face*(1+SHL_rate)^C696</f>
        <v/>
      </c>
      <c r="G696">
        <f>Pref_face*(1+Pref_rate)^C696</f>
        <v/>
      </c>
      <c r="H696">
        <f>MAX(E696-F696-G696,0)</f>
        <v/>
      </c>
      <c r="I696">
        <f>MIN(E696,F696+G696)+(1-MgmtPct)*H696</f>
        <v/>
      </c>
      <c r="J696">
        <f>IF(I696/SponsorCost&gt;=RatchetTrigger,1,0)</f>
        <v/>
      </c>
      <c r="K696">
        <f>IF(J696=1,MgmtPctRatchet,MgmtPct)</f>
        <v/>
      </c>
      <c r="L696">
        <f>K696*H696</f>
        <v/>
      </c>
      <c r="M696">
        <f>EXP(-rf*C696)*L696</f>
        <v/>
      </c>
      <c r="N696">
        <f>EXP(-rf*C696)*E696</f>
        <v/>
      </c>
    </row>
    <row r="697">
      <c r="A697" t="n">
        <v>689</v>
      </c>
      <c r="B697">
        <f>RAND()</f>
        <v/>
      </c>
      <c r="C697">
        <f>IF(B697&lt;P_3,3,IF(B697&lt;P_3+P_4,4,5))</f>
        <v/>
      </c>
      <c r="D697">
        <f>NORM.S.INV(RAND())</f>
        <v/>
      </c>
      <c r="E697">
        <f>V0*EXP((rf-q_leak-0.5*sigma^2)*C697+sigma*SQRT(C697)*D697)</f>
        <v/>
      </c>
      <c r="F697">
        <f>SHL_face*(1+SHL_rate)^C697</f>
        <v/>
      </c>
      <c r="G697">
        <f>Pref_face*(1+Pref_rate)^C697</f>
        <v/>
      </c>
      <c r="H697">
        <f>MAX(E697-F697-G697,0)</f>
        <v/>
      </c>
      <c r="I697">
        <f>MIN(E697,F697+G697)+(1-MgmtPct)*H697</f>
        <v/>
      </c>
      <c r="J697">
        <f>IF(I697/SponsorCost&gt;=RatchetTrigger,1,0)</f>
        <v/>
      </c>
      <c r="K697">
        <f>IF(J697=1,MgmtPctRatchet,MgmtPct)</f>
        <v/>
      </c>
      <c r="L697">
        <f>K697*H697</f>
        <v/>
      </c>
      <c r="M697">
        <f>EXP(-rf*C697)*L697</f>
        <v/>
      </c>
      <c r="N697">
        <f>EXP(-rf*C697)*E697</f>
        <v/>
      </c>
    </row>
    <row r="698">
      <c r="A698" t="n">
        <v>690</v>
      </c>
      <c r="B698">
        <f>RAND()</f>
        <v/>
      </c>
      <c r="C698">
        <f>IF(B698&lt;P_3,3,IF(B698&lt;P_3+P_4,4,5))</f>
        <v/>
      </c>
      <c r="D698">
        <f>NORM.S.INV(RAND())</f>
        <v/>
      </c>
      <c r="E698">
        <f>V0*EXP((rf-q_leak-0.5*sigma^2)*C698+sigma*SQRT(C698)*D698)</f>
        <v/>
      </c>
      <c r="F698">
        <f>SHL_face*(1+SHL_rate)^C698</f>
        <v/>
      </c>
      <c r="G698">
        <f>Pref_face*(1+Pref_rate)^C698</f>
        <v/>
      </c>
      <c r="H698">
        <f>MAX(E698-F698-G698,0)</f>
        <v/>
      </c>
      <c r="I698">
        <f>MIN(E698,F698+G698)+(1-MgmtPct)*H698</f>
        <v/>
      </c>
      <c r="J698">
        <f>IF(I698/SponsorCost&gt;=RatchetTrigger,1,0)</f>
        <v/>
      </c>
      <c r="K698">
        <f>IF(J698=1,MgmtPctRatchet,MgmtPct)</f>
        <v/>
      </c>
      <c r="L698">
        <f>K698*H698</f>
        <v/>
      </c>
      <c r="M698">
        <f>EXP(-rf*C698)*L698</f>
        <v/>
      </c>
      <c r="N698">
        <f>EXP(-rf*C698)*E698</f>
        <v/>
      </c>
    </row>
    <row r="699">
      <c r="A699" t="n">
        <v>691</v>
      </c>
      <c r="B699">
        <f>RAND()</f>
        <v/>
      </c>
      <c r="C699">
        <f>IF(B699&lt;P_3,3,IF(B699&lt;P_3+P_4,4,5))</f>
        <v/>
      </c>
      <c r="D699">
        <f>NORM.S.INV(RAND())</f>
        <v/>
      </c>
      <c r="E699">
        <f>V0*EXP((rf-q_leak-0.5*sigma^2)*C699+sigma*SQRT(C699)*D699)</f>
        <v/>
      </c>
      <c r="F699">
        <f>SHL_face*(1+SHL_rate)^C699</f>
        <v/>
      </c>
      <c r="G699">
        <f>Pref_face*(1+Pref_rate)^C699</f>
        <v/>
      </c>
      <c r="H699">
        <f>MAX(E699-F699-G699,0)</f>
        <v/>
      </c>
      <c r="I699">
        <f>MIN(E699,F699+G699)+(1-MgmtPct)*H699</f>
        <v/>
      </c>
      <c r="J699">
        <f>IF(I699/SponsorCost&gt;=RatchetTrigger,1,0)</f>
        <v/>
      </c>
      <c r="K699">
        <f>IF(J699=1,MgmtPctRatchet,MgmtPct)</f>
        <v/>
      </c>
      <c r="L699">
        <f>K699*H699</f>
        <v/>
      </c>
      <c r="M699">
        <f>EXP(-rf*C699)*L699</f>
        <v/>
      </c>
      <c r="N699">
        <f>EXP(-rf*C699)*E699</f>
        <v/>
      </c>
    </row>
    <row r="700">
      <c r="A700" t="n">
        <v>692</v>
      </c>
      <c r="B700">
        <f>RAND()</f>
        <v/>
      </c>
      <c r="C700">
        <f>IF(B700&lt;P_3,3,IF(B700&lt;P_3+P_4,4,5))</f>
        <v/>
      </c>
      <c r="D700">
        <f>NORM.S.INV(RAND())</f>
        <v/>
      </c>
      <c r="E700">
        <f>V0*EXP((rf-q_leak-0.5*sigma^2)*C700+sigma*SQRT(C700)*D700)</f>
        <v/>
      </c>
      <c r="F700">
        <f>SHL_face*(1+SHL_rate)^C700</f>
        <v/>
      </c>
      <c r="G700">
        <f>Pref_face*(1+Pref_rate)^C700</f>
        <v/>
      </c>
      <c r="H700">
        <f>MAX(E700-F700-G700,0)</f>
        <v/>
      </c>
      <c r="I700">
        <f>MIN(E700,F700+G700)+(1-MgmtPct)*H700</f>
        <v/>
      </c>
      <c r="J700">
        <f>IF(I700/SponsorCost&gt;=RatchetTrigger,1,0)</f>
        <v/>
      </c>
      <c r="K700">
        <f>IF(J700=1,MgmtPctRatchet,MgmtPct)</f>
        <v/>
      </c>
      <c r="L700">
        <f>K700*H700</f>
        <v/>
      </c>
      <c r="M700">
        <f>EXP(-rf*C700)*L700</f>
        <v/>
      </c>
      <c r="N700">
        <f>EXP(-rf*C700)*E700</f>
        <v/>
      </c>
    </row>
    <row r="701">
      <c r="A701" t="n">
        <v>693</v>
      </c>
      <c r="B701">
        <f>RAND()</f>
        <v/>
      </c>
      <c r="C701">
        <f>IF(B701&lt;P_3,3,IF(B701&lt;P_3+P_4,4,5))</f>
        <v/>
      </c>
      <c r="D701">
        <f>NORM.S.INV(RAND())</f>
        <v/>
      </c>
      <c r="E701">
        <f>V0*EXP((rf-q_leak-0.5*sigma^2)*C701+sigma*SQRT(C701)*D701)</f>
        <v/>
      </c>
      <c r="F701">
        <f>SHL_face*(1+SHL_rate)^C701</f>
        <v/>
      </c>
      <c r="G701">
        <f>Pref_face*(1+Pref_rate)^C701</f>
        <v/>
      </c>
      <c r="H701">
        <f>MAX(E701-F701-G701,0)</f>
        <v/>
      </c>
      <c r="I701">
        <f>MIN(E701,F701+G701)+(1-MgmtPct)*H701</f>
        <v/>
      </c>
      <c r="J701">
        <f>IF(I701/SponsorCost&gt;=RatchetTrigger,1,0)</f>
        <v/>
      </c>
      <c r="K701">
        <f>IF(J701=1,MgmtPctRatchet,MgmtPct)</f>
        <v/>
      </c>
      <c r="L701">
        <f>K701*H701</f>
        <v/>
      </c>
      <c r="M701">
        <f>EXP(-rf*C701)*L701</f>
        <v/>
      </c>
      <c r="N701">
        <f>EXP(-rf*C701)*E701</f>
        <v/>
      </c>
    </row>
    <row r="702">
      <c r="A702" t="n">
        <v>694</v>
      </c>
      <c r="B702">
        <f>RAND()</f>
        <v/>
      </c>
      <c r="C702">
        <f>IF(B702&lt;P_3,3,IF(B702&lt;P_3+P_4,4,5))</f>
        <v/>
      </c>
      <c r="D702">
        <f>NORM.S.INV(RAND())</f>
        <v/>
      </c>
      <c r="E702">
        <f>V0*EXP((rf-q_leak-0.5*sigma^2)*C702+sigma*SQRT(C702)*D702)</f>
        <v/>
      </c>
      <c r="F702">
        <f>SHL_face*(1+SHL_rate)^C702</f>
        <v/>
      </c>
      <c r="G702">
        <f>Pref_face*(1+Pref_rate)^C702</f>
        <v/>
      </c>
      <c r="H702">
        <f>MAX(E702-F702-G702,0)</f>
        <v/>
      </c>
      <c r="I702">
        <f>MIN(E702,F702+G702)+(1-MgmtPct)*H702</f>
        <v/>
      </c>
      <c r="J702">
        <f>IF(I702/SponsorCost&gt;=RatchetTrigger,1,0)</f>
        <v/>
      </c>
      <c r="K702">
        <f>IF(J702=1,MgmtPctRatchet,MgmtPct)</f>
        <v/>
      </c>
      <c r="L702">
        <f>K702*H702</f>
        <v/>
      </c>
      <c r="M702">
        <f>EXP(-rf*C702)*L702</f>
        <v/>
      </c>
      <c r="N702">
        <f>EXP(-rf*C702)*E702</f>
        <v/>
      </c>
    </row>
    <row r="703">
      <c r="A703" t="n">
        <v>695</v>
      </c>
      <c r="B703">
        <f>RAND()</f>
        <v/>
      </c>
      <c r="C703">
        <f>IF(B703&lt;P_3,3,IF(B703&lt;P_3+P_4,4,5))</f>
        <v/>
      </c>
      <c r="D703">
        <f>NORM.S.INV(RAND())</f>
        <v/>
      </c>
      <c r="E703">
        <f>V0*EXP((rf-q_leak-0.5*sigma^2)*C703+sigma*SQRT(C703)*D703)</f>
        <v/>
      </c>
      <c r="F703">
        <f>SHL_face*(1+SHL_rate)^C703</f>
        <v/>
      </c>
      <c r="G703">
        <f>Pref_face*(1+Pref_rate)^C703</f>
        <v/>
      </c>
      <c r="H703">
        <f>MAX(E703-F703-G703,0)</f>
        <v/>
      </c>
      <c r="I703">
        <f>MIN(E703,F703+G703)+(1-MgmtPct)*H703</f>
        <v/>
      </c>
      <c r="J703">
        <f>IF(I703/SponsorCost&gt;=RatchetTrigger,1,0)</f>
        <v/>
      </c>
      <c r="K703">
        <f>IF(J703=1,MgmtPctRatchet,MgmtPct)</f>
        <v/>
      </c>
      <c r="L703">
        <f>K703*H703</f>
        <v/>
      </c>
      <c r="M703">
        <f>EXP(-rf*C703)*L703</f>
        <v/>
      </c>
      <c r="N703">
        <f>EXP(-rf*C703)*E703</f>
        <v/>
      </c>
    </row>
    <row r="704">
      <c r="A704" t="n">
        <v>696</v>
      </c>
      <c r="B704">
        <f>RAND()</f>
        <v/>
      </c>
      <c r="C704">
        <f>IF(B704&lt;P_3,3,IF(B704&lt;P_3+P_4,4,5))</f>
        <v/>
      </c>
      <c r="D704">
        <f>NORM.S.INV(RAND())</f>
        <v/>
      </c>
      <c r="E704">
        <f>V0*EXP((rf-q_leak-0.5*sigma^2)*C704+sigma*SQRT(C704)*D704)</f>
        <v/>
      </c>
      <c r="F704">
        <f>SHL_face*(1+SHL_rate)^C704</f>
        <v/>
      </c>
      <c r="G704">
        <f>Pref_face*(1+Pref_rate)^C704</f>
        <v/>
      </c>
      <c r="H704">
        <f>MAX(E704-F704-G704,0)</f>
        <v/>
      </c>
      <c r="I704">
        <f>MIN(E704,F704+G704)+(1-MgmtPct)*H704</f>
        <v/>
      </c>
      <c r="J704">
        <f>IF(I704/SponsorCost&gt;=RatchetTrigger,1,0)</f>
        <v/>
      </c>
      <c r="K704">
        <f>IF(J704=1,MgmtPctRatchet,MgmtPct)</f>
        <v/>
      </c>
      <c r="L704">
        <f>K704*H704</f>
        <v/>
      </c>
      <c r="M704">
        <f>EXP(-rf*C704)*L704</f>
        <v/>
      </c>
      <c r="N704">
        <f>EXP(-rf*C704)*E704</f>
        <v/>
      </c>
    </row>
    <row r="705">
      <c r="A705" t="n">
        <v>697</v>
      </c>
      <c r="B705">
        <f>RAND()</f>
        <v/>
      </c>
      <c r="C705">
        <f>IF(B705&lt;P_3,3,IF(B705&lt;P_3+P_4,4,5))</f>
        <v/>
      </c>
      <c r="D705">
        <f>NORM.S.INV(RAND())</f>
        <v/>
      </c>
      <c r="E705">
        <f>V0*EXP((rf-q_leak-0.5*sigma^2)*C705+sigma*SQRT(C705)*D705)</f>
        <v/>
      </c>
      <c r="F705">
        <f>SHL_face*(1+SHL_rate)^C705</f>
        <v/>
      </c>
      <c r="G705">
        <f>Pref_face*(1+Pref_rate)^C705</f>
        <v/>
      </c>
      <c r="H705">
        <f>MAX(E705-F705-G705,0)</f>
        <v/>
      </c>
      <c r="I705">
        <f>MIN(E705,F705+G705)+(1-MgmtPct)*H705</f>
        <v/>
      </c>
      <c r="J705">
        <f>IF(I705/SponsorCost&gt;=RatchetTrigger,1,0)</f>
        <v/>
      </c>
      <c r="K705">
        <f>IF(J705=1,MgmtPctRatchet,MgmtPct)</f>
        <v/>
      </c>
      <c r="L705">
        <f>K705*H705</f>
        <v/>
      </c>
      <c r="M705">
        <f>EXP(-rf*C705)*L705</f>
        <v/>
      </c>
      <c r="N705">
        <f>EXP(-rf*C705)*E705</f>
        <v/>
      </c>
    </row>
    <row r="706">
      <c r="A706" t="n">
        <v>698</v>
      </c>
      <c r="B706">
        <f>RAND()</f>
        <v/>
      </c>
      <c r="C706">
        <f>IF(B706&lt;P_3,3,IF(B706&lt;P_3+P_4,4,5))</f>
        <v/>
      </c>
      <c r="D706">
        <f>NORM.S.INV(RAND())</f>
        <v/>
      </c>
      <c r="E706">
        <f>V0*EXP((rf-q_leak-0.5*sigma^2)*C706+sigma*SQRT(C706)*D706)</f>
        <v/>
      </c>
      <c r="F706">
        <f>SHL_face*(1+SHL_rate)^C706</f>
        <v/>
      </c>
      <c r="G706">
        <f>Pref_face*(1+Pref_rate)^C706</f>
        <v/>
      </c>
      <c r="H706">
        <f>MAX(E706-F706-G706,0)</f>
        <v/>
      </c>
      <c r="I706">
        <f>MIN(E706,F706+G706)+(1-MgmtPct)*H706</f>
        <v/>
      </c>
      <c r="J706">
        <f>IF(I706/SponsorCost&gt;=RatchetTrigger,1,0)</f>
        <v/>
      </c>
      <c r="K706">
        <f>IF(J706=1,MgmtPctRatchet,MgmtPct)</f>
        <v/>
      </c>
      <c r="L706">
        <f>K706*H706</f>
        <v/>
      </c>
      <c r="M706">
        <f>EXP(-rf*C706)*L706</f>
        <v/>
      </c>
      <c r="N706">
        <f>EXP(-rf*C706)*E706</f>
        <v/>
      </c>
    </row>
    <row r="707">
      <c r="A707" t="n">
        <v>699</v>
      </c>
      <c r="B707">
        <f>RAND()</f>
        <v/>
      </c>
      <c r="C707">
        <f>IF(B707&lt;P_3,3,IF(B707&lt;P_3+P_4,4,5))</f>
        <v/>
      </c>
      <c r="D707">
        <f>NORM.S.INV(RAND())</f>
        <v/>
      </c>
      <c r="E707">
        <f>V0*EXP((rf-q_leak-0.5*sigma^2)*C707+sigma*SQRT(C707)*D707)</f>
        <v/>
      </c>
      <c r="F707">
        <f>SHL_face*(1+SHL_rate)^C707</f>
        <v/>
      </c>
      <c r="G707">
        <f>Pref_face*(1+Pref_rate)^C707</f>
        <v/>
      </c>
      <c r="H707">
        <f>MAX(E707-F707-G707,0)</f>
        <v/>
      </c>
      <c r="I707">
        <f>MIN(E707,F707+G707)+(1-MgmtPct)*H707</f>
        <v/>
      </c>
      <c r="J707">
        <f>IF(I707/SponsorCost&gt;=RatchetTrigger,1,0)</f>
        <v/>
      </c>
      <c r="K707">
        <f>IF(J707=1,MgmtPctRatchet,MgmtPct)</f>
        <v/>
      </c>
      <c r="L707">
        <f>K707*H707</f>
        <v/>
      </c>
      <c r="M707">
        <f>EXP(-rf*C707)*L707</f>
        <v/>
      </c>
      <c r="N707">
        <f>EXP(-rf*C707)*E707</f>
        <v/>
      </c>
    </row>
    <row r="708">
      <c r="A708" t="n">
        <v>700</v>
      </c>
      <c r="B708">
        <f>RAND()</f>
        <v/>
      </c>
      <c r="C708">
        <f>IF(B708&lt;P_3,3,IF(B708&lt;P_3+P_4,4,5))</f>
        <v/>
      </c>
      <c r="D708">
        <f>NORM.S.INV(RAND())</f>
        <v/>
      </c>
      <c r="E708">
        <f>V0*EXP((rf-q_leak-0.5*sigma^2)*C708+sigma*SQRT(C708)*D708)</f>
        <v/>
      </c>
      <c r="F708">
        <f>SHL_face*(1+SHL_rate)^C708</f>
        <v/>
      </c>
      <c r="G708">
        <f>Pref_face*(1+Pref_rate)^C708</f>
        <v/>
      </c>
      <c r="H708">
        <f>MAX(E708-F708-G708,0)</f>
        <v/>
      </c>
      <c r="I708">
        <f>MIN(E708,F708+G708)+(1-MgmtPct)*H708</f>
        <v/>
      </c>
      <c r="J708">
        <f>IF(I708/SponsorCost&gt;=RatchetTrigger,1,0)</f>
        <v/>
      </c>
      <c r="K708">
        <f>IF(J708=1,MgmtPctRatchet,MgmtPct)</f>
        <v/>
      </c>
      <c r="L708">
        <f>K708*H708</f>
        <v/>
      </c>
      <c r="M708">
        <f>EXP(-rf*C708)*L708</f>
        <v/>
      </c>
      <c r="N708">
        <f>EXP(-rf*C708)*E708</f>
        <v/>
      </c>
    </row>
    <row r="709">
      <c r="A709" t="n">
        <v>701</v>
      </c>
      <c r="B709">
        <f>RAND()</f>
        <v/>
      </c>
      <c r="C709">
        <f>IF(B709&lt;P_3,3,IF(B709&lt;P_3+P_4,4,5))</f>
        <v/>
      </c>
      <c r="D709">
        <f>NORM.S.INV(RAND())</f>
        <v/>
      </c>
      <c r="E709">
        <f>V0*EXP((rf-q_leak-0.5*sigma^2)*C709+sigma*SQRT(C709)*D709)</f>
        <v/>
      </c>
      <c r="F709">
        <f>SHL_face*(1+SHL_rate)^C709</f>
        <v/>
      </c>
      <c r="G709">
        <f>Pref_face*(1+Pref_rate)^C709</f>
        <v/>
      </c>
      <c r="H709">
        <f>MAX(E709-F709-G709,0)</f>
        <v/>
      </c>
      <c r="I709">
        <f>MIN(E709,F709+G709)+(1-MgmtPct)*H709</f>
        <v/>
      </c>
      <c r="J709">
        <f>IF(I709/SponsorCost&gt;=RatchetTrigger,1,0)</f>
        <v/>
      </c>
      <c r="K709">
        <f>IF(J709=1,MgmtPctRatchet,MgmtPct)</f>
        <v/>
      </c>
      <c r="L709">
        <f>K709*H709</f>
        <v/>
      </c>
      <c r="M709">
        <f>EXP(-rf*C709)*L709</f>
        <v/>
      </c>
      <c r="N709">
        <f>EXP(-rf*C709)*E709</f>
        <v/>
      </c>
    </row>
    <row r="710">
      <c r="A710" t="n">
        <v>702</v>
      </c>
      <c r="B710">
        <f>RAND()</f>
        <v/>
      </c>
      <c r="C710">
        <f>IF(B710&lt;P_3,3,IF(B710&lt;P_3+P_4,4,5))</f>
        <v/>
      </c>
      <c r="D710">
        <f>NORM.S.INV(RAND())</f>
        <v/>
      </c>
      <c r="E710">
        <f>V0*EXP((rf-q_leak-0.5*sigma^2)*C710+sigma*SQRT(C710)*D710)</f>
        <v/>
      </c>
      <c r="F710">
        <f>SHL_face*(1+SHL_rate)^C710</f>
        <v/>
      </c>
      <c r="G710">
        <f>Pref_face*(1+Pref_rate)^C710</f>
        <v/>
      </c>
      <c r="H710">
        <f>MAX(E710-F710-G710,0)</f>
        <v/>
      </c>
      <c r="I710">
        <f>MIN(E710,F710+G710)+(1-MgmtPct)*H710</f>
        <v/>
      </c>
      <c r="J710">
        <f>IF(I710/SponsorCost&gt;=RatchetTrigger,1,0)</f>
        <v/>
      </c>
      <c r="K710">
        <f>IF(J710=1,MgmtPctRatchet,MgmtPct)</f>
        <v/>
      </c>
      <c r="L710">
        <f>K710*H710</f>
        <v/>
      </c>
      <c r="M710">
        <f>EXP(-rf*C710)*L710</f>
        <v/>
      </c>
      <c r="N710">
        <f>EXP(-rf*C710)*E710</f>
        <v/>
      </c>
    </row>
    <row r="711">
      <c r="A711" t="n">
        <v>703</v>
      </c>
      <c r="B711">
        <f>RAND()</f>
        <v/>
      </c>
      <c r="C711">
        <f>IF(B711&lt;P_3,3,IF(B711&lt;P_3+P_4,4,5))</f>
        <v/>
      </c>
      <c r="D711">
        <f>NORM.S.INV(RAND())</f>
        <v/>
      </c>
      <c r="E711">
        <f>V0*EXP((rf-q_leak-0.5*sigma^2)*C711+sigma*SQRT(C711)*D711)</f>
        <v/>
      </c>
      <c r="F711">
        <f>SHL_face*(1+SHL_rate)^C711</f>
        <v/>
      </c>
      <c r="G711">
        <f>Pref_face*(1+Pref_rate)^C711</f>
        <v/>
      </c>
      <c r="H711">
        <f>MAX(E711-F711-G711,0)</f>
        <v/>
      </c>
      <c r="I711">
        <f>MIN(E711,F711+G711)+(1-MgmtPct)*H711</f>
        <v/>
      </c>
      <c r="J711">
        <f>IF(I711/SponsorCost&gt;=RatchetTrigger,1,0)</f>
        <v/>
      </c>
      <c r="K711">
        <f>IF(J711=1,MgmtPctRatchet,MgmtPct)</f>
        <v/>
      </c>
      <c r="L711">
        <f>K711*H711</f>
        <v/>
      </c>
      <c r="M711">
        <f>EXP(-rf*C711)*L711</f>
        <v/>
      </c>
      <c r="N711">
        <f>EXP(-rf*C711)*E711</f>
        <v/>
      </c>
    </row>
    <row r="712">
      <c r="A712" t="n">
        <v>704</v>
      </c>
      <c r="B712">
        <f>RAND()</f>
        <v/>
      </c>
      <c r="C712">
        <f>IF(B712&lt;P_3,3,IF(B712&lt;P_3+P_4,4,5))</f>
        <v/>
      </c>
      <c r="D712">
        <f>NORM.S.INV(RAND())</f>
        <v/>
      </c>
      <c r="E712">
        <f>V0*EXP((rf-q_leak-0.5*sigma^2)*C712+sigma*SQRT(C712)*D712)</f>
        <v/>
      </c>
      <c r="F712">
        <f>SHL_face*(1+SHL_rate)^C712</f>
        <v/>
      </c>
      <c r="G712">
        <f>Pref_face*(1+Pref_rate)^C712</f>
        <v/>
      </c>
      <c r="H712">
        <f>MAX(E712-F712-G712,0)</f>
        <v/>
      </c>
      <c r="I712">
        <f>MIN(E712,F712+G712)+(1-MgmtPct)*H712</f>
        <v/>
      </c>
      <c r="J712">
        <f>IF(I712/SponsorCost&gt;=RatchetTrigger,1,0)</f>
        <v/>
      </c>
      <c r="K712">
        <f>IF(J712=1,MgmtPctRatchet,MgmtPct)</f>
        <v/>
      </c>
      <c r="L712">
        <f>K712*H712</f>
        <v/>
      </c>
      <c r="M712">
        <f>EXP(-rf*C712)*L712</f>
        <v/>
      </c>
      <c r="N712">
        <f>EXP(-rf*C712)*E712</f>
        <v/>
      </c>
    </row>
    <row r="713">
      <c r="A713" t="n">
        <v>705</v>
      </c>
      <c r="B713">
        <f>RAND()</f>
        <v/>
      </c>
      <c r="C713">
        <f>IF(B713&lt;P_3,3,IF(B713&lt;P_3+P_4,4,5))</f>
        <v/>
      </c>
      <c r="D713">
        <f>NORM.S.INV(RAND())</f>
        <v/>
      </c>
      <c r="E713">
        <f>V0*EXP((rf-q_leak-0.5*sigma^2)*C713+sigma*SQRT(C713)*D713)</f>
        <v/>
      </c>
      <c r="F713">
        <f>SHL_face*(1+SHL_rate)^C713</f>
        <v/>
      </c>
      <c r="G713">
        <f>Pref_face*(1+Pref_rate)^C713</f>
        <v/>
      </c>
      <c r="H713">
        <f>MAX(E713-F713-G713,0)</f>
        <v/>
      </c>
      <c r="I713">
        <f>MIN(E713,F713+G713)+(1-MgmtPct)*H713</f>
        <v/>
      </c>
      <c r="J713">
        <f>IF(I713/SponsorCost&gt;=RatchetTrigger,1,0)</f>
        <v/>
      </c>
      <c r="K713">
        <f>IF(J713=1,MgmtPctRatchet,MgmtPct)</f>
        <v/>
      </c>
      <c r="L713">
        <f>K713*H713</f>
        <v/>
      </c>
      <c r="M713">
        <f>EXP(-rf*C713)*L713</f>
        <v/>
      </c>
      <c r="N713">
        <f>EXP(-rf*C713)*E713</f>
        <v/>
      </c>
    </row>
    <row r="714">
      <c r="A714" t="n">
        <v>706</v>
      </c>
      <c r="B714">
        <f>RAND()</f>
        <v/>
      </c>
      <c r="C714">
        <f>IF(B714&lt;P_3,3,IF(B714&lt;P_3+P_4,4,5))</f>
        <v/>
      </c>
      <c r="D714">
        <f>NORM.S.INV(RAND())</f>
        <v/>
      </c>
      <c r="E714">
        <f>V0*EXP((rf-q_leak-0.5*sigma^2)*C714+sigma*SQRT(C714)*D714)</f>
        <v/>
      </c>
      <c r="F714">
        <f>SHL_face*(1+SHL_rate)^C714</f>
        <v/>
      </c>
      <c r="G714">
        <f>Pref_face*(1+Pref_rate)^C714</f>
        <v/>
      </c>
      <c r="H714">
        <f>MAX(E714-F714-G714,0)</f>
        <v/>
      </c>
      <c r="I714">
        <f>MIN(E714,F714+G714)+(1-MgmtPct)*H714</f>
        <v/>
      </c>
      <c r="J714">
        <f>IF(I714/SponsorCost&gt;=RatchetTrigger,1,0)</f>
        <v/>
      </c>
      <c r="K714">
        <f>IF(J714=1,MgmtPctRatchet,MgmtPct)</f>
        <v/>
      </c>
      <c r="L714">
        <f>K714*H714</f>
        <v/>
      </c>
      <c r="M714">
        <f>EXP(-rf*C714)*L714</f>
        <v/>
      </c>
      <c r="N714">
        <f>EXP(-rf*C714)*E714</f>
        <v/>
      </c>
    </row>
    <row r="715">
      <c r="A715" t="n">
        <v>707</v>
      </c>
      <c r="B715">
        <f>RAND()</f>
        <v/>
      </c>
      <c r="C715">
        <f>IF(B715&lt;P_3,3,IF(B715&lt;P_3+P_4,4,5))</f>
        <v/>
      </c>
      <c r="D715">
        <f>NORM.S.INV(RAND())</f>
        <v/>
      </c>
      <c r="E715">
        <f>V0*EXP((rf-q_leak-0.5*sigma^2)*C715+sigma*SQRT(C715)*D715)</f>
        <v/>
      </c>
      <c r="F715">
        <f>SHL_face*(1+SHL_rate)^C715</f>
        <v/>
      </c>
      <c r="G715">
        <f>Pref_face*(1+Pref_rate)^C715</f>
        <v/>
      </c>
      <c r="H715">
        <f>MAX(E715-F715-G715,0)</f>
        <v/>
      </c>
      <c r="I715">
        <f>MIN(E715,F715+G715)+(1-MgmtPct)*H715</f>
        <v/>
      </c>
      <c r="J715">
        <f>IF(I715/SponsorCost&gt;=RatchetTrigger,1,0)</f>
        <v/>
      </c>
      <c r="K715">
        <f>IF(J715=1,MgmtPctRatchet,MgmtPct)</f>
        <v/>
      </c>
      <c r="L715">
        <f>K715*H715</f>
        <v/>
      </c>
      <c r="M715">
        <f>EXP(-rf*C715)*L715</f>
        <v/>
      </c>
      <c r="N715">
        <f>EXP(-rf*C715)*E715</f>
        <v/>
      </c>
    </row>
    <row r="716">
      <c r="A716" t="n">
        <v>708</v>
      </c>
      <c r="B716">
        <f>RAND()</f>
        <v/>
      </c>
      <c r="C716">
        <f>IF(B716&lt;P_3,3,IF(B716&lt;P_3+P_4,4,5))</f>
        <v/>
      </c>
      <c r="D716">
        <f>NORM.S.INV(RAND())</f>
        <v/>
      </c>
      <c r="E716">
        <f>V0*EXP((rf-q_leak-0.5*sigma^2)*C716+sigma*SQRT(C716)*D716)</f>
        <v/>
      </c>
      <c r="F716">
        <f>SHL_face*(1+SHL_rate)^C716</f>
        <v/>
      </c>
      <c r="G716">
        <f>Pref_face*(1+Pref_rate)^C716</f>
        <v/>
      </c>
      <c r="H716">
        <f>MAX(E716-F716-G716,0)</f>
        <v/>
      </c>
      <c r="I716">
        <f>MIN(E716,F716+G716)+(1-MgmtPct)*H716</f>
        <v/>
      </c>
      <c r="J716">
        <f>IF(I716/SponsorCost&gt;=RatchetTrigger,1,0)</f>
        <v/>
      </c>
      <c r="K716">
        <f>IF(J716=1,MgmtPctRatchet,MgmtPct)</f>
        <v/>
      </c>
      <c r="L716">
        <f>K716*H716</f>
        <v/>
      </c>
      <c r="M716">
        <f>EXP(-rf*C716)*L716</f>
        <v/>
      </c>
      <c r="N716">
        <f>EXP(-rf*C716)*E716</f>
        <v/>
      </c>
    </row>
    <row r="717">
      <c r="A717" t="n">
        <v>709</v>
      </c>
      <c r="B717">
        <f>RAND()</f>
        <v/>
      </c>
      <c r="C717">
        <f>IF(B717&lt;P_3,3,IF(B717&lt;P_3+P_4,4,5))</f>
        <v/>
      </c>
      <c r="D717">
        <f>NORM.S.INV(RAND())</f>
        <v/>
      </c>
      <c r="E717">
        <f>V0*EXP((rf-q_leak-0.5*sigma^2)*C717+sigma*SQRT(C717)*D717)</f>
        <v/>
      </c>
      <c r="F717">
        <f>SHL_face*(1+SHL_rate)^C717</f>
        <v/>
      </c>
      <c r="G717">
        <f>Pref_face*(1+Pref_rate)^C717</f>
        <v/>
      </c>
      <c r="H717">
        <f>MAX(E717-F717-G717,0)</f>
        <v/>
      </c>
      <c r="I717">
        <f>MIN(E717,F717+G717)+(1-MgmtPct)*H717</f>
        <v/>
      </c>
      <c r="J717">
        <f>IF(I717/SponsorCost&gt;=RatchetTrigger,1,0)</f>
        <v/>
      </c>
      <c r="K717">
        <f>IF(J717=1,MgmtPctRatchet,MgmtPct)</f>
        <v/>
      </c>
      <c r="L717">
        <f>K717*H717</f>
        <v/>
      </c>
      <c r="M717">
        <f>EXP(-rf*C717)*L717</f>
        <v/>
      </c>
      <c r="N717">
        <f>EXP(-rf*C717)*E717</f>
        <v/>
      </c>
    </row>
    <row r="718">
      <c r="A718" t="n">
        <v>710</v>
      </c>
      <c r="B718">
        <f>RAND()</f>
        <v/>
      </c>
      <c r="C718">
        <f>IF(B718&lt;P_3,3,IF(B718&lt;P_3+P_4,4,5))</f>
        <v/>
      </c>
      <c r="D718">
        <f>NORM.S.INV(RAND())</f>
        <v/>
      </c>
      <c r="E718">
        <f>V0*EXP((rf-q_leak-0.5*sigma^2)*C718+sigma*SQRT(C718)*D718)</f>
        <v/>
      </c>
      <c r="F718">
        <f>SHL_face*(1+SHL_rate)^C718</f>
        <v/>
      </c>
      <c r="G718">
        <f>Pref_face*(1+Pref_rate)^C718</f>
        <v/>
      </c>
      <c r="H718">
        <f>MAX(E718-F718-G718,0)</f>
        <v/>
      </c>
      <c r="I718">
        <f>MIN(E718,F718+G718)+(1-MgmtPct)*H718</f>
        <v/>
      </c>
      <c r="J718">
        <f>IF(I718/SponsorCost&gt;=RatchetTrigger,1,0)</f>
        <v/>
      </c>
      <c r="K718">
        <f>IF(J718=1,MgmtPctRatchet,MgmtPct)</f>
        <v/>
      </c>
      <c r="L718">
        <f>K718*H718</f>
        <v/>
      </c>
      <c r="M718">
        <f>EXP(-rf*C718)*L718</f>
        <v/>
      </c>
      <c r="N718">
        <f>EXP(-rf*C718)*E718</f>
        <v/>
      </c>
    </row>
    <row r="719">
      <c r="A719" t="n">
        <v>711</v>
      </c>
      <c r="B719">
        <f>RAND()</f>
        <v/>
      </c>
      <c r="C719">
        <f>IF(B719&lt;P_3,3,IF(B719&lt;P_3+P_4,4,5))</f>
        <v/>
      </c>
      <c r="D719">
        <f>NORM.S.INV(RAND())</f>
        <v/>
      </c>
      <c r="E719">
        <f>V0*EXP((rf-q_leak-0.5*sigma^2)*C719+sigma*SQRT(C719)*D719)</f>
        <v/>
      </c>
      <c r="F719">
        <f>SHL_face*(1+SHL_rate)^C719</f>
        <v/>
      </c>
      <c r="G719">
        <f>Pref_face*(1+Pref_rate)^C719</f>
        <v/>
      </c>
      <c r="H719">
        <f>MAX(E719-F719-G719,0)</f>
        <v/>
      </c>
      <c r="I719">
        <f>MIN(E719,F719+G719)+(1-MgmtPct)*H719</f>
        <v/>
      </c>
      <c r="J719">
        <f>IF(I719/SponsorCost&gt;=RatchetTrigger,1,0)</f>
        <v/>
      </c>
      <c r="K719">
        <f>IF(J719=1,MgmtPctRatchet,MgmtPct)</f>
        <v/>
      </c>
      <c r="L719">
        <f>K719*H719</f>
        <v/>
      </c>
      <c r="M719">
        <f>EXP(-rf*C719)*L719</f>
        <v/>
      </c>
      <c r="N719">
        <f>EXP(-rf*C719)*E719</f>
        <v/>
      </c>
    </row>
    <row r="720">
      <c r="A720" t="n">
        <v>712</v>
      </c>
      <c r="B720">
        <f>RAND()</f>
        <v/>
      </c>
      <c r="C720">
        <f>IF(B720&lt;P_3,3,IF(B720&lt;P_3+P_4,4,5))</f>
        <v/>
      </c>
      <c r="D720">
        <f>NORM.S.INV(RAND())</f>
        <v/>
      </c>
      <c r="E720">
        <f>V0*EXP((rf-q_leak-0.5*sigma^2)*C720+sigma*SQRT(C720)*D720)</f>
        <v/>
      </c>
      <c r="F720">
        <f>SHL_face*(1+SHL_rate)^C720</f>
        <v/>
      </c>
      <c r="G720">
        <f>Pref_face*(1+Pref_rate)^C720</f>
        <v/>
      </c>
      <c r="H720">
        <f>MAX(E720-F720-G720,0)</f>
        <v/>
      </c>
      <c r="I720">
        <f>MIN(E720,F720+G720)+(1-MgmtPct)*H720</f>
        <v/>
      </c>
      <c r="J720">
        <f>IF(I720/SponsorCost&gt;=RatchetTrigger,1,0)</f>
        <v/>
      </c>
      <c r="K720">
        <f>IF(J720=1,MgmtPctRatchet,MgmtPct)</f>
        <v/>
      </c>
      <c r="L720">
        <f>K720*H720</f>
        <v/>
      </c>
      <c r="M720">
        <f>EXP(-rf*C720)*L720</f>
        <v/>
      </c>
      <c r="N720">
        <f>EXP(-rf*C720)*E720</f>
        <v/>
      </c>
    </row>
    <row r="721">
      <c r="A721" t="n">
        <v>713</v>
      </c>
      <c r="B721">
        <f>RAND()</f>
        <v/>
      </c>
      <c r="C721">
        <f>IF(B721&lt;P_3,3,IF(B721&lt;P_3+P_4,4,5))</f>
        <v/>
      </c>
      <c r="D721">
        <f>NORM.S.INV(RAND())</f>
        <v/>
      </c>
      <c r="E721">
        <f>V0*EXP((rf-q_leak-0.5*sigma^2)*C721+sigma*SQRT(C721)*D721)</f>
        <v/>
      </c>
      <c r="F721">
        <f>SHL_face*(1+SHL_rate)^C721</f>
        <v/>
      </c>
      <c r="G721">
        <f>Pref_face*(1+Pref_rate)^C721</f>
        <v/>
      </c>
      <c r="H721">
        <f>MAX(E721-F721-G721,0)</f>
        <v/>
      </c>
      <c r="I721">
        <f>MIN(E721,F721+G721)+(1-MgmtPct)*H721</f>
        <v/>
      </c>
      <c r="J721">
        <f>IF(I721/SponsorCost&gt;=RatchetTrigger,1,0)</f>
        <v/>
      </c>
      <c r="K721">
        <f>IF(J721=1,MgmtPctRatchet,MgmtPct)</f>
        <v/>
      </c>
      <c r="L721">
        <f>K721*H721</f>
        <v/>
      </c>
      <c r="M721">
        <f>EXP(-rf*C721)*L721</f>
        <v/>
      </c>
      <c r="N721">
        <f>EXP(-rf*C721)*E721</f>
        <v/>
      </c>
    </row>
    <row r="722">
      <c r="A722" t="n">
        <v>714</v>
      </c>
      <c r="B722">
        <f>RAND()</f>
        <v/>
      </c>
      <c r="C722">
        <f>IF(B722&lt;P_3,3,IF(B722&lt;P_3+P_4,4,5))</f>
        <v/>
      </c>
      <c r="D722">
        <f>NORM.S.INV(RAND())</f>
        <v/>
      </c>
      <c r="E722">
        <f>V0*EXP((rf-q_leak-0.5*sigma^2)*C722+sigma*SQRT(C722)*D722)</f>
        <v/>
      </c>
      <c r="F722">
        <f>SHL_face*(1+SHL_rate)^C722</f>
        <v/>
      </c>
      <c r="G722">
        <f>Pref_face*(1+Pref_rate)^C722</f>
        <v/>
      </c>
      <c r="H722">
        <f>MAX(E722-F722-G722,0)</f>
        <v/>
      </c>
      <c r="I722">
        <f>MIN(E722,F722+G722)+(1-MgmtPct)*H722</f>
        <v/>
      </c>
      <c r="J722">
        <f>IF(I722/SponsorCost&gt;=RatchetTrigger,1,0)</f>
        <v/>
      </c>
      <c r="K722">
        <f>IF(J722=1,MgmtPctRatchet,MgmtPct)</f>
        <v/>
      </c>
      <c r="L722">
        <f>K722*H722</f>
        <v/>
      </c>
      <c r="M722">
        <f>EXP(-rf*C722)*L722</f>
        <v/>
      </c>
      <c r="N722">
        <f>EXP(-rf*C722)*E722</f>
        <v/>
      </c>
    </row>
    <row r="723">
      <c r="A723" t="n">
        <v>715</v>
      </c>
      <c r="B723">
        <f>RAND()</f>
        <v/>
      </c>
      <c r="C723">
        <f>IF(B723&lt;P_3,3,IF(B723&lt;P_3+P_4,4,5))</f>
        <v/>
      </c>
      <c r="D723">
        <f>NORM.S.INV(RAND())</f>
        <v/>
      </c>
      <c r="E723">
        <f>V0*EXP((rf-q_leak-0.5*sigma^2)*C723+sigma*SQRT(C723)*D723)</f>
        <v/>
      </c>
      <c r="F723">
        <f>SHL_face*(1+SHL_rate)^C723</f>
        <v/>
      </c>
      <c r="G723">
        <f>Pref_face*(1+Pref_rate)^C723</f>
        <v/>
      </c>
      <c r="H723">
        <f>MAX(E723-F723-G723,0)</f>
        <v/>
      </c>
      <c r="I723">
        <f>MIN(E723,F723+G723)+(1-MgmtPct)*H723</f>
        <v/>
      </c>
      <c r="J723">
        <f>IF(I723/SponsorCost&gt;=RatchetTrigger,1,0)</f>
        <v/>
      </c>
      <c r="K723">
        <f>IF(J723=1,MgmtPctRatchet,MgmtPct)</f>
        <v/>
      </c>
      <c r="L723">
        <f>K723*H723</f>
        <v/>
      </c>
      <c r="M723">
        <f>EXP(-rf*C723)*L723</f>
        <v/>
      </c>
      <c r="N723">
        <f>EXP(-rf*C723)*E723</f>
        <v/>
      </c>
    </row>
    <row r="724">
      <c r="A724" t="n">
        <v>716</v>
      </c>
      <c r="B724">
        <f>RAND()</f>
        <v/>
      </c>
      <c r="C724">
        <f>IF(B724&lt;P_3,3,IF(B724&lt;P_3+P_4,4,5))</f>
        <v/>
      </c>
      <c r="D724">
        <f>NORM.S.INV(RAND())</f>
        <v/>
      </c>
      <c r="E724">
        <f>V0*EXP((rf-q_leak-0.5*sigma^2)*C724+sigma*SQRT(C724)*D724)</f>
        <v/>
      </c>
      <c r="F724">
        <f>SHL_face*(1+SHL_rate)^C724</f>
        <v/>
      </c>
      <c r="G724">
        <f>Pref_face*(1+Pref_rate)^C724</f>
        <v/>
      </c>
      <c r="H724">
        <f>MAX(E724-F724-G724,0)</f>
        <v/>
      </c>
      <c r="I724">
        <f>MIN(E724,F724+G724)+(1-MgmtPct)*H724</f>
        <v/>
      </c>
      <c r="J724">
        <f>IF(I724/SponsorCost&gt;=RatchetTrigger,1,0)</f>
        <v/>
      </c>
      <c r="K724">
        <f>IF(J724=1,MgmtPctRatchet,MgmtPct)</f>
        <v/>
      </c>
      <c r="L724">
        <f>K724*H724</f>
        <v/>
      </c>
      <c r="M724">
        <f>EXP(-rf*C724)*L724</f>
        <v/>
      </c>
      <c r="N724">
        <f>EXP(-rf*C724)*E724</f>
        <v/>
      </c>
    </row>
    <row r="725">
      <c r="A725" t="n">
        <v>717</v>
      </c>
      <c r="B725">
        <f>RAND()</f>
        <v/>
      </c>
      <c r="C725">
        <f>IF(B725&lt;P_3,3,IF(B725&lt;P_3+P_4,4,5))</f>
        <v/>
      </c>
      <c r="D725">
        <f>NORM.S.INV(RAND())</f>
        <v/>
      </c>
      <c r="E725">
        <f>V0*EXP((rf-q_leak-0.5*sigma^2)*C725+sigma*SQRT(C725)*D725)</f>
        <v/>
      </c>
      <c r="F725">
        <f>SHL_face*(1+SHL_rate)^C725</f>
        <v/>
      </c>
      <c r="G725">
        <f>Pref_face*(1+Pref_rate)^C725</f>
        <v/>
      </c>
      <c r="H725">
        <f>MAX(E725-F725-G725,0)</f>
        <v/>
      </c>
      <c r="I725">
        <f>MIN(E725,F725+G725)+(1-MgmtPct)*H725</f>
        <v/>
      </c>
      <c r="J725">
        <f>IF(I725/SponsorCost&gt;=RatchetTrigger,1,0)</f>
        <v/>
      </c>
      <c r="K725">
        <f>IF(J725=1,MgmtPctRatchet,MgmtPct)</f>
        <v/>
      </c>
      <c r="L725">
        <f>K725*H725</f>
        <v/>
      </c>
      <c r="M725">
        <f>EXP(-rf*C725)*L725</f>
        <v/>
      </c>
      <c r="N725">
        <f>EXP(-rf*C725)*E725</f>
        <v/>
      </c>
    </row>
    <row r="726">
      <c r="A726" t="n">
        <v>718</v>
      </c>
      <c r="B726">
        <f>RAND()</f>
        <v/>
      </c>
      <c r="C726">
        <f>IF(B726&lt;P_3,3,IF(B726&lt;P_3+P_4,4,5))</f>
        <v/>
      </c>
      <c r="D726">
        <f>NORM.S.INV(RAND())</f>
        <v/>
      </c>
      <c r="E726">
        <f>V0*EXP((rf-q_leak-0.5*sigma^2)*C726+sigma*SQRT(C726)*D726)</f>
        <v/>
      </c>
      <c r="F726">
        <f>SHL_face*(1+SHL_rate)^C726</f>
        <v/>
      </c>
      <c r="G726">
        <f>Pref_face*(1+Pref_rate)^C726</f>
        <v/>
      </c>
      <c r="H726">
        <f>MAX(E726-F726-G726,0)</f>
        <v/>
      </c>
      <c r="I726">
        <f>MIN(E726,F726+G726)+(1-MgmtPct)*H726</f>
        <v/>
      </c>
      <c r="J726">
        <f>IF(I726/SponsorCost&gt;=RatchetTrigger,1,0)</f>
        <v/>
      </c>
      <c r="K726">
        <f>IF(J726=1,MgmtPctRatchet,MgmtPct)</f>
        <v/>
      </c>
      <c r="L726">
        <f>K726*H726</f>
        <v/>
      </c>
      <c r="M726">
        <f>EXP(-rf*C726)*L726</f>
        <v/>
      </c>
      <c r="N726">
        <f>EXP(-rf*C726)*E726</f>
        <v/>
      </c>
    </row>
    <row r="727">
      <c r="A727" t="n">
        <v>719</v>
      </c>
      <c r="B727">
        <f>RAND()</f>
        <v/>
      </c>
      <c r="C727">
        <f>IF(B727&lt;P_3,3,IF(B727&lt;P_3+P_4,4,5))</f>
        <v/>
      </c>
      <c r="D727">
        <f>NORM.S.INV(RAND())</f>
        <v/>
      </c>
      <c r="E727">
        <f>V0*EXP((rf-q_leak-0.5*sigma^2)*C727+sigma*SQRT(C727)*D727)</f>
        <v/>
      </c>
      <c r="F727">
        <f>SHL_face*(1+SHL_rate)^C727</f>
        <v/>
      </c>
      <c r="G727">
        <f>Pref_face*(1+Pref_rate)^C727</f>
        <v/>
      </c>
      <c r="H727">
        <f>MAX(E727-F727-G727,0)</f>
        <v/>
      </c>
      <c r="I727">
        <f>MIN(E727,F727+G727)+(1-MgmtPct)*H727</f>
        <v/>
      </c>
      <c r="J727">
        <f>IF(I727/SponsorCost&gt;=RatchetTrigger,1,0)</f>
        <v/>
      </c>
      <c r="K727">
        <f>IF(J727=1,MgmtPctRatchet,MgmtPct)</f>
        <v/>
      </c>
      <c r="L727">
        <f>K727*H727</f>
        <v/>
      </c>
      <c r="M727">
        <f>EXP(-rf*C727)*L727</f>
        <v/>
      </c>
      <c r="N727">
        <f>EXP(-rf*C727)*E727</f>
        <v/>
      </c>
    </row>
    <row r="728">
      <c r="A728" t="n">
        <v>720</v>
      </c>
      <c r="B728">
        <f>RAND()</f>
        <v/>
      </c>
      <c r="C728">
        <f>IF(B728&lt;P_3,3,IF(B728&lt;P_3+P_4,4,5))</f>
        <v/>
      </c>
      <c r="D728">
        <f>NORM.S.INV(RAND())</f>
        <v/>
      </c>
      <c r="E728">
        <f>V0*EXP((rf-q_leak-0.5*sigma^2)*C728+sigma*SQRT(C728)*D728)</f>
        <v/>
      </c>
      <c r="F728">
        <f>SHL_face*(1+SHL_rate)^C728</f>
        <v/>
      </c>
      <c r="G728">
        <f>Pref_face*(1+Pref_rate)^C728</f>
        <v/>
      </c>
      <c r="H728">
        <f>MAX(E728-F728-G728,0)</f>
        <v/>
      </c>
      <c r="I728">
        <f>MIN(E728,F728+G728)+(1-MgmtPct)*H728</f>
        <v/>
      </c>
      <c r="J728">
        <f>IF(I728/SponsorCost&gt;=RatchetTrigger,1,0)</f>
        <v/>
      </c>
      <c r="K728">
        <f>IF(J728=1,MgmtPctRatchet,MgmtPct)</f>
        <v/>
      </c>
      <c r="L728">
        <f>K728*H728</f>
        <v/>
      </c>
      <c r="M728">
        <f>EXP(-rf*C728)*L728</f>
        <v/>
      </c>
      <c r="N728">
        <f>EXP(-rf*C728)*E728</f>
        <v/>
      </c>
    </row>
    <row r="729">
      <c r="A729" t="n">
        <v>721</v>
      </c>
      <c r="B729">
        <f>RAND()</f>
        <v/>
      </c>
      <c r="C729">
        <f>IF(B729&lt;P_3,3,IF(B729&lt;P_3+P_4,4,5))</f>
        <v/>
      </c>
      <c r="D729">
        <f>NORM.S.INV(RAND())</f>
        <v/>
      </c>
      <c r="E729">
        <f>V0*EXP((rf-q_leak-0.5*sigma^2)*C729+sigma*SQRT(C729)*D729)</f>
        <v/>
      </c>
      <c r="F729">
        <f>SHL_face*(1+SHL_rate)^C729</f>
        <v/>
      </c>
      <c r="G729">
        <f>Pref_face*(1+Pref_rate)^C729</f>
        <v/>
      </c>
      <c r="H729">
        <f>MAX(E729-F729-G729,0)</f>
        <v/>
      </c>
      <c r="I729">
        <f>MIN(E729,F729+G729)+(1-MgmtPct)*H729</f>
        <v/>
      </c>
      <c r="J729">
        <f>IF(I729/SponsorCost&gt;=RatchetTrigger,1,0)</f>
        <v/>
      </c>
      <c r="K729">
        <f>IF(J729=1,MgmtPctRatchet,MgmtPct)</f>
        <v/>
      </c>
      <c r="L729">
        <f>K729*H729</f>
        <v/>
      </c>
      <c r="M729">
        <f>EXP(-rf*C729)*L729</f>
        <v/>
      </c>
      <c r="N729">
        <f>EXP(-rf*C729)*E729</f>
        <v/>
      </c>
    </row>
    <row r="730">
      <c r="A730" t="n">
        <v>722</v>
      </c>
      <c r="B730">
        <f>RAND()</f>
        <v/>
      </c>
      <c r="C730">
        <f>IF(B730&lt;P_3,3,IF(B730&lt;P_3+P_4,4,5))</f>
        <v/>
      </c>
      <c r="D730">
        <f>NORM.S.INV(RAND())</f>
        <v/>
      </c>
      <c r="E730">
        <f>V0*EXP((rf-q_leak-0.5*sigma^2)*C730+sigma*SQRT(C730)*D730)</f>
        <v/>
      </c>
      <c r="F730">
        <f>SHL_face*(1+SHL_rate)^C730</f>
        <v/>
      </c>
      <c r="G730">
        <f>Pref_face*(1+Pref_rate)^C730</f>
        <v/>
      </c>
      <c r="H730">
        <f>MAX(E730-F730-G730,0)</f>
        <v/>
      </c>
      <c r="I730">
        <f>MIN(E730,F730+G730)+(1-MgmtPct)*H730</f>
        <v/>
      </c>
      <c r="J730">
        <f>IF(I730/SponsorCost&gt;=RatchetTrigger,1,0)</f>
        <v/>
      </c>
      <c r="K730">
        <f>IF(J730=1,MgmtPctRatchet,MgmtPct)</f>
        <v/>
      </c>
      <c r="L730">
        <f>K730*H730</f>
        <v/>
      </c>
      <c r="M730">
        <f>EXP(-rf*C730)*L730</f>
        <v/>
      </c>
      <c r="N730">
        <f>EXP(-rf*C730)*E730</f>
        <v/>
      </c>
    </row>
    <row r="731">
      <c r="A731" t="n">
        <v>723</v>
      </c>
      <c r="B731">
        <f>RAND()</f>
        <v/>
      </c>
      <c r="C731">
        <f>IF(B731&lt;P_3,3,IF(B731&lt;P_3+P_4,4,5))</f>
        <v/>
      </c>
      <c r="D731">
        <f>NORM.S.INV(RAND())</f>
        <v/>
      </c>
      <c r="E731">
        <f>V0*EXP((rf-q_leak-0.5*sigma^2)*C731+sigma*SQRT(C731)*D731)</f>
        <v/>
      </c>
      <c r="F731">
        <f>SHL_face*(1+SHL_rate)^C731</f>
        <v/>
      </c>
      <c r="G731">
        <f>Pref_face*(1+Pref_rate)^C731</f>
        <v/>
      </c>
      <c r="H731">
        <f>MAX(E731-F731-G731,0)</f>
        <v/>
      </c>
      <c r="I731">
        <f>MIN(E731,F731+G731)+(1-MgmtPct)*H731</f>
        <v/>
      </c>
      <c r="J731">
        <f>IF(I731/SponsorCost&gt;=RatchetTrigger,1,0)</f>
        <v/>
      </c>
      <c r="K731">
        <f>IF(J731=1,MgmtPctRatchet,MgmtPct)</f>
        <v/>
      </c>
      <c r="L731">
        <f>K731*H731</f>
        <v/>
      </c>
      <c r="M731">
        <f>EXP(-rf*C731)*L731</f>
        <v/>
      </c>
      <c r="N731">
        <f>EXP(-rf*C731)*E731</f>
        <v/>
      </c>
    </row>
    <row r="732">
      <c r="A732" t="n">
        <v>724</v>
      </c>
      <c r="B732">
        <f>RAND()</f>
        <v/>
      </c>
      <c r="C732">
        <f>IF(B732&lt;P_3,3,IF(B732&lt;P_3+P_4,4,5))</f>
        <v/>
      </c>
      <c r="D732">
        <f>NORM.S.INV(RAND())</f>
        <v/>
      </c>
      <c r="E732">
        <f>V0*EXP((rf-q_leak-0.5*sigma^2)*C732+sigma*SQRT(C732)*D732)</f>
        <v/>
      </c>
      <c r="F732">
        <f>SHL_face*(1+SHL_rate)^C732</f>
        <v/>
      </c>
      <c r="G732">
        <f>Pref_face*(1+Pref_rate)^C732</f>
        <v/>
      </c>
      <c r="H732">
        <f>MAX(E732-F732-G732,0)</f>
        <v/>
      </c>
      <c r="I732">
        <f>MIN(E732,F732+G732)+(1-MgmtPct)*H732</f>
        <v/>
      </c>
      <c r="J732">
        <f>IF(I732/SponsorCost&gt;=RatchetTrigger,1,0)</f>
        <v/>
      </c>
      <c r="K732">
        <f>IF(J732=1,MgmtPctRatchet,MgmtPct)</f>
        <v/>
      </c>
      <c r="L732">
        <f>K732*H732</f>
        <v/>
      </c>
      <c r="M732">
        <f>EXP(-rf*C732)*L732</f>
        <v/>
      </c>
      <c r="N732">
        <f>EXP(-rf*C732)*E732</f>
        <v/>
      </c>
    </row>
    <row r="733">
      <c r="A733" t="n">
        <v>725</v>
      </c>
      <c r="B733">
        <f>RAND()</f>
        <v/>
      </c>
      <c r="C733">
        <f>IF(B733&lt;P_3,3,IF(B733&lt;P_3+P_4,4,5))</f>
        <v/>
      </c>
      <c r="D733">
        <f>NORM.S.INV(RAND())</f>
        <v/>
      </c>
      <c r="E733">
        <f>V0*EXP((rf-q_leak-0.5*sigma^2)*C733+sigma*SQRT(C733)*D733)</f>
        <v/>
      </c>
      <c r="F733">
        <f>SHL_face*(1+SHL_rate)^C733</f>
        <v/>
      </c>
      <c r="G733">
        <f>Pref_face*(1+Pref_rate)^C733</f>
        <v/>
      </c>
      <c r="H733">
        <f>MAX(E733-F733-G733,0)</f>
        <v/>
      </c>
      <c r="I733">
        <f>MIN(E733,F733+G733)+(1-MgmtPct)*H733</f>
        <v/>
      </c>
      <c r="J733">
        <f>IF(I733/SponsorCost&gt;=RatchetTrigger,1,0)</f>
        <v/>
      </c>
      <c r="K733">
        <f>IF(J733=1,MgmtPctRatchet,MgmtPct)</f>
        <v/>
      </c>
      <c r="L733">
        <f>K733*H733</f>
        <v/>
      </c>
      <c r="M733">
        <f>EXP(-rf*C733)*L733</f>
        <v/>
      </c>
      <c r="N733">
        <f>EXP(-rf*C733)*E733</f>
        <v/>
      </c>
    </row>
    <row r="734">
      <c r="A734" t="n">
        <v>726</v>
      </c>
      <c r="B734">
        <f>RAND()</f>
        <v/>
      </c>
      <c r="C734">
        <f>IF(B734&lt;P_3,3,IF(B734&lt;P_3+P_4,4,5))</f>
        <v/>
      </c>
      <c r="D734">
        <f>NORM.S.INV(RAND())</f>
        <v/>
      </c>
      <c r="E734">
        <f>V0*EXP((rf-q_leak-0.5*sigma^2)*C734+sigma*SQRT(C734)*D734)</f>
        <v/>
      </c>
      <c r="F734">
        <f>SHL_face*(1+SHL_rate)^C734</f>
        <v/>
      </c>
      <c r="G734">
        <f>Pref_face*(1+Pref_rate)^C734</f>
        <v/>
      </c>
      <c r="H734">
        <f>MAX(E734-F734-G734,0)</f>
        <v/>
      </c>
      <c r="I734">
        <f>MIN(E734,F734+G734)+(1-MgmtPct)*H734</f>
        <v/>
      </c>
      <c r="J734">
        <f>IF(I734/SponsorCost&gt;=RatchetTrigger,1,0)</f>
        <v/>
      </c>
      <c r="K734">
        <f>IF(J734=1,MgmtPctRatchet,MgmtPct)</f>
        <v/>
      </c>
      <c r="L734">
        <f>K734*H734</f>
        <v/>
      </c>
      <c r="M734">
        <f>EXP(-rf*C734)*L734</f>
        <v/>
      </c>
      <c r="N734">
        <f>EXP(-rf*C734)*E734</f>
        <v/>
      </c>
    </row>
    <row r="735">
      <c r="A735" t="n">
        <v>727</v>
      </c>
      <c r="B735">
        <f>RAND()</f>
        <v/>
      </c>
      <c r="C735">
        <f>IF(B735&lt;P_3,3,IF(B735&lt;P_3+P_4,4,5))</f>
        <v/>
      </c>
      <c r="D735">
        <f>NORM.S.INV(RAND())</f>
        <v/>
      </c>
      <c r="E735">
        <f>V0*EXP((rf-q_leak-0.5*sigma^2)*C735+sigma*SQRT(C735)*D735)</f>
        <v/>
      </c>
      <c r="F735">
        <f>SHL_face*(1+SHL_rate)^C735</f>
        <v/>
      </c>
      <c r="G735">
        <f>Pref_face*(1+Pref_rate)^C735</f>
        <v/>
      </c>
      <c r="H735">
        <f>MAX(E735-F735-G735,0)</f>
        <v/>
      </c>
      <c r="I735">
        <f>MIN(E735,F735+G735)+(1-MgmtPct)*H735</f>
        <v/>
      </c>
      <c r="J735">
        <f>IF(I735/SponsorCost&gt;=RatchetTrigger,1,0)</f>
        <v/>
      </c>
      <c r="K735">
        <f>IF(J735=1,MgmtPctRatchet,MgmtPct)</f>
        <v/>
      </c>
      <c r="L735">
        <f>K735*H735</f>
        <v/>
      </c>
      <c r="M735">
        <f>EXP(-rf*C735)*L735</f>
        <v/>
      </c>
      <c r="N735">
        <f>EXP(-rf*C735)*E735</f>
        <v/>
      </c>
    </row>
    <row r="736">
      <c r="A736" t="n">
        <v>728</v>
      </c>
      <c r="B736">
        <f>RAND()</f>
        <v/>
      </c>
      <c r="C736">
        <f>IF(B736&lt;P_3,3,IF(B736&lt;P_3+P_4,4,5))</f>
        <v/>
      </c>
      <c r="D736">
        <f>NORM.S.INV(RAND())</f>
        <v/>
      </c>
      <c r="E736">
        <f>V0*EXP((rf-q_leak-0.5*sigma^2)*C736+sigma*SQRT(C736)*D736)</f>
        <v/>
      </c>
      <c r="F736">
        <f>SHL_face*(1+SHL_rate)^C736</f>
        <v/>
      </c>
      <c r="G736">
        <f>Pref_face*(1+Pref_rate)^C736</f>
        <v/>
      </c>
      <c r="H736">
        <f>MAX(E736-F736-G736,0)</f>
        <v/>
      </c>
      <c r="I736">
        <f>MIN(E736,F736+G736)+(1-MgmtPct)*H736</f>
        <v/>
      </c>
      <c r="J736">
        <f>IF(I736/SponsorCost&gt;=RatchetTrigger,1,0)</f>
        <v/>
      </c>
      <c r="K736">
        <f>IF(J736=1,MgmtPctRatchet,MgmtPct)</f>
        <v/>
      </c>
      <c r="L736">
        <f>K736*H736</f>
        <v/>
      </c>
      <c r="M736">
        <f>EXP(-rf*C736)*L736</f>
        <v/>
      </c>
      <c r="N736">
        <f>EXP(-rf*C736)*E736</f>
        <v/>
      </c>
    </row>
    <row r="737">
      <c r="A737" t="n">
        <v>729</v>
      </c>
      <c r="B737">
        <f>RAND()</f>
        <v/>
      </c>
      <c r="C737">
        <f>IF(B737&lt;P_3,3,IF(B737&lt;P_3+P_4,4,5))</f>
        <v/>
      </c>
      <c r="D737">
        <f>NORM.S.INV(RAND())</f>
        <v/>
      </c>
      <c r="E737">
        <f>V0*EXP((rf-q_leak-0.5*sigma^2)*C737+sigma*SQRT(C737)*D737)</f>
        <v/>
      </c>
      <c r="F737">
        <f>SHL_face*(1+SHL_rate)^C737</f>
        <v/>
      </c>
      <c r="G737">
        <f>Pref_face*(1+Pref_rate)^C737</f>
        <v/>
      </c>
      <c r="H737">
        <f>MAX(E737-F737-G737,0)</f>
        <v/>
      </c>
      <c r="I737">
        <f>MIN(E737,F737+G737)+(1-MgmtPct)*H737</f>
        <v/>
      </c>
      <c r="J737">
        <f>IF(I737/SponsorCost&gt;=RatchetTrigger,1,0)</f>
        <v/>
      </c>
      <c r="K737">
        <f>IF(J737=1,MgmtPctRatchet,MgmtPct)</f>
        <v/>
      </c>
      <c r="L737">
        <f>K737*H737</f>
        <v/>
      </c>
      <c r="M737">
        <f>EXP(-rf*C737)*L737</f>
        <v/>
      </c>
      <c r="N737">
        <f>EXP(-rf*C737)*E737</f>
        <v/>
      </c>
    </row>
    <row r="738">
      <c r="A738" t="n">
        <v>730</v>
      </c>
      <c r="B738">
        <f>RAND()</f>
        <v/>
      </c>
      <c r="C738">
        <f>IF(B738&lt;P_3,3,IF(B738&lt;P_3+P_4,4,5))</f>
        <v/>
      </c>
      <c r="D738">
        <f>NORM.S.INV(RAND())</f>
        <v/>
      </c>
      <c r="E738">
        <f>V0*EXP((rf-q_leak-0.5*sigma^2)*C738+sigma*SQRT(C738)*D738)</f>
        <v/>
      </c>
      <c r="F738">
        <f>SHL_face*(1+SHL_rate)^C738</f>
        <v/>
      </c>
      <c r="G738">
        <f>Pref_face*(1+Pref_rate)^C738</f>
        <v/>
      </c>
      <c r="H738">
        <f>MAX(E738-F738-G738,0)</f>
        <v/>
      </c>
      <c r="I738">
        <f>MIN(E738,F738+G738)+(1-MgmtPct)*H738</f>
        <v/>
      </c>
      <c r="J738">
        <f>IF(I738/SponsorCost&gt;=RatchetTrigger,1,0)</f>
        <v/>
      </c>
      <c r="K738">
        <f>IF(J738=1,MgmtPctRatchet,MgmtPct)</f>
        <v/>
      </c>
      <c r="L738">
        <f>K738*H738</f>
        <v/>
      </c>
      <c r="M738">
        <f>EXP(-rf*C738)*L738</f>
        <v/>
      </c>
      <c r="N738">
        <f>EXP(-rf*C738)*E738</f>
        <v/>
      </c>
    </row>
    <row r="739">
      <c r="A739" t="n">
        <v>731</v>
      </c>
      <c r="B739">
        <f>RAND()</f>
        <v/>
      </c>
      <c r="C739">
        <f>IF(B739&lt;P_3,3,IF(B739&lt;P_3+P_4,4,5))</f>
        <v/>
      </c>
      <c r="D739">
        <f>NORM.S.INV(RAND())</f>
        <v/>
      </c>
      <c r="E739">
        <f>V0*EXP((rf-q_leak-0.5*sigma^2)*C739+sigma*SQRT(C739)*D739)</f>
        <v/>
      </c>
      <c r="F739">
        <f>SHL_face*(1+SHL_rate)^C739</f>
        <v/>
      </c>
      <c r="G739">
        <f>Pref_face*(1+Pref_rate)^C739</f>
        <v/>
      </c>
      <c r="H739">
        <f>MAX(E739-F739-G739,0)</f>
        <v/>
      </c>
      <c r="I739">
        <f>MIN(E739,F739+G739)+(1-MgmtPct)*H739</f>
        <v/>
      </c>
      <c r="J739">
        <f>IF(I739/SponsorCost&gt;=RatchetTrigger,1,0)</f>
        <v/>
      </c>
      <c r="K739">
        <f>IF(J739=1,MgmtPctRatchet,MgmtPct)</f>
        <v/>
      </c>
      <c r="L739">
        <f>K739*H739</f>
        <v/>
      </c>
      <c r="M739">
        <f>EXP(-rf*C739)*L739</f>
        <v/>
      </c>
      <c r="N739">
        <f>EXP(-rf*C739)*E739</f>
        <v/>
      </c>
    </row>
    <row r="740">
      <c r="A740" t="n">
        <v>732</v>
      </c>
      <c r="B740">
        <f>RAND()</f>
        <v/>
      </c>
      <c r="C740">
        <f>IF(B740&lt;P_3,3,IF(B740&lt;P_3+P_4,4,5))</f>
        <v/>
      </c>
      <c r="D740">
        <f>NORM.S.INV(RAND())</f>
        <v/>
      </c>
      <c r="E740">
        <f>V0*EXP((rf-q_leak-0.5*sigma^2)*C740+sigma*SQRT(C740)*D740)</f>
        <v/>
      </c>
      <c r="F740">
        <f>SHL_face*(1+SHL_rate)^C740</f>
        <v/>
      </c>
      <c r="G740">
        <f>Pref_face*(1+Pref_rate)^C740</f>
        <v/>
      </c>
      <c r="H740">
        <f>MAX(E740-F740-G740,0)</f>
        <v/>
      </c>
      <c r="I740">
        <f>MIN(E740,F740+G740)+(1-MgmtPct)*H740</f>
        <v/>
      </c>
      <c r="J740">
        <f>IF(I740/SponsorCost&gt;=RatchetTrigger,1,0)</f>
        <v/>
      </c>
      <c r="K740">
        <f>IF(J740=1,MgmtPctRatchet,MgmtPct)</f>
        <v/>
      </c>
      <c r="L740">
        <f>K740*H740</f>
        <v/>
      </c>
      <c r="M740">
        <f>EXP(-rf*C740)*L740</f>
        <v/>
      </c>
      <c r="N740">
        <f>EXP(-rf*C740)*E740</f>
        <v/>
      </c>
    </row>
    <row r="741">
      <c r="A741" t="n">
        <v>733</v>
      </c>
      <c r="B741">
        <f>RAND()</f>
        <v/>
      </c>
      <c r="C741">
        <f>IF(B741&lt;P_3,3,IF(B741&lt;P_3+P_4,4,5))</f>
        <v/>
      </c>
      <c r="D741">
        <f>NORM.S.INV(RAND())</f>
        <v/>
      </c>
      <c r="E741">
        <f>V0*EXP((rf-q_leak-0.5*sigma^2)*C741+sigma*SQRT(C741)*D741)</f>
        <v/>
      </c>
      <c r="F741">
        <f>SHL_face*(1+SHL_rate)^C741</f>
        <v/>
      </c>
      <c r="G741">
        <f>Pref_face*(1+Pref_rate)^C741</f>
        <v/>
      </c>
      <c r="H741">
        <f>MAX(E741-F741-G741,0)</f>
        <v/>
      </c>
      <c r="I741">
        <f>MIN(E741,F741+G741)+(1-MgmtPct)*H741</f>
        <v/>
      </c>
      <c r="J741">
        <f>IF(I741/SponsorCost&gt;=RatchetTrigger,1,0)</f>
        <v/>
      </c>
      <c r="K741">
        <f>IF(J741=1,MgmtPctRatchet,MgmtPct)</f>
        <v/>
      </c>
      <c r="L741">
        <f>K741*H741</f>
        <v/>
      </c>
      <c r="M741">
        <f>EXP(-rf*C741)*L741</f>
        <v/>
      </c>
      <c r="N741">
        <f>EXP(-rf*C741)*E741</f>
        <v/>
      </c>
    </row>
    <row r="742">
      <c r="A742" t="n">
        <v>734</v>
      </c>
      <c r="B742">
        <f>RAND()</f>
        <v/>
      </c>
      <c r="C742">
        <f>IF(B742&lt;P_3,3,IF(B742&lt;P_3+P_4,4,5))</f>
        <v/>
      </c>
      <c r="D742">
        <f>NORM.S.INV(RAND())</f>
        <v/>
      </c>
      <c r="E742">
        <f>V0*EXP((rf-q_leak-0.5*sigma^2)*C742+sigma*SQRT(C742)*D742)</f>
        <v/>
      </c>
      <c r="F742">
        <f>SHL_face*(1+SHL_rate)^C742</f>
        <v/>
      </c>
      <c r="G742">
        <f>Pref_face*(1+Pref_rate)^C742</f>
        <v/>
      </c>
      <c r="H742">
        <f>MAX(E742-F742-G742,0)</f>
        <v/>
      </c>
      <c r="I742">
        <f>MIN(E742,F742+G742)+(1-MgmtPct)*H742</f>
        <v/>
      </c>
      <c r="J742">
        <f>IF(I742/SponsorCost&gt;=RatchetTrigger,1,0)</f>
        <v/>
      </c>
      <c r="K742">
        <f>IF(J742=1,MgmtPctRatchet,MgmtPct)</f>
        <v/>
      </c>
      <c r="L742">
        <f>K742*H742</f>
        <v/>
      </c>
      <c r="M742">
        <f>EXP(-rf*C742)*L742</f>
        <v/>
      </c>
      <c r="N742">
        <f>EXP(-rf*C742)*E742</f>
        <v/>
      </c>
    </row>
    <row r="743">
      <c r="A743" t="n">
        <v>735</v>
      </c>
      <c r="B743">
        <f>RAND()</f>
        <v/>
      </c>
      <c r="C743">
        <f>IF(B743&lt;P_3,3,IF(B743&lt;P_3+P_4,4,5))</f>
        <v/>
      </c>
      <c r="D743">
        <f>NORM.S.INV(RAND())</f>
        <v/>
      </c>
      <c r="E743">
        <f>V0*EXP((rf-q_leak-0.5*sigma^2)*C743+sigma*SQRT(C743)*D743)</f>
        <v/>
      </c>
      <c r="F743">
        <f>SHL_face*(1+SHL_rate)^C743</f>
        <v/>
      </c>
      <c r="G743">
        <f>Pref_face*(1+Pref_rate)^C743</f>
        <v/>
      </c>
      <c r="H743">
        <f>MAX(E743-F743-G743,0)</f>
        <v/>
      </c>
      <c r="I743">
        <f>MIN(E743,F743+G743)+(1-MgmtPct)*H743</f>
        <v/>
      </c>
      <c r="J743">
        <f>IF(I743/SponsorCost&gt;=RatchetTrigger,1,0)</f>
        <v/>
      </c>
      <c r="K743">
        <f>IF(J743=1,MgmtPctRatchet,MgmtPct)</f>
        <v/>
      </c>
      <c r="L743">
        <f>K743*H743</f>
        <v/>
      </c>
      <c r="M743">
        <f>EXP(-rf*C743)*L743</f>
        <v/>
      </c>
      <c r="N743">
        <f>EXP(-rf*C743)*E743</f>
        <v/>
      </c>
    </row>
    <row r="744">
      <c r="A744" t="n">
        <v>736</v>
      </c>
      <c r="B744">
        <f>RAND()</f>
        <v/>
      </c>
      <c r="C744">
        <f>IF(B744&lt;P_3,3,IF(B744&lt;P_3+P_4,4,5))</f>
        <v/>
      </c>
      <c r="D744">
        <f>NORM.S.INV(RAND())</f>
        <v/>
      </c>
      <c r="E744">
        <f>V0*EXP((rf-q_leak-0.5*sigma^2)*C744+sigma*SQRT(C744)*D744)</f>
        <v/>
      </c>
      <c r="F744">
        <f>SHL_face*(1+SHL_rate)^C744</f>
        <v/>
      </c>
      <c r="G744">
        <f>Pref_face*(1+Pref_rate)^C744</f>
        <v/>
      </c>
      <c r="H744">
        <f>MAX(E744-F744-G744,0)</f>
        <v/>
      </c>
      <c r="I744">
        <f>MIN(E744,F744+G744)+(1-MgmtPct)*H744</f>
        <v/>
      </c>
      <c r="J744">
        <f>IF(I744/SponsorCost&gt;=RatchetTrigger,1,0)</f>
        <v/>
      </c>
      <c r="K744">
        <f>IF(J744=1,MgmtPctRatchet,MgmtPct)</f>
        <v/>
      </c>
      <c r="L744">
        <f>K744*H744</f>
        <v/>
      </c>
      <c r="M744">
        <f>EXP(-rf*C744)*L744</f>
        <v/>
      </c>
      <c r="N744">
        <f>EXP(-rf*C744)*E744</f>
        <v/>
      </c>
    </row>
    <row r="745">
      <c r="A745" t="n">
        <v>737</v>
      </c>
      <c r="B745">
        <f>RAND()</f>
        <v/>
      </c>
      <c r="C745">
        <f>IF(B745&lt;P_3,3,IF(B745&lt;P_3+P_4,4,5))</f>
        <v/>
      </c>
      <c r="D745">
        <f>NORM.S.INV(RAND())</f>
        <v/>
      </c>
      <c r="E745">
        <f>V0*EXP((rf-q_leak-0.5*sigma^2)*C745+sigma*SQRT(C745)*D745)</f>
        <v/>
      </c>
      <c r="F745">
        <f>SHL_face*(1+SHL_rate)^C745</f>
        <v/>
      </c>
      <c r="G745">
        <f>Pref_face*(1+Pref_rate)^C745</f>
        <v/>
      </c>
      <c r="H745">
        <f>MAX(E745-F745-G745,0)</f>
        <v/>
      </c>
      <c r="I745">
        <f>MIN(E745,F745+G745)+(1-MgmtPct)*H745</f>
        <v/>
      </c>
      <c r="J745">
        <f>IF(I745/SponsorCost&gt;=RatchetTrigger,1,0)</f>
        <v/>
      </c>
      <c r="K745">
        <f>IF(J745=1,MgmtPctRatchet,MgmtPct)</f>
        <v/>
      </c>
      <c r="L745">
        <f>K745*H745</f>
        <v/>
      </c>
      <c r="M745">
        <f>EXP(-rf*C745)*L745</f>
        <v/>
      </c>
      <c r="N745">
        <f>EXP(-rf*C745)*E745</f>
        <v/>
      </c>
    </row>
    <row r="746">
      <c r="A746" t="n">
        <v>738</v>
      </c>
      <c r="B746">
        <f>RAND()</f>
        <v/>
      </c>
      <c r="C746">
        <f>IF(B746&lt;P_3,3,IF(B746&lt;P_3+P_4,4,5))</f>
        <v/>
      </c>
      <c r="D746">
        <f>NORM.S.INV(RAND())</f>
        <v/>
      </c>
      <c r="E746">
        <f>V0*EXP((rf-q_leak-0.5*sigma^2)*C746+sigma*SQRT(C746)*D746)</f>
        <v/>
      </c>
      <c r="F746">
        <f>SHL_face*(1+SHL_rate)^C746</f>
        <v/>
      </c>
      <c r="G746">
        <f>Pref_face*(1+Pref_rate)^C746</f>
        <v/>
      </c>
      <c r="H746">
        <f>MAX(E746-F746-G746,0)</f>
        <v/>
      </c>
      <c r="I746">
        <f>MIN(E746,F746+G746)+(1-MgmtPct)*H746</f>
        <v/>
      </c>
      <c r="J746">
        <f>IF(I746/SponsorCost&gt;=RatchetTrigger,1,0)</f>
        <v/>
      </c>
      <c r="K746">
        <f>IF(J746=1,MgmtPctRatchet,MgmtPct)</f>
        <v/>
      </c>
      <c r="L746">
        <f>K746*H746</f>
        <v/>
      </c>
      <c r="M746">
        <f>EXP(-rf*C746)*L746</f>
        <v/>
      </c>
      <c r="N746">
        <f>EXP(-rf*C746)*E746</f>
        <v/>
      </c>
    </row>
    <row r="747">
      <c r="A747" t="n">
        <v>739</v>
      </c>
      <c r="B747">
        <f>RAND()</f>
        <v/>
      </c>
      <c r="C747">
        <f>IF(B747&lt;P_3,3,IF(B747&lt;P_3+P_4,4,5))</f>
        <v/>
      </c>
      <c r="D747">
        <f>NORM.S.INV(RAND())</f>
        <v/>
      </c>
      <c r="E747">
        <f>V0*EXP((rf-q_leak-0.5*sigma^2)*C747+sigma*SQRT(C747)*D747)</f>
        <v/>
      </c>
      <c r="F747">
        <f>SHL_face*(1+SHL_rate)^C747</f>
        <v/>
      </c>
      <c r="G747">
        <f>Pref_face*(1+Pref_rate)^C747</f>
        <v/>
      </c>
      <c r="H747">
        <f>MAX(E747-F747-G747,0)</f>
        <v/>
      </c>
      <c r="I747">
        <f>MIN(E747,F747+G747)+(1-MgmtPct)*H747</f>
        <v/>
      </c>
      <c r="J747">
        <f>IF(I747/SponsorCost&gt;=RatchetTrigger,1,0)</f>
        <v/>
      </c>
      <c r="K747">
        <f>IF(J747=1,MgmtPctRatchet,MgmtPct)</f>
        <v/>
      </c>
      <c r="L747">
        <f>K747*H747</f>
        <v/>
      </c>
      <c r="M747">
        <f>EXP(-rf*C747)*L747</f>
        <v/>
      </c>
      <c r="N747">
        <f>EXP(-rf*C747)*E747</f>
        <v/>
      </c>
    </row>
    <row r="748">
      <c r="A748" t="n">
        <v>740</v>
      </c>
      <c r="B748">
        <f>RAND()</f>
        <v/>
      </c>
      <c r="C748">
        <f>IF(B748&lt;P_3,3,IF(B748&lt;P_3+P_4,4,5))</f>
        <v/>
      </c>
      <c r="D748">
        <f>NORM.S.INV(RAND())</f>
        <v/>
      </c>
      <c r="E748">
        <f>V0*EXP((rf-q_leak-0.5*sigma^2)*C748+sigma*SQRT(C748)*D748)</f>
        <v/>
      </c>
      <c r="F748">
        <f>SHL_face*(1+SHL_rate)^C748</f>
        <v/>
      </c>
      <c r="G748">
        <f>Pref_face*(1+Pref_rate)^C748</f>
        <v/>
      </c>
      <c r="H748">
        <f>MAX(E748-F748-G748,0)</f>
        <v/>
      </c>
      <c r="I748">
        <f>MIN(E748,F748+G748)+(1-MgmtPct)*H748</f>
        <v/>
      </c>
      <c r="J748">
        <f>IF(I748/SponsorCost&gt;=RatchetTrigger,1,0)</f>
        <v/>
      </c>
      <c r="K748">
        <f>IF(J748=1,MgmtPctRatchet,MgmtPct)</f>
        <v/>
      </c>
      <c r="L748">
        <f>K748*H748</f>
        <v/>
      </c>
      <c r="M748">
        <f>EXP(-rf*C748)*L748</f>
        <v/>
      </c>
      <c r="N748">
        <f>EXP(-rf*C748)*E748</f>
        <v/>
      </c>
    </row>
    <row r="749">
      <c r="A749" t="n">
        <v>741</v>
      </c>
      <c r="B749">
        <f>RAND()</f>
        <v/>
      </c>
      <c r="C749">
        <f>IF(B749&lt;P_3,3,IF(B749&lt;P_3+P_4,4,5))</f>
        <v/>
      </c>
      <c r="D749">
        <f>NORM.S.INV(RAND())</f>
        <v/>
      </c>
      <c r="E749">
        <f>V0*EXP((rf-q_leak-0.5*sigma^2)*C749+sigma*SQRT(C749)*D749)</f>
        <v/>
      </c>
      <c r="F749">
        <f>SHL_face*(1+SHL_rate)^C749</f>
        <v/>
      </c>
      <c r="G749">
        <f>Pref_face*(1+Pref_rate)^C749</f>
        <v/>
      </c>
      <c r="H749">
        <f>MAX(E749-F749-G749,0)</f>
        <v/>
      </c>
      <c r="I749">
        <f>MIN(E749,F749+G749)+(1-MgmtPct)*H749</f>
        <v/>
      </c>
      <c r="J749">
        <f>IF(I749/SponsorCost&gt;=RatchetTrigger,1,0)</f>
        <v/>
      </c>
      <c r="K749">
        <f>IF(J749=1,MgmtPctRatchet,MgmtPct)</f>
        <v/>
      </c>
      <c r="L749">
        <f>K749*H749</f>
        <v/>
      </c>
      <c r="M749">
        <f>EXP(-rf*C749)*L749</f>
        <v/>
      </c>
      <c r="N749">
        <f>EXP(-rf*C749)*E749</f>
        <v/>
      </c>
    </row>
    <row r="750">
      <c r="A750" t="n">
        <v>742</v>
      </c>
      <c r="B750">
        <f>RAND()</f>
        <v/>
      </c>
      <c r="C750">
        <f>IF(B750&lt;P_3,3,IF(B750&lt;P_3+P_4,4,5))</f>
        <v/>
      </c>
      <c r="D750">
        <f>NORM.S.INV(RAND())</f>
        <v/>
      </c>
      <c r="E750">
        <f>V0*EXP((rf-q_leak-0.5*sigma^2)*C750+sigma*SQRT(C750)*D750)</f>
        <v/>
      </c>
      <c r="F750">
        <f>SHL_face*(1+SHL_rate)^C750</f>
        <v/>
      </c>
      <c r="G750">
        <f>Pref_face*(1+Pref_rate)^C750</f>
        <v/>
      </c>
      <c r="H750">
        <f>MAX(E750-F750-G750,0)</f>
        <v/>
      </c>
      <c r="I750">
        <f>MIN(E750,F750+G750)+(1-MgmtPct)*H750</f>
        <v/>
      </c>
      <c r="J750">
        <f>IF(I750/SponsorCost&gt;=RatchetTrigger,1,0)</f>
        <v/>
      </c>
      <c r="K750">
        <f>IF(J750=1,MgmtPctRatchet,MgmtPct)</f>
        <v/>
      </c>
      <c r="L750">
        <f>K750*H750</f>
        <v/>
      </c>
      <c r="M750">
        <f>EXP(-rf*C750)*L750</f>
        <v/>
      </c>
      <c r="N750">
        <f>EXP(-rf*C750)*E750</f>
        <v/>
      </c>
    </row>
    <row r="751">
      <c r="A751" t="n">
        <v>743</v>
      </c>
      <c r="B751">
        <f>RAND()</f>
        <v/>
      </c>
      <c r="C751">
        <f>IF(B751&lt;P_3,3,IF(B751&lt;P_3+P_4,4,5))</f>
        <v/>
      </c>
      <c r="D751">
        <f>NORM.S.INV(RAND())</f>
        <v/>
      </c>
      <c r="E751">
        <f>V0*EXP((rf-q_leak-0.5*sigma^2)*C751+sigma*SQRT(C751)*D751)</f>
        <v/>
      </c>
      <c r="F751">
        <f>SHL_face*(1+SHL_rate)^C751</f>
        <v/>
      </c>
      <c r="G751">
        <f>Pref_face*(1+Pref_rate)^C751</f>
        <v/>
      </c>
      <c r="H751">
        <f>MAX(E751-F751-G751,0)</f>
        <v/>
      </c>
      <c r="I751">
        <f>MIN(E751,F751+G751)+(1-MgmtPct)*H751</f>
        <v/>
      </c>
      <c r="J751">
        <f>IF(I751/SponsorCost&gt;=RatchetTrigger,1,0)</f>
        <v/>
      </c>
      <c r="K751">
        <f>IF(J751=1,MgmtPctRatchet,MgmtPct)</f>
        <v/>
      </c>
      <c r="L751">
        <f>K751*H751</f>
        <v/>
      </c>
      <c r="M751">
        <f>EXP(-rf*C751)*L751</f>
        <v/>
      </c>
      <c r="N751">
        <f>EXP(-rf*C751)*E751</f>
        <v/>
      </c>
    </row>
    <row r="752">
      <c r="A752" t="n">
        <v>744</v>
      </c>
      <c r="B752">
        <f>RAND()</f>
        <v/>
      </c>
      <c r="C752">
        <f>IF(B752&lt;P_3,3,IF(B752&lt;P_3+P_4,4,5))</f>
        <v/>
      </c>
      <c r="D752">
        <f>NORM.S.INV(RAND())</f>
        <v/>
      </c>
      <c r="E752">
        <f>V0*EXP((rf-q_leak-0.5*sigma^2)*C752+sigma*SQRT(C752)*D752)</f>
        <v/>
      </c>
      <c r="F752">
        <f>SHL_face*(1+SHL_rate)^C752</f>
        <v/>
      </c>
      <c r="G752">
        <f>Pref_face*(1+Pref_rate)^C752</f>
        <v/>
      </c>
      <c r="H752">
        <f>MAX(E752-F752-G752,0)</f>
        <v/>
      </c>
      <c r="I752">
        <f>MIN(E752,F752+G752)+(1-MgmtPct)*H752</f>
        <v/>
      </c>
      <c r="J752">
        <f>IF(I752/SponsorCost&gt;=RatchetTrigger,1,0)</f>
        <v/>
      </c>
      <c r="K752">
        <f>IF(J752=1,MgmtPctRatchet,MgmtPct)</f>
        <v/>
      </c>
      <c r="L752">
        <f>K752*H752</f>
        <v/>
      </c>
      <c r="M752">
        <f>EXP(-rf*C752)*L752</f>
        <v/>
      </c>
      <c r="N752">
        <f>EXP(-rf*C752)*E752</f>
        <v/>
      </c>
    </row>
    <row r="753">
      <c r="A753" t="n">
        <v>745</v>
      </c>
      <c r="B753">
        <f>RAND()</f>
        <v/>
      </c>
      <c r="C753">
        <f>IF(B753&lt;P_3,3,IF(B753&lt;P_3+P_4,4,5))</f>
        <v/>
      </c>
      <c r="D753">
        <f>NORM.S.INV(RAND())</f>
        <v/>
      </c>
      <c r="E753">
        <f>V0*EXP((rf-q_leak-0.5*sigma^2)*C753+sigma*SQRT(C753)*D753)</f>
        <v/>
      </c>
      <c r="F753">
        <f>SHL_face*(1+SHL_rate)^C753</f>
        <v/>
      </c>
      <c r="G753">
        <f>Pref_face*(1+Pref_rate)^C753</f>
        <v/>
      </c>
      <c r="H753">
        <f>MAX(E753-F753-G753,0)</f>
        <v/>
      </c>
      <c r="I753">
        <f>MIN(E753,F753+G753)+(1-MgmtPct)*H753</f>
        <v/>
      </c>
      <c r="J753">
        <f>IF(I753/SponsorCost&gt;=RatchetTrigger,1,0)</f>
        <v/>
      </c>
      <c r="K753">
        <f>IF(J753=1,MgmtPctRatchet,MgmtPct)</f>
        <v/>
      </c>
      <c r="L753">
        <f>K753*H753</f>
        <v/>
      </c>
      <c r="M753">
        <f>EXP(-rf*C753)*L753</f>
        <v/>
      </c>
      <c r="N753">
        <f>EXP(-rf*C753)*E753</f>
        <v/>
      </c>
    </row>
    <row r="754">
      <c r="A754" t="n">
        <v>746</v>
      </c>
      <c r="B754">
        <f>RAND()</f>
        <v/>
      </c>
      <c r="C754">
        <f>IF(B754&lt;P_3,3,IF(B754&lt;P_3+P_4,4,5))</f>
        <v/>
      </c>
      <c r="D754">
        <f>NORM.S.INV(RAND())</f>
        <v/>
      </c>
      <c r="E754">
        <f>V0*EXP((rf-q_leak-0.5*sigma^2)*C754+sigma*SQRT(C754)*D754)</f>
        <v/>
      </c>
      <c r="F754">
        <f>SHL_face*(1+SHL_rate)^C754</f>
        <v/>
      </c>
      <c r="G754">
        <f>Pref_face*(1+Pref_rate)^C754</f>
        <v/>
      </c>
      <c r="H754">
        <f>MAX(E754-F754-G754,0)</f>
        <v/>
      </c>
      <c r="I754">
        <f>MIN(E754,F754+G754)+(1-MgmtPct)*H754</f>
        <v/>
      </c>
      <c r="J754">
        <f>IF(I754/SponsorCost&gt;=RatchetTrigger,1,0)</f>
        <v/>
      </c>
      <c r="K754">
        <f>IF(J754=1,MgmtPctRatchet,MgmtPct)</f>
        <v/>
      </c>
      <c r="L754">
        <f>K754*H754</f>
        <v/>
      </c>
      <c r="M754">
        <f>EXP(-rf*C754)*L754</f>
        <v/>
      </c>
      <c r="N754">
        <f>EXP(-rf*C754)*E754</f>
        <v/>
      </c>
    </row>
    <row r="755">
      <c r="A755" t="n">
        <v>747</v>
      </c>
      <c r="B755">
        <f>RAND()</f>
        <v/>
      </c>
      <c r="C755">
        <f>IF(B755&lt;P_3,3,IF(B755&lt;P_3+P_4,4,5))</f>
        <v/>
      </c>
      <c r="D755">
        <f>NORM.S.INV(RAND())</f>
        <v/>
      </c>
      <c r="E755">
        <f>V0*EXP((rf-q_leak-0.5*sigma^2)*C755+sigma*SQRT(C755)*D755)</f>
        <v/>
      </c>
      <c r="F755">
        <f>SHL_face*(1+SHL_rate)^C755</f>
        <v/>
      </c>
      <c r="G755">
        <f>Pref_face*(1+Pref_rate)^C755</f>
        <v/>
      </c>
      <c r="H755">
        <f>MAX(E755-F755-G755,0)</f>
        <v/>
      </c>
      <c r="I755">
        <f>MIN(E755,F755+G755)+(1-MgmtPct)*H755</f>
        <v/>
      </c>
      <c r="J755">
        <f>IF(I755/SponsorCost&gt;=RatchetTrigger,1,0)</f>
        <v/>
      </c>
      <c r="K755">
        <f>IF(J755=1,MgmtPctRatchet,MgmtPct)</f>
        <v/>
      </c>
      <c r="L755">
        <f>K755*H755</f>
        <v/>
      </c>
      <c r="M755">
        <f>EXP(-rf*C755)*L755</f>
        <v/>
      </c>
      <c r="N755">
        <f>EXP(-rf*C755)*E755</f>
        <v/>
      </c>
    </row>
    <row r="756">
      <c r="A756" t="n">
        <v>748</v>
      </c>
      <c r="B756">
        <f>RAND()</f>
        <v/>
      </c>
      <c r="C756">
        <f>IF(B756&lt;P_3,3,IF(B756&lt;P_3+P_4,4,5))</f>
        <v/>
      </c>
      <c r="D756">
        <f>NORM.S.INV(RAND())</f>
        <v/>
      </c>
      <c r="E756">
        <f>V0*EXP((rf-q_leak-0.5*sigma^2)*C756+sigma*SQRT(C756)*D756)</f>
        <v/>
      </c>
      <c r="F756">
        <f>SHL_face*(1+SHL_rate)^C756</f>
        <v/>
      </c>
      <c r="G756">
        <f>Pref_face*(1+Pref_rate)^C756</f>
        <v/>
      </c>
      <c r="H756">
        <f>MAX(E756-F756-G756,0)</f>
        <v/>
      </c>
      <c r="I756">
        <f>MIN(E756,F756+G756)+(1-MgmtPct)*H756</f>
        <v/>
      </c>
      <c r="J756">
        <f>IF(I756/SponsorCost&gt;=RatchetTrigger,1,0)</f>
        <v/>
      </c>
      <c r="K756">
        <f>IF(J756=1,MgmtPctRatchet,MgmtPct)</f>
        <v/>
      </c>
      <c r="L756">
        <f>K756*H756</f>
        <v/>
      </c>
      <c r="M756">
        <f>EXP(-rf*C756)*L756</f>
        <v/>
      </c>
      <c r="N756">
        <f>EXP(-rf*C756)*E756</f>
        <v/>
      </c>
    </row>
    <row r="757">
      <c r="A757" t="n">
        <v>749</v>
      </c>
      <c r="B757">
        <f>RAND()</f>
        <v/>
      </c>
      <c r="C757">
        <f>IF(B757&lt;P_3,3,IF(B757&lt;P_3+P_4,4,5))</f>
        <v/>
      </c>
      <c r="D757">
        <f>NORM.S.INV(RAND())</f>
        <v/>
      </c>
      <c r="E757">
        <f>V0*EXP((rf-q_leak-0.5*sigma^2)*C757+sigma*SQRT(C757)*D757)</f>
        <v/>
      </c>
      <c r="F757">
        <f>SHL_face*(1+SHL_rate)^C757</f>
        <v/>
      </c>
      <c r="G757">
        <f>Pref_face*(1+Pref_rate)^C757</f>
        <v/>
      </c>
      <c r="H757">
        <f>MAX(E757-F757-G757,0)</f>
        <v/>
      </c>
      <c r="I757">
        <f>MIN(E757,F757+G757)+(1-MgmtPct)*H757</f>
        <v/>
      </c>
      <c r="J757">
        <f>IF(I757/SponsorCost&gt;=RatchetTrigger,1,0)</f>
        <v/>
      </c>
      <c r="K757">
        <f>IF(J757=1,MgmtPctRatchet,MgmtPct)</f>
        <v/>
      </c>
      <c r="L757">
        <f>K757*H757</f>
        <v/>
      </c>
      <c r="M757">
        <f>EXP(-rf*C757)*L757</f>
        <v/>
      </c>
      <c r="N757">
        <f>EXP(-rf*C757)*E757</f>
        <v/>
      </c>
    </row>
    <row r="758">
      <c r="A758" t="n">
        <v>750</v>
      </c>
      <c r="B758">
        <f>RAND()</f>
        <v/>
      </c>
      <c r="C758">
        <f>IF(B758&lt;P_3,3,IF(B758&lt;P_3+P_4,4,5))</f>
        <v/>
      </c>
      <c r="D758">
        <f>NORM.S.INV(RAND())</f>
        <v/>
      </c>
      <c r="E758">
        <f>V0*EXP((rf-q_leak-0.5*sigma^2)*C758+sigma*SQRT(C758)*D758)</f>
        <v/>
      </c>
      <c r="F758">
        <f>SHL_face*(1+SHL_rate)^C758</f>
        <v/>
      </c>
      <c r="G758">
        <f>Pref_face*(1+Pref_rate)^C758</f>
        <v/>
      </c>
      <c r="H758">
        <f>MAX(E758-F758-G758,0)</f>
        <v/>
      </c>
      <c r="I758">
        <f>MIN(E758,F758+G758)+(1-MgmtPct)*H758</f>
        <v/>
      </c>
      <c r="J758">
        <f>IF(I758/SponsorCost&gt;=RatchetTrigger,1,0)</f>
        <v/>
      </c>
      <c r="K758">
        <f>IF(J758=1,MgmtPctRatchet,MgmtPct)</f>
        <v/>
      </c>
      <c r="L758">
        <f>K758*H758</f>
        <v/>
      </c>
      <c r="M758">
        <f>EXP(-rf*C758)*L758</f>
        <v/>
      </c>
      <c r="N758">
        <f>EXP(-rf*C758)*E758</f>
        <v/>
      </c>
    </row>
    <row r="759">
      <c r="A759" t="n">
        <v>751</v>
      </c>
      <c r="B759">
        <f>RAND()</f>
        <v/>
      </c>
      <c r="C759">
        <f>IF(B759&lt;P_3,3,IF(B759&lt;P_3+P_4,4,5))</f>
        <v/>
      </c>
      <c r="D759">
        <f>NORM.S.INV(RAND())</f>
        <v/>
      </c>
      <c r="E759">
        <f>V0*EXP((rf-q_leak-0.5*sigma^2)*C759+sigma*SQRT(C759)*D759)</f>
        <v/>
      </c>
      <c r="F759">
        <f>SHL_face*(1+SHL_rate)^C759</f>
        <v/>
      </c>
      <c r="G759">
        <f>Pref_face*(1+Pref_rate)^C759</f>
        <v/>
      </c>
      <c r="H759">
        <f>MAX(E759-F759-G759,0)</f>
        <v/>
      </c>
      <c r="I759">
        <f>MIN(E759,F759+G759)+(1-MgmtPct)*H759</f>
        <v/>
      </c>
      <c r="J759">
        <f>IF(I759/SponsorCost&gt;=RatchetTrigger,1,0)</f>
        <v/>
      </c>
      <c r="K759">
        <f>IF(J759=1,MgmtPctRatchet,MgmtPct)</f>
        <v/>
      </c>
      <c r="L759">
        <f>K759*H759</f>
        <v/>
      </c>
      <c r="M759">
        <f>EXP(-rf*C759)*L759</f>
        <v/>
      </c>
      <c r="N759">
        <f>EXP(-rf*C759)*E759</f>
        <v/>
      </c>
    </row>
    <row r="760">
      <c r="A760" t="n">
        <v>752</v>
      </c>
      <c r="B760">
        <f>RAND()</f>
        <v/>
      </c>
      <c r="C760">
        <f>IF(B760&lt;P_3,3,IF(B760&lt;P_3+P_4,4,5))</f>
        <v/>
      </c>
      <c r="D760">
        <f>NORM.S.INV(RAND())</f>
        <v/>
      </c>
      <c r="E760">
        <f>V0*EXP((rf-q_leak-0.5*sigma^2)*C760+sigma*SQRT(C760)*D760)</f>
        <v/>
      </c>
      <c r="F760">
        <f>SHL_face*(1+SHL_rate)^C760</f>
        <v/>
      </c>
      <c r="G760">
        <f>Pref_face*(1+Pref_rate)^C760</f>
        <v/>
      </c>
      <c r="H760">
        <f>MAX(E760-F760-G760,0)</f>
        <v/>
      </c>
      <c r="I760">
        <f>MIN(E760,F760+G760)+(1-MgmtPct)*H760</f>
        <v/>
      </c>
      <c r="J760">
        <f>IF(I760/SponsorCost&gt;=RatchetTrigger,1,0)</f>
        <v/>
      </c>
      <c r="K760">
        <f>IF(J760=1,MgmtPctRatchet,MgmtPct)</f>
        <v/>
      </c>
      <c r="L760">
        <f>K760*H760</f>
        <v/>
      </c>
      <c r="M760">
        <f>EXP(-rf*C760)*L760</f>
        <v/>
      </c>
      <c r="N760">
        <f>EXP(-rf*C760)*E760</f>
        <v/>
      </c>
    </row>
    <row r="761">
      <c r="A761" t="n">
        <v>753</v>
      </c>
      <c r="B761">
        <f>RAND()</f>
        <v/>
      </c>
      <c r="C761">
        <f>IF(B761&lt;P_3,3,IF(B761&lt;P_3+P_4,4,5))</f>
        <v/>
      </c>
      <c r="D761">
        <f>NORM.S.INV(RAND())</f>
        <v/>
      </c>
      <c r="E761">
        <f>V0*EXP((rf-q_leak-0.5*sigma^2)*C761+sigma*SQRT(C761)*D761)</f>
        <v/>
      </c>
      <c r="F761">
        <f>SHL_face*(1+SHL_rate)^C761</f>
        <v/>
      </c>
      <c r="G761">
        <f>Pref_face*(1+Pref_rate)^C761</f>
        <v/>
      </c>
      <c r="H761">
        <f>MAX(E761-F761-G761,0)</f>
        <v/>
      </c>
      <c r="I761">
        <f>MIN(E761,F761+G761)+(1-MgmtPct)*H761</f>
        <v/>
      </c>
      <c r="J761">
        <f>IF(I761/SponsorCost&gt;=RatchetTrigger,1,0)</f>
        <v/>
      </c>
      <c r="K761">
        <f>IF(J761=1,MgmtPctRatchet,MgmtPct)</f>
        <v/>
      </c>
      <c r="L761">
        <f>K761*H761</f>
        <v/>
      </c>
      <c r="M761">
        <f>EXP(-rf*C761)*L761</f>
        <v/>
      </c>
      <c r="N761">
        <f>EXP(-rf*C761)*E761</f>
        <v/>
      </c>
    </row>
    <row r="762">
      <c r="A762" t="n">
        <v>754</v>
      </c>
      <c r="B762">
        <f>RAND()</f>
        <v/>
      </c>
      <c r="C762">
        <f>IF(B762&lt;P_3,3,IF(B762&lt;P_3+P_4,4,5))</f>
        <v/>
      </c>
      <c r="D762">
        <f>NORM.S.INV(RAND())</f>
        <v/>
      </c>
      <c r="E762">
        <f>V0*EXP((rf-q_leak-0.5*sigma^2)*C762+sigma*SQRT(C762)*D762)</f>
        <v/>
      </c>
      <c r="F762">
        <f>SHL_face*(1+SHL_rate)^C762</f>
        <v/>
      </c>
      <c r="G762">
        <f>Pref_face*(1+Pref_rate)^C762</f>
        <v/>
      </c>
      <c r="H762">
        <f>MAX(E762-F762-G762,0)</f>
        <v/>
      </c>
      <c r="I762">
        <f>MIN(E762,F762+G762)+(1-MgmtPct)*H762</f>
        <v/>
      </c>
      <c r="J762">
        <f>IF(I762/SponsorCost&gt;=RatchetTrigger,1,0)</f>
        <v/>
      </c>
      <c r="K762">
        <f>IF(J762=1,MgmtPctRatchet,MgmtPct)</f>
        <v/>
      </c>
      <c r="L762">
        <f>K762*H762</f>
        <v/>
      </c>
      <c r="M762">
        <f>EXP(-rf*C762)*L762</f>
        <v/>
      </c>
      <c r="N762">
        <f>EXP(-rf*C762)*E762</f>
        <v/>
      </c>
    </row>
    <row r="763">
      <c r="A763" t="n">
        <v>755</v>
      </c>
      <c r="B763">
        <f>RAND()</f>
        <v/>
      </c>
      <c r="C763">
        <f>IF(B763&lt;P_3,3,IF(B763&lt;P_3+P_4,4,5))</f>
        <v/>
      </c>
      <c r="D763">
        <f>NORM.S.INV(RAND())</f>
        <v/>
      </c>
      <c r="E763">
        <f>V0*EXP((rf-q_leak-0.5*sigma^2)*C763+sigma*SQRT(C763)*D763)</f>
        <v/>
      </c>
      <c r="F763">
        <f>SHL_face*(1+SHL_rate)^C763</f>
        <v/>
      </c>
      <c r="G763">
        <f>Pref_face*(1+Pref_rate)^C763</f>
        <v/>
      </c>
      <c r="H763">
        <f>MAX(E763-F763-G763,0)</f>
        <v/>
      </c>
      <c r="I763">
        <f>MIN(E763,F763+G763)+(1-MgmtPct)*H763</f>
        <v/>
      </c>
      <c r="J763">
        <f>IF(I763/SponsorCost&gt;=RatchetTrigger,1,0)</f>
        <v/>
      </c>
      <c r="K763">
        <f>IF(J763=1,MgmtPctRatchet,MgmtPct)</f>
        <v/>
      </c>
      <c r="L763">
        <f>K763*H763</f>
        <v/>
      </c>
      <c r="M763">
        <f>EXP(-rf*C763)*L763</f>
        <v/>
      </c>
      <c r="N763">
        <f>EXP(-rf*C763)*E763</f>
        <v/>
      </c>
    </row>
    <row r="764">
      <c r="A764" t="n">
        <v>756</v>
      </c>
      <c r="B764">
        <f>RAND()</f>
        <v/>
      </c>
      <c r="C764">
        <f>IF(B764&lt;P_3,3,IF(B764&lt;P_3+P_4,4,5))</f>
        <v/>
      </c>
      <c r="D764">
        <f>NORM.S.INV(RAND())</f>
        <v/>
      </c>
      <c r="E764">
        <f>V0*EXP((rf-q_leak-0.5*sigma^2)*C764+sigma*SQRT(C764)*D764)</f>
        <v/>
      </c>
      <c r="F764">
        <f>SHL_face*(1+SHL_rate)^C764</f>
        <v/>
      </c>
      <c r="G764">
        <f>Pref_face*(1+Pref_rate)^C764</f>
        <v/>
      </c>
      <c r="H764">
        <f>MAX(E764-F764-G764,0)</f>
        <v/>
      </c>
      <c r="I764">
        <f>MIN(E764,F764+G764)+(1-MgmtPct)*H764</f>
        <v/>
      </c>
      <c r="J764">
        <f>IF(I764/SponsorCost&gt;=RatchetTrigger,1,0)</f>
        <v/>
      </c>
      <c r="K764">
        <f>IF(J764=1,MgmtPctRatchet,MgmtPct)</f>
        <v/>
      </c>
      <c r="L764">
        <f>K764*H764</f>
        <v/>
      </c>
      <c r="M764">
        <f>EXP(-rf*C764)*L764</f>
        <v/>
      </c>
      <c r="N764">
        <f>EXP(-rf*C764)*E764</f>
        <v/>
      </c>
    </row>
    <row r="765">
      <c r="A765" t="n">
        <v>757</v>
      </c>
      <c r="B765">
        <f>RAND()</f>
        <v/>
      </c>
      <c r="C765">
        <f>IF(B765&lt;P_3,3,IF(B765&lt;P_3+P_4,4,5))</f>
        <v/>
      </c>
      <c r="D765">
        <f>NORM.S.INV(RAND())</f>
        <v/>
      </c>
      <c r="E765">
        <f>V0*EXP((rf-q_leak-0.5*sigma^2)*C765+sigma*SQRT(C765)*D765)</f>
        <v/>
      </c>
      <c r="F765">
        <f>SHL_face*(1+SHL_rate)^C765</f>
        <v/>
      </c>
      <c r="G765">
        <f>Pref_face*(1+Pref_rate)^C765</f>
        <v/>
      </c>
      <c r="H765">
        <f>MAX(E765-F765-G765,0)</f>
        <v/>
      </c>
      <c r="I765">
        <f>MIN(E765,F765+G765)+(1-MgmtPct)*H765</f>
        <v/>
      </c>
      <c r="J765">
        <f>IF(I765/SponsorCost&gt;=RatchetTrigger,1,0)</f>
        <v/>
      </c>
      <c r="K765">
        <f>IF(J765=1,MgmtPctRatchet,MgmtPct)</f>
        <v/>
      </c>
      <c r="L765">
        <f>K765*H765</f>
        <v/>
      </c>
      <c r="M765">
        <f>EXP(-rf*C765)*L765</f>
        <v/>
      </c>
      <c r="N765">
        <f>EXP(-rf*C765)*E765</f>
        <v/>
      </c>
    </row>
    <row r="766">
      <c r="A766" t="n">
        <v>758</v>
      </c>
      <c r="B766">
        <f>RAND()</f>
        <v/>
      </c>
      <c r="C766">
        <f>IF(B766&lt;P_3,3,IF(B766&lt;P_3+P_4,4,5))</f>
        <v/>
      </c>
      <c r="D766">
        <f>NORM.S.INV(RAND())</f>
        <v/>
      </c>
      <c r="E766">
        <f>V0*EXP((rf-q_leak-0.5*sigma^2)*C766+sigma*SQRT(C766)*D766)</f>
        <v/>
      </c>
      <c r="F766">
        <f>SHL_face*(1+SHL_rate)^C766</f>
        <v/>
      </c>
      <c r="G766">
        <f>Pref_face*(1+Pref_rate)^C766</f>
        <v/>
      </c>
      <c r="H766">
        <f>MAX(E766-F766-G766,0)</f>
        <v/>
      </c>
      <c r="I766">
        <f>MIN(E766,F766+G766)+(1-MgmtPct)*H766</f>
        <v/>
      </c>
      <c r="J766">
        <f>IF(I766/SponsorCost&gt;=RatchetTrigger,1,0)</f>
        <v/>
      </c>
      <c r="K766">
        <f>IF(J766=1,MgmtPctRatchet,MgmtPct)</f>
        <v/>
      </c>
      <c r="L766">
        <f>K766*H766</f>
        <v/>
      </c>
      <c r="M766">
        <f>EXP(-rf*C766)*L766</f>
        <v/>
      </c>
      <c r="N766">
        <f>EXP(-rf*C766)*E766</f>
        <v/>
      </c>
    </row>
    <row r="767">
      <c r="A767" t="n">
        <v>759</v>
      </c>
      <c r="B767">
        <f>RAND()</f>
        <v/>
      </c>
      <c r="C767">
        <f>IF(B767&lt;P_3,3,IF(B767&lt;P_3+P_4,4,5))</f>
        <v/>
      </c>
      <c r="D767">
        <f>NORM.S.INV(RAND())</f>
        <v/>
      </c>
      <c r="E767">
        <f>V0*EXP((rf-q_leak-0.5*sigma^2)*C767+sigma*SQRT(C767)*D767)</f>
        <v/>
      </c>
      <c r="F767">
        <f>SHL_face*(1+SHL_rate)^C767</f>
        <v/>
      </c>
      <c r="G767">
        <f>Pref_face*(1+Pref_rate)^C767</f>
        <v/>
      </c>
      <c r="H767">
        <f>MAX(E767-F767-G767,0)</f>
        <v/>
      </c>
      <c r="I767">
        <f>MIN(E767,F767+G767)+(1-MgmtPct)*H767</f>
        <v/>
      </c>
      <c r="J767">
        <f>IF(I767/SponsorCost&gt;=RatchetTrigger,1,0)</f>
        <v/>
      </c>
      <c r="K767">
        <f>IF(J767=1,MgmtPctRatchet,MgmtPct)</f>
        <v/>
      </c>
      <c r="L767">
        <f>K767*H767</f>
        <v/>
      </c>
      <c r="M767">
        <f>EXP(-rf*C767)*L767</f>
        <v/>
      </c>
      <c r="N767">
        <f>EXP(-rf*C767)*E767</f>
        <v/>
      </c>
    </row>
    <row r="768">
      <c r="A768" t="n">
        <v>760</v>
      </c>
      <c r="B768">
        <f>RAND()</f>
        <v/>
      </c>
      <c r="C768">
        <f>IF(B768&lt;P_3,3,IF(B768&lt;P_3+P_4,4,5))</f>
        <v/>
      </c>
      <c r="D768">
        <f>NORM.S.INV(RAND())</f>
        <v/>
      </c>
      <c r="E768">
        <f>V0*EXP((rf-q_leak-0.5*sigma^2)*C768+sigma*SQRT(C768)*D768)</f>
        <v/>
      </c>
      <c r="F768">
        <f>SHL_face*(1+SHL_rate)^C768</f>
        <v/>
      </c>
      <c r="G768">
        <f>Pref_face*(1+Pref_rate)^C768</f>
        <v/>
      </c>
      <c r="H768">
        <f>MAX(E768-F768-G768,0)</f>
        <v/>
      </c>
      <c r="I768">
        <f>MIN(E768,F768+G768)+(1-MgmtPct)*H768</f>
        <v/>
      </c>
      <c r="J768">
        <f>IF(I768/SponsorCost&gt;=RatchetTrigger,1,0)</f>
        <v/>
      </c>
      <c r="K768">
        <f>IF(J768=1,MgmtPctRatchet,MgmtPct)</f>
        <v/>
      </c>
      <c r="L768">
        <f>K768*H768</f>
        <v/>
      </c>
      <c r="M768">
        <f>EXP(-rf*C768)*L768</f>
        <v/>
      </c>
      <c r="N768">
        <f>EXP(-rf*C768)*E768</f>
        <v/>
      </c>
    </row>
    <row r="769">
      <c r="A769" t="n">
        <v>761</v>
      </c>
      <c r="B769">
        <f>RAND()</f>
        <v/>
      </c>
      <c r="C769">
        <f>IF(B769&lt;P_3,3,IF(B769&lt;P_3+P_4,4,5))</f>
        <v/>
      </c>
      <c r="D769">
        <f>NORM.S.INV(RAND())</f>
        <v/>
      </c>
      <c r="E769">
        <f>V0*EXP((rf-q_leak-0.5*sigma^2)*C769+sigma*SQRT(C769)*D769)</f>
        <v/>
      </c>
      <c r="F769">
        <f>SHL_face*(1+SHL_rate)^C769</f>
        <v/>
      </c>
      <c r="G769">
        <f>Pref_face*(1+Pref_rate)^C769</f>
        <v/>
      </c>
      <c r="H769">
        <f>MAX(E769-F769-G769,0)</f>
        <v/>
      </c>
      <c r="I769">
        <f>MIN(E769,F769+G769)+(1-MgmtPct)*H769</f>
        <v/>
      </c>
      <c r="J769">
        <f>IF(I769/SponsorCost&gt;=RatchetTrigger,1,0)</f>
        <v/>
      </c>
      <c r="K769">
        <f>IF(J769=1,MgmtPctRatchet,MgmtPct)</f>
        <v/>
      </c>
      <c r="L769">
        <f>K769*H769</f>
        <v/>
      </c>
      <c r="M769">
        <f>EXP(-rf*C769)*L769</f>
        <v/>
      </c>
      <c r="N769">
        <f>EXP(-rf*C769)*E769</f>
        <v/>
      </c>
    </row>
    <row r="770">
      <c r="A770" t="n">
        <v>762</v>
      </c>
      <c r="B770">
        <f>RAND()</f>
        <v/>
      </c>
      <c r="C770">
        <f>IF(B770&lt;P_3,3,IF(B770&lt;P_3+P_4,4,5))</f>
        <v/>
      </c>
      <c r="D770">
        <f>NORM.S.INV(RAND())</f>
        <v/>
      </c>
      <c r="E770">
        <f>V0*EXP((rf-q_leak-0.5*sigma^2)*C770+sigma*SQRT(C770)*D770)</f>
        <v/>
      </c>
      <c r="F770">
        <f>SHL_face*(1+SHL_rate)^C770</f>
        <v/>
      </c>
      <c r="G770">
        <f>Pref_face*(1+Pref_rate)^C770</f>
        <v/>
      </c>
      <c r="H770">
        <f>MAX(E770-F770-G770,0)</f>
        <v/>
      </c>
      <c r="I770">
        <f>MIN(E770,F770+G770)+(1-MgmtPct)*H770</f>
        <v/>
      </c>
      <c r="J770">
        <f>IF(I770/SponsorCost&gt;=RatchetTrigger,1,0)</f>
        <v/>
      </c>
      <c r="K770">
        <f>IF(J770=1,MgmtPctRatchet,MgmtPct)</f>
        <v/>
      </c>
      <c r="L770">
        <f>K770*H770</f>
        <v/>
      </c>
      <c r="M770">
        <f>EXP(-rf*C770)*L770</f>
        <v/>
      </c>
      <c r="N770">
        <f>EXP(-rf*C770)*E770</f>
        <v/>
      </c>
    </row>
    <row r="771">
      <c r="A771" t="n">
        <v>763</v>
      </c>
      <c r="B771">
        <f>RAND()</f>
        <v/>
      </c>
      <c r="C771">
        <f>IF(B771&lt;P_3,3,IF(B771&lt;P_3+P_4,4,5))</f>
        <v/>
      </c>
      <c r="D771">
        <f>NORM.S.INV(RAND())</f>
        <v/>
      </c>
      <c r="E771">
        <f>V0*EXP((rf-q_leak-0.5*sigma^2)*C771+sigma*SQRT(C771)*D771)</f>
        <v/>
      </c>
      <c r="F771">
        <f>SHL_face*(1+SHL_rate)^C771</f>
        <v/>
      </c>
      <c r="G771">
        <f>Pref_face*(1+Pref_rate)^C771</f>
        <v/>
      </c>
      <c r="H771">
        <f>MAX(E771-F771-G771,0)</f>
        <v/>
      </c>
      <c r="I771">
        <f>MIN(E771,F771+G771)+(1-MgmtPct)*H771</f>
        <v/>
      </c>
      <c r="J771">
        <f>IF(I771/SponsorCost&gt;=RatchetTrigger,1,0)</f>
        <v/>
      </c>
      <c r="K771">
        <f>IF(J771=1,MgmtPctRatchet,MgmtPct)</f>
        <v/>
      </c>
      <c r="L771">
        <f>K771*H771</f>
        <v/>
      </c>
      <c r="M771">
        <f>EXP(-rf*C771)*L771</f>
        <v/>
      </c>
      <c r="N771">
        <f>EXP(-rf*C771)*E771</f>
        <v/>
      </c>
    </row>
    <row r="772">
      <c r="A772" t="n">
        <v>764</v>
      </c>
      <c r="B772">
        <f>RAND()</f>
        <v/>
      </c>
      <c r="C772">
        <f>IF(B772&lt;P_3,3,IF(B772&lt;P_3+P_4,4,5))</f>
        <v/>
      </c>
      <c r="D772">
        <f>NORM.S.INV(RAND())</f>
        <v/>
      </c>
      <c r="E772">
        <f>V0*EXP((rf-q_leak-0.5*sigma^2)*C772+sigma*SQRT(C772)*D772)</f>
        <v/>
      </c>
      <c r="F772">
        <f>SHL_face*(1+SHL_rate)^C772</f>
        <v/>
      </c>
      <c r="G772">
        <f>Pref_face*(1+Pref_rate)^C772</f>
        <v/>
      </c>
      <c r="H772">
        <f>MAX(E772-F772-G772,0)</f>
        <v/>
      </c>
      <c r="I772">
        <f>MIN(E772,F772+G772)+(1-MgmtPct)*H772</f>
        <v/>
      </c>
      <c r="J772">
        <f>IF(I772/SponsorCost&gt;=RatchetTrigger,1,0)</f>
        <v/>
      </c>
      <c r="K772">
        <f>IF(J772=1,MgmtPctRatchet,MgmtPct)</f>
        <v/>
      </c>
      <c r="L772">
        <f>K772*H772</f>
        <v/>
      </c>
      <c r="M772">
        <f>EXP(-rf*C772)*L772</f>
        <v/>
      </c>
      <c r="N772">
        <f>EXP(-rf*C772)*E772</f>
        <v/>
      </c>
    </row>
    <row r="773">
      <c r="A773" t="n">
        <v>765</v>
      </c>
      <c r="B773">
        <f>RAND()</f>
        <v/>
      </c>
      <c r="C773">
        <f>IF(B773&lt;P_3,3,IF(B773&lt;P_3+P_4,4,5))</f>
        <v/>
      </c>
      <c r="D773">
        <f>NORM.S.INV(RAND())</f>
        <v/>
      </c>
      <c r="E773">
        <f>V0*EXP((rf-q_leak-0.5*sigma^2)*C773+sigma*SQRT(C773)*D773)</f>
        <v/>
      </c>
      <c r="F773">
        <f>SHL_face*(1+SHL_rate)^C773</f>
        <v/>
      </c>
      <c r="G773">
        <f>Pref_face*(1+Pref_rate)^C773</f>
        <v/>
      </c>
      <c r="H773">
        <f>MAX(E773-F773-G773,0)</f>
        <v/>
      </c>
      <c r="I773">
        <f>MIN(E773,F773+G773)+(1-MgmtPct)*H773</f>
        <v/>
      </c>
      <c r="J773">
        <f>IF(I773/SponsorCost&gt;=RatchetTrigger,1,0)</f>
        <v/>
      </c>
      <c r="K773">
        <f>IF(J773=1,MgmtPctRatchet,MgmtPct)</f>
        <v/>
      </c>
      <c r="L773">
        <f>K773*H773</f>
        <v/>
      </c>
      <c r="M773">
        <f>EXP(-rf*C773)*L773</f>
        <v/>
      </c>
      <c r="N773">
        <f>EXP(-rf*C773)*E773</f>
        <v/>
      </c>
    </row>
    <row r="774">
      <c r="A774" t="n">
        <v>766</v>
      </c>
      <c r="B774">
        <f>RAND()</f>
        <v/>
      </c>
      <c r="C774">
        <f>IF(B774&lt;P_3,3,IF(B774&lt;P_3+P_4,4,5))</f>
        <v/>
      </c>
      <c r="D774">
        <f>NORM.S.INV(RAND())</f>
        <v/>
      </c>
      <c r="E774">
        <f>V0*EXP((rf-q_leak-0.5*sigma^2)*C774+sigma*SQRT(C774)*D774)</f>
        <v/>
      </c>
      <c r="F774">
        <f>SHL_face*(1+SHL_rate)^C774</f>
        <v/>
      </c>
      <c r="G774">
        <f>Pref_face*(1+Pref_rate)^C774</f>
        <v/>
      </c>
      <c r="H774">
        <f>MAX(E774-F774-G774,0)</f>
        <v/>
      </c>
      <c r="I774">
        <f>MIN(E774,F774+G774)+(1-MgmtPct)*H774</f>
        <v/>
      </c>
      <c r="J774">
        <f>IF(I774/SponsorCost&gt;=RatchetTrigger,1,0)</f>
        <v/>
      </c>
      <c r="K774">
        <f>IF(J774=1,MgmtPctRatchet,MgmtPct)</f>
        <v/>
      </c>
      <c r="L774">
        <f>K774*H774</f>
        <v/>
      </c>
      <c r="M774">
        <f>EXP(-rf*C774)*L774</f>
        <v/>
      </c>
      <c r="N774">
        <f>EXP(-rf*C774)*E774</f>
        <v/>
      </c>
    </row>
    <row r="775">
      <c r="A775" t="n">
        <v>767</v>
      </c>
      <c r="B775">
        <f>RAND()</f>
        <v/>
      </c>
      <c r="C775">
        <f>IF(B775&lt;P_3,3,IF(B775&lt;P_3+P_4,4,5))</f>
        <v/>
      </c>
      <c r="D775">
        <f>NORM.S.INV(RAND())</f>
        <v/>
      </c>
      <c r="E775">
        <f>V0*EXP((rf-q_leak-0.5*sigma^2)*C775+sigma*SQRT(C775)*D775)</f>
        <v/>
      </c>
      <c r="F775">
        <f>SHL_face*(1+SHL_rate)^C775</f>
        <v/>
      </c>
      <c r="G775">
        <f>Pref_face*(1+Pref_rate)^C775</f>
        <v/>
      </c>
      <c r="H775">
        <f>MAX(E775-F775-G775,0)</f>
        <v/>
      </c>
      <c r="I775">
        <f>MIN(E775,F775+G775)+(1-MgmtPct)*H775</f>
        <v/>
      </c>
      <c r="J775">
        <f>IF(I775/SponsorCost&gt;=RatchetTrigger,1,0)</f>
        <v/>
      </c>
      <c r="K775">
        <f>IF(J775=1,MgmtPctRatchet,MgmtPct)</f>
        <v/>
      </c>
      <c r="L775">
        <f>K775*H775</f>
        <v/>
      </c>
      <c r="M775">
        <f>EXP(-rf*C775)*L775</f>
        <v/>
      </c>
      <c r="N775">
        <f>EXP(-rf*C775)*E775</f>
        <v/>
      </c>
    </row>
    <row r="776">
      <c r="A776" t="n">
        <v>768</v>
      </c>
      <c r="B776">
        <f>RAND()</f>
        <v/>
      </c>
      <c r="C776">
        <f>IF(B776&lt;P_3,3,IF(B776&lt;P_3+P_4,4,5))</f>
        <v/>
      </c>
      <c r="D776">
        <f>NORM.S.INV(RAND())</f>
        <v/>
      </c>
      <c r="E776">
        <f>V0*EXP((rf-q_leak-0.5*sigma^2)*C776+sigma*SQRT(C776)*D776)</f>
        <v/>
      </c>
      <c r="F776">
        <f>SHL_face*(1+SHL_rate)^C776</f>
        <v/>
      </c>
      <c r="G776">
        <f>Pref_face*(1+Pref_rate)^C776</f>
        <v/>
      </c>
      <c r="H776">
        <f>MAX(E776-F776-G776,0)</f>
        <v/>
      </c>
      <c r="I776">
        <f>MIN(E776,F776+G776)+(1-MgmtPct)*H776</f>
        <v/>
      </c>
      <c r="J776">
        <f>IF(I776/SponsorCost&gt;=RatchetTrigger,1,0)</f>
        <v/>
      </c>
      <c r="K776">
        <f>IF(J776=1,MgmtPctRatchet,MgmtPct)</f>
        <v/>
      </c>
      <c r="L776">
        <f>K776*H776</f>
        <v/>
      </c>
      <c r="M776">
        <f>EXP(-rf*C776)*L776</f>
        <v/>
      </c>
      <c r="N776">
        <f>EXP(-rf*C776)*E776</f>
        <v/>
      </c>
    </row>
    <row r="777">
      <c r="A777" t="n">
        <v>769</v>
      </c>
      <c r="B777">
        <f>RAND()</f>
        <v/>
      </c>
      <c r="C777">
        <f>IF(B777&lt;P_3,3,IF(B777&lt;P_3+P_4,4,5))</f>
        <v/>
      </c>
      <c r="D777">
        <f>NORM.S.INV(RAND())</f>
        <v/>
      </c>
      <c r="E777">
        <f>V0*EXP((rf-q_leak-0.5*sigma^2)*C777+sigma*SQRT(C777)*D777)</f>
        <v/>
      </c>
      <c r="F777">
        <f>SHL_face*(1+SHL_rate)^C777</f>
        <v/>
      </c>
      <c r="G777">
        <f>Pref_face*(1+Pref_rate)^C777</f>
        <v/>
      </c>
      <c r="H777">
        <f>MAX(E777-F777-G777,0)</f>
        <v/>
      </c>
      <c r="I777">
        <f>MIN(E777,F777+G777)+(1-MgmtPct)*H777</f>
        <v/>
      </c>
      <c r="J777">
        <f>IF(I777/SponsorCost&gt;=RatchetTrigger,1,0)</f>
        <v/>
      </c>
      <c r="K777">
        <f>IF(J777=1,MgmtPctRatchet,MgmtPct)</f>
        <v/>
      </c>
      <c r="L777">
        <f>K777*H777</f>
        <v/>
      </c>
      <c r="M777">
        <f>EXP(-rf*C777)*L777</f>
        <v/>
      </c>
      <c r="N777">
        <f>EXP(-rf*C777)*E777</f>
        <v/>
      </c>
    </row>
    <row r="778">
      <c r="A778" t="n">
        <v>770</v>
      </c>
      <c r="B778">
        <f>RAND()</f>
        <v/>
      </c>
      <c r="C778">
        <f>IF(B778&lt;P_3,3,IF(B778&lt;P_3+P_4,4,5))</f>
        <v/>
      </c>
      <c r="D778">
        <f>NORM.S.INV(RAND())</f>
        <v/>
      </c>
      <c r="E778">
        <f>V0*EXP((rf-q_leak-0.5*sigma^2)*C778+sigma*SQRT(C778)*D778)</f>
        <v/>
      </c>
      <c r="F778">
        <f>SHL_face*(1+SHL_rate)^C778</f>
        <v/>
      </c>
      <c r="G778">
        <f>Pref_face*(1+Pref_rate)^C778</f>
        <v/>
      </c>
      <c r="H778">
        <f>MAX(E778-F778-G778,0)</f>
        <v/>
      </c>
      <c r="I778">
        <f>MIN(E778,F778+G778)+(1-MgmtPct)*H778</f>
        <v/>
      </c>
      <c r="J778">
        <f>IF(I778/SponsorCost&gt;=RatchetTrigger,1,0)</f>
        <v/>
      </c>
      <c r="K778">
        <f>IF(J778=1,MgmtPctRatchet,MgmtPct)</f>
        <v/>
      </c>
      <c r="L778">
        <f>K778*H778</f>
        <v/>
      </c>
      <c r="M778">
        <f>EXP(-rf*C778)*L778</f>
        <v/>
      </c>
      <c r="N778">
        <f>EXP(-rf*C778)*E778</f>
        <v/>
      </c>
    </row>
    <row r="779">
      <c r="A779" t="n">
        <v>771</v>
      </c>
      <c r="B779">
        <f>RAND()</f>
        <v/>
      </c>
      <c r="C779">
        <f>IF(B779&lt;P_3,3,IF(B779&lt;P_3+P_4,4,5))</f>
        <v/>
      </c>
      <c r="D779">
        <f>NORM.S.INV(RAND())</f>
        <v/>
      </c>
      <c r="E779">
        <f>V0*EXP((rf-q_leak-0.5*sigma^2)*C779+sigma*SQRT(C779)*D779)</f>
        <v/>
      </c>
      <c r="F779">
        <f>SHL_face*(1+SHL_rate)^C779</f>
        <v/>
      </c>
      <c r="G779">
        <f>Pref_face*(1+Pref_rate)^C779</f>
        <v/>
      </c>
      <c r="H779">
        <f>MAX(E779-F779-G779,0)</f>
        <v/>
      </c>
      <c r="I779">
        <f>MIN(E779,F779+G779)+(1-MgmtPct)*H779</f>
        <v/>
      </c>
      <c r="J779">
        <f>IF(I779/SponsorCost&gt;=RatchetTrigger,1,0)</f>
        <v/>
      </c>
      <c r="K779">
        <f>IF(J779=1,MgmtPctRatchet,MgmtPct)</f>
        <v/>
      </c>
      <c r="L779">
        <f>K779*H779</f>
        <v/>
      </c>
      <c r="M779">
        <f>EXP(-rf*C779)*L779</f>
        <v/>
      </c>
      <c r="N779">
        <f>EXP(-rf*C779)*E779</f>
        <v/>
      </c>
    </row>
    <row r="780">
      <c r="A780" t="n">
        <v>772</v>
      </c>
      <c r="B780">
        <f>RAND()</f>
        <v/>
      </c>
      <c r="C780">
        <f>IF(B780&lt;P_3,3,IF(B780&lt;P_3+P_4,4,5))</f>
        <v/>
      </c>
      <c r="D780">
        <f>NORM.S.INV(RAND())</f>
        <v/>
      </c>
      <c r="E780">
        <f>V0*EXP((rf-q_leak-0.5*sigma^2)*C780+sigma*SQRT(C780)*D780)</f>
        <v/>
      </c>
      <c r="F780">
        <f>SHL_face*(1+SHL_rate)^C780</f>
        <v/>
      </c>
      <c r="G780">
        <f>Pref_face*(1+Pref_rate)^C780</f>
        <v/>
      </c>
      <c r="H780">
        <f>MAX(E780-F780-G780,0)</f>
        <v/>
      </c>
      <c r="I780">
        <f>MIN(E780,F780+G780)+(1-MgmtPct)*H780</f>
        <v/>
      </c>
      <c r="J780">
        <f>IF(I780/SponsorCost&gt;=RatchetTrigger,1,0)</f>
        <v/>
      </c>
      <c r="K780">
        <f>IF(J780=1,MgmtPctRatchet,MgmtPct)</f>
        <v/>
      </c>
      <c r="L780">
        <f>K780*H780</f>
        <v/>
      </c>
      <c r="M780">
        <f>EXP(-rf*C780)*L780</f>
        <v/>
      </c>
      <c r="N780">
        <f>EXP(-rf*C780)*E780</f>
        <v/>
      </c>
    </row>
    <row r="781">
      <c r="A781" t="n">
        <v>773</v>
      </c>
      <c r="B781">
        <f>RAND()</f>
        <v/>
      </c>
      <c r="C781">
        <f>IF(B781&lt;P_3,3,IF(B781&lt;P_3+P_4,4,5))</f>
        <v/>
      </c>
      <c r="D781">
        <f>NORM.S.INV(RAND())</f>
        <v/>
      </c>
      <c r="E781">
        <f>V0*EXP((rf-q_leak-0.5*sigma^2)*C781+sigma*SQRT(C781)*D781)</f>
        <v/>
      </c>
      <c r="F781">
        <f>SHL_face*(1+SHL_rate)^C781</f>
        <v/>
      </c>
      <c r="G781">
        <f>Pref_face*(1+Pref_rate)^C781</f>
        <v/>
      </c>
      <c r="H781">
        <f>MAX(E781-F781-G781,0)</f>
        <v/>
      </c>
      <c r="I781">
        <f>MIN(E781,F781+G781)+(1-MgmtPct)*H781</f>
        <v/>
      </c>
      <c r="J781">
        <f>IF(I781/SponsorCost&gt;=RatchetTrigger,1,0)</f>
        <v/>
      </c>
      <c r="K781">
        <f>IF(J781=1,MgmtPctRatchet,MgmtPct)</f>
        <v/>
      </c>
      <c r="L781">
        <f>K781*H781</f>
        <v/>
      </c>
      <c r="M781">
        <f>EXP(-rf*C781)*L781</f>
        <v/>
      </c>
      <c r="N781">
        <f>EXP(-rf*C781)*E781</f>
        <v/>
      </c>
    </row>
    <row r="782">
      <c r="A782" t="n">
        <v>774</v>
      </c>
      <c r="B782">
        <f>RAND()</f>
        <v/>
      </c>
      <c r="C782">
        <f>IF(B782&lt;P_3,3,IF(B782&lt;P_3+P_4,4,5))</f>
        <v/>
      </c>
      <c r="D782">
        <f>NORM.S.INV(RAND())</f>
        <v/>
      </c>
      <c r="E782">
        <f>V0*EXP((rf-q_leak-0.5*sigma^2)*C782+sigma*SQRT(C782)*D782)</f>
        <v/>
      </c>
      <c r="F782">
        <f>SHL_face*(1+SHL_rate)^C782</f>
        <v/>
      </c>
      <c r="G782">
        <f>Pref_face*(1+Pref_rate)^C782</f>
        <v/>
      </c>
      <c r="H782">
        <f>MAX(E782-F782-G782,0)</f>
        <v/>
      </c>
      <c r="I782">
        <f>MIN(E782,F782+G782)+(1-MgmtPct)*H782</f>
        <v/>
      </c>
      <c r="J782">
        <f>IF(I782/SponsorCost&gt;=RatchetTrigger,1,0)</f>
        <v/>
      </c>
      <c r="K782">
        <f>IF(J782=1,MgmtPctRatchet,MgmtPct)</f>
        <v/>
      </c>
      <c r="L782">
        <f>K782*H782</f>
        <v/>
      </c>
      <c r="M782">
        <f>EXP(-rf*C782)*L782</f>
        <v/>
      </c>
      <c r="N782">
        <f>EXP(-rf*C782)*E782</f>
        <v/>
      </c>
    </row>
    <row r="783">
      <c r="A783" t="n">
        <v>775</v>
      </c>
      <c r="B783">
        <f>RAND()</f>
        <v/>
      </c>
      <c r="C783">
        <f>IF(B783&lt;P_3,3,IF(B783&lt;P_3+P_4,4,5))</f>
        <v/>
      </c>
      <c r="D783">
        <f>NORM.S.INV(RAND())</f>
        <v/>
      </c>
      <c r="E783">
        <f>V0*EXP((rf-q_leak-0.5*sigma^2)*C783+sigma*SQRT(C783)*D783)</f>
        <v/>
      </c>
      <c r="F783">
        <f>SHL_face*(1+SHL_rate)^C783</f>
        <v/>
      </c>
      <c r="G783">
        <f>Pref_face*(1+Pref_rate)^C783</f>
        <v/>
      </c>
      <c r="H783">
        <f>MAX(E783-F783-G783,0)</f>
        <v/>
      </c>
      <c r="I783">
        <f>MIN(E783,F783+G783)+(1-MgmtPct)*H783</f>
        <v/>
      </c>
      <c r="J783">
        <f>IF(I783/SponsorCost&gt;=RatchetTrigger,1,0)</f>
        <v/>
      </c>
      <c r="K783">
        <f>IF(J783=1,MgmtPctRatchet,MgmtPct)</f>
        <v/>
      </c>
      <c r="L783">
        <f>K783*H783</f>
        <v/>
      </c>
      <c r="M783">
        <f>EXP(-rf*C783)*L783</f>
        <v/>
      </c>
      <c r="N783">
        <f>EXP(-rf*C783)*E783</f>
        <v/>
      </c>
    </row>
    <row r="784">
      <c r="A784" t="n">
        <v>776</v>
      </c>
      <c r="B784">
        <f>RAND()</f>
        <v/>
      </c>
      <c r="C784">
        <f>IF(B784&lt;P_3,3,IF(B784&lt;P_3+P_4,4,5))</f>
        <v/>
      </c>
      <c r="D784">
        <f>NORM.S.INV(RAND())</f>
        <v/>
      </c>
      <c r="E784">
        <f>V0*EXP((rf-q_leak-0.5*sigma^2)*C784+sigma*SQRT(C784)*D784)</f>
        <v/>
      </c>
      <c r="F784">
        <f>SHL_face*(1+SHL_rate)^C784</f>
        <v/>
      </c>
      <c r="G784">
        <f>Pref_face*(1+Pref_rate)^C784</f>
        <v/>
      </c>
      <c r="H784">
        <f>MAX(E784-F784-G784,0)</f>
        <v/>
      </c>
      <c r="I784">
        <f>MIN(E784,F784+G784)+(1-MgmtPct)*H784</f>
        <v/>
      </c>
      <c r="J784">
        <f>IF(I784/SponsorCost&gt;=RatchetTrigger,1,0)</f>
        <v/>
      </c>
      <c r="K784">
        <f>IF(J784=1,MgmtPctRatchet,MgmtPct)</f>
        <v/>
      </c>
      <c r="L784">
        <f>K784*H784</f>
        <v/>
      </c>
      <c r="M784">
        <f>EXP(-rf*C784)*L784</f>
        <v/>
      </c>
      <c r="N784">
        <f>EXP(-rf*C784)*E784</f>
        <v/>
      </c>
    </row>
    <row r="785">
      <c r="A785" t="n">
        <v>777</v>
      </c>
      <c r="B785">
        <f>RAND()</f>
        <v/>
      </c>
      <c r="C785">
        <f>IF(B785&lt;P_3,3,IF(B785&lt;P_3+P_4,4,5))</f>
        <v/>
      </c>
      <c r="D785">
        <f>NORM.S.INV(RAND())</f>
        <v/>
      </c>
      <c r="E785">
        <f>V0*EXP((rf-q_leak-0.5*sigma^2)*C785+sigma*SQRT(C785)*D785)</f>
        <v/>
      </c>
      <c r="F785">
        <f>SHL_face*(1+SHL_rate)^C785</f>
        <v/>
      </c>
      <c r="G785">
        <f>Pref_face*(1+Pref_rate)^C785</f>
        <v/>
      </c>
      <c r="H785">
        <f>MAX(E785-F785-G785,0)</f>
        <v/>
      </c>
      <c r="I785">
        <f>MIN(E785,F785+G785)+(1-MgmtPct)*H785</f>
        <v/>
      </c>
      <c r="J785">
        <f>IF(I785/SponsorCost&gt;=RatchetTrigger,1,0)</f>
        <v/>
      </c>
      <c r="K785">
        <f>IF(J785=1,MgmtPctRatchet,MgmtPct)</f>
        <v/>
      </c>
      <c r="L785">
        <f>K785*H785</f>
        <v/>
      </c>
      <c r="M785">
        <f>EXP(-rf*C785)*L785</f>
        <v/>
      </c>
      <c r="N785">
        <f>EXP(-rf*C785)*E785</f>
        <v/>
      </c>
    </row>
    <row r="786">
      <c r="A786" t="n">
        <v>778</v>
      </c>
      <c r="B786">
        <f>RAND()</f>
        <v/>
      </c>
      <c r="C786">
        <f>IF(B786&lt;P_3,3,IF(B786&lt;P_3+P_4,4,5))</f>
        <v/>
      </c>
      <c r="D786">
        <f>NORM.S.INV(RAND())</f>
        <v/>
      </c>
      <c r="E786">
        <f>V0*EXP((rf-q_leak-0.5*sigma^2)*C786+sigma*SQRT(C786)*D786)</f>
        <v/>
      </c>
      <c r="F786">
        <f>SHL_face*(1+SHL_rate)^C786</f>
        <v/>
      </c>
      <c r="G786">
        <f>Pref_face*(1+Pref_rate)^C786</f>
        <v/>
      </c>
      <c r="H786">
        <f>MAX(E786-F786-G786,0)</f>
        <v/>
      </c>
      <c r="I786">
        <f>MIN(E786,F786+G786)+(1-MgmtPct)*H786</f>
        <v/>
      </c>
      <c r="J786">
        <f>IF(I786/SponsorCost&gt;=RatchetTrigger,1,0)</f>
        <v/>
      </c>
      <c r="K786">
        <f>IF(J786=1,MgmtPctRatchet,MgmtPct)</f>
        <v/>
      </c>
      <c r="L786">
        <f>K786*H786</f>
        <v/>
      </c>
      <c r="M786">
        <f>EXP(-rf*C786)*L786</f>
        <v/>
      </c>
      <c r="N786">
        <f>EXP(-rf*C786)*E786</f>
        <v/>
      </c>
    </row>
    <row r="787">
      <c r="A787" t="n">
        <v>779</v>
      </c>
      <c r="B787">
        <f>RAND()</f>
        <v/>
      </c>
      <c r="C787">
        <f>IF(B787&lt;P_3,3,IF(B787&lt;P_3+P_4,4,5))</f>
        <v/>
      </c>
      <c r="D787">
        <f>NORM.S.INV(RAND())</f>
        <v/>
      </c>
      <c r="E787">
        <f>V0*EXP((rf-q_leak-0.5*sigma^2)*C787+sigma*SQRT(C787)*D787)</f>
        <v/>
      </c>
      <c r="F787">
        <f>SHL_face*(1+SHL_rate)^C787</f>
        <v/>
      </c>
      <c r="G787">
        <f>Pref_face*(1+Pref_rate)^C787</f>
        <v/>
      </c>
      <c r="H787">
        <f>MAX(E787-F787-G787,0)</f>
        <v/>
      </c>
      <c r="I787">
        <f>MIN(E787,F787+G787)+(1-MgmtPct)*H787</f>
        <v/>
      </c>
      <c r="J787">
        <f>IF(I787/SponsorCost&gt;=RatchetTrigger,1,0)</f>
        <v/>
      </c>
      <c r="K787">
        <f>IF(J787=1,MgmtPctRatchet,MgmtPct)</f>
        <v/>
      </c>
      <c r="L787">
        <f>K787*H787</f>
        <v/>
      </c>
      <c r="M787">
        <f>EXP(-rf*C787)*L787</f>
        <v/>
      </c>
      <c r="N787">
        <f>EXP(-rf*C787)*E787</f>
        <v/>
      </c>
    </row>
    <row r="788">
      <c r="A788" t="n">
        <v>780</v>
      </c>
      <c r="B788">
        <f>RAND()</f>
        <v/>
      </c>
      <c r="C788">
        <f>IF(B788&lt;P_3,3,IF(B788&lt;P_3+P_4,4,5))</f>
        <v/>
      </c>
      <c r="D788">
        <f>NORM.S.INV(RAND())</f>
        <v/>
      </c>
      <c r="E788">
        <f>V0*EXP((rf-q_leak-0.5*sigma^2)*C788+sigma*SQRT(C788)*D788)</f>
        <v/>
      </c>
      <c r="F788">
        <f>SHL_face*(1+SHL_rate)^C788</f>
        <v/>
      </c>
      <c r="G788">
        <f>Pref_face*(1+Pref_rate)^C788</f>
        <v/>
      </c>
      <c r="H788">
        <f>MAX(E788-F788-G788,0)</f>
        <v/>
      </c>
      <c r="I788">
        <f>MIN(E788,F788+G788)+(1-MgmtPct)*H788</f>
        <v/>
      </c>
      <c r="J788">
        <f>IF(I788/SponsorCost&gt;=RatchetTrigger,1,0)</f>
        <v/>
      </c>
      <c r="K788">
        <f>IF(J788=1,MgmtPctRatchet,MgmtPct)</f>
        <v/>
      </c>
      <c r="L788">
        <f>K788*H788</f>
        <v/>
      </c>
      <c r="M788">
        <f>EXP(-rf*C788)*L788</f>
        <v/>
      </c>
      <c r="N788">
        <f>EXP(-rf*C788)*E788</f>
        <v/>
      </c>
    </row>
    <row r="789">
      <c r="A789" t="n">
        <v>781</v>
      </c>
      <c r="B789">
        <f>RAND()</f>
        <v/>
      </c>
      <c r="C789">
        <f>IF(B789&lt;P_3,3,IF(B789&lt;P_3+P_4,4,5))</f>
        <v/>
      </c>
      <c r="D789">
        <f>NORM.S.INV(RAND())</f>
        <v/>
      </c>
      <c r="E789">
        <f>V0*EXP((rf-q_leak-0.5*sigma^2)*C789+sigma*SQRT(C789)*D789)</f>
        <v/>
      </c>
      <c r="F789">
        <f>SHL_face*(1+SHL_rate)^C789</f>
        <v/>
      </c>
      <c r="G789">
        <f>Pref_face*(1+Pref_rate)^C789</f>
        <v/>
      </c>
      <c r="H789">
        <f>MAX(E789-F789-G789,0)</f>
        <v/>
      </c>
      <c r="I789">
        <f>MIN(E789,F789+G789)+(1-MgmtPct)*H789</f>
        <v/>
      </c>
      <c r="J789">
        <f>IF(I789/SponsorCost&gt;=RatchetTrigger,1,0)</f>
        <v/>
      </c>
      <c r="K789">
        <f>IF(J789=1,MgmtPctRatchet,MgmtPct)</f>
        <v/>
      </c>
      <c r="L789">
        <f>K789*H789</f>
        <v/>
      </c>
      <c r="M789">
        <f>EXP(-rf*C789)*L789</f>
        <v/>
      </c>
      <c r="N789">
        <f>EXP(-rf*C789)*E789</f>
        <v/>
      </c>
    </row>
    <row r="790">
      <c r="A790" t="n">
        <v>782</v>
      </c>
      <c r="B790">
        <f>RAND()</f>
        <v/>
      </c>
      <c r="C790">
        <f>IF(B790&lt;P_3,3,IF(B790&lt;P_3+P_4,4,5))</f>
        <v/>
      </c>
      <c r="D790">
        <f>NORM.S.INV(RAND())</f>
        <v/>
      </c>
      <c r="E790">
        <f>V0*EXP((rf-q_leak-0.5*sigma^2)*C790+sigma*SQRT(C790)*D790)</f>
        <v/>
      </c>
      <c r="F790">
        <f>SHL_face*(1+SHL_rate)^C790</f>
        <v/>
      </c>
      <c r="G790">
        <f>Pref_face*(1+Pref_rate)^C790</f>
        <v/>
      </c>
      <c r="H790">
        <f>MAX(E790-F790-G790,0)</f>
        <v/>
      </c>
      <c r="I790">
        <f>MIN(E790,F790+G790)+(1-MgmtPct)*H790</f>
        <v/>
      </c>
      <c r="J790">
        <f>IF(I790/SponsorCost&gt;=RatchetTrigger,1,0)</f>
        <v/>
      </c>
      <c r="K790">
        <f>IF(J790=1,MgmtPctRatchet,MgmtPct)</f>
        <v/>
      </c>
      <c r="L790">
        <f>K790*H790</f>
        <v/>
      </c>
      <c r="M790">
        <f>EXP(-rf*C790)*L790</f>
        <v/>
      </c>
      <c r="N790">
        <f>EXP(-rf*C790)*E790</f>
        <v/>
      </c>
    </row>
    <row r="791">
      <c r="A791" t="n">
        <v>783</v>
      </c>
      <c r="B791">
        <f>RAND()</f>
        <v/>
      </c>
      <c r="C791">
        <f>IF(B791&lt;P_3,3,IF(B791&lt;P_3+P_4,4,5))</f>
        <v/>
      </c>
      <c r="D791">
        <f>NORM.S.INV(RAND())</f>
        <v/>
      </c>
      <c r="E791">
        <f>V0*EXP((rf-q_leak-0.5*sigma^2)*C791+sigma*SQRT(C791)*D791)</f>
        <v/>
      </c>
      <c r="F791">
        <f>SHL_face*(1+SHL_rate)^C791</f>
        <v/>
      </c>
      <c r="G791">
        <f>Pref_face*(1+Pref_rate)^C791</f>
        <v/>
      </c>
      <c r="H791">
        <f>MAX(E791-F791-G791,0)</f>
        <v/>
      </c>
      <c r="I791">
        <f>MIN(E791,F791+G791)+(1-MgmtPct)*H791</f>
        <v/>
      </c>
      <c r="J791">
        <f>IF(I791/SponsorCost&gt;=RatchetTrigger,1,0)</f>
        <v/>
      </c>
      <c r="K791">
        <f>IF(J791=1,MgmtPctRatchet,MgmtPct)</f>
        <v/>
      </c>
      <c r="L791">
        <f>K791*H791</f>
        <v/>
      </c>
      <c r="M791">
        <f>EXP(-rf*C791)*L791</f>
        <v/>
      </c>
      <c r="N791">
        <f>EXP(-rf*C791)*E791</f>
        <v/>
      </c>
    </row>
    <row r="792">
      <c r="A792" t="n">
        <v>784</v>
      </c>
      <c r="B792">
        <f>RAND()</f>
        <v/>
      </c>
      <c r="C792">
        <f>IF(B792&lt;P_3,3,IF(B792&lt;P_3+P_4,4,5))</f>
        <v/>
      </c>
      <c r="D792">
        <f>NORM.S.INV(RAND())</f>
        <v/>
      </c>
      <c r="E792">
        <f>V0*EXP((rf-q_leak-0.5*sigma^2)*C792+sigma*SQRT(C792)*D792)</f>
        <v/>
      </c>
      <c r="F792">
        <f>SHL_face*(1+SHL_rate)^C792</f>
        <v/>
      </c>
      <c r="G792">
        <f>Pref_face*(1+Pref_rate)^C792</f>
        <v/>
      </c>
      <c r="H792">
        <f>MAX(E792-F792-G792,0)</f>
        <v/>
      </c>
      <c r="I792">
        <f>MIN(E792,F792+G792)+(1-MgmtPct)*H792</f>
        <v/>
      </c>
      <c r="J792">
        <f>IF(I792/SponsorCost&gt;=RatchetTrigger,1,0)</f>
        <v/>
      </c>
      <c r="K792">
        <f>IF(J792=1,MgmtPctRatchet,MgmtPct)</f>
        <v/>
      </c>
      <c r="L792">
        <f>K792*H792</f>
        <v/>
      </c>
      <c r="M792">
        <f>EXP(-rf*C792)*L792</f>
        <v/>
      </c>
      <c r="N792">
        <f>EXP(-rf*C792)*E792</f>
        <v/>
      </c>
    </row>
    <row r="793">
      <c r="A793" t="n">
        <v>785</v>
      </c>
      <c r="B793">
        <f>RAND()</f>
        <v/>
      </c>
      <c r="C793">
        <f>IF(B793&lt;P_3,3,IF(B793&lt;P_3+P_4,4,5))</f>
        <v/>
      </c>
      <c r="D793">
        <f>NORM.S.INV(RAND())</f>
        <v/>
      </c>
      <c r="E793">
        <f>V0*EXP((rf-q_leak-0.5*sigma^2)*C793+sigma*SQRT(C793)*D793)</f>
        <v/>
      </c>
      <c r="F793">
        <f>SHL_face*(1+SHL_rate)^C793</f>
        <v/>
      </c>
      <c r="G793">
        <f>Pref_face*(1+Pref_rate)^C793</f>
        <v/>
      </c>
      <c r="H793">
        <f>MAX(E793-F793-G793,0)</f>
        <v/>
      </c>
      <c r="I793">
        <f>MIN(E793,F793+G793)+(1-MgmtPct)*H793</f>
        <v/>
      </c>
      <c r="J793">
        <f>IF(I793/SponsorCost&gt;=RatchetTrigger,1,0)</f>
        <v/>
      </c>
      <c r="K793">
        <f>IF(J793=1,MgmtPctRatchet,MgmtPct)</f>
        <v/>
      </c>
      <c r="L793">
        <f>K793*H793</f>
        <v/>
      </c>
      <c r="M793">
        <f>EXP(-rf*C793)*L793</f>
        <v/>
      </c>
      <c r="N793">
        <f>EXP(-rf*C793)*E793</f>
        <v/>
      </c>
    </row>
    <row r="794">
      <c r="A794" t="n">
        <v>786</v>
      </c>
      <c r="B794">
        <f>RAND()</f>
        <v/>
      </c>
      <c r="C794">
        <f>IF(B794&lt;P_3,3,IF(B794&lt;P_3+P_4,4,5))</f>
        <v/>
      </c>
      <c r="D794">
        <f>NORM.S.INV(RAND())</f>
        <v/>
      </c>
      <c r="E794">
        <f>V0*EXP((rf-q_leak-0.5*sigma^2)*C794+sigma*SQRT(C794)*D794)</f>
        <v/>
      </c>
      <c r="F794">
        <f>SHL_face*(1+SHL_rate)^C794</f>
        <v/>
      </c>
      <c r="G794">
        <f>Pref_face*(1+Pref_rate)^C794</f>
        <v/>
      </c>
      <c r="H794">
        <f>MAX(E794-F794-G794,0)</f>
        <v/>
      </c>
      <c r="I794">
        <f>MIN(E794,F794+G794)+(1-MgmtPct)*H794</f>
        <v/>
      </c>
      <c r="J794">
        <f>IF(I794/SponsorCost&gt;=RatchetTrigger,1,0)</f>
        <v/>
      </c>
      <c r="K794">
        <f>IF(J794=1,MgmtPctRatchet,MgmtPct)</f>
        <v/>
      </c>
      <c r="L794">
        <f>K794*H794</f>
        <v/>
      </c>
      <c r="M794">
        <f>EXP(-rf*C794)*L794</f>
        <v/>
      </c>
      <c r="N794">
        <f>EXP(-rf*C794)*E794</f>
        <v/>
      </c>
    </row>
    <row r="795">
      <c r="A795" t="n">
        <v>787</v>
      </c>
      <c r="B795">
        <f>RAND()</f>
        <v/>
      </c>
      <c r="C795">
        <f>IF(B795&lt;P_3,3,IF(B795&lt;P_3+P_4,4,5))</f>
        <v/>
      </c>
      <c r="D795">
        <f>NORM.S.INV(RAND())</f>
        <v/>
      </c>
      <c r="E795">
        <f>V0*EXP((rf-q_leak-0.5*sigma^2)*C795+sigma*SQRT(C795)*D795)</f>
        <v/>
      </c>
      <c r="F795">
        <f>SHL_face*(1+SHL_rate)^C795</f>
        <v/>
      </c>
      <c r="G795">
        <f>Pref_face*(1+Pref_rate)^C795</f>
        <v/>
      </c>
      <c r="H795">
        <f>MAX(E795-F795-G795,0)</f>
        <v/>
      </c>
      <c r="I795">
        <f>MIN(E795,F795+G795)+(1-MgmtPct)*H795</f>
        <v/>
      </c>
      <c r="J795">
        <f>IF(I795/SponsorCost&gt;=RatchetTrigger,1,0)</f>
        <v/>
      </c>
      <c r="K795">
        <f>IF(J795=1,MgmtPctRatchet,MgmtPct)</f>
        <v/>
      </c>
      <c r="L795">
        <f>K795*H795</f>
        <v/>
      </c>
      <c r="M795">
        <f>EXP(-rf*C795)*L795</f>
        <v/>
      </c>
      <c r="N795">
        <f>EXP(-rf*C795)*E795</f>
        <v/>
      </c>
    </row>
    <row r="796">
      <c r="A796" t="n">
        <v>788</v>
      </c>
      <c r="B796">
        <f>RAND()</f>
        <v/>
      </c>
      <c r="C796">
        <f>IF(B796&lt;P_3,3,IF(B796&lt;P_3+P_4,4,5))</f>
        <v/>
      </c>
      <c r="D796">
        <f>NORM.S.INV(RAND())</f>
        <v/>
      </c>
      <c r="E796">
        <f>V0*EXP((rf-q_leak-0.5*sigma^2)*C796+sigma*SQRT(C796)*D796)</f>
        <v/>
      </c>
      <c r="F796">
        <f>SHL_face*(1+SHL_rate)^C796</f>
        <v/>
      </c>
      <c r="G796">
        <f>Pref_face*(1+Pref_rate)^C796</f>
        <v/>
      </c>
      <c r="H796">
        <f>MAX(E796-F796-G796,0)</f>
        <v/>
      </c>
      <c r="I796">
        <f>MIN(E796,F796+G796)+(1-MgmtPct)*H796</f>
        <v/>
      </c>
      <c r="J796">
        <f>IF(I796/SponsorCost&gt;=RatchetTrigger,1,0)</f>
        <v/>
      </c>
      <c r="K796">
        <f>IF(J796=1,MgmtPctRatchet,MgmtPct)</f>
        <v/>
      </c>
      <c r="L796">
        <f>K796*H796</f>
        <v/>
      </c>
      <c r="M796">
        <f>EXP(-rf*C796)*L796</f>
        <v/>
      </c>
      <c r="N796">
        <f>EXP(-rf*C796)*E796</f>
        <v/>
      </c>
    </row>
    <row r="797">
      <c r="A797" t="n">
        <v>789</v>
      </c>
      <c r="B797">
        <f>RAND()</f>
        <v/>
      </c>
      <c r="C797">
        <f>IF(B797&lt;P_3,3,IF(B797&lt;P_3+P_4,4,5))</f>
        <v/>
      </c>
      <c r="D797">
        <f>NORM.S.INV(RAND())</f>
        <v/>
      </c>
      <c r="E797">
        <f>V0*EXP((rf-q_leak-0.5*sigma^2)*C797+sigma*SQRT(C797)*D797)</f>
        <v/>
      </c>
      <c r="F797">
        <f>SHL_face*(1+SHL_rate)^C797</f>
        <v/>
      </c>
      <c r="G797">
        <f>Pref_face*(1+Pref_rate)^C797</f>
        <v/>
      </c>
      <c r="H797">
        <f>MAX(E797-F797-G797,0)</f>
        <v/>
      </c>
      <c r="I797">
        <f>MIN(E797,F797+G797)+(1-MgmtPct)*H797</f>
        <v/>
      </c>
      <c r="J797">
        <f>IF(I797/SponsorCost&gt;=RatchetTrigger,1,0)</f>
        <v/>
      </c>
      <c r="K797">
        <f>IF(J797=1,MgmtPctRatchet,MgmtPct)</f>
        <v/>
      </c>
      <c r="L797">
        <f>K797*H797</f>
        <v/>
      </c>
      <c r="M797">
        <f>EXP(-rf*C797)*L797</f>
        <v/>
      </c>
      <c r="N797">
        <f>EXP(-rf*C797)*E797</f>
        <v/>
      </c>
    </row>
    <row r="798">
      <c r="A798" t="n">
        <v>790</v>
      </c>
      <c r="B798">
        <f>RAND()</f>
        <v/>
      </c>
      <c r="C798">
        <f>IF(B798&lt;P_3,3,IF(B798&lt;P_3+P_4,4,5))</f>
        <v/>
      </c>
      <c r="D798">
        <f>NORM.S.INV(RAND())</f>
        <v/>
      </c>
      <c r="E798">
        <f>V0*EXP((rf-q_leak-0.5*sigma^2)*C798+sigma*SQRT(C798)*D798)</f>
        <v/>
      </c>
      <c r="F798">
        <f>SHL_face*(1+SHL_rate)^C798</f>
        <v/>
      </c>
      <c r="G798">
        <f>Pref_face*(1+Pref_rate)^C798</f>
        <v/>
      </c>
      <c r="H798">
        <f>MAX(E798-F798-G798,0)</f>
        <v/>
      </c>
      <c r="I798">
        <f>MIN(E798,F798+G798)+(1-MgmtPct)*H798</f>
        <v/>
      </c>
      <c r="J798">
        <f>IF(I798/SponsorCost&gt;=RatchetTrigger,1,0)</f>
        <v/>
      </c>
      <c r="K798">
        <f>IF(J798=1,MgmtPctRatchet,MgmtPct)</f>
        <v/>
      </c>
      <c r="L798">
        <f>K798*H798</f>
        <v/>
      </c>
      <c r="M798">
        <f>EXP(-rf*C798)*L798</f>
        <v/>
      </c>
      <c r="N798">
        <f>EXP(-rf*C798)*E798</f>
        <v/>
      </c>
    </row>
    <row r="799">
      <c r="A799" t="n">
        <v>791</v>
      </c>
      <c r="B799">
        <f>RAND()</f>
        <v/>
      </c>
      <c r="C799">
        <f>IF(B799&lt;P_3,3,IF(B799&lt;P_3+P_4,4,5))</f>
        <v/>
      </c>
      <c r="D799">
        <f>NORM.S.INV(RAND())</f>
        <v/>
      </c>
      <c r="E799">
        <f>V0*EXP((rf-q_leak-0.5*sigma^2)*C799+sigma*SQRT(C799)*D799)</f>
        <v/>
      </c>
      <c r="F799">
        <f>SHL_face*(1+SHL_rate)^C799</f>
        <v/>
      </c>
      <c r="G799">
        <f>Pref_face*(1+Pref_rate)^C799</f>
        <v/>
      </c>
      <c r="H799">
        <f>MAX(E799-F799-G799,0)</f>
        <v/>
      </c>
      <c r="I799">
        <f>MIN(E799,F799+G799)+(1-MgmtPct)*H799</f>
        <v/>
      </c>
      <c r="J799">
        <f>IF(I799/SponsorCost&gt;=RatchetTrigger,1,0)</f>
        <v/>
      </c>
      <c r="K799">
        <f>IF(J799=1,MgmtPctRatchet,MgmtPct)</f>
        <v/>
      </c>
      <c r="L799">
        <f>K799*H799</f>
        <v/>
      </c>
      <c r="M799">
        <f>EXP(-rf*C799)*L799</f>
        <v/>
      </c>
      <c r="N799">
        <f>EXP(-rf*C799)*E799</f>
        <v/>
      </c>
    </row>
    <row r="800">
      <c r="A800" t="n">
        <v>792</v>
      </c>
      <c r="B800">
        <f>RAND()</f>
        <v/>
      </c>
      <c r="C800">
        <f>IF(B800&lt;P_3,3,IF(B800&lt;P_3+P_4,4,5))</f>
        <v/>
      </c>
      <c r="D800">
        <f>NORM.S.INV(RAND())</f>
        <v/>
      </c>
      <c r="E800">
        <f>V0*EXP((rf-q_leak-0.5*sigma^2)*C800+sigma*SQRT(C800)*D800)</f>
        <v/>
      </c>
      <c r="F800">
        <f>SHL_face*(1+SHL_rate)^C800</f>
        <v/>
      </c>
      <c r="G800">
        <f>Pref_face*(1+Pref_rate)^C800</f>
        <v/>
      </c>
      <c r="H800">
        <f>MAX(E800-F800-G800,0)</f>
        <v/>
      </c>
      <c r="I800">
        <f>MIN(E800,F800+G800)+(1-MgmtPct)*H800</f>
        <v/>
      </c>
      <c r="J800">
        <f>IF(I800/SponsorCost&gt;=RatchetTrigger,1,0)</f>
        <v/>
      </c>
      <c r="K800">
        <f>IF(J800=1,MgmtPctRatchet,MgmtPct)</f>
        <v/>
      </c>
      <c r="L800">
        <f>K800*H800</f>
        <v/>
      </c>
      <c r="M800">
        <f>EXP(-rf*C800)*L800</f>
        <v/>
      </c>
      <c r="N800">
        <f>EXP(-rf*C800)*E800</f>
        <v/>
      </c>
    </row>
    <row r="801">
      <c r="A801" t="n">
        <v>793</v>
      </c>
      <c r="B801">
        <f>RAND()</f>
        <v/>
      </c>
      <c r="C801">
        <f>IF(B801&lt;P_3,3,IF(B801&lt;P_3+P_4,4,5))</f>
        <v/>
      </c>
      <c r="D801">
        <f>NORM.S.INV(RAND())</f>
        <v/>
      </c>
      <c r="E801">
        <f>V0*EXP((rf-q_leak-0.5*sigma^2)*C801+sigma*SQRT(C801)*D801)</f>
        <v/>
      </c>
      <c r="F801">
        <f>SHL_face*(1+SHL_rate)^C801</f>
        <v/>
      </c>
      <c r="G801">
        <f>Pref_face*(1+Pref_rate)^C801</f>
        <v/>
      </c>
      <c r="H801">
        <f>MAX(E801-F801-G801,0)</f>
        <v/>
      </c>
      <c r="I801">
        <f>MIN(E801,F801+G801)+(1-MgmtPct)*H801</f>
        <v/>
      </c>
      <c r="J801">
        <f>IF(I801/SponsorCost&gt;=RatchetTrigger,1,0)</f>
        <v/>
      </c>
      <c r="K801">
        <f>IF(J801=1,MgmtPctRatchet,MgmtPct)</f>
        <v/>
      </c>
      <c r="L801">
        <f>K801*H801</f>
        <v/>
      </c>
      <c r="M801">
        <f>EXP(-rf*C801)*L801</f>
        <v/>
      </c>
      <c r="N801">
        <f>EXP(-rf*C801)*E801</f>
        <v/>
      </c>
    </row>
    <row r="802">
      <c r="A802" t="n">
        <v>794</v>
      </c>
      <c r="B802">
        <f>RAND()</f>
        <v/>
      </c>
      <c r="C802">
        <f>IF(B802&lt;P_3,3,IF(B802&lt;P_3+P_4,4,5))</f>
        <v/>
      </c>
      <c r="D802">
        <f>NORM.S.INV(RAND())</f>
        <v/>
      </c>
      <c r="E802">
        <f>V0*EXP((rf-q_leak-0.5*sigma^2)*C802+sigma*SQRT(C802)*D802)</f>
        <v/>
      </c>
      <c r="F802">
        <f>SHL_face*(1+SHL_rate)^C802</f>
        <v/>
      </c>
      <c r="G802">
        <f>Pref_face*(1+Pref_rate)^C802</f>
        <v/>
      </c>
      <c r="H802">
        <f>MAX(E802-F802-G802,0)</f>
        <v/>
      </c>
      <c r="I802">
        <f>MIN(E802,F802+G802)+(1-MgmtPct)*H802</f>
        <v/>
      </c>
      <c r="J802">
        <f>IF(I802/SponsorCost&gt;=RatchetTrigger,1,0)</f>
        <v/>
      </c>
      <c r="K802">
        <f>IF(J802=1,MgmtPctRatchet,MgmtPct)</f>
        <v/>
      </c>
      <c r="L802">
        <f>K802*H802</f>
        <v/>
      </c>
      <c r="M802">
        <f>EXP(-rf*C802)*L802</f>
        <v/>
      </c>
      <c r="N802">
        <f>EXP(-rf*C802)*E802</f>
        <v/>
      </c>
    </row>
    <row r="803">
      <c r="A803" t="n">
        <v>795</v>
      </c>
      <c r="B803">
        <f>RAND()</f>
        <v/>
      </c>
      <c r="C803">
        <f>IF(B803&lt;P_3,3,IF(B803&lt;P_3+P_4,4,5))</f>
        <v/>
      </c>
      <c r="D803">
        <f>NORM.S.INV(RAND())</f>
        <v/>
      </c>
      <c r="E803">
        <f>V0*EXP((rf-q_leak-0.5*sigma^2)*C803+sigma*SQRT(C803)*D803)</f>
        <v/>
      </c>
      <c r="F803">
        <f>SHL_face*(1+SHL_rate)^C803</f>
        <v/>
      </c>
      <c r="G803">
        <f>Pref_face*(1+Pref_rate)^C803</f>
        <v/>
      </c>
      <c r="H803">
        <f>MAX(E803-F803-G803,0)</f>
        <v/>
      </c>
      <c r="I803">
        <f>MIN(E803,F803+G803)+(1-MgmtPct)*H803</f>
        <v/>
      </c>
      <c r="J803">
        <f>IF(I803/SponsorCost&gt;=RatchetTrigger,1,0)</f>
        <v/>
      </c>
      <c r="K803">
        <f>IF(J803=1,MgmtPctRatchet,MgmtPct)</f>
        <v/>
      </c>
      <c r="L803">
        <f>K803*H803</f>
        <v/>
      </c>
      <c r="M803">
        <f>EXP(-rf*C803)*L803</f>
        <v/>
      </c>
      <c r="N803">
        <f>EXP(-rf*C803)*E803</f>
        <v/>
      </c>
    </row>
    <row r="804">
      <c r="A804" t="n">
        <v>796</v>
      </c>
      <c r="B804">
        <f>RAND()</f>
        <v/>
      </c>
      <c r="C804">
        <f>IF(B804&lt;P_3,3,IF(B804&lt;P_3+P_4,4,5))</f>
        <v/>
      </c>
      <c r="D804">
        <f>NORM.S.INV(RAND())</f>
        <v/>
      </c>
      <c r="E804">
        <f>V0*EXP((rf-q_leak-0.5*sigma^2)*C804+sigma*SQRT(C804)*D804)</f>
        <v/>
      </c>
      <c r="F804">
        <f>SHL_face*(1+SHL_rate)^C804</f>
        <v/>
      </c>
      <c r="G804">
        <f>Pref_face*(1+Pref_rate)^C804</f>
        <v/>
      </c>
      <c r="H804">
        <f>MAX(E804-F804-G804,0)</f>
        <v/>
      </c>
      <c r="I804">
        <f>MIN(E804,F804+G804)+(1-MgmtPct)*H804</f>
        <v/>
      </c>
      <c r="J804">
        <f>IF(I804/SponsorCost&gt;=RatchetTrigger,1,0)</f>
        <v/>
      </c>
      <c r="K804">
        <f>IF(J804=1,MgmtPctRatchet,MgmtPct)</f>
        <v/>
      </c>
      <c r="L804">
        <f>K804*H804</f>
        <v/>
      </c>
      <c r="M804">
        <f>EXP(-rf*C804)*L804</f>
        <v/>
      </c>
      <c r="N804">
        <f>EXP(-rf*C804)*E804</f>
        <v/>
      </c>
    </row>
    <row r="805">
      <c r="A805" t="n">
        <v>797</v>
      </c>
      <c r="B805">
        <f>RAND()</f>
        <v/>
      </c>
      <c r="C805">
        <f>IF(B805&lt;P_3,3,IF(B805&lt;P_3+P_4,4,5))</f>
        <v/>
      </c>
      <c r="D805">
        <f>NORM.S.INV(RAND())</f>
        <v/>
      </c>
      <c r="E805">
        <f>V0*EXP((rf-q_leak-0.5*sigma^2)*C805+sigma*SQRT(C805)*D805)</f>
        <v/>
      </c>
      <c r="F805">
        <f>SHL_face*(1+SHL_rate)^C805</f>
        <v/>
      </c>
      <c r="G805">
        <f>Pref_face*(1+Pref_rate)^C805</f>
        <v/>
      </c>
      <c r="H805">
        <f>MAX(E805-F805-G805,0)</f>
        <v/>
      </c>
      <c r="I805">
        <f>MIN(E805,F805+G805)+(1-MgmtPct)*H805</f>
        <v/>
      </c>
      <c r="J805">
        <f>IF(I805/SponsorCost&gt;=RatchetTrigger,1,0)</f>
        <v/>
      </c>
      <c r="K805">
        <f>IF(J805=1,MgmtPctRatchet,MgmtPct)</f>
        <v/>
      </c>
      <c r="L805">
        <f>K805*H805</f>
        <v/>
      </c>
      <c r="M805">
        <f>EXP(-rf*C805)*L805</f>
        <v/>
      </c>
      <c r="N805">
        <f>EXP(-rf*C805)*E805</f>
        <v/>
      </c>
    </row>
    <row r="806">
      <c r="A806" t="n">
        <v>798</v>
      </c>
      <c r="B806">
        <f>RAND()</f>
        <v/>
      </c>
      <c r="C806">
        <f>IF(B806&lt;P_3,3,IF(B806&lt;P_3+P_4,4,5))</f>
        <v/>
      </c>
      <c r="D806">
        <f>NORM.S.INV(RAND())</f>
        <v/>
      </c>
      <c r="E806">
        <f>V0*EXP((rf-q_leak-0.5*sigma^2)*C806+sigma*SQRT(C806)*D806)</f>
        <v/>
      </c>
      <c r="F806">
        <f>SHL_face*(1+SHL_rate)^C806</f>
        <v/>
      </c>
      <c r="G806">
        <f>Pref_face*(1+Pref_rate)^C806</f>
        <v/>
      </c>
      <c r="H806">
        <f>MAX(E806-F806-G806,0)</f>
        <v/>
      </c>
      <c r="I806">
        <f>MIN(E806,F806+G806)+(1-MgmtPct)*H806</f>
        <v/>
      </c>
      <c r="J806">
        <f>IF(I806/SponsorCost&gt;=RatchetTrigger,1,0)</f>
        <v/>
      </c>
      <c r="K806">
        <f>IF(J806=1,MgmtPctRatchet,MgmtPct)</f>
        <v/>
      </c>
      <c r="L806">
        <f>K806*H806</f>
        <v/>
      </c>
      <c r="M806">
        <f>EXP(-rf*C806)*L806</f>
        <v/>
      </c>
      <c r="N806">
        <f>EXP(-rf*C806)*E806</f>
        <v/>
      </c>
    </row>
    <row r="807">
      <c r="A807" t="n">
        <v>799</v>
      </c>
      <c r="B807">
        <f>RAND()</f>
        <v/>
      </c>
      <c r="C807">
        <f>IF(B807&lt;P_3,3,IF(B807&lt;P_3+P_4,4,5))</f>
        <v/>
      </c>
      <c r="D807">
        <f>NORM.S.INV(RAND())</f>
        <v/>
      </c>
      <c r="E807">
        <f>V0*EXP((rf-q_leak-0.5*sigma^2)*C807+sigma*SQRT(C807)*D807)</f>
        <v/>
      </c>
      <c r="F807">
        <f>SHL_face*(1+SHL_rate)^C807</f>
        <v/>
      </c>
      <c r="G807">
        <f>Pref_face*(1+Pref_rate)^C807</f>
        <v/>
      </c>
      <c r="H807">
        <f>MAX(E807-F807-G807,0)</f>
        <v/>
      </c>
      <c r="I807">
        <f>MIN(E807,F807+G807)+(1-MgmtPct)*H807</f>
        <v/>
      </c>
      <c r="J807">
        <f>IF(I807/SponsorCost&gt;=RatchetTrigger,1,0)</f>
        <v/>
      </c>
      <c r="K807">
        <f>IF(J807=1,MgmtPctRatchet,MgmtPct)</f>
        <v/>
      </c>
      <c r="L807">
        <f>K807*H807</f>
        <v/>
      </c>
      <c r="M807">
        <f>EXP(-rf*C807)*L807</f>
        <v/>
      </c>
      <c r="N807">
        <f>EXP(-rf*C807)*E807</f>
        <v/>
      </c>
    </row>
    <row r="808">
      <c r="A808" t="n">
        <v>800</v>
      </c>
      <c r="B808">
        <f>RAND()</f>
        <v/>
      </c>
      <c r="C808">
        <f>IF(B808&lt;P_3,3,IF(B808&lt;P_3+P_4,4,5))</f>
        <v/>
      </c>
      <c r="D808">
        <f>NORM.S.INV(RAND())</f>
        <v/>
      </c>
      <c r="E808">
        <f>V0*EXP((rf-q_leak-0.5*sigma^2)*C808+sigma*SQRT(C808)*D808)</f>
        <v/>
      </c>
      <c r="F808">
        <f>SHL_face*(1+SHL_rate)^C808</f>
        <v/>
      </c>
      <c r="G808">
        <f>Pref_face*(1+Pref_rate)^C808</f>
        <v/>
      </c>
      <c r="H808">
        <f>MAX(E808-F808-G808,0)</f>
        <v/>
      </c>
      <c r="I808">
        <f>MIN(E808,F808+G808)+(1-MgmtPct)*H808</f>
        <v/>
      </c>
      <c r="J808">
        <f>IF(I808/SponsorCost&gt;=RatchetTrigger,1,0)</f>
        <v/>
      </c>
      <c r="K808">
        <f>IF(J808=1,MgmtPctRatchet,MgmtPct)</f>
        <v/>
      </c>
      <c r="L808">
        <f>K808*H808</f>
        <v/>
      </c>
      <c r="M808">
        <f>EXP(-rf*C808)*L808</f>
        <v/>
      </c>
      <c r="N808">
        <f>EXP(-rf*C808)*E808</f>
        <v/>
      </c>
    </row>
    <row r="809">
      <c r="A809" t="n">
        <v>801</v>
      </c>
      <c r="B809">
        <f>RAND()</f>
        <v/>
      </c>
      <c r="C809">
        <f>IF(B809&lt;P_3,3,IF(B809&lt;P_3+P_4,4,5))</f>
        <v/>
      </c>
      <c r="D809">
        <f>NORM.S.INV(RAND())</f>
        <v/>
      </c>
      <c r="E809">
        <f>V0*EXP((rf-q_leak-0.5*sigma^2)*C809+sigma*SQRT(C809)*D809)</f>
        <v/>
      </c>
      <c r="F809">
        <f>SHL_face*(1+SHL_rate)^C809</f>
        <v/>
      </c>
      <c r="G809">
        <f>Pref_face*(1+Pref_rate)^C809</f>
        <v/>
      </c>
      <c r="H809">
        <f>MAX(E809-F809-G809,0)</f>
        <v/>
      </c>
      <c r="I809">
        <f>MIN(E809,F809+G809)+(1-MgmtPct)*H809</f>
        <v/>
      </c>
      <c r="J809">
        <f>IF(I809/SponsorCost&gt;=RatchetTrigger,1,0)</f>
        <v/>
      </c>
      <c r="K809">
        <f>IF(J809=1,MgmtPctRatchet,MgmtPct)</f>
        <v/>
      </c>
      <c r="L809">
        <f>K809*H809</f>
        <v/>
      </c>
      <c r="M809">
        <f>EXP(-rf*C809)*L809</f>
        <v/>
      </c>
      <c r="N809">
        <f>EXP(-rf*C809)*E809</f>
        <v/>
      </c>
    </row>
    <row r="810">
      <c r="A810" t="n">
        <v>802</v>
      </c>
      <c r="B810">
        <f>RAND()</f>
        <v/>
      </c>
      <c r="C810">
        <f>IF(B810&lt;P_3,3,IF(B810&lt;P_3+P_4,4,5))</f>
        <v/>
      </c>
      <c r="D810">
        <f>NORM.S.INV(RAND())</f>
        <v/>
      </c>
      <c r="E810">
        <f>V0*EXP((rf-q_leak-0.5*sigma^2)*C810+sigma*SQRT(C810)*D810)</f>
        <v/>
      </c>
      <c r="F810">
        <f>SHL_face*(1+SHL_rate)^C810</f>
        <v/>
      </c>
      <c r="G810">
        <f>Pref_face*(1+Pref_rate)^C810</f>
        <v/>
      </c>
      <c r="H810">
        <f>MAX(E810-F810-G810,0)</f>
        <v/>
      </c>
      <c r="I810">
        <f>MIN(E810,F810+G810)+(1-MgmtPct)*H810</f>
        <v/>
      </c>
      <c r="J810">
        <f>IF(I810/SponsorCost&gt;=RatchetTrigger,1,0)</f>
        <v/>
      </c>
      <c r="K810">
        <f>IF(J810=1,MgmtPctRatchet,MgmtPct)</f>
        <v/>
      </c>
      <c r="L810">
        <f>K810*H810</f>
        <v/>
      </c>
      <c r="M810">
        <f>EXP(-rf*C810)*L810</f>
        <v/>
      </c>
      <c r="N810">
        <f>EXP(-rf*C810)*E810</f>
        <v/>
      </c>
    </row>
    <row r="811">
      <c r="A811" t="n">
        <v>803</v>
      </c>
      <c r="B811">
        <f>RAND()</f>
        <v/>
      </c>
      <c r="C811">
        <f>IF(B811&lt;P_3,3,IF(B811&lt;P_3+P_4,4,5))</f>
        <v/>
      </c>
      <c r="D811">
        <f>NORM.S.INV(RAND())</f>
        <v/>
      </c>
      <c r="E811">
        <f>V0*EXP((rf-q_leak-0.5*sigma^2)*C811+sigma*SQRT(C811)*D811)</f>
        <v/>
      </c>
      <c r="F811">
        <f>SHL_face*(1+SHL_rate)^C811</f>
        <v/>
      </c>
      <c r="G811">
        <f>Pref_face*(1+Pref_rate)^C811</f>
        <v/>
      </c>
      <c r="H811">
        <f>MAX(E811-F811-G811,0)</f>
        <v/>
      </c>
      <c r="I811">
        <f>MIN(E811,F811+G811)+(1-MgmtPct)*H811</f>
        <v/>
      </c>
      <c r="J811">
        <f>IF(I811/SponsorCost&gt;=RatchetTrigger,1,0)</f>
        <v/>
      </c>
      <c r="K811">
        <f>IF(J811=1,MgmtPctRatchet,MgmtPct)</f>
        <v/>
      </c>
      <c r="L811">
        <f>K811*H811</f>
        <v/>
      </c>
      <c r="M811">
        <f>EXP(-rf*C811)*L811</f>
        <v/>
      </c>
      <c r="N811">
        <f>EXP(-rf*C811)*E811</f>
        <v/>
      </c>
    </row>
    <row r="812">
      <c r="A812" t="n">
        <v>804</v>
      </c>
      <c r="B812">
        <f>RAND()</f>
        <v/>
      </c>
      <c r="C812">
        <f>IF(B812&lt;P_3,3,IF(B812&lt;P_3+P_4,4,5))</f>
        <v/>
      </c>
      <c r="D812">
        <f>NORM.S.INV(RAND())</f>
        <v/>
      </c>
      <c r="E812">
        <f>V0*EXP((rf-q_leak-0.5*sigma^2)*C812+sigma*SQRT(C812)*D812)</f>
        <v/>
      </c>
      <c r="F812">
        <f>SHL_face*(1+SHL_rate)^C812</f>
        <v/>
      </c>
      <c r="G812">
        <f>Pref_face*(1+Pref_rate)^C812</f>
        <v/>
      </c>
      <c r="H812">
        <f>MAX(E812-F812-G812,0)</f>
        <v/>
      </c>
      <c r="I812">
        <f>MIN(E812,F812+G812)+(1-MgmtPct)*H812</f>
        <v/>
      </c>
      <c r="J812">
        <f>IF(I812/SponsorCost&gt;=RatchetTrigger,1,0)</f>
        <v/>
      </c>
      <c r="K812">
        <f>IF(J812=1,MgmtPctRatchet,MgmtPct)</f>
        <v/>
      </c>
      <c r="L812">
        <f>K812*H812</f>
        <v/>
      </c>
      <c r="M812">
        <f>EXP(-rf*C812)*L812</f>
        <v/>
      </c>
      <c r="N812">
        <f>EXP(-rf*C812)*E812</f>
        <v/>
      </c>
    </row>
    <row r="813">
      <c r="A813" t="n">
        <v>805</v>
      </c>
      <c r="B813">
        <f>RAND()</f>
        <v/>
      </c>
      <c r="C813">
        <f>IF(B813&lt;P_3,3,IF(B813&lt;P_3+P_4,4,5))</f>
        <v/>
      </c>
      <c r="D813">
        <f>NORM.S.INV(RAND())</f>
        <v/>
      </c>
      <c r="E813">
        <f>V0*EXP((rf-q_leak-0.5*sigma^2)*C813+sigma*SQRT(C813)*D813)</f>
        <v/>
      </c>
      <c r="F813">
        <f>SHL_face*(1+SHL_rate)^C813</f>
        <v/>
      </c>
      <c r="G813">
        <f>Pref_face*(1+Pref_rate)^C813</f>
        <v/>
      </c>
      <c r="H813">
        <f>MAX(E813-F813-G813,0)</f>
        <v/>
      </c>
      <c r="I813">
        <f>MIN(E813,F813+G813)+(1-MgmtPct)*H813</f>
        <v/>
      </c>
      <c r="J813">
        <f>IF(I813/SponsorCost&gt;=RatchetTrigger,1,0)</f>
        <v/>
      </c>
      <c r="K813">
        <f>IF(J813=1,MgmtPctRatchet,MgmtPct)</f>
        <v/>
      </c>
      <c r="L813">
        <f>K813*H813</f>
        <v/>
      </c>
      <c r="M813">
        <f>EXP(-rf*C813)*L813</f>
        <v/>
      </c>
      <c r="N813">
        <f>EXP(-rf*C813)*E813</f>
        <v/>
      </c>
    </row>
    <row r="814">
      <c r="A814" t="n">
        <v>806</v>
      </c>
      <c r="B814">
        <f>RAND()</f>
        <v/>
      </c>
      <c r="C814">
        <f>IF(B814&lt;P_3,3,IF(B814&lt;P_3+P_4,4,5))</f>
        <v/>
      </c>
      <c r="D814">
        <f>NORM.S.INV(RAND())</f>
        <v/>
      </c>
      <c r="E814">
        <f>V0*EXP((rf-q_leak-0.5*sigma^2)*C814+sigma*SQRT(C814)*D814)</f>
        <v/>
      </c>
      <c r="F814">
        <f>SHL_face*(1+SHL_rate)^C814</f>
        <v/>
      </c>
      <c r="G814">
        <f>Pref_face*(1+Pref_rate)^C814</f>
        <v/>
      </c>
      <c r="H814">
        <f>MAX(E814-F814-G814,0)</f>
        <v/>
      </c>
      <c r="I814">
        <f>MIN(E814,F814+G814)+(1-MgmtPct)*H814</f>
        <v/>
      </c>
      <c r="J814">
        <f>IF(I814/SponsorCost&gt;=RatchetTrigger,1,0)</f>
        <v/>
      </c>
      <c r="K814">
        <f>IF(J814=1,MgmtPctRatchet,MgmtPct)</f>
        <v/>
      </c>
      <c r="L814">
        <f>K814*H814</f>
        <v/>
      </c>
      <c r="M814">
        <f>EXP(-rf*C814)*L814</f>
        <v/>
      </c>
      <c r="N814">
        <f>EXP(-rf*C814)*E814</f>
        <v/>
      </c>
    </row>
    <row r="815">
      <c r="A815" t="n">
        <v>807</v>
      </c>
      <c r="B815">
        <f>RAND()</f>
        <v/>
      </c>
      <c r="C815">
        <f>IF(B815&lt;P_3,3,IF(B815&lt;P_3+P_4,4,5))</f>
        <v/>
      </c>
      <c r="D815">
        <f>NORM.S.INV(RAND())</f>
        <v/>
      </c>
      <c r="E815">
        <f>V0*EXP((rf-q_leak-0.5*sigma^2)*C815+sigma*SQRT(C815)*D815)</f>
        <v/>
      </c>
      <c r="F815">
        <f>SHL_face*(1+SHL_rate)^C815</f>
        <v/>
      </c>
      <c r="G815">
        <f>Pref_face*(1+Pref_rate)^C815</f>
        <v/>
      </c>
      <c r="H815">
        <f>MAX(E815-F815-G815,0)</f>
        <v/>
      </c>
      <c r="I815">
        <f>MIN(E815,F815+G815)+(1-MgmtPct)*H815</f>
        <v/>
      </c>
      <c r="J815">
        <f>IF(I815/SponsorCost&gt;=RatchetTrigger,1,0)</f>
        <v/>
      </c>
      <c r="K815">
        <f>IF(J815=1,MgmtPctRatchet,MgmtPct)</f>
        <v/>
      </c>
      <c r="L815">
        <f>K815*H815</f>
        <v/>
      </c>
      <c r="M815">
        <f>EXP(-rf*C815)*L815</f>
        <v/>
      </c>
      <c r="N815">
        <f>EXP(-rf*C815)*E815</f>
        <v/>
      </c>
    </row>
    <row r="816">
      <c r="A816" t="n">
        <v>808</v>
      </c>
      <c r="B816">
        <f>RAND()</f>
        <v/>
      </c>
      <c r="C816">
        <f>IF(B816&lt;P_3,3,IF(B816&lt;P_3+P_4,4,5))</f>
        <v/>
      </c>
      <c r="D816">
        <f>NORM.S.INV(RAND())</f>
        <v/>
      </c>
      <c r="E816">
        <f>V0*EXP((rf-q_leak-0.5*sigma^2)*C816+sigma*SQRT(C816)*D816)</f>
        <v/>
      </c>
      <c r="F816">
        <f>SHL_face*(1+SHL_rate)^C816</f>
        <v/>
      </c>
      <c r="G816">
        <f>Pref_face*(1+Pref_rate)^C816</f>
        <v/>
      </c>
      <c r="H816">
        <f>MAX(E816-F816-G816,0)</f>
        <v/>
      </c>
      <c r="I816">
        <f>MIN(E816,F816+G816)+(1-MgmtPct)*H816</f>
        <v/>
      </c>
      <c r="J816">
        <f>IF(I816/SponsorCost&gt;=RatchetTrigger,1,0)</f>
        <v/>
      </c>
      <c r="K816">
        <f>IF(J816=1,MgmtPctRatchet,MgmtPct)</f>
        <v/>
      </c>
      <c r="L816">
        <f>K816*H816</f>
        <v/>
      </c>
      <c r="M816">
        <f>EXP(-rf*C816)*L816</f>
        <v/>
      </c>
      <c r="N816">
        <f>EXP(-rf*C816)*E816</f>
        <v/>
      </c>
    </row>
    <row r="817">
      <c r="A817" t="n">
        <v>809</v>
      </c>
      <c r="B817">
        <f>RAND()</f>
        <v/>
      </c>
      <c r="C817">
        <f>IF(B817&lt;P_3,3,IF(B817&lt;P_3+P_4,4,5))</f>
        <v/>
      </c>
      <c r="D817">
        <f>NORM.S.INV(RAND())</f>
        <v/>
      </c>
      <c r="E817">
        <f>V0*EXP((rf-q_leak-0.5*sigma^2)*C817+sigma*SQRT(C817)*D817)</f>
        <v/>
      </c>
      <c r="F817">
        <f>SHL_face*(1+SHL_rate)^C817</f>
        <v/>
      </c>
      <c r="G817">
        <f>Pref_face*(1+Pref_rate)^C817</f>
        <v/>
      </c>
      <c r="H817">
        <f>MAX(E817-F817-G817,0)</f>
        <v/>
      </c>
      <c r="I817">
        <f>MIN(E817,F817+G817)+(1-MgmtPct)*H817</f>
        <v/>
      </c>
      <c r="J817">
        <f>IF(I817/SponsorCost&gt;=RatchetTrigger,1,0)</f>
        <v/>
      </c>
      <c r="K817">
        <f>IF(J817=1,MgmtPctRatchet,MgmtPct)</f>
        <v/>
      </c>
      <c r="L817">
        <f>K817*H817</f>
        <v/>
      </c>
      <c r="M817">
        <f>EXP(-rf*C817)*L817</f>
        <v/>
      </c>
      <c r="N817">
        <f>EXP(-rf*C817)*E817</f>
        <v/>
      </c>
    </row>
    <row r="818">
      <c r="A818" t="n">
        <v>810</v>
      </c>
      <c r="B818">
        <f>RAND()</f>
        <v/>
      </c>
      <c r="C818">
        <f>IF(B818&lt;P_3,3,IF(B818&lt;P_3+P_4,4,5))</f>
        <v/>
      </c>
      <c r="D818">
        <f>NORM.S.INV(RAND())</f>
        <v/>
      </c>
      <c r="E818">
        <f>V0*EXP((rf-q_leak-0.5*sigma^2)*C818+sigma*SQRT(C818)*D818)</f>
        <v/>
      </c>
      <c r="F818">
        <f>SHL_face*(1+SHL_rate)^C818</f>
        <v/>
      </c>
      <c r="G818">
        <f>Pref_face*(1+Pref_rate)^C818</f>
        <v/>
      </c>
      <c r="H818">
        <f>MAX(E818-F818-G818,0)</f>
        <v/>
      </c>
      <c r="I818">
        <f>MIN(E818,F818+G818)+(1-MgmtPct)*H818</f>
        <v/>
      </c>
      <c r="J818">
        <f>IF(I818/SponsorCost&gt;=RatchetTrigger,1,0)</f>
        <v/>
      </c>
      <c r="K818">
        <f>IF(J818=1,MgmtPctRatchet,MgmtPct)</f>
        <v/>
      </c>
      <c r="L818">
        <f>K818*H818</f>
        <v/>
      </c>
      <c r="M818">
        <f>EXP(-rf*C818)*L818</f>
        <v/>
      </c>
      <c r="N818">
        <f>EXP(-rf*C818)*E818</f>
        <v/>
      </c>
    </row>
    <row r="819">
      <c r="A819" t="n">
        <v>811</v>
      </c>
      <c r="B819">
        <f>RAND()</f>
        <v/>
      </c>
      <c r="C819">
        <f>IF(B819&lt;P_3,3,IF(B819&lt;P_3+P_4,4,5))</f>
        <v/>
      </c>
      <c r="D819">
        <f>NORM.S.INV(RAND())</f>
        <v/>
      </c>
      <c r="E819">
        <f>V0*EXP((rf-q_leak-0.5*sigma^2)*C819+sigma*SQRT(C819)*D819)</f>
        <v/>
      </c>
      <c r="F819">
        <f>SHL_face*(1+SHL_rate)^C819</f>
        <v/>
      </c>
      <c r="G819">
        <f>Pref_face*(1+Pref_rate)^C819</f>
        <v/>
      </c>
      <c r="H819">
        <f>MAX(E819-F819-G819,0)</f>
        <v/>
      </c>
      <c r="I819">
        <f>MIN(E819,F819+G819)+(1-MgmtPct)*H819</f>
        <v/>
      </c>
      <c r="J819">
        <f>IF(I819/SponsorCost&gt;=RatchetTrigger,1,0)</f>
        <v/>
      </c>
      <c r="K819">
        <f>IF(J819=1,MgmtPctRatchet,MgmtPct)</f>
        <v/>
      </c>
      <c r="L819">
        <f>K819*H819</f>
        <v/>
      </c>
      <c r="M819">
        <f>EXP(-rf*C819)*L819</f>
        <v/>
      </c>
      <c r="N819">
        <f>EXP(-rf*C819)*E819</f>
        <v/>
      </c>
    </row>
    <row r="820">
      <c r="A820" t="n">
        <v>812</v>
      </c>
      <c r="B820">
        <f>RAND()</f>
        <v/>
      </c>
      <c r="C820">
        <f>IF(B820&lt;P_3,3,IF(B820&lt;P_3+P_4,4,5))</f>
        <v/>
      </c>
      <c r="D820">
        <f>NORM.S.INV(RAND())</f>
        <v/>
      </c>
      <c r="E820">
        <f>V0*EXP((rf-q_leak-0.5*sigma^2)*C820+sigma*SQRT(C820)*D820)</f>
        <v/>
      </c>
      <c r="F820">
        <f>SHL_face*(1+SHL_rate)^C820</f>
        <v/>
      </c>
      <c r="G820">
        <f>Pref_face*(1+Pref_rate)^C820</f>
        <v/>
      </c>
      <c r="H820">
        <f>MAX(E820-F820-G820,0)</f>
        <v/>
      </c>
      <c r="I820">
        <f>MIN(E820,F820+G820)+(1-MgmtPct)*H820</f>
        <v/>
      </c>
      <c r="J820">
        <f>IF(I820/SponsorCost&gt;=RatchetTrigger,1,0)</f>
        <v/>
      </c>
      <c r="K820">
        <f>IF(J820=1,MgmtPctRatchet,MgmtPct)</f>
        <v/>
      </c>
      <c r="L820">
        <f>K820*H820</f>
        <v/>
      </c>
      <c r="M820">
        <f>EXP(-rf*C820)*L820</f>
        <v/>
      </c>
      <c r="N820">
        <f>EXP(-rf*C820)*E820</f>
        <v/>
      </c>
    </row>
    <row r="821">
      <c r="A821" t="n">
        <v>813</v>
      </c>
      <c r="B821">
        <f>RAND()</f>
        <v/>
      </c>
      <c r="C821">
        <f>IF(B821&lt;P_3,3,IF(B821&lt;P_3+P_4,4,5))</f>
        <v/>
      </c>
      <c r="D821">
        <f>NORM.S.INV(RAND())</f>
        <v/>
      </c>
      <c r="E821">
        <f>V0*EXP((rf-q_leak-0.5*sigma^2)*C821+sigma*SQRT(C821)*D821)</f>
        <v/>
      </c>
      <c r="F821">
        <f>SHL_face*(1+SHL_rate)^C821</f>
        <v/>
      </c>
      <c r="G821">
        <f>Pref_face*(1+Pref_rate)^C821</f>
        <v/>
      </c>
      <c r="H821">
        <f>MAX(E821-F821-G821,0)</f>
        <v/>
      </c>
      <c r="I821">
        <f>MIN(E821,F821+G821)+(1-MgmtPct)*H821</f>
        <v/>
      </c>
      <c r="J821">
        <f>IF(I821/SponsorCost&gt;=RatchetTrigger,1,0)</f>
        <v/>
      </c>
      <c r="K821">
        <f>IF(J821=1,MgmtPctRatchet,MgmtPct)</f>
        <v/>
      </c>
      <c r="L821">
        <f>K821*H821</f>
        <v/>
      </c>
      <c r="M821">
        <f>EXP(-rf*C821)*L821</f>
        <v/>
      </c>
      <c r="N821">
        <f>EXP(-rf*C821)*E821</f>
        <v/>
      </c>
    </row>
    <row r="822">
      <c r="A822" t="n">
        <v>814</v>
      </c>
      <c r="B822">
        <f>RAND()</f>
        <v/>
      </c>
      <c r="C822">
        <f>IF(B822&lt;P_3,3,IF(B822&lt;P_3+P_4,4,5))</f>
        <v/>
      </c>
      <c r="D822">
        <f>NORM.S.INV(RAND())</f>
        <v/>
      </c>
      <c r="E822">
        <f>V0*EXP((rf-q_leak-0.5*sigma^2)*C822+sigma*SQRT(C822)*D822)</f>
        <v/>
      </c>
      <c r="F822">
        <f>SHL_face*(1+SHL_rate)^C822</f>
        <v/>
      </c>
      <c r="G822">
        <f>Pref_face*(1+Pref_rate)^C822</f>
        <v/>
      </c>
      <c r="H822">
        <f>MAX(E822-F822-G822,0)</f>
        <v/>
      </c>
      <c r="I822">
        <f>MIN(E822,F822+G822)+(1-MgmtPct)*H822</f>
        <v/>
      </c>
      <c r="J822">
        <f>IF(I822/SponsorCost&gt;=RatchetTrigger,1,0)</f>
        <v/>
      </c>
      <c r="K822">
        <f>IF(J822=1,MgmtPctRatchet,MgmtPct)</f>
        <v/>
      </c>
      <c r="L822">
        <f>K822*H822</f>
        <v/>
      </c>
      <c r="M822">
        <f>EXP(-rf*C822)*L822</f>
        <v/>
      </c>
      <c r="N822">
        <f>EXP(-rf*C822)*E822</f>
        <v/>
      </c>
    </row>
    <row r="823">
      <c r="A823" t="n">
        <v>815</v>
      </c>
      <c r="B823">
        <f>RAND()</f>
        <v/>
      </c>
      <c r="C823">
        <f>IF(B823&lt;P_3,3,IF(B823&lt;P_3+P_4,4,5))</f>
        <v/>
      </c>
      <c r="D823">
        <f>NORM.S.INV(RAND())</f>
        <v/>
      </c>
      <c r="E823">
        <f>V0*EXP((rf-q_leak-0.5*sigma^2)*C823+sigma*SQRT(C823)*D823)</f>
        <v/>
      </c>
      <c r="F823">
        <f>SHL_face*(1+SHL_rate)^C823</f>
        <v/>
      </c>
      <c r="G823">
        <f>Pref_face*(1+Pref_rate)^C823</f>
        <v/>
      </c>
      <c r="H823">
        <f>MAX(E823-F823-G823,0)</f>
        <v/>
      </c>
      <c r="I823">
        <f>MIN(E823,F823+G823)+(1-MgmtPct)*H823</f>
        <v/>
      </c>
      <c r="J823">
        <f>IF(I823/SponsorCost&gt;=RatchetTrigger,1,0)</f>
        <v/>
      </c>
      <c r="K823">
        <f>IF(J823=1,MgmtPctRatchet,MgmtPct)</f>
        <v/>
      </c>
      <c r="L823">
        <f>K823*H823</f>
        <v/>
      </c>
      <c r="M823">
        <f>EXP(-rf*C823)*L823</f>
        <v/>
      </c>
      <c r="N823">
        <f>EXP(-rf*C823)*E823</f>
        <v/>
      </c>
    </row>
    <row r="824">
      <c r="A824" t="n">
        <v>816</v>
      </c>
      <c r="B824">
        <f>RAND()</f>
        <v/>
      </c>
      <c r="C824">
        <f>IF(B824&lt;P_3,3,IF(B824&lt;P_3+P_4,4,5))</f>
        <v/>
      </c>
      <c r="D824">
        <f>NORM.S.INV(RAND())</f>
        <v/>
      </c>
      <c r="E824">
        <f>V0*EXP((rf-q_leak-0.5*sigma^2)*C824+sigma*SQRT(C824)*D824)</f>
        <v/>
      </c>
      <c r="F824">
        <f>SHL_face*(1+SHL_rate)^C824</f>
        <v/>
      </c>
      <c r="G824">
        <f>Pref_face*(1+Pref_rate)^C824</f>
        <v/>
      </c>
      <c r="H824">
        <f>MAX(E824-F824-G824,0)</f>
        <v/>
      </c>
      <c r="I824">
        <f>MIN(E824,F824+G824)+(1-MgmtPct)*H824</f>
        <v/>
      </c>
      <c r="J824">
        <f>IF(I824/SponsorCost&gt;=RatchetTrigger,1,0)</f>
        <v/>
      </c>
      <c r="K824">
        <f>IF(J824=1,MgmtPctRatchet,MgmtPct)</f>
        <v/>
      </c>
      <c r="L824">
        <f>K824*H824</f>
        <v/>
      </c>
      <c r="M824">
        <f>EXP(-rf*C824)*L824</f>
        <v/>
      </c>
      <c r="N824">
        <f>EXP(-rf*C824)*E824</f>
        <v/>
      </c>
    </row>
    <row r="825">
      <c r="A825" t="n">
        <v>817</v>
      </c>
      <c r="B825">
        <f>RAND()</f>
        <v/>
      </c>
      <c r="C825">
        <f>IF(B825&lt;P_3,3,IF(B825&lt;P_3+P_4,4,5))</f>
        <v/>
      </c>
      <c r="D825">
        <f>NORM.S.INV(RAND())</f>
        <v/>
      </c>
      <c r="E825">
        <f>V0*EXP((rf-q_leak-0.5*sigma^2)*C825+sigma*SQRT(C825)*D825)</f>
        <v/>
      </c>
      <c r="F825">
        <f>SHL_face*(1+SHL_rate)^C825</f>
        <v/>
      </c>
      <c r="G825">
        <f>Pref_face*(1+Pref_rate)^C825</f>
        <v/>
      </c>
      <c r="H825">
        <f>MAX(E825-F825-G825,0)</f>
        <v/>
      </c>
      <c r="I825">
        <f>MIN(E825,F825+G825)+(1-MgmtPct)*H825</f>
        <v/>
      </c>
      <c r="J825">
        <f>IF(I825/SponsorCost&gt;=RatchetTrigger,1,0)</f>
        <v/>
      </c>
      <c r="K825">
        <f>IF(J825=1,MgmtPctRatchet,MgmtPct)</f>
        <v/>
      </c>
      <c r="L825">
        <f>K825*H825</f>
        <v/>
      </c>
      <c r="M825">
        <f>EXP(-rf*C825)*L825</f>
        <v/>
      </c>
      <c r="N825">
        <f>EXP(-rf*C825)*E825</f>
        <v/>
      </c>
    </row>
    <row r="826">
      <c r="A826" t="n">
        <v>818</v>
      </c>
      <c r="B826">
        <f>RAND()</f>
        <v/>
      </c>
      <c r="C826">
        <f>IF(B826&lt;P_3,3,IF(B826&lt;P_3+P_4,4,5))</f>
        <v/>
      </c>
      <c r="D826">
        <f>NORM.S.INV(RAND())</f>
        <v/>
      </c>
      <c r="E826">
        <f>V0*EXP((rf-q_leak-0.5*sigma^2)*C826+sigma*SQRT(C826)*D826)</f>
        <v/>
      </c>
      <c r="F826">
        <f>SHL_face*(1+SHL_rate)^C826</f>
        <v/>
      </c>
      <c r="G826">
        <f>Pref_face*(1+Pref_rate)^C826</f>
        <v/>
      </c>
      <c r="H826">
        <f>MAX(E826-F826-G826,0)</f>
        <v/>
      </c>
      <c r="I826">
        <f>MIN(E826,F826+G826)+(1-MgmtPct)*H826</f>
        <v/>
      </c>
      <c r="J826">
        <f>IF(I826/SponsorCost&gt;=RatchetTrigger,1,0)</f>
        <v/>
      </c>
      <c r="K826">
        <f>IF(J826=1,MgmtPctRatchet,MgmtPct)</f>
        <v/>
      </c>
      <c r="L826">
        <f>K826*H826</f>
        <v/>
      </c>
      <c r="M826">
        <f>EXP(-rf*C826)*L826</f>
        <v/>
      </c>
      <c r="N826">
        <f>EXP(-rf*C826)*E826</f>
        <v/>
      </c>
    </row>
    <row r="827">
      <c r="A827" t="n">
        <v>819</v>
      </c>
      <c r="B827">
        <f>RAND()</f>
        <v/>
      </c>
      <c r="C827">
        <f>IF(B827&lt;P_3,3,IF(B827&lt;P_3+P_4,4,5))</f>
        <v/>
      </c>
      <c r="D827">
        <f>NORM.S.INV(RAND())</f>
        <v/>
      </c>
      <c r="E827">
        <f>V0*EXP((rf-q_leak-0.5*sigma^2)*C827+sigma*SQRT(C827)*D827)</f>
        <v/>
      </c>
      <c r="F827">
        <f>SHL_face*(1+SHL_rate)^C827</f>
        <v/>
      </c>
      <c r="G827">
        <f>Pref_face*(1+Pref_rate)^C827</f>
        <v/>
      </c>
      <c r="H827">
        <f>MAX(E827-F827-G827,0)</f>
        <v/>
      </c>
      <c r="I827">
        <f>MIN(E827,F827+G827)+(1-MgmtPct)*H827</f>
        <v/>
      </c>
      <c r="J827">
        <f>IF(I827/SponsorCost&gt;=RatchetTrigger,1,0)</f>
        <v/>
      </c>
      <c r="K827">
        <f>IF(J827=1,MgmtPctRatchet,MgmtPct)</f>
        <v/>
      </c>
      <c r="L827">
        <f>K827*H827</f>
        <v/>
      </c>
      <c r="M827">
        <f>EXP(-rf*C827)*L827</f>
        <v/>
      </c>
      <c r="N827">
        <f>EXP(-rf*C827)*E827</f>
        <v/>
      </c>
    </row>
    <row r="828">
      <c r="A828" t="n">
        <v>820</v>
      </c>
      <c r="B828">
        <f>RAND()</f>
        <v/>
      </c>
      <c r="C828">
        <f>IF(B828&lt;P_3,3,IF(B828&lt;P_3+P_4,4,5))</f>
        <v/>
      </c>
      <c r="D828">
        <f>NORM.S.INV(RAND())</f>
        <v/>
      </c>
      <c r="E828">
        <f>V0*EXP((rf-q_leak-0.5*sigma^2)*C828+sigma*SQRT(C828)*D828)</f>
        <v/>
      </c>
      <c r="F828">
        <f>SHL_face*(1+SHL_rate)^C828</f>
        <v/>
      </c>
      <c r="G828">
        <f>Pref_face*(1+Pref_rate)^C828</f>
        <v/>
      </c>
      <c r="H828">
        <f>MAX(E828-F828-G828,0)</f>
        <v/>
      </c>
      <c r="I828">
        <f>MIN(E828,F828+G828)+(1-MgmtPct)*H828</f>
        <v/>
      </c>
      <c r="J828">
        <f>IF(I828/SponsorCost&gt;=RatchetTrigger,1,0)</f>
        <v/>
      </c>
      <c r="K828">
        <f>IF(J828=1,MgmtPctRatchet,MgmtPct)</f>
        <v/>
      </c>
      <c r="L828">
        <f>K828*H828</f>
        <v/>
      </c>
      <c r="M828">
        <f>EXP(-rf*C828)*L828</f>
        <v/>
      </c>
      <c r="N828">
        <f>EXP(-rf*C828)*E828</f>
        <v/>
      </c>
    </row>
    <row r="829">
      <c r="A829" t="n">
        <v>821</v>
      </c>
      <c r="B829">
        <f>RAND()</f>
        <v/>
      </c>
      <c r="C829">
        <f>IF(B829&lt;P_3,3,IF(B829&lt;P_3+P_4,4,5))</f>
        <v/>
      </c>
      <c r="D829">
        <f>NORM.S.INV(RAND())</f>
        <v/>
      </c>
      <c r="E829">
        <f>V0*EXP((rf-q_leak-0.5*sigma^2)*C829+sigma*SQRT(C829)*D829)</f>
        <v/>
      </c>
      <c r="F829">
        <f>SHL_face*(1+SHL_rate)^C829</f>
        <v/>
      </c>
      <c r="G829">
        <f>Pref_face*(1+Pref_rate)^C829</f>
        <v/>
      </c>
      <c r="H829">
        <f>MAX(E829-F829-G829,0)</f>
        <v/>
      </c>
      <c r="I829">
        <f>MIN(E829,F829+G829)+(1-MgmtPct)*H829</f>
        <v/>
      </c>
      <c r="J829">
        <f>IF(I829/SponsorCost&gt;=RatchetTrigger,1,0)</f>
        <v/>
      </c>
      <c r="K829">
        <f>IF(J829=1,MgmtPctRatchet,MgmtPct)</f>
        <v/>
      </c>
      <c r="L829">
        <f>K829*H829</f>
        <v/>
      </c>
      <c r="M829">
        <f>EXP(-rf*C829)*L829</f>
        <v/>
      </c>
      <c r="N829">
        <f>EXP(-rf*C829)*E829</f>
        <v/>
      </c>
    </row>
    <row r="830">
      <c r="A830" t="n">
        <v>822</v>
      </c>
      <c r="B830">
        <f>RAND()</f>
        <v/>
      </c>
      <c r="C830">
        <f>IF(B830&lt;P_3,3,IF(B830&lt;P_3+P_4,4,5))</f>
        <v/>
      </c>
      <c r="D830">
        <f>NORM.S.INV(RAND())</f>
        <v/>
      </c>
      <c r="E830">
        <f>V0*EXP((rf-q_leak-0.5*sigma^2)*C830+sigma*SQRT(C830)*D830)</f>
        <v/>
      </c>
      <c r="F830">
        <f>SHL_face*(1+SHL_rate)^C830</f>
        <v/>
      </c>
      <c r="G830">
        <f>Pref_face*(1+Pref_rate)^C830</f>
        <v/>
      </c>
      <c r="H830">
        <f>MAX(E830-F830-G830,0)</f>
        <v/>
      </c>
      <c r="I830">
        <f>MIN(E830,F830+G830)+(1-MgmtPct)*H830</f>
        <v/>
      </c>
      <c r="J830">
        <f>IF(I830/SponsorCost&gt;=RatchetTrigger,1,0)</f>
        <v/>
      </c>
      <c r="K830">
        <f>IF(J830=1,MgmtPctRatchet,MgmtPct)</f>
        <v/>
      </c>
      <c r="L830">
        <f>K830*H830</f>
        <v/>
      </c>
      <c r="M830">
        <f>EXP(-rf*C830)*L830</f>
        <v/>
      </c>
      <c r="N830">
        <f>EXP(-rf*C830)*E830</f>
        <v/>
      </c>
    </row>
    <row r="831">
      <c r="A831" t="n">
        <v>823</v>
      </c>
      <c r="B831">
        <f>RAND()</f>
        <v/>
      </c>
      <c r="C831">
        <f>IF(B831&lt;P_3,3,IF(B831&lt;P_3+P_4,4,5))</f>
        <v/>
      </c>
      <c r="D831">
        <f>NORM.S.INV(RAND())</f>
        <v/>
      </c>
      <c r="E831">
        <f>V0*EXP((rf-q_leak-0.5*sigma^2)*C831+sigma*SQRT(C831)*D831)</f>
        <v/>
      </c>
      <c r="F831">
        <f>SHL_face*(1+SHL_rate)^C831</f>
        <v/>
      </c>
      <c r="G831">
        <f>Pref_face*(1+Pref_rate)^C831</f>
        <v/>
      </c>
      <c r="H831">
        <f>MAX(E831-F831-G831,0)</f>
        <v/>
      </c>
      <c r="I831">
        <f>MIN(E831,F831+G831)+(1-MgmtPct)*H831</f>
        <v/>
      </c>
      <c r="J831">
        <f>IF(I831/SponsorCost&gt;=RatchetTrigger,1,0)</f>
        <v/>
      </c>
      <c r="K831">
        <f>IF(J831=1,MgmtPctRatchet,MgmtPct)</f>
        <v/>
      </c>
      <c r="L831">
        <f>K831*H831</f>
        <v/>
      </c>
      <c r="M831">
        <f>EXP(-rf*C831)*L831</f>
        <v/>
      </c>
      <c r="N831">
        <f>EXP(-rf*C831)*E831</f>
        <v/>
      </c>
    </row>
    <row r="832">
      <c r="A832" t="n">
        <v>824</v>
      </c>
      <c r="B832">
        <f>RAND()</f>
        <v/>
      </c>
      <c r="C832">
        <f>IF(B832&lt;P_3,3,IF(B832&lt;P_3+P_4,4,5))</f>
        <v/>
      </c>
      <c r="D832">
        <f>NORM.S.INV(RAND())</f>
        <v/>
      </c>
      <c r="E832">
        <f>V0*EXP((rf-q_leak-0.5*sigma^2)*C832+sigma*SQRT(C832)*D832)</f>
        <v/>
      </c>
      <c r="F832">
        <f>SHL_face*(1+SHL_rate)^C832</f>
        <v/>
      </c>
      <c r="G832">
        <f>Pref_face*(1+Pref_rate)^C832</f>
        <v/>
      </c>
      <c r="H832">
        <f>MAX(E832-F832-G832,0)</f>
        <v/>
      </c>
      <c r="I832">
        <f>MIN(E832,F832+G832)+(1-MgmtPct)*H832</f>
        <v/>
      </c>
      <c r="J832">
        <f>IF(I832/SponsorCost&gt;=RatchetTrigger,1,0)</f>
        <v/>
      </c>
      <c r="K832">
        <f>IF(J832=1,MgmtPctRatchet,MgmtPct)</f>
        <v/>
      </c>
      <c r="L832">
        <f>K832*H832</f>
        <v/>
      </c>
      <c r="M832">
        <f>EXP(-rf*C832)*L832</f>
        <v/>
      </c>
      <c r="N832">
        <f>EXP(-rf*C832)*E832</f>
        <v/>
      </c>
    </row>
    <row r="833">
      <c r="A833" t="n">
        <v>825</v>
      </c>
      <c r="B833">
        <f>RAND()</f>
        <v/>
      </c>
      <c r="C833">
        <f>IF(B833&lt;P_3,3,IF(B833&lt;P_3+P_4,4,5))</f>
        <v/>
      </c>
      <c r="D833">
        <f>NORM.S.INV(RAND())</f>
        <v/>
      </c>
      <c r="E833">
        <f>V0*EXP((rf-q_leak-0.5*sigma^2)*C833+sigma*SQRT(C833)*D833)</f>
        <v/>
      </c>
      <c r="F833">
        <f>SHL_face*(1+SHL_rate)^C833</f>
        <v/>
      </c>
      <c r="G833">
        <f>Pref_face*(1+Pref_rate)^C833</f>
        <v/>
      </c>
      <c r="H833">
        <f>MAX(E833-F833-G833,0)</f>
        <v/>
      </c>
      <c r="I833">
        <f>MIN(E833,F833+G833)+(1-MgmtPct)*H833</f>
        <v/>
      </c>
      <c r="J833">
        <f>IF(I833/SponsorCost&gt;=RatchetTrigger,1,0)</f>
        <v/>
      </c>
      <c r="K833">
        <f>IF(J833=1,MgmtPctRatchet,MgmtPct)</f>
        <v/>
      </c>
      <c r="L833">
        <f>K833*H833</f>
        <v/>
      </c>
      <c r="M833">
        <f>EXP(-rf*C833)*L833</f>
        <v/>
      </c>
      <c r="N833">
        <f>EXP(-rf*C833)*E833</f>
        <v/>
      </c>
    </row>
    <row r="834">
      <c r="A834" t="n">
        <v>826</v>
      </c>
      <c r="B834">
        <f>RAND()</f>
        <v/>
      </c>
      <c r="C834">
        <f>IF(B834&lt;P_3,3,IF(B834&lt;P_3+P_4,4,5))</f>
        <v/>
      </c>
      <c r="D834">
        <f>NORM.S.INV(RAND())</f>
        <v/>
      </c>
      <c r="E834">
        <f>V0*EXP((rf-q_leak-0.5*sigma^2)*C834+sigma*SQRT(C834)*D834)</f>
        <v/>
      </c>
      <c r="F834">
        <f>SHL_face*(1+SHL_rate)^C834</f>
        <v/>
      </c>
      <c r="G834">
        <f>Pref_face*(1+Pref_rate)^C834</f>
        <v/>
      </c>
      <c r="H834">
        <f>MAX(E834-F834-G834,0)</f>
        <v/>
      </c>
      <c r="I834">
        <f>MIN(E834,F834+G834)+(1-MgmtPct)*H834</f>
        <v/>
      </c>
      <c r="J834">
        <f>IF(I834/SponsorCost&gt;=RatchetTrigger,1,0)</f>
        <v/>
      </c>
      <c r="K834">
        <f>IF(J834=1,MgmtPctRatchet,MgmtPct)</f>
        <v/>
      </c>
      <c r="L834">
        <f>K834*H834</f>
        <v/>
      </c>
      <c r="M834">
        <f>EXP(-rf*C834)*L834</f>
        <v/>
      </c>
      <c r="N834">
        <f>EXP(-rf*C834)*E834</f>
        <v/>
      </c>
    </row>
    <row r="835">
      <c r="A835" t="n">
        <v>827</v>
      </c>
      <c r="B835">
        <f>RAND()</f>
        <v/>
      </c>
      <c r="C835">
        <f>IF(B835&lt;P_3,3,IF(B835&lt;P_3+P_4,4,5))</f>
        <v/>
      </c>
      <c r="D835">
        <f>NORM.S.INV(RAND())</f>
        <v/>
      </c>
      <c r="E835">
        <f>V0*EXP((rf-q_leak-0.5*sigma^2)*C835+sigma*SQRT(C835)*D835)</f>
        <v/>
      </c>
      <c r="F835">
        <f>SHL_face*(1+SHL_rate)^C835</f>
        <v/>
      </c>
      <c r="G835">
        <f>Pref_face*(1+Pref_rate)^C835</f>
        <v/>
      </c>
      <c r="H835">
        <f>MAX(E835-F835-G835,0)</f>
        <v/>
      </c>
      <c r="I835">
        <f>MIN(E835,F835+G835)+(1-MgmtPct)*H835</f>
        <v/>
      </c>
      <c r="J835">
        <f>IF(I835/SponsorCost&gt;=RatchetTrigger,1,0)</f>
        <v/>
      </c>
      <c r="K835">
        <f>IF(J835=1,MgmtPctRatchet,MgmtPct)</f>
        <v/>
      </c>
      <c r="L835">
        <f>K835*H835</f>
        <v/>
      </c>
      <c r="M835">
        <f>EXP(-rf*C835)*L835</f>
        <v/>
      </c>
      <c r="N835">
        <f>EXP(-rf*C835)*E835</f>
        <v/>
      </c>
    </row>
    <row r="836">
      <c r="A836" t="n">
        <v>828</v>
      </c>
      <c r="B836">
        <f>RAND()</f>
        <v/>
      </c>
      <c r="C836">
        <f>IF(B836&lt;P_3,3,IF(B836&lt;P_3+P_4,4,5))</f>
        <v/>
      </c>
      <c r="D836">
        <f>NORM.S.INV(RAND())</f>
        <v/>
      </c>
      <c r="E836">
        <f>V0*EXP((rf-q_leak-0.5*sigma^2)*C836+sigma*SQRT(C836)*D836)</f>
        <v/>
      </c>
      <c r="F836">
        <f>SHL_face*(1+SHL_rate)^C836</f>
        <v/>
      </c>
      <c r="G836">
        <f>Pref_face*(1+Pref_rate)^C836</f>
        <v/>
      </c>
      <c r="H836">
        <f>MAX(E836-F836-G836,0)</f>
        <v/>
      </c>
      <c r="I836">
        <f>MIN(E836,F836+G836)+(1-MgmtPct)*H836</f>
        <v/>
      </c>
      <c r="J836">
        <f>IF(I836/SponsorCost&gt;=RatchetTrigger,1,0)</f>
        <v/>
      </c>
      <c r="K836">
        <f>IF(J836=1,MgmtPctRatchet,MgmtPct)</f>
        <v/>
      </c>
      <c r="L836">
        <f>K836*H836</f>
        <v/>
      </c>
      <c r="M836">
        <f>EXP(-rf*C836)*L836</f>
        <v/>
      </c>
      <c r="N836">
        <f>EXP(-rf*C836)*E836</f>
        <v/>
      </c>
    </row>
    <row r="837">
      <c r="A837" t="n">
        <v>829</v>
      </c>
      <c r="B837">
        <f>RAND()</f>
        <v/>
      </c>
      <c r="C837">
        <f>IF(B837&lt;P_3,3,IF(B837&lt;P_3+P_4,4,5))</f>
        <v/>
      </c>
      <c r="D837">
        <f>NORM.S.INV(RAND())</f>
        <v/>
      </c>
      <c r="E837">
        <f>V0*EXP((rf-q_leak-0.5*sigma^2)*C837+sigma*SQRT(C837)*D837)</f>
        <v/>
      </c>
      <c r="F837">
        <f>SHL_face*(1+SHL_rate)^C837</f>
        <v/>
      </c>
      <c r="G837">
        <f>Pref_face*(1+Pref_rate)^C837</f>
        <v/>
      </c>
      <c r="H837">
        <f>MAX(E837-F837-G837,0)</f>
        <v/>
      </c>
      <c r="I837">
        <f>MIN(E837,F837+G837)+(1-MgmtPct)*H837</f>
        <v/>
      </c>
      <c r="J837">
        <f>IF(I837/SponsorCost&gt;=RatchetTrigger,1,0)</f>
        <v/>
      </c>
      <c r="K837">
        <f>IF(J837=1,MgmtPctRatchet,MgmtPct)</f>
        <v/>
      </c>
      <c r="L837">
        <f>K837*H837</f>
        <v/>
      </c>
      <c r="M837">
        <f>EXP(-rf*C837)*L837</f>
        <v/>
      </c>
      <c r="N837">
        <f>EXP(-rf*C837)*E837</f>
        <v/>
      </c>
    </row>
    <row r="838">
      <c r="A838" t="n">
        <v>830</v>
      </c>
      <c r="B838">
        <f>RAND()</f>
        <v/>
      </c>
      <c r="C838">
        <f>IF(B838&lt;P_3,3,IF(B838&lt;P_3+P_4,4,5))</f>
        <v/>
      </c>
      <c r="D838">
        <f>NORM.S.INV(RAND())</f>
        <v/>
      </c>
      <c r="E838">
        <f>V0*EXP((rf-q_leak-0.5*sigma^2)*C838+sigma*SQRT(C838)*D838)</f>
        <v/>
      </c>
      <c r="F838">
        <f>SHL_face*(1+SHL_rate)^C838</f>
        <v/>
      </c>
      <c r="G838">
        <f>Pref_face*(1+Pref_rate)^C838</f>
        <v/>
      </c>
      <c r="H838">
        <f>MAX(E838-F838-G838,0)</f>
        <v/>
      </c>
      <c r="I838">
        <f>MIN(E838,F838+G838)+(1-MgmtPct)*H838</f>
        <v/>
      </c>
      <c r="J838">
        <f>IF(I838/SponsorCost&gt;=RatchetTrigger,1,0)</f>
        <v/>
      </c>
      <c r="K838">
        <f>IF(J838=1,MgmtPctRatchet,MgmtPct)</f>
        <v/>
      </c>
      <c r="L838">
        <f>K838*H838</f>
        <v/>
      </c>
      <c r="M838">
        <f>EXP(-rf*C838)*L838</f>
        <v/>
      </c>
      <c r="N838">
        <f>EXP(-rf*C838)*E838</f>
        <v/>
      </c>
    </row>
    <row r="839">
      <c r="A839" t="n">
        <v>831</v>
      </c>
      <c r="B839">
        <f>RAND()</f>
        <v/>
      </c>
      <c r="C839">
        <f>IF(B839&lt;P_3,3,IF(B839&lt;P_3+P_4,4,5))</f>
        <v/>
      </c>
      <c r="D839">
        <f>NORM.S.INV(RAND())</f>
        <v/>
      </c>
      <c r="E839">
        <f>V0*EXP((rf-q_leak-0.5*sigma^2)*C839+sigma*SQRT(C839)*D839)</f>
        <v/>
      </c>
      <c r="F839">
        <f>SHL_face*(1+SHL_rate)^C839</f>
        <v/>
      </c>
      <c r="G839">
        <f>Pref_face*(1+Pref_rate)^C839</f>
        <v/>
      </c>
      <c r="H839">
        <f>MAX(E839-F839-G839,0)</f>
        <v/>
      </c>
      <c r="I839">
        <f>MIN(E839,F839+G839)+(1-MgmtPct)*H839</f>
        <v/>
      </c>
      <c r="J839">
        <f>IF(I839/SponsorCost&gt;=RatchetTrigger,1,0)</f>
        <v/>
      </c>
      <c r="K839">
        <f>IF(J839=1,MgmtPctRatchet,MgmtPct)</f>
        <v/>
      </c>
      <c r="L839">
        <f>K839*H839</f>
        <v/>
      </c>
      <c r="M839">
        <f>EXP(-rf*C839)*L839</f>
        <v/>
      </c>
      <c r="N839">
        <f>EXP(-rf*C839)*E839</f>
        <v/>
      </c>
    </row>
    <row r="840">
      <c r="A840" t="n">
        <v>832</v>
      </c>
      <c r="B840">
        <f>RAND()</f>
        <v/>
      </c>
      <c r="C840">
        <f>IF(B840&lt;P_3,3,IF(B840&lt;P_3+P_4,4,5))</f>
        <v/>
      </c>
      <c r="D840">
        <f>NORM.S.INV(RAND())</f>
        <v/>
      </c>
      <c r="E840">
        <f>V0*EXP((rf-q_leak-0.5*sigma^2)*C840+sigma*SQRT(C840)*D840)</f>
        <v/>
      </c>
      <c r="F840">
        <f>SHL_face*(1+SHL_rate)^C840</f>
        <v/>
      </c>
      <c r="G840">
        <f>Pref_face*(1+Pref_rate)^C840</f>
        <v/>
      </c>
      <c r="H840">
        <f>MAX(E840-F840-G840,0)</f>
        <v/>
      </c>
      <c r="I840">
        <f>MIN(E840,F840+G840)+(1-MgmtPct)*H840</f>
        <v/>
      </c>
      <c r="J840">
        <f>IF(I840/SponsorCost&gt;=RatchetTrigger,1,0)</f>
        <v/>
      </c>
      <c r="K840">
        <f>IF(J840=1,MgmtPctRatchet,MgmtPct)</f>
        <v/>
      </c>
      <c r="L840">
        <f>K840*H840</f>
        <v/>
      </c>
      <c r="M840">
        <f>EXP(-rf*C840)*L840</f>
        <v/>
      </c>
      <c r="N840">
        <f>EXP(-rf*C840)*E840</f>
        <v/>
      </c>
    </row>
    <row r="841">
      <c r="A841" t="n">
        <v>833</v>
      </c>
      <c r="B841">
        <f>RAND()</f>
        <v/>
      </c>
      <c r="C841">
        <f>IF(B841&lt;P_3,3,IF(B841&lt;P_3+P_4,4,5))</f>
        <v/>
      </c>
      <c r="D841">
        <f>NORM.S.INV(RAND())</f>
        <v/>
      </c>
      <c r="E841">
        <f>V0*EXP((rf-q_leak-0.5*sigma^2)*C841+sigma*SQRT(C841)*D841)</f>
        <v/>
      </c>
      <c r="F841">
        <f>SHL_face*(1+SHL_rate)^C841</f>
        <v/>
      </c>
      <c r="G841">
        <f>Pref_face*(1+Pref_rate)^C841</f>
        <v/>
      </c>
      <c r="H841">
        <f>MAX(E841-F841-G841,0)</f>
        <v/>
      </c>
      <c r="I841">
        <f>MIN(E841,F841+G841)+(1-MgmtPct)*H841</f>
        <v/>
      </c>
      <c r="J841">
        <f>IF(I841/SponsorCost&gt;=RatchetTrigger,1,0)</f>
        <v/>
      </c>
      <c r="K841">
        <f>IF(J841=1,MgmtPctRatchet,MgmtPct)</f>
        <v/>
      </c>
      <c r="L841">
        <f>K841*H841</f>
        <v/>
      </c>
      <c r="M841">
        <f>EXP(-rf*C841)*L841</f>
        <v/>
      </c>
      <c r="N841">
        <f>EXP(-rf*C841)*E841</f>
        <v/>
      </c>
    </row>
    <row r="842">
      <c r="A842" t="n">
        <v>834</v>
      </c>
      <c r="B842">
        <f>RAND()</f>
        <v/>
      </c>
      <c r="C842">
        <f>IF(B842&lt;P_3,3,IF(B842&lt;P_3+P_4,4,5))</f>
        <v/>
      </c>
      <c r="D842">
        <f>NORM.S.INV(RAND())</f>
        <v/>
      </c>
      <c r="E842">
        <f>V0*EXP((rf-q_leak-0.5*sigma^2)*C842+sigma*SQRT(C842)*D842)</f>
        <v/>
      </c>
      <c r="F842">
        <f>SHL_face*(1+SHL_rate)^C842</f>
        <v/>
      </c>
      <c r="G842">
        <f>Pref_face*(1+Pref_rate)^C842</f>
        <v/>
      </c>
      <c r="H842">
        <f>MAX(E842-F842-G842,0)</f>
        <v/>
      </c>
      <c r="I842">
        <f>MIN(E842,F842+G842)+(1-MgmtPct)*H842</f>
        <v/>
      </c>
      <c r="J842">
        <f>IF(I842/SponsorCost&gt;=RatchetTrigger,1,0)</f>
        <v/>
      </c>
      <c r="K842">
        <f>IF(J842=1,MgmtPctRatchet,MgmtPct)</f>
        <v/>
      </c>
      <c r="L842">
        <f>K842*H842</f>
        <v/>
      </c>
      <c r="M842">
        <f>EXP(-rf*C842)*L842</f>
        <v/>
      </c>
      <c r="N842">
        <f>EXP(-rf*C842)*E842</f>
        <v/>
      </c>
    </row>
    <row r="843">
      <c r="A843" t="n">
        <v>835</v>
      </c>
      <c r="B843">
        <f>RAND()</f>
        <v/>
      </c>
      <c r="C843">
        <f>IF(B843&lt;P_3,3,IF(B843&lt;P_3+P_4,4,5))</f>
        <v/>
      </c>
      <c r="D843">
        <f>NORM.S.INV(RAND())</f>
        <v/>
      </c>
      <c r="E843">
        <f>V0*EXP((rf-q_leak-0.5*sigma^2)*C843+sigma*SQRT(C843)*D843)</f>
        <v/>
      </c>
      <c r="F843">
        <f>SHL_face*(1+SHL_rate)^C843</f>
        <v/>
      </c>
      <c r="G843">
        <f>Pref_face*(1+Pref_rate)^C843</f>
        <v/>
      </c>
      <c r="H843">
        <f>MAX(E843-F843-G843,0)</f>
        <v/>
      </c>
      <c r="I843">
        <f>MIN(E843,F843+G843)+(1-MgmtPct)*H843</f>
        <v/>
      </c>
      <c r="J843">
        <f>IF(I843/SponsorCost&gt;=RatchetTrigger,1,0)</f>
        <v/>
      </c>
      <c r="K843">
        <f>IF(J843=1,MgmtPctRatchet,MgmtPct)</f>
        <v/>
      </c>
      <c r="L843">
        <f>K843*H843</f>
        <v/>
      </c>
      <c r="M843">
        <f>EXP(-rf*C843)*L843</f>
        <v/>
      </c>
      <c r="N843">
        <f>EXP(-rf*C843)*E843</f>
        <v/>
      </c>
    </row>
    <row r="844">
      <c r="A844" t="n">
        <v>836</v>
      </c>
      <c r="B844">
        <f>RAND()</f>
        <v/>
      </c>
      <c r="C844">
        <f>IF(B844&lt;P_3,3,IF(B844&lt;P_3+P_4,4,5))</f>
        <v/>
      </c>
      <c r="D844">
        <f>NORM.S.INV(RAND())</f>
        <v/>
      </c>
      <c r="E844">
        <f>V0*EXP((rf-q_leak-0.5*sigma^2)*C844+sigma*SQRT(C844)*D844)</f>
        <v/>
      </c>
      <c r="F844">
        <f>SHL_face*(1+SHL_rate)^C844</f>
        <v/>
      </c>
      <c r="G844">
        <f>Pref_face*(1+Pref_rate)^C844</f>
        <v/>
      </c>
      <c r="H844">
        <f>MAX(E844-F844-G844,0)</f>
        <v/>
      </c>
      <c r="I844">
        <f>MIN(E844,F844+G844)+(1-MgmtPct)*H844</f>
        <v/>
      </c>
      <c r="J844">
        <f>IF(I844/SponsorCost&gt;=RatchetTrigger,1,0)</f>
        <v/>
      </c>
      <c r="K844">
        <f>IF(J844=1,MgmtPctRatchet,MgmtPct)</f>
        <v/>
      </c>
      <c r="L844">
        <f>K844*H844</f>
        <v/>
      </c>
      <c r="M844">
        <f>EXP(-rf*C844)*L844</f>
        <v/>
      </c>
      <c r="N844">
        <f>EXP(-rf*C844)*E844</f>
        <v/>
      </c>
    </row>
    <row r="845">
      <c r="A845" t="n">
        <v>837</v>
      </c>
      <c r="B845">
        <f>RAND()</f>
        <v/>
      </c>
      <c r="C845">
        <f>IF(B845&lt;P_3,3,IF(B845&lt;P_3+P_4,4,5))</f>
        <v/>
      </c>
      <c r="D845">
        <f>NORM.S.INV(RAND())</f>
        <v/>
      </c>
      <c r="E845">
        <f>V0*EXP((rf-q_leak-0.5*sigma^2)*C845+sigma*SQRT(C845)*D845)</f>
        <v/>
      </c>
      <c r="F845">
        <f>SHL_face*(1+SHL_rate)^C845</f>
        <v/>
      </c>
      <c r="G845">
        <f>Pref_face*(1+Pref_rate)^C845</f>
        <v/>
      </c>
      <c r="H845">
        <f>MAX(E845-F845-G845,0)</f>
        <v/>
      </c>
      <c r="I845">
        <f>MIN(E845,F845+G845)+(1-MgmtPct)*H845</f>
        <v/>
      </c>
      <c r="J845">
        <f>IF(I845/SponsorCost&gt;=RatchetTrigger,1,0)</f>
        <v/>
      </c>
      <c r="K845">
        <f>IF(J845=1,MgmtPctRatchet,MgmtPct)</f>
        <v/>
      </c>
      <c r="L845">
        <f>K845*H845</f>
        <v/>
      </c>
      <c r="M845">
        <f>EXP(-rf*C845)*L845</f>
        <v/>
      </c>
      <c r="N845">
        <f>EXP(-rf*C845)*E845</f>
        <v/>
      </c>
    </row>
    <row r="846">
      <c r="A846" t="n">
        <v>838</v>
      </c>
      <c r="B846">
        <f>RAND()</f>
        <v/>
      </c>
      <c r="C846">
        <f>IF(B846&lt;P_3,3,IF(B846&lt;P_3+P_4,4,5))</f>
        <v/>
      </c>
      <c r="D846">
        <f>NORM.S.INV(RAND())</f>
        <v/>
      </c>
      <c r="E846">
        <f>V0*EXP((rf-q_leak-0.5*sigma^2)*C846+sigma*SQRT(C846)*D846)</f>
        <v/>
      </c>
      <c r="F846">
        <f>SHL_face*(1+SHL_rate)^C846</f>
        <v/>
      </c>
      <c r="G846">
        <f>Pref_face*(1+Pref_rate)^C846</f>
        <v/>
      </c>
      <c r="H846">
        <f>MAX(E846-F846-G846,0)</f>
        <v/>
      </c>
      <c r="I846">
        <f>MIN(E846,F846+G846)+(1-MgmtPct)*H846</f>
        <v/>
      </c>
      <c r="J846">
        <f>IF(I846/SponsorCost&gt;=RatchetTrigger,1,0)</f>
        <v/>
      </c>
      <c r="K846">
        <f>IF(J846=1,MgmtPctRatchet,MgmtPct)</f>
        <v/>
      </c>
      <c r="L846">
        <f>K846*H846</f>
        <v/>
      </c>
      <c r="M846">
        <f>EXP(-rf*C846)*L846</f>
        <v/>
      </c>
      <c r="N846">
        <f>EXP(-rf*C846)*E846</f>
        <v/>
      </c>
    </row>
    <row r="847">
      <c r="A847" t="n">
        <v>839</v>
      </c>
      <c r="B847">
        <f>RAND()</f>
        <v/>
      </c>
      <c r="C847">
        <f>IF(B847&lt;P_3,3,IF(B847&lt;P_3+P_4,4,5))</f>
        <v/>
      </c>
      <c r="D847">
        <f>NORM.S.INV(RAND())</f>
        <v/>
      </c>
      <c r="E847">
        <f>V0*EXP((rf-q_leak-0.5*sigma^2)*C847+sigma*SQRT(C847)*D847)</f>
        <v/>
      </c>
      <c r="F847">
        <f>SHL_face*(1+SHL_rate)^C847</f>
        <v/>
      </c>
      <c r="G847">
        <f>Pref_face*(1+Pref_rate)^C847</f>
        <v/>
      </c>
      <c r="H847">
        <f>MAX(E847-F847-G847,0)</f>
        <v/>
      </c>
      <c r="I847">
        <f>MIN(E847,F847+G847)+(1-MgmtPct)*H847</f>
        <v/>
      </c>
      <c r="J847">
        <f>IF(I847/SponsorCost&gt;=RatchetTrigger,1,0)</f>
        <v/>
      </c>
      <c r="K847">
        <f>IF(J847=1,MgmtPctRatchet,MgmtPct)</f>
        <v/>
      </c>
      <c r="L847">
        <f>K847*H847</f>
        <v/>
      </c>
      <c r="M847">
        <f>EXP(-rf*C847)*L847</f>
        <v/>
      </c>
      <c r="N847">
        <f>EXP(-rf*C847)*E847</f>
        <v/>
      </c>
    </row>
    <row r="848">
      <c r="A848" t="n">
        <v>840</v>
      </c>
      <c r="B848">
        <f>RAND()</f>
        <v/>
      </c>
      <c r="C848">
        <f>IF(B848&lt;P_3,3,IF(B848&lt;P_3+P_4,4,5))</f>
        <v/>
      </c>
      <c r="D848">
        <f>NORM.S.INV(RAND())</f>
        <v/>
      </c>
      <c r="E848">
        <f>V0*EXP((rf-q_leak-0.5*sigma^2)*C848+sigma*SQRT(C848)*D848)</f>
        <v/>
      </c>
      <c r="F848">
        <f>SHL_face*(1+SHL_rate)^C848</f>
        <v/>
      </c>
      <c r="G848">
        <f>Pref_face*(1+Pref_rate)^C848</f>
        <v/>
      </c>
      <c r="H848">
        <f>MAX(E848-F848-G848,0)</f>
        <v/>
      </c>
      <c r="I848">
        <f>MIN(E848,F848+G848)+(1-MgmtPct)*H848</f>
        <v/>
      </c>
      <c r="J848">
        <f>IF(I848/SponsorCost&gt;=RatchetTrigger,1,0)</f>
        <v/>
      </c>
      <c r="K848">
        <f>IF(J848=1,MgmtPctRatchet,MgmtPct)</f>
        <v/>
      </c>
      <c r="L848">
        <f>K848*H848</f>
        <v/>
      </c>
      <c r="M848">
        <f>EXP(-rf*C848)*L848</f>
        <v/>
      </c>
      <c r="N848">
        <f>EXP(-rf*C848)*E848</f>
        <v/>
      </c>
    </row>
    <row r="849">
      <c r="A849" t="n">
        <v>841</v>
      </c>
      <c r="B849">
        <f>RAND()</f>
        <v/>
      </c>
      <c r="C849">
        <f>IF(B849&lt;P_3,3,IF(B849&lt;P_3+P_4,4,5))</f>
        <v/>
      </c>
      <c r="D849">
        <f>NORM.S.INV(RAND())</f>
        <v/>
      </c>
      <c r="E849">
        <f>V0*EXP((rf-q_leak-0.5*sigma^2)*C849+sigma*SQRT(C849)*D849)</f>
        <v/>
      </c>
      <c r="F849">
        <f>SHL_face*(1+SHL_rate)^C849</f>
        <v/>
      </c>
      <c r="G849">
        <f>Pref_face*(1+Pref_rate)^C849</f>
        <v/>
      </c>
      <c r="H849">
        <f>MAX(E849-F849-G849,0)</f>
        <v/>
      </c>
      <c r="I849">
        <f>MIN(E849,F849+G849)+(1-MgmtPct)*H849</f>
        <v/>
      </c>
      <c r="J849">
        <f>IF(I849/SponsorCost&gt;=RatchetTrigger,1,0)</f>
        <v/>
      </c>
      <c r="K849">
        <f>IF(J849=1,MgmtPctRatchet,MgmtPct)</f>
        <v/>
      </c>
      <c r="L849">
        <f>K849*H849</f>
        <v/>
      </c>
      <c r="M849">
        <f>EXP(-rf*C849)*L849</f>
        <v/>
      </c>
      <c r="N849">
        <f>EXP(-rf*C849)*E849</f>
        <v/>
      </c>
    </row>
    <row r="850">
      <c r="A850" t="n">
        <v>842</v>
      </c>
      <c r="B850">
        <f>RAND()</f>
        <v/>
      </c>
      <c r="C850">
        <f>IF(B850&lt;P_3,3,IF(B850&lt;P_3+P_4,4,5))</f>
        <v/>
      </c>
      <c r="D850">
        <f>NORM.S.INV(RAND())</f>
        <v/>
      </c>
      <c r="E850">
        <f>V0*EXP((rf-q_leak-0.5*sigma^2)*C850+sigma*SQRT(C850)*D850)</f>
        <v/>
      </c>
      <c r="F850">
        <f>SHL_face*(1+SHL_rate)^C850</f>
        <v/>
      </c>
      <c r="G850">
        <f>Pref_face*(1+Pref_rate)^C850</f>
        <v/>
      </c>
      <c r="H850">
        <f>MAX(E850-F850-G850,0)</f>
        <v/>
      </c>
      <c r="I850">
        <f>MIN(E850,F850+G850)+(1-MgmtPct)*H850</f>
        <v/>
      </c>
      <c r="J850">
        <f>IF(I850/SponsorCost&gt;=RatchetTrigger,1,0)</f>
        <v/>
      </c>
      <c r="K850">
        <f>IF(J850=1,MgmtPctRatchet,MgmtPct)</f>
        <v/>
      </c>
      <c r="L850">
        <f>K850*H850</f>
        <v/>
      </c>
      <c r="M850">
        <f>EXP(-rf*C850)*L850</f>
        <v/>
      </c>
      <c r="N850">
        <f>EXP(-rf*C850)*E850</f>
        <v/>
      </c>
    </row>
    <row r="851">
      <c r="A851" t="n">
        <v>843</v>
      </c>
      <c r="B851">
        <f>RAND()</f>
        <v/>
      </c>
      <c r="C851">
        <f>IF(B851&lt;P_3,3,IF(B851&lt;P_3+P_4,4,5))</f>
        <v/>
      </c>
      <c r="D851">
        <f>NORM.S.INV(RAND())</f>
        <v/>
      </c>
      <c r="E851">
        <f>V0*EXP((rf-q_leak-0.5*sigma^2)*C851+sigma*SQRT(C851)*D851)</f>
        <v/>
      </c>
      <c r="F851">
        <f>SHL_face*(1+SHL_rate)^C851</f>
        <v/>
      </c>
      <c r="G851">
        <f>Pref_face*(1+Pref_rate)^C851</f>
        <v/>
      </c>
      <c r="H851">
        <f>MAX(E851-F851-G851,0)</f>
        <v/>
      </c>
      <c r="I851">
        <f>MIN(E851,F851+G851)+(1-MgmtPct)*H851</f>
        <v/>
      </c>
      <c r="J851">
        <f>IF(I851/SponsorCost&gt;=RatchetTrigger,1,0)</f>
        <v/>
      </c>
      <c r="K851">
        <f>IF(J851=1,MgmtPctRatchet,MgmtPct)</f>
        <v/>
      </c>
      <c r="L851">
        <f>K851*H851</f>
        <v/>
      </c>
      <c r="M851">
        <f>EXP(-rf*C851)*L851</f>
        <v/>
      </c>
      <c r="N851">
        <f>EXP(-rf*C851)*E851</f>
        <v/>
      </c>
    </row>
    <row r="852">
      <c r="A852" t="n">
        <v>844</v>
      </c>
      <c r="B852">
        <f>RAND()</f>
        <v/>
      </c>
      <c r="C852">
        <f>IF(B852&lt;P_3,3,IF(B852&lt;P_3+P_4,4,5))</f>
        <v/>
      </c>
      <c r="D852">
        <f>NORM.S.INV(RAND())</f>
        <v/>
      </c>
      <c r="E852">
        <f>V0*EXP((rf-q_leak-0.5*sigma^2)*C852+sigma*SQRT(C852)*D852)</f>
        <v/>
      </c>
      <c r="F852">
        <f>SHL_face*(1+SHL_rate)^C852</f>
        <v/>
      </c>
      <c r="G852">
        <f>Pref_face*(1+Pref_rate)^C852</f>
        <v/>
      </c>
      <c r="H852">
        <f>MAX(E852-F852-G852,0)</f>
        <v/>
      </c>
      <c r="I852">
        <f>MIN(E852,F852+G852)+(1-MgmtPct)*H852</f>
        <v/>
      </c>
      <c r="J852">
        <f>IF(I852/SponsorCost&gt;=RatchetTrigger,1,0)</f>
        <v/>
      </c>
      <c r="K852">
        <f>IF(J852=1,MgmtPctRatchet,MgmtPct)</f>
        <v/>
      </c>
      <c r="L852">
        <f>K852*H852</f>
        <v/>
      </c>
      <c r="M852">
        <f>EXP(-rf*C852)*L852</f>
        <v/>
      </c>
      <c r="N852">
        <f>EXP(-rf*C852)*E852</f>
        <v/>
      </c>
    </row>
    <row r="853">
      <c r="A853" t="n">
        <v>845</v>
      </c>
      <c r="B853">
        <f>RAND()</f>
        <v/>
      </c>
      <c r="C853">
        <f>IF(B853&lt;P_3,3,IF(B853&lt;P_3+P_4,4,5))</f>
        <v/>
      </c>
      <c r="D853">
        <f>NORM.S.INV(RAND())</f>
        <v/>
      </c>
      <c r="E853">
        <f>V0*EXP((rf-q_leak-0.5*sigma^2)*C853+sigma*SQRT(C853)*D853)</f>
        <v/>
      </c>
      <c r="F853">
        <f>SHL_face*(1+SHL_rate)^C853</f>
        <v/>
      </c>
      <c r="G853">
        <f>Pref_face*(1+Pref_rate)^C853</f>
        <v/>
      </c>
      <c r="H853">
        <f>MAX(E853-F853-G853,0)</f>
        <v/>
      </c>
      <c r="I853">
        <f>MIN(E853,F853+G853)+(1-MgmtPct)*H853</f>
        <v/>
      </c>
      <c r="J853">
        <f>IF(I853/SponsorCost&gt;=RatchetTrigger,1,0)</f>
        <v/>
      </c>
      <c r="K853">
        <f>IF(J853=1,MgmtPctRatchet,MgmtPct)</f>
        <v/>
      </c>
      <c r="L853">
        <f>K853*H853</f>
        <v/>
      </c>
      <c r="M853">
        <f>EXP(-rf*C853)*L853</f>
        <v/>
      </c>
      <c r="N853">
        <f>EXP(-rf*C853)*E853</f>
        <v/>
      </c>
    </row>
    <row r="854">
      <c r="A854" t="n">
        <v>846</v>
      </c>
      <c r="B854">
        <f>RAND()</f>
        <v/>
      </c>
      <c r="C854">
        <f>IF(B854&lt;P_3,3,IF(B854&lt;P_3+P_4,4,5))</f>
        <v/>
      </c>
      <c r="D854">
        <f>NORM.S.INV(RAND())</f>
        <v/>
      </c>
      <c r="E854">
        <f>V0*EXP((rf-q_leak-0.5*sigma^2)*C854+sigma*SQRT(C854)*D854)</f>
        <v/>
      </c>
      <c r="F854">
        <f>SHL_face*(1+SHL_rate)^C854</f>
        <v/>
      </c>
      <c r="G854">
        <f>Pref_face*(1+Pref_rate)^C854</f>
        <v/>
      </c>
      <c r="H854">
        <f>MAX(E854-F854-G854,0)</f>
        <v/>
      </c>
      <c r="I854">
        <f>MIN(E854,F854+G854)+(1-MgmtPct)*H854</f>
        <v/>
      </c>
      <c r="J854">
        <f>IF(I854/SponsorCost&gt;=RatchetTrigger,1,0)</f>
        <v/>
      </c>
      <c r="K854">
        <f>IF(J854=1,MgmtPctRatchet,MgmtPct)</f>
        <v/>
      </c>
      <c r="L854">
        <f>K854*H854</f>
        <v/>
      </c>
      <c r="M854">
        <f>EXP(-rf*C854)*L854</f>
        <v/>
      </c>
      <c r="N854">
        <f>EXP(-rf*C854)*E854</f>
        <v/>
      </c>
    </row>
    <row r="855">
      <c r="A855" t="n">
        <v>847</v>
      </c>
      <c r="B855">
        <f>RAND()</f>
        <v/>
      </c>
      <c r="C855">
        <f>IF(B855&lt;P_3,3,IF(B855&lt;P_3+P_4,4,5))</f>
        <v/>
      </c>
      <c r="D855">
        <f>NORM.S.INV(RAND())</f>
        <v/>
      </c>
      <c r="E855">
        <f>V0*EXP((rf-q_leak-0.5*sigma^2)*C855+sigma*SQRT(C855)*D855)</f>
        <v/>
      </c>
      <c r="F855">
        <f>SHL_face*(1+SHL_rate)^C855</f>
        <v/>
      </c>
      <c r="G855">
        <f>Pref_face*(1+Pref_rate)^C855</f>
        <v/>
      </c>
      <c r="H855">
        <f>MAX(E855-F855-G855,0)</f>
        <v/>
      </c>
      <c r="I855">
        <f>MIN(E855,F855+G855)+(1-MgmtPct)*H855</f>
        <v/>
      </c>
      <c r="J855">
        <f>IF(I855/SponsorCost&gt;=RatchetTrigger,1,0)</f>
        <v/>
      </c>
      <c r="K855">
        <f>IF(J855=1,MgmtPctRatchet,MgmtPct)</f>
        <v/>
      </c>
      <c r="L855">
        <f>K855*H855</f>
        <v/>
      </c>
      <c r="M855">
        <f>EXP(-rf*C855)*L855</f>
        <v/>
      </c>
      <c r="N855">
        <f>EXP(-rf*C855)*E855</f>
        <v/>
      </c>
    </row>
    <row r="856">
      <c r="A856" t="n">
        <v>848</v>
      </c>
      <c r="B856">
        <f>RAND()</f>
        <v/>
      </c>
      <c r="C856">
        <f>IF(B856&lt;P_3,3,IF(B856&lt;P_3+P_4,4,5))</f>
        <v/>
      </c>
      <c r="D856">
        <f>NORM.S.INV(RAND())</f>
        <v/>
      </c>
      <c r="E856">
        <f>V0*EXP((rf-q_leak-0.5*sigma^2)*C856+sigma*SQRT(C856)*D856)</f>
        <v/>
      </c>
      <c r="F856">
        <f>SHL_face*(1+SHL_rate)^C856</f>
        <v/>
      </c>
      <c r="G856">
        <f>Pref_face*(1+Pref_rate)^C856</f>
        <v/>
      </c>
      <c r="H856">
        <f>MAX(E856-F856-G856,0)</f>
        <v/>
      </c>
      <c r="I856">
        <f>MIN(E856,F856+G856)+(1-MgmtPct)*H856</f>
        <v/>
      </c>
      <c r="J856">
        <f>IF(I856/SponsorCost&gt;=RatchetTrigger,1,0)</f>
        <v/>
      </c>
      <c r="K856">
        <f>IF(J856=1,MgmtPctRatchet,MgmtPct)</f>
        <v/>
      </c>
      <c r="L856">
        <f>K856*H856</f>
        <v/>
      </c>
      <c r="M856">
        <f>EXP(-rf*C856)*L856</f>
        <v/>
      </c>
      <c r="N856">
        <f>EXP(-rf*C856)*E856</f>
        <v/>
      </c>
    </row>
    <row r="857">
      <c r="A857" t="n">
        <v>849</v>
      </c>
      <c r="B857">
        <f>RAND()</f>
        <v/>
      </c>
      <c r="C857">
        <f>IF(B857&lt;P_3,3,IF(B857&lt;P_3+P_4,4,5))</f>
        <v/>
      </c>
      <c r="D857">
        <f>NORM.S.INV(RAND())</f>
        <v/>
      </c>
      <c r="E857">
        <f>V0*EXP((rf-q_leak-0.5*sigma^2)*C857+sigma*SQRT(C857)*D857)</f>
        <v/>
      </c>
      <c r="F857">
        <f>SHL_face*(1+SHL_rate)^C857</f>
        <v/>
      </c>
      <c r="G857">
        <f>Pref_face*(1+Pref_rate)^C857</f>
        <v/>
      </c>
      <c r="H857">
        <f>MAX(E857-F857-G857,0)</f>
        <v/>
      </c>
      <c r="I857">
        <f>MIN(E857,F857+G857)+(1-MgmtPct)*H857</f>
        <v/>
      </c>
      <c r="J857">
        <f>IF(I857/SponsorCost&gt;=RatchetTrigger,1,0)</f>
        <v/>
      </c>
      <c r="K857">
        <f>IF(J857=1,MgmtPctRatchet,MgmtPct)</f>
        <v/>
      </c>
      <c r="L857">
        <f>K857*H857</f>
        <v/>
      </c>
      <c r="M857">
        <f>EXP(-rf*C857)*L857</f>
        <v/>
      </c>
      <c r="N857">
        <f>EXP(-rf*C857)*E857</f>
        <v/>
      </c>
    </row>
    <row r="858">
      <c r="A858" t="n">
        <v>850</v>
      </c>
      <c r="B858">
        <f>RAND()</f>
        <v/>
      </c>
      <c r="C858">
        <f>IF(B858&lt;P_3,3,IF(B858&lt;P_3+P_4,4,5))</f>
        <v/>
      </c>
      <c r="D858">
        <f>NORM.S.INV(RAND())</f>
        <v/>
      </c>
      <c r="E858">
        <f>V0*EXP((rf-q_leak-0.5*sigma^2)*C858+sigma*SQRT(C858)*D858)</f>
        <v/>
      </c>
      <c r="F858">
        <f>SHL_face*(1+SHL_rate)^C858</f>
        <v/>
      </c>
      <c r="G858">
        <f>Pref_face*(1+Pref_rate)^C858</f>
        <v/>
      </c>
      <c r="H858">
        <f>MAX(E858-F858-G858,0)</f>
        <v/>
      </c>
      <c r="I858">
        <f>MIN(E858,F858+G858)+(1-MgmtPct)*H858</f>
        <v/>
      </c>
      <c r="J858">
        <f>IF(I858/SponsorCost&gt;=RatchetTrigger,1,0)</f>
        <v/>
      </c>
      <c r="K858">
        <f>IF(J858=1,MgmtPctRatchet,MgmtPct)</f>
        <v/>
      </c>
      <c r="L858">
        <f>K858*H858</f>
        <v/>
      </c>
      <c r="M858">
        <f>EXP(-rf*C858)*L858</f>
        <v/>
      </c>
      <c r="N858">
        <f>EXP(-rf*C858)*E858</f>
        <v/>
      </c>
    </row>
    <row r="859">
      <c r="A859" t="n">
        <v>851</v>
      </c>
      <c r="B859">
        <f>RAND()</f>
        <v/>
      </c>
      <c r="C859">
        <f>IF(B859&lt;P_3,3,IF(B859&lt;P_3+P_4,4,5))</f>
        <v/>
      </c>
      <c r="D859">
        <f>NORM.S.INV(RAND())</f>
        <v/>
      </c>
      <c r="E859">
        <f>V0*EXP((rf-q_leak-0.5*sigma^2)*C859+sigma*SQRT(C859)*D859)</f>
        <v/>
      </c>
      <c r="F859">
        <f>SHL_face*(1+SHL_rate)^C859</f>
        <v/>
      </c>
      <c r="G859">
        <f>Pref_face*(1+Pref_rate)^C859</f>
        <v/>
      </c>
      <c r="H859">
        <f>MAX(E859-F859-G859,0)</f>
        <v/>
      </c>
      <c r="I859">
        <f>MIN(E859,F859+G859)+(1-MgmtPct)*H859</f>
        <v/>
      </c>
      <c r="J859">
        <f>IF(I859/SponsorCost&gt;=RatchetTrigger,1,0)</f>
        <v/>
      </c>
      <c r="K859">
        <f>IF(J859=1,MgmtPctRatchet,MgmtPct)</f>
        <v/>
      </c>
      <c r="L859">
        <f>K859*H859</f>
        <v/>
      </c>
      <c r="M859">
        <f>EXP(-rf*C859)*L859</f>
        <v/>
      </c>
      <c r="N859">
        <f>EXP(-rf*C859)*E859</f>
        <v/>
      </c>
    </row>
    <row r="860">
      <c r="A860" t="n">
        <v>852</v>
      </c>
      <c r="B860">
        <f>RAND()</f>
        <v/>
      </c>
      <c r="C860">
        <f>IF(B860&lt;P_3,3,IF(B860&lt;P_3+P_4,4,5))</f>
        <v/>
      </c>
      <c r="D860">
        <f>NORM.S.INV(RAND())</f>
        <v/>
      </c>
      <c r="E860">
        <f>V0*EXP((rf-q_leak-0.5*sigma^2)*C860+sigma*SQRT(C860)*D860)</f>
        <v/>
      </c>
      <c r="F860">
        <f>SHL_face*(1+SHL_rate)^C860</f>
        <v/>
      </c>
      <c r="G860">
        <f>Pref_face*(1+Pref_rate)^C860</f>
        <v/>
      </c>
      <c r="H860">
        <f>MAX(E860-F860-G860,0)</f>
        <v/>
      </c>
      <c r="I860">
        <f>MIN(E860,F860+G860)+(1-MgmtPct)*H860</f>
        <v/>
      </c>
      <c r="J860">
        <f>IF(I860/SponsorCost&gt;=RatchetTrigger,1,0)</f>
        <v/>
      </c>
      <c r="K860">
        <f>IF(J860=1,MgmtPctRatchet,MgmtPct)</f>
        <v/>
      </c>
      <c r="L860">
        <f>K860*H860</f>
        <v/>
      </c>
      <c r="M860">
        <f>EXP(-rf*C860)*L860</f>
        <v/>
      </c>
      <c r="N860">
        <f>EXP(-rf*C860)*E860</f>
        <v/>
      </c>
    </row>
    <row r="861">
      <c r="A861" t="n">
        <v>853</v>
      </c>
      <c r="B861">
        <f>RAND()</f>
        <v/>
      </c>
      <c r="C861">
        <f>IF(B861&lt;P_3,3,IF(B861&lt;P_3+P_4,4,5))</f>
        <v/>
      </c>
      <c r="D861">
        <f>NORM.S.INV(RAND())</f>
        <v/>
      </c>
      <c r="E861">
        <f>V0*EXP((rf-q_leak-0.5*sigma^2)*C861+sigma*SQRT(C861)*D861)</f>
        <v/>
      </c>
      <c r="F861">
        <f>SHL_face*(1+SHL_rate)^C861</f>
        <v/>
      </c>
      <c r="G861">
        <f>Pref_face*(1+Pref_rate)^C861</f>
        <v/>
      </c>
      <c r="H861">
        <f>MAX(E861-F861-G861,0)</f>
        <v/>
      </c>
      <c r="I861">
        <f>MIN(E861,F861+G861)+(1-MgmtPct)*H861</f>
        <v/>
      </c>
      <c r="J861">
        <f>IF(I861/SponsorCost&gt;=RatchetTrigger,1,0)</f>
        <v/>
      </c>
      <c r="K861">
        <f>IF(J861=1,MgmtPctRatchet,MgmtPct)</f>
        <v/>
      </c>
      <c r="L861">
        <f>K861*H861</f>
        <v/>
      </c>
      <c r="M861">
        <f>EXP(-rf*C861)*L861</f>
        <v/>
      </c>
      <c r="N861">
        <f>EXP(-rf*C861)*E861</f>
        <v/>
      </c>
    </row>
    <row r="862">
      <c r="A862" t="n">
        <v>854</v>
      </c>
      <c r="B862">
        <f>RAND()</f>
        <v/>
      </c>
      <c r="C862">
        <f>IF(B862&lt;P_3,3,IF(B862&lt;P_3+P_4,4,5))</f>
        <v/>
      </c>
      <c r="D862">
        <f>NORM.S.INV(RAND())</f>
        <v/>
      </c>
      <c r="E862">
        <f>V0*EXP((rf-q_leak-0.5*sigma^2)*C862+sigma*SQRT(C862)*D862)</f>
        <v/>
      </c>
      <c r="F862">
        <f>SHL_face*(1+SHL_rate)^C862</f>
        <v/>
      </c>
      <c r="G862">
        <f>Pref_face*(1+Pref_rate)^C862</f>
        <v/>
      </c>
      <c r="H862">
        <f>MAX(E862-F862-G862,0)</f>
        <v/>
      </c>
      <c r="I862">
        <f>MIN(E862,F862+G862)+(1-MgmtPct)*H862</f>
        <v/>
      </c>
      <c r="J862">
        <f>IF(I862/SponsorCost&gt;=RatchetTrigger,1,0)</f>
        <v/>
      </c>
      <c r="K862">
        <f>IF(J862=1,MgmtPctRatchet,MgmtPct)</f>
        <v/>
      </c>
      <c r="L862">
        <f>K862*H862</f>
        <v/>
      </c>
      <c r="M862">
        <f>EXP(-rf*C862)*L862</f>
        <v/>
      </c>
      <c r="N862">
        <f>EXP(-rf*C862)*E862</f>
        <v/>
      </c>
    </row>
    <row r="863">
      <c r="A863" t="n">
        <v>855</v>
      </c>
      <c r="B863">
        <f>RAND()</f>
        <v/>
      </c>
      <c r="C863">
        <f>IF(B863&lt;P_3,3,IF(B863&lt;P_3+P_4,4,5))</f>
        <v/>
      </c>
      <c r="D863">
        <f>NORM.S.INV(RAND())</f>
        <v/>
      </c>
      <c r="E863">
        <f>V0*EXP((rf-q_leak-0.5*sigma^2)*C863+sigma*SQRT(C863)*D863)</f>
        <v/>
      </c>
      <c r="F863">
        <f>SHL_face*(1+SHL_rate)^C863</f>
        <v/>
      </c>
      <c r="G863">
        <f>Pref_face*(1+Pref_rate)^C863</f>
        <v/>
      </c>
      <c r="H863">
        <f>MAX(E863-F863-G863,0)</f>
        <v/>
      </c>
      <c r="I863">
        <f>MIN(E863,F863+G863)+(1-MgmtPct)*H863</f>
        <v/>
      </c>
      <c r="J863">
        <f>IF(I863/SponsorCost&gt;=RatchetTrigger,1,0)</f>
        <v/>
      </c>
      <c r="K863">
        <f>IF(J863=1,MgmtPctRatchet,MgmtPct)</f>
        <v/>
      </c>
      <c r="L863">
        <f>K863*H863</f>
        <v/>
      </c>
      <c r="M863">
        <f>EXP(-rf*C863)*L863</f>
        <v/>
      </c>
      <c r="N863">
        <f>EXP(-rf*C863)*E863</f>
        <v/>
      </c>
    </row>
    <row r="864">
      <c r="A864" t="n">
        <v>856</v>
      </c>
      <c r="B864">
        <f>RAND()</f>
        <v/>
      </c>
      <c r="C864">
        <f>IF(B864&lt;P_3,3,IF(B864&lt;P_3+P_4,4,5))</f>
        <v/>
      </c>
      <c r="D864">
        <f>NORM.S.INV(RAND())</f>
        <v/>
      </c>
      <c r="E864">
        <f>V0*EXP((rf-q_leak-0.5*sigma^2)*C864+sigma*SQRT(C864)*D864)</f>
        <v/>
      </c>
      <c r="F864">
        <f>SHL_face*(1+SHL_rate)^C864</f>
        <v/>
      </c>
      <c r="G864">
        <f>Pref_face*(1+Pref_rate)^C864</f>
        <v/>
      </c>
      <c r="H864">
        <f>MAX(E864-F864-G864,0)</f>
        <v/>
      </c>
      <c r="I864">
        <f>MIN(E864,F864+G864)+(1-MgmtPct)*H864</f>
        <v/>
      </c>
      <c r="J864">
        <f>IF(I864/SponsorCost&gt;=RatchetTrigger,1,0)</f>
        <v/>
      </c>
      <c r="K864">
        <f>IF(J864=1,MgmtPctRatchet,MgmtPct)</f>
        <v/>
      </c>
      <c r="L864">
        <f>K864*H864</f>
        <v/>
      </c>
      <c r="M864">
        <f>EXP(-rf*C864)*L864</f>
        <v/>
      </c>
      <c r="N864">
        <f>EXP(-rf*C864)*E864</f>
        <v/>
      </c>
    </row>
    <row r="865">
      <c r="A865" t="n">
        <v>857</v>
      </c>
      <c r="B865">
        <f>RAND()</f>
        <v/>
      </c>
      <c r="C865">
        <f>IF(B865&lt;P_3,3,IF(B865&lt;P_3+P_4,4,5))</f>
        <v/>
      </c>
      <c r="D865">
        <f>NORM.S.INV(RAND())</f>
        <v/>
      </c>
      <c r="E865">
        <f>V0*EXP((rf-q_leak-0.5*sigma^2)*C865+sigma*SQRT(C865)*D865)</f>
        <v/>
      </c>
      <c r="F865">
        <f>SHL_face*(1+SHL_rate)^C865</f>
        <v/>
      </c>
      <c r="G865">
        <f>Pref_face*(1+Pref_rate)^C865</f>
        <v/>
      </c>
      <c r="H865">
        <f>MAX(E865-F865-G865,0)</f>
        <v/>
      </c>
      <c r="I865">
        <f>MIN(E865,F865+G865)+(1-MgmtPct)*H865</f>
        <v/>
      </c>
      <c r="J865">
        <f>IF(I865/SponsorCost&gt;=RatchetTrigger,1,0)</f>
        <v/>
      </c>
      <c r="K865">
        <f>IF(J865=1,MgmtPctRatchet,MgmtPct)</f>
        <v/>
      </c>
      <c r="L865">
        <f>K865*H865</f>
        <v/>
      </c>
      <c r="M865">
        <f>EXP(-rf*C865)*L865</f>
        <v/>
      </c>
      <c r="N865">
        <f>EXP(-rf*C865)*E865</f>
        <v/>
      </c>
    </row>
    <row r="866">
      <c r="A866" t="n">
        <v>858</v>
      </c>
      <c r="B866">
        <f>RAND()</f>
        <v/>
      </c>
      <c r="C866">
        <f>IF(B866&lt;P_3,3,IF(B866&lt;P_3+P_4,4,5))</f>
        <v/>
      </c>
      <c r="D866">
        <f>NORM.S.INV(RAND())</f>
        <v/>
      </c>
      <c r="E866">
        <f>V0*EXP((rf-q_leak-0.5*sigma^2)*C866+sigma*SQRT(C866)*D866)</f>
        <v/>
      </c>
      <c r="F866">
        <f>SHL_face*(1+SHL_rate)^C866</f>
        <v/>
      </c>
      <c r="G866">
        <f>Pref_face*(1+Pref_rate)^C866</f>
        <v/>
      </c>
      <c r="H866">
        <f>MAX(E866-F866-G866,0)</f>
        <v/>
      </c>
      <c r="I866">
        <f>MIN(E866,F866+G866)+(1-MgmtPct)*H866</f>
        <v/>
      </c>
      <c r="J866">
        <f>IF(I866/SponsorCost&gt;=RatchetTrigger,1,0)</f>
        <v/>
      </c>
      <c r="K866">
        <f>IF(J866=1,MgmtPctRatchet,MgmtPct)</f>
        <v/>
      </c>
      <c r="L866">
        <f>K866*H866</f>
        <v/>
      </c>
      <c r="M866">
        <f>EXP(-rf*C866)*L866</f>
        <v/>
      </c>
      <c r="N866">
        <f>EXP(-rf*C866)*E866</f>
        <v/>
      </c>
    </row>
    <row r="867">
      <c r="A867" t="n">
        <v>859</v>
      </c>
      <c r="B867">
        <f>RAND()</f>
        <v/>
      </c>
      <c r="C867">
        <f>IF(B867&lt;P_3,3,IF(B867&lt;P_3+P_4,4,5))</f>
        <v/>
      </c>
      <c r="D867">
        <f>NORM.S.INV(RAND())</f>
        <v/>
      </c>
      <c r="E867">
        <f>V0*EXP((rf-q_leak-0.5*sigma^2)*C867+sigma*SQRT(C867)*D867)</f>
        <v/>
      </c>
      <c r="F867">
        <f>SHL_face*(1+SHL_rate)^C867</f>
        <v/>
      </c>
      <c r="G867">
        <f>Pref_face*(1+Pref_rate)^C867</f>
        <v/>
      </c>
      <c r="H867">
        <f>MAX(E867-F867-G867,0)</f>
        <v/>
      </c>
      <c r="I867">
        <f>MIN(E867,F867+G867)+(1-MgmtPct)*H867</f>
        <v/>
      </c>
      <c r="J867">
        <f>IF(I867/SponsorCost&gt;=RatchetTrigger,1,0)</f>
        <v/>
      </c>
      <c r="K867">
        <f>IF(J867=1,MgmtPctRatchet,MgmtPct)</f>
        <v/>
      </c>
      <c r="L867">
        <f>K867*H867</f>
        <v/>
      </c>
      <c r="M867">
        <f>EXP(-rf*C867)*L867</f>
        <v/>
      </c>
      <c r="N867">
        <f>EXP(-rf*C867)*E867</f>
        <v/>
      </c>
    </row>
    <row r="868">
      <c r="A868" t="n">
        <v>860</v>
      </c>
      <c r="B868">
        <f>RAND()</f>
        <v/>
      </c>
      <c r="C868">
        <f>IF(B868&lt;P_3,3,IF(B868&lt;P_3+P_4,4,5))</f>
        <v/>
      </c>
      <c r="D868">
        <f>NORM.S.INV(RAND())</f>
        <v/>
      </c>
      <c r="E868">
        <f>V0*EXP((rf-q_leak-0.5*sigma^2)*C868+sigma*SQRT(C868)*D868)</f>
        <v/>
      </c>
      <c r="F868">
        <f>SHL_face*(1+SHL_rate)^C868</f>
        <v/>
      </c>
      <c r="G868">
        <f>Pref_face*(1+Pref_rate)^C868</f>
        <v/>
      </c>
      <c r="H868">
        <f>MAX(E868-F868-G868,0)</f>
        <v/>
      </c>
      <c r="I868">
        <f>MIN(E868,F868+G868)+(1-MgmtPct)*H868</f>
        <v/>
      </c>
      <c r="J868">
        <f>IF(I868/SponsorCost&gt;=RatchetTrigger,1,0)</f>
        <v/>
      </c>
      <c r="K868">
        <f>IF(J868=1,MgmtPctRatchet,MgmtPct)</f>
        <v/>
      </c>
      <c r="L868">
        <f>K868*H868</f>
        <v/>
      </c>
      <c r="M868">
        <f>EXP(-rf*C868)*L868</f>
        <v/>
      </c>
      <c r="N868">
        <f>EXP(-rf*C868)*E868</f>
        <v/>
      </c>
    </row>
    <row r="869">
      <c r="A869" t="n">
        <v>861</v>
      </c>
      <c r="B869">
        <f>RAND()</f>
        <v/>
      </c>
      <c r="C869">
        <f>IF(B869&lt;P_3,3,IF(B869&lt;P_3+P_4,4,5))</f>
        <v/>
      </c>
      <c r="D869">
        <f>NORM.S.INV(RAND())</f>
        <v/>
      </c>
      <c r="E869">
        <f>V0*EXP((rf-q_leak-0.5*sigma^2)*C869+sigma*SQRT(C869)*D869)</f>
        <v/>
      </c>
      <c r="F869">
        <f>SHL_face*(1+SHL_rate)^C869</f>
        <v/>
      </c>
      <c r="G869">
        <f>Pref_face*(1+Pref_rate)^C869</f>
        <v/>
      </c>
      <c r="H869">
        <f>MAX(E869-F869-G869,0)</f>
        <v/>
      </c>
      <c r="I869">
        <f>MIN(E869,F869+G869)+(1-MgmtPct)*H869</f>
        <v/>
      </c>
      <c r="J869">
        <f>IF(I869/SponsorCost&gt;=RatchetTrigger,1,0)</f>
        <v/>
      </c>
      <c r="K869">
        <f>IF(J869=1,MgmtPctRatchet,MgmtPct)</f>
        <v/>
      </c>
      <c r="L869">
        <f>K869*H869</f>
        <v/>
      </c>
      <c r="M869">
        <f>EXP(-rf*C869)*L869</f>
        <v/>
      </c>
      <c r="N869">
        <f>EXP(-rf*C869)*E869</f>
        <v/>
      </c>
    </row>
    <row r="870">
      <c r="A870" t="n">
        <v>862</v>
      </c>
      <c r="B870">
        <f>RAND()</f>
        <v/>
      </c>
      <c r="C870">
        <f>IF(B870&lt;P_3,3,IF(B870&lt;P_3+P_4,4,5))</f>
        <v/>
      </c>
      <c r="D870">
        <f>NORM.S.INV(RAND())</f>
        <v/>
      </c>
      <c r="E870">
        <f>V0*EXP((rf-q_leak-0.5*sigma^2)*C870+sigma*SQRT(C870)*D870)</f>
        <v/>
      </c>
      <c r="F870">
        <f>SHL_face*(1+SHL_rate)^C870</f>
        <v/>
      </c>
      <c r="G870">
        <f>Pref_face*(1+Pref_rate)^C870</f>
        <v/>
      </c>
      <c r="H870">
        <f>MAX(E870-F870-G870,0)</f>
        <v/>
      </c>
      <c r="I870">
        <f>MIN(E870,F870+G870)+(1-MgmtPct)*H870</f>
        <v/>
      </c>
      <c r="J870">
        <f>IF(I870/SponsorCost&gt;=RatchetTrigger,1,0)</f>
        <v/>
      </c>
      <c r="K870">
        <f>IF(J870=1,MgmtPctRatchet,MgmtPct)</f>
        <v/>
      </c>
      <c r="L870">
        <f>K870*H870</f>
        <v/>
      </c>
      <c r="M870">
        <f>EXP(-rf*C870)*L870</f>
        <v/>
      </c>
      <c r="N870">
        <f>EXP(-rf*C870)*E870</f>
        <v/>
      </c>
    </row>
    <row r="871">
      <c r="A871" t="n">
        <v>863</v>
      </c>
      <c r="B871">
        <f>RAND()</f>
        <v/>
      </c>
      <c r="C871">
        <f>IF(B871&lt;P_3,3,IF(B871&lt;P_3+P_4,4,5))</f>
        <v/>
      </c>
      <c r="D871">
        <f>NORM.S.INV(RAND())</f>
        <v/>
      </c>
      <c r="E871">
        <f>V0*EXP((rf-q_leak-0.5*sigma^2)*C871+sigma*SQRT(C871)*D871)</f>
        <v/>
      </c>
      <c r="F871">
        <f>SHL_face*(1+SHL_rate)^C871</f>
        <v/>
      </c>
      <c r="G871">
        <f>Pref_face*(1+Pref_rate)^C871</f>
        <v/>
      </c>
      <c r="H871">
        <f>MAX(E871-F871-G871,0)</f>
        <v/>
      </c>
      <c r="I871">
        <f>MIN(E871,F871+G871)+(1-MgmtPct)*H871</f>
        <v/>
      </c>
      <c r="J871">
        <f>IF(I871/SponsorCost&gt;=RatchetTrigger,1,0)</f>
        <v/>
      </c>
      <c r="K871">
        <f>IF(J871=1,MgmtPctRatchet,MgmtPct)</f>
        <v/>
      </c>
      <c r="L871">
        <f>K871*H871</f>
        <v/>
      </c>
      <c r="M871">
        <f>EXP(-rf*C871)*L871</f>
        <v/>
      </c>
      <c r="N871">
        <f>EXP(-rf*C871)*E871</f>
        <v/>
      </c>
    </row>
    <row r="872">
      <c r="A872" t="n">
        <v>864</v>
      </c>
      <c r="B872">
        <f>RAND()</f>
        <v/>
      </c>
      <c r="C872">
        <f>IF(B872&lt;P_3,3,IF(B872&lt;P_3+P_4,4,5))</f>
        <v/>
      </c>
      <c r="D872">
        <f>NORM.S.INV(RAND())</f>
        <v/>
      </c>
      <c r="E872">
        <f>V0*EXP((rf-q_leak-0.5*sigma^2)*C872+sigma*SQRT(C872)*D872)</f>
        <v/>
      </c>
      <c r="F872">
        <f>SHL_face*(1+SHL_rate)^C872</f>
        <v/>
      </c>
      <c r="G872">
        <f>Pref_face*(1+Pref_rate)^C872</f>
        <v/>
      </c>
      <c r="H872">
        <f>MAX(E872-F872-G872,0)</f>
        <v/>
      </c>
      <c r="I872">
        <f>MIN(E872,F872+G872)+(1-MgmtPct)*H872</f>
        <v/>
      </c>
      <c r="J872">
        <f>IF(I872/SponsorCost&gt;=RatchetTrigger,1,0)</f>
        <v/>
      </c>
      <c r="K872">
        <f>IF(J872=1,MgmtPctRatchet,MgmtPct)</f>
        <v/>
      </c>
      <c r="L872">
        <f>K872*H872</f>
        <v/>
      </c>
      <c r="M872">
        <f>EXP(-rf*C872)*L872</f>
        <v/>
      </c>
      <c r="N872">
        <f>EXP(-rf*C872)*E872</f>
        <v/>
      </c>
    </row>
    <row r="873">
      <c r="A873" t="n">
        <v>865</v>
      </c>
      <c r="B873">
        <f>RAND()</f>
        <v/>
      </c>
      <c r="C873">
        <f>IF(B873&lt;P_3,3,IF(B873&lt;P_3+P_4,4,5))</f>
        <v/>
      </c>
      <c r="D873">
        <f>NORM.S.INV(RAND())</f>
        <v/>
      </c>
      <c r="E873">
        <f>V0*EXP((rf-q_leak-0.5*sigma^2)*C873+sigma*SQRT(C873)*D873)</f>
        <v/>
      </c>
      <c r="F873">
        <f>SHL_face*(1+SHL_rate)^C873</f>
        <v/>
      </c>
      <c r="G873">
        <f>Pref_face*(1+Pref_rate)^C873</f>
        <v/>
      </c>
      <c r="H873">
        <f>MAX(E873-F873-G873,0)</f>
        <v/>
      </c>
      <c r="I873">
        <f>MIN(E873,F873+G873)+(1-MgmtPct)*H873</f>
        <v/>
      </c>
      <c r="J873">
        <f>IF(I873/SponsorCost&gt;=RatchetTrigger,1,0)</f>
        <v/>
      </c>
      <c r="K873">
        <f>IF(J873=1,MgmtPctRatchet,MgmtPct)</f>
        <v/>
      </c>
      <c r="L873">
        <f>K873*H873</f>
        <v/>
      </c>
      <c r="M873">
        <f>EXP(-rf*C873)*L873</f>
        <v/>
      </c>
      <c r="N873">
        <f>EXP(-rf*C873)*E873</f>
        <v/>
      </c>
    </row>
    <row r="874">
      <c r="A874" t="n">
        <v>866</v>
      </c>
      <c r="B874">
        <f>RAND()</f>
        <v/>
      </c>
      <c r="C874">
        <f>IF(B874&lt;P_3,3,IF(B874&lt;P_3+P_4,4,5))</f>
        <v/>
      </c>
      <c r="D874">
        <f>NORM.S.INV(RAND())</f>
        <v/>
      </c>
      <c r="E874">
        <f>V0*EXP((rf-q_leak-0.5*sigma^2)*C874+sigma*SQRT(C874)*D874)</f>
        <v/>
      </c>
      <c r="F874">
        <f>SHL_face*(1+SHL_rate)^C874</f>
        <v/>
      </c>
      <c r="G874">
        <f>Pref_face*(1+Pref_rate)^C874</f>
        <v/>
      </c>
      <c r="H874">
        <f>MAX(E874-F874-G874,0)</f>
        <v/>
      </c>
      <c r="I874">
        <f>MIN(E874,F874+G874)+(1-MgmtPct)*H874</f>
        <v/>
      </c>
      <c r="J874">
        <f>IF(I874/SponsorCost&gt;=RatchetTrigger,1,0)</f>
        <v/>
      </c>
      <c r="K874">
        <f>IF(J874=1,MgmtPctRatchet,MgmtPct)</f>
        <v/>
      </c>
      <c r="L874">
        <f>K874*H874</f>
        <v/>
      </c>
      <c r="M874">
        <f>EXP(-rf*C874)*L874</f>
        <v/>
      </c>
      <c r="N874">
        <f>EXP(-rf*C874)*E874</f>
        <v/>
      </c>
    </row>
    <row r="875">
      <c r="A875" t="n">
        <v>867</v>
      </c>
      <c r="B875">
        <f>RAND()</f>
        <v/>
      </c>
      <c r="C875">
        <f>IF(B875&lt;P_3,3,IF(B875&lt;P_3+P_4,4,5))</f>
        <v/>
      </c>
      <c r="D875">
        <f>NORM.S.INV(RAND())</f>
        <v/>
      </c>
      <c r="E875">
        <f>V0*EXP((rf-q_leak-0.5*sigma^2)*C875+sigma*SQRT(C875)*D875)</f>
        <v/>
      </c>
      <c r="F875">
        <f>SHL_face*(1+SHL_rate)^C875</f>
        <v/>
      </c>
      <c r="G875">
        <f>Pref_face*(1+Pref_rate)^C875</f>
        <v/>
      </c>
      <c r="H875">
        <f>MAX(E875-F875-G875,0)</f>
        <v/>
      </c>
      <c r="I875">
        <f>MIN(E875,F875+G875)+(1-MgmtPct)*H875</f>
        <v/>
      </c>
      <c r="J875">
        <f>IF(I875/SponsorCost&gt;=RatchetTrigger,1,0)</f>
        <v/>
      </c>
      <c r="K875">
        <f>IF(J875=1,MgmtPctRatchet,MgmtPct)</f>
        <v/>
      </c>
      <c r="L875">
        <f>K875*H875</f>
        <v/>
      </c>
      <c r="M875">
        <f>EXP(-rf*C875)*L875</f>
        <v/>
      </c>
      <c r="N875">
        <f>EXP(-rf*C875)*E875</f>
        <v/>
      </c>
    </row>
    <row r="876">
      <c r="A876" t="n">
        <v>868</v>
      </c>
      <c r="B876">
        <f>RAND()</f>
        <v/>
      </c>
      <c r="C876">
        <f>IF(B876&lt;P_3,3,IF(B876&lt;P_3+P_4,4,5))</f>
        <v/>
      </c>
      <c r="D876">
        <f>NORM.S.INV(RAND())</f>
        <v/>
      </c>
      <c r="E876">
        <f>V0*EXP((rf-q_leak-0.5*sigma^2)*C876+sigma*SQRT(C876)*D876)</f>
        <v/>
      </c>
      <c r="F876">
        <f>SHL_face*(1+SHL_rate)^C876</f>
        <v/>
      </c>
      <c r="G876">
        <f>Pref_face*(1+Pref_rate)^C876</f>
        <v/>
      </c>
      <c r="H876">
        <f>MAX(E876-F876-G876,0)</f>
        <v/>
      </c>
      <c r="I876">
        <f>MIN(E876,F876+G876)+(1-MgmtPct)*H876</f>
        <v/>
      </c>
      <c r="J876">
        <f>IF(I876/SponsorCost&gt;=RatchetTrigger,1,0)</f>
        <v/>
      </c>
      <c r="K876">
        <f>IF(J876=1,MgmtPctRatchet,MgmtPct)</f>
        <v/>
      </c>
      <c r="L876">
        <f>K876*H876</f>
        <v/>
      </c>
      <c r="M876">
        <f>EXP(-rf*C876)*L876</f>
        <v/>
      </c>
      <c r="N876">
        <f>EXP(-rf*C876)*E876</f>
        <v/>
      </c>
    </row>
    <row r="877">
      <c r="A877" t="n">
        <v>869</v>
      </c>
      <c r="B877">
        <f>RAND()</f>
        <v/>
      </c>
      <c r="C877">
        <f>IF(B877&lt;P_3,3,IF(B877&lt;P_3+P_4,4,5))</f>
        <v/>
      </c>
      <c r="D877">
        <f>NORM.S.INV(RAND())</f>
        <v/>
      </c>
      <c r="E877">
        <f>V0*EXP((rf-q_leak-0.5*sigma^2)*C877+sigma*SQRT(C877)*D877)</f>
        <v/>
      </c>
      <c r="F877">
        <f>SHL_face*(1+SHL_rate)^C877</f>
        <v/>
      </c>
      <c r="G877">
        <f>Pref_face*(1+Pref_rate)^C877</f>
        <v/>
      </c>
      <c r="H877">
        <f>MAX(E877-F877-G877,0)</f>
        <v/>
      </c>
      <c r="I877">
        <f>MIN(E877,F877+G877)+(1-MgmtPct)*H877</f>
        <v/>
      </c>
      <c r="J877">
        <f>IF(I877/SponsorCost&gt;=RatchetTrigger,1,0)</f>
        <v/>
      </c>
      <c r="K877">
        <f>IF(J877=1,MgmtPctRatchet,MgmtPct)</f>
        <v/>
      </c>
      <c r="L877">
        <f>K877*H877</f>
        <v/>
      </c>
      <c r="M877">
        <f>EXP(-rf*C877)*L877</f>
        <v/>
      </c>
      <c r="N877">
        <f>EXP(-rf*C877)*E877</f>
        <v/>
      </c>
    </row>
    <row r="878">
      <c r="A878" t="n">
        <v>870</v>
      </c>
      <c r="B878">
        <f>RAND()</f>
        <v/>
      </c>
      <c r="C878">
        <f>IF(B878&lt;P_3,3,IF(B878&lt;P_3+P_4,4,5))</f>
        <v/>
      </c>
      <c r="D878">
        <f>NORM.S.INV(RAND())</f>
        <v/>
      </c>
      <c r="E878">
        <f>V0*EXP((rf-q_leak-0.5*sigma^2)*C878+sigma*SQRT(C878)*D878)</f>
        <v/>
      </c>
      <c r="F878">
        <f>SHL_face*(1+SHL_rate)^C878</f>
        <v/>
      </c>
      <c r="G878">
        <f>Pref_face*(1+Pref_rate)^C878</f>
        <v/>
      </c>
      <c r="H878">
        <f>MAX(E878-F878-G878,0)</f>
        <v/>
      </c>
      <c r="I878">
        <f>MIN(E878,F878+G878)+(1-MgmtPct)*H878</f>
        <v/>
      </c>
      <c r="J878">
        <f>IF(I878/SponsorCost&gt;=RatchetTrigger,1,0)</f>
        <v/>
      </c>
      <c r="K878">
        <f>IF(J878=1,MgmtPctRatchet,MgmtPct)</f>
        <v/>
      </c>
      <c r="L878">
        <f>K878*H878</f>
        <v/>
      </c>
      <c r="M878">
        <f>EXP(-rf*C878)*L878</f>
        <v/>
      </c>
      <c r="N878">
        <f>EXP(-rf*C878)*E878</f>
        <v/>
      </c>
    </row>
    <row r="879">
      <c r="A879" t="n">
        <v>871</v>
      </c>
      <c r="B879">
        <f>RAND()</f>
        <v/>
      </c>
      <c r="C879">
        <f>IF(B879&lt;P_3,3,IF(B879&lt;P_3+P_4,4,5))</f>
        <v/>
      </c>
      <c r="D879">
        <f>NORM.S.INV(RAND())</f>
        <v/>
      </c>
      <c r="E879">
        <f>V0*EXP((rf-q_leak-0.5*sigma^2)*C879+sigma*SQRT(C879)*D879)</f>
        <v/>
      </c>
      <c r="F879">
        <f>SHL_face*(1+SHL_rate)^C879</f>
        <v/>
      </c>
      <c r="G879">
        <f>Pref_face*(1+Pref_rate)^C879</f>
        <v/>
      </c>
      <c r="H879">
        <f>MAX(E879-F879-G879,0)</f>
        <v/>
      </c>
      <c r="I879">
        <f>MIN(E879,F879+G879)+(1-MgmtPct)*H879</f>
        <v/>
      </c>
      <c r="J879">
        <f>IF(I879/SponsorCost&gt;=RatchetTrigger,1,0)</f>
        <v/>
      </c>
      <c r="K879">
        <f>IF(J879=1,MgmtPctRatchet,MgmtPct)</f>
        <v/>
      </c>
      <c r="L879">
        <f>K879*H879</f>
        <v/>
      </c>
      <c r="M879">
        <f>EXP(-rf*C879)*L879</f>
        <v/>
      </c>
      <c r="N879">
        <f>EXP(-rf*C879)*E879</f>
        <v/>
      </c>
    </row>
    <row r="880">
      <c r="A880" t="n">
        <v>872</v>
      </c>
      <c r="B880">
        <f>RAND()</f>
        <v/>
      </c>
      <c r="C880">
        <f>IF(B880&lt;P_3,3,IF(B880&lt;P_3+P_4,4,5))</f>
        <v/>
      </c>
      <c r="D880">
        <f>NORM.S.INV(RAND())</f>
        <v/>
      </c>
      <c r="E880">
        <f>V0*EXP((rf-q_leak-0.5*sigma^2)*C880+sigma*SQRT(C880)*D880)</f>
        <v/>
      </c>
      <c r="F880">
        <f>SHL_face*(1+SHL_rate)^C880</f>
        <v/>
      </c>
      <c r="G880">
        <f>Pref_face*(1+Pref_rate)^C880</f>
        <v/>
      </c>
      <c r="H880">
        <f>MAX(E880-F880-G880,0)</f>
        <v/>
      </c>
      <c r="I880">
        <f>MIN(E880,F880+G880)+(1-MgmtPct)*H880</f>
        <v/>
      </c>
      <c r="J880">
        <f>IF(I880/SponsorCost&gt;=RatchetTrigger,1,0)</f>
        <v/>
      </c>
      <c r="K880">
        <f>IF(J880=1,MgmtPctRatchet,MgmtPct)</f>
        <v/>
      </c>
      <c r="L880">
        <f>K880*H880</f>
        <v/>
      </c>
      <c r="M880">
        <f>EXP(-rf*C880)*L880</f>
        <v/>
      </c>
      <c r="N880">
        <f>EXP(-rf*C880)*E880</f>
        <v/>
      </c>
    </row>
    <row r="881">
      <c r="A881" t="n">
        <v>873</v>
      </c>
      <c r="B881">
        <f>RAND()</f>
        <v/>
      </c>
      <c r="C881">
        <f>IF(B881&lt;P_3,3,IF(B881&lt;P_3+P_4,4,5))</f>
        <v/>
      </c>
      <c r="D881">
        <f>NORM.S.INV(RAND())</f>
        <v/>
      </c>
      <c r="E881">
        <f>V0*EXP((rf-q_leak-0.5*sigma^2)*C881+sigma*SQRT(C881)*D881)</f>
        <v/>
      </c>
      <c r="F881">
        <f>SHL_face*(1+SHL_rate)^C881</f>
        <v/>
      </c>
      <c r="G881">
        <f>Pref_face*(1+Pref_rate)^C881</f>
        <v/>
      </c>
      <c r="H881">
        <f>MAX(E881-F881-G881,0)</f>
        <v/>
      </c>
      <c r="I881">
        <f>MIN(E881,F881+G881)+(1-MgmtPct)*H881</f>
        <v/>
      </c>
      <c r="J881">
        <f>IF(I881/SponsorCost&gt;=RatchetTrigger,1,0)</f>
        <v/>
      </c>
      <c r="K881">
        <f>IF(J881=1,MgmtPctRatchet,MgmtPct)</f>
        <v/>
      </c>
      <c r="L881">
        <f>K881*H881</f>
        <v/>
      </c>
      <c r="M881">
        <f>EXP(-rf*C881)*L881</f>
        <v/>
      </c>
      <c r="N881">
        <f>EXP(-rf*C881)*E881</f>
        <v/>
      </c>
    </row>
    <row r="882">
      <c r="A882" t="n">
        <v>874</v>
      </c>
      <c r="B882">
        <f>RAND()</f>
        <v/>
      </c>
      <c r="C882">
        <f>IF(B882&lt;P_3,3,IF(B882&lt;P_3+P_4,4,5))</f>
        <v/>
      </c>
      <c r="D882">
        <f>NORM.S.INV(RAND())</f>
        <v/>
      </c>
      <c r="E882">
        <f>V0*EXP((rf-q_leak-0.5*sigma^2)*C882+sigma*SQRT(C882)*D882)</f>
        <v/>
      </c>
      <c r="F882">
        <f>SHL_face*(1+SHL_rate)^C882</f>
        <v/>
      </c>
      <c r="G882">
        <f>Pref_face*(1+Pref_rate)^C882</f>
        <v/>
      </c>
      <c r="H882">
        <f>MAX(E882-F882-G882,0)</f>
        <v/>
      </c>
      <c r="I882">
        <f>MIN(E882,F882+G882)+(1-MgmtPct)*H882</f>
        <v/>
      </c>
      <c r="J882">
        <f>IF(I882/SponsorCost&gt;=RatchetTrigger,1,0)</f>
        <v/>
      </c>
      <c r="K882">
        <f>IF(J882=1,MgmtPctRatchet,MgmtPct)</f>
        <v/>
      </c>
      <c r="L882">
        <f>K882*H882</f>
        <v/>
      </c>
      <c r="M882">
        <f>EXP(-rf*C882)*L882</f>
        <v/>
      </c>
      <c r="N882">
        <f>EXP(-rf*C882)*E882</f>
        <v/>
      </c>
    </row>
    <row r="883">
      <c r="A883" t="n">
        <v>875</v>
      </c>
      <c r="B883">
        <f>RAND()</f>
        <v/>
      </c>
      <c r="C883">
        <f>IF(B883&lt;P_3,3,IF(B883&lt;P_3+P_4,4,5))</f>
        <v/>
      </c>
      <c r="D883">
        <f>NORM.S.INV(RAND())</f>
        <v/>
      </c>
      <c r="E883">
        <f>V0*EXP((rf-q_leak-0.5*sigma^2)*C883+sigma*SQRT(C883)*D883)</f>
        <v/>
      </c>
      <c r="F883">
        <f>SHL_face*(1+SHL_rate)^C883</f>
        <v/>
      </c>
      <c r="G883">
        <f>Pref_face*(1+Pref_rate)^C883</f>
        <v/>
      </c>
      <c r="H883">
        <f>MAX(E883-F883-G883,0)</f>
        <v/>
      </c>
      <c r="I883">
        <f>MIN(E883,F883+G883)+(1-MgmtPct)*H883</f>
        <v/>
      </c>
      <c r="J883">
        <f>IF(I883/SponsorCost&gt;=RatchetTrigger,1,0)</f>
        <v/>
      </c>
      <c r="K883">
        <f>IF(J883=1,MgmtPctRatchet,MgmtPct)</f>
        <v/>
      </c>
      <c r="L883">
        <f>K883*H883</f>
        <v/>
      </c>
      <c r="M883">
        <f>EXP(-rf*C883)*L883</f>
        <v/>
      </c>
      <c r="N883">
        <f>EXP(-rf*C883)*E883</f>
        <v/>
      </c>
    </row>
    <row r="884">
      <c r="A884" t="n">
        <v>876</v>
      </c>
      <c r="B884">
        <f>RAND()</f>
        <v/>
      </c>
      <c r="C884">
        <f>IF(B884&lt;P_3,3,IF(B884&lt;P_3+P_4,4,5))</f>
        <v/>
      </c>
      <c r="D884">
        <f>NORM.S.INV(RAND())</f>
        <v/>
      </c>
      <c r="E884">
        <f>V0*EXP((rf-q_leak-0.5*sigma^2)*C884+sigma*SQRT(C884)*D884)</f>
        <v/>
      </c>
      <c r="F884">
        <f>SHL_face*(1+SHL_rate)^C884</f>
        <v/>
      </c>
      <c r="G884">
        <f>Pref_face*(1+Pref_rate)^C884</f>
        <v/>
      </c>
      <c r="H884">
        <f>MAX(E884-F884-G884,0)</f>
        <v/>
      </c>
      <c r="I884">
        <f>MIN(E884,F884+G884)+(1-MgmtPct)*H884</f>
        <v/>
      </c>
      <c r="J884">
        <f>IF(I884/SponsorCost&gt;=RatchetTrigger,1,0)</f>
        <v/>
      </c>
      <c r="K884">
        <f>IF(J884=1,MgmtPctRatchet,MgmtPct)</f>
        <v/>
      </c>
      <c r="L884">
        <f>K884*H884</f>
        <v/>
      </c>
      <c r="M884">
        <f>EXP(-rf*C884)*L884</f>
        <v/>
      </c>
      <c r="N884">
        <f>EXP(-rf*C884)*E884</f>
        <v/>
      </c>
    </row>
    <row r="885">
      <c r="A885" t="n">
        <v>877</v>
      </c>
      <c r="B885">
        <f>RAND()</f>
        <v/>
      </c>
      <c r="C885">
        <f>IF(B885&lt;P_3,3,IF(B885&lt;P_3+P_4,4,5))</f>
        <v/>
      </c>
      <c r="D885">
        <f>NORM.S.INV(RAND())</f>
        <v/>
      </c>
      <c r="E885">
        <f>V0*EXP((rf-q_leak-0.5*sigma^2)*C885+sigma*SQRT(C885)*D885)</f>
        <v/>
      </c>
      <c r="F885">
        <f>SHL_face*(1+SHL_rate)^C885</f>
        <v/>
      </c>
      <c r="G885">
        <f>Pref_face*(1+Pref_rate)^C885</f>
        <v/>
      </c>
      <c r="H885">
        <f>MAX(E885-F885-G885,0)</f>
        <v/>
      </c>
      <c r="I885">
        <f>MIN(E885,F885+G885)+(1-MgmtPct)*H885</f>
        <v/>
      </c>
      <c r="J885">
        <f>IF(I885/SponsorCost&gt;=RatchetTrigger,1,0)</f>
        <v/>
      </c>
      <c r="K885">
        <f>IF(J885=1,MgmtPctRatchet,MgmtPct)</f>
        <v/>
      </c>
      <c r="L885">
        <f>K885*H885</f>
        <v/>
      </c>
      <c r="M885">
        <f>EXP(-rf*C885)*L885</f>
        <v/>
      </c>
      <c r="N885">
        <f>EXP(-rf*C885)*E885</f>
        <v/>
      </c>
    </row>
    <row r="886">
      <c r="A886" t="n">
        <v>878</v>
      </c>
      <c r="B886">
        <f>RAND()</f>
        <v/>
      </c>
      <c r="C886">
        <f>IF(B886&lt;P_3,3,IF(B886&lt;P_3+P_4,4,5))</f>
        <v/>
      </c>
      <c r="D886">
        <f>NORM.S.INV(RAND())</f>
        <v/>
      </c>
      <c r="E886">
        <f>V0*EXP((rf-q_leak-0.5*sigma^2)*C886+sigma*SQRT(C886)*D886)</f>
        <v/>
      </c>
      <c r="F886">
        <f>SHL_face*(1+SHL_rate)^C886</f>
        <v/>
      </c>
      <c r="G886">
        <f>Pref_face*(1+Pref_rate)^C886</f>
        <v/>
      </c>
      <c r="H886">
        <f>MAX(E886-F886-G886,0)</f>
        <v/>
      </c>
      <c r="I886">
        <f>MIN(E886,F886+G886)+(1-MgmtPct)*H886</f>
        <v/>
      </c>
      <c r="J886">
        <f>IF(I886/SponsorCost&gt;=RatchetTrigger,1,0)</f>
        <v/>
      </c>
      <c r="K886">
        <f>IF(J886=1,MgmtPctRatchet,MgmtPct)</f>
        <v/>
      </c>
      <c r="L886">
        <f>K886*H886</f>
        <v/>
      </c>
      <c r="M886">
        <f>EXP(-rf*C886)*L886</f>
        <v/>
      </c>
      <c r="N886">
        <f>EXP(-rf*C886)*E886</f>
        <v/>
      </c>
    </row>
    <row r="887">
      <c r="A887" t="n">
        <v>879</v>
      </c>
      <c r="B887">
        <f>RAND()</f>
        <v/>
      </c>
      <c r="C887">
        <f>IF(B887&lt;P_3,3,IF(B887&lt;P_3+P_4,4,5))</f>
        <v/>
      </c>
      <c r="D887">
        <f>NORM.S.INV(RAND())</f>
        <v/>
      </c>
      <c r="E887">
        <f>V0*EXP((rf-q_leak-0.5*sigma^2)*C887+sigma*SQRT(C887)*D887)</f>
        <v/>
      </c>
      <c r="F887">
        <f>SHL_face*(1+SHL_rate)^C887</f>
        <v/>
      </c>
      <c r="G887">
        <f>Pref_face*(1+Pref_rate)^C887</f>
        <v/>
      </c>
      <c r="H887">
        <f>MAX(E887-F887-G887,0)</f>
        <v/>
      </c>
      <c r="I887">
        <f>MIN(E887,F887+G887)+(1-MgmtPct)*H887</f>
        <v/>
      </c>
      <c r="J887">
        <f>IF(I887/SponsorCost&gt;=RatchetTrigger,1,0)</f>
        <v/>
      </c>
      <c r="K887">
        <f>IF(J887=1,MgmtPctRatchet,MgmtPct)</f>
        <v/>
      </c>
      <c r="L887">
        <f>K887*H887</f>
        <v/>
      </c>
      <c r="M887">
        <f>EXP(-rf*C887)*L887</f>
        <v/>
      </c>
      <c r="N887">
        <f>EXP(-rf*C887)*E887</f>
        <v/>
      </c>
    </row>
    <row r="888">
      <c r="A888" t="n">
        <v>880</v>
      </c>
      <c r="B888">
        <f>RAND()</f>
        <v/>
      </c>
      <c r="C888">
        <f>IF(B888&lt;P_3,3,IF(B888&lt;P_3+P_4,4,5))</f>
        <v/>
      </c>
      <c r="D888">
        <f>NORM.S.INV(RAND())</f>
        <v/>
      </c>
      <c r="E888">
        <f>V0*EXP((rf-q_leak-0.5*sigma^2)*C888+sigma*SQRT(C888)*D888)</f>
        <v/>
      </c>
      <c r="F888">
        <f>SHL_face*(1+SHL_rate)^C888</f>
        <v/>
      </c>
      <c r="G888">
        <f>Pref_face*(1+Pref_rate)^C888</f>
        <v/>
      </c>
      <c r="H888">
        <f>MAX(E888-F888-G888,0)</f>
        <v/>
      </c>
      <c r="I888">
        <f>MIN(E888,F888+G888)+(1-MgmtPct)*H888</f>
        <v/>
      </c>
      <c r="J888">
        <f>IF(I888/SponsorCost&gt;=RatchetTrigger,1,0)</f>
        <v/>
      </c>
      <c r="K888">
        <f>IF(J888=1,MgmtPctRatchet,MgmtPct)</f>
        <v/>
      </c>
      <c r="L888">
        <f>K888*H888</f>
        <v/>
      </c>
      <c r="M888">
        <f>EXP(-rf*C888)*L888</f>
        <v/>
      </c>
      <c r="N888">
        <f>EXP(-rf*C888)*E888</f>
        <v/>
      </c>
    </row>
    <row r="889">
      <c r="A889" t="n">
        <v>881</v>
      </c>
      <c r="B889">
        <f>RAND()</f>
        <v/>
      </c>
      <c r="C889">
        <f>IF(B889&lt;P_3,3,IF(B889&lt;P_3+P_4,4,5))</f>
        <v/>
      </c>
      <c r="D889">
        <f>NORM.S.INV(RAND())</f>
        <v/>
      </c>
      <c r="E889">
        <f>V0*EXP((rf-q_leak-0.5*sigma^2)*C889+sigma*SQRT(C889)*D889)</f>
        <v/>
      </c>
      <c r="F889">
        <f>SHL_face*(1+SHL_rate)^C889</f>
        <v/>
      </c>
      <c r="G889">
        <f>Pref_face*(1+Pref_rate)^C889</f>
        <v/>
      </c>
      <c r="H889">
        <f>MAX(E889-F889-G889,0)</f>
        <v/>
      </c>
      <c r="I889">
        <f>MIN(E889,F889+G889)+(1-MgmtPct)*H889</f>
        <v/>
      </c>
      <c r="J889">
        <f>IF(I889/SponsorCost&gt;=RatchetTrigger,1,0)</f>
        <v/>
      </c>
      <c r="K889">
        <f>IF(J889=1,MgmtPctRatchet,MgmtPct)</f>
        <v/>
      </c>
      <c r="L889">
        <f>K889*H889</f>
        <v/>
      </c>
      <c r="M889">
        <f>EXP(-rf*C889)*L889</f>
        <v/>
      </c>
      <c r="N889">
        <f>EXP(-rf*C889)*E889</f>
        <v/>
      </c>
    </row>
    <row r="890">
      <c r="A890" t="n">
        <v>882</v>
      </c>
      <c r="B890">
        <f>RAND()</f>
        <v/>
      </c>
      <c r="C890">
        <f>IF(B890&lt;P_3,3,IF(B890&lt;P_3+P_4,4,5))</f>
        <v/>
      </c>
      <c r="D890">
        <f>NORM.S.INV(RAND())</f>
        <v/>
      </c>
      <c r="E890">
        <f>V0*EXP((rf-q_leak-0.5*sigma^2)*C890+sigma*SQRT(C890)*D890)</f>
        <v/>
      </c>
      <c r="F890">
        <f>SHL_face*(1+SHL_rate)^C890</f>
        <v/>
      </c>
      <c r="G890">
        <f>Pref_face*(1+Pref_rate)^C890</f>
        <v/>
      </c>
      <c r="H890">
        <f>MAX(E890-F890-G890,0)</f>
        <v/>
      </c>
      <c r="I890">
        <f>MIN(E890,F890+G890)+(1-MgmtPct)*H890</f>
        <v/>
      </c>
      <c r="J890">
        <f>IF(I890/SponsorCost&gt;=RatchetTrigger,1,0)</f>
        <v/>
      </c>
      <c r="K890">
        <f>IF(J890=1,MgmtPctRatchet,MgmtPct)</f>
        <v/>
      </c>
      <c r="L890">
        <f>K890*H890</f>
        <v/>
      </c>
      <c r="M890">
        <f>EXP(-rf*C890)*L890</f>
        <v/>
      </c>
      <c r="N890">
        <f>EXP(-rf*C890)*E890</f>
        <v/>
      </c>
    </row>
    <row r="891">
      <c r="A891" t="n">
        <v>883</v>
      </c>
      <c r="B891">
        <f>RAND()</f>
        <v/>
      </c>
      <c r="C891">
        <f>IF(B891&lt;P_3,3,IF(B891&lt;P_3+P_4,4,5))</f>
        <v/>
      </c>
      <c r="D891">
        <f>NORM.S.INV(RAND())</f>
        <v/>
      </c>
      <c r="E891">
        <f>V0*EXP((rf-q_leak-0.5*sigma^2)*C891+sigma*SQRT(C891)*D891)</f>
        <v/>
      </c>
      <c r="F891">
        <f>SHL_face*(1+SHL_rate)^C891</f>
        <v/>
      </c>
      <c r="G891">
        <f>Pref_face*(1+Pref_rate)^C891</f>
        <v/>
      </c>
      <c r="H891">
        <f>MAX(E891-F891-G891,0)</f>
        <v/>
      </c>
      <c r="I891">
        <f>MIN(E891,F891+G891)+(1-MgmtPct)*H891</f>
        <v/>
      </c>
      <c r="J891">
        <f>IF(I891/SponsorCost&gt;=RatchetTrigger,1,0)</f>
        <v/>
      </c>
      <c r="K891">
        <f>IF(J891=1,MgmtPctRatchet,MgmtPct)</f>
        <v/>
      </c>
      <c r="L891">
        <f>K891*H891</f>
        <v/>
      </c>
      <c r="M891">
        <f>EXP(-rf*C891)*L891</f>
        <v/>
      </c>
      <c r="N891">
        <f>EXP(-rf*C891)*E891</f>
        <v/>
      </c>
    </row>
    <row r="892">
      <c r="A892" t="n">
        <v>884</v>
      </c>
      <c r="B892">
        <f>RAND()</f>
        <v/>
      </c>
      <c r="C892">
        <f>IF(B892&lt;P_3,3,IF(B892&lt;P_3+P_4,4,5))</f>
        <v/>
      </c>
      <c r="D892">
        <f>NORM.S.INV(RAND())</f>
        <v/>
      </c>
      <c r="E892">
        <f>V0*EXP((rf-q_leak-0.5*sigma^2)*C892+sigma*SQRT(C892)*D892)</f>
        <v/>
      </c>
      <c r="F892">
        <f>SHL_face*(1+SHL_rate)^C892</f>
        <v/>
      </c>
      <c r="G892">
        <f>Pref_face*(1+Pref_rate)^C892</f>
        <v/>
      </c>
      <c r="H892">
        <f>MAX(E892-F892-G892,0)</f>
        <v/>
      </c>
      <c r="I892">
        <f>MIN(E892,F892+G892)+(1-MgmtPct)*H892</f>
        <v/>
      </c>
      <c r="J892">
        <f>IF(I892/SponsorCost&gt;=RatchetTrigger,1,0)</f>
        <v/>
      </c>
      <c r="K892">
        <f>IF(J892=1,MgmtPctRatchet,MgmtPct)</f>
        <v/>
      </c>
      <c r="L892">
        <f>K892*H892</f>
        <v/>
      </c>
      <c r="M892">
        <f>EXP(-rf*C892)*L892</f>
        <v/>
      </c>
      <c r="N892">
        <f>EXP(-rf*C892)*E892</f>
        <v/>
      </c>
    </row>
    <row r="893">
      <c r="A893" t="n">
        <v>885</v>
      </c>
      <c r="B893">
        <f>RAND()</f>
        <v/>
      </c>
      <c r="C893">
        <f>IF(B893&lt;P_3,3,IF(B893&lt;P_3+P_4,4,5))</f>
        <v/>
      </c>
      <c r="D893">
        <f>NORM.S.INV(RAND())</f>
        <v/>
      </c>
      <c r="E893">
        <f>V0*EXP((rf-q_leak-0.5*sigma^2)*C893+sigma*SQRT(C893)*D893)</f>
        <v/>
      </c>
      <c r="F893">
        <f>SHL_face*(1+SHL_rate)^C893</f>
        <v/>
      </c>
      <c r="G893">
        <f>Pref_face*(1+Pref_rate)^C893</f>
        <v/>
      </c>
      <c r="H893">
        <f>MAX(E893-F893-G893,0)</f>
        <v/>
      </c>
      <c r="I893">
        <f>MIN(E893,F893+G893)+(1-MgmtPct)*H893</f>
        <v/>
      </c>
      <c r="J893">
        <f>IF(I893/SponsorCost&gt;=RatchetTrigger,1,0)</f>
        <v/>
      </c>
      <c r="K893">
        <f>IF(J893=1,MgmtPctRatchet,MgmtPct)</f>
        <v/>
      </c>
      <c r="L893">
        <f>K893*H893</f>
        <v/>
      </c>
      <c r="M893">
        <f>EXP(-rf*C893)*L893</f>
        <v/>
      </c>
      <c r="N893">
        <f>EXP(-rf*C893)*E893</f>
        <v/>
      </c>
    </row>
    <row r="894">
      <c r="A894" t="n">
        <v>886</v>
      </c>
      <c r="B894">
        <f>RAND()</f>
        <v/>
      </c>
      <c r="C894">
        <f>IF(B894&lt;P_3,3,IF(B894&lt;P_3+P_4,4,5))</f>
        <v/>
      </c>
      <c r="D894">
        <f>NORM.S.INV(RAND())</f>
        <v/>
      </c>
      <c r="E894">
        <f>V0*EXP((rf-q_leak-0.5*sigma^2)*C894+sigma*SQRT(C894)*D894)</f>
        <v/>
      </c>
      <c r="F894">
        <f>SHL_face*(1+SHL_rate)^C894</f>
        <v/>
      </c>
      <c r="G894">
        <f>Pref_face*(1+Pref_rate)^C894</f>
        <v/>
      </c>
      <c r="H894">
        <f>MAX(E894-F894-G894,0)</f>
        <v/>
      </c>
      <c r="I894">
        <f>MIN(E894,F894+G894)+(1-MgmtPct)*H894</f>
        <v/>
      </c>
      <c r="J894">
        <f>IF(I894/SponsorCost&gt;=RatchetTrigger,1,0)</f>
        <v/>
      </c>
      <c r="K894">
        <f>IF(J894=1,MgmtPctRatchet,MgmtPct)</f>
        <v/>
      </c>
      <c r="L894">
        <f>K894*H894</f>
        <v/>
      </c>
      <c r="M894">
        <f>EXP(-rf*C894)*L894</f>
        <v/>
      </c>
      <c r="N894">
        <f>EXP(-rf*C894)*E894</f>
        <v/>
      </c>
    </row>
    <row r="895">
      <c r="A895" t="n">
        <v>887</v>
      </c>
      <c r="B895">
        <f>RAND()</f>
        <v/>
      </c>
      <c r="C895">
        <f>IF(B895&lt;P_3,3,IF(B895&lt;P_3+P_4,4,5))</f>
        <v/>
      </c>
      <c r="D895">
        <f>NORM.S.INV(RAND())</f>
        <v/>
      </c>
      <c r="E895">
        <f>V0*EXP((rf-q_leak-0.5*sigma^2)*C895+sigma*SQRT(C895)*D895)</f>
        <v/>
      </c>
      <c r="F895">
        <f>SHL_face*(1+SHL_rate)^C895</f>
        <v/>
      </c>
      <c r="G895">
        <f>Pref_face*(1+Pref_rate)^C895</f>
        <v/>
      </c>
      <c r="H895">
        <f>MAX(E895-F895-G895,0)</f>
        <v/>
      </c>
      <c r="I895">
        <f>MIN(E895,F895+G895)+(1-MgmtPct)*H895</f>
        <v/>
      </c>
      <c r="J895">
        <f>IF(I895/SponsorCost&gt;=RatchetTrigger,1,0)</f>
        <v/>
      </c>
      <c r="K895">
        <f>IF(J895=1,MgmtPctRatchet,MgmtPct)</f>
        <v/>
      </c>
      <c r="L895">
        <f>K895*H895</f>
        <v/>
      </c>
      <c r="M895">
        <f>EXP(-rf*C895)*L895</f>
        <v/>
      </c>
      <c r="N895">
        <f>EXP(-rf*C895)*E895</f>
        <v/>
      </c>
    </row>
    <row r="896">
      <c r="A896" t="n">
        <v>888</v>
      </c>
      <c r="B896">
        <f>RAND()</f>
        <v/>
      </c>
      <c r="C896">
        <f>IF(B896&lt;P_3,3,IF(B896&lt;P_3+P_4,4,5))</f>
        <v/>
      </c>
      <c r="D896">
        <f>NORM.S.INV(RAND())</f>
        <v/>
      </c>
      <c r="E896">
        <f>V0*EXP((rf-q_leak-0.5*sigma^2)*C896+sigma*SQRT(C896)*D896)</f>
        <v/>
      </c>
      <c r="F896">
        <f>SHL_face*(1+SHL_rate)^C896</f>
        <v/>
      </c>
      <c r="G896">
        <f>Pref_face*(1+Pref_rate)^C896</f>
        <v/>
      </c>
      <c r="H896">
        <f>MAX(E896-F896-G896,0)</f>
        <v/>
      </c>
      <c r="I896">
        <f>MIN(E896,F896+G896)+(1-MgmtPct)*H896</f>
        <v/>
      </c>
      <c r="J896">
        <f>IF(I896/SponsorCost&gt;=RatchetTrigger,1,0)</f>
        <v/>
      </c>
      <c r="K896">
        <f>IF(J896=1,MgmtPctRatchet,MgmtPct)</f>
        <v/>
      </c>
      <c r="L896">
        <f>K896*H896</f>
        <v/>
      </c>
      <c r="M896">
        <f>EXP(-rf*C896)*L896</f>
        <v/>
      </c>
      <c r="N896">
        <f>EXP(-rf*C896)*E896</f>
        <v/>
      </c>
    </row>
    <row r="897">
      <c r="A897" t="n">
        <v>889</v>
      </c>
      <c r="B897">
        <f>RAND()</f>
        <v/>
      </c>
      <c r="C897">
        <f>IF(B897&lt;P_3,3,IF(B897&lt;P_3+P_4,4,5))</f>
        <v/>
      </c>
      <c r="D897">
        <f>NORM.S.INV(RAND())</f>
        <v/>
      </c>
      <c r="E897">
        <f>V0*EXP((rf-q_leak-0.5*sigma^2)*C897+sigma*SQRT(C897)*D897)</f>
        <v/>
      </c>
      <c r="F897">
        <f>SHL_face*(1+SHL_rate)^C897</f>
        <v/>
      </c>
      <c r="G897">
        <f>Pref_face*(1+Pref_rate)^C897</f>
        <v/>
      </c>
      <c r="H897">
        <f>MAX(E897-F897-G897,0)</f>
        <v/>
      </c>
      <c r="I897">
        <f>MIN(E897,F897+G897)+(1-MgmtPct)*H897</f>
        <v/>
      </c>
      <c r="J897">
        <f>IF(I897/SponsorCost&gt;=RatchetTrigger,1,0)</f>
        <v/>
      </c>
      <c r="K897">
        <f>IF(J897=1,MgmtPctRatchet,MgmtPct)</f>
        <v/>
      </c>
      <c r="L897">
        <f>K897*H897</f>
        <v/>
      </c>
      <c r="M897">
        <f>EXP(-rf*C897)*L897</f>
        <v/>
      </c>
      <c r="N897">
        <f>EXP(-rf*C897)*E897</f>
        <v/>
      </c>
    </row>
    <row r="898">
      <c r="A898" t="n">
        <v>890</v>
      </c>
      <c r="B898">
        <f>RAND()</f>
        <v/>
      </c>
      <c r="C898">
        <f>IF(B898&lt;P_3,3,IF(B898&lt;P_3+P_4,4,5))</f>
        <v/>
      </c>
      <c r="D898">
        <f>NORM.S.INV(RAND())</f>
        <v/>
      </c>
      <c r="E898">
        <f>V0*EXP((rf-q_leak-0.5*sigma^2)*C898+sigma*SQRT(C898)*D898)</f>
        <v/>
      </c>
      <c r="F898">
        <f>SHL_face*(1+SHL_rate)^C898</f>
        <v/>
      </c>
      <c r="G898">
        <f>Pref_face*(1+Pref_rate)^C898</f>
        <v/>
      </c>
      <c r="H898">
        <f>MAX(E898-F898-G898,0)</f>
        <v/>
      </c>
      <c r="I898">
        <f>MIN(E898,F898+G898)+(1-MgmtPct)*H898</f>
        <v/>
      </c>
      <c r="J898">
        <f>IF(I898/SponsorCost&gt;=RatchetTrigger,1,0)</f>
        <v/>
      </c>
      <c r="K898">
        <f>IF(J898=1,MgmtPctRatchet,MgmtPct)</f>
        <v/>
      </c>
      <c r="L898">
        <f>K898*H898</f>
        <v/>
      </c>
      <c r="M898">
        <f>EXP(-rf*C898)*L898</f>
        <v/>
      </c>
      <c r="N898">
        <f>EXP(-rf*C898)*E898</f>
        <v/>
      </c>
    </row>
    <row r="899">
      <c r="A899" t="n">
        <v>891</v>
      </c>
      <c r="B899">
        <f>RAND()</f>
        <v/>
      </c>
      <c r="C899">
        <f>IF(B899&lt;P_3,3,IF(B899&lt;P_3+P_4,4,5))</f>
        <v/>
      </c>
      <c r="D899">
        <f>NORM.S.INV(RAND())</f>
        <v/>
      </c>
      <c r="E899">
        <f>V0*EXP((rf-q_leak-0.5*sigma^2)*C899+sigma*SQRT(C899)*D899)</f>
        <v/>
      </c>
      <c r="F899">
        <f>SHL_face*(1+SHL_rate)^C899</f>
        <v/>
      </c>
      <c r="G899">
        <f>Pref_face*(1+Pref_rate)^C899</f>
        <v/>
      </c>
      <c r="H899">
        <f>MAX(E899-F899-G899,0)</f>
        <v/>
      </c>
      <c r="I899">
        <f>MIN(E899,F899+G899)+(1-MgmtPct)*H899</f>
        <v/>
      </c>
      <c r="J899">
        <f>IF(I899/SponsorCost&gt;=RatchetTrigger,1,0)</f>
        <v/>
      </c>
      <c r="K899">
        <f>IF(J899=1,MgmtPctRatchet,MgmtPct)</f>
        <v/>
      </c>
      <c r="L899">
        <f>K899*H899</f>
        <v/>
      </c>
      <c r="M899">
        <f>EXP(-rf*C899)*L899</f>
        <v/>
      </c>
      <c r="N899">
        <f>EXP(-rf*C899)*E899</f>
        <v/>
      </c>
    </row>
    <row r="900">
      <c r="A900" t="n">
        <v>892</v>
      </c>
      <c r="B900">
        <f>RAND()</f>
        <v/>
      </c>
      <c r="C900">
        <f>IF(B900&lt;P_3,3,IF(B900&lt;P_3+P_4,4,5))</f>
        <v/>
      </c>
      <c r="D900">
        <f>NORM.S.INV(RAND())</f>
        <v/>
      </c>
      <c r="E900">
        <f>V0*EXP((rf-q_leak-0.5*sigma^2)*C900+sigma*SQRT(C900)*D900)</f>
        <v/>
      </c>
      <c r="F900">
        <f>SHL_face*(1+SHL_rate)^C900</f>
        <v/>
      </c>
      <c r="G900">
        <f>Pref_face*(1+Pref_rate)^C900</f>
        <v/>
      </c>
      <c r="H900">
        <f>MAX(E900-F900-G900,0)</f>
        <v/>
      </c>
      <c r="I900">
        <f>MIN(E900,F900+G900)+(1-MgmtPct)*H900</f>
        <v/>
      </c>
      <c r="J900">
        <f>IF(I900/SponsorCost&gt;=RatchetTrigger,1,0)</f>
        <v/>
      </c>
      <c r="K900">
        <f>IF(J900=1,MgmtPctRatchet,MgmtPct)</f>
        <v/>
      </c>
      <c r="L900">
        <f>K900*H900</f>
        <v/>
      </c>
      <c r="M900">
        <f>EXP(-rf*C900)*L900</f>
        <v/>
      </c>
      <c r="N900">
        <f>EXP(-rf*C900)*E900</f>
        <v/>
      </c>
    </row>
    <row r="901">
      <c r="A901" t="n">
        <v>893</v>
      </c>
      <c r="B901">
        <f>RAND()</f>
        <v/>
      </c>
      <c r="C901">
        <f>IF(B901&lt;P_3,3,IF(B901&lt;P_3+P_4,4,5))</f>
        <v/>
      </c>
      <c r="D901">
        <f>NORM.S.INV(RAND())</f>
        <v/>
      </c>
      <c r="E901">
        <f>V0*EXP((rf-q_leak-0.5*sigma^2)*C901+sigma*SQRT(C901)*D901)</f>
        <v/>
      </c>
      <c r="F901">
        <f>SHL_face*(1+SHL_rate)^C901</f>
        <v/>
      </c>
      <c r="G901">
        <f>Pref_face*(1+Pref_rate)^C901</f>
        <v/>
      </c>
      <c r="H901">
        <f>MAX(E901-F901-G901,0)</f>
        <v/>
      </c>
      <c r="I901">
        <f>MIN(E901,F901+G901)+(1-MgmtPct)*H901</f>
        <v/>
      </c>
      <c r="J901">
        <f>IF(I901/SponsorCost&gt;=RatchetTrigger,1,0)</f>
        <v/>
      </c>
      <c r="K901">
        <f>IF(J901=1,MgmtPctRatchet,MgmtPct)</f>
        <v/>
      </c>
      <c r="L901">
        <f>K901*H901</f>
        <v/>
      </c>
      <c r="M901">
        <f>EXP(-rf*C901)*L901</f>
        <v/>
      </c>
      <c r="N901">
        <f>EXP(-rf*C901)*E901</f>
        <v/>
      </c>
    </row>
    <row r="902">
      <c r="A902" t="n">
        <v>894</v>
      </c>
      <c r="B902">
        <f>RAND()</f>
        <v/>
      </c>
      <c r="C902">
        <f>IF(B902&lt;P_3,3,IF(B902&lt;P_3+P_4,4,5))</f>
        <v/>
      </c>
      <c r="D902">
        <f>NORM.S.INV(RAND())</f>
        <v/>
      </c>
      <c r="E902">
        <f>V0*EXP((rf-q_leak-0.5*sigma^2)*C902+sigma*SQRT(C902)*D902)</f>
        <v/>
      </c>
      <c r="F902">
        <f>SHL_face*(1+SHL_rate)^C902</f>
        <v/>
      </c>
      <c r="G902">
        <f>Pref_face*(1+Pref_rate)^C902</f>
        <v/>
      </c>
      <c r="H902">
        <f>MAX(E902-F902-G902,0)</f>
        <v/>
      </c>
      <c r="I902">
        <f>MIN(E902,F902+G902)+(1-MgmtPct)*H902</f>
        <v/>
      </c>
      <c r="J902">
        <f>IF(I902/SponsorCost&gt;=RatchetTrigger,1,0)</f>
        <v/>
      </c>
      <c r="K902">
        <f>IF(J902=1,MgmtPctRatchet,MgmtPct)</f>
        <v/>
      </c>
      <c r="L902">
        <f>K902*H902</f>
        <v/>
      </c>
      <c r="M902">
        <f>EXP(-rf*C902)*L902</f>
        <v/>
      </c>
      <c r="N902">
        <f>EXP(-rf*C902)*E902</f>
        <v/>
      </c>
    </row>
    <row r="903">
      <c r="A903" t="n">
        <v>895</v>
      </c>
      <c r="B903">
        <f>RAND()</f>
        <v/>
      </c>
      <c r="C903">
        <f>IF(B903&lt;P_3,3,IF(B903&lt;P_3+P_4,4,5))</f>
        <v/>
      </c>
      <c r="D903">
        <f>NORM.S.INV(RAND())</f>
        <v/>
      </c>
      <c r="E903">
        <f>V0*EXP((rf-q_leak-0.5*sigma^2)*C903+sigma*SQRT(C903)*D903)</f>
        <v/>
      </c>
      <c r="F903">
        <f>SHL_face*(1+SHL_rate)^C903</f>
        <v/>
      </c>
      <c r="G903">
        <f>Pref_face*(1+Pref_rate)^C903</f>
        <v/>
      </c>
      <c r="H903">
        <f>MAX(E903-F903-G903,0)</f>
        <v/>
      </c>
      <c r="I903">
        <f>MIN(E903,F903+G903)+(1-MgmtPct)*H903</f>
        <v/>
      </c>
      <c r="J903">
        <f>IF(I903/SponsorCost&gt;=RatchetTrigger,1,0)</f>
        <v/>
      </c>
      <c r="K903">
        <f>IF(J903=1,MgmtPctRatchet,MgmtPct)</f>
        <v/>
      </c>
      <c r="L903">
        <f>K903*H903</f>
        <v/>
      </c>
      <c r="M903">
        <f>EXP(-rf*C903)*L903</f>
        <v/>
      </c>
      <c r="N903">
        <f>EXP(-rf*C903)*E903</f>
        <v/>
      </c>
    </row>
    <row r="904">
      <c r="A904" t="n">
        <v>896</v>
      </c>
      <c r="B904">
        <f>RAND()</f>
        <v/>
      </c>
      <c r="C904">
        <f>IF(B904&lt;P_3,3,IF(B904&lt;P_3+P_4,4,5))</f>
        <v/>
      </c>
      <c r="D904">
        <f>NORM.S.INV(RAND())</f>
        <v/>
      </c>
      <c r="E904">
        <f>V0*EXP((rf-q_leak-0.5*sigma^2)*C904+sigma*SQRT(C904)*D904)</f>
        <v/>
      </c>
      <c r="F904">
        <f>SHL_face*(1+SHL_rate)^C904</f>
        <v/>
      </c>
      <c r="G904">
        <f>Pref_face*(1+Pref_rate)^C904</f>
        <v/>
      </c>
      <c r="H904">
        <f>MAX(E904-F904-G904,0)</f>
        <v/>
      </c>
      <c r="I904">
        <f>MIN(E904,F904+G904)+(1-MgmtPct)*H904</f>
        <v/>
      </c>
      <c r="J904">
        <f>IF(I904/SponsorCost&gt;=RatchetTrigger,1,0)</f>
        <v/>
      </c>
      <c r="K904">
        <f>IF(J904=1,MgmtPctRatchet,MgmtPct)</f>
        <v/>
      </c>
      <c r="L904">
        <f>K904*H904</f>
        <v/>
      </c>
      <c r="M904">
        <f>EXP(-rf*C904)*L904</f>
        <v/>
      </c>
      <c r="N904">
        <f>EXP(-rf*C904)*E904</f>
        <v/>
      </c>
    </row>
    <row r="905">
      <c r="A905" t="n">
        <v>897</v>
      </c>
      <c r="B905">
        <f>RAND()</f>
        <v/>
      </c>
      <c r="C905">
        <f>IF(B905&lt;P_3,3,IF(B905&lt;P_3+P_4,4,5))</f>
        <v/>
      </c>
      <c r="D905">
        <f>NORM.S.INV(RAND())</f>
        <v/>
      </c>
      <c r="E905">
        <f>V0*EXP((rf-q_leak-0.5*sigma^2)*C905+sigma*SQRT(C905)*D905)</f>
        <v/>
      </c>
      <c r="F905">
        <f>SHL_face*(1+SHL_rate)^C905</f>
        <v/>
      </c>
      <c r="G905">
        <f>Pref_face*(1+Pref_rate)^C905</f>
        <v/>
      </c>
      <c r="H905">
        <f>MAX(E905-F905-G905,0)</f>
        <v/>
      </c>
      <c r="I905">
        <f>MIN(E905,F905+G905)+(1-MgmtPct)*H905</f>
        <v/>
      </c>
      <c r="J905">
        <f>IF(I905/SponsorCost&gt;=RatchetTrigger,1,0)</f>
        <v/>
      </c>
      <c r="K905">
        <f>IF(J905=1,MgmtPctRatchet,MgmtPct)</f>
        <v/>
      </c>
      <c r="L905">
        <f>K905*H905</f>
        <v/>
      </c>
      <c r="M905">
        <f>EXP(-rf*C905)*L905</f>
        <v/>
      </c>
      <c r="N905">
        <f>EXP(-rf*C905)*E905</f>
        <v/>
      </c>
    </row>
    <row r="906">
      <c r="A906" t="n">
        <v>898</v>
      </c>
      <c r="B906">
        <f>RAND()</f>
        <v/>
      </c>
      <c r="C906">
        <f>IF(B906&lt;P_3,3,IF(B906&lt;P_3+P_4,4,5))</f>
        <v/>
      </c>
      <c r="D906">
        <f>NORM.S.INV(RAND())</f>
        <v/>
      </c>
      <c r="E906">
        <f>V0*EXP((rf-q_leak-0.5*sigma^2)*C906+sigma*SQRT(C906)*D906)</f>
        <v/>
      </c>
      <c r="F906">
        <f>SHL_face*(1+SHL_rate)^C906</f>
        <v/>
      </c>
      <c r="G906">
        <f>Pref_face*(1+Pref_rate)^C906</f>
        <v/>
      </c>
      <c r="H906">
        <f>MAX(E906-F906-G906,0)</f>
        <v/>
      </c>
      <c r="I906">
        <f>MIN(E906,F906+G906)+(1-MgmtPct)*H906</f>
        <v/>
      </c>
      <c r="J906">
        <f>IF(I906/SponsorCost&gt;=RatchetTrigger,1,0)</f>
        <v/>
      </c>
      <c r="K906">
        <f>IF(J906=1,MgmtPctRatchet,MgmtPct)</f>
        <v/>
      </c>
      <c r="L906">
        <f>K906*H906</f>
        <v/>
      </c>
      <c r="M906">
        <f>EXP(-rf*C906)*L906</f>
        <v/>
      </c>
      <c r="N906">
        <f>EXP(-rf*C906)*E906</f>
        <v/>
      </c>
    </row>
    <row r="907">
      <c r="A907" t="n">
        <v>899</v>
      </c>
      <c r="B907">
        <f>RAND()</f>
        <v/>
      </c>
      <c r="C907">
        <f>IF(B907&lt;P_3,3,IF(B907&lt;P_3+P_4,4,5))</f>
        <v/>
      </c>
      <c r="D907">
        <f>NORM.S.INV(RAND())</f>
        <v/>
      </c>
      <c r="E907">
        <f>V0*EXP((rf-q_leak-0.5*sigma^2)*C907+sigma*SQRT(C907)*D907)</f>
        <v/>
      </c>
      <c r="F907">
        <f>SHL_face*(1+SHL_rate)^C907</f>
        <v/>
      </c>
      <c r="G907">
        <f>Pref_face*(1+Pref_rate)^C907</f>
        <v/>
      </c>
      <c r="H907">
        <f>MAX(E907-F907-G907,0)</f>
        <v/>
      </c>
      <c r="I907">
        <f>MIN(E907,F907+G907)+(1-MgmtPct)*H907</f>
        <v/>
      </c>
      <c r="J907">
        <f>IF(I907/SponsorCost&gt;=RatchetTrigger,1,0)</f>
        <v/>
      </c>
      <c r="K907">
        <f>IF(J907=1,MgmtPctRatchet,MgmtPct)</f>
        <v/>
      </c>
      <c r="L907">
        <f>K907*H907</f>
        <v/>
      </c>
      <c r="M907">
        <f>EXP(-rf*C907)*L907</f>
        <v/>
      </c>
      <c r="N907">
        <f>EXP(-rf*C907)*E907</f>
        <v/>
      </c>
    </row>
    <row r="908">
      <c r="A908" t="n">
        <v>900</v>
      </c>
      <c r="B908">
        <f>RAND()</f>
        <v/>
      </c>
      <c r="C908">
        <f>IF(B908&lt;P_3,3,IF(B908&lt;P_3+P_4,4,5))</f>
        <v/>
      </c>
      <c r="D908">
        <f>NORM.S.INV(RAND())</f>
        <v/>
      </c>
      <c r="E908">
        <f>V0*EXP((rf-q_leak-0.5*sigma^2)*C908+sigma*SQRT(C908)*D908)</f>
        <v/>
      </c>
      <c r="F908">
        <f>SHL_face*(1+SHL_rate)^C908</f>
        <v/>
      </c>
      <c r="G908">
        <f>Pref_face*(1+Pref_rate)^C908</f>
        <v/>
      </c>
      <c r="H908">
        <f>MAX(E908-F908-G908,0)</f>
        <v/>
      </c>
      <c r="I908">
        <f>MIN(E908,F908+G908)+(1-MgmtPct)*H908</f>
        <v/>
      </c>
      <c r="J908">
        <f>IF(I908/SponsorCost&gt;=RatchetTrigger,1,0)</f>
        <v/>
      </c>
      <c r="K908">
        <f>IF(J908=1,MgmtPctRatchet,MgmtPct)</f>
        <v/>
      </c>
      <c r="L908">
        <f>K908*H908</f>
        <v/>
      </c>
      <c r="M908">
        <f>EXP(-rf*C908)*L908</f>
        <v/>
      </c>
      <c r="N908">
        <f>EXP(-rf*C908)*E908</f>
        <v/>
      </c>
    </row>
    <row r="909">
      <c r="A909" t="n">
        <v>901</v>
      </c>
      <c r="B909">
        <f>RAND()</f>
        <v/>
      </c>
      <c r="C909">
        <f>IF(B909&lt;P_3,3,IF(B909&lt;P_3+P_4,4,5))</f>
        <v/>
      </c>
      <c r="D909">
        <f>NORM.S.INV(RAND())</f>
        <v/>
      </c>
      <c r="E909">
        <f>V0*EXP((rf-q_leak-0.5*sigma^2)*C909+sigma*SQRT(C909)*D909)</f>
        <v/>
      </c>
      <c r="F909">
        <f>SHL_face*(1+SHL_rate)^C909</f>
        <v/>
      </c>
      <c r="G909">
        <f>Pref_face*(1+Pref_rate)^C909</f>
        <v/>
      </c>
      <c r="H909">
        <f>MAX(E909-F909-G909,0)</f>
        <v/>
      </c>
      <c r="I909">
        <f>MIN(E909,F909+G909)+(1-MgmtPct)*H909</f>
        <v/>
      </c>
      <c r="J909">
        <f>IF(I909/SponsorCost&gt;=RatchetTrigger,1,0)</f>
        <v/>
      </c>
      <c r="K909">
        <f>IF(J909=1,MgmtPctRatchet,MgmtPct)</f>
        <v/>
      </c>
      <c r="L909">
        <f>K909*H909</f>
        <v/>
      </c>
      <c r="M909">
        <f>EXP(-rf*C909)*L909</f>
        <v/>
      </c>
      <c r="N909">
        <f>EXP(-rf*C909)*E909</f>
        <v/>
      </c>
    </row>
    <row r="910">
      <c r="A910" t="n">
        <v>902</v>
      </c>
      <c r="B910">
        <f>RAND()</f>
        <v/>
      </c>
      <c r="C910">
        <f>IF(B910&lt;P_3,3,IF(B910&lt;P_3+P_4,4,5))</f>
        <v/>
      </c>
      <c r="D910">
        <f>NORM.S.INV(RAND())</f>
        <v/>
      </c>
      <c r="E910">
        <f>V0*EXP((rf-q_leak-0.5*sigma^2)*C910+sigma*SQRT(C910)*D910)</f>
        <v/>
      </c>
      <c r="F910">
        <f>SHL_face*(1+SHL_rate)^C910</f>
        <v/>
      </c>
      <c r="G910">
        <f>Pref_face*(1+Pref_rate)^C910</f>
        <v/>
      </c>
      <c r="H910">
        <f>MAX(E910-F910-G910,0)</f>
        <v/>
      </c>
      <c r="I910">
        <f>MIN(E910,F910+G910)+(1-MgmtPct)*H910</f>
        <v/>
      </c>
      <c r="J910">
        <f>IF(I910/SponsorCost&gt;=RatchetTrigger,1,0)</f>
        <v/>
      </c>
      <c r="K910">
        <f>IF(J910=1,MgmtPctRatchet,MgmtPct)</f>
        <v/>
      </c>
      <c r="L910">
        <f>K910*H910</f>
        <v/>
      </c>
      <c r="M910">
        <f>EXP(-rf*C910)*L910</f>
        <v/>
      </c>
      <c r="N910">
        <f>EXP(-rf*C910)*E910</f>
        <v/>
      </c>
    </row>
    <row r="911">
      <c r="A911" t="n">
        <v>903</v>
      </c>
      <c r="B911">
        <f>RAND()</f>
        <v/>
      </c>
      <c r="C911">
        <f>IF(B911&lt;P_3,3,IF(B911&lt;P_3+P_4,4,5))</f>
        <v/>
      </c>
      <c r="D911">
        <f>NORM.S.INV(RAND())</f>
        <v/>
      </c>
      <c r="E911">
        <f>V0*EXP((rf-q_leak-0.5*sigma^2)*C911+sigma*SQRT(C911)*D911)</f>
        <v/>
      </c>
      <c r="F911">
        <f>SHL_face*(1+SHL_rate)^C911</f>
        <v/>
      </c>
      <c r="G911">
        <f>Pref_face*(1+Pref_rate)^C911</f>
        <v/>
      </c>
      <c r="H911">
        <f>MAX(E911-F911-G911,0)</f>
        <v/>
      </c>
      <c r="I911">
        <f>MIN(E911,F911+G911)+(1-MgmtPct)*H911</f>
        <v/>
      </c>
      <c r="J911">
        <f>IF(I911/SponsorCost&gt;=RatchetTrigger,1,0)</f>
        <v/>
      </c>
      <c r="K911">
        <f>IF(J911=1,MgmtPctRatchet,MgmtPct)</f>
        <v/>
      </c>
      <c r="L911">
        <f>K911*H911</f>
        <v/>
      </c>
      <c r="M911">
        <f>EXP(-rf*C911)*L911</f>
        <v/>
      </c>
      <c r="N911">
        <f>EXP(-rf*C911)*E911</f>
        <v/>
      </c>
    </row>
    <row r="912">
      <c r="A912" t="n">
        <v>904</v>
      </c>
      <c r="B912">
        <f>RAND()</f>
        <v/>
      </c>
      <c r="C912">
        <f>IF(B912&lt;P_3,3,IF(B912&lt;P_3+P_4,4,5))</f>
        <v/>
      </c>
      <c r="D912">
        <f>NORM.S.INV(RAND())</f>
        <v/>
      </c>
      <c r="E912">
        <f>V0*EXP((rf-q_leak-0.5*sigma^2)*C912+sigma*SQRT(C912)*D912)</f>
        <v/>
      </c>
      <c r="F912">
        <f>SHL_face*(1+SHL_rate)^C912</f>
        <v/>
      </c>
      <c r="G912">
        <f>Pref_face*(1+Pref_rate)^C912</f>
        <v/>
      </c>
      <c r="H912">
        <f>MAX(E912-F912-G912,0)</f>
        <v/>
      </c>
      <c r="I912">
        <f>MIN(E912,F912+G912)+(1-MgmtPct)*H912</f>
        <v/>
      </c>
      <c r="J912">
        <f>IF(I912/SponsorCost&gt;=RatchetTrigger,1,0)</f>
        <v/>
      </c>
      <c r="K912">
        <f>IF(J912=1,MgmtPctRatchet,MgmtPct)</f>
        <v/>
      </c>
      <c r="L912">
        <f>K912*H912</f>
        <v/>
      </c>
      <c r="M912">
        <f>EXP(-rf*C912)*L912</f>
        <v/>
      </c>
      <c r="N912">
        <f>EXP(-rf*C912)*E912</f>
        <v/>
      </c>
    </row>
    <row r="913">
      <c r="A913" t="n">
        <v>905</v>
      </c>
      <c r="B913">
        <f>RAND()</f>
        <v/>
      </c>
      <c r="C913">
        <f>IF(B913&lt;P_3,3,IF(B913&lt;P_3+P_4,4,5))</f>
        <v/>
      </c>
      <c r="D913">
        <f>NORM.S.INV(RAND())</f>
        <v/>
      </c>
      <c r="E913">
        <f>V0*EXP((rf-q_leak-0.5*sigma^2)*C913+sigma*SQRT(C913)*D913)</f>
        <v/>
      </c>
      <c r="F913">
        <f>SHL_face*(1+SHL_rate)^C913</f>
        <v/>
      </c>
      <c r="G913">
        <f>Pref_face*(1+Pref_rate)^C913</f>
        <v/>
      </c>
      <c r="H913">
        <f>MAX(E913-F913-G913,0)</f>
        <v/>
      </c>
      <c r="I913">
        <f>MIN(E913,F913+G913)+(1-MgmtPct)*H913</f>
        <v/>
      </c>
      <c r="J913">
        <f>IF(I913/SponsorCost&gt;=RatchetTrigger,1,0)</f>
        <v/>
      </c>
      <c r="K913">
        <f>IF(J913=1,MgmtPctRatchet,MgmtPct)</f>
        <v/>
      </c>
      <c r="L913">
        <f>K913*H913</f>
        <v/>
      </c>
      <c r="M913">
        <f>EXP(-rf*C913)*L913</f>
        <v/>
      </c>
      <c r="N913">
        <f>EXP(-rf*C913)*E913</f>
        <v/>
      </c>
    </row>
    <row r="914">
      <c r="A914" t="n">
        <v>906</v>
      </c>
      <c r="B914">
        <f>RAND()</f>
        <v/>
      </c>
      <c r="C914">
        <f>IF(B914&lt;P_3,3,IF(B914&lt;P_3+P_4,4,5))</f>
        <v/>
      </c>
      <c r="D914">
        <f>NORM.S.INV(RAND())</f>
        <v/>
      </c>
      <c r="E914">
        <f>V0*EXP((rf-q_leak-0.5*sigma^2)*C914+sigma*SQRT(C914)*D914)</f>
        <v/>
      </c>
      <c r="F914">
        <f>SHL_face*(1+SHL_rate)^C914</f>
        <v/>
      </c>
      <c r="G914">
        <f>Pref_face*(1+Pref_rate)^C914</f>
        <v/>
      </c>
      <c r="H914">
        <f>MAX(E914-F914-G914,0)</f>
        <v/>
      </c>
      <c r="I914">
        <f>MIN(E914,F914+G914)+(1-MgmtPct)*H914</f>
        <v/>
      </c>
      <c r="J914">
        <f>IF(I914/SponsorCost&gt;=RatchetTrigger,1,0)</f>
        <v/>
      </c>
      <c r="K914">
        <f>IF(J914=1,MgmtPctRatchet,MgmtPct)</f>
        <v/>
      </c>
      <c r="L914">
        <f>K914*H914</f>
        <v/>
      </c>
      <c r="M914">
        <f>EXP(-rf*C914)*L914</f>
        <v/>
      </c>
      <c r="N914">
        <f>EXP(-rf*C914)*E914</f>
        <v/>
      </c>
    </row>
    <row r="915">
      <c r="A915" t="n">
        <v>907</v>
      </c>
      <c r="B915">
        <f>RAND()</f>
        <v/>
      </c>
      <c r="C915">
        <f>IF(B915&lt;P_3,3,IF(B915&lt;P_3+P_4,4,5))</f>
        <v/>
      </c>
      <c r="D915">
        <f>NORM.S.INV(RAND())</f>
        <v/>
      </c>
      <c r="E915">
        <f>V0*EXP((rf-q_leak-0.5*sigma^2)*C915+sigma*SQRT(C915)*D915)</f>
        <v/>
      </c>
      <c r="F915">
        <f>SHL_face*(1+SHL_rate)^C915</f>
        <v/>
      </c>
      <c r="G915">
        <f>Pref_face*(1+Pref_rate)^C915</f>
        <v/>
      </c>
      <c r="H915">
        <f>MAX(E915-F915-G915,0)</f>
        <v/>
      </c>
      <c r="I915">
        <f>MIN(E915,F915+G915)+(1-MgmtPct)*H915</f>
        <v/>
      </c>
      <c r="J915">
        <f>IF(I915/SponsorCost&gt;=RatchetTrigger,1,0)</f>
        <v/>
      </c>
      <c r="K915">
        <f>IF(J915=1,MgmtPctRatchet,MgmtPct)</f>
        <v/>
      </c>
      <c r="L915">
        <f>K915*H915</f>
        <v/>
      </c>
      <c r="M915">
        <f>EXP(-rf*C915)*L915</f>
        <v/>
      </c>
      <c r="N915">
        <f>EXP(-rf*C915)*E915</f>
        <v/>
      </c>
    </row>
    <row r="916">
      <c r="A916" t="n">
        <v>908</v>
      </c>
      <c r="B916">
        <f>RAND()</f>
        <v/>
      </c>
      <c r="C916">
        <f>IF(B916&lt;P_3,3,IF(B916&lt;P_3+P_4,4,5))</f>
        <v/>
      </c>
      <c r="D916">
        <f>NORM.S.INV(RAND())</f>
        <v/>
      </c>
      <c r="E916">
        <f>V0*EXP((rf-q_leak-0.5*sigma^2)*C916+sigma*SQRT(C916)*D916)</f>
        <v/>
      </c>
      <c r="F916">
        <f>SHL_face*(1+SHL_rate)^C916</f>
        <v/>
      </c>
      <c r="G916">
        <f>Pref_face*(1+Pref_rate)^C916</f>
        <v/>
      </c>
      <c r="H916">
        <f>MAX(E916-F916-G916,0)</f>
        <v/>
      </c>
      <c r="I916">
        <f>MIN(E916,F916+G916)+(1-MgmtPct)*H916</f>
        <v/>
      </c>
      <c r="J916">
        <f>IF(I916/SponsorCost&gt;=RatchetTrigger,1,0)</f>
        <v/>
      </c>
      <c r="K916">
        <f>IF(J916=1,MgmtPctRatchet,MgmtPct)</f>
        <v/>
      </c>
      <c r="L916">
        <f>K916*H916</f>
        <v/>
      </c>
      <c r="M916">
        <f>EXP(-rf*C916)*L916</f>
        <v/>
      </c>
      <c r="N916">
        <f>EXP(-rf*C916)*E916</f>
        <v/>
      </c>
    </row>
    <row r="917">
      <c r="A917" t="n">
        <v>909</v>
      </c>
      <c r="B917">
        <f>RAND()</f>
        <v/>
      </c>
      <c r="C917">
        <f>IF(B917&lt;P_3,3,IF(B917&lt;P_3+P_4,4,5))</f>
        <v/>
      </c>
      <c r="D917">
        <f>NORM.S.INV(RAND())</f>
        <v/>
      </c>
      <c r="E917">
        <f>V0*EXP((rf-q_leak-0.5*sigma^2)*C917+sigma*SQRT(C917)*D917)</f>
        <v/>
      </c>
      <c r="F917">
        <f>SHL_face*(1+SHL_rate)^C917</f>
        <v/>
      </c>
      <c r="G917">
        <f>Pref_face*(1+Pref_rate)^C917</f>
        <v/>
      </c>
      <c r="H917">
        <f>MAX(E917-F917-G917,0)</f>
        <v/>
      </c>
      <c r="I917">
        <f>MIN(E917,F917+G917)+(1-MgmtPct)*H917</f>
        <v/>
      </c>
      <c r="J917">
        <f>IF(I917/SponsorCost&gt;=RatchetTrigger,1,0)</f>
        <v/>
      </c>
      <c r="K917">
        <f>IF(J917=1,MgmtPctRatchet,MgmtPct)</f>
        <v/>
      </c>
      <c r="L917">
        <f>K917*H917</f>
        <v/>
      </c>
      <c r="M917">
        <f>EXP(-rf*C917)*L917</f>
        <v/>
      </c>
      <c r="N917">
        <f>EXP(-rf*C917)*E917</f>
        <v/>
      </c>
    </row>
    <row r="918">
      <c r="A918" t="n">
        <v>910</v>
      </c>
      <c r="B918">
        <f>RAND()</f>
        <v/>
      </c>
      <c r="C918">
        <f>IF(B918&lt;P_3,3,IF(B918&lt;P_3+P_4,4,5))</f>
        <v/>
      </c>
      <c r="D918">
        <f>NORM.S.INV(RAND())</f>
        <v/>
      </c>
      <c r="E918">
        <f>V0*EXP((rf-q_leak-0.5*sigma^2)*C918+sigma*SQRT(C918)*D918)</f>
        <v/>
      </c>
      <c r="F918">
        <f>SHL_face*(1+SHL_rate)^C918</f>
        <v/>
      </c>
      <c r="G918">
        <f>Pref_face*(1+Pref_rate)^C918</f>
        <v/>
      </c>
      <c r="H918">
        <f>MAX(E918-F918-G918,0)</f>
        <v/>
      </c>
      <c r="I918">
        <f>MIN(E918,F918+G918)+(1-MgmtPct)*H918</f>
        <v/>
      </c>
      <c r="J918">
        <f>IF(I918/SponsorCost&gt;=RatchetTrigger,1,0)</f>
        <v/>
      </c>
      <c r="K918">
        <f>IF(J918=1,MgmtPctRatchet,MgmtPct)</f>
        <v/>
      </c>
      <c r="L918">
        <f>K918*H918</f>
        <v/>
      </c>
      <c r="M918">
        <f>EXP(-rf*C918)*L918</f>
        <v/>
      </c>
      <c r="N918">
        <f>EXP(-rf*C918)*E918</f>
        <v/>
      </c>
    </row>
    <row r="919">
      <c r="A919" t="n">
        <v>911</v>
      </c>
      <c r="B919">
        <f>RAND()</f>
        <v/>
      </c>
      <c r="C919">
        <f>IF(B919&lt;P_3,3,IF(B919&lt;P_3+P_4,4,5))</f>
        <v/>
      </c>
      <c r="D919">
        <f>NORM.S.INV(RAND())</f>
        <v/>
      </c>
      <c r="E919">
        <f>V0*EXP((rf-q_leak-0.5*sigma^2)*C919+sigma*SQRT(C919)*D919)</f>
        <v/>
      </c>
      <c r="F919">
        <f>SHL_face*(1+SHL_rate)^C919</f>
        <v/>
      </c>
      <c r="G919">
        <f>Pref_face*(1+Pref_rate)^C919</f>
        <v/>
      </c>
      <c r="H919">
        <f>MAX(E919-F919-G919,0)</f>
        <v/>
      </c>
      <c r="I919">
        <f>MIN(E919,F919+G919)+(1-MgmtPct)*H919</f>
        <v/>
      </c>
      <c r="J919">
        <f>IF(I919/SponsorCost&gt;=RatchetTrigger,1,0)</f>
        <v/>
      </c>
      <c r="K919">
        <f>IF(J919=1,MgmtPctRatchet,MgmtPct)</f>
        <v/>
      </c>
      <c r="L919">
        <f>K919*H919</f>
        <v/>
      </c>
      <c r="M919">
        <f>EXP(-rf*C919)*L919</f>
        <v/>
      </c>
      <c r="N919">
        <f>EXP(-rf*C919)*E919</f>
        <v/>
      </c>
    </row>
    <row r="920">
      <c r="A920" t="n">
        <v>912</v>
      </c>
      <c r="B920">
        <f>RAND()</f>
        <v/>
      </c>
      <c r="C920">
        <f>IF(B920&lt;P_3,3,IF(B920&lt;P_3+P_4,4,5))</f>
        <v/>
      </c>
      <c r="D920">
        <f>NORM.S.INV(RAND())</f>
        <v/>
      </c>
      <c r="E920">
        <f>V0*EXP((rf-q_leak-0.5*sigma^2)*C920+sigma*SQRT(C920)*D920)</f>
        <v/>
      </c>
      <c r="F920">
        <f>SHL_face*(1+SHL_rate)^C920</f>
        <v/>
      </c>
      <c r="G920">
        <f>Pref_face*(1+Pref_rate)^C920</f>
        <v/>
      </c>
      <c r="H920">
        <f>MAX(E920-F920-G920,0)</f>
        <v/>
      </c>
      <c r="I920">
        <f>MIN(E920,F920+G920)+(1-MgmtPct)*H920</f>
        <v/>
      </c>
      <c r="J920">
        <f>IF(I920/SponsorCost&gt;=RatchetTrigger,1,0)</f>
        <v/>
      </c>
      <c r="K920">
        <f>IF(J920=1,MgmtPctRatchet,MgmtPct)</f>
        <v/>
      </c>
      <c r="L920">
        <f>K920*H920</f>
        <v/>
      </c>
      <c r="M920">
        <f>EXP(-rf*C920)*L920</f>
        <v/>
      </c>
      <c r="N920">
        <f>EXP(-rf*C920)*E920</f>
        <v/>
      </c>
    </row>
    <row r="921">
      <c r="A921" t="n">
        <v>913</v>
      </c>
      <c r="B921">
        <f>RAND()</f>
        <v/>
      </c>
      <c r="C921">
        <f>IF(B921&lt;P_3,3,IF(B921&lt;P_3+P_4,4,5))</f>
        <v/>
      </c>
      <c r="D921">
        <f>NORM.S.INV(RAND())</f>
        <v/>
      </c>
      <c r="E921">
        <f>V0*EXP((rf-q_leak-0.5*sigma^2)*C921+sigma*SQRT(C921)*D921)</f>
        <v/>
      </c>
      <c r="F921">
        <f>SHL_face*(1+SHL_rate)^C921</f>
        <v/>
      </c>
      <c r="G921">
        <f>Pref_face*(1+Pref_rate)^C921</f>
        <v/>
      </c>
      <c r="H921">
        <f>MAX(E921-F921-G921,0)</f>
        <v/>
      </c>
      <c r="I921">
        <f>MIN(E921,F921+G921)+(1-MgmtPct)*H921</f>
        <v/>
      </c>
      <c r="J921">
        <f>IF(I921/SponsorCost&gt;=RatchetTrigger,1,0)</f>
        <v/>
      </c>
      <c r="K921">
        <f>IF(J921=1,MgmtPctRatchet,MgmtPct)</f>
        <v/>
      </c>
      <c r="L921">
        <f>K921*H921</f>
        <v/>
      </c>
      <c r="M921">
        <f>EXP(-rf*C921)*L921</f>
        <v/>
      </c>
      <c r="N921">
        <f>EXP(-rf*C921)*E921</f>
        <v/>
      </c>
    </row>
    <row r="922">
      <c r="A922" t="n">
        <v>914</v>
      </c>
      <c r="B922">
        <f>RAND()</f>
        <v/>
      </c>
      <c r="C922">
        <f>IF(B922&lt;P_3,3,IF(B922&lt;P_3+P_4,4,5))</f>
        <v/>
      </c>
      <c r="D922">
        <f>NORM.S.INV(RAND())</f>
        <v/>
      </c>
      <c r="E922">
        <f>V0*EXP((rf-q_leak-0.5*sigma^2)*C922+sigma*SQRT(C922)*D922)</f>
        <v/>
      </c>
      <c r="F922">
        <f>SHL_face*(1+SHL_rate)^C922</f>
        <v/>
      </c>
      <c r="G922">
        <f>Pref_face*(1+Pref_rate)^C922</f>
        <v/>
      </c>
      <c r="H922">
        <f>MAX(E922-F922-G922,0)</f>
        <v/>
      </c>
      <c r="I922">
        <f>MIN(E922,F922+G922)+(1-MgmtPct)*H922</f>
        <v/>
      </c>
      <c r="J922">
        <f>IF(I922/SponsorCost&gt;=RatchetTrigger,1,0)</f>
        <v/>
      </c>
      <c r="K922">
        <f>IF(J922=1,MgmtPctRatchet,MgmtPct)</f>
        <v/>
      </c>
      <c r="L922">
        <f>K922*H922</f>
        <v/>
      </c>
      <c r="M922">
        <f>EXP(-rf*C922)*L922</f>
        <v/>
      </c>
      <c r="N922">
        <f>EXP(-rf*C922)*E922</f>
        <v/>
      </c>
    </row>
    <row r="923">
      <c r="A923" t="n">
        <v>915</v>
      </c>
      <c r="B923">
        <f>RAND()</f>
        <v/>
      </c>
      <c r="C923">
        <f>IF(B923&lt;P_3,3,IF(B923&lt;P_3+P_4,4,5))</f>
        <v/>
      </c>
      <c r="D923">
        <f>NORM.S.INV(RAND())</f>
        <v/>
      </c>
      <c r="E923">
        <f>V0*EXP((rf-q_leak-0.5*sigma^2)*C923+sigma*SQRT(C923)*D923)</f>
        <v/>
      </c>
      <c r="F923">
        <f>SHL_face*(1+SHL_rate)^C923</f>
        <v/>
      </c>
      <c r="G923">
        <f>Pref_face*(1+Pref_rate)^C923</f>
        <v/>
      </c>
      <c r="H923">
        <f>MAX(E923-F923-G923,0)</f>
        <v/>
      </c>
      <c r="I923">
        <f>MIN(E923,F923+G923)+(1-MgmtPct)*H923</f>
        <v/>
      </c>
      <c r="J923">
        <f>IF(I923/SponsorCost&gt;=RatchetTrigger,1,0)</f>
        <v/>
      </c>
      <c r="K923">
        <f>IF(J923=1,MgmtPctRatchet,MgmtPct)</f>
        <v/>
      </c>
      <c r="L923">
        <f>K923*H923</f>
        <v/>
      </c>
      <c r="M923">
        <f>EXP(-rf*C923)*L923</f>
        <v/>
      </c>
      <c r="N923">
        <f>EXP(-rf*C923)*E923</f>
        <v/>
      </c>
    </row>
    <row r="924">
      <c r="A924" t="n">
        <v>916</v>
      </c>
      <c r="B924">
        <f>RAND()</f>
        <v/>
      </c>
      <c r="C924">
        <f>IF(B924&lt;P_3,3,IF(B924&lt;P_3+P_4,4,5))</f>
        <v/>
      </c>
      <c r="D924">
        <f>NORM.S.INV(RAND())</f>
        <v/>
      </c>
      <c r="E924">
        <f>V0*EXP((rf-q_leak-0.5*sigma^2)*C924+sigma*SQRT(C924)*D924)</f>
        <v/>
      </c>
      <c r="F924">
        <f>SHL_face*(1+SHL_rate)^C924</f>
        <v/>
      </c>
      <c r="G924">
        <f>Pref_face*(1+Pref_rate)^C924</f>
        <v/>
      </c>
      <c r="H924">
        <f>MAX(E924-F924-G924,0)</f>
        <v/>
      </c>
      <c r="I924">
        <f>MIN(E924,F924+G924)+(1-MgmtPct)*H924</f>
        <v/>
      </c>
      <c r="J924">
        <f>IF(I924/SponsorCost&gt;=RatchetTrigger,1,0)</f>
        <v/>
      </c>
      <c r="K924">
        <f>IF(J924=1,MgmtPctRatchet,MgmtPct)</f>
        <v/>
      </c>
      <c r="L924">
        <f>K924*H924</f>
        <v/>
      </c>
      <c r="M924">
        <f>EXP(-rf*C924)*L924</f>
        <v/>
      </c>
      <c r="N924">
        <f>EXP(-rf*C924)*E924</f>
        <v/>
      </c>
    </row>
    <row r="925">
      <c r="A925" t="n">
        <v>917</v>
      </c>
      <c r="B925">
        <f>RAND()</f>
        <v/>
      </c>
      <c r="C925">
        <f>IF(B925&lt;P_3,3,IF(B925&lt;P_3+P_4,4,5))</f>
        <v/>
      </c>
      <c r="D925">
        <f>NORM.S.INV(RAND())</f>
        <v/>
      </c>
      <c r="E925">
        <f>V0*EXP((rf-q_leak-0.5*sigma^2)*C925+sigma*SQRT(C925)*D925)</f>
        <v/>
      </c>
      <c r="F925">
        <f>SHL_face*(1+SHL_rate)^C925</f>
        <v/>
      </c>
      <c r="G925">
        <f>Pref_face*(1+Pref_rate)^C925</f>
        <v/>
      </c>
      <c r="H925">
        <f>MAX(E925-F925-G925,0)</f>
        <v/>
      </c>
      <c r="I925">
        <f>MIN(E925,F925+G925)+(1-MgmtPct)*H925</f>
        <v/>
      </c>
      <c r="J925">
        <f>IF(I925/SponsorCost&gt;=RatchetTrigger,1,0)</f>
        <v/>
      </c>
      <c r="K925">
        <f>IF(J925=1,MgmtPctRatchet,MgmtPct)</f>
        <v/>
      </c>
      <c r="L925">
        <f>K925*H925</f>
        <v/>
      </c>
      <c r="M925">
        <f>EXP(-rf*C925)*L925</f>
        <v/>
      </c>
      <c r="N925">
        <f>EXP(-rf*C925)*E925</f>
        <v/>
      </c>
    </row>
    <row r="926">
      <c r="A926" t="n">
        <v>918</v>
      </c>
      <c r="B926">
        <f>RAND()</f>
        <v/>
      </c>
      <c r="C926">
        <f>IF(B926&lt;P_3,3,IF(B926&lt;P_3+P_4,4,5))</f>
        <v/>
      </c>
      <c r="D926">
        <f>NORM.S.INV(RAND())</f>
        <v/>
      </c>
      <c r="E926">
        <f>V0*EXP((rf-q_leak-0.5*sigma^2)*C926+sigma*SQRT(C926)*D926)</f>
        <v/>
      </c>
      <c r="F926">
        <f>SHL_face*(1+SHL_rate)^C926</f>
        <v/>
      </c>
      <c r="G926">
        <f>Pref_face*(1+Pref_rate)^C926</f>
        <v/>
      </c>
      <c r="H926">
        <f>MAX(E926-F926-G926,0)</f>
        <v/>
      </c>
      <c r="I926">
        <f>MIN(E926,F926+G926)+(1-MgmtPct)*H926</f>
        <v/>
      </c>
      <c r="J926">
        <f>IF(I926/SponsorCost&gt;=RatchetTrigger,1,0)</f>
        <v/>
      </c>
      <c r="K926">
        <f>IF(J926=1,MgmtPctRatchet,MgmtPct)</f>
        <v/>
      </c>
      <c r="L926">
        <f>K926*H926</f>
        <v/>
      </c>
      <c r="M926">
        <f>EXP(-rf*C926)*L926</f>
        <v/>
      </c>
      <c r="N926">
        <f>EXP(-rf*C926)*E926</f>
        <v/>
      </c>
    </row>
    <row r="927">
      <c r="A927" t="n">
        <v>919</v>
      </c>
      <c r="B927">
        <f>RAND()</f>
        <v/>
      </c>
      <c r="C927">
        <f>IF(B927&lt;P_3,3,IF(B927&lt;P_3+P_4,4,5))</f>
        <v/>
      </c>
      <c r="D927">
        <f>NORM.S.INV(RAND())</f>
        <v/>
      </c>
      <c r="E927">
        <f>V0*EXP((rf-q_leak-0.5*sigma^2)*C927+sigma*SQRT(C927)*D927)</f>
        <v/>
      </c>
      <c r="F927">
        <f>SHL_face*(1+SHL_rate)^C927</f>
        <v/>
      </c>
      <c r="G927">
        <f>Pref_face*(1+Pref_rate)^C927</f>
        <v/>
      </c>
      <c r="H927">
        <f>MAX(E927-F927-G927,0)</f>
        <v/>
      </c>
      <c r="I927">
        <f>MIN(E927,F927+G927)+(1-MgmtPct)*H927</f>
        <v/>
      </c>
      <c r="J927">
        <f>IF(I927/SponsorCost&gt;=RatchetTrigger,1,0)</f>
        <v/>
      </c>
      <c r="K927">
        <f>IF(J927=1,MgmtPctRatchet,MgmtPct)</f>
        <v/>
      </c>
      <c r="L927">
        <f>K927*H927</f>
        <v/>
      </c>
      <c r="M927">
        <f>EXP(-rf*C927)*L927</f>
        <v/>
      </c>
      <c r="N927">
        <f>EXP(-rf*C927)*E927</f>
        <v/>
      </c>
    </row>
    <row r="928">
      <c r="A928" t="n">
        <v>920</v>
      </c>
      <c r="B928">
        <f>RAND()</f>
        <v/>
      </c>
      <c r="C928">
        <f>IF(B928&lt;P_3,3,IF(B928&lt;P_3+P_4,4,5))</f>
        <v/>
      </c>
      <c r="D928">
        <f>NORM.S.INV(RAND())</f>
        <v/>
      </c>
      <c r="E928">
        <f>V0*EXP((rf-q_leak-0.5*sigma^2)*C928+sigma*SQRT(C928)*D928)</f>
        <v/>
      </c>
      <c r="F928">
        <f>SHL_face*(1+SHL_rate)^C928</f>
        <v/>
      </c>
      <c r="G928">
        <f>Pref_face*(1+Pref_rate)^C928</f>
        <v/>
      </c>
      <c r="H928">
        <f>MAX(E928-F928-G928,0)</f>
        <v/>
      </c>
      <c r="I928">
        <f>MIN(E928,F928+G928)+(1-MgmtPct)*H928</f>
        <v/>
      </c>
      <c r="J928">
        <f>IF(I928/SponsorCost&gt;=RatchetTrigger,1,0)</f>
        <v/>
      </c>
      <c r="K928">
        <f>IF(J928=1,MgmtPctRatchet,MgmtPct)</f>
        <v/>
      </c>
      <c r="L928">
        <f>K928*H928</f>
        <v/>
      </c>
      <c r="M928">
        <f>EXP(-rf*C928)*L928</f>
        <v/>
      </c>
      <c r="N928">
        <f>EXP(-rf*C928)*E928</f>
        <v/>
      </c>
    </row>
    <row r="929">
      <c r="A929" t="n">
        <v>921</v>
      </c>
      <c r="B929">
        <f>RAND()</f>
        <v/>
      </c>
      <c r="C929">
        <f>IF(B929&lt;P_3,3,IF(B929&lt;P_3+P_4,4,5))</f>
        <v/>
      </c>
      <c r="D929">
        <f>NORM.S.INV(RAND())</f>
        <v/>
      </c>
      <c r="E929">
        <f>V0*EXP((rf-q_leak-0.5*sigma^2)*C929+sigma*SQRT(C929)*D929)</f>
        <v/>
      </c>
      <c r="F929">
        <f>SHL_face*(1+SHL_rate)^C929</f>
        <v/>
      </c>
      <c r="G929">
        <f>Pref_face*(1+Pref_rate)^C929</f>
        <v/>
      </c>
      <c r="H929">
        <f>MAX(E929-F929-G929,0)</f>
        <v/>
      </c>
      <c r="I929">
        <f>MIN(E929,F929+G929)+(1-MgmtPct)*H929</f>
        <v/>
      </c>
      <c r="J929">
        <f>IF(I929/SponsorCost&gt;=RatchetTrigger,1,0)</f>
        <v/>
      </c>
      <c r="K929">
        <f>IF(J929=1,MgmtPctRatchet,MgmtPct)</f>
        <v/>
      </c>
      <c r="L929">
        <f>K929*H929</f>
        <v/>
      </c>
      <c r="M929">
        <f>EXP(-rf*C929)*L929</f>
        <v/>
      </c>
      <c r="N929">
        <f>EXP(-rf*C929)*E929</f>
        <v/>
      </c>
    </row>
    <row r="930">
      <c r="A930" t="n">
        <v>922</v>
      </c>
      <c r="B930">
        <f>RAND()</f>
        <v/>
      </c>
      <c r="C930">
        <f>IF(B930&lt;P_3,3,IF(B930&lt;P_3+P_4,4,5))</f>
        <v/>
      </c>
      <c r="D930">
        <f>NORM.S.INV(RAND())</f>
        <v/>
      </c>
      <c r="E930">
        <f>V0*EXP((rf-q_leak-0.5*sigma^2)*C930+sigma*SQRT(C930)*D930)</f>
        <v/>
      </c>
      <c r="F930">
        <f>SHL_face*(1+SHL_rate)^C930</f>
        <v/>
      </c>
      <c r="G930">
        <f>Pref_face*(1+Pref_rate)^C930</f>
        <v/>
      </c>
      <c r="H930">
        <f>MAX(E930-F930-G930,0)</f>
        <v/>
      </c>
      <c r="I930">
        <f>MIN(E930,F930+G930)+(1-MgmtPct)*H930</f>
        <v/>
      </c>
      <c r="J930">
        <f>IF(I930/SponsorCost&gt;=RatchetTrigger,1,0)</f>
        <v/>
      </c>
      <c r="K930">
        <f>IF(J930=1,MgmtPctRatchet,MgmtPct)</f>
        <v/>
      </c>
      <c r="L930">
        <f>K930*H930</f>
        <v/>
      </c>
      <c r="M930">
        <f>EXP(-rf*C930)*L930</f>
        <v/>
      </c>
      <c r="N930">
        <f>EXP(-rf*C930)*E930</f>
        <v/>
      </c>
    </row>
    <row r="931">
      <c r="A931" t="n">
        <v>923</v>
      </c>
      <c r="B931">
        <f>RAND()</f>
        <v/>
      </c>
      <c r="C931">
        <f>IF(B931&lt;P_3,3,IF(B931&lt;P_3+P_4,4,5))</f>
        <v/>
      </c>
      <c r="D931">
        <f>NORM.S.INV(RAND())</f>
        <v/>
      </c>
      <c r="E931">
        <f>V0*EXP((rf-q_leak-0.5*sigma^2)*C931+sigma*SQRT(C931)*D931)</f>
        <v/>
      </c>
      <c r="F931">
        <f>SHL_face*(1+SHL_rate)^C931</f>
        <v/>
      </c>
      <c r="G931">
        <f>Pref_face*(1+Pref_rate)^C931</f>
        <v/>
      </c>
      <c r="H931">
        <f>MAX(E931-F931-G931,0)</f>
        <v/>
      </c>
      <c r="I931">
        <f>MIN(E931,F931+G931)+(1-MgmtPct)*H931</f>
        <v/>
      </c>
      <c r="J931">
        <f>IF(I931/SponsorCost&gt;=RatchetTrigger,1,0)</f>
        <v/>
      </c>
      <c r="K931">
        <f>IF(J931=1,MgmtPctRatchet,MgmtPct)</f>
        <v/>
      </c>
      <c r="L931">
        <f>K931*H931</f>
        <v/>
      </c>
      <c r="M931">
        <f>EXP(-rf*C931)*L931</f>
        <v/>
      </c>
      <c r="N931">
        <f>EXP(-rf*C931)*E931</f>
        <v/>
      </c>
    </row>
    <row r="932">
      <c r="A932" t="n">
        <v>924</v>
      </c>
      <c r="B932">
        <f>RAND()</f>
        <v/>
      </c>
      <c r="C932">
        <f>IF(B932&lt;P_3,3,IF(B932&lt;P_3+P_4,4,5))</f>
        <v/>
      </c>
      <c r="D932">
        <f>NORM.S.INV(RAND())</f>
        <v/>
      </c>
      <c r="E932">
        <f>V0*EXP((rf-q_leak-0.5*sigma^2)*C932+sigma*SQRT(C932)*D932)</f>
        <v/>
      </c>
      <c r="F932">
        <f>SHL_face*(1+SHL_rate)^C932</f>
        <v/>
      </c>
      <c r="G932">
        <f>Pref_face*(1+Pref_rate)^C932</f>
        <v/>
      </c>
      <c r="H932">
        <f>MAX(E932-F932-G932,0)</f>
        <v/>
      </c>
      <c r="I932">
        <f>MIN(E932,F932+G932)+(1-MgmtPct)*H932</f>
        <v/>
      </c>
      <c r="J932">
        <f>IF(I932/SponsorCost&gt;=RatchetTrigger,1,0)</f>
        <v/>
      </c>
      <c r="K932">
        <f>IF(J932=1,MgmtPctRatchet,MgmtPct)</f>
        <v/>
      </c>
      <c r="L932">
        <f>K932*H932</f>
        <v/>
      </c>
      <c r="M932">
        <f>EXP(-rf*C932)*L932</f>
        <v/>
      </c>
      <c r="N932">
        <f>EXP(-rf*C932)*E932</f>
        <v/>
      </c>
    </row>
    <row r="933">
      <c r="A933" t="n">
        <v>925</v>
      </c>
      <c r="B933">
        <f>RAND()</f>
        <v/>
      </c>
      <c r="C933">
        <f>IF(B933&lt;P_3,3,IF(B933&lt;P_3+P_4,4,5))</f>
        <v/>
      </c>
      <c r="D933">
        <f>NORM.S.INV(RAND())</f>
        <v/>
      </c>
      <c r="E933">
        <f>V0*EXP((rf-q_leak-0.5*sigma^2)*C933+sigma*SQRT(C933)*D933)</f>
        <v/>
      </c>
      <c r="F933">
        <f>SHL_face*(1+SHL_rate)^C933</f>
        <v/>
      </c>
      <c r="G933">
        <f>Pref_face*(1+Pref_rate)^C933</f>
        <v/>
      </c>
      <c r="H933">
        <f>MAX(E933-F933-G933,0)</f>
        <v/>
      </c>
      <c r="I933">
        <f>MIN(E933,F933+G933)+(1-MgmtPct)*H933</f>
        <v/>
      </c>
      <c r="J933">
        <f>IF(I933/SponsorCost&gt;=RatchetTrigger,1,0)</f>
        <v/>
      </c>
      <c r="K933">
        <f>IF(J933=1,MgmtPctRatchet,MgmtPct)</f>
        <v/>
      </c>
      <c r="L933">
        <f>K933*H933</f>
        <v/>
      </c>
      <c r="M933">
        <f>EXP(-rf*C933)*L933</f>
        <v/>
      </c>
      <c r="N933">
        <f>EXP(-rf*C933)*E933</f>
        <v/>
      </c>
    </row>
    <row r="934">
      <c r="A934" t="n">
        <v>926</v>
      </c>
      <c r="B934">
        <f>RAND()</f>
        <v/>
      </c>
      <c r="C934">
        <f>IF(B934&lt;P_3,3,IF(B934&lt;P_3+P_4,4,5))</f>
        <v/>
      </c>
      <c r="D934">
        <f>NORM.S.INV(RAND())</f>
        <v/>
      </c>
      <c r="E934">
        <f>V0*EXP((rf-q_leak-0.5*sigma^2)*C934+sigma*SQRT(C934)*D934)</f>
        <v/>
      </c>
      <c r="F934">
        <f>SHL_face*(1+SHL_rate)^C934</f>
        <v/>
      </c>
      <c r="G934">
        <f>Pref_face*(1+Pref_rate)^C934</f>
        <v/>
      </c>
      <c r="H934">
        <f>MAX(E934-F934-G934,0)</f>
        <v/>
      </c>
      <c r="I934">
        <f>MIN(E934,F934+G934)+(1-MgmtPct)*H934</f>
        <v/>
      </c>
      <c r="J934">
        <f>IF(I934/SponsorCost&gt;=RatchetTrigger,1,0)</f>
        <v/>
      </c>
      <c r="K934">
        <f>IF(J934=1,MgmtPctRatchet,MgmtPct)</f>
        <v/>
      </c>
      <c r="L934">
        <f>K934*H934</f>
        <v/>
      </c>
      <c r="M934">
        <f>EXP(-rf*C934)*L934</f>
        <v/>
      </c>
      <c r="N934">
        <f>EXP(-rf*C934)*E934</f>
        <v/>
      </c>
    </row>
    <row r="935">
      <c r="A935" t="n">
        <v>927</v>
      </c>
      <c r="B935">
        <f>RAND()</f>
        <v/>
      </c>
      <c r="C935">
        <f>IF(B935&lt;P_3,3,IF(B935&lt;P_3+P_4,4,5))</f>
        <v/>
      </c>
      <c r="D935">
        <f>NORM.S.INV(RAND())</f>
        <v/>
      </c>
      <c r="E935">
        <f>V0*EXP((rf-q_leak-0.5*sigma^2)*C935+sigma*SQRT(C935)*D935)</f>
        <v/>
      </c>
      <c r="F935">
        <f>SHL_face*(1+SHL_rate)^C935</f>
        <v/>
      </c>
      <c r="G935">
        <f>Pref_face*(1+Pref_rate)^C935</f>
        <v/>
      </c>
      <c r="H935">
        <f>MAX(E935-F935-G935,0)</f>
        <v/>
      </c>
      <c r="I935">
        <f>MIN(E935,F935+G935)+(1-MgmtPct)*H935</f>
        <v/>
      </c>
      <c r="J935">
        <f>IF(I935/SponsorCost&gt;=RatchetTrigger,1,0)</f>
        <v/>
      </c>
      <c r="K935">
        <f>IF(J935=1,MgmtPctRatchet,MgmtPct)</f>
        <v/>
      </c>
      <c r="L935">
        <f>K935*H935</f>
        <v/>
      </c>
      <c r="M935">
        <f>EXP(-rf*C935)*L935</f>
        <v/>
      </c>
      <c r="N935">
        <f>EXP(-rf*C935)*E935</f>
        <v/>
      </c>
    </row>
    <row r="936">
      <c r="A936" t="n">
        <v>928</v>
      </c>
      <c r="B936">
        <f>RAND()</f>
        <v/>
      </c>
      <c r="C936">
        <f>IF(B936&lt;P_3,3,IF(B936&lt;P_3+P_4,4,5))</f>
        <v/>
      </c>
      <c r="D936">
        <f>NORM.S.INV(RAND())</f>
        <v/>
      </c>
      <c r="E936">
        <f>V0*EXP((rf-q_leak-0.5*sigma^2)*C936+sigma*SQRT(C936)*D936)</f>
        <v/>
      </c>
      <c r="F936">
        <f>SHL_face*(1+SHL_rate)^C936</f>
        <v/>
      </c>
      <c r="G936">
        <f>Pref_face*(1+Pref_rate)^C936</f>
        <v/>
      </c>
      <c r="H936">
        <f>MAX(E936-F936-G936,0)</f>
        <v/>
      </c>
      <c r="I936">
        <f>MIN(E936,F936+G936)+(1-MgmtPct)*H936</f>
        <v/>
      </c>
      <c r="J936">
        <f>IF(I936/SponsorCost&gt;=RatchetTrigger,1,0)</f>
        <v/>
      </c>
      <c r="K936">
        <f>IF(J936=1,MgmtPctRatchet,MgmtPct)</f>
        <v/>
      </c>
      <c r="L936">
        <f>K936*H936</f>
        <v/>
      </c>
      <c r="M936">
        <f>EXP(-rf*C936)*L936</f>
        <v/>
      </c>
      <c r="N936">
        <f>EXP(-rf*C936)*E936</f>
        <v/>
      </c>
    </row>
    <row r="937">
      <c r="A937" t="n">
        <v>929</v>
      </c>
      <c r="B937">
        <f>RAND()</f>
        <v/>
      </c>
      <c r="C937">
        <f>IF(B937&lt;P_3,3,IF(B937&lt;P_3+P_4,4,5))</f>
        <v/>
      </c>
      <c r="D937">
        <f>NORM.S.INV(RAND())</f>
        <v/>
      </c>
      <c r="E937">
        <f>V0*EXP((rf-q_leak-0.5*sigma^2)*C937+sigma*SQRT(C937)*D937)</f>
        <v/>
      </c>
      <c r="F937">
        <f>SHL_face*(1+SHL_rate)^C937</f>
        <v/>
      </c>
      <c r="G937">
        <f>Pref_face*(1+Pref_rate)^C937</f>
        <v/>
      </c>
      <c r="H937">
        <f>MAX(E937-F937-G937,0)</f>
        <v/>
      </c>
      <c r="I937">
        <f>MIN(E937,F937+G937)+(1-MgmtPct)*H937</f>
        <v/>
      </c>
      <c r="J937">
        <f>IF(I937/SponsorCost&gt;=RatchetTrigger,1,0)</f>
        <v/>
      </c>
      <c r="K937">
        <f>IF(J937=1,MgmtPctRatchet,MgmtPct)</f>
        <v/>
      </c>
      <c r="L937">
        <f>K937*H937</f>
        <v/>
      </c>
      <c r="M937">
        <f>EXP(-rf*C937)*L937</f>
        <v/>
      </c>
      <c r="N937">
        <f>EXP(-rf*C937)*E937</f>
        <v/>
      </c>
    </row>
    <row r="938">
      <c r="A938" t="n">
        <v>930</v>
      </c>
      <c r="B938">
        <f>RAND()</f>
        <v/>
      </c>
      <c r="C938">
        <f>IF(B938&lt;P_3,3,IF(B938&lt;P_3+P_4,4,5))</f>
        <v/>
      </c>
      <c r="D938">
        <f>NORM.S.INV(RAND())</f>
        <v/>
      </c>
      <c r="E938">
        <f>V0*EXP((rf-q_leak-0.5*sigma^2)*C938+sigma*SQRT(C938)*D938)</f>
        <v/>
      </c>
      <c r="F938">
        <f>SHL_face*(1+SHL_rate)^C938</f>
        <v/>
      </c>
      <c r="G938">
        <f>Pref_face*(1+Pref_rate)^C938</f>
        <v/>
      </c>
      <c r="H938">
        <f>MAX(E938-F938-G938,0)</f>
        <v/>
      </c>
      <c r="I938">
        <f>MIN(E938,F938+G938)+(1-MgmtPct)*H938</f>
        <v/>
      </c>
      <c r="J938">
        <f>IF(I938/SponsorCost&gt;=RatchetTrigger,1,0)</f>
        <v/>
      </c>
      <c r="K938">
        <f>IF(J938=1,MgmtPctRatchet,MgmtPct)</f>
        <v/>
      </c>
      <c r="L938">
        <f>K938*H938</f>
        <v/>
      </c>
      <c r="M938">
        <f>EXP(-rf*C938)*L938</f>
        <v/>
      </c>
      <c r="N938">
        <f>EXP(-rf*C938)*E938</f>
        <v/>
      </c>
    </row>
    <row r="939">
      <c r="A939" t="n">
        <v>931</v>
      </c>
      <c r="B939">
        <f>RAND()</f>
        <v/>
      </c>
      <c r="C939">
        <f>IF(B939&lt;P_3,3,IF(B939&lt;P_3+P_4,4,5))</f>
        <v/>
      </c>
      <c r="D939">
        <f>NORM.S.INV(RAND())</f>
        <v/>
      </c>
      <c r="E939">
        <f>V0*EXP((rf-q_leak-0.5*sigma^2)*C939+sigma*SQRT(C939)*D939)</f>
        <v/>
      </c>
      <c r="F939">
        <f>SHL_face*(1+SHL_rate)^C939</f>
        <v/>
      </c>
      <c r="G939">
        <f>Pref_face*(1+Pref_rate)^C939</f>
        <v/>
      </c>
      <c r="H939">
        <f>MAX(E939-F939-G939,0)</f>
        <v/>
      </c>
      <c r="I939">
        <f>MIN(E939,F939+G939)+(1-MgmtPct)*H939</f>
        <v/>
      </c>
      <c r="J939">
        <f>IF(I939/SponsorCost&gt;=RatchetTrigger,1,0)</f>
        <v/>
      </c>
      <c r="K939">
        <f>IF(J939=1,MgmtPctRatchet,MgmtPct)</f>
        <v/>
      </c>
      <c r="L939">
        <f>K939*H939</f>
        <v/>
      </c>
      <c r="M939">
        <f>EXP(-rf*C939)*L939</f>
        <v/>
      </c>
      <c r="N939">
        <f>EXP(-rf*C939)*E939</f>
        <v/>
      </c>
    </row>
    <row r="940">
      <c r="A940" t="n">
        <v>932</v>
      </c>
      <c r="B940">
        <f>RAND()</f>
        <v/>
      </c>
      <c r="C940">
        <f>IF(B940&lt;P_3,3,IF(B940&lt;P_3+P_4,4,5))</f>
        <v/>
      </c>
      <c r="D940">
        <f>NORM.S.INV(RAND())</f>
        <v/>
      </c>
      <c r="E940">
        <f>V0*EXP((rf-q_leak-0.5*sigma^2)*C940+sigma*SQRT(C940)*D940)</f>
        <v/>
      </c>
      <c r="F940">
        <f>SHL_face*(1+SHL_rate)^C940</f>
        <v/>
      </c>
      <c r="G940">
        <f>Pref_face*(1+Pref_rate)^C940</f>
        <v/>
      </c>
      <c r="H940">
        <f>MAX(E940-F940-G940,0)</f>
        <v/>
      </c>
      <c r="I940">
        <f>MIN(E940,F940+G940)+(1-MgmtPct)*H940</f>
        <v/>
      </c>
      <c r="J940">
        <f>IF(I940/SponsorCost&gt;=RatchetTrigger,1,0)</f>
        <v/>
      </c>
      <c r="K940">
        <f>IF(J940=1,MgmtPctRatchet,MgmtPct)</f>
        <v/>
      </c>
      <c r="L940">
        <f>K940*H940</f>
        <v/>
      </c>
      <c r="M940">
        <f>EXP(-rf*C940)*L940</f>
        <v/>
      </c>
      <c r="N940">
        <f>EXP(-rf*C940)*E940</f>
        <v/>
      </c>
    </row>
    <row r="941">
      <c r="A941" t="n">
        <v>933</v>
      </c>
      <c r="B941">
        <f>RAND()</f>
        <v/>
      </c>
      <c r="C941">
        <f>IF(B941&lt;P_3,3,IF(B941&lt;P_3+P_4,4,5))</f>
        <v/>
      </c>
      <c r="D941">
        <f>NORM.S.INV(RAND())</f>
        <v/>
      </c>
      <c r="E941">
        <f>V0*EXP((rf-q_leak-0.5*sigma^2)*C941+sigma*SQRT(C941)*D941)</f>
        <v/>
      </c>
      <c r="F941">
        <f>SHL_face*(1+SHL_rate)^C941</f>
        <v/>
      </c>
      <c r="G941">
        <f>Pref_face*(1+Pref_rate)^C941</f>
        <v/>
      </c>
      <c r="H941">
        <f>MAX(E941-F941-G941,0)</f>
        <v/>
      </c>
      <c r="I941">
        <f>MIN(E941,F941+G941)+(1-MgmtPct)*H941</f>
        <v/>
      </c>
      <c r="J941">
        <f>IF(I941/SponsorCost&gt;=RatchetTrigger,1,0)</f>
        <v/>
      </c>
      <c r="K941">
        <f>IF(J941=1,MgmtPctRatchet,MgmtPct)</f>
        <v/>
      </c>
      <c r="L941">
        <f>K941*H941</f>
        <v/>
      </c>
      <c r="M941">
        <f>EXP(-rf*C941)*L941</f>
        <v/>
      </c>
      <c r="N941">
        <f>EXP(-rf*C941)*E941</f>
        <v/>
      </c>
    </row>
    <row r="942">
      <c r="A942" t="n">
        <v>934</v>
      </c>
      <c r="B942">
        <f>RAND()</f>
        <v/>
      </c>
      <c r="C942">
        <f>IF(B942&lt;P_3,3,IF(B942&lt;P_3+P_4,4,5))</f>
        <v/>
      </c>
      <c r="D942">
        <f>NORM.S.INV(RAND())</f>
        <v/>
      </c>
      <c r="E942">
        <f>V0*EXP((rf-q_leak-0.5*sigma^2)*C942+sigma*SQRT(C942)*D942)</f>
        <v/>
      </c>
      <c r="F942">
        <f>SHL_face*(1+SHL_rate)^C942</f>
        <v/>
      </c>
      <c r="G942">
        <f>Pref_face*(1+Pref_rate)^C942</f>
        <v/>
      </c>
      <c r="H942">
        <f>MAX(E942-F942-G942,0)</f>
        <v/>
      </c>
      <c r="I942">
        <f>MIN(E942,F942+G942)+(1-MgmtPct)*H942</f>
        <v/>
      </c>
      <c r="J942">
        <f>IF(I942/SponsorCost&gt;=RatchetTrigger,1,0)</f>
        <v/>
      </c>
      <c r="K942">
        <f>IF(J942=1,MgmtPctRatchet,MgmtPct)</f>
        <v/>
      </c>
      <c r="L942">
        <f>K942*H942</f>
        <v/>
      </c>
      <c r="M942">
        <f>EXP(-rf*C942)*L942</f>
        <v/>
      </c>
      <c r="N942">
        <f>EXP(-rf*C942)*E942</f>
        <v/>
      </c>
    </row>
    <row r="943">
      <c r="A943" t="n">
        <v>935</v>
      </c>
      <c r="B943">
        <f>RAND()</f>
        <v/>
      </c>
      <c r="C943">
        <f>IF(B943&lt;P_3,3,IF(B943&lt;P_3+P_4,4,5))</f>
        <v/>
      </c>
      <c r="D943">
        <f>NORM.S.INV(RAND())</f>
        <v/>
      </c>
      <c r="E943">
        <f>V0*EXP((rf-q_leak-0.5*sigma^2)*C943+sigma*SQRT(C943)*D943)</f>
        <v/>
      </c>
      <c r="F943">
        <f>SHL_face*(1+SHL_rate)^C943</f>
        <v/>
      </c>
      <c r="G943">
        <f>Pref_face*(1+Pref_rate)^C943</f>
        <v/>
      </c>
      <c r="H943">
        <f>MAX(E943-F943-G943,0)</f>
        <v/>
      </c>
      <c r="I943">
        <f>MIN(E943,F943+G943)+(1-MgmtPct)*H943</f>
        <v/>
      </c>
      <c r="J943">
        <f>IF(I943/SponsorCost&gt;=RatchetTrigger,1,0)</f>
        <v/>
      </c>
      <c r="K943">
        <f>IF(J943=1,MgmtPctRatchet,MgmtPct)</f>
        <v/>
      </c>
      <c r="L943">
        <f>K943*H943</f>
        <v/>
      </c>
      <c r="M943">
        <f>EXP(-rf*C943)*L943</f>
        <v/>
      </c>
      <c r="N943">
        <f>EXP(-rf*C943)*E943</f>
        <v/>
      </c>
    </row>
    <row r="944">
      <c r="A944" t="n">
        <v>936</v>
      </c>
      <c r="B944">
        <f>RAND()</f>
        <v/>
      </c>
      <c r="C944">
        <f>IF(B944&lt;P_3,3,IF(B944&lt;P_3+P_4,4,5))</f>
        <v/>
      </c>
      <c r="D944">
        <f>NORM.S.INV(RAND())</f>
        <v/>
      </c>
      <c r="E944">
        <f>V0*EXP((rf-q_leak-0.5*sigma^2)*C944+sigma*SQRT(C944)*D944)</f>
        <v/>
      </c>
      <c r="F944">
        <f>SHL_face*(1+SHL_rate)^C944</f>
        <v/>
      </c>
      <c r="G944">
        <f>Pref_face*(1+Pref_rate)^C944</f>
        <v/>
      </c>
      <c r="H944">
        <f>MAX(E944-F944-G944,0)</f>
        <v/>
      </c>
      <c r="I944">
        <f>MIN(E944,F944+G944)+(1-MgmtPct)*H944</f>
        <v/>
      </c>
      <c r="J944">
        <f>IF(I944/SponsorCost&gt;=RatchetTrigger,1,0)</f>
        <v/>
      </c>
      <c r="K944">
        <f>IF(J944=1,MgmtPctRatchet,MgmtPct)</f>
        <v/>
      </c>
      <c r="L944">
        <f>K944*H944</f>
        <v/>
      </c>
      <c r="M944">
        <f>EXP(-rf*C944)*L944</f>
        <v/>
      </c>
      <c r="N944">
        <f>EXP(-rf*C944)*E944</f>
        <v/>
      </c>
    </row>
    <row r="945">
      <c r="A945" t="n">
        <v>937</v>
      </c>
      <c r="B945">
        <f>RAND()</f>
        <v/>
      </c>
      <c r="C945">
        <f>IF(B945&lt;P_3,3,IF(B945&lt;P_3+P_4,4,5))</f>
        <v/>
      </c>
      <c r="D945">
        <f>NORM.S.INV(RAND())</f>
        <v/>
      </c>
      <c r="E945">
        <f>V0*EXP((rf-q_leak-0.5*sigma^2)*C945+sigma*SQRT(C945)*D945)</f>
        <v/>
      </c>
      <c r="F945">
        <f>SHL_face*(1+SHL_rate)^C945</f>
        <v/>
      </c>
      <c r="G945">
        <f>Pref_face*(1+Pref_rate)^C945</f>
        <v/>
      </c>
      <c r="H945">
        <f>MAX(E945-F945-G945,0)</f>
        <v/>
      </c>
      <c r="I945">
        <f>MIN(E945,F945+G945)+(1-MgmtPct)*H945</f>
        <v/>
      </c>
      <c r="J945">
        <f>IF(I945/SponsorCost&gt;=RatchetTrigger,1,0)</f>
        <v/>
      </c>
      <c r="K945">
        <f>IF(J945=1,MgmtPctRatchet,MgmtPct)</f>
        <v/>
      </c>
      <c r="L945">
        <f>K945*H945</f>
        <v/>
      </c>
      <c r="M945">
        <f>EXP(-rf*C945)*L945</f>
        <v/>
      </c>
      <c r="N945">
        <f>EXP(-rf*C945)*E945</f>
        <v/>
      </c>
    </row>
    <row r="946">
      <c r="A946" t="n">
        <v>938</v>
      </c>
      <c r="B946">
        <f>RAND()</f>
        <v/>
      </c>
      <c r="C946">
        <f>IF(B946&lt;P_3,3,IF(B946&lt;P_3+P_4,4,5))</f>
        <v/>
      </c>
      <c r="D946">
        <f>NORM.S.INV(RAND())</f>
        <v/>
      </c>
      <c r="E946">
        <f>V0*EXP((rf-q_leak-0.5*sigma^2)*C946+sigma*SQRT(C946)*D946)</f>
        <v/>
      </c>
      <c r="F946">
        <f>SHL_face*(1+SHL_rate)^C946</f>
        <v/>
      </c>
      <c r="G946">
        <f>Pref_face*(1+Pref_rate)^C946</f>
        <v/>
      </c>
      <c r="H946">
        <f>MAX(E946-F946-G946,0)</f>
        <v/>
      </c>
      <c r="I946">
        <f>MIN(E946,F946+G946)+(1-MgmtPct)*H946</f>
        <v/>
      </c>
      <c r="J946">
        <f>IF(I946/SponsorCost&gt;=RatchetTrigger,1,0)</f>
        <v/>
      </c>
      <c r="K946">
        <f>IF(J946=1,MgmtPctRatchet,MgmtPct)</f>
        <v/>
      </c>
      <c r="L946">
        <f>K946*H946</f>
        <v/>
      </c>
      <c r="M946">
        <f>EXP(-rf*C946)*L946</f>
        <v/>
      </c>
      <c r="N946">
        <f>EXP(-rf*C946)*E946</f>
        <v/>
      </c>
    </row>
    <row r="947">
      <c r="A947" t="n">
        <v>939</v>
      </c>
      <c r="B947">
        <f>RAND()</f>
        <v/>
      </c>
      <c r="C947">
        <f>IF(B947&lt;P_3,3,IF(B947&lt;P_3+P_4,4,5))</f>
        <v/>
      </c>
      <c r="D947">
        <f>NORM.S.INV(RAND())</f>
        <v/>
      </c>
      <c r="E947">
        <f>V0*EXP((rf-q_leak-0.5*sigma^2)*C947+sigma*SQRT(C947)*D947)</f>
        <v/>
      </c>
      <c r="F947">
        <f>SHL_face*(1+SHL_rate)^C947</f>
        <v/>
      </c>
      <c r="G947">
        <f>Pref_face*(1+Pref_rate)^C947</f>
        <v/>
      </c>
      <c r="H947">
        <f>MAX(E947-F947-G947,0)</f>
        <v/>
      </c>
      <c r="I947">
        <f>MIN(E947,F947+G947)+(1-MgmtPct)*H947</f>
        <v/>
      </c>
      <c r="J947">
        <f>IF(I947/SponsorCost&gt;=RatchetTrigger,1,0)</f>
        <v/>
      </c>
      <c r="K947">
        <f>IF(J947=1,MgmtPctRatchet,MgmtPct)</f>
        <v/>
      </c>
      <c r="L947">
        <f>K947*H947</f>
        <v/>
      </c>
      <c r="M947">
        <f>EXP(-rf*C947)*L947</f>
        <v/>
      </c>
      <c r="N947">
        <f>EXP(-rf*C947)*E947</f>
        <v/>
      </c>
    </row>
    <row r="948">
      <c r="A948" t="n">
        <v>940</v>
      </c>
      <c r="B948">
        <f>RAND()</f>
        <v/>
      </c>
      <c r="C948">
        <f>IF(B948&lt;P_3,3,IF(B948&lt;P_3+P_4,4,5))</f>
        <v/>
      </c>
      <c r="D948">
        <f>NORM.S.INV(RAND())</f>
        <v/>
      </c>
      <c r="E948">
        <f>V0*EXP((rf-q_leak-0.5*sigma^2)*C948+sigma*SQRT(C948)*D948)</f>
        <v/>
      </c>
      <c r="F948">
        <f>SHL_face*(1+SHL_rate)^C948</f>
        <v/>
      </c>
      <c r="G948">
        <f>Pref_face*(1+Pref_rate)^C948</f>
        <v/>
      </c>
      <c r="H948">
        <f>MAX(E948-F948-G948,0)</f>
        <v/>
      </c>
      <c r="I948">
        <f>MIN(E948,F948+G948)+(1-MgmtPct)*H948</f>
        <v/>
      </c>
      <c r="J948">
        <f>IF(I948/SponsorCost&gt;=RatchetTrigger,1,0)</f>
        <v/>
      </c>
      <c r="K948">
        <f>IF(J948=1,MgmtPctRatchet,MgmtPct)</f>
        <v/>
      </c>
      <c r="L948">
        <f>K948*H948</f>
        <v/>
      </c>
      <c r="M948">
        <f>EXP(-rf*C948)*L948</f>
        <v/>
      </c>
      <c r="N948">
        <f>EXP(-rf*C948)*E948</f>
        <v/>
      </c>
    </row>
    <row r="949">
      <c r="A949" t="n">
        <v>941</v>
      </c>
      <c r="B949">
        <f>RAND()</f>
        <v/>
      </c>
      <c r="C949">
        <f>IF(B949&lt;P_3,3,IF(B949&lt;P_3+P_4,4,5))</f>
        <v/>
      </c>
      <c r="D949">
        <f>NORM.S.INV(RAND())</f>
        <v/>
      </c>
      <c r="E949">
        <f>V0*EXP((rf-q_leak-0.5*sigma^2)*C949+sigma*SQRT(C949)*D949)</f>
        <v/>
      </c>
      <c r="F949">
        <f>SHL_face*(1+SHL_rate)^C949</f>
        <v/>
      </c>
      <c r="G949">
        <f>Pref_face*(1+Pref_rate)^C949</f>
        <v/>
      </c>
      <c r="H949">
        <f>MAX(E949-F949-G949,0)</f>
        <v/>
      </c>
      <c r="I949">
        <f>MIN(E949,F949+G949)+(1-MgmtPct)*H949</f>
        <v/>
      </c>
      <c r="J949">
        <f>IF(I949/SponsorCost&gt;=RatchetTrigger,1,0)</f>
        <v/>
      </c>
      <c r="K949">
        <f>IF(J949=1,MgmtPctRatchet,MgmtPct)</f>
        <v/>
      </c>
      <c r="L949">
        <f>K949*H949</f>
        <v/>
      </c>
      <c r="M949">
        <f>EXP(-rf*C949)*L949</f>
        <v/>
      </c>
      <c r="N949">
        <f>EXP(-rf*C949)*E949</f>
        <v/>
      </c>
    </row>
    <row r="950">
      <c r="A950" t="n">
        <v>942</v>
      </c>
      <c r="B950">
        <f>RAND()</f>
        <v/>
      </c>
      <c r="C950">
        <f>IF(B950&lt;P_3,3,IF(B950&lt;P_3+P_4,4,5))</f>
        <v/>
      </c>
      <c r="D950">
        <f>NORM.S.INV(RAND())</f>
        <v/>
      </c>
      <c r="E950">
        <f>V0*EXP((rf-q_leak-0.5*sigma^2)*C950+sigma*SQRT(C950)*D950)</f>
        <v/>
      </c>
      <c r="F950">
        <f>SHL_face*(1+SHL_rate)^C950</f>
        <v/>
      </c>
      <c r="G950">
        <f>Pref_face*(1+Pref_rate)^C950</f>
        <v/>
      </c>
      <c r="H950">
        <f>MAX(E950-F950-G950,0)</f>
        <v/>
      </c>
      <c r="I950">
        <f>MIN(E950,F950+G950)+(1-MgmtPct)*H950</f>
        <v/>
      </c>
      <c r="J950">
        <f>IF(I950/SponsorCost&gt;=RatchetTrigger,1,0)</f>
        <v/>
      </c>
      <c r="K950">
        <f>IF(J950=1,MgmtPctRatchet,MgmtPct)</f>
        <v/>
      </c>
      <c r="L950">
        <f>K950*H950</f>
        <v/>
      </c>
      <c r="M950">
        <f>EXP(-rf*C950)*L950</f>
        <v/>
      </c>
      <c r="N950">
        <f>EXP(-rf*C950)*E950</f>
        <v/>
      </c>
    </row>
    <row r="951">
      <c r="A951" t="n">
        <v>943</v>
      </c>
      <c r="B951">
        <f>RAND()</f>
        <v/>
      </c>
      <c r="C951">
        <f>IF(B951&lt;P_3,3,IF(B951&lt;P_3+P_4,4,5))</f>
        <v/>
      </c>
      <c r="D951">
        <f>NORM.S.INV(RAND())</f>
        <v/>
      </c>
      <c r="E951">
        <f>V0*EXP((rf-q_leak-0.5*sigma^2)*C951+sigma*SQRT(C951)*D951)</f>
        <v/>
      </c>
      <c r="F951">
        <f>SHL_face*(1+SHL_rate)^C951</f>
        <v/>
      </c>
      <c r="G951">
        <f>Pref_face*(1+Pref_rate)^C951</f>
        <v/>
      </c>
      <c r="H951">
        <f>MAX(E951-F951-G951,0)</f>
        <v/>
      </c>
      <c r="I951">
        <f>MIN(E951,F951+G951)+(1-MgmtPct)*H951</f>
        <v/>
      </c>
      <c r="J951">
        <f>IF(I951/SponsorCost&gt;=RatchetTrigger,1,0)</f>
        <v/>
      </c>
      <c r="K951">
        <f>IF(J951=1,MgmtPctRatchet,MgmtPct)</f>
        <v/>
      </c>
      <c r="L951">
        <f>K951*H951</f>
        <v/>
      </c>
      <c r="M951">
        <f>EXP(-rf*C951)*L951</f>
        <v/>
      </c>
      <c r="N951">
        <f>EXP(-rf*C951)*E951</f>
        <v/>
      </c>
    </row>
    <row r="952">
      <c r="A952" t="n">
        <v>944</v>
      </c>
      <c r="B952">
        <f>RAND()</f>
        <v/>
      </c>
      <c r="C952">
        <f>IF(B952&lt;P_3,3,IF(B952&lt;P_3+P_4,4,5))</f>
        <v/>
      </c>
      <c r="D952">
        <f>NORM.S.INV(RAND())</f>
        <v/>
      </c>
      <c r="E952">
        <f>V0*EXP((rf-q_leak-0.5*sigma^2)*C952+sigma*SQRT(C952)*D952)</f>
        <v/>
      </c>
      <c r="F952">
        <f>SHL_face*(1+SHL_rate)^C952</f>
        <v/>
      </c>
      <c r="G952">
        <f>Pref_face*(1+Pref_rate)^C952</f>
        <v/>
      </c>
      <c r="H952">
        <f>MAX(E952-F952-G952,0)</f>
        <v/>
      </c>
      <c r="I952">
        <f>MIN(E952,F952+G952)+(1-MgmtPct)*H952</f>
        <v/>
      </c>
      <c r="J952">
        <f>IF(I952/SponsorCost&gt;=RatchetTrigger,1,0)</f>
        <v/>
      </c>
      <c r="K952">
        <f>IF(J952=1,MgmtPctRatchet,MgmtPct)</f>
        <v/>
      </c>
      <c r="L952">
        <f>K952*H952</f>
        <v/>
      </c>
      <c r="M952">
        <f>EXP(-rf*C952)*L952</f>
        <v/>
      </c>
      <c r="N952">
        <f>EXP(-rf*C952)*E952</f>
        <v/>
      </c>
    </row>
    <row r="953">
      <c r="A953" t="n">
        <v>945</v>
      </c>
      <c r="B953">
        <f>RAND()</f>
        <v/>
      </c>
      <c r="C953">
        <f>IF(B953&lt;P_3,3,IF(B953&lt;P_3+P_4,4,5))</f>
        <v/>
      </c>
      <c r="D953">
        <f>NORM.S.INV(RAND())</f>
        <v/>
      </c>
      <c r="E953">
        <f>V0*EXP((rf-q_leak-0.5*sigma^2)*C953+sigma*SQRT(C953)*D953)</f>
        <v/>
      </c>
      <c r="F953">
        <f>SHL_face*(1+SHL_rate)^C953</f>
        <v/>
      </c>
      <c r="G953">
        <f>Pref_face*(1+Pref_rate)^C953</f>
        <v/>
      </c>
      <c r="H953">
        <f>MAX(E953-F953-G953,0)</f>
        <v/>
      </c>
      <c r="I953">
        <f>MIN(E953,F953+G953)+(1-MgmtPct)*H953</f>
        <v/>
      </c>
      <c r="J953">
        <f>IF(I953/SponsorCost&gt;=RatchetTrigger,1,0)</f>
        <v/>
      </c>
      <c r="K953">
        <f>IF(J953=1,MgmtPctRatchet,MgmtPct)</f>
        <v/>
      </c>
      <c r="L953">
        <f>K953*H953</f>
        <v/>
      </c>
      <c r="M953">
        <f>EXP(-rf*C953)*L953</f>
        <v/>
      </c>
      <c r="N953">
        <f>EXP(-rf*C953)*E953</f>
        <v/>
      </c>
    </row>
    <row r="954">
      <c r="A954" t="n">
        <v>946</v>
      </c>
      <c r="B954">
        <f>RAND()</f>
        <v/>
      </c>
      <c r="C954">
        <f>IF(B954&lt;P_3,3,IF(B954&lt;P_3+P_4,4,5))</f>
        <v/>
      </c>
      <c r="D954">
        <f>NORM.S.INV(RAND())</f>
        <v/>
      </c>
      <c r="E954">
        <f>V0*EXP((rf-q_leak-0.5*sigma^2)*C954+sigma*SQRT(C954)*D954)</f>
        <v/>
      </c>
      <c r="F954">
        <f>SHL_face*(1+SHL_rate)^C954</f>
        <v/>
      </c>
      <c r="G954">
        <f>Pref_face*(1+Pref_rate)^C954</f>
        <v/>
      </c>
      <c r="H954">
        <f>MAX(E954-F954-G954,0)</f>
        <v/>
      </c>
      <c r="I954">
        <f>MIN(E954,F954+G954)+(1-MgmtPct)*H954</f>
        <v/>
      </c>
      <c r="J954">
        <f>IF(I954/SponsorCost&gt;=RatchetTrigger,1,0)</f>
        <v/>
      </c>
      <c r="K954">
        <f>IF(J954=1,MgmtPctRatchet,MgmtPct)</f>
        <v/>
      </c>
      <c r="L954">
        <f>K954*H954</f>
        <v/>
      </c>
      <c r="M954">
        <f>EXP(-rf*C954)*L954</f>
        <v/>
      </c>
      <c r="N954">
        <f>EXP(-rf*C954)*E954</f>
        <v/>
      </c>
    </row>
    <row r="955">
      <c r="A955" t="n">
        <v>947</v>
      </c>
      <c r="B955">
        <f>RAND()</f>
        <v/>
      </c>
      <c r="C955">
        <f>IF(B955&lt;P_3,3,IF(B955&lt;P_3+P_4,4,5))</f>
        <v/>
      </c>
      <c r="D955">
        <f>NORM.S.INV(RAND())</f>
        <v/>
      </c>
      <c r="E955">
        <f>V0*EXP((rf-q_leak-0.5*sigma^2)*C955+sigma*SQRT(C955)*D955)</f>
        <v/>
      </c>
      <c r="F955">
        <f>SHL_face*(1+SHL_rate)^C955</f>
        <v/>
      </c>
      <c r="G955">
        <f>Pref_face*(1+Pref_rate)^C955</f>
        <v/>
      </c>
      <c r="H955">
        <f>MAX(E955-F955-G955,0)</f>
        <v/>
      </c>
      <c r="I955">
        <f>MIN(E955,F955+G955)+(1-MgmtPct)*H955</f>
        <v/>
      </c>
      <c r="J955">
        <f>IF(I955/SponsorCost&gt;=RatchetTrigger,1,0)</f>
        <v/>
      </c>
      <c r="K955">
        <f>IF(J955=1,MgmtPctRatchet,MgmtPct)</f>
        <v/>
      </c>
      <c r="L955">
        <f>K955*H955</f>
        <v/>
      </c>
      <c r="M955">
        <f>EXP(-rf*C955)*L955</f>
        <v/>
      </c>
      <c r="N955">
        <f>EXP(-rf*C955)*E955</f>
        <v/>
      </c>
    </row>
    <row r="956">
      <c r="A956" t="n">
        <v>948</v>
      </c>
      <c r="B956">
        <f>RAND()</f>
        <v/>
      </c>
      <c r="C956">
        <f>IF(B956&lt;P_3,3,IF(B956&lt;P_3+P_4,4,5))</f>
        <v/>
      </c>
      <c r="D956">
        <f>NORM.S.INV(RAND())</f>
        <v/>
      </c>
      <c r="E956">
        <f>V0*EXP((rf-q_leak-0.5*sigma^2)*C956+sigma*SQRT(C956)*D956)</f>
        <v/>
      </c>
      <c r="F956">
        <f>SHL_face*(1+SHL_rate)^C956</f>
        <v/>
      </c>
      <c r="G956">
        <f>Pref_face*(1+Pref_rate)^C956</f>
        <v/>
      </c>
      <c r="H956">
        <f>MAX(E956-F956-G956,0)</f>
        <v/>
      </c>
      <c r="I956">
        <f>MIN(E956,F956+G956)+(1-MgmtPct)*H956</f>
        <v/>
      </c>
      <c r="J956">
        <f>IF(I956/SponsorCost&gt;=RatchetTrigger,1,0)</f>
        <v/>
      </c>
      <c r="K956">
        <f>IF(J956=1,MgmtPctRatchet,MgmtPct)</f>
        <v/>
      </c>
      <c r="L956">
        <f>K956*H956</f>
        <v/>
      </c>
      <c r="M956">
        <f>EXP(-rf*C956)*L956</f>
        <v/>
      </c>
      <c r="N956">
        <f>EXP(-rf*C956)*E956</f>
        <v/>
      </c>
    </row>
    <row r="957">
      <c r="A957" t="n">
        <v>949</v>
      </c>
      <c r="B957">
        <f>RAND()</f>
        <v/>
      </c>
      <c r="C957">
        <f>IF(B957&lt;P_3,3,IF(B957&lt;P_3+P_4,4,5))</f>
        <v/>
      </c>
      <c r="D957">
        <f>NORM.S.INV(RAND())</f>
        <v/>
      </c>
      <c r="E957">
        <f>V0*EXP((rf-q_leak-0.5*sigma^2)*C957+sigma*SQRT(C957)*D957)</f>
        <v/>
      </c>
      <c r="F957">
        <f>SHL_face*(1+SHL_rate)^C957</f>
        <v/>
      </c>
      <c r="G957">
        <f>Pref_face*(1+Pref_rate)^C957</f>
        <v/>
      </c>
      <c r="H957">
        <f>MAX(E957-F957-G957,0)</f>
        <v/>
      </c>
      <c r="I957">
        <f>MIN(E957,F957+G957)+(1-MgmtPct)*H957</f>
        <v/>
      </c>
      <c r="J957">
        <f>IF(I957/SponsorCost&gt;=RatchetTrigger,1,0)</f>
        <v/>
      </c>
      <c r="K957">
        <f>IF(J957=1,MgmtPctRatchet,MgmtPct)</f>
        <v/>
      </c>
      <c r="L957">
        <f>K957*H957</f>
        <v/>
      </c>
      <c r="M957">
        <f>EXP(-rf*C957)*L957</f>
        <v/>
      </c>
      <c r="N957">
        <f>EXP(-rf*C957)*E957</f>
        <v/>
      </c>
    </row>
    <row r="958">
      <c r="A958" t="n">
        <v>950</v>
      </c>
      <c r="B958">
        <f>RAND()</f>
        <v/>
      </c>
      <c r="C958">
        <f>IF(B958&lt;P_3,3,IF(B958&lt;P_3+P_4,4,5))</f>
        <v/>
      </c>
      <c r="D958">
        <f>NORM.S.INV(RAND())</f>
        <v/>
      </c>
      <c r="E958">
        <f>V0*EXP((rf-q_leak-0.5*sigma^2)*C958+sigma*SQRT(C958)*D958)</f>
        <v/>
      </c>
      <c r="F958">
        <f>SHL_face*(1+SHL_rate)^C958</f>
        <v/>
      </c>
      <c r="G958">
        <f>Pref_face*(1+Pref_rate)^C958</f>
        <v/>
      </c>
      <c r="H958">
        <f>MAX(E958-F958-G958,0)</f>
        <v/>
      </c>
      <c r="I958">
        <f>MIN(E958,F958+G958)+(1-MgmtPct)*H958</f>
        <v/>
      </c>
      <c r="J958">
        <f>IF(I958/SponsorCost&gt;=RatchetTrigger,1,0)</f>
        <v/>
      </c>
      <c r="K958">
        <f>IF(J958=1,MgmtPctRatchet,MgmtPct)</f>
        <v/>
      </c>
      <c r="L958">
        <f>K958*H958</f>
        <v/>
      </c>
      <c r="M958">
        <f>EXP(-rf*C958)*L958</f>
        <v/>
      </c>
      <c r="N958">
        <f>EXP(-rf*C958)*E958</f>
        <v/>
      </c>
    </row>
    <row r="959">
      <c r="A959" t="n">
        <v>951</v>
      </c>
      <c r="B959">
        <f>RAND()</f>
        <v/>
      </c>
      <c r="C959">
        <f>IF(B959&lt;P_3,3,IF(B959&lt;P_3+P_4,4,5))</f>
        <v/>
      </c>
      <c r="D959">
        <f>NORM.S.INV(RAND())</f>
        <v/>
      </c>
      <c r="E959">
        <f>V0*EXP((rf-q_leak-0.5*sigma^2)*C959+sigma*SQRT(C959)*D959)</f>
        <v/>
      </c>
      <c r="F959">
        <f>SHL_face*(1+SHL_rate)^C959</f>
        <v/>
      </c>
      <c r="G959">
        <f>Pref_face*(1+Pref_rate)^C959</f>
        <v/>
      </c>
      <c r="H959">
        <f>MAX(E959-F959-G959,0)</f>
        <v/>
      </c>
      <c r="I959">
        <f>MIN(E959,F959+G959)+(1-MgmtPct)*H959</f>
        <v/>
      </c>
      <c r="J959">
        <f>IF(I959/SponsorCost&gt;=RatchetTrigger,1,0)</f>
        <v/>
      </c>
      <c r="K959">
        <f>IF(J959=1,MgmtPctRatchet,MgmtPct)</f>
        <v/>
      </c>
      <c r="L959">
        <f>K959*H959</f>
        <v/>
      </c>
      <c r="M959">
        <f>EXP(-rf*C959)*L959</f>
        <v/>
      </c>
      <c r="N959">
        <f>EXP(-rf*C959)*E959</f>
        <v/>
      </c>
    </row>
    <row r="960">
      <c r="A960" t="n">
        <v>952</v>
      </c>
      <c r="B960">
        <f>RAND()</f>
        <v/>
      </c>
      <c r="C960">
        <f>IF(B960&lt;P_3,3,IF(B960&lt;P_3+P_4,4,5))</f>
        <v/>
      </c>
      <c r="D960">
        <f>NORM.S.INV(RAND())</f>
        <v/>
      </c>
      <c r="E960">
        <f>V0*EXP((rf-q_leak-0.5*sigma^2)*C960+sigma*SQRT(C960)*D960)</f>
        <v/>
      </c>
      <c r="F960">
        <f>SHL_face*(1+SHL_rate)^C960</f>
        <v/>
      </c>
      <c r="G960">
        <f>Pref_face*(1+Pref_rate)^C960</f>
        <v/>
      </c>
      <c r="H960">
        <f>MAX(E960-F960-G960,0)</f>
        <v/>
      </c>
      <c r="I960">
        <f>MIN(E960,F960+G960)+(1-MgmtPct)*H960</f>
        <v/>
      </c>
      <c r="J960">
        <f>IF(I960/SponsorCost&gt;=RatchetTrigger,1,0)</f>
        <v/>
      </c>
      <c r="K960">
        <f>IF(J960=1,MgmtPctRatchet,MgmtPct)</f>
        <v/>
      </c>
      <c r="L960">
        <f>K960*H960</f>
        <v/>
      </c>
      <c r="M960">
        <f>EXP(-rf*C960)*L960</f>
        <v/>
      </c>
      <c r="N960">
        <f>EXP(-rf*C960)*E960</f>
        <v/>
      </c>
    </row>
    <row r="961">
      <c r="A961" t="n">
        <v>953</v>
      </c>
      <c r="B961">
        <f>RAND()</f>
        <v/>
      </c>
      <c r="C961">
        <f>IF(B961&lt;P_3,3,IF(B961&lt;P_3+P_4,4,5))</f>
        <v/>
      </c>
      <c r="D961">
        <f>NORM.S.INV(RAND())</f>
        <v/>
      </c>
      <c r="E961">
        <f>V0*EXP((rf-q_leak-0.5*sigma^2)*C961+sigma*SQRT(C961)*D961)</f>
        <v/>
      </c>
      <c r="F961">
        <f>SHL_face*(1+SHL_rate)^C961</f>
        <v/>
      </c>
      <c r="G961">
        <f>Pref_face*(1+Pref_rate)^C961</f>
        <v/>
      </c>
      <c r="H961">
        <f>MAX(E961-F961-G961,0)</f>
        <v/>
      </c>
      <c r="I961">
        <f>MIN(E961,F961+G961)+(1-MgmtPct)*H961</f>
        <v/>
      </c>
      <c r="J961">
        <f>IF(I961/SponsorCost&gt;=RatchetTrigger,1,0)</f>
        <v/>
      </c>
      <c r="K961">
        <f>IF(J961=1,MgmtPctRatchet,MgmtPct)</f>
        <v/>
      </c>
      <c r="L961">
        <f>K961*H961</f>
        <v/>
      </c>
      <c r="M961">
        <f>EXP(-rf*C961)*L961</f>
        <v/>
      </c>
      <c r="N961">
        <f>EXP(-rf*C961)*E961</f>
        <v/>
      </c>
    </row>
    <row r="962">
      <c r="A962" t="n">
        <v>954</v>
      </c>
      <c r="B962">
        <f>RAND()</f>
        <v/>
      </c>
      <c r="C962">
        <f>IF(B962&lt;P_3,3,IF(B962&lt;P_3+P_4,4,5))</f>
        <v/>
      </c>
      <c r="D962">
        <f>NORM.S.INV(RAND())</f>
        <v/>
      </c>
      <c r="E962">
        <f>V0*EXP((rf-q_leak-0.5*sigma^2)*C962+sigma*SQRT(C962)*D962)</f>
        <v/>
      </c>
      <c r="F962">
        <f>SHL_face*(1+SHL_rate)^C962</f>
        <v/>
      </c>
      <c r="G962">
        <f>Pref_face*(1+Pref_rate)^C962</f>
        <v/>
      </c>
      <c r="H962">
        <f>MAX(E962-F962-G962,0)</f>
        <v/>
      </c>
      <c r="I962">
        <f>MIN(E962,F962+G962)+(1-MgmtPct)*H962</f>
        <v/>
      </c>
      <c r="J962">
        <f>IF(I962/SponsorCost&gt;=RatchetTrigger,1,0)</f>
        <v/>
      </c>
      <c r="K962">
        <f>IF(J962=1,MgmtPctRatchet,MgmtPct)</f>
        <v/>
      </c>
      <c r="L962">
        <f>K962*H962</f>
        <v/>
      </c>
      <c r="M962">
        <f>EXP(-rf*C962)*L962</f>
        <v/>
      </c>
      <c r="N962">
        <f>EXP(-rf*C962)*E962</f>
        <v/>
      </c>
    </row>
    <row r="963">
      <c r="A963" t="n">
        <v>955</v>
      </c>
      <c r="B963">
        <f>RAND()</f>
        <v/>
      </c>
      <c r="C963">
        <f>IF(B963&lt;P_3,3,IF(B963&lt;P_3+P_4,4,5))</f>
        <v/>
      </c>
      <c r="D963">
        <f>NORM.S.INV(RAND())</f>
        <v/>
      </c>
      <c r="E963">
        <f>V0*EXP((rf-q_leak-0.5*sigma^2)*C963+sigma*SQRT(C963)*D963)</f>
        <v/>
      </c>
      <c r="F963">
        <f>SHL_face*(1+SHL_rate)^C963</f>
        <v/>
      </c>
      <c r="G963">
        <f>Pref_face*(1+Pref_rate)^C963</f>
        <v/>
      </c>
      <c r="H963">
        <f>MAX(E963-F963-G963,0)</f>
        <v/>
      </c>
      <c r="I963">
        <f>MIN(E963,F963+G963)+(1-MgmtPct)*H963</f>
        <v/>
      </c>
      <c r="J963">
        <f>IF(I963/SponsorCost&gt;=RatchetTrigger,1,0)</f>
        <v/>
      </c>
      <c r="K963">
        <f>IF(J963=1,MgmtPctRatchet,MgmtPct)</f>
        <v/>
      </c>
      <c r="L963">
        <f>K963*H963</f>
        <v/>
      </c>
      <c r="M963">
        <f>EXP(-rf*C963)*L963</f>
        <v/>
      </c>
      <c r="N963">
        <f>EXP(-rf*C963)*E963</f>
        <v/>
      </c>
    </row>
    <row r="964">
      <c r="A964" t="n">
        <v>956</v>
      </c>
      <c r="B964">
        <f>RAND()</f>
        <v/>
      </c>
      <c r="C964">
        <f>IF(B964&lt;P_3,3,IF(B964&lt;P_3+P_4,4,5))</f>
        <v/>
      </c>
      <c r="D964">
        <f>NORM.S.INV(RAND())</f>
        <v/>
      </c>
      <c r="E964">
        <f>V0*EXP((rf-q_leak-0.5*sigma^2)*C964+sigma*SQRT(C964)*D964)</f>
        <v/>
      </c>
      <c r="F964">
        <f>SHL_face*(1+SHL_rate)^C964</f>
        <v/>
      </c>
      <c r="G964">
        <f>Pref_face*(1+Pref_rate)^C964</f>
        <v/>
      </c>
      <c r="H964">
        <f>MAX(E964-F964-G964,0)</f>
        <v/>
      </c>
      <c r="I964">
        <f>MIN(E964,F964+G964)+(1-MgmtPct)*H964</f>
        <v/>
      </c>
      <c r="J964">
        <f>IF(I964/SponsorCost&gt;=RatchetTrigger,1,0)</f>
        <v/>
      </c>
      <c r="K964">
        <f>IF(J964=1,MgmtPctRatchet,MgmtPct)</f>
        <v/>
      </c>
      <c r="L964">
        <f>K964*H964</f>
        <v/>
      </c>
      <c r="M964">
        <f>EXP(-rf*C964)*L964</f>
        <v/>
      </c>
      <c r="N964">
        <f>EXP(-rf*C964)*E964</f>
        <v/>
      </c>
    </row>
    <row r="965">
      <c r="A965" t="n">
        <v>957</v>
      </c>
      <c r="B965">
        <f>RAND()</f>
        <v/>
      </c>
      <c r="C965">
        <f>IF(B965&lt;P_3,3,IF(B965&lt;P_3+P_4,4,5))</f>
        <v/>
      </c>
      <c r="D965">
        <f>NORM.S.INV(RAND())</f>
        <v/>
      </c>
      <c r="E965">
        <f>V0*EXP((rf-q_leak-0.5*sigma^2)*C965+sigma*SQRT(C965)*D965)</f>
        <v/>
      </c>
      <c r="F965">
        <f>SHL_face*(1+SHL_rate)^C965</f>
        <v/>
      </c>
      <c r="G965">
        <f>Pref_face*(1+Pref_rate)^C965</f>
        <v/>
      </c>
      <c r="H965">
        <f>MAX(E965-F965-G965,0)</f>
        <v/>
      </c>
      <c r="I965">
        <f>MIN(E965,F965+G965)+(1-MgmtPct)*H965</f>
        <v/>
      </c>
      <c r="J965">
        <f>IF(I965/SponsorCost&gt;=RatchetTrigger,1,0)</f>
        <v/>
      </c>
      <c r="K965">
        <f>IF(J965=1,MgmtPctRatchet,MgmtPct)</f>
        <v/>
      </c>
      <c r="L965">
        <f>K965*H965</f>
        <v/>
      </c>
      <c r="M965">
        <f>EXP(-rf*C965)*L965</f>
        <v/>
      </c>
      <c r="N965">
        <f>EXP(-rf*C965)*E965</f>
        <v/>
      </c>
    </row>
    <row r="966">
      <c r="A966" t="n">
        <v>958</v>
      </c>
      <c r="B966">
        <f>RAND()</f>
        <v/>
      </c>
      <c r="C966">
        <f>IF(B966&lt;P_3,3,IF(B966&lt;P_3+P_4,4,5))</f>
        <v/>
      </c>
      <c r="D966">
        <f>NORM.S.INV(RAND())</f>
        <v/>
      </c>
      <c r="E966">
        <f>V0*EXP((rf-q_leak-0.5*sigma^2)*C966+sigma*SQRT(C966)*D966)</f>
        <v/>
      </c>
      <c r="F966">
        <f>SHL_face*(1+SHL_rate)^C966</f>
        <v/>
      </c>
      <c r="G966">
        <f>Pref_face*(1+Pref_rate)^C966</f>
        <v/>
      </c>
      <c r="H966">
        <f>MAX(E966-F966-G966,0)</f>
        <v/>
      </c>
      <c r="I966">
        <f>MIN(E966,F966+G966)+(1-MgmtPct)*H966</f>
        <v/>
      </c>
      <c r="J966">
        <f>IF(I966/SponsorCost&gt;=RatchetTrigger,1,0)</f>
        <v/>
      </c>
      <c r="K966">
        <f>IF(J966=1,MgmtPctRatchet,MgmtPct)</f>
        <v/>
      </c>
      <c r="L966">
        <f>K966*H966</f>
        <v/>
      </c>
      <c r="M966">
        <f>EXP(-rf*C966)*L966</f>
        <v/>
      </c>
      <c r="N966">
        <f>EXP(-rf*C966)*E966</f>
        <v/>
      </c>
    </row>
    <row r="967">
      <c r="A967" t="n">
        <v>959</v>
      </c>
      <c r="B967">
        <f>RAND()</f>
        <v/>
      </c>
      <c r="C967">
        <f>IF(B967&lt;P_3,3,IF(B967&lt;P_3+P_4,4,5))</f>
        <v/>
      </c>
      <c r="D967">
        <f>NORM.S.INV(RAND())</f>
        <v/>
      </c>
      <c r="E967">
        <f>V0*EXP((rf-q_leak-0.5*sigma^2)*C967+sigma*SQRT(C967)*D967)</f>
        <v/>
      </c>
      <c r="F967">
        <f>SHL_face*(1+SHL_rate)^C967</f>
        <v/>
      </c>
      <c r="G967">
        <f>Pref_face*(1+Pref_rate)^C967</f>
        <v/>
      </c>
      <c r="H967">
        <f>MAX(E967-F967-G967,0)</f>
        <v/>
      </c>
      <c r="I967">
        <f>MIN(E967,F967+G967)+(1-MgmtPct)*H967</f>
        <v/>
      </c>
      <c r="J967">
        <f>IF(I967/SponsorCost&gt;=RatchetTrigger,1,0)</f>
        <v/>
      </c>
      <c r="K967">
        <f>IF(J967=1,MgmtPctRatchet,MgmtPct)</f>
        <v/>
      </c>
      <c r="L967">
        <f>K967*H967</f>
        <v/>
      </c>
      <c r="M967">
        <f>EXP(-rf*C967)*L967</f>
        <v/>
      </c>
      <c r="N967">
        <f>EXP(-rf*C967)*E967</f>
        <v/>
      </c>
    </row>
    <row r="968">
      <c r="A968" t="n">
        <v>960</v>
      </c>
      <c r="B968">
        <f>RAND()</f>
        <v/>
      </c>
      <c r="C968">
        <f>IF(B968&lt;P_3,3,IF(B968&lt;P_3+P_4,4,5))</f>
        <v/>
      </c>
      <c r="D968">
        <f>NORM.S.INV(RAND())</f>
        <v/>
      </c>
      <c r="E968">
        <f>V0*EXP((rf-q_leak-0.5*sigma^2)*C968+sigma*SQRT(C968)*D968)</f>
        <v/>
      </c>
      <c r="F968">
        <f>SHL_face*(1+SHL_rate)^C968</f>
        <v/>
      </c>
      <c r="G968">
        <f>Pref_face*(1+Pref_rate)^C968</f>
        <v/>
      </c>
      <c r="H968">
        <f>MAX(E968-F968-G968,0)</f>
        <v/>
      </c>
      <c r="I968">
        <f>MIN(E968,F968+G968)+(1-MgmtPct)*H968</f>
        <v/>
      </c>
      <c r="J968">
        <f>IF(I968/SponsorCost&gt;=RatchetTrigger,1,0)</f>
        <v/>
      </c>
      <c r="K968">
        <f>IF(J968=1,MgmtPctRatchet,MgmtPct)</f>
        <v/>
      </c>
      <c r="L968">
        <f>K968*H968</f>
        <v/>
      </c>
      <c r="M968">
        <f>EXP(-rf*C968)*L968</f>
        <v/>
      </c>
      <c r="N968">
        <f>EXP(-rf*C968)*E968</f>
        <v/>
      </c>
    </row>
    <row r="969">
      <c r="A969" t="n">
        <v>961</v>
      </c>
      <c r="B969">
        <f>RAND()</f>
        <v/>
      </c>
      <c r="C969">
        <f>IF(B969&lt;P_3,3,IF(B969&lt;P_3+P_4,4,5))</f>
        <v/>
      </c>
      <c r="D969">
        <f>NORM.S.INV(RAND())</f>
        <v/>
      </c>
      <c r="E969">
        <f>V0*EXP((rf-q_leak-0.5*sigma^2)*C969+sigma*SQRT(C969)*D969)</f>
        <v/>
      </c>
      <c r="F969">
        <f>SHL_face*(1+SHL_rate)^C969</f>
        <v/>
      </c>
      <c r="G969">
        <f>Pref_face*(1+Pref_rate)^C969</f>
        <v/>
      </c>
      <c r="H969">
        <f>MAX(E969-F969-G969,0)</f>
        <v/>
      </c>
      <c r="I969">
        <f>MIN(E969,F969+G969)+(1-MgmtPct)*H969</f>
        <v/>
      </c>
      <c r="J969">
        <f>IF(I969/SponsorCost&gt;=RatchetTrigger,1,0)</f>
        <v/>
      </c>
      <c r="K969">
        <f>IF(J969=1,MgmtPctRatchet,MgmtPct)</f>
        <v/>
      </c>
      <c r="L969">
        <f>K969*H969</f>
        <v/>
      </c>
      <c r="M969">
        <f>EXP(-rf*C969)*L969</f>
        <v/>
      </c>
      <c r="N969">
        <f>EXP(-rf*C969)*E969</f>
        <v/>
      </c>
    </row>
    <row r="970">
      <c r="A970" t="n">
        <v>962</v>
      </c>
      <c r="B970">
        <f>RAND()</f>
        <v/>
      </c>
      <c r="C970">
        <f>IF(B970&lt;P_3,3,IF(B970&lt;P_3+P_4,4,5))</f>
        <v/>
      </c>
      <c r="D970">
        <f>NORM.S.INV(RAND())</f>
        <v/>
      </c>
      <c r="E970">
        <f>V0*EXP((rf-q_leak-0.5*sigma^2)*C970+sigma*SQRT(C970)*D970)</f>
        <v/>
      </c>
      <c r="F970">
        <f>SHL_face*(1+SHL_rate)^C970</f>
        <v/>
      </c>
      <c r="G970">
        <f>Pref_face*(1+Pref_rate)^C970</f>
        <v/>
      </c>
      <c r="H970">
        <f>MAX(E970-F970-G970,0)</f>
        <v/>
      </c>
      <c r="I970">
        <f>MIN(E970,F970+G970)+(1-MgmtPct)*H970</f>
        <v/>
      </c>
      <c r="J970">
        <f>IF(I970/SponsorCost&gt;=RatchetTrigger,1,0)</f>
        <v/>
      </c>
      <c r="K970">
        <f>IF(J970=1,MgmtPctRatchet,MgmtPct)</f>
        <v/>
      </c>
      <c r="L970">
        <f>K970*H970</f>
        <v/>
      </c>
      <c r="M970">
        <f>EXP(-rf*C970)*L970</f>
        <v/>
      </c>
      <c r="N970">
        <f>EXP(-rf*C970)*E970</f>
        <v/>
      </c>
    </row>
    <row r="971">
      <c r="A971" t="n">
        <v>963</v>
      </c>
      <c r="B971">
        <f>RAND()</f>
        <v/>
      </c>
      <c r="C971">
        <f>IF(B971&lt;P_3,3,IF(B971&lt;P_3+P_4,4,5))</f>
        <v/>
      </c>
      <c r="D971">
        <f>NORM.S.INV(RAND())</f>
        <v/>
      </c>
      <c r="E971">
        <f>V0*EXP((rf-q_leak-0.5*sigma^2)*C971+sigma*SQRT(C971)*D971)</f>
        <v/>
      </c>
      <c r="F971">
        <f>SHL_face*(1+SHL_rate)^C971</f>
        <v/>
      </c>
      <c r="G971">
        <f>Pref_face*(1+Pref_rate)^C971</f>
        <v/>
      </c>
      <c r="H971">
        <f>MAX(E971-F971-G971,0)</f>
        <v/>
      </c>
      <c r="I971">
        <f>MIN(E971,F971+G971)+(1-MgmtPct)*H971</f>
        <v/>
      </c>
      <c r="J971">
        <f>IF(I971/SponsorCost&gt;=RatchetTrigger,1,0)</f>
        <v/>
      </c>
      <c r="K971">
        <f>IF(J971=1,MgmtPctRatchet,MgmtPct)</f>
        <v/>
      </c>
      <c r="L971">
        <f>K971*H971</f>
        <v/>
      </c>
      <c r="M971">
        <f>EXP(-rf*C971)*L971</f>
        <v/>
      </c>
      <c r="N971">
        <f>EXP(-rf*C971)*E971</f>
        <v/>
      </c>
    </row>
    <row r="972">
      <c r="A972" t="n">
        <v>964</v>
      </c>
      <c r="B972">
        <f>RAND()</f>
        <v/>
      </c>
      <c r="C972">
        <f>IF(B972&lt;P_3,3,IF(B972&lt;P_3+P_4,4,5))</f>
        <v/>
      </c>
      <c r="D972">
        <f>NORM.S.INV(RAND())</f>
        <v/>
      </c>
      <c r="E972">
        <f>V0*EXP((rf-q_leak-0.5*sigma^2)*C972+sigma*SQRT(C972)*D972)</f>
        <v/>
      </c>
      <c r="F972">
        <f>SHL_face*(1+SHL_rate)^C972</f>
        <v/>
      </c>
      <c r="G972">
        <f>Pref_face*(1+Pref_rate)^C972</f>
        <v/>
      </c>
      <c r="H972">
        <f>MAX(E972-F972-G972,0)</f>
        <v/>
      </c>
      <c r="I972">
        <f>MIN(E972,F972+G972)+(1-MgmtPct)*H972</f>
        <v/>
      </c>
      <c r="J972">
        <f>IF(I972/SponsorCost&gt;=RatchetTrigger,1,0)</f>
        <v/>
      </c>
      <c r="K972">
        <f>IF(J972=1,MgmtPctRatchet,MgmtPct)</f>
        <v/>
      </c>
      <c r="L972">
        <f>K972*H972</f>
        <v/>
      </c>
      <c r="M972">
        <f>EXP(-rf*C972)*L972</f>
        <v/>
      </c>
      <c r="N972">
        <f>EXP(-rf*C972)*E972</f>
        <v/>
      </c>
    </row>
    <row r="973">
      <c r="A973" t="n">
        <v>965</v>
      </c>
      <c r="B973">
        <f>RAND()</f>
        <v/>
      </c>
      <c r="C973">
        <f>IF(B973&lt;P_3,3,IF(B973&lt;P_3+P_4,4,5))</f>
        <v/>
      </c>
      <c r="D973">
        <f>NORM.S.INV(RAND())</f>
        <v/>
      </c>
      <c r="E973">
        <f>V0*EXP((rf-q_leak-0.5*sigma^2)*C973+sigma*SQRT(C973)*D973)</f>
        <v/>
      </c>
      <c r="F973">
        <f>SHL_face*(1+SHL_rate)^C973</f>
        <v/>
      </c>
      <c r="G973">
        <f>Pref_face*(1+Pref_rate)^C973</f>
        <v/>
      </c>
      <c r="H973">
        <f>MAX(E973-F973-G973,0)</f>
        <v/>
      </c>
      <c r="I973">
        <f>MIN(E973,F973+G973)+(1-MgmtPct)*H973</f>
        <v/>
      </c>
      <c r="J973">
        <f>IF(I973/SponsorCost&gt;=RatchetTrigger,1,0)</f>
        <v/>
      </c>
      <c r="K973">
        <f>IF(J973=1,MgmtPctRatchet,MgmtPct)</f>
        <v/>
      </c>
      <c r="L973">
        <f>K973*H973</f>
        <v/>
      </c>
      <c r="M973">
        <f>EXP(-rf*C973)*L973</f>
        <v/>
      </c>
      <c r="N973">
        <f>EXP(-rf*C973)*E973</f>
        <v/>
      </c>
    </row>
    <row r="974">
      <c r="A974" t="n">
        <v>966</v>
      </c>
      <c r="B974">
        <f>RAND()</f>
        <v/>
      </c>
      <c r="C974">
        <f>IF(B974&lt;P_3,3,IF(B974&lt;P_3+P_4,4,5))</f>
        <v/>
      </c>
      <c r="D974">
        <f>NORM.S.INV(RAND())</f>
        <v/>
      </c>
      <c r="E974">
        <f>V0*EXP((rf-q_leak-0.5*sigma^2)*C974+sigma*SQRT(C974)*D974)</f>
        <v/>
      </c>
      <c r="F974">
        <f>SHL_face*(1+SHL_rate)^C974</f>
        <v/>
      </c>
      <c r="G974">
        <f>Pref_face*(1+Pref_rate)^C974</f>
        <v/>
      </c>
      <c r="H974">
        <f>MAX(E974-F974-G974,0)</f>
        <v/>
      </c>
      <c r="I974">
        <f>MIN(E974,F974+G974)+(1-MgmtPct)*H974</f>
        <v/>
      </c>
      <c r="J974">
        <f>IF(I974/SponsorCost&gt;=RatchetTrigger,1,0)</f>
        <v/>
      </c>
      <c r="K974">
        <f>IF(J974=1,MgmtPctRatchet,MgmtPct)</f>
        <v/>
      </c>
      <c r="L974">
        <f>K974*H974</f>
        <v/>
      </c>
      <c r="M974">
        <f>EXP(-rf*C974)*L974</f>
        <v/>
      </c>
      <c r="N974">
        <f>EXP(-rf*C974)*E974</f>
        <v/>
      </c>
    </row>
    <row r="975">
      <c r="A975" t="n">
        <v>967</v>
      </c>
      <c r="B975">
        <f>RAND()</f>
        <v/>
      </c>
      <c r="C975">
        <f>IF(B975&lt;P_3,3,IF(B975&lt;P_3+P_4,4,5))</f>
        <v/>
      </c>
      <c r="D975">
        <f>NORM.S.INV(RAND())</f>
        <v/>
      </c>
      <c r="E975">
        <f>V0*EXP((rf-q_leak-0.5*sigma^2)*C975+sigma*SQRT(C975)*D975)</f>
        <v/>
      </c>
      <c r="F975">
        <f>SHL_face*(1+SHL_rate)^C975</f>
        <v/>
      </c>
      <c r="G975">
        <f>Pref_face*(1+Pref_rate)^C975</f>
        <v/>
      </c>
      <c r="H975">
        <f>MAX(E975-F975-G975,0)</f>
        <v/>
      </c>
      <c r="I975">
        <f>MIN(E975,F975+G975)+(1-MgmtPct)*H975</f>
        <v/>
      </c>
      <c r="J975">
        <f>IF(I975/SponsorCost&gt;=RatchetTrigger,1,0)</f>
        <v/>
      </c>
      <c r="K975">
        <f>IF(J975=1,MgmtPctRatchet,MgmtPct)</f>
        <v/>
      </c>
      <c r="L975">
        <f>K975*H975</f>
        <v/>
      </c>
      <c r="M975">
        <f>EXP(-rf*C975)*L975</f>
        <v/>
      </c>
      <c r="N975">
        <f>EXP(-rf*C975)*E975</f>
        <v/>
      </c>
    </row>
    <row r="976">
      <c r="A976" t="n">
        <v>968</v>
      </c>
      <c r="B976">
        <f>RAND()</f>
        <v/>
      </c>
      <c r="C976">
        <f>IF(B976&lt;P_3,3,IF(B976&lt;P_3+P_4,4,5))</f>
        <v/>
      </c>
      <c r="D976">
        <f>NORM.S.INV(RAND())</f>
        <v/>
      </c>
      <c r="E976">
        <f>V0*EXP((rf-q_leak-0.5*sigma^2)*C976+sigma*SQRT(C976)*D976)</f>
        <v/>
      </c>
      <c r="F976">
        <f>SHL_face*(1+SHL_rate)^C976</f>
        <v/>
      </c>
      <c r="G976">
        <f>Pref_face*(1+Pref_rate)^C976</f>
        <v/>
      </c>
      <c r="H976">
        <f>MAX(E976-F976-G976,0)</f>
        <v/>
      </c>
      <c r="I976">
        <f>MIN(E976,F976+G976)+(1-MgmtPct)*H976</f>
        <v/>
      </c>
      <c r="J976">
        <f>IF(I976/SponsorCost&gt;=RatchetTrigger,1,0)</f>
        <v/>
      </c>
      <c r="K976">
        <f>IF(J976=1,MgmtPctRatchet,MgmtPct)</f>
        <v/>
      </c>
      <c r="L976">
        <f>K976*H976</f>
        <v/>
      </c>
      <c r="M976">
        <f>EXP(-rf*C976)*L976</f>
        <v/>
      </c>
      <c r="N976">
        <f>EXP(-rf*C976)*E976</f>
        <v/>
      </c>
    </row>
    <row r="977">
      <c r="A977" t="n">
        <v>969</v>
      </c>
      <c r="B977">
        <f>RAND()</f>
        <v/>
      </c>
      <c r="C977">
        <f>IF(B977&lt;P_3,3,IF(B977&lt;P_3+P_4,4,5))</f>
        <v/>
      </c>
      <c r="D977">
        <f>NORM.S.INV(RAND())</f>
        <v/>
      </c>
      <c r="E977">
        <f>V0*EXP((rf-q_leak-0.5*sigma^2)*C977+sigma*SQRT(C977)*D977)</f>
        <v/>
      </c>
      <c r="F977">
        <f>SHL_face*(1+SHL_rate)^C977</f>
        <v/>
      </c>
      <c r="G977">
        <f>Pref_face*(1+Pref_rate)^C977</f>
        <v/>
      </c>
      <c r="H977">
        <f>MAX(E977-F977-G977,0)</f>
        <v/>
      </c>
      <c r="I977">
        <f>MIN(E977,F977+G977)+(1-MgmtPct)*H977</f>
        <v/>
      </c>
      <c r="J977">
        <f>IF(I977/SponsorCost&gt;=RatchetTrigger,1,0)</f>
        <v/>
      </c>
      <c r="K977">
        <f>IF(J977=1,MgmtPctRatchet,MgmtPct)</f>
        <v/>
      </c>
      <c r="L977">
        <f>K977*H977</f>
        <v/>
      </c>
      <c r="M977">
        <f>EXP(-rf*C977)*L977</f>
        <v/>
      </c>
      <c r="N977">
        <f>EXP(-rf*C977)*E977</f>
        <v/>
      </c>
    </row>
    <row r="978">
      <c r="A978" t="n">
        <v>970</v>
      </c>
      <c r="B978">
        <f>RAND()</f>
        <v/>
      </c>
      <c r="C978">
        <f>IF(B978&lt;P_3,3,IF(B978&lt;P_3+P_4,4,5))</f>
        <v/>
      </c>
      <c r="D978">
        <f>NORM.S.INV(RAND())</f>
        <v/>
      </c>
      <c r="E978">
        <f>V0*EXP((rf-q_leak-0.5*sigma^2)*C978+sigma*SQRT(C978)*D978)</f>
        <v/>
      </c>
      <c r="F978">
        <f>SHL_face*(1+SHL_rate)^C978</f>
        <v/>
      </c>
      <c r="G978">
        <f>Pref_face*(1+Pref_rate)^C978</f>
        <v/>
      </c>
      <c r="H978">
        <f>MAX(E978-F978-G978,0)</f>
        <v/>
      </c>
      <c r="I978">
        <f>MIN(E978,F978+G978)+(1-MgmtPct)*H978</f>
        <v/>
      </c>
      <c r="J978">
        <f>IF(I978/SponsorCost&gt;=RatchetTrigger,1,0)</f>
        <v/>
      </c>
      <c r="K978">
        <f>IF(J978=1,MgmtPctRatchet,MgmtPct)</f>
        <v/>
      </c>
      <c r="L978">
        <f>K978*H978</f>
        <v/>
      </c>
      <c r="M978">
        <f>EXP(-rf*C978)*L978</f>
        <v/>
      </c>
      <c r="N978">
        <f>EXP(-rf*C978)*E978</f>
        <v/>
      </c>
    </row>
    <row r="979">
      <c r="A979" t="n">
        <v>971</v>
      </c>
      <c r="B979">
        <f>RAND()</f>
        <v/>
      </c>
      <c r="C979">
        <f>IF(B979&lt;P_3,3,IF(B979&lt;P_3+P_4,4,5))</f>
        <v/>
      </c>
      <c r="D979">
        <f>NORM.S.INV(RAND())</f>
        <v/>
      </c>
      <c r="E979">
        <f>V0*EXP((rf-q_leak-0.5*sigma^2)*C979+sigma*SQRT(C979)*D979)</f>
        <v/>
      </c>
      <c r="F979">
        <f>SHL_face*(1+SHL_rate)^C979</f>
        <v/>
      </c>
      <c r="G979">
        <f>Pref_face*(1+Pref_rate)^C979</f>
        <v/>
      </c>
      <c r="H979">
        <f>MAX(E979-F979-G979,0)</f>
        <v/>
      </c>
      <c r="I979">
        <f>MIN(E979,F979+G979)+(1-MgmtPct)*H979</f>
        <v/>
      </c>
      <c r="J979">
        <f>IF(I979/SponsorCost&gt;=RatchetTrigger,1,0)</f>
        <v/>
      </c>
      <c r="K979">
        <f>IF(J979=1,MgmtPctRatchet,MgmtPct)</f>
        <v/>
      </c>
      <c r="L979">
        <f>K979*H979</f>
        <v/>
      </c>
      <c r="M979">
        <f>EXP(-rf*C979)*L979</f>
        <v/>
      </c>
      <c r="N979">
        <f>EXP(-rf*C979)*E979</f>
        <v/>
      </c>
    </row>
    <row r="980">
      <c r="A980" t="n">
        <v>972</v>
      </c>
      <c r="B980">
        <f>RAND()</f>
        <v/>
      </c>
      <c r="C980">
        <f>IF(B980&lt;P_3,3,IF(B980&lt;P_3+P_4,4,5))</f>
        <v/>
      </c>
      <c r="D980">
        <f>NORM.S.INV(RAND())</f>
        <v/>
      </c>
      <c r="E980">
        <f>V0*EXP((rf-q_leak-0.5*sigma^2)*C980+sigma*SQRT(C980)*D980)</f>
        <v/>
      </c>
      <c r="F980">
        <f>SHL_face*(1+SHL_rate)^C980</f>
        <v/>
      </c>
      <c r="G980">
        <f>Pref_face*(1+Pref_rate)^C980</f>
        <v/>
      </c>
      <c r="H980">
        <f>MAX(E980-F980-G980,0)</f>
        <v/>
      </c>
      <c r="I980">
        <f>MIN(E980,F980+G980)+(1-MgmtPct)*H980</f>
        <v/>
      </c>
      <c r="J980">
        <f>IF(I980/SponsorCost&gt;=RatchetTrigger,1,0)</f>
        <v/>
      </c>
      <c r="K980">
        <f>IF(J980=1,MgmtPctRatchet,MgmtPct)</f>
        <v/>
      </c>
      <c r="L980">
        <f>K980*H980</f>
        <v/>
      </c>
      <c r="M980">
        <f>EXP(-rf*C980)*L980</f>
        <v/>
      </c>
      <c r="N980">
        <f>EXP(-rf*C980)*E980</f>
        <v/>
      </c>
    </row>
    <row r="981">
      <c r="A981" t="n">
        <v>973</v>
      </c>
      <c r="B981">
        <f>RAND()</f>
        <v/>
      </c>
      <c r="C981">
        <f>IF(B981&lt;P_3,3,IF(B981&lt;P_3+P_4,4,5))</f>
        <v/>
      </c>
      <c r="D981">
        <f>NORM.S.INV(RAND())</f>
        <v/>
      </c>
      <c r="E981">
        <f>V0*EXP((rf-q_leak-0.5*sigma^2)*C981+sigma*SQRT(C981)*D981)</f>
        <v/>
      </c>
      <c r="F981">
        <f>SHL_face*(1+SHL_rate)^C981</f>
        <v/>
      </c>
      <c r="G981">
        <f>Pref_face*(1+Pref_rate)^C981</f>
        <v/>
      </c>
      <c r="H981">
        <f>MAX(E981-F981-G981,0)</f>
        <v/>
      </c>
      <c r="I981">
        <f>MIN(E981,F981+G981)+(1-MgmtPct)*H981</f>
        <v/>
      </c>
      <c r="J981">
        <f>IF(I981/SponsorCost&gt;=RatchetTrigger,1,0)</f>
        <v/>
      </c>
      <c r="K981">
        <f>IF(J981=1,MgmtPctRatchet,MgmtPct)</f>
        <v/>
      </c>
      <c r="L981">
        <f>K981*H981</f>
        <v/>
      </c>
      <c r="M981">
        <f>EXP(-rf*C981)*L981</f>
        <v/>
      </c>
      <c r="N981">
        <f>EXP(-rf*C981)*E981</f>
        <v/>
      </c>
    </row>
    <row r="982">
      <c r="A982" t="n">
        <v>974</v>
      </c>
      <c r="B982">
        <f>RAND()</f>
        <v/>
      </c>
      <c r="C982">
        <f>IF(B982&lt;P_3,3,IF(B982&lt;P_3+P_4,4,5))</f>
        <v/>
      </c>
      <c r="D982">
        <f>NORM.S.INV(RAND())</f>
        <v/>
      </c>
      <c r="E982">
        <f>V0*EXP((rf-q_leak-0.5*sigma^2)*C982+sigma*SQRT(C982)*D982)</f>
        <v/>
      </c>
      <c r="F982">
        <f>SHL_face*(1+SHL_rate)^C982</f>
        <v/>
      </c>
      <c r="G982">
        <f>Pref_face*(1+Pref_rate)^C982</f>
        <v/>
      </c>
      <c r="H982">
        <f>MAX(E982-F982-G982,0)</f>
        <v/>
      </c>
      <c r="I982">
        <f>MIN(E982,F982+G982)+(1-MgmtPct)*H982</f>
        <v/>
      </c>
      <c r="J982">
        <f>IF(I982/SponsorCost&gt;=RatchetTrigger,1,0)</f>
        <v/>
      </c>
      <c r="K982">
        <f>IF(J982=1,MgmtPctRatchet,MgmtPct)</f>
        <v/>
      </c>
      <c r="L982">
        <f>K982*H982</f>
        <v/>
      </c>
      <c r="M982">
        <f>EXP(-rf*C982)*L982</f>
        <v/>
      </c>
      <c r="N982">
        <f>EXP(-rf*C982)*E982</f>
        <v/>
      </c>
    </row>
    <row r="983">
      <c r="A983" t="n">
        <v>975</v>
      </c>
      <c r="B983">
        <f>RAND()</f>
        <v/>
      </c>
      <c r="C983">
        <f>IF(B983&lt;P_3,3,IF(B983&lt;P_3+P_4,4,5))</f>
        <v/>
      </c>
      <c r="D983">
        <f>NORM.S.INV(RAND())</f>
        <v/>
      </c>
      <c r="E983">
        <f>V0*EXP((rf-q_leak-0.5*sigma^2)*C983+sigma*SQRT(C983)*D983)</f>
        <v/>
      </c>
      <c r="F983">
        <f>SHL_face*(1+SHL_rate)^C983</f>
        <v/>
      </c>
      <c r="G983">
        <f>Pref_face*(1+Pref_rate)^C983</f>
        <v/>
      </c>
      <c r="H983">
        <f>MAX(E983-F983-G983,0)</f>
        <v/>
      </c>
      <c r="I983">
        <f>MIN(E983,F983+G983)+(1-MgmtPct)*H983</f>
        <v/>
      </c>
      <c r="J983">
        <f>IF(I983/SponsorCost&gt;=RatchetTrigger,1,0)</f>
        <v/>
      </c>
      <c r="K983">
        <f>IF(J983=1,MgmtPctRatchet,MgmtPct)</f>
        <v/>
      </c>
      <c r="L983">
        <f>K983*H983</f>
        <v/>
      </c>
      <c r="M983">
        <f>EXP(-rf*C983)*L983</f>
        <v/>
      </c>
      <c r="N983">
        <f>EXP(-rf*C983)*E983</f>
        <v/>
      </c>
    </row>
    <row r="984">
      <c r="A984" t="n">
        <v>976</v>
      </c>
      <c r="B984">
        <f>RAND()</f>
        <v/>
      </c>
      <c r="C984">
        <f>IF(B984&lt;P_3,3,IF(B984&lt;P_3+P_4,4,5))</f>
        <v/>
      </c>
      <c r="D984">
        <f>NORM.S.INV(RAND())</f>
        <v/>
      </c>
      <c r="E984">
        <f>V0*EXP((rf-q_leak-0.5*sigma^2)*C984+sigma*SQRT(C984)*D984)</f>
        <v/>
      </c>
      <c r="F984">
        <f>SHL_face*(1+SHL_rate)^C984</f>
        <v/>
      </c>
      <c r="G984">
        <f>Pref_face*(1+Pref_rate)^C984</f>
        <v/>
      </c>
      <c r="H984">
        <f>MAX(E984-F984-G984,0)</f>
        <v/>
      </c>
      <c r="I984">
        <f>MIN(E984,F984+G984)+(1-MgmtPct)*H984</f>
        <v/>
      </c>
      <c r="J984">
        <f>IF(I984/SponsorCost&gt;=RatchetTrigger,1,0)</f>
        <v/>
      </c>
      <c r="K984">
        <f>IF(J984=1,MgmtPctRatchet,MgmtPct)</f>
        <v/>
      </c>
      <c r="L984">
        <f>K984*H984</f>
        <v/>
      </c>
      <c r="M984">
        <f>EXP(-rf*C984)*L984</f>
        <v/>
      </c>
      <c r="N984">
        <f>EXP(-rf*C984)*E984</f>
        <v/>
      </c>
    </row>
    <row r="985">
      <c r="A985" t="n">
        <v>977</v>
      </c>
      <c r="B985">
        <f>RAND()</f>
        <v/>
      </c>
      <c r="C985">
        <f>IF(B985&lt;P_3,3,IF(B985&lt;P_3+P_4,4,5))</f>
        <v/>
      </c>
      <c r="D985">
        <f>NORM.S.INV(RAND())</f>
        <v/>
      </c>
      <c r="E985">
        <f>V0*EXP((rf-q_leak-0.5*sigma^2)*C985+sigma*SQRT(C985)*D985)</f>
        <v/>
      </c>
      <c r="F985">
        <f>SHL_face*(1+SHL_rate)^C985</f>
        <v/>
      </c>
      <c r="G985">
        <f>Pref_face*(1+Pref_rate)^C985</f>
        <v/>
      </c>
      <c r="H985">
        <f>MAX(E985-F985-G985,0)</f>
        <v/>
      </c>
      <c r="I985">
        <f>MIN(E985,F985+G985)+(1-MgmtPct)*H985</f>
        <v/>
      </c>
      <c r="J985">
        <f>IF(I985/SponsorCost&gt;=RatchetTrigger,1,0)</f>
        <v/>
      </c>
      <c r="K985">
        <f>IF(J985=1,MgmtPctRatchet,MgmtPct)</f>
        <v/>
      </c>
      <c r="L985">
        <f>K985*H985</f>
        <v/>
      </c>
      <c r="M985">
        <f>EXP(-rf*C985)*L985</f>
        <v/>
      </c>
      <c r="N985">
        <f>EXP(-rf*C985)*E985</f>
        <v/>
      </c>
    </row>
    <row r="986">
      <c r="A986" t="n">
        <v>978</v>
      </c>
      <c r="B986">
        <f>RAND()</f>
        <v/>
      </c>
      <c r="C986">
        <f>IF(B986&lt;P_3,3,IF(B986&lt;P_3+P_4,4,5))</f>
        <v/>
      </c>
      <c r="D986">
        <f>NORM.S.INV(RAND())</f>
        <v/>
      </c>
      <c r="E986">
        <f>V0*EXP((rf-q_leak-0.5*sigma^2)*C986+sigma*SQRT(C986)*D986)</f>
        <v/>
      </c>
      <c r="F986">
        <f>SHL_face*(1+SHL_rate)^C986</f>
        <v/>
      </c>
      <c r="G986">
        <f>Pref_face*(1+Pref_rate)^C986</f>
        <v/>
      </c>
      <c r="H986">
        <f>MAX(E986-F986-G986,0)</f>
        <v/>
      </c>
      <c r="I986">
        <f>MIN(E986,F986+G986)+(1-MgmtPct)*H986</f>
        <v/>
      </c>
      <c r="J986">
        <f>IF(I986/SponsorCost&gt;=RatchetTrigger,1,0)</f>
        <v/>
      </c>
      <c r="K986">
        <f>IF(J986=1,MgmtPctRatchet,MgmtPct)</f>
        <v/>
      </c>
      <c r="L986">
        <f>K986*H986</f>
        <v/>
      </c>
      <c r="M986">
        <f>EXP(-rf*C986)*L986</f>
        <v/>
      </c>
      <c r="N986">
        <f>EXP(-rf*C986)*E986</f>
        <v/>
      </c>
    </row>
    <row r="987">
      <c r="A987" t="n">
        <v>979</v>
      </c>
      <c r="B987">
        <f>RAND()</f>
        <v/>
      </c>
      <c r="C987">
        <f>IF(B987&lt;P_3,3,IF(B987&lt;P_3+P_4,4,5))</f>
        <v/>
      </c>
      <c r="D987">
        <f>NORM.S.INV(RAND())</f>
        <v/>
      </c>
      <c r="E987">
        <f>V0*EXP((rf-q_leak-0.5*sigma^2)*C987+sigma*SQRT(C987)*D987)</f>
        <v/>
      </c>
      <c r="F987">
        <f>SHL_face*(1+SHL_rate)^C987</f>
        <v/>
      </c>
      <c r="G987">
        <f>Pref_face*(1+Pref_rate)^C987</f>
        <v/>
      </c>
      <c r="H987">
        <f>MAX(E987-F987-G987,0)</f>
        <v/>
      </c>
      <c r="I987">
        <f>MIN(E987,F987+G987)+(1-MgmtPct)*H987</f>
        <v/>
      </c>
      <c r="J987">
        <f>IF(I987/SponsorCost&gt;=RatchetTrigger,1,0)</f>
        <v/>
      </c>
      <c r="K987">
        <f>IF(J987=1,MgmtPctRatchet,MgmtPct)</f>
        <v/>
      </c>
      <c r="L987">
        <f>K987*H987</f>
        <v/>
      </c>
      <c r="M987">
        <f>EXP(-rf*C987)*L987</f>
        <v/>
      </c>
      <c r="N987">
        <f>EXP(-rf*C987)*E987</f>
        <v/>
      </c>
    </row>
    <row r="988">
      <c r="A988" t="n">
        <v>980</v>
      </c>
      <c r="B988">
        <f>RAND()</f>
        <v/>
      </c>
      <c r="C988">
        <f>IF(B988&lt;P_3,3,IF(B988&lt;P_3+P_4,4,5))</f>
        <v/>
      </c>
      <c r="D988">
        <f>NORM.S.INV(RAND())</f>
        <v/>
      </c>
      <c r="E988">
        <f>V0*EXP((rf-q_leak-0.5*sigma^2)*C988+sigma*SQRT(C988)*D988)</f>
        <v/>
      </c>
      <c r="F988">
        <f>SHL_face*(1+SHL_rate)^C988</f>
        <v/>
      </c>
      <c r="G988">
        <f>Pref_face*(1+Pref_rate)^C988</f>
        <v/>
      </c>
      <c r="H988">
        <f>MAX(E988-F988-G988,0)</f>
        <v/>
      </c>
      <c r="I988">
        <f>MIN(E988,F988+G988)+(1-MgmtPct)*H988</f>
        <v/>
      </c>
      <c r="J988">
        <f>IF(I988/SponsorCost&gt;=RatchetTrigger,1,0)</f>
        <v/>
      </c>
      <c r="K988">
        <f>IF(J988=1,MgmtPctRatchet,MgmtPct)</f>
        <v/>
      </c>
      <c r="L988">
        <f>K988*H988</f>
        <v/>
      </c>
      <c r="M988">
        <f>EXP(-rf*C988)*L988</f>
        <v/>
      </c>
      <c r="N988">
        <f>EXP(-rf*C988)*E988</f>
        <v/>
      </c>
    </row>
    <row r="989">
      <c r="A989" t="n">
        <v>981</v>
      </c>
      <c r="B989">
        <f>RAND()</f>
        <v/>
      </c>
      <c r="C989">
        <f>IF(B989&lt;P_3,3,IF(B989&lt;P_3+P_4,4,5))</f>
        <v/>
      </c>
      <c r="D989">
        <f>NORM.S.INV(RAND())</f>
        <v/>
      </c>
      <c r="E989">
        <f>V0*EXP((rf-q_leak-0.5*sigma^2)*C989+sigma*SQRT(C989)*D989)</f>
        <v/>
      </c>
      <c r="F989">
        <f>SHL_face*(1+SHL_rate)^C989</f>
        <v/>
      </c>
      <c r="G989">
        <f>Pref_face*(1+Pref_rate)^C989</f>
        <v/>
      </c>
      <c r="H989">
        <f>MAX(E989-F989-G989,0)</f>
        <v/>
      </c>
      <c r="I989">
        <f>MIN(E989,F989+G989)+(1-MgmtPct)*H989</f>
        <v/>
      </c>
      <c r="J989">
        <f>IF(I989/SponsorCost&gt;=RatchetTrigger,1,0)</f>
        <v/>
      </c>
      <c r="K989">
        <f>IF(J989=1,MgmtPctRatchet,MgmtPct)</f>
        <v/>
      </c>
      <c r="L989">
        <f>K989*H989</f>
        <v/>
      </c>
      <c r="M989">
        <f>EXP(-rf*C989)*L989</f>
        <v/>
      </c>
      <c r="N989">
        <f>EXP(-rf*C989)*E989</f>
        <v/>
      </c>
    </row>
    <row r="990">
      <c r="A990" t="n">
        <v>982</v>
      </c>
      <c r="B990">
        <f>RAND()</f>
        <v/>
      </c>
      <c r="C990">
        <f>IF(B990&lt;P_3,3,IF(B990&lt;P_3+P_4,4,5))</f>
        <v/>
      </c>
      <c r="D990">
        <f>NORM.S.INV(RAND())</f>
        <v/>
      </c>
      <c r="E990">
        <f>V0*EXP((rf-q_leak-0.5*sigma^2)*C990+sigma*SQRT(C990)*D990)</f>
        <v/>
      </c>
      <c r="F990">
        <f>SHL_face*(1+SHL_rate)^C990</f>
        <v/>
      </c>
      <c r="G990">
        <f>Pref_face*(1+Pref_rate)^C990</f>
        <v/>
      </c>
      <c r="H990">
        <f>MAX(E990-F990-G990,0)</f>
        <v/>
      </c>
      <c r="I990">
        <f>MIN(E990,F990+G990)+(1-MgmtPct)*H990</f>
        <v/>
      </c>
      <c r="J990">
        <f>IF(I990/SponsorCost&gt;=RatchetTrigger,1,0)</f>
        <v/>
      </c>
      <c r="K990">
        <f>IF(J990=1,MgmtPctRatchet,MgmtPct)</f>
        <v/>
      </c>
      <c r="L990">
        <f>K990*H990</f>
        <v/>
      </c>
      <c r="M990">
        <f>EXP(-rf*C990)*L990</f>
        <v/>
      </c>
      <c r="N990">
        <f>EXP(-rf*C990)*E990</f>
        <v/>
      </c>
    </row>
    <row r="991">
      <c r="A991" t="n">
        <v>983</v>
      </c>
      <c r="B991">
        <f>RAND()</f>
        <v/>
      </c>
      <c r="C991">
        <f>IF(B991&lt;P_3,3,IF(B991&lt;P_3+P_4,4,5))</f>
        <v/>
      </c>
      <c r="D991">
        <f>NORM.S.INV(RAND())</f>
        <v/>
      </c>
      <c r="E991">
        <f>V0*EXP((rf-q_leak-0.5*sigma^2)*C991+sigma*SQRT(C991)*D991)</f>
        <v/>
      </c>
      <c r="F991">
        <f>SHL_face*(1+SHL_rate)^C991</f>
        <v/>
      </c>
      <c r="G991">
        <f>Pref_face*(1+Pref_rate)^C991</f>
        <v/>
      </c>
      <c r="H991">
        <f>MAX(E991-F991-G991,0)</f>
        <v/>
      </c>
      <c r="I991">
        <f>MIN(E991,F991+G991)+(1-MgmtPct)*H991</f>
        <v/>
      </c>
      <c r="J991">
        <f>IF(I991/SponsorCost&gt;=RatchetTrigger,1,0)</f>
        <v/>
      </c>
      <c r="K991">
        <f>IF(J991=1,MgmtPctRatchet,MgmtPct)</f>
        <v/>
      </c>
      <c r="L991">
        <f>K991*H991</f>
        <v/>
      </c>
      <c r="M991">
        <f>EXP(-rf*C991)*L991</f>
        <v/>
      </c>
      <c r="N991">
        <f>EXP(-rf*C991)*E991</f>
        <v/>
      </c>
    </row>
    <row r="992">
      <c r="A992" t="n">
        <v>984</v>
      </c>
      <c r="B992">
        <f>RAND()</f>
        <v/>
      </c>
      <c r="C992">
        <f>IF(B992&lt;P_3,3,IF(B992&lt;P_3+P_4,4,5))</f>
        <v/>
      </c>
      <c r="D992">
        <f>NORM.S.INV(RAND())</f>
        <v/>
      </c>
      <c r="E992">
        <f>V0*EXP((rf-q_leak-0.5*sigma^2)*C992+sigma*SQRT(C992)*D992)</f>
        <v/>
      </c>
      <c r="F992">
        <f>SHL_face*(1+SHL_rate)^C992</f>
        <v/>
      </c>
      <c r="G992">
        <f>Pref_face*(1+Pref_rate)^C992</f>
        <v/>
      </c>
      <c r="H992">
        <f>MAX(E992-F992-G992,0)</f>
        <v/>
      </c>
      <c r="I992">
        <f>MIN(E992,F992+G992)+(1-MgmtPct)*H992</f>
        <v/>
      </c>
      <c r="J992">
        <f>IF(I992/SponsorCost&gt;=RatchetTrigger,1,0)</f>
        <v/>
      </c>
      <c r="K992">
        <f>IF(J992=1,MgmtPctRatchet,MgmtPct)</f>
        <v/>
      </c>
      <c r="L992">
        <f>K992*H992</f>
        <v/>
      </c>
      <c r="M992">
        <f>EXP(-rf*C992)*L992</f>
        <v/>
      </c>
      <c r="N992">
        <f>EXP(-rf*C992)*E992</f>
        <v/>
      </c>
    </row>
    <row r="993">
      <c r="A993" t="n">
        <v>985</v>
      </c>
      <c r="B993">
        <f>RAND()</f>
        <v/>
      </c>
      <c r="C993">
        <f>IF(B993&lt;P_3,3,IF(B993&lt;P_3+P_4,4,5))</f>
        <v/>
      </c>
      <c r="D993">
        <f>NORM.S.INV(RAND())</f>
        <v/>
      </c>
      <c r="E993">
        <f>V0*EXP((rf-q_leak-0.5*sigma^2)*C993+sigma*SQRT(C993)*D993)</f>
        <v/>
      </c>
      <c r="F993">
        <f>SHL_face*(1+SHL_rate)^C993</f>
        <v/>
      </c>
      <c r="G993">
        <f>Pref_face*(1+Pref_rate)^C993</f>
        <v/>
      </c>
      <c r="H993">
        <f>MAX(E993-F993-G993,0)</f>
        <v/>
      </c>
      <c r="I993">
        <f>MIN(E993,F993+G993)+(1-MgmtPct)*H993</f>
        <v/>
      </c>
      <c r="J993">
        <f>IF(I993/SponsorCost&gt;=RatchetTrigger,1,0)</f>
        <v/>
      </c>
      <c r="K993">
        <f>IF(J993=1,MgmtPctRatchet,MgmtPct)</f>
        <v/>
      </c>
      <c r="L993">
        <f>K993*H993</f>
        <v/>
      </c>
      <c r="M993">
        <f>EXP(-rf*C993)*L993</f>
        <v/>
      </c>
      <c r="N993">
        <f>EXP(-rf*C993)*E993</f>
        <v/>
      </c>
    </row>
    <row r="994">
      <c r="A994" t="n">
        <v>986</v>
      </c>
      <c r="B994">
        <f>RAND()</f>
        <v/>
      </c>
      <c r="C994">
        <f>IF(B994&lt;P_3,3,IF(B994&lt;P_3+P_4,4,5))</f>
        <v/>
      </c>
      <c r="D994">
        <f>NORM.S.INV(RAND())</f>
        <v/>
      </c>
      <c r="E994">
        <f>V0*EXP((rf-q_leak-0.5*sigma^2)*C994+sigma*SQRT(C994)*D994)</f>
        <v/>
      </c>
      <c r="F994">
        <f>SHL_face*(1+SHL_rate)^C994</f>
        <v/>
      </c>
      <c r="G994">
        <f>Pref_face*(1+Pref_rate)^C994</f>
        <v/>
      </c>
      <c r="H994">
        <f>MAX(E994-F994-G994,0)</f>
        <v/>
      </c>
      <c r="I994">
        <f>MIN(E994,F994+G994)+(1-MgmtPct)*H994</f>
        <v/>
      </c>
      <c r="J994">
        <f>IF(I994/SponsorCost&gt;=RatchetTrigger,1,0)</f>
        <v/>
      </c>
      <c r="K994">
        <f>IF(J994=1,MgmtPctRatchet,MgmtPct)</f>
        <v/>
      </c>
      <c r="L994">
        <f>K994*H994</f>
        <v/>
      </c>
      <c r="M994">
        <f>EXP(-rf*C994)*L994</f>
        <v/>
      </c>
      <c r="N994">
        <f>EXP(-rf*C994)*E994</f>
        <v/>
      </c>
    </row>
    <row r="995">
      <c r="A995" t="n">
        <v>987</v>
      </c>
      <c r="B995">
        <f>RAND()</f>
        <v/>
      </c>
      <c r="C995">
        <f>IF(B995&lt;P_3,3,IF(B995&lt;P_3+P_4,4,5))</f>
        <v/>
      </c>
      <c r="D995">
        <f>NORM.S.INV(RAND())</f>
        <v/>
      </c>
      <c r="E995">
        <f>V0*EXP((rf-q_leak-0.5*sigma^2)*C995+sigma*SQRT(C995)*D995)</f>
        <v/>
      </c>
      <c r="F995">
        <f>SHL_face*(1+SHL_rate)^C995</f>
        <v/>
      </c>
      <c r="G995">
        <f>Pref_face*(1+Pref_rate)^C995</f>
        <v/>
      </c>
      <c r="H995">
        <f>MAX(E995-F995-G995,0)</f>
        <v/>
      </c>
      <c r="I995">
        <f>MIN(E995,F995+G995)+(1-MgmtPct)*H995</f>
        <v/>
      </c>
      <c r="J995">
        <f>IF(I995/SponsorCost&gt;=RatchetTrigger,1,0)</f>
        <v/>
      </c>
      <c r="K995">
        <f>IF(J995=1,MgmtPctRatchet,MgmtPct)</f>
        <v/>
      </c>
      <c r="L995">
        <f>K995*H995</f>
        <v/>
      </c>
      <c r="M995">
        <f>EXP(-rf*C995)*L995</f>
        <v/>
      </c>
      <c r="N995">
        <f>EXP(-rf*C995)*E995</f>
        <v/>
      </c>
    </row>
    <row r="996">
      <c r="A996" t="n">
        <v>988</v>
      </c>
      <c r="B996">
        <f>RAND()</f>
        <v/>
      </c>
      <c r="C996">
        <f>IF(B996&lt;P_3,3,IF(B996&lt;P_3+P_4,4,5))</f>
        <v/>
      </c>
      <c r="D996">
        <f>NORM.S.INV(RAND())</f>
        <v/>
      </c>
      <c r="E996">
        <f>V0*EXP((rf-q_leak-0.5*sigma^2)*C996+sigma*SQRT(C996)*D996)</f>
        <v/>
      </c>
      <c r="F996">
        <f>SHL_face*(1+SHL_rate)^C996</f>
        <v/>
      </c>
      <c r="G996">
        <f>Pref_face*(1+Pref_rate)^C996</f>
        <v/>
      </c>
      <c r="H996">
        <f>MAX(E996-F996-G996,0)</f>
        <v/>
      </c>
      <c r="I996">
        <f>MIN(E996,F996+G996)+(1-MgmtPct)*H996</f>
        <v/>
      </c>
      <c r="J996">
        <f>IF(I996/SponsorCost&gt;=RatchetTrigger,1,0)</f>
        <v/>
      </c>
      <c r="K996">
        <f>IF(J996=1,MgmtPctRatchet,MgmtPct)</f>
        <v/>
      </c>
      <c r="L996">
        <f>K996*H996</f>
        <v/>
      </c>
      <c r="M996">
        <f>EXP(-rf*C996)*L996</f>
        <v/>
      </c>
      <c r="N996">
        <f>EXP(-rf*C996)*E996</f>
        <v/>
      </c>
    </row>
    <row r="997">
      <c r="A997" t="n">
        <v>989</v>
      </c>
      <c r="B997">
        <f>RAND()</f>
        <v/>
      </c>
      <c r="C997">
        <f>IF(B997&lt;P_3,3,IF(B997&lt;P_3+P_4,4,5))</f>
        <v/>
      </c>
      <c r="D997">
        <f>NORM.S.INV(RAND())</f>
        <v/>
      </c>
      <c r="E997">
        <f>V0*EXP((rf-q_leak-0.5*sigma^2)*C997+sigma*SQRT(C997)*D997)</f>
        <v/>
      </c>
      <c r="F997">
        <f>SHL_face*(1+SHL_rate)^C997</f>
        <v/>
      </c>
      <c r="G997">
        <f>Pref_face*(1+Pref_rate)^C997</f>
        <v/>
      </c>
      <c r="H997">
        <f>MAX(E997-F997-G997,0)</f>
        <v/>
      </c>
      <c r="I997">
        <f>MIN(E997,F997+G997)+(1-MgmtPct)*H997</f>
        <v/>
      </c>
      <c r="J997">
        <f>IF(I997/SponsorCost&gt;=RatchetTrigger,1,0)</f>
        <v/>
      </c>
      <c r="K997">
        <f>IF(J997=1,MgmtPctRatchet,MgmtPct)</f>
        <v/>
      </c>
      <c r="L997">
        <f>K997*H997</f>
        <v/>
      </c>
      <c r="M997">
        <f>EXP(-rf*C997)*L997</f>
        <v/>
      </c>
      <c r="N997">
        <f>EXP(-rf*C997)*E997</f>
        <v/>
      </c>
    </row>
    <row r="998">
      <c r="A998" t="n">
        <v>990</v>
      </c>
      <c r="B998">
        <f>RAND()</f>
        <v/>
      </c>
      <c r="C998">
        <f>IF(B998&lt;P_3,3,IF(B998&lt;P_3+P_4,4,5))</f>
        <v/>
      </c>
      <c r="D998">
        <f>NORM.S.INV(RAND())</f>
        <v/>
      </c>
      <c r="E998">
        <f>V0*EXP((rf-q_leak-0.5*sigma^2)*C998+sigma*SQRT(C998)*D998)</f>
        <v/>
      </c>
      <c r="F998">
        <f>SHL_face*(1+SHL_rate)^C998</f>
        <v/>
      </c>
      <c r="G998">
        <f>Pref_face*(1+Pref_rate)^C998</f>
        <v/>
      </c>
      <c r="H998">
        <f>MAX(E998-F998-G998,0)</f>
        <v/>
      </c>
      <c r="I998">
        <f>MIN(E998,F998+G998)+(1-MgmtPct)*H998</f>
        <v/>
      </c>
      <c r="J998">
        <f>IF(I998/SponsorCost&gt;=RatchetTrigger,1,0)</f>
        <v/>
      </c>
      <c r="K998">
        <f>IF(J998=1,MgmtPctRatchet,MgmtPct)</f>
        <v/>
      </c>
      <c r="L998">
        <f>K998*H998</f>
        <v/>
      </c>
      <c r="M998">
        <f>EXP(-rf*C998)*L998</f>
        <v/>
      </c>
      <c r="N998">
        <f>EXP(-rf*C998)*E998</f>
        <v/>
      </c>
    </row>
    <row r="999">
      <c r="A999" t="n">
        <v>991</v>
      </c>
      <c r="B999">
        <f>RAND()</f>
        <v/>
      </c>
      <c r="C999">
        <f>IF(B999&lt;P_3,3,IF(B999&lt;P_3+P_4,4,5))</f>
        <v/>
      </c>
      <c r="D999">
        <f>NORM.S.INV(RAND())</f>
        <v/>
      </c>
      <c r="E999">
        <f>V0*EXP((rf-q_leak-0.5*sigma^2)*C999+sigma*SQRT(C999)*D999)</f>
        <v/>
      </c>
      <c r="F999">
        <f>SHL_face*(1+SHL_rate)^C999</f>
        <v/>
      </c>
      <c r="G999">
        <f>Pref_face*(1+Pref_rate)^C999</f>
        <v/>
      </c>
      <c r="H999">
        <f>MAX(E999-F999-G999,0)</f>
        <v/>
      </c>
      <c r="I999">
        <f>MIN(E999,F999+G999)+(1-MgmtPct)*H999</f>
        <v/>
      </c>
      <c r="J999">
        <f>IF(I999/SponsorCost&gt;=RatchetTrigger,1,0)</f>
        <v/>
      </c>
      <c r="K999">
        <f>IF(J999=1,MgmtPctRatchet,MgmtPct)</f>
        <v/>
      </c>
      <c r="L999">
        <f>K999*H999</f>
        <v/>
      </c>
      <c r="M999">
        <f>EXP(-rf*C999)*L999</f>
        <v/>
      </c>
      <c r="N999">
        <f>EXP(-rf*C999)*E999</f>
        <v/>
      </c>
    </row>
    <row r="1000">
      <c r="A1000" t="n">
        <v>992</v>
      </c>
      <c r="B1000">
        <f>RAND()</f>
        <v/>
      </c>
      <c r="C1000">
        <f>IF(B1000&lt;P_3,3,IF(B1000&lt;P_3+P_4,4,5))</f>
        <v/>
      </c>
      <c r="D1000">
        <f>NORM.S.INV(RAND())</f>
        <v/>
      </c>
      <c r="E1000">
        <f>V0*EXP((rf-q_leak-0.5*sigma^2)*C1000+sigma*SQRT(C1000)*D1000)</f>
        <v/>
      </c>
      <c r="F1000">
        <f>SHL_face*(1+SHL_rate)^C1000</f>
        <v/>
      </c>
      <c r="G1000">
        <f>Pref_face*(1+Pref_rate)^C1000</f>
        <v/>
      </c>
      <c r="H1000">
        <f>MAX(E1000-F1000-G1000,0)</f>
        <v/>
      </c>
      <c r="I1000">
        <f>MIN(E1000,F1000+G1000)+(1-MgmtPct)*H1000</f>
        <v/>
      </c>
      <c r="J1000">
        <f>IF(I1000/SponsorCost&gt;=RatchetTrigger,1,0)</f>
        <v/>
      </c>
      <c r="K1000">
        <f>IF(J1000=1,MgmtPctRatchet,MgmtPct)</f>
        <v/>
      </c>
      <c r="L1000">
        <f>K1000*H1000</f>
        <v/>
      </c>
      <c r="M1000">
        <f>EXP(-rf*C1000)*L1000</f>
        <v/>
      </c>
      <c r="N1000">
        <f>EXP(-rf*C1000)*E1000</f>
        <v/>
      </c>
    </row>
    <row r="1001">
      <c r="A1001" t="n">
        <v>993</v>
      </c>
      <c r="B1001">
        <f>RAND()</f>
        <v/>
      </c>
      <c r="C1001">
        <f>IF(B1001&lt;P_3,3,IF(B1001&lt;P_3+P_4,4,5))</f>
        <v/>
      </c>
      <c r="D1001">
        <f>NORM.S.INV(RAND())</f>
        <v/>
      </c>
      <c r="E1001">
        <f>V0*EXP((rf-q_leak-0.5*sigma^2)*C1001+sigma*SQRT(C1001)*D1001)</f>
        <v/>
      </c>
      <c r="F1001">
        <f>SHL_face*(1+SHL_rate)^C1001</f>
        <v/>
      </c>
      <c r="G1001">
        <f>Pref_face*(1+Pref_rate)^C1001</f>
        <v/>
      </c>
      <c r="H1001">
        <f>MAX(E1001-F1001-G1001,0)</f>
        <v/>
      </c>
      <c r="I1001">
        <f>MIN(E1001,F1001+G1001)+(1-MgmtPct)*H1001</f>
        <v/>
      </c>
      <c r="J1001">
        <f>IF(I1001/SponsorCost&gt;=RatchetTrigger,1,0)</f>
        <v/>
      </c>
      <c r="K1001">
        <f>IF(J1001=1,MgmtPctRatchet,MgmtPct)</f>
        <v/>
      </c>
      <c r="L1001">
        <f>K1001*H1001</f>
        <v/>
      </c>
      <c r="M1001">
        <f>EXP(-rf*C1001)*L1001</f>
        <v/>
      </c>
      <c r="N1001">
        <f>EXP(-rf*C1001)*E1001</f>
        <v/>
      </c>
    </row>
    <row r="1002">
      <c r="A1002" t="n">
        <v>994</v>
      </c>
      <c r="B1002">
        <f>RAND()</f>
        <v/>
      </c>
      <c r="C1002">
        <f>IF(B1002&lt;P_3,3,IF(B1002&lt;P_3+P_4,4,5))</f>
        <v/>
      </c>
      <c r="D1002">
        <f>NORM.S.INV(RAND())</f>
        <v/>
      </c>
      <c r="E1002">
        <f>V0*EXP((rf-q_leak-0.5*sigma^2)*C1002+sigma*SQRT(C1002)*D1002)</f>
        <v/>
      </c>
      <c r="F1002">
        <f>SHL_face*(1+SHL_rate)^C1002</f>
        <v/>
      </c>
      <c r="G1002">
        <f>Pref_face*(1+Pref_rate)^C1002</f>
        <v/>
      </c>
      <c r="H1002">
        <f>MAX(E1002-F1002-G1002,0)</f>
        <v/>
      </c>
      <c r="I1002">
        <f>MIN(E1002,F1002+G1002)+(1-MgmtPct)*H1002</f>
        <v/>
      </c>
      <c r="J1002">
        <f>IF(I1002/SponsorCost&gt;=RatchetTrigger,1,0)</f>
        <v/>
      </c>
      <c r="K1002">
        <f>IF(J1002=1,MgmtPctRatchet,MgmtPct)</f>
        <v/>
      </c>
      <c r="L1002">
        <f>K1002*H1002</f>
        <v/>
      </c>
      <c r="M1002">
        <f>EXP(-rf*C1002)*L1002</f>
        <v/>
      </c>
      <c r="N1002">
        <f>EXP(-rf*C1002)*E1002</f>
        <v/>
      </c>
    </row>
    <row r="1003">
      <c r="A1003" t="n">
        <v>995</v>
      </c>
      <c r="B1003">
        <f>RAND()</f>
        <v/>
      </c>
      <c r="C1003">
        <f>IF(B1003&lt;P_3,3,IF(B1003&lt;P_3+P_4,4,5))</f>
        <v/>
      </c>
      <c r="D1003">
        <f>NORM.S.INV(RAND())</f>
        <v/>
      </c>
      <c r="E1003">
        <f>V0*EXP((rf-q_leak-0.5*sigma^2)*C1003+sigma*SQRT(C1003)*D1003)</f>
        <v/>
      </c>
      <c r="F1003">
        <f>SHL_face*(1+SHL_rate)^C1003</f>
        <v/>
      </c>
      <c r="G1003">
        <f>Pref_face*(1+Pref_rate)^C1003</f>
        <v/>
      </c>
      <c r="H1003">
        <f>MAX(E1003-F1003-G1003,0)</f>
        <v/>
      </c>
      <c r="I1003">
        <f>MIN(E1003,F1003+G1003)+(1-MgmtPct)*H1003</f>
        <v/>
      </c>
      <c r="J1003">
        <f>IF(I1003/SponsorCost&gt;=RatchetTrigger,1,0)</f>
        <v/>
      </c>
      <c r="K1003">
        <f>IF(J1003=1,MgmtPctRatchet,MgmtPct)</f>
        <v/>
      </c>
      <c r="L1003">
        <f>K1003*H1003</f>
        <v/>
      </c>
      <c r="M1003">
        <f>EXP(-rf*C1003)*L1003</f>
        <v/>
      </c>
      <c r="N1003">
        <f>EXP(-rf*C1003)*E1003</f>
        <v/>
      </c>
    </row>
    <row r="1004">
      <c r="A1004" t="n">
        <v>996</v>
      </c>
      <c r="B1004">
        <f>RAND()</f>
        <v/>
      </c>
      <c r="C1004">
        <f>IF(B1004&lt;P_3,3,IF(B1004&lt;P_3+P_4,4,5))</f>
        <v/>
      </c>
      <c r="D1004">
        <f>NORM.S.INV(RAND())</f>
        <v/>
      </c>
      <c r="E1004">
        <f>V0*EXP((rf-q_leak-0.5*sigma^2)*C1004+sigma*SQRT(C1004)*D1004)</f>
        <v/>
      </c>
      <c r="F1004">
        <f>SHL_face*(1+SHL_rate)^C1004</f>
        <v/>
      </c>
      <c r="G1004">
        <f>Pref_face*(1+Pref_rate)^C1004</f>
        <v/>
      </c>
      <c r="H1004">
        <f>MAX(E1004-F1004-G1004,0)</f>
        <v/>
      </c>
      <c r="I1004">
        <f>MIN(E1004,F1004+G1004)+(1-MgmtPct)*H1004</f>
        <v/>
      </c>
      <c r="J1004">
        <f>IF(I1004/SponsorCost&gt;=RatchetTrigger,1,0)</f>
        <v/>
      </c>
      <c r="K1004">
        <f>IF(J1004=1,MgmtPctRatchet,MgmtPct)</f>
        <v/>
      </c>
      <c r="L1004">
        <f>K1004*H1004</f>
        <v/>
      </c>
      <c r="M1004">
        <f>EXP(-rf*C1004)*L1004</f>
        <v/>
      </c>
      <c r="N1004">
        <f>EXP(-rf*C1004)*E1004</f>
        <v/>
      </c>
    </row>
    <row r="1005">
      <c r="A1005" t="n">
        <v>997</v>
      </c>
      <c r="B1005">
        <f>RAND()</f>
        <v/>
      </c>
      <c r="C1005">
        <f>IF(B1005&lt;P_3,3,IF(B1005&lt;P_3+P_4,4,5))</f>
        <v/>
      </c>
      <c r="D1005">
        <f>NORM.S.INV(RAND())</f>
        <v/>
      </c>
      <c r="E1005">
        <f>V0*EXP((rf-q_leak-0.5*sigma^2)*C1005+sigma*SQRT(C1005)*D1005)</f>
        <v/>
      </c>
      <c r="F1005">
        <f>SHL_face*(1+SHL_rate)^C1005</f>
        <v/>
      </c>
      <c r="G1005">
        <f>Pref_face*(1+Pref_rate)^C1005</f>
        <v/>
      </c>
      <c r="H1005">
        <f>MAX(E1005-F1005-G1005,0)</f>
        <v/>
      </c>
      <c r="I1005">
        <f>MIN(E1005,F1005+G1005)+(1-MgmtPct)*H1005</f>
        <v/>
      </c>
      <c r="J1005">
        <f>IF(I1005/SponsorCost&gt;=RatchetTrigger,1,0)</f>
        <v/>
      </c>
      <c r="K1005">
        <f>IF(J1005=1,MgmtPctRatchet,MgmtPct)</f>
        <v/>
      </c>
      <c r="L1005">
        <f>K1005*H1005</f>
        <v/>
      </c>
      <c r="M1005">
        <f>EXP(-rf*C1005)*L1005</f>
        <v/>
      </c>
      <c r="N1005">
        <f>EXP(-rf*C1005)*E1005</f>
        <v/>
      </c>
    </row>
    <row r="1006">
      <c r="A1006" t="n">
        <v>998</v>
      </c>
      <c r="B1006">
        <f>RAND()</f>
        <v/>
      </c>
      <c r="C1006">
        <f>IF(B1006&lt;P_3,3,IF(B1006&lt;P_3+P_4,4,5))</f>
        <v/>
      </c>
      <c r="D1006">
        <f>NORM.S.INV(RAND())</f>
        <v/>
      </c>
      <c r="E1006">
        <f>V0*EXP((rf-q_leak-0.5*sigma^2)*C1006+sigma*SQRT(C1006)*D1006)</f>
        <v/>
      </c>
      <c r="F1006">
        <f>SHL_face*(1+SHL_rate)^C1006</f>
        <v/>
      </c>
      <c r="G1006">
        <f>Pref_face*(1+Pref_rate)^C1006</f>
        <v/>
      </c>
      <c r="H1006">
        <f>MAX(E1006-F1006-G1006,0)</f>
        <v/>
      </c>
      <c r="I1006">
        <f>MIN(E1006,F1006+G1006)+(1-MgmtPct)*H1006</f>
        <v/>
      </c>
      <c r="J1006">
        <f>IF(I1006/SponsorCost&gt;=RatchetTrigger,1,0)</f>
        <v/>
      </c>
      <c r="K1006">
        <f>IF(J1006=1,MgmtPctRatchet,MgmtPct)</f>
        <v/>
      </c>
      <c r="L1006">
        <f>K1006*H1006</f>
        <v/>
      </c>
      <c r="M1006">
        <f>EXP(-rf*C1006)*L1006</f>
        <v/>
      </c>
      <c r="N1006">
        <f>EXP(-rf*C1006)*E1006</f>
        <v/>
      </c>
    </row>
    <row r="1007">
      <c r="A1007" t="n">
        <v>999</v>
      </c>
      <c r="B1007">
        <f>RAND()</f>
        <v/>
      </c>
      <c r="C1007">
        <f>IF(B1007&lt;P_3,3,IF(B1007&lt;P_3+P_4,4,5))</f>
        <v/>
      </c>
      <c r="D1007">
        <f>NORM.S.INV(RAND())</f>
        <v/>
      </c>
      <c r="E1007">
        <f>V0*EXP((rf-q_leak-0.5*sigma^2)*C1007+sigma*SQRT(C1007)*D1007)</f>
        <v/>
      </c>
      <c r="F1007">
        <f>SHL_face*(1+SHL_rate)^C1007</f>
        <v/>
      </c>
      <c r="G1007">
        <f>Pref_face*(1+Pref_rate)^C1007</f>
        <v/>
      </c>
      <c r="H1007">
        <f>MAX(E1007-F1007-G1007,0)</f>
        <v/>
      </c>
      <c r="I1007">
        <f>MIN(E1007,F1007+G1007)+(1-MgmtPct)*H1007</f>
        <v/>
      </c>
      <c r="J1007">
        <f>IF(I1007/SponsorCost&gt;=RatchetTrigger,1,0)</f>
        <v/>
      </c>
      <c r="K1007">
        <f>IF(J1007=1,MgmtPctRatchet,MgmtPct)</f>
        <v/>
      </c>
      <c r="L1007">
        <f>K1007*H1007</f>
        <v/>
      </c>
      <c r="M1007">
        <f>EXP(-rf*C1007)*L1007</f>
        <v/>
      </c>
      <c r="N1007">
        <f>EXP(-rf*C1007)*E1007</f>
        <v/>
      </c>
    </row>
    <row r="1008">
      <c r="A1008" t="n">
        <v>1000</v>
      </c>
      <c r="B1008">
        <f>RAND()</f>
        <v/>
      </c>
      <c r="C1008">
        <f>IF(B1008&lt;P_3,3,IF(B1008&lt;P_3+P_4,4,5))</f>
        <v/>
      </c>
      <c r="D1008">
        <f>NORM.S.INV(RAND())</f>
        <v/>
      </c>
      <c r="E1008">
        <f>V0*EXP((rf-q_leak-0.5*sigma^2)*C1008+sigma*SQRT(C1008)*D1008)</f>
        <v/>
      </c>
      <c r="F1008">
        <f>SHL_face*(1+SHL_rate)^C1008</f>
        <v/>
      </c>
      <c r="G1008">
        <f>Pref_face*(1+Pref_rate)^C1008</f>
        <v/>
      </c>
      <c r="H1008">
        <f>MAX(E1008-F1008-G1008,0)</f>
        <v/>
      </c>
      <c r="I1008">
        <f>MIN(E1008,F1008+G1008)+(1-MgmtPct)*H1008</f>
        <v/>
      </c>
      <c r="J1008">
        <f>IF(I1008/SponsorCost&gt;=RatchetTrigger,1,0)</f>
        <v/>
      </c>
      <c r="K1008">
        <f>IF(J1008=1,MgmtPctRatchet,MgmtPct)</f>
        <v/>
      </c>
      <c r="L1008">
        <f>K1008*H1008</f>
        <v/>
      </c>
      <c r="M1008">
        <f>EXP(-rf*C1008)*L1008</f>
        <v/>
      </c>
      <c r="N1008">
        <f>EXP(-rf*C1008)*E1008</f>
        <v/>
      </c>
    </row>
    <row r="1009">
      <c r="A1009" t="n">
        <v>1001</v>
      </c>
      <c r="B1009">
        <f>RAND()</f>
        <v/>
      </c>
      <c r="C1009">
        <f>IF(B1009&lt;P_3,3,IF(B1009&lt;P_3+P_4,4,5))</f>
        <v/>
      </c>
      <c r="D1009">
        <f>NORM.S.INV(RAND())</f>
        <v/>
      </c>
      <c r="E1009">
        <f>V0*EXP((rf-q_leak-0.5*sigma^2)*C1009+sigma*SQRT(C1009)*D1009)</f>
        <v/>
      </c>
      <c r="F1009">
        <f>SHL_face*(1+SHL_rate)^C1009</f>
        <v/>
      </c>
      <c r="G1009">
        <f>Pref_face*(1+Pref_rate)^C1009</f>
        <v/>
      </c>
      <c r="H1009">
        <f>MAX(E1009-F1009-G1009,0)</f>
        <v/>
      </c>
      <c r="I1009">
        <f>MIN(E1009,F1009+G1009)+(1-MgmtPct)*H1009</f>
        <v/>
      </c>
      <c r="J1009">
        <f>IF(I1009/SponsorCost&gt;=RatchetTrigger,1,0)</f>
        <v/>
      </c>
      <c r="K1009">
        <f>IF(J1009=1,MgmtPctRatchet,MgmtPct)</f>
        <v/>
      </c>
      <c r="L1009">
        <f>K1009*H1009</f>
        <v/>
      </c>
      <c r="M1009">
        <f>EXP(-rf*C1009)*L1009</f>
        <v/>
      </c>
      <c r="N1009">
        <f>EXP(-rf*C1009)*E1009</f>
        <v/>
      </c>
    </row>
    <row r="1010">
      <c r="A1010" t="n">
        <v>1002</v>
      </c>
      <c r="B1010">
        <f>RAND()</f>
        <v/>
      </c>
      <c r="C1010">
        <f>IF(B1010&lt;P_3,3,IF(B1010&lt;P_3+P_4,4,5))</f>
        <v/>
      </c>
      <c r="D1010">
        <f>NORM.S.INV(RAND())</f>
        <v/>
      </c>
      <c r="E1010">
        <f>V0*EXP((rf-q_leak-0.5*sigma^2)*C1010+sigma*SQRT(C1010)*D1010)</f>
        <v/>
      </c>
      <c r="F1010">
        <f>SHL_face*(1+SHL_rate)^C1010</f>
        <v/>
      </c>
      <c r="G1010">
        <f>Pref_face*(1+Pref_rate)^C1010</f>
        <v/>
      </c>
      <c r="H1010">
        <f>MAX(E1010-F1010-G1010,0)</f>
        <v/>
      </c>
      <c r="I1010">
        <f>MIN(E1010,F1010+G1010)+(1-MgmtPct)*H1010</f>
        <v/>
      </c>
      <c r="J1010">
        <f>IF(I1010/SponsorCost&gt;=RatchetTrigger,1,0)</f>
        <v/>
      </c>
      <c r="K1010">
        <f>IF(J1010=1,MgmtPctRatchet,MgmtPct)</f>
        <v/>
      </c>
      <c r="L1010">
        <f>K1010*H1010</f>
        <v/>
      </c>
      <c r="M1010">
        <f>EXP(-rf*C1010)*L1010</f>
        <v/>
      </c>
      <c r="N1010">
        <f>EXP(-rf*C1010)*E1010</f>
        <v/>
      </c>
    </row>
    <row r="1011">
      <c r="A1011" t="n">
        <v>1003</v>
      </c>
      <c r="B1011">
        <f>RAND()</f>
        <v/>
      </c>
      <c r="C1011">
        <f>IF(B1011&lt;P_3,3,IF(B1011&lt;P_3+P_4,4,5))</f>
        <v/>
      </c>
      <c r="D1011">
        <f>NORM.S.INV(RAND())</f>
        <v/>
      </c>
      <c r="E1011">
        <f>V0*EXP((rf-q_leak-0.5*sigma^2)*C1011+sigma*SQRT(C1011)*D1011)</f>
        <v/>
      </c>
      <c r="F1011">
        <f>SHL_face*(1+SHL_rate)^C1011</f>
        <v/>
      </c>
      <c r="G1011">
        <f>Pref_face*(1+Pref_rate)^C1011</f>
        <v/>
      </c>
      <c r="H1011">
        <f>MAX(E1011-F1011-G1011,0)</f>
        <v/>
      </c>
      <c r="I1011">
        <f>MIN(E1011,F1011+G1011)+(1-MgmtPct)*H1011</f>
        <v/>
      </c>
      <c r="J1011">
        <f>IF(I1011/SponsorCost&gt;=RatchetTrigger,1,0)</f>
        <v/>
      </c>
      <c r="K1011">
        <f>IF(J1011=1,MgmtPctRatchet,MgmtPct)</f>
        <v/>
      </c>
      <c r="L1011">
        <f>K1011*H1011</f>
        <v/>
      </c>
      <c r="M1011">
        <f>EXP(-rf*C1011)*L1011</f>
        <v/>
      </c>
      <c r="N1011">
        <f>EXP(-rf*C1011)*E1011</f>
        <v/>
      </c>
    </row>
    <row r="1012">
      <c r="A1012" t="n">
        <v>1004</v>
      </c>
      <c r="B1012">
        <f>RAND()</f>
        <v/>
      </c>
      <c r="C1012">
        <f>IF(B1012&lt;P_3,3,IF(B1012&lt;P_3+P_4,4,5))</f>
        <v/>
      </c>
      <c r="D1012">
        <f>NORM.S.INV(RAND())</f>
        <v/>
      </c>
      <c r="E1012">
        <f>V0*EXP((rf-q_leak-0.5*sigma^2)*C1012+sigma*SQRT(C1012)*D1012)</f>
        <v/>
      </c>
      <c r="F1012">
        <f>SHL_face*(1+SHL_rate)^C1012</f>
        <v/>
      </c>
      <c r="G1012">
        <f>Pref_face*(1+Pref_rate)^C1012</f>
        <v/>
      </c>
      <c r="H1012">
        <f>MAX(E1012-F1012-G1012,0)</f>
        <v/>
      </c>
      <c r="I1012">
        <f>MIN(E1012,F1012+G1012)+(1-MgmtPct)*H1012</f>
        <v/>
      </c>
      <c r="J1012">
        <f>IF(I1012/SponsorCost&gt;=RatchetTrigger,1,0)</f>
        <v/>
      </c>
      <c r="K1012">
        <f>IF(J1012=1,MgmtPctRatchet,MgmtPct)</f>
        <v/>
      </c>
      <c r="L1012">
        <f>K1012*H1012</f>
        <v/>
      </c>
      <c r="M1012">
        <f>EXP(-rf*C1012)*L1012</f>
        <v/>
      </c>
      <c r="N1012">
        <f>EXP(-rf*C1012)*E1012</f>
        <v/>
      </c>
    </row>
    <row r="1013">
      <c r="A1013" t="n">
        <v>1005</v>
      </c>
      <c r="B1013">
        <f>RAND()</f>
        <v/>
      </c>
      <c r="C1013">
        <f>IF(B1013&lt;P_3,3,IF(B1013&lt;P_3+P_4,4,5))</f>
        <v/>
      </c>
      <c r="D1013">
        <f>NORM.S.INV(RAND())</f>
        <v/>
      </c>
      <c r="E1013">
        <f>V0*EXP((rf-q_leak-0.5*sigma^2)*C1013+sigma*SQRT(C1013)*D1013)</f>
        <v/>
      </c>
      <c r="F1013">
        <f>SHL_face*(1+SHL_rate)^C1013</f>
        <v/>
      </c>
      <c r="G1013">
        <f>Pref_face*(1+Pref_rate)^C1013</f>
        <v/>
      </c>
      <c r="H1013">
        <f>MAX(E1013-F1013-G1013,0)</f>
        <v/>
      </c>
      <c r="I1013">
        <f>MIN(E1013,F1013+G1013)+(1-MgmtPct)*H1013</f>
        <v/>
      </c>
      <c r="J1013">
        <f>IF(I1013/SponsorCost&gt;=RatchetTrigger,1,0)</f>
        <v/>
      </c>
      <c r="K1013">
        <f>IF(J1013=1,MgmtPctRatchet,MgmtPct)</f>
        <v/>
      </c>
      <c r="L1013">
        <f>K1013*H1013</f>
        <v/>
      </c>
      <c r="M1013">
        <f>EXP(-rf*C1013)*L1013</f>
        <v/>
      </c>
      <c r="N1013">
        <f>EXP(-rf*C1013)*E1013</f>
        <v/>
      </c>
    </row>
    <row r="1014">
      <c r="A1014" t="n">
        <v>1006</v>
      </c>
      <c r="B1014">
        <f>RAND()</f>
        <v/>
      </c>
      <c r="C1014">
        <f>IF(B1014&lt;P_3,3,IF(B1014&lt;P_3+P_4,4,5))</f>
        <v/>
      </c>
      <c r="D1014">
        <f>NORM.S.INV(RAND())</f>
        <v/>
      </c>
      <c r="E1014">
        <f>V0*EXP((rf-q_leak-0.5*sigma^2)*C1014+sigma*SQRT(C1014)*D1014)</f>
        <v/>
      </c>
      <c r="F1014">
        <f>SHL_face*(1+SHL_rate)^C1014</f>
        <v/>
      </c>
      <c r="G1014">
        <f>Pref_face*(1+Pref_rate)^C1014</f>
        <v/>
      </c>
      <c r="H1014">
        <f>MAX(E1014-F1014-G1014,0)</f>
        <v/>
      </c>
      <c r="I1014">
        <f>MIN(E1014,F1014+G1014)+(1-MgmtPct)*H1014</f>
        <v/>
      </c>
      <c r="J1014">
        <f>IF(I1014/SponsorCost&gt;=RatchetTrigger,1,0)</f>
        <v/>
      </c>
      <c r="K1014">
        <f>IF(J1014=1,MgmtPctRatchet,MgmtPct)</f>
        <v/>
      </c>
      <c r="L1014">
        <f>K1014*H1014</f>
        <v/>
      </c>
      <c r="M1014">
        <f>EXP(-rf*C1014)*L1014</f>
        <v/>
      </c>
      <c r="N1014">
        <f>EXP(-rf*C1014)*E1014</f>
        <v/>
      </c>
    </row>
    <row r="1015">
      <c r="A1015" t="n">
        <v>1007</v>
      </c>
      <c r="B1015">
        <f>RAND()</f>
        <v/>
      </c>
      <c r="C1015">
        <f>IF(B1015&lt;P_3,3,IF(B1015&lt;P_3+P_4,4,5))</f>
        <v/>
      </c>
      <c r="D1015">
        <f>NORM.S.INV(RAND())</f>
        <v/>
      </c>
      <c r="E1015">
        <f>V0*EXP((rf-q_leak-0.5*sigma^2)*C1015+sigma*SQRT(C1015)*D1015)</f>
        <v/>
      </c>
      <c r="F1015">
        <f>SHL_face*(1+SHL_rate)^C1015</f>
        <v/>
      </c>
      <c r="G1015">
        <f>Pref_face*(1+Pref_rate)^C1015</f>
        <v/>
      </c>
      <c r="H1015">
        <f>MAX(E1015-F1015-G1015,0)</f>
        <v/>
      </c>
      <c r="I1015">
        <f>MIN(E1015,F1015+G1015)+(1-MgmtPct)*H1015</f>
        <v/>
      </c>
      <c r="J1015">
        <f>IF(I1015/SponsorCost&gt;=RatchetTrigger,1,0)</f>
        <v/>
      </c>
      <c r="K1015">
        <f>IF(J1015=1,MgmtPctRatchet,MgmtPct)</f>
        <v/>
      </c>
      <c r="L1015">
        <f>K1015*H1015</f>
        <v/>
      </c>
      <c r="M1015">
        <f>EXP(-rf*C1015)*L1015</f>
        <v/>
      </c>
      <c r="N1015">
        <f>EXP(-rf*C1015)*E1015</f>
        <v/>
      </c>
    </row>
    <row r="1016">
      <c r="A1016" t="n">
        <v>1008</v>
      </c>
      <c r="B1016">
        <f>RAND()</f>
        <v/>
      </c>
      <c r="C1016">
        <f>IF(B1016&lt;P_3,3,IF(B1016&lt;P_3+P_4,4,5))</f>
        <v/>
      </c>
      <c r="D1016">
        <f>NORM.S.INV(RAND())</f>
        <v/>
      </c>
      <c r="E1016">
        <f>V0*EXP((rf-q_leak-0.5*sigma^2)*C1016+sigma*SQRT(C1016)*D1016)</f>
        <v/>
      </c>
      <c r="F1016">
        <f>SHL_face*(1+SHL_rate)^C1016</f>
        <v/>
      </c>
      <c r="G1016">
        <f>Pref_face*(1+Pref_rate)^C1016</f>
        <v/>
      </c>
      <c r="H1016">
        <f>MAX(E1016-F1016-G1016,0)</f>
        <v/>
      </c>
      <c r="I1016">
        <f>MIN(E1016,F1016+G1016)+(1-MgmtPct)*H1016</f>
        <v/>
      </c>
      <c r="J1016">
        <f>IF(I1016/SponsorCost&gt;=RatchetTrigger,1,0)</f>
        <v/>
      </c>
      <c r="K1016">
        <f>IF(J1016=1,MgmtPctRatchet,MgmtPct)</f>
        <v/>
      </c>
      <c r="L1016">
        <f>K1016*H1016</f>
        <v/>
      </c>
      <c r="M1016">
        <f>EXP(-rf*C1016)*L1016</f>
        <v/>
      </c>
      <c r="N1016">
        <f>EXP(-rf*C1016)*E1016</f>
        <v/>
      </c>
    </row>
    <row r="1017">
      <c r="A1017" t="n">
        <v>1009</v>
      </c>
      <c r="B1017">
        <f>RAND()</f>
        <v/>
      </c>
      <c r="C1017">
        <f>IF(B1017&lt;P_3,3,IF(B1017&lt;P_3+P_4,4,5))</f>
        <v/>
      </c>
      <c r="D1017">
        <f>NORM.S.INV(RAND())</f>
        <v/>
      </c>
      <c r="E1017">
        <f>V0*EXP((rf-q_leak-0.5*sigma^2)*C1017+sigma*SQRT(C1017)*D1017)</f>
        <v/>
      </c>
      <c r="F1017">
        <f>SHL_face*(1+SHL_rate)^C1017</f>
        <v/>
      </c>
      <c r="G1017">
        <f>Pref_face*(1+Pref_rate)^C1017</f>
        <v/>
      </c>
      <c r="H1017">
        <f>MAX(E1017-F1017-G1017,0)</f>
        <v/>
      </c>
      <c r="I1017">
        <f>MIN(E1017,F1017+G1017)+(1-MgmtPct)*H1017</f>
        <v/>
      </c>
      <c r="J1017">
        <f>IF(I1017/SponsorCost&gt;=RatchetTrigger,1,0)</f>
        <v/>
      </c>
      <c r="K1017">
        <f>IF(J1017=1,MgmtPctRatchet,MgmtPct)</f>
        <v/>
      </c>
      <c r="L1017">
        <f>K1017*H1017</f>
        <v/>
      </c>
      <c r="M1017">
        <f>EXP(-rf*C1017)*L1017</f>
        <v/>
      </c>
      <c r="N1017">
        <f>EXP(-rf*C1017)*E1017</f>
        <v/>
      </c>
    </row>
    <row r="1018">
      <c r="A1018" t="n">
        <v>1010</v>
      </c>
      <c r="B1018">
        <f>RAND()</f>
        <v/>
      </c>
      <c r="C1018">
        <f>IF(B1018&lt;P_3,3,IF(B1018&lt;P_3+P_4,4,5))</f>
        <v/>
      </c>
      <c r="D1018">
        <f>NORM.S.INV(RAND())</f>
        <v/>
      </c>
      <c r="E1018">
        <f>V0*EXP((rf-q_leak-0.5*sigma^2)*C1018+sigma*SQRT(C1018)*D1018)</f>
        <v/>
      </c>
      <c r="F1018">
        <f>SHL_face*(1+SHL_rate)^C1018</f>
        <v/>
      </c>
      <c r="G1018">
        <f>Pref_face*(1+Pref_rate)^C1018</f>
        <v/>
      </c>
      <c r="H1018">
        <f>MAX(E1018-F1018-G1018,0)</f>
        <v/>
      </c>
      <c r="I1018">
        <f>MIN(E1018,F1018+G1018)+(1-MgmtPct)*H1018</f>
        <v/>
      </c>
      <c r="J1018">
        <f>IF(I1018/SponsorCost&gt;=RatchetTrigger,1,0)</f>
        <v/>
      </c>
      <c r="K1018">
        <f>IF(J1018=1,MgmtPctRatchet,MgmtPct)</f>
        <v/>
      </c>
      <c r="L1018">
        <f>K1018*H1018</f>
        <v/>
      </c>
      <c r="M1018">
        <f>EXP(-rf*C1018)*L1018</f>
        <v/>
      </c>
      <c r="N1018">
        <f>EXP(-rf*C1018)*E1018</f>
        <v/>
      </c>
    </row>
    <row r="1019">
      <c r="A1019" t="n">
        <v>1011</v>
      </c>
      <c r="B1019">
        <f>RAND()</f>
        <v/>
      </c>
      <c r="C1019">
        <f>IF(B1019&lt;P_3,3,IF(B1019&lt;P_3+P_4,4,5))</f>
        <v/>
      </c>
      <c r="D1019">
        <f>NORM.S.INV(RAND())</f>
        <v/>
      </c>
      <c r="E1019">
        <f>V0*EXP((rf-q_leak-0.5*sigma^2)*C1019+sigma*SQRT(C1019)*D1019)</f>
        <v/>
      </c>
      <c r="F1019">
        <f>SHL_face*(1+SHL_rate)^C1019</f>
        <v/>
      </c>
      <c r="G1019">
        <f>Pref_face*(1+Pref_rate)^C1019</f>
        <v/>
      </c>
      <c r="H1019">
        <f>MAX(E1019-F1019-G1019,0)</f>
        <v/>
      </c>
      <c r="I1019">
        <f>MIN(E1019,F1019+G1019)+(1-MgmtPct)*H1019</f>
        <v/>
      </c>
      <c r="J1019">
        <f>IF(I1019/SponsorCost&gt;=RatchetTrigger,1,0)</f>
        <v/>
      </c>
      <c r="K1019">
        <f>IF(J1019=1,MgmtPctRatchet,MgmtPct)</f>
        <v/>
      </c>
      <c r="L1019">
        <f>K1019*H1019</f>
        <v/>
      </c>
      <c r="M1019">
        <f>EXP(-rf*C1019)*L1019</f>
        <v/>
      </c>
      <c r="N1019">
        <f>EXP(-rf*C1019)*E1019</f>
        <v/>
      </c>
    </row>
    <row r="1020">
      <c r="A1020" t="n">
        <v>1012</v>
      </c>
      <c r="B1020">
        <f>RAND()</f>
        <v/>
      </c>
      <c r="C1020">
        <f>IF(B1020&lt;P_3,3,IF(B1020&lt;P_3+P_4,4,5))</f>
        <v/>
      </c>
      <c r="D1020">
        <f>NORM.S.INV(RAND())</f>
        <v/>
      </c>
      <c r="E1020">
        <f>V0*EXP((rf-q_leak-0.5*sigma^2)*C1020+sigma*SQRT(C1020)*D1020)</f>
        <v/>
      </c>
      <c r="F1020">
        <f>SHL_face*(1+SHL_rate)^C1020</f>
        <v/>
      </c>
      <c r="G1020">
        <f>Pref_face*(1+Pref_rate)^C1020</f>
        <v/>
      </c>
      <c r="H1020">
        <f>MAX(E1020-F1020-G1020,0)</f>
        <v/>
      </c>
      <c r="I1020">
        <f>MIN(E1020,F1020+G1020)+(1-MgmtPct)*H1020</f>
        <v/>
      </c>
      <c r="J1020">
        <f>IF(I1020/SponsorCost&gt;=RatchetTrigger,1,0)</f>
        <v/>
      </c>
      <c r="K1020">
        <f>IF(J1020=1,MgmtPctRatchet,MgmtPct)</f>
        <v/>
      </c>
      <c r="L1020">
        <f>K1020*H1020</f>
        <v/>
      </c>
      <c r="M1020">
        <f>EXP(-rf*C1020)*L1020</f>
        <v/>
      </c>
      <c r="N1020">
        <f>EXP(-rf*C1020)*E1020</f>
        <v/>
      </c>
    </row>
    <row r="1021">
      <c r="A1021" t="n">
        <v>1013</v>
      </c>
      <c r="B1021">
        <f>RAND()</f>
        <v/>
      </c>
      <c r="C1021">
        <f>IF(B1021&lt;P_3,3,IF(B1021&lt;P_3+P_4,4,5))</f>
        <v/>
      </c>
      <c r="D1021">
        <f>NORM.S.INV(RAND())</f>
        <v/>
      </c>
      <c r="E1021">
        <f>V0*EXP((rf-q_leak-0.5*sigma^2)*C1021+sigma*SQRT(C1021)*D1021)</f>
        <v/>
      </c>
      <c r="F1021">
        <f>SHL_face*(1+SHL_rate)^C1021</f>
        <v/>
      </c>
      <c r="G1021">
        <f>Pref_face*(1+Pref_rate)^C1021</f>
        <v/>
      </c>
      <c r="H1021">
        <f>MAX(E1021-F1021-G1021,0)</f>
        <v/>
      </c>
      <c r="I1021">
        <f>MIN(E1021,F1021+G1021)+(1-MgmtPct)*H1021</f>
        <v/>
      </c>
      <c r="J1021">
        <f>IF(I1021/SponsorCost&gt;=RatchetTrigger,1,0)</f>
        <v/>
      </c>
      <c r="K1021">
        <f>IF(J1021=1,MgmtPctRatchet,MgmtPct)</f>
        <v/>
      </c>
      <c r="L1021">
        <f>K1021*H1021</f>
        <v/>
      </c>
      <c r="M1021">
        <f>EXP(-rf*C1021)*L1021</f>
        <v/>
      </c>
      <c r="N1021">
        <f>EXP(-rf*C1021)*E1021</f>
        <v/>
      </c>
    </row>
    <row r="1022">
      <c r="A1022" t="n">
        <v>1014</v>
      </c>
      <c r="B1022">
        <f>RAND()</f>
        <v/>
      </c>
      <c r="C1022">
        <f>IF(B1022&lt;P_3,3,IF(B1022&lt;P_3+P_4,4,5))</f>
        <v/>
      </c>
      <c r="D1022">
        <f>NORM.S.INV(RAND())</f>
        <v/>
      </c>
      <c r="E1022">
        <f>V0*EXP((rf-q_leak-0.5*sigma^2)*C1022+sigma*SQRT(C1022)*D1022)</f>
        <v/>
      </c>
      <c r="F1022">
        <f>SHL_face*(1+SHL_rate)^C1022</f>
        <v/>
      </c>
      <c r="G1022">
        <f>Pref_face*(1+Pref_rate)^C1022</f>
        <v/>
      </c>
      <c r="H1022">
        <f>MAX(E1022-F1022-G1022,0)</f>
        <v/>
      </c>
      <c r="I1022">
        <f>MIN(E1022,F1022+G1022)+(1-MgmtPct)*H1022</f>
        <v/>
      </c>
      <c r="J1022">
        <f>IF(I1022/SponsorCost&gt;=RatchetTrigger,1,0)</f>
        <v/>
      </c>
      <c r="K1022">
        <f>IF(J1022=1,MgmtPctRatchet,MgmtPct)</f>
        <v/>
      </c>
      <c r="L1022">
        <f>K1022*H1022</f>
        <v/>
      </c>
      <c r="M1022">
        <f>EXP(-rf*C1022)*L1022</f>
        <v/>
      </c>
      <c r="N1022">
        <f>EXP(-rf*C1022)*E1022</f>
        <v/>
      </c>
    </row>
    <row r="1023">
      <c r="A1023" t="n">
        <v>1015</v>
      </c>
      <c r="B1023">
        <f>RAND()</f>
        <v/>
      </c>
      <c r="C1023">
        <f>IF(B1023&lt;P_3,3,IF(B1023&lt;P_3+P_4,4,5))</f>
        <v/>
      </c>
      <c r="D1023">
        <f>NORM.S.INV(RAND())</f>
        <v/>
      </c>
      <c r="E1023">
        <f>V0*EXP((rf-q_leak-0.5*sigma^2)*C1023+sigma*SQRT(C1023)*D1023)</f>
        <v/>
      </c>
      <c r="F1023">
        <f>SHL_face*(1+SHL_rate)^C1023</f>
        <v/>
      </c>
      <c r="G1023">
        <f>Pref_face*(1+Pref_rate)^C1023</f>
        <v/>
      </c>
      <c r="H1023">
        <f>MAX(E1023-F1023-G1023,0)</f>
        <v/>
      </c>
      <c r="I1023">
        <f>MIN(E1023,F1023+G1023)+(1-MgmtPct)*H1023</f>
        <v/>
      </c>
      <c r="J1023">
        <f>IF(I1023/SponsorCost&gt;=RatchetTrigger,1,0)</f>
        <v/>
      </c>
      <c r="K1023">
        <f>IF(J1023=1,MgmtPctRatchet,MgmtPct)</f>
        <v/>
      </c>
      <c r="L1023">
        <f>K1023*H1023</f>
        <v/>
      </c>
      <c r="M1023">
        <f>EXP(-rf*C1023)*L1023</f>
        <v/>
      </c>
      <c r="N1023">
        <f>EXP(-rf*C1023)*E1023</f>
        <v/>
      </c>
    </row>
    <row r="1024">
      <c r="A1024" t="n">
        <v>1016</v>
      </c>
      <c r="B1024">
        <f>RAND()</f>
        <v/>
      </c>
      <c r="C1024">
        <f>IF(B1024&lt;P_3,3,IF(B1024&lt;P_3+P_4,4,5))</f>
        <v/>
      </c>
      <c r="D1024">
        <f>NORM.S.INV(RAND())</f>
        <v/>
      </c>
      <c r="E1024">
        <f>V0*EXP((rf-q_leak-0.5*sigma^2)*C1024+sigma*SQRT(C1024)*D1024)</f>
        <v/>
      </c>
      <c r="F1024">
        <f>SHL_face*(1+SHL_rate)^C1024</f>
        <v/>
      </c>
      <c r="G1024">
        <f>Pref_face*(1+Pref_rate)^C1024</f>
        <v/>
      </c>
      <c r="H1024">
        <f>MAX(E1024-F1024-G1024,0)</f>
        <v/>
      </c>
      <c r="I1024">
        <f>MIN(E1024,F1024+G1024)+(1-MgmtPct)*H1024</f>
        <v/>
      </c>
      <c r="J1024">
        <f>IF(I1024/SponsorCost&gt;=RatchetTrigger,1,0)</f>
        <v/>
      </c>
      <c r="K1024">
        <f>IF(J1024=1,MgmtPctRatchet,MgmtPct)</f>
        <v/>
      </c>
      <c r="L1024">
        <f>K1024*H1024</f>
        <v/>
      </c>
      <c r="M1024">
        <f>EXP(-rf*C1024)*L1024</f>
        <v/>
      </c>
      <c r="N1024">
        <f>EXP(-rf*C1024)*E1024</f>
        <v/>
      </c>
    </row>
    <row r="1025">
      <c r="A1025" t="n">
        <v>1017</v>
      </c>
      <c r="B1025">
        <f>RAND()</f>
        <v/>
      </c>
      <c r="C1025">
        <f>IF(B1025&lt;P_3,3,IF(B1025&lt;P_3+P_4,4,5))</f>
        <v/>
      </c>
      <c r="D1025">
        <f>NORM.S.INV(RAND())</f>
        <v/>
      </c>
      <c r="E1025">
        <f>V0*EXP((rf-q_leak-0.5*sigma^2)*C1025+sigma*SQRT(C1025)*D1025)</f>
        <v/>
      </c>
      <c r="F1025">
        <f>SHL_face*(1+SHL_rate)^C1025</f>
        <v/>
      </c>
      <c r="G1025">
        <f>Pref_face*(1+Pref_rate)^C1025</f>
        <v/>
      </c>
      <c r="H1025">
        <f>MAX(E1025-F1025-G1025,0)</f>
        <v/>
      </c>
      <c r="I1025">
        <f>MIN(E1025,F1025+G1025)+(1-MgmtPct)*H1025</f>
        <v/>
      </c>
      <c r="J1025">
        <f>IF(I1025/SponsorCost&gt;=RatchetTrigger,1,0)</f>
        <v/>
      </c>
      <c r="K1025">
        <f>IF(J1025=1,MgmtPctRatchet,MgmtPct)</f>
        <v/>
      </c>
      <c r="L1025">
        <f>K1025*H1025</f>
        <v/>
      </c>
      <c r="M1025">
        <f>EXP(-rf*C1025)*L1025</f>
        <v/>
      </c>
      <c r="N1025">
        <f>EXP(-rf*C1025)*E1025</f>
        <v/>
      </c>
    </row>
    <row r="1026">
      <c r="A1026" t="n">
        <v>1018</v>
      </c>
      <c r="B1026">
        <f>RAND()</f>
        <v/>
      </c>
      <c r="C1026">
        <f>IF(B1026&lt;P_3,3,IF(B1026&lt;P_3+P_4,4,5))</f>
        <v/>
      </c>
      <c r="D1026">
        <f>NORM.S.INV(RAND())</f>
        <v/>
      </c>
      <c r="E1026">
        <f>V0*EXP((rf-q_leak-0.5*sigma^2)*C1026+sigma*SQRT(C1026)*D1026)</f>
        <v/>
      </c>
      <c r="F1026">
        <f>SHL_face*(1+SHL_rate)^C1026</f>
        <v/>
      </c>
      <c r="G1026">
        <f>Pref_face*(1+Pref_rate)^C1026</f>
        <v/>
      </c>
      <c r="H1026">
        <f>MAX(E1026-F1026-G1026,0)</f>
        <v/>
      </c>
      <c r="I1026">
        <f>MIN(E1026,F1026+G1026)+(1-MgmtPct)*H1026</f>
        <v/>
      </c>
      <c r="J1026">
        <f>IF(I1026/SponsorCost&gt;=RatchetTrigger,1,0)</f>
        <v/>
      </c>
      <c r="K1026">
        <f>IF(J1026=1,MgmtPctRatchet,MgmtPct)</f>
        <v/>
      </c>
      <c r="L1026">
        <f>K1026*H1026</f>
        <v/>
      </c>
      <c r="M1026">
        <f>EXP(-rf*C1026)*L1026</f>
        <v/>
      </c>
      <c r="N1026">
        <f>EXP(-rf*C1026)*E1026</f>
        <v/>
      </c>
    </row>
    <row r="1027">
      <c r="A1027" t="n">
        <v>1019</v>
      </c>
      <c r="B1027">
        <f>RAND()</f>
        <v/>
      </c>
      <c r="C1027">
        <f>IF(B1027&lt;P_3,3,IF(B1027&lt;P_3+P_4,4,5))</f>
        <v/>
      </c>
      <c r="D1027">
        <f>NORM.S.INV(RAND())</f>
        <v/>
      </c>
      <c r="E1027">
        <f>V0*EXP((rf-q_leak-0.5*sigma^2)*C1027+sigma*SQRT(C1027)*D1027)</f>
        <v/>
      </c>
      <c r="F1027">
        <f>SHL_face*(1+SHL_rate)^C1027</f>
        <v/>
      </c>
      <c r="G1027">
        <f>Pref_face*(1+Pref_rate)^C1027</f>
        <v/>
      </c>
      <c r="H1027">
        <f>MAX(E1027-F1027-G1027,0)</f>
        <v/>
      </c>
      <c r="I1027">
        <f>MIN(E1027,F1027+G1027)+(1-MgmtPct)*H1027</f>
        <v/>
      </c>
      <c r="J1027">
        <f>IF(I1027/SponsorCost&gt;=RatchetTrigger,1,0)</f>
        <v/>
      </c>
      <c r="K1027">
        <f>IF(J1027=1,MgmtPctRatchet,MgmtPct)</f>
        <v/>
      </c>
      <c r="L1027">
        <f>K1027*H1027</f>
        <v/>
      </c>
      <c r="M1027">
        <f>EXP(-rf*C1027)*L1027</f>
        <v/>
      </c>
      <c r="N1027">
        <f>EXP(-rf*C1027)*E1027</f>
        <v/>
      </c>
    </row>
    <row r="1028">
      <c r="A1028" t="n">
        <v>1020</v>
      </c>
      <c r="B1028">
        <f>RAND()</f>
        <v/>
      </c>
      <c r="C1028">
        <f>IF(B1028&lt;P_3,3,IF(B1028&lt;P_3+P_4,4,5))</f>
        <v/>
      </c>
      <c r="D1028">
        <f>NORM.S.INV(RAND())</f>
        <v/>
      </c>
      <c r="E1028">
        <f>V0*EXP((rf-q_leak-0.5*sigma^2)*C1028+sigma*SQRT(C1028)*D1028)</f>
        <v/>
      </c>
      <c r="F1028">
        <f>SHL_face*(1+SHL_rate)^C1028</f>
        <v/>
      </c>
      <c r="G1028">
        <f>Pref_face*(1+Pref_rate)^C1028</f>
        <v/>
      </c>
      <c r="H1028">
        <f>MAX(E1028-F1028-G1028,0)</f>
        <v/>
      </c>
      <c r="I1028">
        <f>MIN(E1028,F1028+G1028)+(1-MgmtPct)*H1028</f>
        <v/>
      </c>
      <c r="J1028">
        <f>IF(I1028/SponsorCost&gt;=RatchetTrigger,1,0)</f>
        <v/>
      </c>
      <c r="K1028">
        <f>IF(J1028=1,MgmtPctRatchet,MgmtPct)</f>
        <v/>
      </c>
      <c r="L1028">
        <f>K1028*H1028</f>
        <v/>
      </c>
      <c r="M1028">
        <f>EXP(-rf*C1028)*L1028</f>
        <v/>
      </c>
      <c r="N1028">
        <f>EXP(-rf*C1028)*E1028</f>
        <v/>
      </c>
    </row>
    <row r="1029">
      <c r="A1029" t="n">
        <v>1021</v>
      </c>
      <c r="B1029">
        <f>RAND()</f>
        <v/>
      </c>
      <c r="C1029">
        <f>IF(B1029&lt;P_3,3,IF(B1029&lt;P_3+P_4,4,5))</f>
        <v/>
      </c>
      <c r="D1029">
        <f>NORM.S.INV(RAND())</f>
        <v/>
      </c>
      <c r="E1029">
        <f>V0*EXP((rf-q_leak-0.5*sigma^2)*C1029+sigma*SQRT(C1029)*D1029)</f>
        <v/>
      </c>
      <c r="F1029">
        <f>SHL_face*(1+SHL_rate)^C1029</f>
        <v/>
      </c>
      <c r="G1029">
        <f>Pref_face*(1+Pref_rate)^C1029</f>
        <v/>
      </c>
      <c r="H1029">
        <f>MAX(E1029-F1029-G1029,0)</f>
        <v/>
      </c>
      <c r="I1029">
        <f>MIN(E1029,F1029+G1029)+(1-MgmtPct)*H1029</f>
        <v/>
      </c>
      <c r="J1029">
        <f>IF(I1029/SponsorCost&gt;=RatchetTrigger,1,0)</f>
        <v/>
      </c>
      <c r="K1029">
        <f>IF(J1029=1,MgmtPctRatchet,MgmtPct)</f>
        <v/>
      </c>
      <c r="L1029">
        <f>K1029*H1029</f>
        <v/>
      </c>
      <c r="M1029">
        <f>EXP(-rf*C1029)*L1029</f>
        <v/>
      </c>
      <c r="N1029">
        <f>EXP(-rf*C1029)*E1029</f>
        <v/>
      </c>
    </row>
    <row r="1030">
      <c r="A1030" t="n">
        <v>1022</v>
      </c>
      <c r="B1030">
        <f>RAND()</f>
        <v/>
      </c>
      <c r="C1030">
        <f>IF(B1030&lt;P_3,3,IF(B1030&lt;P_3+P_4,4,5))</f>
        <v/>
      </c>
      <c r="D1030">
        <f>NORM.S.INV(RAND())</f>
        <v/>
      </c>
      <c r="E1030">
        <f>V0*EXP((rf-q_leak-0.5*sigma^2)*C1030+sigma*SQRT(C1030)*D1030)</f>
        <v/>
      </c>
      <c r="F1030">
        <f>SHL_face*(1+SHL_rate)^C1030</f>
        <v/>
      </c>
      <c r="G1030">
        <f>Pref_face*(1+Pref_rate)^C1030</f>
        <v/>
      </c>
      <c r="H1030">
        <f>MAX(E1030-F1030-G1030,0)</f>
        <v/>
      </c>
      <c r="I1030">
        <f>MIN(E1030,F1030+G1030)+(1-MgmtPct)*H1030</f>
        <v/>
      </c>
      <c r="J1030">
        <f>IF(I1030/SponsorCost&gt;=RatchetTrigger,1,0)</f>
        <v/>
      </c>
      <c r="K1030">
        <f>IF(J1030=1,MgmtPctRatchet,MgmtPct)</f>
        <v/>
      </c>
      <c r="L1030">
        <f>K1030*H1030</f>
        <v/>
      </c>
      <c r="M1030">
        <f>EXP(-rf*C1030)*L1030</f>
        <v/>
      </c>
      <c r="N1030">
        <f>EXP(-rf*C1030)*E1030</f>
        <v/>
      </c>
    </row>
    <row r="1031">
      <c r="A1031" t="n">
        <v>1023</v>
      </c>
      <c r="B1031">
        <f>RAND()</f>
        <v/>
      </c>
      <c r="C1031">
        <f>IF(B1031&lt;P_3,3,IF(B1031&lt;P_3+P_4,4,5))</f>
        <v/>
      </c>
      <c r="D1031">
        <f>NORM.S.INV(RAND())</f>
        <v/>
      </c>
      <c r="E1031">
        <f>V0*EXP((rf-q_leak-0.5*sigma^2)*C1031+sigma*SQRT(C1031)*D1031)</f>
        <v/>
      </c>
      <c r="F1031">
        <f>SHL_face*(1+SHL_rate)^C1031</f>
        <v/>
      </c>
      <c r="G1031">
        <f>Pref_face*(1+Pref_rate)^C1031</f>
        <v/>
      </c>
      <c r="H1031">
        <f>MAX(E1031-F1031-G1031,0)</f>
        <v/>
      </c>
      <c r="I1031">
        <f>MIN(E1031,F1031+G1031)+(1-MgmtPct)*H1031</f>
        <v/>
      </c>
      <c r="J1031">
        <f>IF(I1031/SponsorCost&gt;=RatchetTrigger,1,0)</f>
        <v/>
      </c>
      <c r="K1031">
        <f>IF(J1031=1,MgmtPctRatchet,MgmtPct)</f>
        <v/>
      </c>
      <c r="L1031">
        <f>K1031*H1031</f>
        <v/>
      </c>
      <c r="M1031">
        <f>EXP(-rf*C1031)*L1031</f>
        <v/>
      </c>
      <c r="N1031">
        <f>EXP(-rf*C1031)*E1031</f>
        <v/>
      </c>
    </row>
    <row r="1032">
      <c r="A1032" t="n">
        <v>1024</v>
      </c>
      <c r="B1032">
        <f>RAND()</f>
        <v/>
      </c>
      <c r="C1032">
        <f>IF(B1032&lt;P_3,3,IF(B1032&lt;P_3+P_4,4,5))</f>
        <v/>
      </c>
      <c r="D1032">
        <f>NORM.S.INV(RAND())</f>
        <v/>
      </c>
      <c r="E1032">
        <f>V0*EXP((rf-q_leak-0.5*sigma^2)*C1032+sigma*SQRT(C1032)*D1032)</f>
        <v/>
      </c>
      <c r="F1032">
        <f>SHL_face*(1+SHL_rate)^C1032</f>
        <v/>
      </c>
      <c r="G1032">
        <f>Pref_face*(1+Pref_rate)^C1032</f>
        <v/>
      </c>
      <c r="H1032">
        <f>MAX(E1032-F1032-G1032,0)</f>
        <v/>
      </c>
      <c r="I1032">
        <f>MIN(E1032,F1032+G1032)+(1-MgmtPct)*H1032</f>
        <v/>
      </c>
      <c r="J1032">
        <f>IF(I1032/SponsorCost&gt;=RatchetTrigger,1,0)</f>
        <v/>
      </c>
      <c r="K1032">
        <f>IF(J1032=1,MgmtPctRatchet,MgmtPct)</f>
        <v/>
      </c>
      <c r="L1032">
        <f>K1032*H1032</f>
        <v/>
      </c>
      <c r="M1032">
        <f>EXP(-rf*C1032)*L1032</f>
        <v/>
      </c>
      <c r="N1032">
        <f>EXP(-rf*C1032)*E1032</f>
        <v/>
      </c>
    </row>
    <row r="1033">
      <c r="A1033" t="n">
        <v>1025</v>
      </c>
      <c r="B1033">
        <f>RAND()</f>
        <v/>
      </c>
      <c r="C1033">
        <f>IF(B1033&lt;P_3,3,IF(B1033&lt;P_3+P_4,4,5))</f>
        <v/>
      </c>
      <c r="D1033">
        <f>NORM.S.INV(RAND())</f>
        <v/>
      </c>
      <c r="E1033">
        <f>V0*EXP((rf-q_leak-0.5*sigma^2)*C1033+sigma*SQRT(C1033)*D1033)</f>
        <v/>
      </c>
      <c r="F1033">
        <f>SHL_face*(1+SHL_rate)^C1033</f>
        <v/>
      </c>
      <c r="G1033">
        <f>Pref_face*(1+Pref_rate)^C1033</f>
        <v/>
      </c>
      <c r="H1033">
        <f>MAX(E1033-F1033-G1033,0)</f>
        <v/>
      </c>
      <c r="I1033">
        <f>MIN(E1033,F1033+G1033)+(1-MgmtPct)*H1033</f>
        <v/>
      </c>
      <c r="J1033">
        <f>IF(I1033/SponsorCost&gt;=RatchetTrigger,1,0)</f>
        <v/>
      </c>
      <c r="K1033">
        <f>IF(J1033=1,MgmtPctRatchet,MgmtPct)</f>
        <v/>
      </c>
      <c r="L1033">
        <f>K1033*H1033</f>
        <v/>
      </c>
      <c r="M1033">
        <f>EXP(-rf*C1033)*L1033</f>
        <v/>
      </c>
      <c r="N1033">
        <f>EXP(-rf*C1033)*E1033</f>
        <v/>
      </c>
    </row>
    <row r="1034">
      <c r="A1034" t="n">
        <v>1026</v>
      </c>
      <c r="B1034">
        <f>RAND()</f>
        <v/>
      </c>
      <c r="C1034">
        <f>IF(B1034&lt;P_3,3,IF(B1034&lt;P_3+P_4,4,5))</f>
        <v/>
      </c>
      <c r="D1034">
        <f>NORM.S.INV(RAND())</f>
        <v/>
      </c>
      <c r="E1034">
        <f>V0*EXP((rf-q_leak-0.5*sigma^2)*C1034+sigma*SQRT(C1034)*D1034)</f>
        <v/>
      </c>
      <c r="F1034">
        <f>SHL_face*(1+SHL_rate)^C1034</f>
        <v/>
      </c>
      <c r="G1034">
        <f>Pref_face*(1+Pref_rate)^C1034</f>
        <v/>
      </c>
      <c r="H1034">
        <f>MAX(E1034-F1034-G1034,0)</f>
        <v/>
      </c>
      <c r="I1034">
        <f>MIN(E1034,F1034+G1034)+(1-MgmtPct)*H1034</f>
        <v/>
      </c>
      <c r="J1034">
        <f>IF(I1034/SponsorCost&gt;=RatchetTrigger,1,0)</f>
        <v/>
      </c>
      <c r="K1034">
        <f>IF(J1034=1,MgmtPctRatchet,MgmtPct)</f>
        <v/>
      </c>
      <c r="L1034">
        <f>K1034*H1034</f>
        <v/>
      </c>
      <c r="M1034">
        <f>EXP(-rf*C1034)*L1034</f>
        <v/>
      </c>
      <c r="N1034">
        <f>EXP(-rf*C1034)*E1034</f>
        <v/>
      </c>
    </row>
    <row r="1035">
      <c r="A1035" t="n">
        <v>1027</v>
      </c>
      <c r="B1035">
        <f>RAND()</f>
        <v/>
      </c>
      <c r="C1035">
        <f>IF(B1035&lt;P_3,3,IF(B1035&lt;P_3+P_4,4,5))</f>
        <v/>
      </c>
      <c r="D1035">
        <f>NORM.S.INV(RAND())</f>
        <v/>
      </c>
      <c r="E1035">
        <f>V0*EXP((rf-q_leak-0.5*sigma^2)*C1035+sigma*SQRT(C1035)*D1035)</f>
        <v/>
      </c>
      <c r="F1035">
        <f>SHL_face*(1+SHL_rate)^C1035</f>
        <v/>
      </c>
      <c r="G1035">
        <f>Pref_face*(1+Pref_rate)^C1035</f>
        <v/>
      </c>
      <c r="H1035">
        <f>MAX(E1035-F1035-G1035,0)</f>
        <v/>
      </c>
      <c r="I1035">
        <f>MIN(E1035,F1035+G1035)+(1-MgmtPct)*H1035</f>
        <v/>
      </c>
      <c r="J1035">
        <f>IF(I1035/SponsorCost&gt;=RatchetTrigger,1,0)</f>
        <v/>
      </c>
      <c r="K1035">
        <f>IF(J1035=1,MgmtPctRatchet,MgmtPct)</f>
        <v/>
      </c>
      <c r="L1035">
        <f>K1035*H1035</f>
        <v/>
      </c>
      <c r="M1035">
        <f>EXP(-rf*C1035)*L1035</f>
        <v/>
      </c>
      <c r="N1035">
        <f>EXP(-rf*C1035)*E1035</f>
        <v/>
      </c>
    </row>
    <row r="1036">
      <c r="A1036" t="n">
        <v>1028</v>
      </c>
      <c r="B1036">
        <f>RAND()</f>
        <v/>
      </c>
      <c r="C1036">
        <f>IF(B1036&lt;P_3,3,IF(B1036&lt;P_3+P_4,4,5))</f>
        <v/>
      </c>
      <c r="D1036">
        <f>NORM.S.INV(RAND())</f>
        <v/>
      </c>
      <c r="E1036">
        <f>V0*EXP((rf-q_leak-0.5*sigma^2)*C1036+sigma*SQRT(C1036)*D1036)</f>
        <v/>
      </c>
      <c r="F1036">
        <f>SHL_face*(1+SHL_rate)^C1036</f>
        <v/>
      </c>
      <c r="G1036">
        <f>Pref_face*(1+Pref_rate)^C1036</f>
        <v/>
      </c>
      <c r="H1036">
        <f>MAX(E1036-F1036-G1036,0)</f>
        <v/>
      </c>
      <c r="I1036">
        <f>MIN(E1036,F1036+G1036)+(1-MgmtPct)*H1036</f>
        <v/>
      </c>
      <c r="J1036">
        <f>IF(I1036/SponsorCost&gt;=RatchetTrigger,1,0)</f>
        <v/>
      </c>
      <c r="K1036">
        <f>IF(J1036=1,MgmtPctRatchet,MgmtPct)</f>
        <v/>
      </c>
      <c r="L1036">
        <f>K1036*H1036</f>
        <v/>
      </c>
      <c r="M1036">
        <f>EXP(-rf*C1036)*L1036</f>
        <v/>
      </c>
      <c r="N1036">
        <f>EXP(-rf*C1036)*E1036</f>
        <v/>
      </c>
    </row>
    <row r="1037">
      <c r="A1037" t="n">
        <v>1029</v>
      </c>
      <c r="B1037">
        <f>RAND()</f>
        <v/>
      </c>
      <c r="C1037">
        <f>IF(B1037&lt;P_3,3,IF(B1037&lt;P_3+P_4,4,5))</f>
        <v/>
      </c>
      <c r="D1037">
        <f>NORM.S.INV(RAND())</f>
        <v/>
      </c>
      <c r="E1037">
        <f>V0*EXP((rf-q_leak-0.5*sigma^2)*C1037+sigma*SQRT(C1037)*D1037)</f>
        <v/>
      </c>
      <c r="F1037">
        <f>SHL_face*(1+SHL_rate)^C1037</f>
        <v/>
      </c>
      <c r="G1037">
        <f>Pref_face*(1+Pref_rate)^C1037</f>
        <v/>
      </c>
      <c r="H1037">
        <f>MAX(E1037-F1037-G1037,0)</f>
        <v/>
      </c>
      <c r="I1037">
        <f>MIN(E1037,F1037+G1037)+(1-MgmtPct)*H1037</f>
        <v/>
      </c>
      <c r="J1037">
        <f>IF(I1037/SponsorCost&gt;=RatchetTrigger,1,0)</f>
        <v/>
      </c>
      <c r="K1037">
        <f>IF(J1037=1,MgmtPctRatchet,MgmtPct)</f>
        <v/>
      </c>
      <c r="L1037">
        <f>K1037*H1037</f>
        <v/>
      </c>
      <c r="M1037">
        <f>EXP(-rf*C1037)*L1037</f>
        <v/>
      </c>
      <c r="N1037">
        <f>EXP(-rf*C1037)*E1037</f>
        <v/>
      </c>
    </row>
    <row r="1038">
      <c r="A1038" t="n">
        <v>1030</v>
      </c>
      <c r="B1038">
        <f>RAND()</f>
        <v/>
      </c>
      <c r="C1038">
        <f>IF(B1038&lt;P_3,3,IF(B1038&lt;P_3+P_4,4,5))</f>
        <v/>
      </c>
      <c r="D1038">
        <f>NORM.S.INV(RAND())</f>
        <v/>
      </c>
      <c r="E1038">
        <f>V0*EXP((rf-q_leak-0.5*sigma^2)*C1038+sigma*SQRT(C1038)*D1038)</f>
        <v/>
      </c>
      <c r="F1038">
        <f>SHL_face*(1+SHL_rate)^C1038</f>
        <v/>
      </c>
      <c r="G1038">
        <f>Pref_face*(1+Pref_rate)^C1038</f>
        <v/>
      </c>
      <c r="H1038">
        <f>MAX(E1038-F1038-G1038,0)</f>
        <v/>
      </c>
      <c r="I1038">
        <f>MIN(E1038,F1038+G1038)+(1-MgmtPct)*H1038</f>
        <v/>
      </c>
      <c r="J1038">
        <f>IF(I1038/SponsorCost&gt;=RatchetTrigger,1,0)</f>
        <v/>
      </c>
      <c r="K1038">
        <f>IF(J1038=1,MgmtPctRatchet,MgmtPct)</f>
        <v/>
      </c>
      <c r="L1038">
        <f>K1038*H1038</f>
        <v/>
      </c>
      <c r="M1038">
        <f>EXP(-rf*C1038)*L1038</f>
        <v/>
      </c>
      <c r="N1038">
        <f>EXP(-rf*C1038)*E1038</f>
        <v/>
      </c>
    </row>
    <row r="1039">
      <c r="A1039" t="n">
        <v>1031</v>
      </c>
      <c r="B1039">
        <f>RAND()</f>
        <v/>
      </c>
      <c r="C1039">
        <f>IF(B1039&lt;P_3,3,IF(B1039&lt;P_3+P_4,4,5))</f>
        <v/>
      </c>
      <c r="D1039">
        <f>NORM.S.INV(RAND())</f>
        <v/>
      </c>
      <c r="E1039">
        <f>V0*EXP((rf-q_leak-0.5*sigma^2)*C1039+sigma*SQRT(C1039)*D1039)</f>
        <v/>
      </c>
      <c r="F1039">
        <f>SHL_face*(1+SHL_rate)^C1039</f>
        <v/>
      </c>
      <c r="G1039">
        <f>Pref_face*(1+Pref_rate)^C1039</f>
        <v/>
      </c>
      <c r="H1039">
        <f>MAX(E1039-F1039-G1039,0)</f>
        <v/>
      </c>
      <c r="I1039">
        <f>MIN(E1039,F1039+G1039)+(1-MgmtPct)*H1039</f>
        <v/>
      </c>
      <c r="J1039">
        <f>IF(I1039/SponsorCost&gt;=RatchetTrigger,1,0)</f>
        <v/>
      </c>
      <c r="K1039">
        <f>IF(J1039=1,MgmtPctRatchet,MgmtPct)</f>
        <v/>
      </c>
      <c r="L1039">
        <f>K1039*H1039</f>
        <v/>
      </c>
      <c r="M1039">
        <f>EXP(-rf*C1039)*L1039</f>
        <v/>
      </c>
      <c r="N1039">
        <f>EXP(-rf*C1039)*E1039</f>
        <v/>
      </c>
    </row>
    <row r="1040">
      <c r="A1040" t="n">
        <v>1032</v>
      </c>
      <c r="B1040">
        <f>RAND()</f>
        <v/>
      </c>
      <c r="C1040">
        <f>IF(B1040&lt;P_3,3,IF(B1040&lt;P_3+P_4,4,5))</f>
        <v/>
      </c>
      <c r="D1040">
        <f>NORM.S.INV(RAND())</f>
        <v/>
      </c>
      <c r="E1040">
        <f>V0*EXP((rf-q_leak-0.5*sigma^2)*C1040+sigma*SQRT(C1040)*D1040)</f>
        <v/>
      </c>
      <c r="F1040">
        <f>SHL_face*(1+SHL_rate)^C1040</f>
        <v/>
      </c>
      <c r="G1040">
        <f>Pref_face*(1+Pref_rate)^C1040</f>
        <v/>
      </c>
      <c r="H1040">
        <f>MAX(E1040-F1040-G1040,0)</f>
        <v/>
      </c>
      <c r="I1040">
        <f>MIN(E1040,F1040+G1040)+(1-MgmtPct)*H1040</f>
        <v/>
      </c>
      <c r="J1040">
        <f>IF(I1040/SponsorCost&gt;=RatchetTrigger,1,0)</f>
        <v/>
      </c>
      <c r="K1040">
        <f>IF(J1040=1,MgmtPctRatchet,MgmtPct)</f>
        <v/>
      </c>
      <c r="L1040">
        <f>K1040*H1040</f>
        <v/>
      </c>
      <c r="M1040">
        <f>EXP(-rf*C1040)*L1040</f>
        <v/>
      </c>
      <c r="N1040">
        <f>EXP(-rf*C1040)*E1040</f>
        <v/>
      </c>
    </row>
    <row r="1041">
      <c r="A1041" t="n">
        <v>1033</v>
      </c>
      <c r="B1041">
        <f>RAND()</f>
        <v/>
      </c>
      <c r="C1041">
        <f>IF(B1041&lt;P_3,3,IF(B1041&lt;P_3+P_4,4,5))</f>
        <v/>
      </c>
      <c r="D1041">
        <f>NORM.S.INV(RAND())</f>
        <v/>
      </c>
      <c r="E1041">
        <f>V0*EXP((rf-q_leak-0.5*sigma^2)*C1041+sigma*SQRT(C1041)*D1041)</f>
        <v/>
      </c>
      <c r="F1041">
        <f>SHL_face*(1+SHL_rate)^C1041</f>
        <v/>
      </c>
      <c r="G1041">
        <f>Pref_face*(1+Pref_rate)^C1041</f>
        <v/>
      </c>
      <c r="H1041">
        <f>MAX(E1041-F1041-G1041,0)</f>
        <v/>
      </c>
      <c r="I1041">
        <f>MIN(E1041,F1041+G1041)+(1-MgmtPct)*H1041</f>
        <v/>
      </c>
      <c r="J1041">
        <f>IF(I1041/SponsorCost&gt;=RatchetTrigger,1,0)</f>
        <v/>
      </c>
      <c r="K1041">
        <f>IF(J1041=1,MgmtPctRatchet,MgmtPct)</f>
        <v/>
      </c>
      <c r="L1041">
        <f>K1041*H1041</f>
        <v/>
      </c>
      <c r="M1041">
        <f>EXP(-rf*C1041)*L1041</f>
        <v/>
      </c>
      <c r="N1041">
        <f>EXP(-rf*C1041)*E1041</f>
        <v/>
      </c>
    </row>
    <row r="1042">
      <c r="A1042" t="n">
        <v>1034</v>
      </c>
      <c r="B1042">
        <f>RAND()</f>
        <v/>
      </c>
      <c r="C1042">
        <f>IF(B1042&lt;P_3,3,IF(B1042&lt;P_3+P_4,4,5))</f>
        <v/>
      </c>
      <c r="D1042">
        <f>NORM.S.INV(RAND())</f>
        <v/>
      </c>
      <c r="E1042">
        <f>V0*EXP((rf-q_leak-0.5*sigma^2)*C1042+sigma*SQRT(C1042)*D1042)</f>
        <v/>
      </c>
      <c r="F1042">
        <f>SHL_face*(1+SHL_rate)^C1042</f>
        <v/>
      </c>
      <c r="G1042">
        <f>Pref_face*(1+Pref_rate)^C1042</f>
        <v/>
      </c>
      <c r="H1042">
        <f>MAX(E1042-F1042-G1042,0)</f>
        <v/>
      </c>
      <c r="I1042">
        <f>MIN(E1042,F1042+G1042)+(1-MgmtPct)*H1042</f>
        <v/>
      </c>
      <c r="J1042">
        <f>IF(I1042/SponsorCost&gt;=RatchetTrigger,1,0)</f>
        <v/>
      </c>
      <c r="K1042">
        <f>IF(J1042=1,MgmtPctRatchet,MgmtPct)</f>
        <v/>
      </c>
      <c r="L1042">
        <f>K1042*H1042</f>
        <v/>
      </c>
      <c r="M1042">
        <f>EXP(-rf*C1042)*L1042</f>
        <v/>
      </c>
      <c r="N1042">
        <f>EXP(-rf*C1042)*E1042</f>
        <v/>
      </c>
    </row>
    <row r="1043">
      <c r="A1043" t="n">
        <v>1035</v>
      </c>
      <c r="B1043">
        <f>RAND()</f>
        <v/>
      </c>
      <c r="C1043">
        <f>IF(B1043&lt;P_3,3,IF(B1043&lt;P_3+P_4,4,5))</f>
        <v/>
      </c>
      <c r="D1043">
        <f>NORM.S.INV(RAND())</f>
        <v/>
      </c>
      <c r="E1043">
        <f>V0*EXP((rf-q_leak-0.5*sigma^2)*C1043+sigma*SQRT(C1043)*D1043)</f>
        <v/>
      </c>
      <c r="F1043">
        <f>SHL_face*(1+SHL_rate)^C1043</f>
        <v/>
      </c>
      <c r="G1043">
        <f>Pref_face*(1+Pref_rate)^C1043</f>
        <v/>
      </c>
      <c r="H1043">
        <f>MAX(E1043-F1043-G1043,0)</f>
        <v/>
      </c>
      <c r="I1043">
        <f>MIN(E1043,F1043+G1043)+(1-MgmtPct)*H1043</f>
        <v/>
      </c>
      <c r="J1043">
        <f>IF(I1043/SponsorCost&gt;=RatchetTrigger,1,0)</f>
        <v/>
      </c>
      <c r="K1043">
        <f>IF(J1043=1,MgmtPctRatchet,MgmtPct)</f>
        <v/>
      </c>
      <c r="L1043">
        <f>K1043*H1043</f>
        <v/>
      </c>
      <c r="M1043">
        <f>EXP(-rf*C1043)*L1043</f>
        <v/>
      </c>
      <c r="N1043">
        <f>EXP(-rf*C1043)*E1043</f>
        <v/>
      </c>
    </row>
    <row r="1044">
      <c r="A1044" t="n">
        <v>1036</v>
      </c>
      <c r="B1044">
        <f>RAND()</f>
        <v/>
      </c>
      <c r="C1044">
        <f>IF(B1044&lt;P_3,3,IF(B1044&lt;P_3+P_4,4,5))</f>
        <v/>
      </c>
      <c r="D1044">
        <f>NORM.S.INV(RAND())</f>
        <v/>
      </c>
      <c r="E1044">
        <f>V0*EXP((rf-q_leak-0.5*sigma^2)*C1044+sigma*SQRT(C1044)*D1044)</f>
        <v/>
      </c>
      <c r="F1044">
        <f>SHL_face*(1+SHL_rate)^C1044</f>
        <v/>
      </c>
      <c r="G1044">
        <f>Pref_face*(1+Pref_rate)^C1044</f>
        <v/>
      </c>
      <c r="H1044">
        <f>MAX(E1044-F1044-G1044,0)</f>
        <v/>
      </c>
      <c r="I1044">
        <f>MIN(E1044,F1044+G1044)+(1-MgmtPct)*H1044</f>
        <v/>
      </c>
      <c r="J1044">
        <f>IF(I1044/SponsorCost&gt;=RatchetTrigger,1,0)</f>
        <v/>
      </c>
      <c r="K1044">
        <f>IF(J1044=1,MgmtPctRatchet,MgmtPct)</f>
        <v/>
      </c>
      <c r="L1044">
        <f>K1044*H1044</f>
        <v/>
      </c>
      <c r="M1044">
        <f>EXP(-rf*C1044)*L1044</f>
        <v/>
      </c>
      <c r="N1044">
        <f>EXP(-rf*C1044)*E1044</f>
        <v/>
      </c>
    </row>
    <row r="1045">
      <c r="A1045" t="n">
        <v>1037</v>
      </c>
      <c r="B1045">
        <f>RAND()</f>
        <v/>
      </c>
      <c r="C1045">
        <f>IF(B1045&lt;P_3,3,IF(B1045&lt;P_3+P_4,4,5))</f>
        <v/>
      </c>
      <c r="D1045">
        <f>NORM.S.INV(RAND())</f>
        <v/>
      </c>
      <c r="E1045">
        <f>V0*EXP((rf-q_leak-0.5*sigma^2)*C1045+sigma*SQRT(C1045)*D1045)</f>
        <v/>
      </c>
      <c r="F1045">
        <f>SHL_face*(1+SHL_rate)^C1045</f>
        <v/>
      </c>
      <c r="G1045">
        <f>Pref_face*(1+Pref_rate)^C1045</f>
        <v/>
      </c>
      <c r="H1045">
        <f>MAX(E1045-F1045-G1045,0)</f>
        <v/>
      </c>
      <c r="I1045">
        <f>MIN(E1045,F1045+G1045)+(1-MgmtPct)*H1045</f>
        <v/>
      </c>
      <c r="J1045">
        <f>IF(I1045/SponsorCost&gt;=RatchetTrigger,1,0)</f>
        <v/>
      </c>
      <c r="K1045">
        <f>IF(J1045=1,MgmtPctRatchet,MgmtPct)</f>
        <v/>
      </c>
      <c r="L1045">
        <f>K1045*H1045</f>
        <v/>
      </c>
      <c r="M1045">
        <f>EXP(-rf*C1045)*L1045</f>
        <v/>
      </c>
      <c r="N1045">
        <f>EXP(-rf*C1045)*E1045</f>
        <v/>
      </c>
    </row>
    <row r="1046">
      <c r="A1046" t="n">
        <v>1038</v>
      </c>
      <c r="B1046">
        <f>RAND()</f>
        <v/>
      </c>
      <c r="C1046">
        <f>IF(B1046&lt;P_3,3,IF(B1046&lt;P_3+P_4,4,5))</f>
        <v/>
      </c>
      <c r="D1046">
        <f>NORM.S.INV(RAND())</f>
        <v/>
      </c>
      <c r="E1046">
        <f>V0*EXP((rf-q_leak-0.5*sigma^2)*C1046+sigma*SQRT(C1046)*D1046)</f>
        <v/>
      </c>
      <c r="F1046">
        <f>SHL_face*(1+SHL_rate)^C1046</f>
        <v/>
      </c>
      <c r="G1046">
        <f>Pref_face*(1+Pref_rate)^C1046</f>
        <v/>
      </c>
      <c r="H1046">
        <f>MAX(E1046-F1046-G1046,0)</f>
        <v/>
      </c>
      <c r="I1046">
        <f>MIN(E1046,F1046+G1046)+(1-MgmtPct)*H1046</f>
        <v/>
      </c>
      <c r="J1046">
        <f>IF(I1046/SponsorCost&gt;=RatchetTrigger,1,0)</f>
        <v/>
      </c>
      <c r="K1046">
        <f>IF(J1046=1,MgmtPctRatchet,MgmtPct)</f>
        <v/>
      </c>
      <c r="L1046">
        <f>K1046*H1046</f>
        <v/>
      </c>
      <c r="M1046">
        <f>EXP(-rf*C1046)*L1046</f>
        <v/>
      </c>
      <c r="N1046">
        <f>EXP(-rf*C1046)*E1046</f>
        <v/>
      </c>
    </row>
    <row r="1047">
      <c r="A1047" t="n">
        <v>1039</v>
      </c>
      <c r="B1047">
        <f>RAND()</f>
        <v/>
      </c>
      <c r="C1047">
        <f>IF(B1047&lt;P_3,3,IF(B1047&lt;P_3+P_4,4,5))</f>
        <v/>
      </c>
      <c r="D1047">
        <f>NORM.S.INV(RAND())</f>
        <v/>
      </c>
      <c r="E1047">
        <f>V0*EXP((rf-q_leak-0.5*sigma^2)*C1047+sigma*SQRT(C1047)*D1047)</f>
        <v/>
      </c>
      <c r="F1047">
        <f>SHL_face*(1+SHL_rate)^C1047</f>
        <v/>
      </c>
      <c r="G1047">
        <f>Pref_face*(1+Pref_rate)^C1047</f>
        <v/>
      </c>
      <c r="H1047">
        <f>MAX(E1047-F1047-G1047,0)</f>
        <v/>
      </c>
      <c r="I1047">
        <f>MIN(E1047,F1047+G1047)+(1-MgmtPct)*H1047</f>
        <v/>
      </c>
      <c r="J1047">
        <f>IF(I1047/SponsorCost&gt;=RatchetTrigger,1,0)</f>
        <v/>
      </c>
      <c r="K1047">
        <f>IF(J1047=1,MgmtPctRatchet,MgmtPct)</f>
        <v/>
      </c>
      <c r="L1047">
        <f>K1047*H1047</f>
        <v/>
      </c>
      <c r="M1047">
        <f>EXP(-rf*C1047)*L1047</f>
        <v/>
      </c>
      <c r="N1047">
        <f>EXP(-rf*C1047)*E1047</f>
        <v/>
      </c>
    </row>
    <row r="1048">
      <c r="A1048" t="n">
        <v>1040</v>
      </c>
      <c r="B1048">
        <f>RAND()</f>
        <v/>
      </c>
      <c r="C1048">
        <f>IF(B1048&lt;P_3,3,IF(B1048&lt;P_3+P_4,4,5))</f>
        <v/>
      </c>
      <c r="D1048">
        <f>NORM.S.INV(RAND())</f>
        <v/>
      </c>
      <c r="E1048">
        <f>V0*EXP((rf-q_leak-0.5*sigma^2)*C1048+sigma*SQRT(C1048)*D1048)</f>
        <v/>
      </c>
      <c r="F1048">
        <f>SHL_face*(1+SHL_rate)^C1048</f>
        <v/>
      </c>
      <c r="G1048">
        <f>Pref_face*(1+Pref_rate)^C1048</f>
        <v/>
      </c>
      <c r="H1048">
        <f>MAX(E1048-F1048-G1048,0)</f>
        <v/>
      </c>
      <c r="I1048">
        <f>MIN(E1048,F1048+G1048)+(1-MgmtPct)*H1048</f>
        <v/>
      </c>
      <c r="J1048">
        <f>IF(I1048/SponsorCost&gt;=RatchetTrigger,1,0)</f>
        <v/>
      </c>
      <c r="K1048">
        <f>IF(J1048=1,MgmtPctRatchet,MgmtPct)</f>
        <v/>
      </c>
      <c r="L1048">
        <f>K1048*H1048</f>
        <v/>
      </c>
      <c r="M1048">
        <f>EXP(-rf*C1048)*L1048</f>
        <v/>
      </c>
      <c r="N1048">
        <f>EXP(-rf*C1048)*E1048</f>
        <v/>
      </c>
    </row>
    <row r="1049">
      <c r="A1049" t="n">
        <v>1041</v>
      </c>
      <c r="B1049">
        <f>RAND()</f>
        <v/>
      </c>
      <c r="C1049">
        <f>IF(B1049&lt;P_3,3,IF(B1049&lt;P_3+P_4,4,5))</f>
        <v/>
      </c>
      <c r="D1049">
        <f>NORM.S.INV(RAND())</f>
        <v/>
      </c>
      <c r="E1049">
        <f>V0*EXP((rf-q_leak-0.5*sigma^2)*C1049+sigma*SQRT(C1049)*D1049)</f>
        <v/>
      </c>
      <c r="F1049">
        <f>SHL_face*(1+SHL_rate)^C1049</f>
        <v/>
      </c>
      <c r="G1049">
        <f>Pref_face*(1+Pref_rate)^C1049</f>
        <v/>
      </c>
      <c r="H1049">
        <f>MAX(E1049-F1049-G1049,0)</f>
        <v/>
      </c>
      <c r="I1049">
        <f>MIN(E1049,F1049+G1049)+(1-MgmtPct)*H1049</f>
        <v/>
      </c>
      <c r="J1049">
        <f>IF(I1049/SponsorCost&gt;=RatchetTrigger,1,0)</f>
        <v/>
      </c>
      <c r="K1049">
        <f>IF(J1049=1,MgmtPctRatchet,MgmtPct)</f>
        <v/>
      </c>
      <c r="L1049">
        <f>K1049*H1049</f>
        <v/>
      </c>
      <c r="M1049">
        <f>EXP(-rf*C1049)*L1049</f>
        <v/>
      </c>
      <c r="N1049">
        <f>EXP(-rf*C1049)*E1049</f>
        <v/>
      </c>
    </row>
    <row r="1050">
      <c r="A1050" t="n">
        <v>1042</v>
      </c>
      <c r="B1050">
        <f>RAND()</f>
        <v/>
      </c>
      <c r="C1050">
        <f>IF(B1050&lt;P_3,3,IF(B1050&lt;P_3+P_4,4,5))</f>
        <v/>
      </c>
      <c r="D1050">
        <f>NORM.S.INV(RAND())</f>
        <v/>
      </c>
      <c r="E1050">
        <f>V0*EXP((rf-q_leak-0.5*sigma^2)*C1050+sigma*SQRT(C1050)*D1050)</f>
        <v/>
      </c>
      <c r="F1050">
        <f>SHL_face*(1+SHL_rate)^C1050</f>
        <v/>
      </c>
      <c r="G1050">
        <f>Pref_face*(1+Pref_rate)^C1050</f>
        <v/>
      </c>
      <c r="H1050">
        <f>MAX(E1050-F1050-G1050,0)</f>
        <v/>
      </c>
      <c r="I1050">
        <f>MIN(E1050,F1050+G1050)+(1-MgmtPct)*H1050</f>
        <v/>
      </c>
      <c r="J1050">
        <f>IF(I1050/SponsorCost&gt;=RatchetTrigger,1,0)</f>
        <v/>
      </c>
      <c r="K1050">
        <f>IF(J1050=1,MgmtPctRatchet,MgmtPct)</f>
        <v/>
      </c>
      <c r="L1050">
        <f>K1050*H1050</f>
        <v/>
      </c>
      <c r="M1050">
        <f>EXP(-rf*C1050)*L1050</f>
        <v/>
      </c>
      <c r="N1050">
        <f>EXP(-rf*C1050)*E1050</f>
        <v/>
      </c>
    </row>
    <row r="1051">
      <c r="A1051" t="n">
        <v>1043</v>
      </c>
      <c r="B1051">
        <f>RAND()</f>
        <v/>
      </c>
      <c r="C1051">
        <f>IF(B1051&lt;P_3,3,IF(B1051&lt;P_3+P_4,4,5))</f>
        <v/>
      </c>
      <c r="D1051">
        <f>NORM.S.INV(RAND())</f>
        <v/>
      </c>
      <c r="E1051">
        <f>V0*EXP((rf-q_leak-0.5*sigma^2)*C1051+sigma*SQRT(C1051)*D1051)</f>
        <v/>
      </c>
      <c r="F1051">
        <f>SHL_face*(1+SHL_rate)^C1051</f>
        <v/>
      </c>
      <c r="G1051">
        <f>Pref_face*(1+Pref_rate)^C1051</f>
        <v/>
      </c>
      <c r="H1051">
        <f>MAX(E1051-F1051-G1051,0)</f>
        <v/>
      </c>
      <c r="I1051">
        <f>MIN(E1051,F1051+G1051)+(1-MgmtPct)*H1051</f>
        <v/>
      </c>
      <c r="J1051">
        <f>IF(I1051/SponsorCost&gt;=RatchetTrigger,1,0)</f>
        <v/>
      </c>
      <c r="K1051">
        <f>IF(J1051=1,MgmtPctRatchet,MgmtPct)</f>
        <v/>
      </c>
      <c r="L1051">
        <f>K1051*H1051</f>
        <v/>
      </c>
      <c r="M1051">
        <f>EXP(-rf*C1051)*L1051</f>
        <v/>
      </c>
      <c r="N1051">
        <f>EXP(-rf*C1051)*E1051</f>
        <v/>
      </c>
    </row>
    <row r="1052">
      <c r="A1052" t="n">
        <v>1044</v>
      </c>
      <c r="B1052">
        <f>RAND()</f>
        <v/>
      </c>
      <c r="C1052">
        <f>IF(B1052&lt;P_3,3,IF(B1052&lt;P_3+P_4,4,5))</f>
        <v/>
      </c>
      <c r="D1052">
        <f>NORM.S.INV(RAND())</f>
        <v/>
      </c>
      <c r="E1052">
        <f>V0*EXP((rf-q_leak-0.5*sigma^2)*C1052+sigma*SQRT(C1052)*D1052)</f>
        <v/>
      </c>
      <c r="F1052">
        <f>SHL_face*(1+SHL_rate)^C1052</f>
        <v/>
      </c>
      <c r="G1052">
        <f>Pref_face*(1+Pref_rate)^C1052</f>
        <v/>
      </c>
      <c r="H1052">
        <f>MAX(E1052-F1052-G1052,0)</f>
        <v/>
      </c>
      <c r="I1052">
        <f>MIN(E1052,F1052+G1052)+(1-MgmtPct)*H1052</f>
        <v/>
      </c>
      <c r="J1052">
        <f>IF(I1052/SponsorCost&gt;=RatchetTrigger,1,0)</f>
        <v/>
      </c>
      <c r="K1052">
        <f>IF(J1052=1,MgmtPctRatchet,MgmtPct)</f>
        <v/>
      </c>
      <c r="L1052">
        <f>K1052*H1052</f>
        <v/>
      </c>
      <c r="M1052">
        <f>EXP(-rf*C1052)*L1052</f>
        <v/>
      </c>
      <c r="N1052">
        <f>EXP(-rf*C1052)*E1052</f>
        <v/>
      </c>
    </row>
    <row r="1053">
      <c r="A1053" t="n">
        <v>1045</v>
      </c>
      <c r="B1053">
        <f>RAND()</f>
        <v/>
      </c>
      <c r="C1053">
        <f>IF(B1053&lt;P_3,3,IF(B1053&lt;P_3+P_4,4,5))</f>
        <v/>
      </c>
      <c r="D1053">
        <f>NORM.S.INV(RAND())</f>
        <v/>
      </c>
      <c r="E1053">
        <f>V0*EXP((rf-q_leak-0.5*sigma^2)*C1053+sigma*SQRT(C1053)*D1053)</f>
        <v/>
      </c>
      <c r="F1053">
        <f>SHL_face*(1+SHL_rate)^C1053</f>
        <v/>
      </c>
      <c r="G1053">
        <f>Pref_face*(1+Pref_rate)^C1053</f>
        <v/>
      </c>
      <c r="H1053">
        <f>MAX(E1053-F1053-G1053,0)</f>
        <v/>
      </c>
      <c r="I1053">
        <f>MIN(E1053,F1053+G1053)+(1-MgmtPct)*H1053</f>
        <v/>
      </c>
      <c r="J1053">
        <f>IF(I1053/SponsorCost&gt;=RatchetTrigger,1,0)</f>
        <v/>
      </c>
      <c r="K1053">
        <f>IF(J1053=1,MgmtPctRatchet,MgmtPct)</f>
        <v/>
      </c>
      <c r="L1053">
        <f>K1053*H1053</f>
        <v/>
      </c>
      <c r="M1053">
        <f>EXP(-rf*C1053)*L1053</f>
        <v/>
      </c>
      <c r="N1053">
        <f>EXP(-rf*C1053)*E1053</f>
        <v/>
      </c>
    </row>
    <row r="1054">
      <c r="A1054" t="n">
        <v>1046</v>
      </c>
      <c r="B1054">
        <f>RAND()</f>
        <v/>
      </c>
      <c r="C1054">
        <f>IF(B1054&lt;P_3,3,IF(B1054&lt;P_3+P_4,4,5))</f>
        <v/>
      </c>
      <c r="D1054">
        <f>NORM.S.INV(RAND())</f>
        <v/>
      </c>
      <c r="E1054">
        <f>V0*EXP((rf-q_leak-0.5*sigma^2)*C1054+sigma*SQRT(C1054)*D1054)</f>
        <v/>
      </c>
      <c r="F1054">
        <f>SHL_face*(1+SHL_rate)^C1054</f>
        <v/>
      </c>
      <c r="G1054">
        <f>Pref_face*(1+Pref_rate)^C1054</f>
        <v/>
      </c>
      <c r="H1054">
        <f>MAX(E1054-F1054-G1054,0)</f>
        <v/>
      </c>
      <c r="I1054">
        <f>MIN(E1054,F1054+G1054)+(1-MgmtPct)*H1054</f>
        <v/>
      </c>
      <c r="J1054">
        <f>IF(I1054/SponsorCost&gt;=RatchetTrigger,1,0)</f>
        <v/>
      </c>
      <c r="K1054">
        <f>IF(J1054=1,MgmtPctRatchet,MgmtPct)</f>
        <v/>
      </c>
      <c r="L1054">
        <f>K1054*H1054</f>
        <v/>
      </c>
      <c r="M1054">
        <f>EXP(-rf*C1054)*L1054</f>
        <v/>
      </c>
      <c r="N1054">
        <f>EXP(-rf*C1054)*E1054</f>
        <v/>
      </c>
    </row>
    <row r="1055">
      <c r="A1055" t="n">
        <v>1047</v>
      </c>
      <c r="B1055">
        <f>RAND()</f>
        <v/>
      </c>
      <c r="C1055">
        <f>IF(B1055&lt;P_3,3,IF(B1055&lt;P_3+P_4,4,5))</f>
        <v/>
      </c>
      <c r="D1055">
        <f>NORM.S.INV(RAND())</f>
        <v/>
      </c>
      <c r="E1055">
        <f>V0*EXP((rf-q_leak-0.5*sigma^2)*C1055+sigma*SQRT(C1055)*D1055)</f>
        <v/>
      </c>
      <c r="F1055">
        <f>SHL_face*(1+SHL_rate)^C1055</f>
        <v/>
      </c>
      <c r="G1055">
        <f>Pref_face*(1+Pref_rate)^C1055</f>
        <v/>
      </c>
      <c r="H1055">
        <f>MAX(E1055-F1055-G1055,0)</f>
        <v/>
      </c>
      <c r="I1055">
        <f>MIN(E1055,F1055+G1055)+(1-MgmtPct)*H1055</f>
        <v/>
      </c>
      <c r="J1055">
        <f>IF(I1055/SponsorCost&gt;=RatchetTrigger,1,0)</f>
        <v/>
      </c>
      <c r="K1055">
        <f>IF(J1055=1,MgmtPctRatchet,MgmtPct)</f>
        <v/>
      </c>
      <c r="L1055">
        <f>K1055*H1055</f>
        <v/>
      </c>
      <c r="M1055">
        <f>EXP(-rf*C1055)*L1055</f>
        <v/>
      </c>
      <c r="N1055">
        <f>EXP(-rf*C1055)*E1055</f>
        <v/>
      </c>
    </row>
    <row r="1056">
      <c r="A1056" t="n">
        <v>1048</v>
      </c>
      <c r="B1056">
        <f>RAND()</f>
        <v/>
      </c>
      <c r="C1056">
        <f>IF(B1056&lt;P_3,3,IF(B1056&lt;P_3+P_4,4,5))</f>
        <v/>
      </c>
      <c r="D1056">
        <f>NORM.S.INV(RAND())</f>
        <v/>
      </c>
      <c r="E1056">
        <f>V0*EXP((rf-q_leak-0.5*sigma^2)*C1056+sigma*SQRT(C1056)*D1056)</f>
        <v/>
      </c>
      <c r="F1056">
        <f>SHL_face*(1+SHL_rate)^C1056</f>
        <v/>
      </c>
      <c r="G1056">
        <f>Pref_face*(1+Pref_rate)^C1056</f>
        <v/>
      </c>
      <c r="H1056">
        <f>MAX(E1056-F1056-G1056,0)</f>
        <v/>
      </c>
      <c r="I1056">
        <f>MIN(E1056,F1056+G1056)+(1-MgmtPct)*H1056</f>
        <v/>
      </c>
      <c r="J1056">
        <f>IF(I1056/SponsorCost&gt;=RatchetTrigger,1,0)</f>
        <v/>
      </c>
      <c r="K1056">
        <f>IF(J1056=1,MgmtPctRatchet,MgmtPct)</f>
        <v/>
      </c>
      <c r="L1056">
        <f>K1056*H1056</f>
        <v/>
      </c>
      <c r="M1056">
        <f>EXP(-rf*C1056)*L1056</f>
        <v/>
      </c>
      <c r="N1056">
        <f>EXP(-rf*C1056)*E1056</f>
        <v/>
      </c>
    </row>
    <row r="1057">
      <c r="A1057" t="n">
        <v>1049</v>
      </c>
      <c r="B1057">
        <f>RAND()</f>
        <v/>
      </c>
      <c r="C1057">
        <f>IF(B1057&lt;P_3,3,IF(B1057&lt;P_3+P_4,4,5))</f>
        <v/>
      </c>
      <c r="D1057">
        <f>NORM.S.INV(RAND())</f>
        <v/>
      </c>
      <c r="E1057">
        <f>V0*EXP((rf-q_leak-0.5*sigma^2)*C1057+sigma*SQRT(C1057)*D1057)</f>
        <v/>
      </c>
      <c r="F1057">
        <f>SHL_face*(1+SHL_rate)^C1057</f>
        <v/>
      </c>
      <c r="G1057">
        <f>Pref_face*(1+Pref_rate)^C1057</f>
        <v/>
      </c>
      <c r="H1057">
        <f>MAX(E1057-F1057-G1057,0)</f>
        <v/>
      </c>
      <c r="I1057">
        <f>MIN(E1057,F1057+G1057)+(1-MgmtPct)*H1057</f>
        <v/>
      </c>
      <c r="J1057">
        <f>IF(I1057/SponsorCost&gt;=RatchetTrigger,1,0)</f>
        <v/>
      </c>
      <c r="K1057">
        <f>IF(J1057=1,MgmtPctRatchet,MgmtPct)</f>
        <v/>
      </c>
      <c r="L1057">
        <f>K1057*H1057</f>
        <v/>
      </c>
      <c r="M1057">
        <f>EXP(-rf*C1057)*L1057</f>
        <v/>
      </c>
      <c r="N1057">
        <f>EXP(-rf*C1057)*E1057</f>
        <v/>
      </c>
    </row>
    <row r="1058">
      <c r="A1058" t="n">
        <v>1050</v>
      </c>
      <c r="B1058">
        <f>RAND()</f>
        <v/>
      </c>
      <c r="C1058">
        <f>IF(B1058&lt;P_3,3,IF(B1058&lt;P_3+P_4,4,5))</f>
        <v/>
      </c>
      <c r="D1058">
        <f>NORM.S.INV(RAND())</f>
        <v/>
      </c>
      <c r="E1058">
        <f>V0*EXP((rf-q_leak-0.5*sigma^2)*C1058+sigma*SQRT(C1058)*D1058)</f>
        <v/>
      </c>
      <c r="F1058">
        <f>SHL_face*(1+SHL_rate)^C1058</f>
        <v/>
      </c>
      <c r="G1058">
        <f>Pref_face*(1+Pref_rate)^C1058</f>
        <v/>
      </c>
      <c r="H1058">
        <f>MAX(E1058-F1058-G1058,0)</f>
        <v/>
      </c>
      <c r="I1058">
        <f>MIN(E1058,F1058+G1058)+(1-MgmtPct)*H1058</f>
        <v/>
      </c>
      <c r="J1058">
        <f>IF(I1058/SponsorCost&gt;=RatchetTrigger,1,0)</f>
        <v/>
      </c>
      <c r="K1058">
        <f>IF(J1058=1,MgmtPctRatchet,MgmtPct)</f>
        <v/>
      </c>
      <c r="L1058">
        <f>K1058*H1058</f>
        <v/>
      </c>
      <c r="M1058">
        <f>EXP(-rf*C1058)*L1058</f>
        <v/>
      </c>
      <c r="N1058">
        <f>EXP(-rf*C1058)*E1058</f>
        <v/>
      </c>
    </row>
    <row r="1059">
      <c r="A1059" t="n">
        <v>1051</v>
      </c>
      <c r="B1059">
        <f>RAND()</f>
        <v/>
      </c>
      <c r="C1059">
        <f>IF(B1059&lt;P_3,3,IF(B1059&lt;P_3+P_4,4,5))</f>
        <v/>
      </c>
      <c r="D1059">
        <f>NORM.S.INV(RAND())</f>
        <v/>
      </c>
      <c r="E1059">
        <f>V0*EXP((rf-q_leak-0.5*sigma^2)*C1059+sigma*SQRT(C1059)*D1059)</f>
        <v/>
      </c>
      <c r="F1059">
        <f>SHL_face*(1+SHL_rate)^C1059</f>
        <v/>
      </c>
      <c r="G1059">
        <f>Pref_face*(1+Pref_rate)^C1059</f>
        <v/>
      </c>
      <c r="H1059">
        <f>MAX(E1059-F1059-G1059,0)</f>
        <v/>
      </c>
      <c r="I1059">
        <f>MIN(E1059,F1059+G1059)+(1-MgmtPct)*H1059</f>
        <v/>
      </c>
      <c r="J1059">
        <f>IF(I1059/SponsorCost&gt;=RatchetTrigger,1,0)</f>
        <v/>
      </c>
      <c r="K1059">
        <f>IF(J1059=1,MgmtPctRatchet,MgmtPct)</f>
        <v/>
      </c>
      <c r="L1059">
        <f>K1059*H1059</f>
        <v/>
      </c>
      <c r="M1059">
        <f>EXP(-rf*C1059)*L1059</f>
        <v/>
      </c>
      <c r="N1059">
        <f>EXP(-rf*C1059)*E1059</f>
        <v/>
      </c>
    </row>
    <row r="1060">
      <c r="A1060" t="n">
        <v>1052</v>
      </c>
      <c r="B1060">
        <f>RAND()</f>
        <v/>
      </c>
      <c r="C1060">
        <f>IF(B1060&lt;P_3,3,IF(B1060&lt;P_3+P_4,4,5))</f>
        <v/>
      </c>
      <c r="D1060">
        <f>NORM.S.INV(RAND())</f>
        <v/>
      </c>
      <c r="E1060">
        <f>V0*EXP((rf-q_leak-0.5*sigma^2)*C1060+sigma*SQRT(C1060)*D1060)</f>
        <v/>
      </c>
      <c r="F1060">
        <f>SHL_face*(1+SHL_rate)^C1060</f>
        <v/>
      </c>
      <c r="G1060">
        <f>Pref_face*(1+Pref_rate)^C1060</f>
        <v/>
      </c>
      <c r="H1060">
        <f>MAX(E1060-F1060-G1060,0)</f>
        <v/>
      </c>
      <c r="I1060">
        <f>MIN(E1060,F1060+G1060)+(1-MgmtPct)*H1060</f>
        <v/>
      </c>
      <c r="J1060">
        <f>IF(I1060/SponsorCost&gt;=RatchetTrigger,1,0)</f>
        <v/>
      </c>
      <c r="K1060">
        <f>IF(J1060=1,MgmtPctRatchet,MgmtPct)</f>
        <v/>
      </c>
      <c r="L1060">
        <f>K1060*H1060</f>
        <v/>
      </c>
      <c r="M1060">
        <f>EXP(-rf*C1060)*L1060</f>
        <v/>
      </c>
      <c r="N1060">
        <f>EXP(-rf*C1060)*E1060</f>
        <v/>
      </c>
    </row>
    <row r="1061">
      <c r="A1061" t="n">
        <v>1053</v>
      </c>
      <c r="B1061">
        <f>RAND()</f>
        <v/>
      </c>
      <c r="C1061">
        <f>IF(B1061&lt;P_3,3,IF(B1061&lt;P_3+P_4,4,5))</f>
        <v/>
      </c>
      <c r="D1061">
        <f>NORM.S.INV(RAND())</f>
        <v/>
      </c>
      <c r="E1061">
        <f>V0*EXP((rf-q_leak-0.5*sigma^2)*C1061+sigma*SQRT(C1061)*D1061)</f>
        <v/>
      </c>
      <c r="F1061">
        <f>SHL_face*(1+SHL_rate)^C1061</f>
        <v/>
      </c>
      <c r="G1061">
        <f>Pref_face*(1+Pref_rate)^C1061</f>
        <v/>
      </c>
      <c r="H1061">
        <f>MAX(E1061-F1061-G1061,0)</f>
        <v/>
      </c>
      <c r="I1061">
        <f>MIN(E1061,F1061+G1061)+(1-MgmtPct)*H1061</f>
        <v/>
      </c>
      <c r="J1061">
        <f>IF(I1061/SponsorCost&gt;=RatchetTrigger,1,0)</f>
        <v/>
      </c>
      <c r="K1061">
        <f>IF(J1061=1,MgmtPctRatchet,MgmtPct)</f>
        <v/>
      </c>
      <c r="L1061">
        <f>K1061*H1061</f>
        <v/>
      </c>
      <c r="M1061">
        <f>EXP(-rf*C1061)*L1061</f>
        <v/>
      </c>
      <c r="N1061">
        <f>EXP(-rf*C1061)*E1061</f>
        <v/>
      </c>
    </row>
    <row r="1062">
      <c r="A1062" t="n">
        <v>1054</v>
      </c>
      <c r="B1062">
        <f>RAND()</f>
        <v/>
      </c>
      <c r="C1062">
        <f>IF(B1062&lt;P_3,3,IF(B1062&lt;P_3+P_4,4,5))</f>
        <v/>
      </c>
      <c r="D1062">
        <f>NORM.S.INV(RAND())</f>
        <v/>
      </c>
      <c r="E1062">
        <f>V0*EXP((rf-q_leak-0.5*sigma^2)*C1062+sigma*SQRT(C1062)*D1062)</f>
        <v/>
      </c>
      <c r="F1062">
        <f>SHL_face*(1+SHL_rate)^C1062</f>
        <v/>
      </c>
      <c r="G1062">
        <f>Pref_face*(1+Pref_rate)^C1062</f>
        <v/>
      </c>
      <c r="H1062">
        <f>MAX(E1062-F1062-G1062,0)</f>
        <v/>
      </c>
      <c r="I1062">
        <f>MIN(E1062,F1062+G1062)+(1-MgmtPct)*H1062</f>
        <v/>
      </c>
      <c r="J1062">
        <f>IF(I1062/SponsorCost&gt;=RatchetTrigger,1,0)</f>
        <v/>
      </c>
      <c r="K1062">
        <f>IF(J1062=1,MgmtPctRatchet,MgmtPct)</f>
        <v/>
      </c>
      <c r="L1062">
        <f>K1062*H1062</f>
        <v/>
      </c>
      <c r="M1062">
        <f>EXP(-rf*C1062)*L1062</f>
        <v/>
      </c>
      <c r="N1062">
        <f>EXP(-rf*C1062)*E1062</f>
        <v/>
      </c>
    </row>
    <row r="1063">
      <c r="A1063" t="n">
        <v>1055</v>
      </c>
      <c r="B1063">
        <f>RAND()</f>
        <v/>
      </c>
      <c r="C1063">
        <f>IF(B1063&lt;P_3,3,IF(B1063&lt;P_3+P_4,4,5))</f>
        <v/>
      </c>
      <c r="D1063">
        <f>NORM.S.INV(RAND())</f>
        <v/>
      </c>
      <c r="E1063">
        <f>V0*EXP((rf-q_leak-0.5*sigma^2)*C1063+sigma*SQRT(C1063)*D1063)</f>
        <v/>
      </c>
      <c r="F1063">
        <f>SHL_face*(1+SHL_rate)^C1063</f>
        <v/>
      </c>
      <c r="G1063">
        <f>Pref_face*(1+Pref_rate)^C1063</f>
        <v/>
      </c>
      <c r="H1063">
        <f>MAX(E1063-F1063-G1063,0)</f>
        <v/>
      </c>
      <c r="I1063">
        <f>MIN(E1063,F1063+G1063)+(1-MgmtPct)*H1063</f>
        <v/>
      </c>
      <c r="J1063">
        <f>IF(I1063/SponsorCost&gt;=RatchetTrigger,1,0)</f>
        <v/>
      </c>
      <c r="K1063">
        <f>IF(J1063=1,MgmtPctRatchet,MgmtPct)</f>
        <v/>
      </c>
      <c r="L1063">
        <f>K1063*H1063</f>
        <v/>
      </c>
      <c r="M1063">
        <f>EXP(-rf*C1063)*L1063</f>
        <v/>
      </c>
      <c r="N1063">
        <f>EXP(-rf*C1063)*E1063</f>
        <v/>
      </c>
    </row>
    <row r="1064">
      <c r="A1064" t="n">
        <v>1056</v>
      </c>
      <c r="B1064">
        <f>RAND()</f>
        <v/>
      </c>
      <c r="C1064">
        <f>IF(B1064&lt;P_3,3,IF(B1064&lt;P_3+P_4,4,5))</f>
        <v/>
      </c>
      <c r="D1064">
        <f>NORM.S.INV(RAND())</f>
        <v/>
      </c>
      <c r="E1064">
        <f>V0*EXP((rf-q_leak-0.5*sigma^2)*C1064+sigma*SQRT(C1064)*D1064)</f>
        <v/>
      </c>
      <c r="F1064">
        <f>SHL_face*(1+SHL_rate)^C1064</f>
        <v/>
      </c>
      <c r="G1064">
        <f>Pref_face*(1+Pref_rate)^C1064</f>
        <v/>
      </c>
      <c r="H1064">
        <f>MAX(E1064-F1064-G1064,0)</f>
        <v/>
      </c>
      <c r="I1064">
        <f>MIN(E1064,F1064+G1064)+(1-MgmtPct)*H1064</f>
        <v/>
      </c>
      <c r="J1064">
        <f>IF(I1064/SponsorCost&gt;=RatchetTrigger,1,0)</f>
        <v/>
      </c>
      <c r="K1064">
        <f>IF(J1064=1,MgmtPctRatchet,MgmtPct)</f>
        <v/>
      </c>
      <c r="L1064">
        <f>K1064*H1064</f>
        <v/>
      </c>
      <c r="M1064">
        <f>EXP(-rf*C1064)*L1064</f>
        <v/>
      </c>
      <c r="N1064">
        <f>EXP(-rf*C1064)*E1064</f>
        <v/>
      </c>
    </row>
    <row r="1065">
      <c r="A1065" t="n">
        <v>1057</v>
      </c>
      <c r="B1065">
        <f>RAND()</f>
        <v/>
      </c>
      <c r="C1065">
        <f>IF(B1065&lt;P_3,3,IF(B1065&lt;P_3+P_4,4,5))</f>
        <v/>
      </c>
      <c r="D1065">
        <f>NORM.S.INV(RAND())</f>
        <v/>
      </c>
      <c r="E1065">
        <f>V0*EXP((rf-q_leak-0.5*sigma^2)*C1065+sigma*SQRT(C1065)*D1065)</f>
        <v/>
      </c>
      <c r="F1065">
        <f>SHL_face*(1+SHL_rate)^C1065</f>
        <v/>
      </c>
      <c r="G1065">
        <f>Pref_face*(1+Pref_rate)^C1065</f>
        <v/>
      </c>
      <c r="H1065">
        <f>MAX(E1065-F1065-G1065,0)</f>
        <v/>
      </c>
      <c r="I1065">
        <f>MIN(E1065,F1065+G1065)+(1-MgmtPct)*H1065</f>
        <v/>
      </c>
      <c r="J1065">
        <f>IF(I1065/SponsorCost&gt;=RatchetTrigger,1,0)</f>
        <v/>
      </c>
      <c r="K1065">
        <f>IF(J1065=1,MgmtPctRatchet,MgmtPct)</f>
        <v/>
      </c>
      <c r="L1065">
        <f>K1065*H1065</f>
        <v/>
      </c>
      <c r="M1065">
        <f>EXP(-rf*C1065)*L1065</f>
        <v/>
      </c>
      <c r="N1065">
        <f>EXP(-rf*C1065)*E1065</f>
        <v/>
      </c>
    </row>
    <row r="1066">
      <c r="A1066" t="n">
        <v>1058</v>
      </c>
      <c r="B1066">
        <f>RAND()</f>
        <v/>
      </c>
      <c r="C1066">
        <f>IF(B1066&lt;P_3,3,IF(B1066&lt;P_3+P_4,4,5))</f>
        <v/>
      </c>
      <c r="D1066">
        <f>NORM.S.INV(RAND())</f>
        <v/>
      </c>
      <c r="E1066">
        <f>V0*EXP((rf-q_leak-0.5*sigma^2)*C1066+sigma*SQRT(C1066)*D1066)</f>
        <v/>
      </c>
      <c r="F1066">
        <f>SHL_face*(1+SHL_rate)^C1066</f>
        <v/>
      </c>
      <c r="G1066">
        <f>Pref_face*(1+Pref_rate)^C1066</f>
        <v/>
      </c>
      <c r="H1066">
        <f>MAX(E1066-F1066-G1066,0)</f>
        <v/>
      </c>
      <c r="I1066">
        <f>MIN(E1066,F1066+G1066)+(1-MgmtPct)*H1066</f>
        <v/>
      </c>
      <c r="J1066">
        <f>IF(I1066/SponsorCost&gt;=RatchetTrigger,1,0)</f>
        <v/>
      </c>
      <c r="K1066">
        <f>IF(J1066=1,MgmtPctRatchet,MgmtPct)</f>
        <v/>
      </c>
      <c r="L1066">
        <f>K1066*H1066</f>
        <v/>
      </c>
      <c r="M1066">
        <f>EXP(-rf*C1066)*L1066</f>
        <v/>
      </c>
      <c r="N1066">
        <f>EXP(-rf*C1066)*E1066</f>
        <v/>
      </c>
    </row>
    <row r="1067">
      <c r="A1067" t="n">
        <v>1059</v>
      </c>
      <c r="B1067">
        <f>RAND()</f>
        <v/>
      </c>
      <c r="C1067">
        <f>IF(B1067&lt;P_3,3,IF(B1067&lt;P_3+P_4,4,5))</f>
        <v/>
      </c>
      <c r="D1067">
        <f>NORM.S.INV(RAND())</f>
        <v/>
      </c>
      <c r="E1067">
        <f>V0*EXP((rf-q_leak-0.5*sigma^2)*C1067+sigma*SQRT(C1067)*D1067)</f>
        <v/>
      </c>
      <c r="F1067">
        <f>SHL_face*(1+SHL_rate)^C1067</f>
        <v/>
      </c>
      <c r="G1067">
        <f>Pref_face*(1+Pref_rate)^C1067</f>
        <v/>
      </c>
      <c r="H1067">
        <f>MAX(E1067-F1067-G1067,0)</f>
        <v/>
      </c>
      <c r="I1067">
        <f>MIN(E1067,F1067+G1067)+(1-MgmtPct)*H1067</f>
        <v/>
      </c>
      <c r="J1067">
        <f>IF(I1067/SponsorCost&gt;=RatchetTrigger,1,0)</f>
        <v/>
      </c>
      <c r="K1067">
        <f>IF(J1067=1,MgmtPctRatchet,MgmtPct)</f>
        <v/>
      </c>
      <c r="L1067">
        <f>K1067*H1067</f>
        <v/>
      </c>
      <c r="M1067">
        <f>EXP(-rf*C1067)*L1067</f>
        <v/>
      </c>
      <c r="N1067">
        <f>EXP(-rf*C1067)*E1067</f>
        <v/>
      </c>
    </row>
    <row r="1068">
      <c r="A1068" t="n">
        <v>1060</v>
      </c>
      <c r="B1068">
        <f>RAND()</f>
        <v/>
      </c>
      <c r="C1068">
        <f>IF(B1068&lt;P_3,3,IF(B1068&lt;P_3+P_4,4,5))</f>
        <v/>
      </c>
      <c r="D1068">
        <f>NORM.S.INV(RAND())</f>
        <v/>
      </c>
      <c r="E1068">
        <f>V0*EXP((rf-q_leak-0.5*sigma^2)*C1068+sigma*SQRT(C1068)*D1068)</f>
        <v/>
      </c>
      <c r="F1068">
        <f>SHL_face*(1+SHL_rate)^C1068</f>
        <v/>
      </c>
      <c r="G1068">
        <f>Pref_face*(1+Pref_rate)^C1068</f>
        <v/>
      </c>
      <c r="H1068">
        <f>MAX(E1068-F1068-G1068,0)</f>
        <v/>
      </c>
      <c r="I1068">
        <f>MIN(E1068,F1068+G1068)+(1-MgmtPct)*H1068</f>
        <v/>
      </c>
      <c r="J1068">
        <f>IF(I1068/SponsorCost&gt;=RatchetTrigger,1,0)</f>
        <v/>
      </c>
      <c r="K1068">
        <f>IF(J1068=1,MgmtPctRatchet,MgmtPct)</f>
        <v/>
      </c>
      <c r="L1068">
        <f>K1068*H1068</f>
        <v/>
      </c>
      <c r="M1068">
        <f>EXP(-rf*C1068)*L1068</f>
        <v/>
      </c>
      <c r="N1068">
        <f>EXP(-rf*C1068)*E1068</f>
        <v/>
      </c>
    </row>
    <row r="1069">
      <c r="A1069" t="n">
        <v>1061</v>
      </c>
      <c r="B1069">
        <f>RAND()</f>
        <v/>
      </c>
      <c r="C1069">
        <f>IF(B1069&lt;P_3,3,IF(B1069&lt;P_3+P_4,4,5))</f>
        <v/>
      </c>
      <c r="D1069">
        <f>NORM.S.INV(RAND())</f>
        <v/>
      </c>
      <c r="E1069">
        <f>V0*EXP((rf-q_leak-0.5*sigma^2)*C1069+sigma*SQRT(C1069)*D1069)</f>
        <v/>
      </c>
      <c r="F1069">
        <f>SHL_face*(1+SHL_rate)^C1069</f>
        <v/>
      </c>
      <c r="G1069">
        <f>Pref_face*(1+Pref_rate)^C1069</f>
        <v/>
      </c>
      <c r="H1069">
        <f>MAX(E1069-F1069-G1069,0)</f>
        <v/>
      </c>
      <c r="I1069">
        <f>MIN(E1069,F1069+G1069)+(1-MgmtPct)*H1069</f>
        <v/>
      </c>
      <c r="J1069">
        <f>IF(I1069/SponsorCost&gt;=RatchetTrigger,1,0)</f>
        <v/>
      </c>
      <c r="K1069">
        <f>IF(J1069=1,MgmtPctRatchet,MgmtPct)</f>
        <v/>
      </c>
      <c r="L1069">
        <f>K1069*H1069</f>
        <v/>
      </c>
      <c r="M1069">
        <f>EXP(-rf*C1069)*L1069</f>
        <v/>
      </c>
      <c r="N1069">
        <f>EXP(-rf*C1069)*E1069</f>
        <v/>
      </c>
    </row>
    <row r="1070">
      <c r="A1070" t="n">
        <v>1062</v>
      </c>
      <c r="B1070">
        <f>RAND()</f>
        <v/>
      </c>
      <c r="C1070">
        <f>IF(B1070&lt;P_3,3,IF(B1070&lt;P_3+P_4,4,5))</f>
        <v/>
      </c>
      <c r="D1070">
        <f>NORM.S.INV(RAND())</f>
        <v/>
      </c>
      <c r="E1070">
        <f>V0*EXP((rf-q_leak-0.5*sigma^2)*C1070+sigma*SQRT(C1070)*D1070)</f>
        <v/>
      </c>
      <c r="F1070">
        <f>SHL_face*(1+SHL_rate)^C1070</f>
        <v/>
      </c>
      <c r="G1070">
        <f>Pref_face*(1+Pref_rate)^C1070</f>
        <v/>
      </c>
      <c r="H1070">
        <f>MAX(E1070-F1070-G1070,0)</f>
        <v/>
      </c>
      <c r="I1070">
        <f>MIN(E1070,F1070+G1070)+(1-MgmtPct)*H1070</f>
        <v/>
      </c>
      <c r="J1070">
        <f>IF(I1070/SponsorCost&gt;=RatchetTrigger,1,0)</f>
        <v/>
      </c>
      <c r="K1070">
        <f>IF(J1070=1,MgmtPctRatchet,MgmtPct)</f>
        <v/>
      </c>
      <c r="L1070">
        <f>K1070*H1070</f>
        <v/>
      </c>
      <c r="M1070">
        <f>EXP(-rf*C1070)*L1070</f>
        <v/>
      </c>
      <c r="N1070">
        <f>EXP(-rf*C1070)*E1070</f>
        <v/>
      </c>
    </row>
    <row r="1071">
      <c r="A1071" t="n">
        <v>1063</v>
      </c>
      <c r="B1071">
        <f>RAND()</f>
        <v/>
      </c>
      <c r="C1071">
        <f>IF(B1071&lt;P_3,3,IF(B1071&lt;P_3+P_4,4,5))</f>
        <v/>
      </c>
      <c r="D1071">
        <f>NORM.S.INV(RAND())</f>
        <v/>
      </c>
      <c r="E1071">
        <f>V0*EXP((rf-q_leak-0.5*sigma^2)*C1071+sigma*SQRT(C1071)*D1071)</f>
        <v/>
      </c>
      <c r="F1071">
        <f>SHL_face*(1+SHL_rate)^C1071</f>
        <v/>
      </c>
      <c r="G1071">
        <f>Pref_face*(1+Pref_rate)^C1071</f>
        <v/>
      </c>
      <c r="H1071">
        <f>MAX(E1071-F1071-G1071,0)</f>
        <v/>
      </c>
      <c r="I1071">
        <f>MIN(E1071,F1071+G1071)+(1-MgmtPct)*H1071</f>
        <v/>
      </c>
      <c r="J1071">
        <f>IF(I1071/SponsorCost&gt;=RatchetTrigger,1,0)</f>
        <v/>
      </c>
      <c r="K1071">
        <f>IF(J1071=1,MgmtPctRatchet,MgmtPct)</f>
        <v/>
      </c>
      <c r="L1071">
        <f>K1071*H1071</f>
        <v/>
      </c>
      <c r="M1071">
        <f>EXP(-rf*C1071)*L1071</f>
        <v/>
      </c>
      <c r="N1071">
        <f>EXP(-rf*C1071)*E1071</f>
        <v/>
      </c>
    </row>
    <row r="1072">
      <c r="A1072" t="n">
        <v>1064</v>
      </c>
      <c r="B1072">
        <f>RAND()</f>
        <v/>
      </c>
      <c r="C1072">
        <f>IF(B1072&lt;P_3,3,IF(B1072&lt;P_3+P_4,4,5))</f>
        <v/>
      </c>
      <c r="D1072">
        <f>NORM.S.INV(RAND())</f>
        <v/>
      </c>
      <c r="E1072">
        <f>V0*EXP((rf-q_leak-0.5*sigma^2)*C1072+sigma*SQRT(C1072)*D1072)</f>
        <v/>
      </c>
      <c r="F1072">
        <f>SHL_face*(1+SHL_rate)^C1072</f>
        <v/>
      </c>
      <c r="G1072">
        <f>Pref_face*(1+Pref_rate)^C1072</f>
        <v/>
      </c>
      <c r="H1072">
        <f>MAX(E1072-F1072-G1072,0)</f>
        <v/>
      </c>
      <c r="I1072">
        <f>MIN(E1072,F1072+G1072)+(1-MgmtPct)*H1072</f>
        <v/>
      </c>
      <c r="J1072">
        <f>IF(I1072/SponsorCost&gt;=RatchetTrigger,1,0)</f>
        <v/>
      </c>
      <c r="K1072">
        <f>IF(J1072=1,MgmtPctRatchet,MgmtPct)</f>
        <v/>
      </c>
      <c r="L1072">
        <f>K1072*H1072</f>
        <v/>
      </c>
      <c r="M1072">
        <f>EXP(-rf*C1072)*L1072</f>
        <v/>
      </c>
      <c r="N1072">
        <f>EXP(-rf*C1072)*E1072</f>
        <v/>
      </c>
    </row>
    <row r="1073">
      <c r="A1073" t="n">
        <v>1065</v>
      </c>
      <c r="B1073">
        <f>RAND()</f>
        <v/>
      </c>
      <c r="C1073">
        <f>IF(B1073&lt;P_3,3,IF(B1073&lt;P_3+P_4,4,5))</f>
        <v/>
      </c>
      <c r="D1073">
        <f>NORM.S.INV(RAND())</f>
        <v/>
      </c>
      <c r="E1073">
        <f>V0*EXP((rf-q_leak-0.5*sigma^2)*C1073+sigma*SQRT(C1073)*D1073)</f>
        <v/>
      </c>
      <c r="F1073">
        <f>SHL_face*(1+SHL_rate)^C1073</f>
        <v/>
      </c>
      <c r="G1073">
        <f>Pref_face*(1+Pref_rate)^C1073</f>
        <v/>
      </c>
      <c r="H1073">
        <f>MAX(E1073-F1073-G1073,0)</f>
        <v/>
      </c>
      <c r="I1073">
        <f>MIN(E1073,F1073+G1073)+(1-MgmtPct)*H1073</f>
        <v/>
      </c>
      <c r="J1073">
        <f>IF(I1073/SponsorCost&gt;=RatchetTrigger,1,0)</f>
        <v/>
      </c>
      <c r="K1073">
        <f>IF(J1073=1,MgmtPctRatchet,MgmtPct)</f>
        <v/>
      </c>
      <c r="L1073">
        <f>K1073*H1073</f>
        <v/>
      </c>
      <c r="M1073">
        <f>EXP(-rf*C1073)*L1073</f>
        <v/>
      </c>
      <c r="N1073">
        <f>EXP(-rf*C1073)*E1073</f>
        <v/>
      </c>
    </row>
    <row r="1074">
      <c r="A1074" t="n">
        <v>1066</v>
      </c>
      <c r="B1074">
        <f>RAND()</f>
        <v/>
      </c>
      <c r="C1074">
        <f>IF(B1074&lt;P_3,3,IF(B1074&lt;P_3+P_4,4,5))</f>
        <v/>
      </c>
      <c r="D1074">
        <f>NORM.S.INV(RAND())</f>
        <v/>
      </c>
      <c r="E1074">
        <f>V0*EXP((rf-q_leak-0.5*sigma^2)*C1074+sigma*SQRT(C1074)*D1074)</f>
        <v/>
      </c>
      <c r="F1074">
        <f>SHL_face*(1+SHL_rate)^C1074</f>
        <v/>
      </c>
      <c r="G1074">
        <f>Pref_face*(1+Pref_rate)^C1074</f>
        <v/>
      </c>
      <c r="H1074">
        <f>MAX(E1074-F1074-G1074,0)</f>
        <v/>
      </c>
      <c r="I1074">
        <f>MIN(E1074,F1074+G1074)+(1-MgmtPct)*H1074</f>
        <v/>
      </c>
      <c r="J1074">
        <f>IF(I1074/SponsorCost&gt;=RatchetTrigger,1,0)</f>
        <v/>
      </c>
      <c r="K1074">
        <f>IF(J1074=1,MgmtPctRatchet,MgmtPct)</f>
        <v/>
      </c>
      <c r="L1074">
        <f>K1074*H1074</f>
        <v/>
      </c>
      <c r="M1074">
        <f>EXP(-rf*C1074)*L1074</f>
        <v/>
      </c>
      <c r="N1074">
        <f>EXP(-rf*C1074)*E1074</f>
        <v/>
      </c>
    </row>
    <row r="1075">
      <c r="A1075" t="n">
        <v>1067</v>
      </c>
      <c r="B1075">
        <f>RAND()</f>
        <v/>
      </c>
      <c r="C1075">
        <f>IF(B1075&lt;P_3,3,IF(B1075&lt;P_3+P_4,4,5))</f>
        <v/>
      </c>
      <c r="D1075">
        <f>NORM.S.INV(RAND())</f>
        <v/>
      </c>
      <c r="E1075">
        <f>V0*EXP((rf-q_leak-0.5*sigma^2)*C1075+sigma*SQRT(C1075)*D1075)</f>
        <v/>
      </c>
      <c r="F1075">
        <f>SHL_face*(1+SHL_rate)^C1075</f>
        <v/>
      </c>
      <c r="G1075">
        <f>Pref_face*(1+Pref_rate)^C1075</f>
        <v/>
      </c>
      <c r="H1075">
        <f>MAX(E1075-F1075-G1075,0)</f>
        <v/>
      </c>
      <c r="I1075">
        <f>MIN(E1075,F1075+G1075)+(1-MgmtPct)*H1075</f>
        <v/>
      </c>
      <c r="J1075">
        <f>IF(I1075/SponsorCost&gt;=RatchetTrigger,1,0)</f>
        <v/>
      </c>
      <c r="K1075">
        <f>IF(J1075=1,MgmtPctRatchet,MgmtPct)</f>
        <v/>
      </c>
      <c r="L1075">
        <f>K1075*H1075</f>
        <v/>
      </c>
      <c r="M1075">
        <f>EXP(-rf*C1075)*L1075</f>
        <v/>
      </c>
      <c r="N1075">
        <f>EXP(-rf*C1075)*E1075</f>
        <v/>
      </c>
    </row>
    <row r="1076">
      <c r="A1076" t="n">
        <v>1068</v>
      </c>
      <c r="B1076">
        <f>RAND()</f>
        <v/>
      </c>
      <c r="C1076">
        <f>IF(B1076&lt;P_3,3,IF(B1076&lt;P_3+P_4,4,5))</f>
        <v/>
      </c>
      <c r="D1076">
        <f>NORM.S.INV(RAND())</f>
        <v/>
      </c>
      <c r="E1076">
        <f>V0*EXP((rf-q_leak-0.5*sigma^2)*C1076+sigma*SQRT(C1076)*D1076)</f>
        <v/>
      </c>
      <c r="F1076">
        <f>SHL_face*(1+SHL_rate)^C1076</f>
        <v/>
      </c>
      <c r="G1076">
        <f>Pref_face*(1+Pref_rate)^C1076</f>
        <v/>
      </c>
      <c r="H1076">
        <f>MAX(E1076-F1076-G1076,0)</f>
        <v/>
      </c>
      <c r="I1076">
        <f>MIN(E1076,F1076+G1076)+(1-MgmtPct)*H1076</f>
        <v/>
      </c>
      <c r="J1076">
        <f>IF(I1076/SponsorCost&gt;=RatchetTrigger,1,0)</f>
        <v/>
      </c>
      <c r="K1076">
        <f>IF(J1076=1,MgmtPctRatchet,MgmtPct)</f>
        <v/>
      </c>
      <c r="L1076">
        <f>K1076*H1076</f>
        <v/>
      </c>
      <c r="M1076">
        <f>EXP(-rf*C1076)*L1076</f>
        <v/>
      </c>
      <c r="N1076">
        <f>EXP(-rf*C1076)*E1076</f>
        <v/>
      </c>
    </row>
    <row r="1077">
      <c r="A1077" t="n">
        <v>1069</v>
      </c>
      <c r="B1077">
        <f>RAND()</f>
        <v/>
      </c>
      <c r="C1077">
        <f>IF(B1077&lt;P_3,3,IF(B1077&lt;P_3+P_4,4,5))</f>
        <v/>
      </c>
      <c r="D1077">
        <f>NORM.S.INV(RAND())</f>
        <v/>
      </c>
      <c r="E1077">
        <f>V0*EXP((rf-q_leak-0.5*sigma^2)*C1077+sigma*SQRT(C1077)*D1077)</f>
        <v/>
      </c>
      <c r="F1077">
        <f>SHL_face*(1+SHL_rate)^C1077</f>
        <v/>
      </c>
      <c r="G1077">
        <f>Pref_face*(1+Pref_rate)^C1077</f>
        <v/>
      </c>
      <c r="H1077">
        <f>MAX(E1077-F1077-G1077,0)</f>
        <v/>
      </c>
      <c r="I1077">
        <f>MIN(E1077,F1077+G1077)+(1-MgmtPct)*H1077</f>
        <v/>
      </c>
      <c r="J1077">
        <f>IF(I1077/SponsorCost&gt;=RatchetTrigger,1,0)</f>
        <v/>
      </c>
      <c r="K1077">
        <f>IF(J1077=1,MgmtPctRatchet,MgmtPct)</f>
        <v/>
      </c>
      <c r="L1077">
        <f>K1077*H1077</f>
        <v/>
      </c>
      <c r="M1077">
        <f>EXP(-rf*C1077)*L1077</f>
        <v/>
      </c>
      <c r="N1077">
        <f>EXP(-rf*C1077)*E1077</f>
        <v/>
      </c>
    </row>
    <row r="1078">
      <c r="A1078" t="n">
        <v>1070</v>
      </c>
      <c r="B1078">
        <f>RAND()</f>
        <v/>
      </c>
      <c r="C1078">
        <f>IF(B1078&lt;P_3,3,IF(B1078&lt;P_3+P_4,4,5))</f>
        <v/>
      </c>
      <c r="D1078">
        <f>NORM.S.INV(RAND())</f>
        <v/>
      </c>
      <c r="E1078">
        <f>V0*EXP((rf-q_leak-0.5*sigma^2)*C1078+sigma*SQRT(C1078)*D1078)</f>
        <v/>
      </c>
      <c r="F1078">
        <f>SHL_face*(1+SHL_rate)^C1078</f>
        <v/>
      </c>
      <c r="G1078">
        <f>Pref_face*(1+Pref_rate)^C1078</f>
        <v/>
      </c>
      <c r="H1078">
        <f>MAX(E1078-F1078-G1078,0)</f>
        <v/>
      </c>
      <c r="I1078">
        <f>MIN(E1078,F1078+G1078)+(1-MgmtPct)*H1078</f>
        <v/>
      </c>
      <c r="J1078">
        <f>IF(I1078/SponsorCost&gt;=RatchetTrigger,1,0)</f>
        <v/>
      </c>
      <c r="K1078">
        <f>IF(J1078=1,MgmtPctRatchet,MgmtPct)</f>
        <v/>
      </c>
      <c r="L1078">
        <f>K1078*H1078</f>
        <v/>
      </c>
      <c r="M1078">
        <f>EXP(-rf*C1078)*L1078</f>
        <v/>
      </c>
      <c r="N1078">
        <f>EXP(-rf*C1078)*E1078</f>
        <v/>
      </c>
    </row>
    <row r="1079">
      <c r="A1079" t="n">
        <v>1071</v>
      </c>
      <c r="B1079">
        <f>RAND()</f>
        <v/>
      </c>
      <c r="C1079">
        <f>IF(B1079&lt;P_3,3,IF(B1079&lt;P_3+P_4,4,5))</f>
        <v/>
      </c>
      <c r="D1079">
        <f>NORM.S.INV(RAND())</f>
        <v/>
      </c>
      <c r="E1079">
        <f>V0*EXP((rf-q_leak-0.5*sigma^2)*C1079+sigma*SQRT(C1079)*D1079)</f>
        <v/>
      </c>
      <c r="F1079">
        <f>SHL_face*(1+SHL_rate)^C1079</f>
        <v/>
      </c>
      <c r="G1079">
        <f>Pref_face*(1+Pref_rate)^C1079</f>
        <v/>
      </c>
      <c r="H1079">
        <f>MAX(E1079-F1079-G1079,0)</f>
        <v/>
      </c>
      <c r="I1079">
        <f>MIN(E1079,F1079+G1079)+(1-MgmtPct)*H1079</f>
        <v/>
      </c>
      <c r="J1079">
        <f>IF(I1079/SponsorCost&gt;=RatchetTrigger,1,0)</f>
        <v/>
      </c>
      <c r="K1079">
        <f>IF(J1079=1,MgmtPctRatchet,MgmtPct)</f>
        <v/>
      </c>
      <c r="L1079">
        <f>K1079*H1079</f>
        <v/>
      </c>
      <c r="M1079">
        <f>EXP(-rf*C1079)*L1079</f>
        <v/>
      </c>
      <c r="N1079">
        <f>EXP(-rf*C1079)*E1079</f>
        <v/>
      </c>
    </row>
    <row r="1080">
      <c r="A1080" t="n">
        <v>1072</v>
      </c>
      <c r="B1080">
        <f>RAND()</f>
        <v/>
      </c>
      <c r="C1080">
        <f>IF(B1080&lt;P_3,3,IF(B1080&lt;P_3+P_4,4,5))</f>
        <v/>
      </c>
      <c r="D1080">
        <f>NORM.S.INV(RAND())</f>
        <v/>
      </c>
      <c r="E1080">
        <f>V0*EXP((rf-q_leak-0.5*sigma^2)*C1080+sigma*SQRT(C1080)*D1080)</f>
        <v/>
      </c>
      <c r="F1080">
        <f>SHL_face*(1+SHL_rate)^C1080</f>
        <v/>
      </c>
      <c r="G1080">
        <f>Pref_face*(1+Pref_rate)^C1080</f>
        <v/>
      </c>
      <c r="H1080">
        <f>MAX(E1080-F1080-G1080,0)</f>
        <v/>
      </c>
      <c r="I1080">
        <f>MIN(E1080,F1080+G1080)+(1-MgmtPct)*H1080</f>
        <v/>
      </c>
      <c r="J1080">
        <f>IF(I1080/SponsorCost&gt;=RatchetTrigger,1,0)</f>
        <v/>
      </c>
      <c r="K1080">
        <f>IF(J1080=1,MgmtPctRatchet,MgmtPct)</f>
        <v/>
      </c>
      <c r="L1080">
        <f>K1080*H1080</f>
        <v/>
      </c>
      <c r="M1080">
        <f>EXP(-rf*C1080)*L1080</f>
        <v/>
      </c>
      <c r="N1080">
        <f>EXP(-rf*C1080)*E1080</f>
        <v/>
      </c>
    </row>
    <row r="1081">
      <c r="A1081" t="n">
        <v>1073</v>
      </c>
      <c r="B1081">
        <f>RAND()</f>
        <v/>
      </c>
      <c r="C1081">
        <f>IF(B1081&lt;P_3,3,IF(B1081&lt;P_3+P_4,4,5))</f>
        <v/>
      </c>
      <c r="D1081">
        <f>NORM.S.INV(RAND())</f>
        <v/>
      </c>
      <c r="E1081">
        <f>V0*EXP((rf-q_leak-0.5*sigma^2)*C1081+sigma*SQRT(C1081)*D1081)</f>
        <v/>
      </c>
      <c r="F1081">
        <f>SHL_face*(1+SHL_rate)^C1081</f>
        <v/>
      </c>
      <c r="G1081">
        <f>Pref_face*(1+Pref_rate)^C1081</f>
        <v/>
      </c>
      <c r="H1081">
        <f>MAX(E1081-F1081-G1081,0)</f>
        <v/>
      </c>
      <c r="I1081">
        <f>MIN(E1081,F1081+G1081)+(1-MgmtPct)*H1081</f>
        <v/>
      </c>
      <c r="J1081">
        <f>IF(I1081/SponsorCost&gt;=RatchetTrigger,1,0)</f>
        <v/>
      </c>
      <c r="K1081">
        <f>IF(J1081=1,MgmtPctRatchet,MgmtPct)</f>
        <v/>
      </c>
      <c r="L1081">
        <f>K1081*H1081</f>
        <v/>
      </c>
      <c r="M1081">
        <f>EXP(-rf*C1081)*L1081</f>
        <v/>
      </c>
      <c r="N1081">
        <f>EXP(-rf*C1081)*E1081</f>
        <v/>
      </c>
    </row>
    <row r="1082">
      <c r="A1082" t="n">
        <v>1074</v>
      </c>
      <c r="B1082">
        <f>RAND()</f>
        <v/>
      </c>
      <c r="C1082">
        <f>IF(B1082&lt;P_3,3,IF(B1082&lt;P_3+P_4,4,5))</f>
        <v/>
      </c>
      <c r="D1082">
        <f>NORM.S.INV(RAND())</f>
        <v/>
      </c>
      <c r="E1082">
        <f>V0*EXP((rf-q_leak-0.5*sigma^2)*C1082+sigma*SQRT(C1082)*D1082)</f>
        <v/>
      </c>
      <c r="F1082">
        <f>SHL_face*(1+SHL_rate)^C1082</f>
        <v/>
      </c>
      <c r="G1082">
        <f>Pref_face*(1+Pref_rate)^C1082</f>
        <v/>
      </c>
      <c r="H1082">
        <f>MAX(E1082-F1082-G1082,0)</f>
        <v/>
      </c>
      <c r="I1082">
        <f>MIN(E1082,F1082+G1082)+(1-MgmtPct)*H1082</f>
        <v/>
      </c>
      <c r="J1082">
        <f>IF(I1082/SponsorCost&gt;=RatchetTrigger,1,0)</f>
        <v/>
      </c>
      <c r="K1082">
        <f>IF(J1082=1,MgmtPctRatchet,MgmtPct)</f>
        <v/>
      </c>
      <c r="L1082">
        <f>K1082*H1082</f>
        <v/>
      </c>
      <c r="M1082">
        <f>EXP(-rf*C1082)*L1082</f>
        <v/>
      </c>
      <c r="N1082">
        <f>EXP(-rf*C1082)*E1082</f>
        <v/>
      </c>
    </row>
    <row r="1083">
      <c r="A1083" t="n">
        <v>1075</v>
      </c>
      <c r="B1083">
        <f>RAND()</f>
        <v/>
      </c>
      <c r="C1083">
        <f>IF(B1083&lt;P_3,3,IF(B1083&lt;P_3+P_4,4,5))</f>
        <v/>
      </c>
      <c r="D1083">
        <f>NORM.S.INV(RAND())</f>
        <v/>
      </c>
      <c r="E1083">
        <f>V0*EXP((rf-q_leak-0.5*sigma^2)*C1083+sigma*SQRT(C1083)*D1083)</f>
        <v/>
      </c>
      <c r="F1083">
        <f>SHL_face*(1+SHL_rate)^C1083</f>
        <v/>
      </c>
      <c r="G1083">
        <f>Pref_face*(1+Pref_rate)^C1083</f>
        <v/>
      </c>
      <c r="H1083">
        <f>MAX(E1083-F1083-G1083,0)</f>
        <v/>
      </c>
      <c r="I1083">
        <f>MIN(E1083,F1083+G1083)+(1-MgmtPct)*H1083</f>
        <v/>
      </c>
      <c r="J1083">
        <f>IF(I1083/SponsorCost&gt;=RatchetTrigger,1,0)</f>
        <v/>
      </c>
      <c r="K1083">
        <f>IF(J1083=1,MgmtPctRatchet,MgmtPct)</f>
        <v/>
      </c>
      <c r="L1083">
        <f>K1083*H1083</f>
        <v/>
      </c>
      <c r="M1083">
        <f>EXP(-rf*C1083)*L1083</f>
        <v/>
      </c>
      <c r="N1083">
        <f>EXP(-rf*C1083)*E1083</f>
        <v/>
      </c>
    </row>
    <row r="1084">
      <c r="A1084" t="n">
        <v>1076</v>
      </c>
      <c r="B1084">
        <f>RAND()</f>
        <v/>
      </c>
      <c r="C1084">
        <f>IF(B1084&lt;P_3,3,IF(B1084&lt;P_3+P_4,4,5))</f>
        <v/>
      </c>
      <c r="D1084">
        <f>NORM.S.INV(RAND())</f>
        <v/>
      </c>
      <c r="E1084">
        <f>V0*EXP((rf-q_leak-0.5*sigma^2)*C1084+sigma*SQRT(C1084)*D1084)</f>
        <v/>
      </c>
      <c r="F1084">
        <f>SHL_face*(1+SHL_rate)^C1084</f>
        <v/>
      </c>
      <c r="G1084">
        <f>Pref_face*(1+Pref_rate)^C1084</f>
        <v/>
      </c>
      <c r="H1084">
        <f>MAX(E1084-F1084-G1084,0)</f>
        <v/>
      </c>
      <c r="I1084">
        <f>MIN(E1084,F1084+G1084)+(1-MgmtPct)*H1084</f>
        <v/>
      </c>
      <c r="J1084">
        <f>IF(I1084/SponsorCost&gt;=RatchetTrigger,1,0)</f>
        <v/>
      </c>
      <c r="K1084">
        <f>IF(J1084=1,MgmtPctRatchet,MgmtPct)</f>
        <v/>
      </c>
      <c r="L1084">
        <f>K1084*H1084</f>
        <v/>
      </c>
      <c r="M1084">
        <f>EXP(-rf*C1084)*L1084</f>
        <v/>
      </c>
      <c r="N1084">
        <f>EXP(-rf*C1084)*E1084</f>
        <v/>
      </c>
    </row>
    <row r="1085">
      <c r="A1085" t="n">
        <v>1077</v>
      </c>
      <c r="B1085">
        <f>RAND()</f>
        <v/>
      </c>
      <c r="C1085">
        <f>IF(B1085&lt;P_3,3,IF(B1085&lt;P_3+P_4,4,5))</f>
        <v/>
      </c>
      <c r="D1085">
        <f>NORM.S.INV(RAND())</f>
        <v/>
      </c>
      <c r="E1085">
        <f>V0*EXP((rf-q_leak-0.5*sigma^2)*C1085+sigma*SQRT(C1085)*D1085)</f>
        <v/>
      </c>
      <c r="F1085">
        <f>SHL_face*(1+SHL_rate)^C1085</f>
        <v/>
      </c>
      <c r="G1085">
        <f>Pref_face*(1+Pref_rate)^C1085</f>
        <v/>
      </c>
      <c r="H1085">
        <f>MAX(E1085-F1085-G1085,0)</f>
        <v/>
      </c>
      <c r="I1085">
        <f>MIN(E1085,F1085+G1085)+(1-MgmtPct)*H1085</f>
        <v/>
      </c>
      <c r="J1085">
        <f>IF(I1085/SponsorCost&gt;=RatchetTrigger,1,0)</f>
        <v/>
      </c>
      <c r="K1085">
        <f>IF(J1085=1,MgmtPctRatchet,MgmtPct)</f>
        <v/>
      </c>
      <c r="L1085">
        <f>K1085*H1085</f>
        <v/>
      </c>
      <c r="M1085">
        <f>EXP(-rf*C1085)*L1085</f>
        <v/>
      </c>
      <c r="N1085">
        <f>EXP(-rf*C1085)*E1085</f>
        <v/>
      </c>
    </row>
    <row r="1086">
      <c r="A1086" t="n">
        <v>1078</v>
      </c>
      <c r="B1086">
        <f>RAND()</f>
        <v/>
      </c>
      <c r="C1086">
        <f>IF(B1086&lt;P_3,3,IF(B1086&lt;P_3+P_4,4,5))</f>
        <v/>
      </c>
      <c r="D1086">
        <f>NORM.S.INV(RAND())</f>
        <v/>
      </c>
      <c r="E1086">
        <f>V0*EXP((rf-q_leak-0.5*sigma^2)*C1086+sigma*SQRT(C1086)*D1086)</f>
        <v/>
      </c>
      <c r="F1086">
        <f>SHL_face*(1+SHL_rate)^C1086</f>
        <v/>
      </c>
      <c r="G1086">
        <f>Pref_face*(1+Pref_rate)^C1086</f>
        <v/>
      </c>
      <c r="H1086">
        <f>MAX(E1086-F1086-G1086,0)</f>
        <v/>
      </c>
      <c r="I1086">
        <f>MIN(E1086,F1086+G1086)+(1-MgmtPct)*H1086</f>
        <v/>
      </c>
      <c r="J1086">
        <f>IF(I1086/SponsorCost&gt;=RatchetTrigger,1,0)</f>
        <v/>
      </c>
      <c r="K1086">
        <f>IF(J1086=1,MgmtPctRatchet,MgmtPct)</f>
        <v/>
      </c>
      <c r="L1086">
        <f>K1086*H1086</f>
        <v/>
      </c>
      <c r="M1086">
        <f>EXP(-rf*C1086)*L1086</f>
        <v/>
      </c>
      <c r="N1086">
        <f>EXP(-rf*C1086)*E1086</f>
        <v/>
      </c>
    </row>
    <row r="1087">
      <c r="A1087" t="n">
        <v>1079</v>
      </c>
      <c r="B1087">
        <f>RAND()</f>
        <v/>
      </c>
      <c r="C1087">
        <f>IF(B1087&lt;P_3,3,IF(B1087&lt;P_3+P_4,4,5))</f>
        <v/>
      </c>
      <c r="D1087">
        <f>NORM.S.INV(RAND())</f>
        <v/>
      </c>
      <c r="E1087">
        <f>V0*EXP((rf-q_leak-0.5*sigma^2)*C1087+sigma*SQRT(C1087)*D1087)</f>
        <v/>
      </c>
      <c r="F1087">
        <f>SHL_face*(1+SHL_rate)^C1087</f>
        <v/>
      </c>
      <c r="G1087">
        <f>Pref_face*(1+Pref_rate)^C1087</f>
        <v/>
      </c>
      <c r="H1087">
        <f>MAX(E1087-F1087-G1087,0)</f>
        <v/>
      </c>
      <c r="I1087">
        <f>MIN(E1087,F1087+G1087)+(1-MgmtPct)*H1087</f>
        <v/>
      </c>
      <c r="J1087">
        <f>IF(I1087/SponsorCost&gt;=RatchetTrigger,1,0)</f>
        <v/>
      </c>
      <c r="K1087">
        <f>IF(J1087=1,MgmtPctRatchet,MgmtPct)</f>
        <v/>
      </c>
      <c r="L1087">
        <f>K1087*H1087</f>
        <v/>
      </c>
      <c r="M1087">
        <f>EXP(-rf*C1087)*L1087</f>
        <v/>
      </c>
      <c r="N1087">
        <f>EXP(-rf*C1087)*E1087</f>
        <v/>
      </c>
    </row>
    <row r="1088">
      <c r="A1088" t="n">
        <v>1080</v>
      </c>
      <c r="B1088">
        <f>RAND()</f>
        <v/>
      </c>
      <c r="C1088">
        <f>IF(B1088&lt;P_3,3,IF(B1088&lt;P_3+P_4,4,5))</f>
        <v/>
      </c>
      <c r="D1088">
        <f>NORM.S.INV(RAND())</f>
        <v/>
      </c>
      <c r="E1088">
        <f>V0*EXP((rf-q_leak-0.5*sigma^2)*C1088+sigma*SQRT(C1088)*D1088)</f>
        <v/>
      </c>
      <c r="F1088">
        <f>SHL_face*(1+SHL_rate)^C1088</f>
        <v/>
      </c>
      <c r="G1088">
        <f>Pref_face*(1+Pref_rate)^C1088</f>
        <v/>
      </c>
      <c r="H1088">
        <f>MAX(E1088-F1088-G1088,0)</f>
        <v/>
      </c>
      <c r="I1088">
        <f>MIN(E1088,F1088+G1088)+(1-MgmtPct)*H1088</f>
        <v/>
      </c>
      <c r="J1088">
        <f>IF(I1088/SponsorCost&gt;=RatchetTrigger,1,0)</f>
        <v/>
      </c>
      <c r="K1088">
        <f>IF(J1088=1,MgmtPctRatchet,MgmtPct)</f>
        <v/>
      </c>
      <c r="L1088">
        <f>K1088*H1088</f>
        <v/>
      </c>
      <c r="M1088">
        <f>EXP(-rf*C1088)*L1088</f>
        <v/>
      </c>
      <c r="N1088">
        <f>EXP(-rf*C1088)*E1088</f>
        <v/>
      </c>
    </row>
    <row r="1089">
      <c r="A1089" t="n">
        <v>1081</v>
      </c>
      <c r="B1089">
        <f>RAND()</f>
        <v/>
      </c>
      <c r="C1089">
        <f>IF(B1089&lt;P_3,3,IF(B1089&lt;P_3+P_4,4,5))</f>
        <v/>
      </c>
      <c r="D1089">
        <f>NORM.S.INV(RAND())</f>
        <v/>
      </c>
      <c r="E1089">
        <f>V0*EXP((rf-q_leak-0.5*sigma^2)*C1089+sigma*SQRT(C1089)*D1089)</f>
        <v/>
      </c>
      <c r="F1089">
        <f>SHL_face*(1+SHL_rate)^C1089</f>
        <v/>
      </c>
      <c r="G1089">
        <f>Pref_face*(1+Pref_rate)^C1089</f>
        <v/>
      </c>
      <c r="H1089">
        <f>MAX(E1089-F1089-G1089,0)</f>
        <v/>
      </c>
      <c r="I1089">
        <f>MIN(E1089,F1089+G1089)+(1-MgmtPct)*H1089</f>
        <v/>
      </c>
      <c r="J1089">
        <f>IF(I1089/SponsorCost&gt;=RatchetTrigger,1,0)</f>
        <v/>
      </c>
      <c r="K1089">
        <f>IF(J1089=1,MgmtPctRatchet,MgmtPct)</f>
        <v/>
      </c>
      <c r="L1089">
        <f>K1089*H1089</f>
        <v/>
      </c>
      <c r="M1089">
        <f>EXP(-rf*C1089)*L1089</f>
        <v/>
      </c>
      <c r="N1089">
        <f>EXP(-rf*C1089)*E1089</f>
        <v/>
      </c>
    </row>
    <row r="1090">
      <c r="A1090" t="n">
        <v>1082</v>
      </c>
      <c r="B1090">
        <f>RAND()</f>
        <v/>
      </c>
      <c r="C1090">
        <f>IF(B1090&lt;P_3,3,IF(B1090&lt;P_3+P_4,4,5))</f>
        <v/>
      </c>
      <c r="D1090">
        <f>NORM.S.INV(RAND())</f>
        <v/>
      </c>
      <c r="E1090">
        <f>V0*EXP((rf-q_leak-0.5*sigma^2)*C1090+sigma*SQRT(C1090)*D1090)</f>
        <v/>
      </c>
      <c r="F1090">
        <f>SHL_face*(1+SHL_rate)^C1090</f>
        <v/>
      </c>
      <c r="G1090">
        <f>Pref_face*(1+Pref_rate)^C1090</f>
        <v/>
      </c>
      <c r="H1090">
        <f>MAX(E1090-F1090-G1090,0)</f>
        <v/>
      </c>
      <c r="I1090">
        <f>MIN(E1090,F1090+G1090)+(1-MgmtPct)*H1090</f>
        <v/>
      </c>
      <c r="J1090">
        <f>IF(I1090/SponsorCost&gt;=RatchetTrigger,1,0)</f>
        <v/>
      </c>
      <c r="K1090">
        <f>IF(J1090=1,MgmtPctRatchet,MgmtPct)</f>
        <v/>
      </c>
      <c r="L1090">
        <f>K1090*H1090</f>
        <v/>
      </c>
      <c r="M1090">
        <f>EXP(-rf*C1090)*L1090</f>
        <v/>
      </c>
      <c r="N1090">
        <f>EXP(-rf*C1090)*E1090</f>
        <v/>
      </c>
    </row>
    <row r="1091">
      <c r="A1091" t="n">
        <v>1083</v>
      </c>
      <c r="B1091">
        <f>RAND()</f>
        <v/>
      </c>
      <c r="C1091">
        <f>IF(B1091&lt;P_3,3,IF(B1091&lt;P_3+P_4,4,5))</f>
        <v/>
      </c>
      <c r="D1091">
        <f>NORM.S.INV(RAND())</f>
        <v/>
      </c>
      <c r="E1091">
        <f>V0*EXP((rf-q_leak-0.5*sigma^2)*C1091+sigma*SQRT(C1091)*D1091)</f>
        <v/>
      </c>
      <c r="F1091">
        <f>SHL_face*(1+SHL_rate)^C1091</f>
        <v/>
      </c>
      <c r="G1091">
        <f>Pref_face*(1+Pref_rate)^C1091</f>
        <v/>
      </c>
      <c r="H1091">
        <f>MAX(E1091-F1091-G1091,0)</f>
        <v/>
      </c>
      <c r="I1091">
        <f>MIN(E1091,F1091+G1091)+(1-MgmtPct)*H1091</f>
        <v/>
      </c>
      <c r="J1091">
        <f>IF(I1091/SponsorCost&gt;=RatchetTrigger,1,0)</f>
        <v/>
      </c>
      <c r="K1091">
        <f>IF(J1091=1,MgmtPctRatchet,MgmtPct)</f>
        <v/>
      </c>
      <c r="L1091">
        <f>K1091*H1091</f>
        <v/>
      </c>
      <c r="M1091">
        <f>EXP(-rf*C1091)*L1091</f>
        <v/>
      </c>
      <c r="N1091">
        <f>EXP(-rf*C1091)*E1091</f>
        <v/>
      </c>
    </row>
    <row r="1092">
      <c r="A1092" t="n">
        <v>1084</v>
      </c>
      <c r="B1092">
        <f>RAND()</f>
        <v/>
      </c>
      <c r="C1092">
        <f>IF(B1092&lt;P_3,3,IF(B1092&lt;P_3+P_4,4,5))</f>
        <v/>
      </c>
      <c r="D1092">
        <f>NORM.S.INV(RAND())</f>
        <v/>
      </c>
      <c r="E1092">
        <f>V0*EXP((rf-q_leak-0.5*sigma^2)*C1092+sigma*SQRT(C1092)*D1092)</f>
        <v/>
      </c>
      <c r="F1092">
        <f>SHL_face*(1+SHL_rate)^C1092</f>
        <v/>
      </c>
      <c r="G1092">
        <f>Pref_face*(1+Pref_rate)^C1092</f>
        <v/>
      </c>
      <c r="H1092">
        <f>MAX(E1092-F1092-G1092,0)</f>
        <v/>
      </c>
      <c r="I1092">
        <f>MIN(E1092,F1092+G1092)+(1-MgmtPct)*H1092</f>
        <v/>
      </c>
      <c r="J1092">
        <f>IF(I1092/SponsorCost&gt;=RatchetTrigger,1,0)</f>
        <v/>
      </c>
      <c r="K1092">
        <f>IF(J1092=1,MgmtPctRatchet,MgmtPct)</f>
        <v/>
      </c>
      <c r="L1092">
        <f>K1092*H1092</f>
        <v/>
      </c>
      <c r="M1092">
        <f>EXP(-rf*C1092)*L1092</f>
        <v/>
      </c>
      <c r="N1092">
        <f>EXP(-rf*C1092)*E1092</f>
        <v/>
      </c>
    </row>
    <row r="1093">
      <c r="A1093" t="n">
        <v>1085</v>
      </c>
      <c r="B1093">
        <f>RAND()</f>
        <v/>
      </c>
      <c r="C1093">
        <f>IF(B1093&lt;P_3,3,IF(B1093&lt;P_3+P_4,4,5))</f>
        <v/>
      </c>
      <c r="D1093">
        <f>NORM.S.INV(RAND())</f>
        <v/>
      </c>
      <c r="E1093">
        <f>V0*EXP((rf-q_leak-0.5*sigma^2)*C1093+sigma*SQRT(C1093)*D1093)</f>
        <v/>
      </c>
      <c r="F1093">
        <f>SHL_face*(1+SHL_rate)^C1093</f>
        <v/>
      </c>
      <c r="G1093">
        <f>Pref_face*(1+Pref_rate)^C1093</f>
        <v/>
      </c>
      <c r="H1093">
        <f>MAX(E1093-F1093-G1093,0)</f>
        <v/>
      </c>
      <c r="I1093">
        <f>MIN(E1093,F1093+G1093)+(1-MgmtPct)*H1093</f>
        <v/>
      </c>
      <c r="J1093">
        <f>IF(I1093/SponsorCost&gt;=RatchetTrigger,1,0)</f>
        <v/>
      </c>
      <c r="K1093">
        <f>IF(J1093=1,MgmtPctRatchet,MgmtPct)</f>
        <v/>
      </c>
      <c r="L1093">
        <f>K1093*H1093</f>
        <v/>
      </c>
      <c r="M1093">
        <f>EXP(-rf*C1093)*L1093</f>
        <v/>
      </c>
      <c r="N1093">
        <f>EXP(-rf*C1093)*E1093</f>
        <v/>
      </c>
    </row>
    <row r="1094">
      <c r="A1094" t="n">
        <v>1086</v>
      </c>
      <c r="B1094">
        <f>RAND()</f>
        <v/>
      </c>
      <c r="C1094">
        <f>IF(B1094&lt;P_3,3,IF(B1094&lt;P_3+P_4,4,5))</f>
        <v/>
      </c>
      <c r="D1094">
        <f>NORM.S.INV(RAND())</f>
        <v/>
      </c>
      <c r="E1094">
        <f>V0*EXP((rf-q_leak-0.5*sigma^2)*C1094+sigma*SQRT(C1094)*D1094)</f>
        <v/>
      </c>
      <c r="F1094">
        <f>SHL_face*(1+SHL_rate)^C1094</f>
        <v/>
      </c>
      <c r="G1094">
        <f>Pref_face*(1+Pref_rate)^C1094</f>
        <v/>
      </c>
      <c r="H1094">
        <f>MAX(E1094-F1094-G1094,0)</f>
        <v/>
      </c>
      <c r="I1094">
        <f>MIN(E1094,F1094+G1094)+(1-MgmtPct)*H1094</f>
        <v/>
      </c>
      <c r="J1094">
        <f>IF(I1094/SponsorCost&gt;=RatchetTrigger,1,0)</f>
        <v/>
      </c>
      <c r="K1094">
        <f>IF(J1094=1,MgmtPctRatchet,MgmtPct)</f>
        <v/>
      </c>
      <c r="L1094">
        <f>K1094*H1094</f>
        <v/>
      </c>
      <c r="M1094">
        <f>EXP(-rf*C1094)*L1094</f>
        <v/>
      </c>
      <c r="N1094">
        <f>EXP(-rf*C1094)*E1094</f>
        <v/>
      </c>
    </row>
    <row r="1095">
      <c r="A1095" t="n">
        <v>1087</v>
      </c>
      <c r="B1095">
        <f>RAND()</f>
        <v/>
      </c>
      <c r="C1095">
        <f>IF(B1095&lt;P_3,3,IF(B1095&lt;P_3+P_4,4,5))</f>
        <v/>
      </c>
      <c r="D1095">
        <f>NORM.S.INV(RAND())</f>
        <v/>
      </c>
      <c r="E1095">
        <f>V0*EXP((rf-q_leak-0.5*sigma^2)*C1095+sigma*SQRT(C1095)*D1095)</f>
        <v/>
      </c>
      <c r="F1095">
        <f>SHL_face*(1+SHL_rate)^C1095</f>
        <v/>
      </c>
      <c r="G1095">
        <f>Pref_face*(1+Pref_rate)^C1095</f>
        <v/>
      </c>
      <c r="H1095">
        <f>MAX(E1095-F1095-G1095,0)</f>
        <v/>
      </c>
      <c r="I1095">
        <f>MIN(E1095,F1095+G1095)+(1-MgmtPct)*H1095</f>
        <v/>
      </c>
      <c r="J1095">
        <f>IF(I1095/SponsorCost&gt;=RatchetTrigger,1,0)</f>
        <v/>
      </c>
      <c r="K1095">
        <f>IF(J1095=1,MgmtPctRatchet,MgmtPct)</f>
        <v/>
      </c>
      <c r="L1095">
        <f>K1095*H1095</f>
        <v/>
      </c>
      <c r="M1095">
        <f>EXP(-rf*C1095)*L1095</f>
        <v/>
      </c>
      <c r="N1095">
        <f>EXP(-rf*C1095)*E1095</f>
        <v/>
      </c>
    </row>
    <row r="1096">
      <c r="A1096" t="n">
        <v>1088</v>
      </c>
      <c r="B1096">
        <f>RAND()</f>
        <v/>
      </c>
      <c r="C1096">
        <f>IF(B1096&lt;P_3,3,IF(B1096&lt;P_3+P_4,4,5))</f>
        <v/>
      </c>
      <c r="D1096">
        <f>NORM.S.INV(RAND())</f>
        <v/>
      </c>
      <c r="E1096">
        <f>V0*EXP((rf-q_leak-0.5*sigma^2)*C1096+sigma*SQRT(C1096)*D1096)</f>
        <v/>
      </c>
      <c r="F1096">
        <f>SHL_face*(1+SHL_rate)^C1096</f>
        <v/>
      </c>
      <c r="G1096">
        <f>Pref_face*(1+Pref_rate)^C1096</f>
        <v/>
      </c>
      <c r="H1096">
        <f>MAX(E1096-F1096-G1096,0)</f>
        <v/>
      </c>
      <c r="I1096">
        <f>MIN(E1096,F1096+G1096)+(1-MgmtPct)*H1096</f>
        <v/>
      </c>
      <c r="J1096">
        <f>IF(I1096/SponsorCost&gt;=RatchetTrigger,1,0)</f>
        <v/>
      </c>
      <c r="K1096">
        <f>IF(J1096=1,MgmtPctRatchet,MgmtPct)</f>
        <v/>
      </c>
      <c r="L1096">
        <f>K1096*H1096</f>
        <v/>
      </c>
      <c r="M1096">
        <f>EXP(-rf*C1096)*L1096</f>
        <v/>
      </c>
      <c r="N1096">
        <f>EXP(-rf*C1096)*E1096</f>
        <v/>
      </c>
    </row>
    <row r="1097">
      <c r="A1097" t="n">
        <v>1089</v>
      </c>
      <c r="B1097">
        <f>RAND()</f>
        <v/>
      </c>
      <c r="C1097">
        <f>IF(B1097&lt;P_3,3,IF(B1097&lt;P_3+P_4,4,5))</f>
        <v/>
      </c>
      <c r="D1097">
        <f>NORM.S.INV(RAND())</f>
        <v/>
      </c>
      <c r="E1097">
        <f>V0*EXP((rf-q_leak-0.5*sigma^2)*C1097+sigma*SQRT(C1097)*D1097)</f>
        <v/>
      </c>
      <c r="F1097">
        <f>SHL_face*(1+SHL_rate)^C1097</f>
        <v/>
      </c>
      <c r="G1097">
        <f>Pref_face*(1+Pref_rate)^C1097</f>
        <v/>
      </c>
      <c r="H1097">
        <f>MAX(E1097-F1097-G1097,0)</f>
        <v/>
      </c>
      <c r="I1097">
        <f>MIN(E1097,F1097+G1097)+(1-MgmtPct)*H1097</f>
        <v/>
      </c>
      <c r="J1097">
        <f>IF(I1097/SponsorCost&gt;=RatchetTrigger,1,0)</f>
        <v/>
      </c>
      <c r="K1097">
        <f>IF(J1097=1,MgmtPctRatchet,MgmtPct)</f>
        <v/>
      </c>
      <c r="L1097">
        <f>K1097*H1097</f>
        <v/>
      </c>
      <c r="M1097">
        <f>EXP(-rf*C1097)*L1097</f>
        <v/>
      </c>
      <c r="N1097">
        <f>EXP(-rf*C1097)*E1097</f>
        <v/>
      </c>
    </row>
    <row r="1098">
      <c r="A1098" t="n">
        <v>1090</v>
      </c>
      <c r="B1098">
        <f>RAND()</f>
        <v/>
      </c>
      <c r="C1098">
        <f>IF(B1098&lt;P_3,3,IF(B1098&lt;P_3+P_4,4,5))</f>
        <v/>
      </c>
      <c r="D1098">
        <f>NORM.S.INV(RAND())</f>
        <v/>
      </c>
      <c r="E1098">
        <f>V0*EXP((rf-q_leak-0.5*sigma^2)*C1098+sigma*SQRT(C1098)*D1098)</f>
        <v/>
      </c>
      <c r="F1098">
        <f>SHL_face*(1+SHL_rate)^C1098</f>
        <v/>
      </c>
      <c r="G1098">
        <f>Pref_face*(1+Pref_rate)^C1098</f>
        <v/>
      </c>
      <c r="H1098">
        <f>MAX(E1098-F1098-G1098,0)</f>
        <v/>
      </c>
      <c r="I1098">
        <f>MIN(E1098,F1098+G1098)+(1-MgmtPct)*H1098</f>
        <v/>
      </c>
      <c r="J1098">
        <f>IF(I1098/SponsorCost&gt;=RatchetTrigger,1,0)</f>
        <v/>
      </c>
      <c r="K1098">
        <f>IF(J1098=1,MgmtPctRatchet,MgmtPct)</f>
        <v/>
      </c>
      <c r="L1098">
        <f>K1098*H1098</f>
        <v/>
      </c>
      <c r="M1098">
        <f>EXP(-rf*C1098)*L1098</f>
        <v/>
      </c>
      <c r="N1098">
        <f>EXP(-rf*C1098)*E1098</f>
        <v/>
      </c>
    </row>
    <row r="1099">
      <c r="A1099" t="n">
        <v>1091</v>
      </c>
      <c r="B1099">
        <f>RAND()</f>
        <v/>
      </c>
      <c r="C1099">
        <f>IF(B1099&lt;P_3,3,IF(B1099&lt;P_3+P_4,4,5))</f>
        <v/>
      </c>
      <c r="D1099">
        <f>NORM.S.INV(RAND())</f>
        <v/>
      </c>
      <c r="E1099">
        <f>V0*EXP((rf-q_leak-0.5*sigma^2)*C1099+sigma*SQRT(C1099)*D1099)</f>
        <v/>
      </c>
      <c r="F1099">
        <f>SHL_face*(1+SHL_rate)^C1099</f>
        <v/>
      </c>
      <c r="G1099">
        <f>Pref_face*(1+Pref_rate)^C1099</f>
        <v/>
      </c>
      <c r="H1099">
        <f>MAX(E1099-F1099-G1099,0)</f>
        <v/>
      </c>
      <c r="I1099">
        <f>MIN(E1099,F1099+G1099)+(1-MgmtPct)*H1099</f>
        <v/>
      </c>
      <c r="J1099">
        <f>IF(I1099/SponsorCost&gt;=RatchetTrigger,1,0)</f>
        <v/>
      </c>
      <c r="K1099">
        <f>IF(J1099=1,MgmtPctRatchet,MgmtPct)</f>
        <v/>
      </c>
      <c r="L1099">
        <f>K1099*H1099</f>
        <v/>
      </c>
      <c r="M1099">
        <f>EXP(-rf*C1099)*L1099</f>
        <v/>
      </c>
      <c r="N1099">
        <f>EXP(-rf*C1099)*E1099</f>
        <v/>
      </c>
    </row>
    <row r="1100">
      <c r="A1100" t="n">
        <v>1092</v>
      </c>
      <c r="B1100">
        <f>RAND()</f>
        <v/>
      </c>
      <c r="C1100">
        <f>IF(B1100&lt;P_3,3,IF(B1100&lt;P_3+P_4,4,5))</f>
        <v/>
      </c>
      <c r="D1100">
        <f>NORM.S.INV(RAND())</f>
        <v/>
      </c>
      <c r="E1100">
        <f>V0*EXP((rf-q_leak-0.5*sigma^2)*C1100+sigma*SQRT(C1100)*D1100)</f>
        <v/>
      </c>
      <c r="F1100">
        <f>SHL_face*(1+SHL_rate)^C1100</f>
        <v/>
      </c>
      <c r="G1100">
        <f>Pref_face*(1+Pref_rate)^C1100</f>
        <v/>
      </c>
      <c r="H1100">
        <f>MAX(E1100-F1100-G1100,0)</f>
        <v/>
      </c>
      <c r="I1100">
        <f>MIN(E1100,F1100+G1100)+(1-MgmtPct)*H1100</f>
        <v/>
      </c>
      <c r="J1100">
        <f>IF(I1100/SponsorCost&gt;=RatchetTrigger,1,0)</f>
        <v/>
      </c>
      <c r="K1100">
        <f>IF(J1100=1,MgmtPctRatchet,MgmtPct)</f>
        <v/>
      </c>
      <c r="L1100">
        <f>K1100*H1100</f>
        <v/>
      </c>
      <c r="M1100">
        <f>EXP(-rf*C1100)*L1100</f>
        <v/>
      </c>
      <c r="N1100">
        <f>EXP(-rf*C1100)*E1100</f>
        <v/>
      </c>
    </row>
    <row r="1101">
      <c r="A1101" t="n">
        <v>1093</v>
      </c>
      <c r="B1101">
        <f>RAND()</f>
        <v/>
      </c>
      <c r="C1101">
        <f>IF(B1101&lt;P_3,3,IF(B1101&lt;P_3+P_4,4,5))</f>
        <v/>
      </c>
      <c r="D1101">
        <f>NORM.S.INV(RAND())</f>
        <v/>
      </c>
      <c r="E1101">
        <f>V0*EXP((rf-q_leak-0.5*sigma^2)*C1101+sigma*SQRT(C1101)*D1101)</f>
        <v/>
      </c>
      <c r="F1101">
        <f>SHL_face*(1+SHL_rate)^C1101</f>
        <v/>
      </c>
      <c r="G1101">
        <f>Pref_face*(1+Pref_rate)^C1101</f>
        <v/>
      </c>
      <c r="H1101">
        <f>MAX(E1101-F1101-G1101,0)</f>
        <v/>
      </c>
      <c r="I1101">
        <f>MIN(E1101,F1101+G1101)+(1-MgmtPct)*H1101</f>
        <v/>
      </c>
      <c r="J1101">
        <f>IF(I1101/SponsorCost&gt;=RatchetTrigger,1,0)</f>
        <v/>
      </c>
      <c r="K1101">
        <f>IF(J1101=1,MgmtPctRatchet,MgmtPct)</f>
        <v/>
      </c>
      <c r="L1101">
        <f>K1101*H1101</f>
        <v/>
      </c>
      <c r="M1101">
        <f>EXP(-rf*C1101)*L1101</f>
        <v/>
      </c>
      <c r="N1101">
        <f>EXP(-rf*C1101)*E1101</f>
        <v/>
      </c>
    </row>
    <row r="1102">
      <c r="A1102" t="n">
        <v>1094</v>
      </c>
      <c r="B1102">
        <f>RAND()</f>
        <v/>
      </c>
      <c r="C1102">
        <f>IF(B1102&lt;P_3,3,IF(B1102&lt;P_3+P_4,4,5))</f>
        <v/>
      </c>
      <c r="D1102">
        <f>NORM.S.INV(RAND())</f>
        <v/>
      </c>
      <c r="E1102">
        <f>V0*EXP((rf-q_leak-0.5*sigma^2)*C1102+sigma*SQRT(C1102)*D1102)</f>
        <v/>
      </c>
      <c r="F1102">
        <f>SHL_face*(1+SHL_rate)^C1102</f>
        <v/>
      </c>
      <c r="G1102">
        <f>Pref_face*(1+Pref_rate)^C1102</f>
        <v/>
      </c>
      <c r="H1102">
        <f>MAX(E1102-F1102-G1102,0)</f>
        <v/>
      </c>
      <c r="I1102">
        <f>MIN(E1102,F1102+G1102)+(1-MgmtPct)*H1102</f>
        <v/>
      </c>
      <c r="J1102">
        <f>IF(I1102/SponsorCost&gt;=RatchetTrigger,1,0)</f>
        <v/>
      </c>
      <c r="K1102">
        <f>IF(J1102=1,MgmtPctRatchet,MgmtPct)</f>
        <v/>
      </c>
      <c r="L1102">
        <f>K1102*H1102</f>
        <v/>
      </c>
      <c r="M1102">
        <f>EXP(-rf*C1102)*L1102</f>
        <v/>
      </c>
      <c r="N1102">
        <f>EXP(-rf*C1102)*E1102</f>
        <v/>
      </c>
    </row>
    <row r="1103">
      <c r="A1103" t="n">
        <v>1095</v>
      </c>
      <c r="B1103">
        <f>RAND()</f>
        <v/>
      </c>
      <c r="C1103">
        <f>IF(B1103&lt;P_3,3,IF(B1103&lt;P_3+P_4,4,5))</f>
        <v/>
      </c>
      <c r="D1103">
        <f>NORM.S.INV(RAND())</f>
        <v/>
      </c>
      <c r="E1103">
        <f>V0*EXP((rf-q_leak-0.5*sigma^2)*C1103+sigma*SQRT(C1103)*D1103)</f>
        <v/>
      </c>
      <c r="F1103">
        <f>SHL_face*(1+SHL_rate)^C1103</f>
        <v/>
      </c>
      <c r="G1103">
        <f>Pref_face*(1+Pref_rate)^C1103</f>
        <v/>
      </c>
      <c r="H1103">
        <f>MAX(E1103-F1103-G1103,0)</f>
        <v/>
      </c>
      <c r="I1103">
        <f>MIN(E1103,F1103+G1103)+(1-MgmtPct)*H1103</f>
        <v/>
      </c>
      <c r="J1103">
        <f>IF(I1103/SponsorCost&gt;=RatchetTrigger,1,0)</f>
        <v/>
      </c>
      <c r="K1103">
        <f>IF(J1103=1,MgmtPctRatchet,MgmtPct)</f>
        <v/>
      </c>
      <c r="L1103">
        <f>K1103*H1103</f>
        <v/>
      </c>
      <c r="M1103">
        <f>EXP(-rf*C1103)*L1103</f>
        <v/>
      </c>
      <c r="N1103">
        <f>EXP(-rf*C1103)*E1103</f>
        <v/>
      </c>
    </row>
    <row r="1104">
      <c r="A1104" t="n">
        <v>1096</v>
      </c>
      <c r="B1104">
        <f>RAND()</f>
        <v/>
      </c>
      <c r="C1104">
        <f>IF(B1104&lt;P_3,3,IF(B1104&lt;P_3+P_4,4,5))</f>
        <v/>
      </c>
      <c r="D1104">
        <f>NORM.S.INV(RAND())</f>
        <v/>
      </c>
      <c r="E1104">
        <f>V0*EXP((rf-q_leak-0.5*sigma^2)*C1104+sigma*SQRT(C1104)*D1104)</f>
        <v/>
      </c>
      <c r="F1104">
        <f>SHL_face*(1+SHL_rate)^C1104</f>
        <v/>
      </c>
      <c r="G1104">
        <f>Pref_face*(1+Pref_rate)^C1104</f>
        <v/>
      </c>
      <c r="H1104">
        <f>MAX(E1104-F1104-G1104,0)</f>
        <v/>
      </c>
      <c r="I1104">
        <f>MIN(E1104,F1104+G1104)+(1-MgmtPct)*H1104</f>
        <v/>
      </c>
      <c r="J1104">
        <f>IF(I1104/SponsorCost&gt;=RatchetTrigger,1,0)</f>
        <v/>
      </c>
      <c r="K1104">
        <f>IF(J1104=1,MgmtPctRatchet,MgmtPct)</f>
        <v/>
      </c>
      <c r="L1104">
        <f>K1104*H1104</f>
        <v/>
      </c>
      <c r="M1104">
        <f>EXP(-rf*C1104)*L1104</f>
        <v/>
      </c>
      <c r="N1104">
        <f>EXP(-rf*C1104)*E1104</f>
        <v/>
      </c>
    </row>
    <row r="1105">
      <c r="A1105" t="n">
        <v>1097</v>
      </c>
      <c r="B1105">
        <f>RAND()</f>
        <v/>
      </c>
      <c r="C1105">
        <f>IF(B1105&lt;P_3,3,IF(B1105&lt;P_3+P_4,4,5))</f>
        <v/>
      </c>
      <c r="D1105">
        <f>NORM.S.INV(RAND())</f>
        <v/>
      </c>
      <c r="E1105">
        <f>V0*EXP((rf-q_leak-0.5*sigma^2)*C1105+sigma*SQRT(C1105)*D1105)</f>
        <v/>
      </c>
      <c r="F1105">
        <f>SHL_face*(1+SHL_rate)^C1105</f>
        <v/>
      </c>
      <c r="G1105">
        <f>Pref_face*(1+Pref_rate)^C1105</f>
        <v/>
      </c>
      <c r="H1105">
        <f>MAX(E1105-F1105-G1105,0)</f>
        <v/>
      </c>
      <c r="I1105">
        <f>MIN(E1105,F1105+G1105)+(1-MgmtPct)*H1105</f>
        <v/>
      </c>
      <c r="J1105">
        <f>IF(I1105/SponsorCost&gt;=RatchetTrigger,1,0)</f>
        <v/>
      </c>
      <c r="K1105">
        <f>IF(J1105=1,MgmtPctRatchet,MgmtPct)</f>
        <v/>
      </c>
      <c r="L1105">
        <f>K1105*H1105</f>
        <v/>
      </c>
      <c r="M1105">
        <f>EXP(-rf*C1105)*L1105</f>
        <v/>
      </c>
      <c r="N1105">
        <f>EXP(-rf*C1105)*E1105</f>
        <v/>
      </c>
    </row>
    <row r="1106">
      <c r="A1106" t="n">
        <v>1098</v>
      </c>
      <c r="B1106">
        <f>RAND()</f>
        <v/>
      </c>
      <c r="C1106">
        <f>IF(B1106&lt;P_3,3,IF(B1106&lt;P_3+P_4,4,5))</f>
        <v/>
      </c>
      <c r="D1106">
        <f>NORM.S.INV(RAND())</f>
        <v/>
      </c>
      <c r="E1106">
        <f>V0*EXP((rf-q_leak-0.5*sigma^2)*C1106+sigma*SQRT(C1106)*D1106)</f>
        <v/>
      </c>
      <c r="F1106">
        <f>SHL_face*(1+SHL_rate)^C1106</f>
        <v/>
      </c>
      <c r="G1106">
        <f>Pref_face*(1+Pref_rate)^C1106</f>
        <v/>
      </c>
      <c r="H1106">
        <f>MAX(E1106-F1106-G1106,0)</f>
        <v/>
      </c>
      <c r="I1106">
        <f>MIN(E1106,F1106+G1106)+(1-MgmtPct)*H1106</f>
        <v/>
      </c>
      <c r="J1106">
        <f>IF(I1106/SponsorCost&gt;=RatchetTrigger,1,0)</f>
        <v/>
      </c>
      <c r="K1106">
        <f>IF(J1106=1,MgmtPctRatchet,MgmtPct)</f>
        <v/>
      </c>
      <c r="L1106">
        <f>K1106*H1106</f>
        <v/>
      </c>
      <c r="M1106">
        <f>EXP(-rf*C1106)*L1106</f>
        <v/>
      </c>
      <c r="N1106">
        <f>EXP(-rf*C1106)*E1106</f>
        <v/>
      </c>
    </row>
    <row r="1107">
      <c r="A1107" t="n">
        <v>1099</v>
      </c>
      <c r="B1107">
        <f>RAND()</f>
        <v/>
      </c>
      <c r="C1107">
        <f>IF(B1107&lt;P_3,3,IF(B1107&lt;P_3+P_4,4,5))</f>
        <v/>
      </c>
      <c r="D1107">
        <f>NORM.S.INV(RAND())</f>
        <v/>
      </c>
      <c r="E1107">
        <f>V0*EXP((rf-q_leak-0.5*sigma^2)*C1107+sigma*SQRT(C1107)*D1107)</f>
        <v/>
      </c>
      <c r="F1107">
        <f>SHL_face*(1+SHL_rate)^C1107</f>
        <v/>
      </c>
      <c r="G1107">
        <f>Pref_face*(1+Pref_rate)^C1107</f>
        <v/>
      </c>
      <c r="H1107">
        <f>MAX(E1107-F1107-G1107,0)</f>
        <v/>
      </c>
      <c r="I1107">
        <f>MIN(E1107,F1107+G1107)+(1-MgmtPct)*H1107</f>
        <v/>
      </c>
      <c r="J1107">
        <f>IF(I1107/SponsorCost&gt;=RatchetTrigger,1,0)</f>
        <v/>
      </c>
      <c r="K1107">
        <f>IF(J1107=1,MgmtPctRatchet,MgmtPct)</f>
        <v/>
      </c>
      <c r="L1107">
        <f>K1107*H1107</f>
        <v/>
      </c>
      <c r="M1107">
        <f>EXP(-rf*C1107)*L1107</f>
        <v/>
      </c>
      <c r="N1107">
        <f>EXP(-rf*C1107)*E1107</f>
        <v/>
      </c>
    </row>
    <row r="1108">
      <c r="A1108" t="n">
        <v>1100</v>
      </c>
      <c r="B1108">
        <f>RAND()</f>
        <v/>
      </c>
      <c r="C1108">
        <f>IF(B1108&lt;P_3,3,IF(B1108&lt;P_3+P_4,4,5))</f>
        <v/>
      </c>
      <c r="D1108">
        <f>NORM.S.INV(RAND())</f>
        <v/>
      </c>
      <c r="E1108">
        <f>V0*EXP((rf-q_leak-0.5*sigma^2)*C1108+sigma*SQRT(C1108)*D1108)</f>
        <v/>
      </c>
      <c r="F1108">
        <f>SHL_face*(1+SHL_rate)^C1108</f>
        <v/>
      </c>
      <c r="G1108">
        <f>Pref_face*(1+Pref_rate)^C1108</f>
        <v/>
      </c>
      <c r="H1108">
        <f>MAX(E1108-F1108-G1108,0)</f>
        <v/>
      </c>
      <c r="I1108">
        <f>MIN(E1108,F1108+G1108)+(1-MgmtPct)*H1108</f>
        <v/>
      </c>
      <c r="J1108">
        <f>IF(I1108/SponsorCost&gt;=RatchetTrigger,1,0)</f>
        <v/>
      </c>
      <c r="K1108">
        <f>IF(J1108=1,MgmtPctRatchet,MgmtPct)</f>
        <v/>
      </c>
      <c r="L1108">
        <f>K1108*H1108</f>
        <v/>
      </c>
      <c r="M1108">
        <f>EXP(-rf*C1108)*L1108</f>
        <v/>
      </c>
      <c r="N1108">
        <f>EXP(-rf*C1108)*E1108</f>
        <v/>
      </c>
    </row>
    <row r="1109">
      <c r="A1109" t="n">
        <v>1101</v>
      </c>
      <c r="B1109">
        <f>RAND()</f>
        <v/>
      </c>
      <c r="C1109">
        <f>IF(B1109&lt;P_3,3,IF(B1109&lt;P_3+P_4,4,5))</f>
        <v/>
      </c>
      <c r="D1109">
        <f>NORM.S.INV(RAND())</f>
        <v/>
      </c>
      <c r="E1109">
        <f>V0*EXP((rf-q_leak-0.5*sigma^2)*C1109+sigma*SQRT(C1109)*D1109)</f>
        <v/>
      </c>
      <c r="F1109">
        <f>SHL_face*(1+SHL_rate)^C1109</f>
        <v/>
      </c>
      <c r="G1109">
        <f>Pref_face*(1+Pref_rate)^C1109</f>
        <v/>
      </c>
      <c r="H1109">
        <f>MAX(E1109-F1109-G1109,0)</f>
        <v/>
      </c>
      <c r="I1109">
        <f>MIN(E1109,F1109+G1109)+(1-MgmtPct)*H1109</f>
        <v/>
      </c>
      <c r="J1109">
        <f>IF(I1109/SponsorCost&gt;=RatchetTrigger,1,0)</f>
        <v/>
      </c>
      <c r="K1109">
        <f>IF(J1109=1,MgmtPctRatchet,MgmtPct)</f>
        <v/>
      </c>
      <c r="L1109">
        <f>K1109*H1109</f>
        <v/>
      </c>
      <c r="M1109">
        <f>EXP(-rf*C1109)*L1109</f>
        <v/>
      </c>
      <c r="N1109">
        <f>EXP(-rf*C1109)*E1109</f>
        <v/>
      </c>
    </row>
    <row r="1110">
      <c r="A1110" t="n">
        <v>1102</v>
      </c>
      <c r="B1110">
        <f>RAND()</f>
        <v/>
      </c>
      <c r="C1110">
        <f>IF(B1110&lt;P_3,3,IF(B1110&lt;P_3+P_4,4,5))</f>
        <v/>
      </c>
      <c r="D1110">
        <f>NORM.S.INV(RAND())</f>
        <v/>
      </c>
      <c r="E1110">
        <f>V0*EXP((rf-q_leak-0.5*sigma^2)*C1110+sigma*SQRT(C1110)*D1110)</f>
        <v/>
      </c>
      <c r="F1110">
        <f>SHL_face*(1+SHL_rate)^C1110</f>
        <v/>
      </c>
      <c r="G1110">
        <f>Pref_face*(1+Pref_rate)^C1110</f>
        <v/>
      </c>
      <c r="H1110">
        <f>MAX(E1110-F1110-G1110,0)</f>
        <v/>
      </c>
      <c r="I1110">
        <f>MIN(E1110,F1110+G1110)+(1-MgmtPct)*H1110</f>
        <v/>
      </c>
      <c r="J1110">
        <f>IF(I1110/SponsorCost&gt;=RatchetTrigger,1,0)</f>
        <v/>
      </c>
      <c r="K1110">
        <f>IF(J1110=1,MgmtPctRatchet,MgmtPct)</f>
        <v/>
      </c>
      <c r="L1110">
        <f>K1110*H1110</f>
        <v/>
      </c>
      <c r="M1110">
        <f>EXP(-rf*C1110)*L1110</f>
        <v/>
      </c>
      <c r="N1110">
        <f>EXP(-rf*C1110)*E1110</f>
        <v/>
      </c>
    </row>
    <row r="1111">
      <c r="A1111" t="n">
        <v>1103</v>
      </c>
      <c r="B1111">
        <f>RAND()</f>
        <v/>
      </c>
      <c r="C1111">
        <f>IF(B1111&lt;P_3,3,IF(B1111&lt;P_3+P_4,4,5))</f>
        <v/>
      </c>
      <c r="D1111">
        <f>NORM.S.INV(RAND())</f>
        <v/>
      </c>
      <c r="E1111">
        <f>V0*EXP((rf-q_leak-0.5*sigma^2)*C1111+sigma*SQRT(C1111)*D1111)</f>
        <v/>
      </c>
      <c r="F1111">
        <f>SHL_face*(1+SHL_rate)^C1111</f>
        <v/>
      </c>
      <c r="G1111">
        <f>Pref_face*(1+Pref_rate)^C1111</f>
        <v/>
      </c>
      <c r="H1111">
        <f>MAX(E1111-F1111-G1111,0)</f>
        <v/>
      </c>
      <c r="I1111">
        <f>MIN(E1111,F1111+G1111)+(1-MgmtPct)*H1111</f>
        <v/>
      </c>
      <c r="J1111">
        <f>IF(I1111/SponsorCost&gt;=RatchetTrigger,1,0)</f>
        <v/>
      </c>
      <c r="K1111">
        <f>IF(J1111=1,MgmtPctRatchet,MgmtPct)</f>
        <v/>
      </c>
      <c r="L1111">
        <f>K1111*H1111</f>
        <v/>
      </c>
      <c r="M1111">
        <f>EXP(-rf*C1111)*L1111</f>
        <v/>
      </c>
      <c r="N1111">
        <f>EXP(-rf*C1111)*E1111</f>
        <v/>
      </c>
    </row>
    <row r="1112">
      <c r="A1112" t="n">
        <v>1104</v>
      </c>
      <c r="B1112">
        <f>RAND()</f>
        <v/>
      </c>
      <c r="C1112">
        <f>IF(B1112&lt;P_3,3,IF(B1112&lt;P_3+P_4,4,5))</f>
        <v/>
      </c>
      <c r="D1112">
        <f>NORM.S.INV(RAND())</f>
        <v/>
      </c>
      <c r="E1112">
        <f>V0*EXP((rf-q_leak-0.5*sigma^2)*C1112+sigma*SQRT(C1112)*D1112)</f>
        <v/>
      </c>
      <c r="F1112">
        <f>SHL_face*(1+SHL_rate)^C1112</f>
        <v/>
      </c>
      <c r="G1112">
        <f>Pref_face*(1+Pref_rate)^C1112</f>
        <v/>
      </c>
      <c r="H1112">
        <f>MAX(E1112-F1112-G1112,0)</f>
        <v/>
      </c>
      <c r="I1112">
        <f>MIN(E1112,F1112+G1112)+(1-MgmtPct)*H1112</f>
        <v/>
      </c>
      <c r="J1112">
        <f>IF(I1112/SponsorCost&gt;=RatchetTrigger,1,0)</f>
        <v/>
      </c>
      <c r="K1112">
        <f>IF(J1112=1,MgmtPctRatchet,MgmtPct)</f>
        <v/>
      </c>
      <c r="L1112">
        <f>K1112*H1112</f>
        <v/>
      </c>
      <c r="M1112">
        <f>EXP(-rf*C1112)*L1112</f>
        <v/>
      </c>
      <c r="N1112">
        <f>EXP(-rf*C1112)*E1112</f>
        <v/>
      </c>
    </row>
    <row r="1113">
      <c r="A1113" t="n">
        <v>1105</v>
      </c>
      <c r="B1113">
        <f>RAND()</f>
        <v/>
      </c>
      <c r="C1113">
        <f>IF(B1113&lt;P_3,3,IF(B1113&lt;P_3+P_4,4,5))</f>
        <v/>
      </c>
      <c r="D1113">
        <f>NORM.S.INV(RAND())</f>
        <v/>
      </c>
      <c r="E1113">
        <f>V0*EXP((rf-q_leak-0.5*sigma^2)*C1113+sigma*SQRT(C1113)*D1113)</f>
        <v/>
      </c>
      <c r="F1113">
        <f>SHL_face*(1+SHL_rate)^C1113</f>
        <v/>
      </c>
      <c r="G1113">
        <f>Pref_face*(1+Pref_rate)^C1113</f>
        <v/>
      </c>
      <c r="H1113">
        <f>MAX(E1113-F1113-G1113,0)</f>
        <v/>
      </c>
      <c r="I1113">
        <f>MIN(E1113,F1113+G1113)+(1-MgmtPct)*H1113</f>
        <v/>
      </c>
      <c r="J1113">
        <f>IF(I1113/SponsorCost&gt;=RatchetTrigger,1,0)</f>
        <v/>
      </c>
      <c r="K1113">
        <f>IF(J1113=1,MgmtPctRatchet,MgmtPct)</f>
        <v/>
      </c>
      <c r="L1113">
        <f>K1113*H1113</f>
        <v/>
      </c>
      <c r="M1113">
        <f>EXP(-rf*C1113)*L1113</f>
        <v/>
      </c>
      <c r="N1113">
        <f>EXP(-rf*C1113)*E1113</f>
        <v/>
      </c>
    </row>
    <row r="1114">
      <c r="A1114" t="n">
        <v>1106</v>
      </c>
      <c r="B1114">
        <f>RAND()</f>
        <v/>
      </c>
      <c r="C1114">
        <f>IF(B1114&lt;P_3,3,IF(B1114&lt;P_3+P_4,4,5))</f>
        <v/>
      </c>
      <c r="D1114">
        <f>NORM.S.INV(RAND())</f>
        <v/>
      </c>
      <c r="E1114">
        <f>V0*EXP((rf-q_leak-0.5*sigma^2)*C1114+sigma*SQRT(C1114)*D1114)</f>
        <v/>
      </c>
      <c r="F1114">
        <f>SHL_face*(1+SHL_rate)^C1114</f>
        <v/>
      </c>
      <c r="G1114">
        <f>Pref_face*(1+Pref_rate)^C1114</f>
        <v/>
      </c>
      <c r="H1114">
        <f>MAX(E1114-F1114-G1114,0)</f>
        <v/>
      </c>
      <c r="I1114">
        <f>MIN(E1114,F1114+G1114)+(1-MgmtPct)*H1114</f>
        <v/>
      </c>
      <c r="J1114">
        <f>IF(I1114/SponsorCost&gt;=RatchetTrigger,1,0)</f>
        <v/>
      </c>
      <c r="K1114">
        <f>IF(J1114=1,MgmtPctRatchet,MgmtPct)</f>
        <v/>
      </c>
      <c r="L1114">
        <f>K1114*H1114</f>
        <v/>
      </c>
      <c r="M1114">
        <f>EXP(-rf*C1114)*L1114</f>
        <v/>
      </c>
      <c r="N1114">
        <f>EXP(-rf*C1114)*E1114</f>
        <v/>
      </c>
    </row>
    <row r="1115">
      <c r="A1115" t="n">
        <v>1107</v>
      </c>
      <c r="B1115">
        <f>RAND()</f>
        <v/>
      </c>
      <c r="C1115">
        <f>IF(B1115&lt;P_3,3,IF(B1115&lt;P_3+P_4,4,5))</f>
        <v/>
      </c>
      <c r="D1115">
        <f>NORM.S.INV(RAND())</f>
        <v/>
      </c>
      <c r="E1115">
        <f>V0*EXP((rf-q_leak-0.5*sigma^2)*C1115+sigma*SQRT(C1115)*D1115)</f>
        <v/>
      </c>
      <c r="F1115">
        <f>SHL_face*(1+SHL_rate)^C1115</f>
        <v/>
      </c>
      <c r="G1115">
        <f>Pref_face*(1+Pref_rate)^C1115</f>
        <v/>
      </c>
      <c r="H1115">
        <f>MAX(E1115-F1115-G1115,0)</f>
        <v/>
      </c>
      <c r="I1115">
        <f>MIN(E1115,F1115+G1115)+(1-MgmtPct)*H1115</f>
        <v/>
      </c>
      <c r="J1115">
        <f>IF(I1115/SponsorCost&gt;=RatchetTrigger,1,0)</f>
        <v/>
      </c>
      <c r="K1115">
        <f>IF(J1115=1,MgmtPctRatchet,MgmtPct)</f>
        <v/>
      </c>
      <c r="L1115">
        <f>K1115*H1115</f>
        <v/>
      </c>
      <c r="M1115">
        <f>EXP(-rf*C1115)*L1115</f>
        <v/>
      </c>
      <c r="N1115">
        <f>EXP(-rf*C1115)*E1115</f>
        <v/>
      </c>
    </row>
    <row r="1116">
      <c r="A1116" t="n">
        <v>1108</v>
      </c>
      <c r="B1116">
        <f>RAND()</f>
        <v/>
      </c>
      <c r="C1116">
        <f>IF(B1116&lt;P_3,3,IF(B1116&lt;P_3+P_4,4,5))</f>
        <v/>
      </c>
      <c r="D1116">
        <f>NORM.S.INV(RAND())</f>
        <v/>
      </c>
      <c r="E1116">
        <f>V0*EXP((rf-q_leak-0.5*sigma^2)*C1116+sigma*SQRT(C1116)*D1116)</f>
        <v/>
      </c>
      <c r="F1116">
        <f>SHL_face*(1+SHL_rate)^C1116</f>
        <v/>
      </c>
      <c r="G1116">
        <f>Pref_face*(1+Pref_rate)^C1116</f>
        <v/>
      </c>
      <c r="H1116">
        <f>MAX(E1116-F1116-G1116,0)</f>
        <v/>
      </c>
      <c r="I1116">
        <f>MIN(E1116,F1116+G1116)+(1-MgmtPct)*H1116</f>
        <v/>
      </c>
      <c r="J1116">
        <f>IF(I1116/SponsorCost&gt;=RatchetTrigger,1,0)</f>
        <v/>
      </c>
      <c r="K1116">
        <f>IF(J1116=1,MgmtPctRatchet,MgmtPct)</f>
        <v/>
      </c>
      <c r="L1116">
        <f>K1116*H1116</f>
        <v/>
      </c>
      <c r="M1116">
        <f>EXP(-rf*C1116)*L1116</f>
        <v/>
      </c>
      <c r="N1116">
        <f>EXP(-rf*C1116)*E1116</f>
        <v/>
      </c>
    </row>
    <row r="1117">
      <c r="A1117" t="n">
        <v>1109</v>
      </c>
      <c r="B1117">
        <f>RAND()</f>
        <v/>
      </c>
      <c r="C1117">
        <f>IF(B1117&lt;P_3,3,IF(B1117&lt;P_3+P_4,4,5))</f>
        <v/>
      </c>
      <c r="D1117">
        <f>NORM.S.INV(RAND())</f>
        <v/>
      </c>
      <c r="E1117">
        <f>V0*EXP((rf-q_leak-0.5*sigma^2)*C1117+sigma*SQRT(C1117)*D1117)</f>
        <v/>
      </c>
      <c r="F1117">
        <f>SHL_face*(1+SHL_rate)^C1117</f>
        <v/>
      </c>
      <c r="G1117">
        <f>Pref_face*(1+Pref_rate)^C1117</f>
        <v/>
      </c>
      <c r="H1117">
        <f>MAX(E1117-F1117-G1117,0)</f>
        <v/>
      </c>
      <c r="I1117">
        <f>MIN(E1117,F1117+G1117)+(1-MgmtPct)*H1117</f>
        <v/>
      </c>
      <c r="J1117">
        <f>IF(I1117/SponsorCost&gt;=RatchetTrigger,1,0)</f>
        <v/>
      </c>
      <c r="K1117">
        <f>IF(J1117=1,MgmtPctRatchet,MgmtPct)</f>
        <v/>
      </c>
      <c r="L1117">
        <f>K1117*H1117</f>
        <v/>
      </c>
      <c r="M1117">
        <f>EXP(-rf*C1117)*L1117</f>
        <v/>
      </c>
      <c r="N1117">
        <f>EXP(-rf*C1117)*E1117</f>
        <v/>
      </c>
    </row>
    <row r="1118">
      <c r="A1118" t="n">
        <v>1110</v>
      </c>
      <c r="B1118">
        <f>RAND()</f>
        <v/>
      </c>
      <c r="C1118">
        <f>IF(B1118&lt;P_3,3,IF(B1118&lt;P_3+P_4,4,5))</f>
        <v/>
      </c>
      <c r="D1118">
        <f>NORM.S.INV(RAND())</f>
        <v/>
      </c>
      <c r="E1118">
        <f>V0*EXP((rf-q_leak-0.5*sigma^2)*C1118+sigma*SQRT(C1118)*D1118)</f>
        <v/>
      </c>
      <c r="F1118">
        <f>SHL_face*(1+SHL_rate)^C1118</f>
        <v/>
      </c>
      <c r="G1118">
        <f>Pref_face*(1+Pref_rate)^C1118</f>
        <v/>
      </c>
      <c r="H1118">
        <f>MAX(E1118-F1118-G1118,0)</f>
        <v/>
      </c>
      <c r="I1118">
        <f>MIN(E1118,F1118+G1118)+(1-MgmtPct)*H1118</f>
        <v/>
      </c>
      <c r="J1118">
        <f>IF(I1118/SponsorCost&gt;=RatchetTrigger,1,0)</f>
        <v/>
      </c>
      <c r="K1118">
        <f>IF(J1118=1,MgmtPctRatchet,MgmtPct)</f>
        <v/>
      </c>
      <c r="L1118">
        <f>K1118*H1118</f>
        <v/>
      </c>
      <c r="M1118">
        <f>EXP(-rf*C1118)*L1118</f>
        <v/>
      </c>
      <c r="N1118">
        <f>EXP(-rf*C1118)*E1118</f>
        <v/>
      </c>
    </row>
    <row r="1119">
      <c r="A1119" t="n">
        <v>1111</v>
      </c>
      <c r="B1119">
        <f>RAND()</f>
        <v/>
      </c>
      <c r="C1119">
        <f>IF(B1119&lt;P_3,3,IF(B1119&lt;P_3+P_4,4,5))</f>
        <v/>
      </c>
      <c r="D1119">
        <f>NORM.S.INV(RAND())</f>
        <v/>
      </c>
      <c r="E1119">
        <f>V0*EXP((rf-q_leak-0.5*sigma^2)*C1119+sigma*SQRT(C1119)*D1119)</f>
        <v/>
      </c>
      <c r="F1119">
        <f>SHL_face*(1+SHL_rate)^C1119</f>
        <v/>
      </c>
      <c r="G1119">
        <f>Pref_face*(1+Pref_rate)^C1119</f>
        <v/>
      </c>
      <c r="H1119">
        <f>MAX(E1119-F1119-G1119,0)</f>
        <v/>
      </c>
      <c r="I1119">
        <f>MIN(E1119,F1119+G1119)+(1-MgmtPct)*H1119</f>
        <v/>
      </c>
      <c r="J1119">
        <f>IF(I1119/SponsorCost&gt;=RatchetTrigger,1,0)</f>
        <v/>
      </c>
      <c r="K1119">
        <f>IF(J1119=1,MgmtPctRatchet,MgmtPct)</f>
        <v/>
      </c>
      <c r="L1119">
        <f>K1119*H1119</f>
        <v/>
      </c>
      <c r="M1119">
        <f>EXP(-rf*C1119)*L1119</f>
        <v/>
      </c>
      <c r="N1119">
        <f>EXP(-rf*C1119)*E1119</f>
        <v/>
      </c>
    </row>
    <row r="1120">
      <c r="A1120" t="n">
        <v>1112</v>
      </c>
      <c r="B1120">
        <f>RAND()</f>
        <v/>
      </c>
      <c r="C1120">
        <f>IF(B1120&lt;P_3,3,IF(B1120&lt;P_3+P_4,4,5))</f>
        <v/>
      </c>
      <c r="D1120">
        <f>NORM.S.INV(RAND())</f>
        <v/>
      </c>
      <c r="E1120">
        <f>V0*EXP((rf-q_leak-0.5*sigma^2)*C1120+sigma*SQRT(C1120)*D1120)</f>
        <v/>
      </c>
      <c r="F1120">
        <f>SHL_face*(1+SHL_rate)^C1120</f>
        <v/>
      </c>
      <c r="G1120">
        <f>Pref_face*(1+Pref_rate)^C1120</f>
        <v/>
      </c>
      <c r="H1120">
        <f>MAX(E1120-F1120-G1120,0)</f>
        <v/>
      </c>
      <c r="I1120">
        <f>MIN(E1120,F1120+G1120)+(1-MgmtPct)*H1120</f>
        <v/>
      </c>
      <c r="J1120">
        <f>IF(I1120/SponsorCost&gt;=RatchetTrigger,1,0)</f>
        <v/>
      </c>
      <c r="K1120">
        <f>IF(J1120=1,MgmtPctRatchet,MgmtPct)</f>
        <v/>
      </c>
      <c r="L1120">
        <f>K1120*H1120</f>
        <v/>
      </c>
      <c r="M1120">
        <f>EXP(-rf*C1120)*L1120</f>
        <v/>
      </c>
      <c r="N1120">
        <f>EXP(-rf*C1120)*E1120</f>
        <v/>
      </c>
    </row>
    <row r="1121">
      <c r="A1121" t="n">
        <v>1113</v>
      </c>
      <c r="B1121">
        <f>RAND()</f>
        <v/>
      </c>
      <c r="C1121">
        <f>IF(B1121&lt;P_3,3,IF(B1121&lt;P_3+P_4,4,5))</f>
        <v/>
      </c>
      <c r="D1121">
        <f>NORM.S.INV(RAND())</f>
        <v/>
      </c>
      <c r="E1121">
        <f>V0*EXP((rf-q_leak-0.5*sigma^2)*C1121+sigma*SQRT(C1121)*D1121)</f>
        <v/>
      </c>
      <c r="F1121">
        <f>SHL_face*(1+SHL_rate)^C1121</f>
        <v/>
      </c>
      <c r="G1121">
        <f>Pref_face*(1+Pref_rate)^C1121</f>
        <v/>
      </c>
      <c r="H1121">
        <f>MAX(E1121-F1121-G1121,0)</f>
        <v/>
      </c>
      <c r="I1121">
        <f>MIN(E1121,F1121+G1121)+(1-MgmtPct)*H1121</f>
        <v/>
      </c>
      <c r="J1121">
        <f>IF(I1121/SponsorCost&gt;=RatchetTrigger,1,0)</f>
        <v/>
      </c>
      <c r="K1121">
        <f>IF(J1121=1,MgmtPctRatchet,MgmtPct)</f>
        <v/>
      </c>
      <c r="L1121">
        <f>K1121*H1121</f>
        <v/>
      </c>
      <c r="M1121">
        <f>EXP(-rf*C1121)*L1121</f>
        <v/>
      </c>
      <c r="N1121">
        <f>EXP(-rf*C1121)*E1121</f>
        <v/>
      </c>
    </row>
    <row r="1122">
      <c r="A1122" t="n">
        <v>1114</v>
      </c>
      <c r="B1122">
        <f>RAND()</f>
        <v/>
      </c>
      <c r="C1122">
        <f>IF(B1122&lt;P_3,3,IF(B1122&lt;P_3+P_4,4,5))</f>
        <v/>
      </c>
      <c r="D1122">
        <f>NORM.S.INV(RAND())</f>
        <v/>
      </c>
      <c r="E1122">
        <f>V0*EXP((rf-q_leak-0.5*sigma^2)*C1122+sigma*SQRT(C1122)*D1122)</f>
        <v/>
      </c>
      <c r="F1122">
        <f>SHL_face*(1+SHL_rate)^C1122</f>
        <v/>
      </c>
      <c r="G1122">
        <f>Pref_face*(1+Pref_rate)^C1122</f>
        <v/>
      </c>
      <c r="H1122">
        <f>MAX(E1122-F1122-G1122,0)</f>
        <v/>
      </c>
      <c r="I1122">
        <f>MIN(E1122,F1122+G1122)+(1-MgmtPct)*H1122</f>
        <v/>
      </c>
      <c r="J1122">
        <f>IF(I1122/SponsorCost&gt;=RatchetTrigger,1,0)</f>
        <v/>
      </c>
      <c r="K1122">
        <f>IF(J1122=1,MgmtPctRatchet,MgmtPct)</f>
        <v/>
      </c>
      <c r="L1122">
        <f>K1122*H1122</f>
        <v/>
      </c>
      <c r="M1122">
        <f>EXP(-rf*C1122)*L1122</f>
        <v/>
      </c>
      <c r="N1122">
        <f>EXP(-rf*C1122)*E1122</f>
        <v/>
      </c>
    </row>
    <row r="1123">
      <c r="A1123" t="n">
        <v>1115</v>
      </c>
      <c r="B1123">
        <f>RAND()</f>
        <v/>
      </c>
      <c r="C1123">
        <f>IF(B1123&lt;P_3,3,IF(B1123&lt;P_3+P_4,4,5))</f>
        <v/>
      </c>
      <c r="D1123">
        <f>NORM.S.INV(RAND())</f>
        <v/>
      </c>
      <c r="E1123">
        <f>V0*EXP((rf-q_leak-0.5*sigma^2)*C1123+sigma*SQRT(C1123)*D1123)</f>
        <v/>
      </c>
      <c r="F1123">
        <f>SHL_face*(1+SHL_rate)^C1123</f>
        <v/>
      </c>
      <c r="G1123">
        <f>Pref_face*(1+Pref_rate)^C1123</f>
        <v/>
      </c>
      <c r="H1123">
        <f>MAX(E1123-F1123-G1123,0)</f>
        <v/>
      </c>
      <c r="I1123">
        <f>MIN(E1123,F1123+G1123)+(1-MgmtPct)*H1123</f>
        <v/>
      </c>
      <c r="J1123">
        <f>IF(I1123/SponsorCost&gt;=RatchetTrigger,1,0)</f>
        <v/>
      </c>
      <c r="K1123">
        <f>IF(J1123=1,MgmtPctRatchet,MgmtPct)</f>
        <v/>
      </c>
      <c r="L1123">
        <f>K1123*H1123</f>
        <v/>
      </c>
      <c r="M1123">
        <f>EXP(-rf*C1123)*L1123</f>
        <v/>
      </c>
      <c r="N1123">
        <f>EXP(-rf*C1123)*E1123</f>
        <v/>
      </c>
    </row>
    <row r="1124">
      <c r="A1124" t="n">
        <v>1116</v>
      </c>
      <c r="B1124">
        <f>RAND()</f>
        <v/>
      </c>
      <c r="C1124">
        <f>IF(B1124&lt;P_3,3,IF(B1124&lt;P_3+P_4,4,5))</f>
        <v/>
      </c>
      <c r="D1124">
        <f>NORM.S.INV(RAND())</f>
        <v/>
      </c>
      <c r="E1124">
        <f>V0*EXP((rf-q_leak-0.5*sigma^2)*C1124+sigma*SQRT(C1124)*D1124)</f>
        <v/>
      </c>
      <c r="F1124">
        <f>SHL_face*(1+SHL_rate)^C1124</f>
        <v/>
      </c>
      <c r="G1124">
        <f>Pref_face*(1+Pref_rate)^C1124</f>
        <v/>
      </c>
      <c r="H1124">
        <f>MAX(E1124-F1124-G1124,0)</f>
        <v/>
      </c>
      <c r="I1124">
        <f>MIN(E1124,F1124+G1124)+(1-MgmtPct)*H1124</f>
        <v/>
      </c>
      <c r="J1124">
        <f>IF(I1124/SponsorCost&gt;=RatchetTrigger,1,0)</f>
        <v/>
      </c>
      <c r="K1124">
        <f>IF(J1124=1,MgmtPctRatchet,MgmtPct)</f>
        <v/>
      </c>
      <c r="L1124">
        <f>K1124*H1124</f>
        <v/>
      </c>
      <c r="M1124">
        <f>EXP(-rf*C1124)*L1124</f>
        <v/>
      </c>
      <c r="N1124">
        <f>EXP(-rf*C1124)*E1124</f>
        <v/>
      </c>
    </row>
    <row r="1125">
      <c r="A1125" t="n">
        <v>1117</v>
      </c>
      <c r="B1125">
        <f>RAND()</f>
        <v/>
      </c>
      <c r="C1125">
        <f>IF(B1125&lt;P_3,3,IF(B1125&lt;P_3+P_4,4,5))</f>
        <v/>
      </c>
      <c r="D1125">
        <f>NORM.S.INV(RAND())</f>
        <v/>
      </c>
      <c r="E1125">
        <f>V0*EXP((rf-q_leak-0.5*sigma^2)*C1125+sigma*SQRT(C1125)*D1125)</f>
        <v/>
      </c>
      <c r="F1125">
        <f>SHL_face*(1+SHL_rate)^C1125</f>
        <v/>
      </c>
      <c r="G1125">
        <f>Pref_face*(1+Pref_rate)^C1125</f>
        <v/>
      </c>
      <c r="H1125">
        <f>MAX(E1125-F1125-G1125,0)</f>
        <v/>
      </c>
      <c r="I1125">
        <f>MIN(E1125,F1125+G1125)+(1-MgmtPct)*H1125</f>
        <v/>
      </c>
      <c r="J1125">
        <f>IF(I1125/SponsorCost&gt;=RatchetTrigger,1,0)</f>
        <v/>
      </c>
      <c r="K1125">
        <f>IF(J1125=1,MgmtPctRatchet,MgmtPct)</f>
        <v/>
      </c>
      <c r="L1125">
        <f>K1125*H1125</f>
        <v/>
      </c>
      <c r="M1125">
        <f>EXP(-rf*C1125)*L1125</f>
        <v/>
      </c>
      <c r="N1125">
        <f>EXP(-rf*C1125)*E1125</f>
        <v/>
      </c>
    </row>
    <row r="1126">
      <c r="A1126" t="n">
        <v>1118</v>
      </c>
      <c r="B1126">
        <f>RAND()</f>
        <v/>
      </c>
      <c r="C1126">
        <f>IF(B1126&lt;P_3,3,IF(B1126&lt;P_3+P_4,4,5))</f>
        <v/>
      </c>
      <c r="D1126">
        <f>NORM.S.INV(RAND())</f>
        <v/>
      </c>
      <c r="E1126">
        <f>V0*EXP((rf-q_leak-0.5*sigma^2)*C1126+sigma*SQRT(C1126)*D1126)</f>
        <v/>
      </c>
      <c r="F1126">
        <f>SHL_face*(1+SHL_rate)^C1126</f>
        <v/>
      </c>
      <c r="G1126">
        <f>Pref_face*(1+Pref_rate)^C1126</f>
        <v/>
      </c>
      <c r="H1126">
        <f>MAX(E1126-F1126-G1126,0)</f>
        <v/>
      </c>
      <c r="I1126">
        <f>MIN(E1126,F1126+G1126)+(1-MgmtPct)*H1126</f>
        <v/>
      </c>
      <c r="J1126">
        <f>IF(I1126/SponsorCost&gt;=RatchetTrigger,1,0)</f>
        <v/>
      </c>
      <c r="K1126">
        <f>IF(J1126=1,MgmtPctRatchet,MgmtPct)</f>
        <v/>
      </c>
      <c r="L1126">
        <f>K1126*H1126</f>
        <v/>
      </c>
      <c r="M1126">
        <f>EXP(-rf*C1126)*L1126</f>
        <v/>
      </c>
      <c r="N1126">
        <f>EXP(-rf*C1126)*E1126</f>
        <v/>
      </c>
    </row>
    <row r="1127">
      <c r="A1127" t="n">
        <v>1119</v>
      </c>
      <c r="B1127">
        <f>RAND()</f>
        <v/>
      </c>
      <c r="C1127">
        <f>IF(B1127&lt;P_3,3,IF(B1127&lt;P_3+P_4,4,5))</f>
        <v/>
      </c>
      <c r="D1127">
        <f>NORM.S.INV(RAND())</f>
        <v/>
      </c>
      <c r="E1127">
        <f>V0*EXP((rf-q_leak-0.5*sigma^2)*C1127+sigma*SQRT(C1127)*D1127)</f>
        <v/>
      </c>
      <c r="F1127">
        <f>SHL_face*(1+SHL_rate)^C1127</f>
        <v/>
      </c>
      <c r="G1127">
        <f>Pref_face*(1+Pref_rate)^C1127</f>
        <v/>
      </c>
      <c r="H1127">
        <f>MAX(E1127-F1127-G1127,0)</f>
        <v/>
      </c>
      <c r="I1127">
        <f>MIN(E1127,F1127+G1127)+(1-MgmtPct)*H1127</f>
        <v/>
      </c>
      <c r="J1127">
        <f>IF(I1127/SponsorCost&gt;=RatchetTrigger,1,0)</f>
        <v/>
      </c>
      <c r="K1127">
        <f>IF(J1127=1,MgmtPctRatchet,MgmtPct)</f>
        <v/>
      </c>
      <c r="L1127">
        <f>K1127*H1127</f>
        <v/>
      </c>
      <c r="M1127">
        <f>EXP(-rf*C1127)*L1127</f>
        <v/>
      </c>
      <c r="N1127">
        <f>EXP(-rf*C1127)*E1127</f>
        <v/>
      </c>
    </row>
    <row r="1128">
      <c r="A1128" t="n">
        <v>1120</v>
      </c>
      <c r="B1128">
        <f>RAND()</f>
        <v/>
      </c>
      <c r="C1128">
        <f>IF(B1128&lt;P_3,3,IF(B1128&lt;P_3+P_4,4,5))</f>
        <v/>
      </c>
      <c r="D1128">
        <f>NORM.S.INV(RAND())</f>
        <v/>
      </c>
      <c r="E1128">
        <f>V0*EXP((rf-q_leak-0.5*sigma^2)*C1128+sigma*SQRT(C1128)*D1128)</f>
        <v/>
      </c>
      <c r="F1128">
        <f>SHL_face*(1+SHL_rate)^C1128</f>
        <v/>
      </c>
      <c r="G1128">
        <f>Pref_face*(1+Pref_rate)^C1128</f>
        <v/>
      </c>
      <c r="H1128">
        <f>MAX(E1128-F1128-G1128,0)</f>
        <v/>
      </c>
      <c r="I1128">
        <f>MIN(E1128,F1128+G1128)+(1-MgmtPct)*H1128</f>
        <v/>
      </c>
      <c r="J1128">
        <f>IF(I1128/SponsorCost&gt;=RatchetTrigger,1,0)</f>
        <v/>
      </c>
      <c r="K1128">
        <f>IF(J1128=1,MgmtPctRatchet,MgmtPct)</f>
        <v/>
      </c>
      <c r="L1128">
        <f>K1128*H1128</f>
        <v/>
      </c>
      <c r="M1128">
        <f>EXP(-rf*C1128)*L1128</f>
        <v/>
      </c>
      <c r="N1128">
        <f>EXP(-rf*C1128)*E1128</f>
        <v/>
      </c>
    </row>
    <row r="1129">
      <c r="A1129" t="n">
        <v>1121</v>
      </c>
      <c r="B1129">
        <f>RAND()</f>
        <v/>
      </c>
      <c r="C1129">
        <f>IF(B1129&lt;P_3,3,IF(B1129&lt;P_3+P_4,4,5))</f>
        <v/>
      </c>
      <c r="D1129">
        <f>NORM.S.INV(RAND())</f>
        <v/>
      </c>
      <c r="E1129">
        <f>V0*EXP((rf-q_leak-0.5*sigma^2)*C1129+sigma*SQRT(C1129)*D1129)</f>
        <v/>
      </c>
      <c r="F1129">
        <f>SHL_face*(1+SHL_rate)^C1129</f>
        <v/>
      </c>
      <c r="G1129">
        <f>Pref_face*(1+Pref_rate)^C1129</f>
        <v/>
      </c>
      <c r="H1129">
        <f>MAX(E1129-F1129-G1129,0)</f>
        <v/>
      </c>
      <c r="I1129">
        <f>MIN(E1129,F1129+G1129)+(1-MgmtPct)*H1129</f>
        <v/>
      </c>
      <c r="J1129">
        <f>IF(I1129/SponsorCost&gt;=RatchetTrigger,1,0)</f>
        <v/>
      </c>
      <c r="K1129">
        <f>IF(J1129=1,MgmtPctRatchet,MgmtPct)</f>
        <v/>
      </c>
      <c r="L1129">
        <f>K1129*H1129</f>
        <v/>
      </c>
      <c r="M1129">
        <f>EXP(-rf*C1129)*L1129</f>
        <v/>
      </c>
      <c r="N1129">
        <f>EXP(-rf*C1129)*E1129</f>
        <v/>
      </c>
    </row>
    <row r="1130">
      <c r="A1130" t="n">
        <v>1122</v>
      </c>
      <c r="B1130">
        <f>RAND()</f>
        <v/>
      </c>
      <c r="C1130">
        <f>IF(B1130&lt;P_3,3,IF(B1130&lt;P_3+P_4,4,5))</f>
        <v/>
      </c>
      <c r="D1130">
        <f>NORM.S.INV(RAND())</f>
        <v/>
      </c>
      <c r="E1130">
        <f>V0*EXP((rf-q_leak-0.5*sigma^2)*C1130+sigma*SQRT(C1130)*D1130)</f>
        <v/>
      </c>
      <c r="F1130">
        <f>SHL_face*(1+SHL_rate)^C1130</f>
        <v/>
      </c>
      <c r="G1130">
        <f>Pref_face*(1+Pref_rate)^C1130</f>
        <v/>
      </c>
      <c r="H1130">
        <f>MAX(E1130-F1130-G1130,0)</f>
        <v/>
      </c>
      <c r="I1130">
        <f>MIN(E1130,F1130+G1130)+(1-MgmtPct)*H1130</f>
        <v/>
      </c>
      <c r="J1130">
        <f>IF(I1130/SponsorCost&gt;=RatchetTrigger,1,0)</f>
        <v/>
      </c>
      <c r="K1130">
        <f>IF(J1130=1,MgmtPctRatchet,MgmtPct)</f>
        <v/>
      </c>
      <c r="L1130">
        <f>K1130*H1130</f>
        <v/>
      </c>
      <c r="M1130">
        <f>EXP(-rf*C1130)*L1130</f>
        <v/>
      </c>
      <c r="N1130">
        <f>EXP(-rf*C1130)*E1130</f>
        <v/>
      </c>
    </row>
    <row r="1131">
      <c r="A1131" t="n">
        <v>1123</v>
      </c>
      <c r="B1131">
        <f>RAND()</f>
        <v/>
      </c>
      <c r="C1131">
        <f>IF(B1131&lt;P_3,3,IF(B1131&lt;P_3+P_4,4,5))</f>
        <v/>
      </c>
      <c r="D1131">
        <f>NORM.S.INV(RAND())</f>
        <v/>
      </c>
      <c r="E1131">
        <f>V0*EXP((rf-q_leak-0.5*sigma^2)*C1131+sigma*SQRT(C1131)*D1131)</f>
        <v/>
      </c>
      <c r="F1131">
        <f>SHL_face*(1+SHL_rate)^C1131</f>
        <v/>
      </c>
      <c r="G1131">
        <f>Pref_face*(1+Pref_rate)^C1131</f>
        <v/>
      </c>
      <c r="H1131">
        <f>MAX(E1131-F1131-G1131,0)</f>
        <v/>
      </c>
      <c r="I1131">
        <f>MIN(E1131,F1131+G1131)+(1-MgmtPct)*H1131</f>
        <v/>
      </c>
      <c r="J1131">
        <f>IF(I1131/SponsorCost&gt;=RatchetTrigger,1,0)</f>
        <v/>
      </c>
      <c r="K1131">
        <f>IF(J1131=1,MgmtPctRatchet,MgmtPct)</f>
        <v/>
      </c>
      <c r="L1131">
        <f>K1131*H1131</f>
        <v/>
      </c>
      <c r="M1131">
        <f>EXP(-rf*C1131)*L1131</f>
        <v/>
      </c>
      <c r="N1131">
        <f>EXP(-rf*C1131)*E1131</f>
        <v/>
      </c>
    </row>
    <row r="1132">
      <c r="A1132" t="n">
        <v>1124</v>
      </c>
      <c r="B1132">
        <f>RAND()</f>
        <v/>
      </c>
      <c r="C1132">
        <f>IF(B1132&lt;P_3,3,IF(B1132&lt;P_3+P_4,4,5))</f>
        <v/>
      </c>
      <c r="D1132">
        <f>NORM.S.INV(RAND())</f>
        <v/>
      </c>
      <c r="E1132">
        <f>V0*EXP((rf-q_leak-0.5*sigma^2)*C1132+sigma*SQRT(C1132)*D1132)</f>
        <v/>
      </c>
      <c r="F1132">
        <f>SHL_face*(1+SHL_rate)^C1132</f>
        <v/>
      </c>
      <c r="G1132">
        <f>Pref_face*(1+Pref_rate)^C1132</f>
        <v/>
      </c>
      <c r="H1132">
        <f>MAX(E1132-F1132-G1132,0)</f>
        <v/>
      </c>
      <c r="I1132">
        <f>MIN(E1132,F1132+G1132)+(1-MgmtPct)*H1132</f>
        <v/>
      </c>
      <c r="J1132">
        <f>IF(I1132/SponsorCost&gt;=RatchetTrigger,1,0)</f>
        <v/>
      </c>
      <c r="K1132">
        <f>IF(J1132=1,MgmtPctRatchet,MgmtPct)</f>
        <v/>
      </c>
      <c r="L1132">
        <f>K1132*H1132</f>
        <v/>
      </c>
      <c r="M1132">
        <f>EXP(-rf*C1132)*L1132</f>
        <v/>
      </c>
      <c r="N1132">
        <f>EXP(-rf*C1132)*E1132</f>
        <v/>
      </c>
    </row>
    <row r="1133">
      <c r="A1133" t="n">
        <v>1125</v>
      </c>
      <c r="B1133">
        <f>RAND()</f>
        <v/>
      </c>
      <c r="C1133">
        <f>IF(B1133&lt;P_3,3,IF(B1133&lt;P_3+P_4,4,5))</f>
        <v/>
      </c>
      <c r="D1133">
        <f>NORM.S.INV(RAND())</f>
        <v/>
      </c>
      <c r="E1133">
        <f>V0*EXP((rf-q_leak-0.5*sigma^2)*C1133+sigma*SQRT(C1133)*D1133)</f>
        <v/>
      </c>
      <c r="F1133">
        <f>SHL_face*(1+SHL_rate)^C1133</f>
        <v/>
      </c>
      <c r="G1133">
        <f>Pref_face*(1+Pref_rate)^C1133</f>
        <v/>
      </c>
      <c r="H1133">
        <f>MAX(E1133-F1133-G1133,0)</f>
        <v/>
      </c>
      <c r="I1133">
        <f>MIN(E1133,F1133+G1133)+(1-MgmtPct)*H1133</f>
        <v/>
      </c>
      <c r="J1133">
        <f>IF(I1133/SponsorCost&gt;=RatchetTrigger,1,0)</f>
        <v/>
      </c>
      <c r="K1133">
        <f>IF(J1133=1,MgmtPctRatchet,MgmtPct)</f>
        <v/>
      </c>
      <c r="L1133">
        <f>K1133*H1133</f>
        <v/>
      </c>
      <c r="M1133">
        <f>EXP(-rf*C1133)*L1133</f>
        <v/>
      </c>
      <c r="N1133">
        <f>EXP(-rf*C1133)*E1133</f>
        <v/>
      </c>
    </row>
    <row r="1134">
      <c r="A1134" t="n">
        <v>1126</v>
      </c>
      <c r="B1134">
        <f>RAND()</f>
        <v/>
      </c>
      <c r="C1134">
        <f>IF(B1134&lt;P_3,3,IF(B1134&lt;P_3+P_4,4,5))</f>
        <v/>
      </c>
      <c r="D1134">
        <f>NORM.S.INV(RAND())</f>
        <v/>
      </c>
      <c r="E1134">
        <f>V0*EXP((rf-q_leak-0.5*sigma^2)*C1134+sigma*SQRT(C1134)*D1134)</f>
        <v/>
      </c>
      <c r="F1134">
        <f>SHL_face*(1+SHL_rate)^C1134</f>
        <v/>
      </c>
      <c r="G1134">
        <f>Pref_face*(1+Pref_rate)^C1134</f>
        <v/>
      </c>
      <c r="H1134">
        <f>MAX(E1134-F1134-G1134,0)</f>
        <v/>
      </c>
      <c r="I1134">
        <f>MIN(E1134,F1134+G1134)+(1-MgmtPct)*H1134</f>
        <v/>
      </c>
      <c r="J1134">
        <f>IF(I1134/SponsorCost&gt;=RatchetTrigger,1,0)</f>
        <v/>
      </c>
      <c r="K1134">
        <f>IF(J1134=1,MgmtPctRatchet,MgmtPct)</f>
        <v/>
      </c>
      <c r="L1134">
        <f>K1134*H1134</f>
        <v/>
      </c>
      <c r="M1134">
        <f>EXP(-rf*C1134)*L1134</f>
        <v/>
      </c>
      <c r="N1134">
        <f>EXP(-rf*C1134)*E1134</f>
        <v/>
      </c>
    </row>
    <row r="1135">
      <c r="A1135" t="n">
        <v>1127</v>
      </c>
      <c r="B1135">
        <f>RAND()</f>
        <v/>
      </c>
      <c r="C1135">
        <f>IF(B1135&lt;P_3,3,IF(B1135&lt;P_3+P_4,4,5))</f>
        <v/>
      </c>
      <c r="D1135">
        <f>NORM.S.INV(RAND())</f>
        <v/>
      </c>
      <c r="E1135">
        <f>V0*EXP((rf-q_leak-0.5*sigma^2)*C1135+sigma*SQRT(C1135)*D1135)</f>
        <v/>
      </c>
      <c r="F1135">
        <f>SHL_face*(1+SHL_rate)^C1135</f>
        <v/>
      </c>
      <c r="G1135">
        <f>Pref_face*(1+Pref_rate)^C1135</f>
        <v/>
      </c>
      <c r="H1135">
        <f>MAX(E1135-F1135-G1135,0)</f>
        <v/>
      </c>
      <c r="I1135">
        <f>MIN(E1135,F1135+G1135)+(1-MgmtPct)*H1135</f>
        <v/>
      </c>
      <c r="J1135">
        <f>IF(I1135/SponsorCost&gt;=RatchetTrigger,1,0)</f>
        <v/>
      </c>
      <c r="K1135">
        <f>IF(J1135=1,MgmtPctRatchet,MgmtPct)</f>
        <v/>
      </c>
      <c r="L1135">
        <f>K1135*H1135</f>
        <v/>
      </c>
      <c r="M1135">
        <f>EXP(-rf*C1135)*L1135</f>
        <v/>
      </c>
      <c r="N1135">
        <f>EXP(-rf*C1135)*E1135</f>
        <v/>
      </c>
    </row>
    <row r="1136">
      <c r="A1136" t="n">
        <v>1128</v>
      </c>
      <c r="B1136">
        <f>RAND()</f>
        <v/>
      </c>
      <c r="C1136">
        <f>IF(B1136&lt;P_3,3,IF(B1136&lt;P_3+P_4,4,5))</f>
        <v/>
      </c>
      <c r="D1136">
        <f>NORM.S.INV(RAND())</f>
        <v/>
      </c>
      <c r="E1136">
        <f>V0*EXP((rf-q_leak-0.5*sigma^2)*C1136+sigma*SQRT(C1136)*D1136)</f>
        <v/>
      </c>
      <c r="F1136">
        <f>SHL_face*(1+SHL_rate)^C1136</f>
        <v/>
      </c>
      <c r="G1136">
        <f>Pref_face*(1+Pref_rate)^C1136</f>
        <v/>
      </c>
      <c r="H1136">
        <f>MAX(E1136-F1136-G1136,0)</f>
        <v/>
      </c>
      <c r="I1136">
        <f>MIN(E1136,F1136+G1136)+(1-MgmtPct)*H1136</f>
        <v/>
      </c>
      <c r="J1136">
        <f>IF(I1136/SponsorCost&gt;=RatchetTrigger,1,0)</f>
        <v/>
      </c>
      <c r="K1136">
        <f>IF(J1136=1,MgmtPctRatchet,MgmtPct)</f>
        <v/>
      </c>
      <c r="L1136">
        <f>K1136*H1136</f>
        <v/>
      </c>
      <c r="M1136">
        <f>EXP(-rf*C1136)*L1136</f>
        <v/>
      </c>
      <c r="N1136">
        <f>EXP(-rf*C1136)*E1136</f>
        <v/>
      </c>
    </row>
    <row r="1137">
      <c r="A1137" t="n">
        <v>1129</v>
      </c>
      <c r="B1137">
        <f>RAND()</f>
        <v/>
      </c>
      <c r="C1137">
        <f>IF(B1137&lt;P_3,3,IF(B1137&lt;P_3+P_4,4,5))</f>
        <v/>
      </c>
      <c r="D1137">
        <f>NORM.S.INV(RAND())</f>
        <v/>
      </c>
      <c r="E1137">
        <f>V0*EXP((rf-q_leak-0.5*sigma^2)*C1137+sigma*SQRT(C1137)*D1137)</f>
        <v/>
      </c>
      <c r="F1137">
        <f>SHL_face*(1+SHL_rate)^C1137</f>
        <v/>
      </c>
      <c r="G1137">
        <f>Pref_face*(1+Pref_rate)^C1137</f>
        <v/>
      </c>
      <c r="H1137">
        <f>MAX(E1137-F1137-G1137,0)</f>
        <v/>
      </c>
      <c r="I1137">
        <f>MIN(E1137,F1137+G1137)+(1-MgmtPct)*H1137</f>
        <v/>
      </c>
      <c r="J1137">
        <f>IF(I1137/SponsorCost&gt;=RatchetTrigger,1,0)</f>
        <v/>
      </c>
      <c r="K1137">
        <f>IF(J1137=1,MgmtPctRatchet,MgmtPct)</f>
        <v/>
      </c>
      <c r="L1137">
        <f>K1137*H1137</f>
        <v/>
      </c>
      <c r="M1137">
        <f>EXP(-rf*C1137)*L1137</f>
        <v/>
      </c>
      <c r="N1137">
        <f>EXP(-rf*C1137)*E1137</f>
        <v/>
      </c>
    </row>
    <row r="1138">
      <c r="A1138" t="n">
        <v>1130</v>
      </c>
      <c r="B1138">
        <f>RAND()</f>
        <v/>
      </c>
      <c r="C1138">
        <f>IF(B1138&lt;P_3,3,IF(B1138&lt;P_3+P_4,4,5))</f>
        <v/>
      </c>
      <c r="D1138">
        <f>NORM.S.INV(RAND())</f>
        <v/>
      </c>
      <c r="E1138">
        <f>V0*EXP((rf-q_leak-0.5*sigma^2)*C1138+sigma*SQRT(C1138)*D1138)</f>
        <v/>
      </c>
      <c r="F1138">
        <f>SHL_face*(1+SHL_rate)^C1138</f>
        <v/>
      </c>
      <c r="G1138">
        <f>Pref_face*(1+Pref_rate)^C1138</f>
        <v/>
      </c>
      <c r="H1138">
        <f>MAX(E1138-F1138-G1138,0)</f>
        <v/>
      </c>
      <c r="I1138">
        <f>MIN(E1138,F1138+G1138)+(1-MgmtPct)*H1138</f>
        <v/>
      </c>
      <c r="J1138">
        <f>IF(I1138/SponsorCost&gt;=RatchetTrigger,1,0)</f>
        <v/>
      </c>
      <c r="K1138">
        <f>IF(J1138=1,MgmtPctRatchet,MgmtPct)</f>
        <v/>
      </c>
      <c r="L1138">
        <f>K1138*H1138</f>
        <v/>
      </c>
      <c r="M1138">
        <f>EXP(-rf*C1138)*L1138</f>
        <v/>
      </c>
      <c r="N1138">
        <f>EXP(-rf*C1138)*E1138</f>
        <v/>
      </c>
    </row>
    <row r="1139">
      <c r="A1139" t="n">
        <v>1131</v>
      </c>
      <c r="B1139">
        <f>RAND()</f>
        <v/>
      </c>
      <c r="C1139">
        <f>IF(B1139&lt;P_3,3,IF(B1139&lt;P_3+P_4,4,5))</f>
        <v/>
      </c>
      <c r="D1139">
        <f>NORM.S.INV(RAND())</f>
        <v/>
      </c>
      <c r="E1139">
        <f>V0*EXP((rf-q_leak-0.5*sigma^2)*C1139+sigma*SQRT(C1139)*D1139)</f>
        <v/>
      </c>
      <c r="F1139">
        <f>SHL_face*(1+SHL_rate)^C1139</f>
        <v/>
      </c>
      <c r="G1139">
        <f>Pref_face*(1+Pref_rate)^C1139</f>
        <v/>
      </c>
      <c r="H1139">
        <f>MAX(E1139-F1139-G1139,0)</f>
        <v/>
      </c>
      <c r="I1139">
        <f>MIN(E1139,F1139+G1139)+(1-MgmtPct)*H1139</f>
        <v/>
      </c>
      <c r="J1139">
        <f>IF(I1139/SponsorCost&gt;=RatchetTrigger,1,0)</f>
        <v/>
      </c>
      <c r="K1139">
        <f>IF(J1139=1,MgmtPctRatchet,MgmtPct)</f>
        <v/>
      </c>
      <c r="L1139">
        <f>K1139*H1139</f>
        <v/>
      </c>
      <c r="M1139">
        <f>EXP(-rf*C1139)*L1139</f>
        <v/>
      </c>
      <c r="N1139">
        <f>EXP(-rf*C1139)*E1139</f>
        <v/>
      </c>
    </row>
    <row r="1140">
      <c r="A1140" t="n">
        <v>1132</v>
      </c>
      <c r="B1140">
        <f>RAND()</f>
        <v/>
      </c>
      <c r="C1140">
        <f>IF(B1140&lt;P_3,3,IF(B1140&lt;P_3+P_4,4,5))</f>
        <v/>
      </c>
      <c r="D1140">
        <f>NORM.S.INV(RAND())</f>
        <v/>
      </c>
      <c r="E1140">
        <f>V0*EXP((rf-q_leak-0.5*sigma^2)*C1140+sigma*SQRT(C1140)*D1140)</f>
        <v/>
      </c>
      <c r="F1140">
        <f>SHL_face*(1+SHL_rate)^C1140</f>
        <v/>
      </c>
      <c r="G1140">
        <f>Pref_face*(1+Pref_rate)^C1140</f>
        <v/>
      </c>
      <c r="H1140">
        <f>MAX(E1140-F1140-G1140,0)</f>
        <v/>
      </c>
      <c r="I1140">
        <f>MIN(E1140,F1140+G1140)+(1-MgmtPct)*H1140</f>
        <v/>
      </c>
      <c r="J1140">
        <f>IF(I1140/SponsorCost&gt;=RatchetTrigger,1,0)</f>
        <v/>
      </c>
      <c r="K1140">
        <f>IF(J1140=1,MgmtPctRatchet,MgmtPct)</f>
        <v/>
      </c>
      <c r="L1140">
        <f>K1140*H1140</f>
        <v/>
      </c>
      <c r="M1140">
        <f>EXP(-rf*C1140)*L1140</f>
        <v/>
      </c>
      <c r="N1140">
        <f>EXP(-rf*C1140)*E1140</f>
        <v/>
      </c>
    </row>
    <row r="1141">
      <c r="A1141" t="n">
        <v>1133</v>
      </c>
      <c r="B1141">
        <f>RAND()</f>
        <v/>
      </c>
      <c r="C1141">
        <f>IF(B1141&lt;P_3,3,IF(B1141&lt;P_3+P_4,4,5))</f>
        <v/>
      </c>
      <c r="D1141">
        <f>NORM.S.INV(RAND())</f>
        <v/>
      </c>
      <c r="E1141">
        <f>V0*EXP((rf-q_leak-0.5*sigma^2)*C1141+sigma*SQRT(C1141)*D1141)</f>
        <v/>
      </c>
      <c r="F1141">
        <f>SHL_face*(1+SHL_rate)^C1141</f>
        <v/>
      </c>
      <c r="G1141">
        <f>Pref_face*(1+Pref_rate)^C1141</f>
        <v/>
      </c>
      <c r="H1141">
        <f>MAX(E1141-F1141-G1141,0)</f>
        <v/>
      </c>
      <c r="I1141">
        <f>MIN(E1141,F1141+G1141)+(1-MgmtPct)*H1141</f>
        <v/>
      </c>
      <c r="J1141">
        <f>IF(I1141/SponsorCost&gt;=RatchetTrigger,1,0)</f>
        <v/>
      </c>
      <c r="K1141">
        <f>IF(J1141=1,MgmtPctRatchet,MgmtPct)</f>
        <v/>
      </c>
      <c r="L1141">
        <f>K1141*H1141</f>
        <v/>
      </c>
      <c r="M1141">
        <f>EXP(-rf*C1141)*L1141</f>
        <v/>
      </c>
      <c r="N1141">
        <f>EXP(-rf*C1141)*E1141</f>
        <v/>
      </c>
    </row>
    <row r="1142">
      <c r="A1142" t="n">
        <v>1134</v>
      </c>
      <c r="B1142">
        <f>RAND()</f>
        <v/>
      </c>
      <c r="C1142">
        <f>IF(B1142&lt;P_3,3,IF(B1142&lt;P_3+P_4,4,5))</f>
        <v/>
      </c>
      <c r="D1142">
        <f>NORM.S.INV(RAND())</f>
        <v/>
      </c>
      <c r="E1142">
        <f>V0*EXP((rf-q_leak-0.5*sigma^2)*C1142+sigma*SQRT(C1142)*D1142)</f>
        <v/>
      </c>
      <c r="F1142">
        <f>SHL_face*(1+SHL_rate)^C1142</f>
        <v/>
      </c>
      <c r="G1142">
        <f>Pref_face*(1+Pref_rate)^C1142</f>
        <v/>
      </c>
      <c r="H1142">
        <f>MAX(E1142-F1142-G1142,0)</f>
        <v/>
      </c>
      <c r="I1142">
        <f>MIN(E1142,F1142+G1142)+(1-MgmtPct)*H1142</f>
        <v/>
      </c>
      <c r="J1142">
        <f>IF(I1142/SponsorCost&gt;=RatchetTrigger,1,0)</f>
        <v/>
      </c>
      <c r="K1142">
        <f>IF(J1142=1,MgmtPctRatchet,MgmtPct)</f>
        <v/>
      </c>
      <c r="L1142">
        <f>K1142*H1142</f>
        <v/>
      </c>
      <c r="M1142">
        <f>EXP(-rf*C1142)*L1142</f>
        <v/>
      </c>
      <c r="N1142">
        <f>EXP(-rf*C1142)*E1142</f>
        <v/>
      </c>
    </row>
    <row r="1143">
      <c r="A1143" t="n">
        <v>1135</v>
      </c>
      <c r="B1143">
        <f>RAND()</f>
        <v/>
      </c>
      <c r="C1143">
        <f>IF(B1143&lt;P_3,3,IF(B1143&lt;P_3+P_4,4,5))</f>
        <v/>
      </c>
      <c r="D1143">
        <f>NORM.S.INV(RAND())</f>
        <v/>
      </c>
      <c r="E1143">
        <f>V0*EXP((rf-q_leak-0.5*sigma^2)*C1143+sigma*SQRT(C1143)*D1143)</f>
        <v/>
      </c>
      <c r="F1143">
        <f>SHL_face*(1+SHL_rate)^C1143</f>
        <v/>
      </c>
      <c r="G1143">
        <f>Pref_face*(1+Pref_rate)^C1143</f>
        <v/>
      </c>
      <c r="H1143">
        <f>MAX(E1143-F1143-G1143,0)</f>
        <v/>
      </c>
      <c r="I1143">
        <f>MIN(E1143,F1143+G1143)+(1-MgmtPct)*H1143</f>
        <v/>
      </c>
      <c r="J1143">
        <f>IF(I1143/SponsorCost&gt;=RatchetTrigger,1,0)</f>
        <v/>
      </c>
      <c r="K1143">
        <f>IF(J1143=1,MgmtPctRatchet,MgmtPct)</f>
        <v/>
      </c>
      <c r="L1143">
        <f>K1143*H1143</f>
        <v/>
      </c>
      <c r="M1143">
        <f>EXP(-rf*C1143)*L1143</f>
        <v/>
      </c>
      <c r="N1143">
        <f>EXP(-rf*C1143)*E1143</f>
        <v/>
      </c>
    </row>
    <row r="1144">
      <c r="A1144" t="n">
        <v>1136</v>
      </c>
      <c r="B1144">
        <f>RAND()</f>
        <v/>
      </c>
      <c r="C1144">
        <f>IF(B1144&lt;P_3,3,IF(B1144&lt;P_3+P_4,4,5))</f>
        <v/>
      </c>
      <c r="D1144">
        <f>NORM.S.INV(RAND())</f>
        <v/>
      </c>
      <c r="E1144">
        <f>V0*EXP((rf-q_leak-0.5*sigma^2)*C1144+sigma*SQRT(C1144)*D1144)</f>
        <v/>
      </c>
      <c r="F1144">
        <f>SHL_face*(1+SHL_rate)^C1144</f>
        <v/>
      </c>
      <c r="G1144">
        <f>Pref_face*(1+Pref_rate)^C1144</f>
        <v/>
      </c>
      <c r="H1144">
        <f>MAX(E1144-F1144-G1144,0)</f>
        <v/>
      </c>
      <c r="I1144">
        <f>MIN(E1144,F1144+G1144)+(1-MgmtPct)*H1144</f>
        <v/>
      </c>
      <c r="J1144">
        <f>IF(I1144/SponsorCost&gt;=RatchetTrigger,1,0)</f>
        <v/>
      </c>
      <c r="K1144">
        <f>IF(J1144=1,MgmtPctRatchet,MgmtPct)</f>
        <v/>
      </c>
      <c r="L1144">
        <f>K1144*H1144</f>
        <v/>
      </c>
      <c r="M1144">
        <f>EXP(-rf*C1144)*L1144</f>
        <v/>
      </c>
      <c r="N1144">
        <f>EXP(-rf*C1144)*E1144</f>
        <v/>
      </c>
    </row>
    <row r="1145">
      <c r="A1145" t="n">
        <v>1137</v>
      </c>
      <c r="B1145">
        <f>RAND()</f>
        <v/>
      </c>
      <c r="C1145">
        <f>IF(B1145&lt;P_3,3,IF(B1145&lt;P_3+P_4,4,5))</f>
        <v/>
      </c>
      <c r="D1145">
        <f>NORM.S.INV(RAND())</f>
        <v/>
      </c>
      <c r="E1145">
        <f>V0*EXP((rf-q_leak-0.5*sigma^2)*C1145+sigma*SQRT(C1145)*D1145)</f>
        <v/>
      </c>
      <c r="F1145">
        <f>SHL_face*(1+SHL_rate)^C1145</f>
        <v/>
      </c>
      <c r="G1145">
        <f>Pref_face*(1+Pref_rate)^C1145</f>
        <v/>
      </c>
      <c r="H1145">
        <f>MAX(E1145-F1145-G1145,0)</f>
        <v/>
      </c>
      <c r="I1145">
        <f>MIN(E1145,F1145+G1145)+(1-MgmtPct)*H1145</f>
        <v/>
      </c>
      <c r="J1145">
        <f>IF(I1145/SponsorCost&gt;=RatchetTrigger,1,0)</f>
        <v/>
      </c>
      <c r="K1145">
        <f>IF(J1145=1,MgmtPctRatchet,MgmtPct)</f>
        <v/>
      </c>
      <c r="L1145">
        <f>K1145*H1145</f>
        <v/>
      </c>
      <c r="M1145">
        <f>EXP(-rf*C1145)*L1145</f>
        <v/>
      </c>
      <c r="N1145">
        <f>EXP(-rf*C1145)*E1145</f>
        <v/>
      </c>
    </row>
    <row r="1146">
      <c r="A1146" t="n">
        <v>1138</v>
      </c>
      <c r="B1146">
        <f>RAND()</f>
        <v/>
      </c>
      <c r="C1146">
        <f>IF(B1146&lt;P_3,3,IF(B1146&lt;P_3+P_4,4,5))</f>
        <v/>
      </c>
      <c r="D1146">
        <f>NORM.S.INV(RAND())</f>
        <v/>
      </c>
      <c r="E1146">
        <f>V0*EXP((rf-q_leak-0.5*sigma^2)*C1146+sigma*SQRT(C1146)*D1146)</f>
        <v/>
      </c>
      <c r="F1146">
        <f>SHL_face*(1+SHL_rate)^C1146</f>
        <v/>
      </c>
      <c r="G1146">
        <f>Pref_face*(1+Pref_rate)^C1146</f>
        <v/>
      </c>
      <c r="H1146">
        <f>MAX(E1146-F1146-G1146,0)</f>
        <v/>
      </c>
      <c r="I1146">
        <f>MIN(E1146,F1146+G1146)+(1-MgmtPct)*H1146</f>
        <v/>
      </c>
      <c r="J1146">
        <f>IF(I1146/SponsorCost&gt;=RatchetTrigger,1,0)</f>
        <v/>
      </c>
      <c r="K1146">
        <f>IF(J1146=1,MgmtPctRatchet,MgmtPct)</f>
        <v/>
      </c>
      <c r="L1146">
        <f>K1146*H1146</f>
        <v/>
      </c>
      <c r="M1146">
        <f>EXP(-rf*C1146)*L1146</f>
        <v/>
      </c>
      <c r="N1146">
        <f>EXP(-rf*C1146)*E1146</f>
        <v/>
      </c>
    </row>
    <row r="1147">
      <c r="A1147" t="n">
        <v>1139</v>
      </c>
      <c r="B1147">
        <f>RAND()</f>
        <v/>
      </c>
      <c r="C1147">
        <f>IF(B1147&lt;P_3,3,IF(B1147&lt;P_3+P_4,4,5))</f>
        <v/>
      </c>
      <c r="D1147">
        <f>NORM.S.INV(RAND())</f>
        <v/>
      </c>
      <c r="E1147">
        <f>V0*EXP((rf-q_leak-0.5*sigma^2)*C1147+sigma*SQRT(C1147)*D1147)</f>
        <v/>
      </c>
      <c r="F1147">
        <f>SHL_face*(1+SHL_rate)^C1147</f>
        <v/>
      </c>
      <c r="G1147">
        <f>Pref_face*(1+Pref_rate)^C1147</f>
        <v/>
      </c>
      <c r="H1147">
        <f>MAX(E1147-F1147-G1147,0)</f>
        <v/>
      </c>
      <c r="I1147">
        <f>MIN(E1147,F1147+G1147)+(1-MgmtPct)*H1147</f>
        <v/>
      </c>
      <c r="J1147">
        <f>IF(I1147/SponsorCost&gt;=RatchetTrigger,1,0)</f>
        <v/>
      </c>
      <c r="K1147">
        <f>IF(J1147=1,MgmtPctRatchet,MgmtPct)</f>
        <v/>
      </c>
      <c r="L1147">
        <f>K1147*H1147</f>
        <v/>
      </c>
      <c r="M1147">
        <f>EXP(-rf*C1147)*L1147</f>
        <v/>
      </c>
      <c r="N1147">
        <f>EXP(-rf*C1147)*E1147</f>
        <v/>
      </c>
    </row>
    <row r="1148">
      <c r="A1148" t="n">
        <v>1140</v>
      </c>
      <c r="B1148">
        <f>RAND()</f>
        <v/>
      </c>
      <c r="C1148">
        <f>IF(B1148&lt;P_3,3,IF(B1148&lt;P_3+P_4,4,5))</f>
        <v/>
      </c>
      <c r="D1148">
        <f>NORM.S.INV(RAND())</f>
        <v/>
      </c>
      <c r="E1148">
        <f>V0*EXP((rf-q_leak-0.5*sigma^2)*C1148+sigma*SQRT(C1148)*D1148)</f>
        <v/>
      </c>
      <c r="F1148">
        <f>SHL_face*(1+SHL_rate)^C1148</f>
        <v/>
      </c>
      <c r="G1148">
        <f>Pref_face*(1+Pref_rate)^C1148</f>
        <v/>
      </c>
      <c r="H1148">
        <f>MAX(E1148-F1148-G1148,0)</f>
        <v/>
      </c>
      <c r="I1148">
        <f>MIN(E1148,F1148+G1148)+(1-MgmtPct)*H1148</f>
        <v/>
      </c>
      <c r="J1148">
        <f>IF(I1148/SponsorCost&gt;=RatchetTrigger,1,0)</f>
        <v/>
      </c>
      <c r="K1148">
        <f>IF(J1148=1,MgmtPctRatchet,MgmtPct)</f>
        <v/>
      </c>
      <c r="L1148">
        <f>K1148*H1148</f>
        <v/>
      </c>
      <c r="M1148">
        <f>EXP(-rf*C1148)*L1148</f>
        <v/>
      </c>
      <c r="N1148">
        <f>EXP(-rf*C1148)*E1148</f>
        <v/>
      </c>
    </row>
    <row r="1149">
      <c r="A1149" t="n">
        <v>1141</v>
      </c>
      <c r="B1149">
        <f>RAND()</f>
        <v/>
      </c>
      <c r="C1149">
        <f>IF(B1149&lt;P_3,3,IF(B1149&lt;P_3+P_4,4,5))</f>
        <v/>
      </c>
      <c r="D1149">
        <f>NORM.S.INV(RAND())</f>
        <v/>
      </c>
      <c r="E1149">
        <f>V0*EXP((rf-q_leak-0.5*sigma^2)*C1149+sigma*SQRT(C1149)*D1149)</f>
        <v/>
      </c>
      <c r="F1149">
        <f>SHL_face*(1+SHL_rate)^C1149</f>
        <v/>
      </c>
      <c r="G1149">
        <f>Pref_face*(1+Pref_rate)^C1149</f>
        <v/>
      </c>
      <c r="H1149">
        <f>MAX(E1149-F1149-G1149,0)</f>
        <v/>
      </c>
      <c r="I1149">
        <f>MIN(E1149,F1149+G1149)+(1-MgmtPct)*H1149</f>
        <v/>
      </c>
      <c r="J1149">
        <f>IF(I1149/SponsorCost&gt;=RatchetTrigger,1,0)</f>
        <v/>
      </c>
      <c r="K1149">
        <f>IF(J1149=1,MgmtPctRatchet,MgmtPct)</f>
        <v/>
      </c>
      <c r="L1149">
        <f>K1149*H1149</f>
        <v/>
      </c>
      <c r="M1149">
        <f>EXP(-rf*C1149)*L1149</f>
        <v/>
      </c>
      <c r="N1149">
        <f>EXP(-rf*C1149)*E1149</f>
        <v/>
      </c>
    </row>
    <row r="1150">
      <c r="A1150" t="n">
        <v>1142</v>
      </c>
      <c r="B1150">
        <f>RAND()</f>
        <v/>
      </c>
      <c r="C1150">
        <f>IF(B1150&lt;P_3,3,IF(B1150&lt;P_3+P_4,4,5))</f>
        <v/>
      </c>
      <c r="D1150">
        <f>NORM.S.INV(RAND())</f>
        <v/>
      </c>
      <c r="E1150">
        <f>V0*EXP((rf-q_leak-0.5*sigma^2)*C1150+sigma*SQRT(C1150)*D1150)</f>
        <v/>
      </c>
      <c r="F1150">
        <f>SHL_face*(1+SHL_rate)^C1150</f>
        <v/>
      </c>
      <c r="G1150">
        <f>Pref_face*(1+Pref_rate)^C1150</f>
        <v/>
      </c>
      <c r="H1150">
        <f>MAX(E1150-F1150-G1150,0)</f>
        <v/>
      </c>
      <c r="I1150">
        <f>MIN(E1150,F1150+G1150)+(1-MgmtPct)*H1150</f>
        <v/>
      </c>
      <c r="J1150">
        <f>IF(I1150/SponsorCost&gt;=RatchetTrigger,1,0)</f>
        <v/>
      </c>
      <c r="K1150">
        <f>IF(J1150=1,MgmtPctRatchet,MgmtPct)</f>
        <v/>
      </c>
      <c r="L1150">
        <f>K1150*H1150</f>
        <v/>
      </c>
      <c r="M1150">
        <f>EXP(-rf*C1150)*L1150</f>
        <v/>
      </c>
      <c r="N1150">
        <f>EXP(-rf*C1150)*E1150</f>
        <v/>
      </c>
    </row>
    <row r="1151">
      <c r="A1151" t="n">
        <v>1143</v>
      </c>
      <c r="B1151">
        <f>RAND()</f>
        <v/>
      </c>
      <c r="C1151">
        <f>IF(B1151&lt;P_3,3,IF(B1151&lt;P_3+P_4,4,5))</f>
        <v/>
      </c>
      <c r="D1151">
        <f>NORM.S.INV(RAND())</f>
        <v/>
      </c>
      <c r="E1151">
        <f>V0*EXP((rf-q_leak-0.5*sigma^2)*C1151+sigma*SQRT(C1151)*D1151)</f>
        <v/>
      </c>
      <c r="F1151">
        <f>SHL_face*(1+SHL_rate)^C1151</f>
        <v/>
      </c>
      <c r="G1151">
        <f>Pref_face*(1+Pref_rate)^C1151</f>
        <v/>
      </c>
      <c r="H1151">
        <f>MAX(E1151-F1151-G1151,0)</f>
        <v/>
      </c>
      <c r="I1151">
        <f>MIN(E1151,F1151+G1151)+(1-MgmtPct)*H1151</f>
        <v/>
      </c>
      <c r="J1151">
        <f>IF(I1151/SponsorCost&gt;=RatchetTrigger,1,0)</f>
        <v/>
      </c>
      <c r="K1151">
        <f>IF(J1151=1,MgmtPctRatchet,MgmtPct)</f>
        <v/>
      </c>
      <c r="L1151">
        <f>K1151*H1151</f>
        <v/>
      </c>
      <c r="M1151">
        <f>EXP(-rf*C1151)*L1151</f>
        <v/>
      </c>
      <c r="N1151">
        <f>EXP(-rf*C1151)*E1151</f>
        <v/>
      </c>
    </row>
    <row r="1152">
      <c r="A1152" t="n">
        <v>1144</v>
      </c>
      <c r="B1152">
        <f>RAND()</f>
        <v/>
      </c>
      <c r="C1152">
        <f>IF(B1152&lt;P_3,3,IF(B1152&lt;P_3+P_4,4,5))</f>
        <v/>
      </c>
      <c r="D1152">
        <f>NORM.S.INV(RAND())</f>
        <v/>
      </c>
      <c r="E1152">
        <f>V0*EXP((rf-q_leak-0.5*sigma^2)*C1152+sigma*SQRT(C1152)*D1152)</f>
        <v/>
      </c>
      <c r="F1152">
        <f>SHL_face*(1+SHL_rate)^C1152</f>
        <v/>
      </c>
      <c r="G1152">
        <f>Pref_face*(1+Pref_rate)^C1152</f>
        <v/>
      </c>
      <c r="H1152">
        <f>MAX(E1152-F1152-G1152,0)</f>
        <v/>
      </c>
      <c r="I1152">
        <f>MIN(E1152,F1152+G1152)+(1-MgmtPct)*H1152</f>
        <v/>
      </c>
      <c r="J1152">
        <f>IF(I1152/SponsorCost&gt;=RatchetTrigger,1,0)</f>
        <v/>
      </c>
      <c r="K1152">
        <f>IF(J1152=1,MgmtPctRatchet,MgmtPct)</f>
        <v/>
      </c>
      <c r="L1152">
        <f>K1152*H1152</f>
        <v/>
      </c>
      <c r="M1152">
        <f>EXP(-rf*C1152)*L1152</f>
        <v/>
      </c>
      <c r="N1152">
        <f>EXP(-rf*C1152)*E1152</f>
        <v/>
      </c>
    </row>
    <row r="1153">
      <c r="A1153" t="n">
        <v>1145</v>
      </c>
      <c r="B1153">
        <f>RAND()</f>
        <v/>
      </c>
      <c r="C1153">
        <f>IF(B1153&lt;P_3,3,IF(B1153&lt;P_3+P_4,4,5))</f>
        <v/>
      </c>
      <c r="D1153">
        <f>NORM.S.INV(RAND())</f>
        <v/>
      </c>
      <c r="E1153">
        <f>V0*EXP((rf-q_leak-0.5*sigma^2)*C1153+sigma*SQRT(C1153)*D1153)</f>
        <v/>
      </c>
      <c r="F1153">
        <f>SHL_face*(1+SHL_rate)^C1153</f>
        <v/>
      </c>
      <c r="G1153">
        <f>Pref_face*(1+Pref_rate)^C1153</f>
        <v/>
      </c>
      <c r="H1153">
        <f>MAX(E1153-F1153-G1153,0)</f>
        <v/>
      </c>
      <c r="I1153">
        <f>MIN(E1153,F1153+G1153)+(1-MgmtPct)*H1153</f>
        <v/>
      </c>
      <c r="J1153">
        <f>IF(I1153/SponsorCost&gt;=RatchetTrigger,1,0)</f>
        <v/>
      </c>
      <c r="K1153">
        <f>IF(J1153=1,MgmtPctRatchet,MgmtPct)</f>
        <v/>
      </c>
      <c r="L1153">
        <f>K1153*H1153</f>
        <v/>
      </c>
      <c r="M1153">
        <f>EXP(-rf*C1153)*L1153</f>
        <v/>
      </c>
      <c r="N1153">
        <f>EXP(-rf*C1153)*E1153</f>
        <v/>
      </c>
    </row>
    <row r="1154">
      <c r="A1154" t="n">
        <v>1146</v>
      </c>
      <c r="B1154">
        <f>RAND()</f>
        <v/>
      </c>
      <c r="C1154">
        <f>IF(B1154&lt;P_3,3,IF(B1154&lt;P_3+P_4,4,5))</f>
        <v/>
      </c>
      <c r="D1154">
        <f>NORM.S.INV(RAND())</f>
        <v/>
      </c>
      <c r="E1154">
        <f>V0*EXP((rf-q_leak-0.5*sigma^2)*C1154+sigma*SQRT(C1154)*D1154)</f>
        <v/>
      </c>
      <c r="F1154">
        <f>SHL_face*(1+SHL_rate)^C1154</f>
        <v/>
      </c>
      <c r="G1154">
        <f>Pref_face*(1+Pref_rate)^C1154</f>
        <v/>
      </c>
      <c r="H1154">
        <f>MAX(E1154-F1154-G1154,0)</f>
        <v/>
      </c>
      <c r="I1154">
        <f>MIN(E1154,F1154+G1154)+(1-MgmtPct)*H1154</f>
        <v/>
      </c>
      <c r="J1154">
        <f>IF(I1154/SponsorCost&gt;=RatchetTrigger,1,0)</f>
        <v/>
      </c>
      <c r="K1154">
        <f>IF(J1154=1,MgmtPctRatchet,MgmtPct)</f>
        <v/>
      </c>
      <c r="L1154">
        <f>K1154*H1154</f>
        <v/>
      </c>
      <c r="M1154">
        <f>EXP(-rf*C1154)*L1154</f>
        <v/>
      </c>
      <c r="N1154">
        <f>EXP(-rf*C1154)*E1154</f>
        <v/>
      </c>
    </row>
    <row r="1155">
      <c r="A1155" t="n">
        <v>1147</v>
      </c>
      <c r="B1155">
        <f>RAND()</f>
        <v/>
      </c>
      <c r="C1155">
        <f>IF(B1155&lt;P_3,3,IF(B1155&lt;P_3+P_4,4,5))</f>
        <v/>
      </c>
      <c r="D1155">
        <f>NORM.S.INV(RAND())</f>
        <v/>
      </c>
      <c r="E1155">
        <f>V0*EXP((rf-q_leak-0.5*sigma^2)*C1155+sigma*SQRT(C1155)*D1155)</f>
        <v/>
      </c>
      <c r="F1155">
        <f>SHL_face*(1+SHL_rate)^C1155</f>
        <v/>
      </c>
      <c r="G1155">
        <f>Pref_face*(1+Pref_rate)^C1155</f>
        <v/>
      </c>
      <c r="H1155">
        <f>MAX(E1155-F1155-G1155,0)</f>
        <v/>
      </c>
      <c r="I1155">
        <f>MIN(E1155,F1155+G1155)+(1-MgmtPct)*H1155</f>
        <v/>
      </c>
      <c r="J1155">
        <f>IF(I1155/SponsorCost&gt;=RatchetTrigger,1,0)</f>
        <v/>
      </c>
      <c r="K1155">
        <f>IF(J1155=1,MgmtPctRatchet,MgmtPct)</f>
        <v/>
      </c>
      <c r="L1155">
        <f>K1155*H1155</f>
        <v/>
      </c>
      <c r="M1155">
        <f>EXP(-rf*C1155)*L1155</f>
        <v/>
      </c>
      <c r="N1155">
        <f>EXP(-rf*C1155)*E1155</f>
        <v/>
      </c>
    </row>
    <row r="1156">
      <c r="A1156" t="n">
        <v>1148</v>
      </c>
      <c r="B1156">
        <f>RAND()</f>
        <v/>
      </c>
      <c r="C1156">
        <f>IF(B1156&lt;P_3,3,IF(B1156&lt;P_3+P_4,4,5))</f>
        <v/>
      </c>
      <c r="D1156">
        <f>NORM.S.INV(RAND())</f>
        <v/>
      </c>
      <c r="E1156">
        <f>V0*EXP((rf-q_leak-0.5*sigma^2)*C1156+sigma*SQRT(C1156)*D1156)</f>
        <v/>
      </c>
      <c r="F1156">
        <f>SHL_face*(1+SHL_rate)^C1156</f>
        <v/>
      </c>
      <c r="G1156">
        <f>Pref_face*(1+Pref_rate)^C1156</f>
        <v/>
      </c>
      <c r="H1156">
        <f>MAX(E1156-F1156-G1156,0)</f>
        <v/>
      </c>
      <c r="I1156">
        <f>MIN(E1156,F1156+G1156)+(1-MgmtPct)*H1156</f>
        <v/>
      </c>
      <c r="J1156">
        <f>IF(I1156/SponsorCost&gt;=RatchetTrigger,1,0)</f>
        <v/>
      </c>
      <c r="K1156">
        <f>IF(J1156=1,MgmtPctRatchet,MgmtPct)</f>
        <v/>
      </c>
      <c r="L1156">
        <f>K1156*H1156</f>
        <v/>
      </c>
      <c r="M1156">
        <f>EXP(-rf*C1156)*L1156</f>
        <v/>
      </c>
      <c r="N1156">
        <f>EXP(-rf*C1156)*E1156</f>
        <v/>
      </c>
    </row>
    <row r="1157">
      <c r="A1157" t="n">
        <v>1149</v>
      </c>
      <c r="B1157">
        <f>RAND()</f>
        <v/>
      </c>
      <c r="C1157">
        <f>IF(B1157&lt;P_3,3,IF(B1157&lt;P_3+P_4,4,5))</f>
        <v/>
      </c>
      <c r="D1157">
        <f>NORM.S.INV(RAND())</f>
        <v/>
      </c>
      <c r="E1157">
        <f>V0*EXP((rf-q_leak-0.5*sigma^2)*C1157+sigma*SQRT(C1157)*D1157)</f>
        <v/>
      </c>
      <c r="F1157">
        <f>SHL_face*(1+SHL_rate)^C1157</f>
        <v/>
      </c>
      <c r="G1157">
        <f>Pref_face*(1+Pref_rate)^C1157</f>
        <v/>
      </c>
      <c r="H1157">
        <f>MAX(E1157-F1157-G1157,0)</f>
        <v/>
      </c>
      <c r="I1157">
        <f>MIN(E1157,F1157+G1157)+(1-MgmtPct)*H1157</f>
        <v/>
      </c>
      <c r="J1157">
        <f>IF(I1157/SponsorCost&gt;=RatchetTrigger,1,0)</f>
        <v/>
      </c>
      <c r="K1157">
        <f>IF(J1157=1,MgmtPctRatchet,MgmtPct)</f>
        <v/>
      </c>
      <c r="L1157">
        <f>K1157*H1157</f>
        <v/>
      </c>
      <c r="M1157">
        <f>EXP(-rf*C1157)*L1157</f>
        <v/>
      </c>
      <c r="N1157">
        <f>EXP(-rf*C1157)*E1157</f>
        <v/>
      </c>
    </row>
    <row r="1158">
      <c r="A1158" t="n">
        <v>1150</v>
      </c>
      <c r="B1158">
        <f>RAND()</f>
        <v/>
      </c>
      <c r="C1158">
        <f>IF(B1158&lt;P_3,3,IF(B1158&lt;P_3+P_4,4,5))</f>
        <v/>
      </c>
      <c r="D1158">
        <f>NORM.S.INV(RAND())</f>
        <v/>
      </c>
      <c r="E1158">
        <f>V0*EXP((rf-q_leak-0.5*sigma^2)*C1158+sigma*SQRT(C1158)*D1158)</f>
        <v/>
      </c>
      <c r="F1158">
        <f>SHL_face*(1+SHL_rate)^C1158</f>
        <v/>
      </c>
      <c r="G1158">
        <f>Pref_face*(1+Pref_rate)^C1158</f>
        <v/>
      </c>
      <c r="H1158">
        <f>MAX(E1158-F1158-G1158,0)</f>
        <v/>
      </c>
      <c r="I1158">
        <f>MIN(E1158,F1158+G1158)+(1-MgmtPct)*H1158</f>
        <v/>
      </c>
      <c r="J1158">
        <f>IF(I1158/SponsorCost&gt;=RatchetTrigger,1,0)</f>
        <v/>
      </c>
      <c r="K1158">
        <f>IF(J1158=1,MgmtPctRatchet,MgmtPct)</f>
        <v/>
      </c>
      <c r="L1158">
        <f>K1158*H1158</f>
        <v/>
      </c>
      <c r="M1158">
        <f>EXP(-rf*C1158)*L1158</f>
        <v/>
      </c>
      <c r="N1158">
        <f>EXP(-rf*C1158)*E1158</f>
        <v/>
      </c>
    </row>
    <row r="1159">
      <c r="A1159" t="n">
        <v>1151</v>
      </c>
      <c r="B1159">
        <f>RAND()</f>
        <v/>
      </c>
      <c r="C1159">
        <f>IF(B1159&lt;P_3,3,IF(B1159&lt;P_3+P_4,4,5))</f>
        <v/>
      </c>
      <c r="D1159">
        <f>NORM.S.INV(RAND())</f>
        <v/>
      </c>
      <c r="E1159">
        <f>V0*EXP((rf-q_leak-0.5*sigma^2)*C1159+sigma*SQRT(C1159)*D1159)</f>
        <v/>
      </c>
      <c r="F1159">
        <f>SHL_face*(1+SHL_rate)^C1159</f>
        <v/>
      </c>
      <c r="G1159">
        <f>Pref_face*(1+Pref_rate)^C1159</f>
        <v/>
      </c>
      <c r="H1159">
        <f>MAX(E1159-F1159-G1159,0)</f>
        <v/>
      </c>
      <c r="I1159">
        <f>MIN(E1159,F1159+G1159)+(1-MgmtPct)*H1159</f>
        <v/>
      </c>
      <c r="J1159">
        <f>IF(I1159/SponsorCost&gt;=RatchetTrigger,1,0)</f>
        <v/>
      </c>
      <c r="K1159">
        <f>IF(J1159=1,MgmtPctRatchet,MgmtPct)</f>
        <v/>
      </c>
      <c r="L1159">
        <f>K1159*H1159</f>
        <v/>
      </c>
      <c r="M1159">
        <f>EXP(-rf*C1159)*L1159</f>
        <v/>
      </c>
      <c r="N1159">
        <f>EXP(-rf*C1159)*E1159</f>
        <v/>
      </c>
    </row>
    <row r="1160">
      <c r="A1160" t="n">
        <v>1152</v>
      </c>
      <c r="B1160">
        <f>RAND()</f>
        <v/>
      </c>
      <c r="C1160">
        <f>IF(B1160&lt;P_3,3,IF(B1160&lt;P_3+P_4,4,5))</f>
        <v/>
      </c>
      <c r="D1160">
        <f>NORM.S.INV(RAND())</f>
        <v/>
      </c>
      <c r="E1160">
        <f>V0*EXP((rf-q_leak-0.5*sigma^2)*C1160+sigma*SQRT(C1160)*D1160)</f>
        <v/>
      </c>
      <c r="F1160">
        <f>SHL_face*(1+SHL_rate)^C1160</f>
        <v/>
      </c>
      <c r="G1160">
        <f>Pref_face*(1+Pref_rate)^C1160</f>
        <v/>
      </c>
      <c r="H1160">
        <f>MAX(E1160-F1160-G1160,0)</f>
        <v/>
      </c>
      <c r="I1160">
        <f>MIN(E1160,F1160+G1160)+(1-MgmtPct)*H1160</f>
        <v/>
      </c>
      <c r="J1160">
        <f>IF(I1160/SponsorCost&gt;=RatchetTrigger,1,0)</f>
        <v/>
      </c>
      <c r="K1160">
        <f>IF(J1160=1,MgmtPctRatchet,MgmtPct)</f>
        <v/>
      </c>
      <c r="L1160">
        <f>K1160*H1160</f>
        <v/>
      </c>
      <c r="M1160">
        <f>EXP(-rf*C1160)*L1160</f>
        <v/>
      </c>
      <c r="N1160">
        <f>EXP(-rf*C1160)*E1160</f>
        <v/>
      </c>
    </row>
    <row r="1161">
      <c r="A1161" t="n">
        <v>1153</v>
      </c>
      <c r="B1161">
        <f>RAND()</f>
        <v/>
      </c>
      <c r="C1161">
        <f>IF(B1161&lt;P_3,3,IF(B1161&lt;P_3+P_4,4,5))</f>
        <v/>
      </c>
      <c r="D1161">
        <f>NORM.S.INV(RAND())</f>
        <v/>
      </c>
      <c r="E1161">
        <f>V0*EXP((rf-q_leak-0.5*sigma^2)*C1161+sigma*SQRT(C1161)*D1161)</f>
        <v/>
      </c>
      <c r="F1161">
        <f>SHL_face*(1+SHL_rate)^C1161</f>
        <v/>
      </c>
      <c r="G1161">
        <f>Pref_face*(1+Pref_rate)^C1161</f>
        <v/>
      </c>
      <c r="H1161">
        <f>MAX(E1161-F1161-G1161,0)</f>
        <v/>
      </c>
      <c r="I1161">
        <f>MIN(E1161,F1161+G1161)+(1-MgmtPct)*H1161</f>
        <v/>
      </c>
      <c r="J1161">
        <f>IF(I1161/SponsorCost&gt;=RatchetTrigger,1,0)</f>
        <v/>
      </c>
      <c r="K1161">
        <f>IF(J1161=1,MgmtPctRatchet,MgmtPct)</f>
        <v/>
      </c>
      <c r="L1161">
        <f>K1161*H1161</f>
        <v/>
      </c>
      <c r="M1161">
        <f>EXP(-rf*C1161)*L1161</f>
        <v/>
      </c>
      <c r="N1161">
        <f>EXP(-rf*C1161)*E1161</f>
        <v/>
      </c>
    </row>
    <row r="1162">
      <c r="A1162" t="n">
        <v>1154</v>
      </c>
      <c r="B1162">
        <f>RAND()</f>
        <v/>
      </c>
      <c r="C1162">
        <f>IF(B1162&lt;P_3,3,IF(B1162&lt;P_3+P_4,4,5))</f>
        <v/>
      </c>
      <c r="D1162">
        <f>NORM.S.INV(RAND())</f>
        <v/>
      </c>
      <c r="E1162">
        <f>V0*EXP((rf-q_leak-0.5*sigma^2)*C1162+sigma*SQRT(C1162)*D1162)</f>
        <v/>
      </c>
      <c r="F1162">
        <f>SHL_face*(1+SHL_rate)^C1162</f>
        <v/>
      </c>
      <c r="G1162">
        <f>Pref_face*(1+Pref_rate)^C1162</f>
        <v/>
      </c>
      <c r="H1162">
        <f>MAX(E1162-F1162-G1162,0)</f>
        <v/>
      </c>
      <c r="I1162">
        <f>MIN(E1162,F1162+G1162)+(1-MgmtPct)*H1162</f>
        <v/>
      </c>
      <c r="J1162">
        <f>IF(I1162/SponsorCost&gt;=RatchetTrigger,1,0)</f>
        <v/>
      </c>
      <c r="K1162">
        <f>IF(J1162=1,MgmtPctRatchet,MgmtPct)</f>
        <v/>
      </c>
      <c r="L1162">
        <f>K1162*H1162</f>
        <v/>
      </c>
      <c r="M1162">
        <f>EXP(-rf*C1162)*L1162</f>
        <v/>
      </c>
      <c r="N1162">
        <f>EXP(-rf*C1162)*E1162</f>
        <v/>
      </c>
    </row>
    <row r="1163">
      <c r="A1163" t="n">
        <v>1155</v>
      </c>
      <c r="B1163">
        <f>RAND()</f>
        <v/>
      </c>
      <c r="C1163">
        <f>IF(B1163&lt;P_3,3,IF(B1163&lt;P_3+P_4,4,5))</f>
        <v/>
      </c>
      <c r="D1163">
        <f>NORM.S.INV(RAND())</f>
        <v/>
      </c>
      <c r="E1163">
        <f>V0*EXP((rf-q_leak-0.5*sigma^2)*C1163+sigma*SQRT(C1163)*D1163)</f>
        <v/>
      </c>
      <c r="F1163">
        <f>SHL_face*(1+SHL_rate)^C1163</f>
        <v/>
      </c>
      <c r="G1163">
        <f>Pref_face*(1+Pref_rate)^C1163</f>
        <v/>
      </c>
      <c r="H1163">
        <f>MAX(E1163-F1163-G1163,0)</f>
        <v/>
      </c>
      <c r="I1163">
        <f>MIN(E1163,F1163+G1163)+(1-MgmtPct)*H1163</f>
        <v/>
      </c>
      <c r="J1163">
        <f>IF(I1163/SponsorCost&gt;=RatchetTrigger,1,0)</f>
        <v/>
      </c>
      <c r="K1163">
        <f>IF(J1163=1,MgmtPctRatchet,MgmtPct)</f>
        <v/>
      </c>
      <c r="L1163">
        <f>K1163*H1163</f>
        <v/>
      </c>
      <c r="M1163">
        <f>EXP(-rf*C1163)*L1163</f>
        <v/>
      </c>
      <c r="N1163">
        <f>EXP(-rf*C1163)*E1163</f>
        <v/>
      </c>
    </row>
    <row r="1164">
      <c r="A1164" t="n">
        <v>1156</v>
      </c>
      <c r="B1164">
        <f>RAND()</f>
        <v/>
      </c>
      <c r="C1164">
        <f>IF(B1164&lt;P_3,3,IF(B1164&lt;P_3+P_4,4,5))</f>
        <v/>
      </c>
      <c r="D1164">
        <f>NORM.S.INV(RAND())</f>
        <v/>
      </c>
      <c r="E1164">
        <f>V0*EXP((rf-q_leak-0.5*sigma^2)*C1164+sigma*SQRT(C1164)*D1164)</f>
        <v/>
      </c>
      <c r="F1164">
        <f>SHL_face*(1+SHL_rate)^C1164</f>
        <v/>
      </c>
      <c r="G1164">
        <f>Pref_face*(1+Pref_rate)^C1164</f>
        <v/>
      </c>
      <c r="H1164">
        <f>MAX(E1164-F1164-G1164,0)</f>
        <v/>
      </c>
      <c r="I1164">
        <f>MIN(E1164,F1164+G1164)+(1-MgmtPct)*H1164</f>
        <v/>
      </c>
      <c r="J1164">
        <f>IF(I1164/SponsorCost&gt;=RatchetTrigger,1,0)</f>
        <v/>
      </c>
      <c r="K1164">
        <f>IF(J1164=1,MgmtPctRatchet,MgmtPct)</f>
        <v/>
      </c>
      <c r="L1164">
        <f>K1164*H1164</f>
        <v/>
      </c>
      <c r="M1164">
        <f>EXP(-rf*C1164)*L1164</f>
        <v/>
      </c>
      <c r="N1164">
        <f>EXP(-rf*C1164)*E1164</f>
        <v/>
      </c>
    </row>
    <row r="1165">
      <c r="A1165" t="n">
        <v>1157</v>
      </c>
      <c r="B1165">
        <f>RAND()</f>
        <v/>
      </c>
      <c r="C1165">
        <f>IF(B1165&lt;P_3,3,IF(B1165&lt;P_3+P_4,4,5))</f>
        <v/>
      </c>
      <c r="D1165">
        <f>NORM.S.INV(RAND())</f>
        <v/>
      </c>
      <c r="E1165">
        <f>V0*EXP((rf-q_leak-0.5*sigma^2)*C1165+sigma*SQRT(C1165)*D1165)</f>
        <v/>
      </c>
      <c r="F1165">
        <f>SHL_face*(1+SHL_rate)^C1165</f>
        <v/>
      </c>
      <c r="G1165">
        <f>Pref_face*(1+Pref_rate)^C1165</f>
        <v/>
      </c>
      <c r="H1165">
        <f>MAX(E1165-F1165-G1165,0)</f>
        <v/>
      </c>
      <c r="I1165">
        <f>MIN(E1165,F1165+G1165)+(1-MgmtPct)*H1165</f>
        <v/>
      </c>
      <c r="J1165">
        <f>IF(I1165/SponsorCost&gt;=RatchetTrigger,1,0)</f>
        <v/>
      </c>
      <c r="K1165">
        <f>IF(J1165=1,MgmtPctRatchet,MgmtPct)</f>
        <v/>
      </c>
      <c r="L1165">
        <f>K1165*H1165</f>
        <v/>
      </c>
      <c r="M1165">
        <f>EXP(-rf*C1165)*L1165</f>
        <v/>
      </c>
      <c r="N1165">
        <f>EXP(-rf*C1165)*E1165</f>
        <v/>
      </c>
    </row>
    <row r="1166">
      <c r="A1166" t="n">
        <v>1158</v>
      </c>
      <c r="B1166">
        <f>RAND()</f>
        <v/>
      </c>
      <c r="C1166">
        <f>IF(B1166&lt;P_3,3,IF(B1166&lt;P_3+P_4,4,5))</f>
        <v/>
      </c>
      <c r="D1166">
        <f>NORM.S.INV(RAND())</f>
        <v/>
      </c>
      <c r="E1166">
        <f>V0*EXP((rf-q_leak-0.5*sigma^2)*C1166+sigma*SQRT(C1166)*D1166)</f>
        <v/>
      </c>
      <c r="F1166">
        <f>SHL_face*(1+SHL_rate)^C1166</f>
        <v/>
      </c>
      <c r="G1166">
        <f>Pref_face*(1+Pref_rate)^C1166</f>
        <v/>
      </c>
      <c r="H1166">
        <f>MAX(E1166-F1166-G1166,0)</f>
        <v/>
      </c>
      <c r="I1166">
        <f>MIN(E1166,F1166+G1166)+(1-MgmtPct)*H1166</f>
        <v/>
      </c>
      <c r="J1166">
        <f>IF(I1166/SponsorCost&gt;=RatchetTrigger,1,0)</f>
        <v/>
      </c>
      <c r="K1166">
        <f>IF(J1166=1,MgmtPctRatchet,MgmtPct)</f>
        <v/>
      </c>
      <c r="L1166">
        <f>K1166*H1166</f>
        <v/>
      </c>
      <c r="M1166">
        <f>EXP(-rf*C1166)*L1166</f>
        <v/>
      </c>
      <c r="N1166">
        <f>EXP(-rf*C1166)*E1166</f>
        <v/>
      </c>
    </row>
    <row r="1167">
      <c r="A1167" t="n">
        <v>1159</v>
      </c>
      <c r="B1167">
        <f>RAND()</f>
        <v/>
      </c>
      <c r="C1167">
        <f>IF(B1167&lt;P_3,3,IF(B1167&lt;P_3+P_4,4,5))</f>
        <v/>
      </c>
      <c r="D1167">
        <f>NORM.S.INV(RAND())</f>
        <v/>
      </c>
      <c r="E1167">
        <f>V0*EXP((rf-q_leak-0.5*sigma^2)*C1167+sigma*SQRT(C1167)*D1167)</f>
        <v/>
      </c>
      <c r="F1167">
        <f>SHL_face*(1+SHL_rate)^C1167</f>
        <v/>
      </c>
      <c r="G1167">
        <f>Pref_face*(1+Pref_rate)^C1167</f>
        <v/>
      </c>
      <c r="H1167">
        <f>MAX(E1167-F1167-G1167,0)</f>
        <v/>
      </c>
      <c r="I1167">
        <f>MIN(E1167,F1167+G1167)+(1-MgmtPct)*H1167</f>
        <v/>
      </c>
      <c r="J1167">
        <f>IF(I1167/SponsorCost&gt;=RatchetTrigger,1,0)</f>
        <v/>
      </c>
      <c r="K1167">
        <f>IF(J1167=1,MgmtPctRatchet,MgmtPct)</f>
        <v/>
      </c>
      <c r="L1167">
        <f>K1167*H1167</f>
        <v/>
      </c>
      <c r="M1167">
        <f>EXP(-rf*C1167)*L1167</f>
        <v/>
      </c>
      <c r="N1167">
        <f>EXP(-rf*C1167)*E1167</f>
        <v/>
      </c>
    </row>
    <row r="1168">
      <c r="A1168" t="n">
        <v>1160</v>
      </c>
      <c r="B1168">
        <f>RAND()</f>
        <v/>
      </c>
      <c r="C1168">
        <f>IF(B1168&lt;P_3,3,IF(B1168&lt;P_3+P_4,4,5))</f>
        <v/>
      </c>
      <c r="D1168">
        <f>NORM.S.INV(RAND())</f>
        <v/>
      </c>
      <c r="E1168">
        <f>V0*EXP((rf-q_leak-0.5*sigma^2)*C1168+sigma*SQRT(C1168)*D1168)</f>
        <v/>
      </c>
      <c r="F1168">
        <f>SHL_face*(1+SHL_rate)^C1168</f>
        <v/>
      </c>
      <c r="G1168">
        <f>Pref_face*(1+Pref_rate)^C1168</f>
        <v/>
      </c>
      <c r="H1168">
        <f>MAX(E1168-F1168-G1168,0)</f>
        <v/>
      </c>
      <c r="I1168">
        <f>MIN(E1168,F1168+G1168)+(1-MgmtPct)*H1168</f>
        <v/>
      </c>
      <c r="J1168">
        <f>IF(I1168/SponsorCost&gt;=RatchetTrigger,1,0)</f>
        <v/>
      </c>
      <c r="K1168">
        <f>IF(J1168=1,MgmtPctRatchet,MgmtPct)</f>
        <v/>
      </c>
      <c r="L1168">
        <f>K1168*H1168</f>
        <v/>
      </c>
      <c r="M1168">
        <f>EXP(-rf*C1168)*L1168</f>
        <v/>
      </c>
      <c r="N1168">
        <f>EXP(-rf*C1168)*E1168</f>
        <v/>
      </c>
    </row>
    <row r="1169">
      <c r="A1169" t="n">
        <v>1161</v>
      </c>
      <c r="B1169">
        <f>RAND()</f>
        <v/>
      </c>
      <c r="C1169">
        <f>IF(B1169&lt;P_3,3,IF(B1169&lt;P_3+P_4,4,5))</f>
        <v/>
      </c>
      <c r="D1169">
        <f>NORM.S.INV(RAND())</f>
        <v/>
      </c>
      <c r="E1169">
        <f>V0*EXP((rf-q_leak-0.5*sigma^2)*C1169+sigma*SQRT(C1169)*D1169)</f>
        <v/>
      </c>
      <c r="F1169">
        <f>SHL_face*(1+SHL_rate)^C1169</f>
        <v/>
      </c>
      <c r="G1169">
        <f>Pref_face*(1+Pref_rate)^C1169</f>
        <v/>
      </c>
      <c r="H1169">
        <f>MAX(E1169-F1169-G1169,0)</f>
        <v/>
      </c>
      <c r="I1169">
        <f>MIN(E1169,F1169+G1169)+(1-MgmtPct)*H1169</f>
        <v/>
      </c>
      <c r="J1169">
        <f>IF(I1169/SponsorCost&gt;=RatchetTrigger,1,0)</f>
        <v/>
      </c>
      <c r="K1169">
        <f>IF(J1169=1,MgmtPctRatchet,MgmtPct)</f>
        <v/>
      </c>
      <c r="L1169">
        <f>K1169*H1169</f>
        <v/>
      </c>
      <c r="M1169">
        <f>EXP(-rf*C1169)*L1169</f>
        <v/>
      </c>
      <c r="N1169">
        <f>EXP(-rf*C1169)*E1169</f>
        <v/>
      </c>
    </row>
    <row r="1170">
      <c r="A1170" t="n">
        <v>1162</v>
      </c>
      <c r="B1170">
        <f>RAND()</f>
        <v/>
      </c>
      <c r="C1170">
        <f>IF(B1170&lt;P_3,3,IF(B1170&lt;P_3+P_4,4,5))</f>
        <v/>
      </c>
      <c r="D1170">
        <f>NORM.S.INV(RAND())</f>
        <v/>
      </c>
      <c r="E1170">
        <f>V0*EXP((rf-q_leak-0.5*sigma^2)*C1170+sigma*SQRT(C1170)*D1170)</f>
        <v/>
      </c>
      <c r="F1170">
        <f>SHL_face*(1+SHL_rate)^C1170</f>
        <v/>
      </c>
      <c r="G1170">
        <f>Pref_face*(1+Pref_rate)^C1170</f>
        <v/>
      </c>
      <c r="H1170">
        <f>MAX(E1170-F1170-G1170,0)</f>
        <v/>
      </c>
      <c r="I1170">
        <f>MIN(E1170,F1170+G1170)+(1-MgmtPct)*H1170</f>
        <v/>
      </c>
      <c r="J1170">
        <f>IF(I1170/SponsorCost&gt;=RatchetTrigger,1,0)</f>
        <v/>
      </c>
      <c r="K1170">
        <f>IF(J1170=1,MgmtPctRatchet,MgmtPct)</f>
        <v/>
      </c>
      <c r="L1170">
        <f>K1170*H1170</f>
        <v/>
      </c>
      <c r="M1170">
        <f>EXP(-rf*C1170)*L1170</f>
        <v/>
      </c>
      <c r="N1170">
        <f>EXP(-rf*C1170)*E1170</f>
        <v/>
      </c>
    </row>
    <row r="1171">
      <c r="A1171" t="n">
        <v>1163</v>
      </c>
      <c r="B1171">
        <f>RAND()</f>
        <v/>
      </c>
      <c r="C1171">
        <f>IF(B1171&lt;P_3,3,IF(B1171&lt;P_3+P_4,4,5))</f>
        <v/>
      </c>
      <c r="D1171">
        <f>NORM.S.INV(RAND())</f>
        <v/>
      </c>
      <c r="E1171">
        <f>V0*EXP((rf-q_leak-0.5*sigma^2)*C1171+sigma*SQRT(C1171)*D1171)</f>
        <v/>
      </c>
      <c r="F1171">
        <f>SHL_face*(1+SHL_rate)^C1171</f>
        <v/>
      </c>
      <c r="G1171">
        <f>Pref_face*(1+Pref_rate)^C1171</f>
        <v/>
      </c>
      <c r="H1171">
        <f>MAX(E1171-F1171-G1171,0)</f>
        <v/>
      </c>
      <c r="I1171">
        <f>MIN(E1171,F1171+G1171)+(1-MgmtPct)*H1171</f>
        <v/>
      </c>
      <c r="J1171">
        <f>IF(I1171/SponsorCost&gt;=RatchetTrigger,1,0)</f>
        <v/>
      </c>
      <c r="K1171">
        <f>IF(J1171=1,MgmtPctRatchet,MgmtPct)</f>
        <v/>
      </c>
      <c r="L1171">
        <f>K1171*H1171</f>
        <v/>
      </c>
      <c r="M1171">
        <f>EXP(-rf*C1171)*L1171</f>
        <v/>
      </c>
      <c r="N1171">
        <f>EXP(-rf*C1171)*E1171</f>
        <v/>
      </c>
    </row>
    <row r="1172">
      <c r="A1172" t="n">
        <v>1164</v>
      </c>
      <c r="B1172">
        <f>RAND()</f>
        <v/>
      </c>
      <c r="C1172">
        <f>IF(B1172&lt;P_3,3,IF(B1172&lt;P_3+P_4,4,5))</f>
        <v/>
      </c>
      <c r="D1172">
        <f>NORM.S.INV(RAND())</f>
        <v/>
      </c>
      <c r="E1172">
        <f>V0*EXP((rf-q_leak-0.5*sigma^2)*C1172+sigma*SQRT(C1172)*D1172)</f>
        <v/>
      </c>
      <c r="F1172">
        <f>SHL_face*(1+SHL_rate)^C1172</f>
        <v/>
      </c>
      <c r="G1172">
        <f>Pref_face*(1+Pref_rate)^C1172</f>
        <v/>
      </c>
      <c r="H1172">
        <f>MAX(E1172-F1172-G1172,0)</f>
        <v/>
      </c>
      <c r="I1172">
        <f>MIN(E1172,F1172+G1172)+(1-MgmtPct)*H1172</f>
        <v/>
      </c>
      <c r="J1172">
        <f>IF(I1172/SponsorCost&gt;=RatchetTrigger,1,0)</f>
        <v/>
      </c>
      <c r="K1172">
        <f>IF(J1172=1,MgmtPctRatchet,MgmtPct)</f>
        <v/>
      </c>
      <c r="L1172">
        <f>K1172*H1172</f>
        <v/>
      </c>
      <c r="M1172">
        <f>EXP(-rf*C1172)*L1172</f>
        <v/>
      </c>
      <c r="N1172">
        <f>EXP(-rf*C1172)*E1172</f>
        <v/>
      </c>
    </row>
    <row r="1173">
      <c r="A1173" t="n">
        <v>1165</v>
      </c>
      <c r="B1173">
        <f>RAND()</f>
        <v/>
      </c>
      <c r="C1173">
        <f>IF(B1173&lt;P_3,3,IF(B1173&lt;P_3+P_4,4,5))</f>
        <v/>
      </c>
      <c r="D1173">
        <f>NORM.S.INV(RAND())</f>
        <v/>
      </c>
      <c r="E1173">
        <f>V0*EXP((rf-q_leak-0.5*sigma^2)*C1173+sigma*SQRT(C1173)*D1173)</f>
        <v/>
      </c>
      <c r="F1173">
        <f>SHL_face*(1+SHL_rate)^C1173</f>
        <v/>
      </c>
      <c r="G1173">
        <f>Pref_face*(1+Pref_rate)^C1173</f>
        <v/>
      </c>
      <c r="H1173">
        <f>MAX(E1173-F1173-G1173,0)</f>
        <v/>
      </c>
      <c r="I1173">
        <f>MIN(E1173,F1173+G1173)+(1-MgmtPct)*H1173</f>
        <v/>
      </c>
      <c r="J1173">
        <f>IF(I1173/SponsorCost&gt;=RatchetTrigger,1,0)</f>
        <v/>
      </c>
      <c r="K1173">
        <f>IF(J1173=1,MgmtPctRatchet,MgmtPct)</f>
        <v/>
      </c>
      <c r="L1173">
        <f>K1173*H1173</f>
        <v/>
      </c>
      <c r="M1173">
        <f>EXP(-rf*C1173)*L1173</f>
        <v/>
      </c>
      <c r="N1173">
        <f>EXP(-rf*C1173)*E1173</f>
        <v/>
      </c>
    </row>
    <row r="1174">
      <c r="A1174" t="n">
        <v>1166</v>
      </c>
      <c r="B1174">
        <f>RAND()</f>
        <v/>
      </c>
      <c r="C1174">
        <f>IF(B1174&lt;P_3,3,IF(B1174&lt;P_3+P_4,4,5))</f>
        <v/>
      </c>
      <c r="D1174">
        <f>NORM.S.INV(RAND())</f>
        <v/>
      </c>
      <c r="E1174">
        <f>V0*EXP((rf-q_leak-0.5*sigma^2)*C1174+sigma*SQRT(C1174)*D1174)</f>
        <v/>
      </c>
      <c r="F1174">
        <f>SHL_face*(1+SHL_rate)^C1174</f>
        <v/>
      </c>
      <c r="G1174">
        <f>Pref_face*(1+Pref_rate)^C1174</f>
        <v/>
      </c>
      <c r="H1174">
        <f>MAX(E1174-F1174-G1174,0)</f>
        <v/>
      </c>
      <c r="I1174">
        <f>MIN(E1174,F1174+G1174)+(1-MgmtPct)*H1174</f>
        <v/>
      </c>
      <c r="J1174">
        <f>IF(I1174/SponsorCost&gt;=RatchetTrigger,1,0)</f>
        <v/>
      </c>
      <c r="K1174">
        <f>IF(J1174=1,MgmtPctRatchet,MgmtPct)</f>
        <v/>
      </c>
      <c r="L1174">
        <f>K1174*H1174</f>
        <v/>
      </c>
      <c r="M1174">
        <f>EXP(-rf*C1174)*L1174</f>
        <v/>
      </c>
      <c r="N1174">
        <f>EXP(-rf*C1174)*E1174</f>
        <v/>
      </c>
    </row>
    <row r="1175">
      <c r="A1175" t="n">
        <v>1167</v>
      </c>
      <c r="B1175">
        <f>RAND()</f>
        <v/>
      </c>
      <c r="C1175">
        <f>IF(B1175&lt;P_3,3,IF(B1175&lt;P_3+P_4,4,5))</f>
        <v/>
      </c>
      <c r="D1175">
        <f>NORM.S.INV(RAND())</f>
        <v/>
      </c>
      <c r="E1175">
        <f>V0*EXP((rf-q_leak-0.5*sigma^2)*C1175+sigma*SQRT(C1175)*D1175)</f>
        <v/>
      </c>
      <c r="F1175">
        <f>SHL_face*(1+SHL_rate)^C1175</f>
        <v/>
      </c>
      <c r="G1175">
        <f>Pref_face*(1+Pref_rate)^C1175</f>
        <v/>
      </c>
      <c r="H1175">
        <f>MAX(E1175-F1175-G1175,0)</f>
        <v/>
      </c>
      <c r="I1175">
        <f>MIN(E1175,F1175+G1175)+(1-MgmtPct)*H1175</f>
        <v/>
      </c>
      <c r="J1175">
        <f>IF(I1175/SponsorCost&gt;=RatchetTrigger,1,0)</f>
        <v/>
      </c>
      <c r="K1175">
        <f>IF(J1175=1,MgmtPctRatchet,MgmtPct)</f>
        <v/>
      </c>
      <c r="L1175">
        <f>K1175*H1175</f>
        <v/>
      </c>
      <c r="M1175">
        <f>EXP(-rf*C1175)*L1175</f>
        <v/>
      </c>
      <c r="N1175">
        <f>EXP(-rf*C1175)*E1175</f>
        <v/>
      </c>
    </row>
    <row r="1176">
      <c r="A1176" t="n">
        <v>1168</v>
      </c>
      <c r="B1176">
        <f>RAND()</f>
        <v/>
      </c>
      <c r="C1176">
        <f>IF(B1176&lt;P_3,3,IF(B1176&lt;P_3+P_4,4,5))</f>
        <v/>
      </c>
      <c r="D1176">
        <f>NORM.S.INV(RAND())</f>
        <v/>
      </c>
      <c r="E1176">
        <f>V0*EXP((rf-q_leak-0.5*sigma^2)*C1176+sigma*SQRT(C1176)*D1176)</f>
        <v/>
      </c>
      <c r="F1176">
        <f>SHL_face*(1+SHL_rate)^C1176</f>
        <v/>
      </c>
      <c r="G1176">
        <f>Pref_face*(1+Pref_rate)^C1176</f>
        <v/>
      </c>
      <c r="H1176">
        <f>MAX(E1176-F1176-G1176,0)</f>
        <v/>
      </c>
      <c r="I1176">
        <f>MIN(E1176,F1176+G1176)+(1-MgmtPct)*H1176</f>
        <v/>
      </c>
      <c r="J1176">
        <f>IF(I1176/SponsorCost&gt;=RatchetTrigger,1,0)</f>
        <v/>
      </c>
      <c r="K1176">
        <f>IF(J1176=1,MgmtPctRatchet,MgmtPct)</f>
        <v/>
      </c>
      <c r="L1176">
        <f>K1176*H1176</f>
        <v/>
      </c>
      <c r="M1176">
        <f>EXP(-rf*C1176)*L1176</f>
        <v/>
      </c>
      <c r="N1176">
        <f>EXP(-rf*C1176)*E1176</f>
        <v/>
      </c>
    </row>
    <row r="1177">
      <c r="A1177" t="n">
        <v>1169</v>
      </c>
      <c r="B1177">
        <f>RAND()</f>
        <v/>
      </c>
      <c r="C1177">
        <f>IF(B1177&lt;P_3,3,IF(B1177&lt;P_3+P_4,4,5))</f>
        <v/>
      </c>
      <c r="D1177">
        <f>NORM.S.INV(RAND())</f>
        <v/>
      </c>
      <c r="E1177">
        <f>V0*EXP((rf-q_leak-0.5*sigma^2)*C1177+sigma*SQRT(C1177)*D1177)</f>
        <v/>
      </c>
      <c r="F1177">
        <f>SHL_face*(1+SHL_rate)^C1177</f>
        <v/>
      </c>
      <c r="G1177">
        <f>Pref_face*(1+Pref_rate)^C1177</f>
        <v/>
      </c>
      <c r="H1177">
        <f>MAX(E1177-F1177-G1177,0)</f>
        <v/>
      </c>
      <c r="I1177">
        <f>MIN(E1177,F1177+G1177)+(1-MgmtPct)*H1177</f>
        <v/>
      </c>
      <c r="J1177">
        <f>IF(I1177/SponsorCost&gt;=RatchetTrigger,1,0)</f>
        <v/>
      </c>
      <c r="K1177">
        <f>IF(J1177=1,MgmtPctRatchet,MgmtPct)</f>
        <v/>
      </c>
      <c r="L1177">
        <f>K1177*H1177</f>
        <v/>
      </c>
      <c r="M1177">
        <f>EXP(-rf*C1177)*L1177</f>
        <v/>
      </c>
      <c r="N1177">
        <f>EXP(-rf*C1177)*E1177</f>
        <v/>
      </c>
    </row>
    <row r="1178">
      <c r="A1178" t="n">
        <v>1170</v>
      </c>
      <c r="B1178">
        <f>RAND()</f>
        <v/>
      </c>
      <c r="C1178">
        <f>IF(B1178&lt;P_3,3,IF(B1178&lt;P_3+P_4,4,5))</f>
        <v/>
      </c>
      <c r="D1178">
        <f>NORM.S.INV(RAND())</f>
        <v/>
      </c>
      <c r="E1178">
        <f>V0*EXP((rf-q_leak-0.5*sigma^2)*C1178+sigma*SQRT(C1178)*D1178)</f>
        <v/>
      </c>
      <c r="F1178">
        <f>SHL_face*(1+SHL_rate)^C1178</f>
        <v/>
      </c>
      <c r="G1178">
        <f>Pref_face*(1+Pref_rate)^C1178</f>
        <v/>
      </c>
      <c r="H1178">
        <f>MAX(E1178-F1178-G1178,0)</f>
        <v/>
      </c>
      <c r="I1178">
        <f>MIN(E1178,F1178+G1178)+(1-MgmtPct)*H1178</f>
        <v/>
      </c>
      <c r="J1178">
        <f>IF(I1178/SponsorCost&gt;=RatchetTrigger,1,0)</f>
        <v/>
      </c>
      <c r="K1178">
        <f>IF(J1178=1,MgmtPctRatchet,MgmtPct)</f>
        <v/>
      </c>
      <c r="L1178">
        <f>K1178*H1178</f>
        <v/>
      </c>
      <c r="M1178">
        <f>EXP(-rf*C1178)*L1178</f>
        <v/>
      </c>
      <c r="N1178">
        <f>EXP(-rf*C1178)*E1178</f>
        <v/>
      </c>
    </row>
    <row r="1179">
      <c r="A1179" t="n">
        <v>1171</v>
      </c>
      <c r="B1179">
        <f>RAND()</f>
        <v/>
      </c>
      <c r="C1179">
        <f>IF(B1179&lt;P_3,3,IF(B1179&lt;P_3+P_4,4,5))</f>
        <v/>
      </c>
      <c r="D1179">
        <f>NORM.S.INV(RAND())</f>
        <v/>
      </c>
      <c r="E1179">
        <f>V0*EXP((rf-q_leak-0.5*sigma^2)*C1179+sigma*SQRT(C1179)*D1179)</f>
        <v/>
      </c>
      <c r="F1179">
        <f>SHL_face*(1+SHL_rate)^C1179</f>
        <v/>
      </c>
      <c r="G1179">
        <f>Pref_face*(1+Pref_rate)^C1179</f>
        <v/>
      </c>
      <c r="H1179">
        <f>MAX(E1179-F1179-G1179,0)</f>
        <v/>
      </c>
      <c r="I1179">
        <f>MIN(E1179,F1179+G1179)+(1-MgmtPct)*H1179</f>
        <v/>
      </c>
      <c r="J1179">
        <f>IF(I1179/SponsorCost&gt;=RatchetTrigger,1,0)</f>
        <v/>
      </c>
      <c r="K1179">
        <f>IF(J1179=1,MgmtPctRatchet,MgmtPct)</f>
        <v/>
      </c>
      <c r="L1179">
        <f>K1179*H1179</f>
        <v/>
      </c>
      <c r="M1179">
        <f>EXP(-rf*C1179)*L1179</f>
        <v/>
      </c>
      <c r="N1179">
        <f>EXP(-rf*C1179)*E1179</f>
        <v/>
      </c>
    </row>
    <row r="1180">
      <c r="A1180" t="n">
        <v>1172</v>
      </c>
      <c r="B1180">
        <f>RAND()</f>
        <v/>
      </c>
      <c r="C1180">
        <f>IF(B1180&lt;P_3,3,IF(B1180&lt;P_3+P_4,4,5))</f>
        <v/>
      </c>
      <c r="D1180">
        <f>NORM.S.INV(RAND())</f>
        <v/>
      </c>
      <c r="E1180">
        <f>V0*EXP((rf-q_leak-0.5*sigma^2)*C1180+sigma*SQRT(C1180)*D1180)</f>
        <v/>
      </c>
      <c r="F1180">
        <f>SHL_face*(1+SHL_rate)^C1180</f>
        <v/>
      </c>
      <c r="G1180">
        <f>Pref_face*(1+Pref_rate)^C1180</f>
        <v/>
      </c>
      <c r="H1180">
        <f>MAX(E1180-F1180-G1180,0)</f>
        <v/>
      </c>
      <c r="I1180">
        <f>MIN(E1180,F1180+G1180)+(1-MgmtPct)*H1180</f>
        <v/>
      </c>
      <c r="J1180">
        <f>IF(I1180/SponsorCost&gt;=RatchetTrigger,1,0)</f>
        <v/>
      </c>
      <c r="K1180">
        <f>IF(J1180=1,MgmtPctRatchet,MgmtPct)</f>
        <v/>
      </c>
      <c r="L1180">
        <f>K1180*H1180</f>
        <v/>
      </c>
      <c r="M1180">
        <f>EXP(-rf*C1180)*L1180</f>
        <v/>
      </c>
      <c r="N1180">
        <f>EXP(-rf*C1180)*E1180</f>
        <v/>
      </c>
    </row>
    <row r="1181">
      <c r="A1181" t="n">
        <v>1173</v>
      </c>
      <c r="B1181">
        <f>RAND()</f>
        <v/>
      </c>
      <c r="C1181">
        <f>IF(B1181&lt;P_3,3,IF(B1181&lt;P_3+P_4,4,5))</f>
        <v/>
      </c>
      <c r="D1181">
        <f>NORM.S.INV(RAND())</f>
        <v/>
      </c>
      <c r="E1181">
        <f>V0*EXP((rf-q_leak-0.5*sigma^2)*C1181+sigma*SQRT(C1181)*D1181)</f>
        <v/>
      </c>
      <c r="F1181">
        <f>SHL_face*(1+SHL_rate)^C1181</f>
        <v/>
      </c>
      <c r="G1181">
        <f>Pref_face*(1+Pref_rate)^C1181</f>
        <v/>
      </c>
      <c r="H1181">
        <f>MAX(E1181-F1181-G1181,0)</f>
        <v/>
      </c>
      <c r="I1181">
        <f>MIN(E1181,F1181+G1181)+(1-MgmtPct)*H1181</f>
        <v/>
      </c>
      <c r="J1181">
        <f>IF(I1181/SponsorCost&gt;=RatchetTrigger,1,0)</f>
        <v/>
      </c>
      <c r="K1181">
        <f>IF(J1181=1,MgmtPctRatchet,MgmtPct)</f>
        <v/>
      </c>
      <c r="L1181">
        <f>K1181*H1181</f>
        <v/>
      </c>
      <c r="M1181">
        <f>EXP(-rf*C1181)*L1181</f>
        <v/>
      </c>
      <c r="N1181">
        <f>EXP(-rf*C1181)*E1181</f>
        <v/>
      </c>
    </row>
    <row r="1182">
      <c r="A1182" t="n">
        <v>1174</v>
      </c>
      <c r="B1182">
        <f>RAND()</f>
        <v/>
      </c>
      <c r="C1182">
        <f>IF(B1182&lt;P_3,3,IF(B1182&lt;P_3+P_4,4,5))</f>
        <v/>
      </c>
      <c r="D1182">
        <f>NORM.S.INV(RAND())</f>
        <v/>
      </c>
      <c r="E1182">
        <f>V0*EXP((rf-q_leak-0.5*sigma^2)*C1182+sigma*SQRT(C1182)*D1182)</f>
        <v/>
      </c>
      <c r="F1182">
        <f>SHL_face*(1+SHL_rate)^C1182</f>
        <v/>
      </c>
      <c r="G1182">
        <f>Pref_face*(1+Pref_rate)^C1182</f>
        <v/>
      </c>
      <c r="H1182">
        <f>MAX(E1182-F1182-G1182,0)</f>
        <v/>
      </c>
      <c r="I1182">
        <f>MIN(E1182,F1182+G1182)+(1-MgmtPct)*H1182</f>
        <v/>
      </c>
      <c r="J1182">
        <f>IF(I1182/SponsorCost&gt;=RatchetTrigger,1,0)</f>
        <v/>
      </c>
      <c r="K1182">
        <f>IF(J1182=1,MgmtPctRatchet,MgmtPct)</f>
        <v/>
      </c>
      <c r="L1182">
        <f>K1182*H1182</f>
        <v/>
      </c>
      <c r="M1182">
        <f>EXP(-rf*C1182)*L1182</f>
        <v/>
      </c>
      <c r="N1182">
        <f>EXP(-rf*C1182)*E1182</f>
        <v/>
      </c>
    </row>
    <row r="1183">
      <c r="A1183" t="n">
        <v>1175</v>
      </c>
      <c r="B1183">
        <f>RAND()</f>
        <v/>
      </c>
      <c r="C1183">
        <f>IF(B1183&lt;P_3,3,IF(B1183&lt;P_3+P_4,4,5))</f>
        <v/>
      </c>
      <c r="D1183">
        <f>NORM.S.INV(RAND())</f>
        <v/>
      </c>
      <c r="E1183">
        <f>V0*EXP((rf-q_leak-0.5*sigma^2)*C1183+sigma*SQRT(C1183)*D1183)</f>
        <v/>
      </c>
      <c r="F1183">
        <f>SHL_face*(1+SHL_rate)^C1183</f>
        <v/>
      </c>
      <c r="G1183">
        <f>Pref_face*(1+Pref_rate)^C1183</f>
        <v/>
      </c>
      <c r="H1183">
        <f>MAX(E1183-F1183-G1183,0)</f>
        <v/>
      </c>
      <c r="I1183">
        <f>MIN(E1183,F1183+G1183)+(1-MgmtPct)*H1183</f>
        <v/>
      </c>
      <c r="J1183">
        <f>IF(I1183/SponsorCost&gt;=RatchetTrigger,1,0)</f>
        <v/>
      </c>
      <c r="K1183">
        <f>IF(J1183=1,MgmtPctRatchet,MgmtPct)</f>
        <v/>
      </c>
      <c r="L1183">
        <f>K1183*H1183</f>
        <v/>
      </c>
      <c r="M1183">
        <f>EXP(-rf*C1183)*L1183</f>
        <v/>
      </c>
      <c r="N1183">
        <f>EXP(-rf*C1183)*E1183</f>
        <v/>
      </c>
    </row>
    <row r="1184">
      <c r="A1184" t="n">
        <v>1176</v>
      </c>
      <c r="B1184">
        <f>RAND()</f>
        <v/>
      </c>
      <c r="C1184">
        <f>IF(B1184&lt;P_3,3,IF(B1184&lt;P_3+P_4,4,5))</f>
        <v/>
      </c>
      <c r="D1184">
        <f>NORM.S.INV(RAND())</f>
        <v/>
      </c>
      <c r="E1184">
        <f>V0*EXP((rf-q_leak-0.5*sigma^2)*C1184+sigma*SQRT(C1184)*D1184)</f>
        <v/>
      </c>
      <c r="F1184">
        <f>SHL_face*(1+SHL_rate)^C1184</f>
        <v/>
      </c>
      <c r="G1184">
        <f>Pref_face*(1+Pref_rate)^C1184</f>
        <v/>
      </c>
      <c r="H1184">
        <f>MAX(E1184-F1184-G1184,0)</f>
        <v/>
      </c>
      <c r="I1184">
        <f>MIN(E1184,F1184+G1184)+(1-MgmtPct)*H1184</f>
        <v/>
      </c>
      <c r="J1184">
        <f>IF(I1184/SponsorCost&gt;=RatchetTrigger,1,0)</f>
        <v/>
      </c>
      <c r="K1184">
        <f>IF(J1184=1,MgmtPctRatchet,MgmtPct)</f>
        <v/>
      </c>
      <c r="L1184">
        <f>K1184*H1184</f>
        <v/>
      </c>
      <c r="M1184">
        <f>EXP(-rf*C1184)*L1184</f>
        <v/>
      </c>
      <c r="N1184">
        <f>EXP(-rf*C1184)*E1184</f>
        <v/>
      </c>
    </row>
    <row r="1185">
      <c r="A1185" t="n">
        <v>1177</v>
      </c>
      <c r="B1185">
        <f>RAND()</f>
        <v/>
      </c>
      <c r="C1185">
        <f>IF(B1185&lt;P_3,3,IF(B1185&lt;P_3+P_4,4,5))</f>
        <v/>
      </c>
      <c r="D1185">
        <f>NORM.S.INV(RAND())</f>
        <v/>
      </c>
      <c r="E1185">
        <f>V0*EXP((rf-q_leak-0.5*sigma^2)*C1185+sigma*SQRT(C1185)*D1185)</f>
        <v/>
      </c>
      <c r="F1185">
        <f>SHL_face*(1+SHL_rate)^C1185</f>
        <v/>
      </c>
      <c r="G1185">
        <f>Pref_face*(1+Pref_rate)^C1185</f>
        <v/>
      </c>
      <c r="H1185">
        <f>MAX(E1185-F1185-G1185,0)</f>
        <v/>
      </c>
      <c r="I1185">
        <f>MIN(E1185,F1185+G1185)+(1-MgmtPct)*H1185</f>
        <v/>
      </c>
      <c r="J1185">
        <f>IF(I1185/SponsorCost&gt;=RatchetTrigger,1,0)</f>
        <v/>
      </c>
      <c r="K1185">
        <f>IF(J1185=1,MgmtPctRatchet,MgmtPct)</f>
        <v/>
      </c>
      <c r="L1185">
        <f>K1185*H1185</f>
        <v/>
      </c>
      <c r="M1185">
        <f>EXP(-rf*C1185)*L1185</f>
        <v/>
      </c>
      <c r="N1185">
        <f>EXP(-rf*C1185)*E1185</f>
        <v/>
      </c>
    </row>
    <row r="1186">
      <c r="A1186" t="n">
        <v>1178</v>
      </c>
      <c r="B1186">
        <f>RAND()</f>
        <v/>
      </c>
      <c r="C1186">
        <f>IF(B1186&lt;P_3,3,IF(B1186&lt;P_3+P_4,4,5))</f>
        <v/>
      </c>
      <c r="D1186">
        <f>NORM.S.INV(RAND())</f>
        <v/>
      </c>
      <c r="E1186">
        <f>V0*EXP((rf-q_leak-0.5*sigma^2)*C1186+sigma*SQRT(C1186)*D1186)</f>
        <v/>
      </c>
      <c r="F1186">
        <f>SHL_face*(1+SHL_rate)^C1186</f>
        <v/>
      </c>
      <c r="G1186">
        <f>Pref_face*(1+Pref_rate)^C1186</f>
        <v/>
      </c>
      <c r="H1186">
        <f>MAX(E1186-F1186-G1186,0)</f>
        <v/>
      </c>
      <c r="I1186">
        <f>MIN(E1186,F1186+G1186)+(1-MgmtPct)*H1186</f>
        <v/>
      </c>
      <c r="J1186">
        <f>IF(I1186/SponsorCost&gt;=RatchetTrigger,1,0)</f>
        <v/>
      </c>
      <c r="K1186">
        <f>IF(J1186=1,MgmtPctRatchet,MgmtPct)</f>
        <v/>
      </c>
      <c r="L1186">
        <f>K1186*H1186</f>
        <v/>
      </c>
      <c r="M1186">
        <f>EXP(-rf*C1186)*L1186</f>
        <v/>
      </c>
      <c r="N1186">
        <f>EXP(-rf*C1186)*E1186</f>
        <v/>
      </c>
    </row>
    <row r="1187">
      <c r="A1187" t="n">
        <v>1179</v>
      </c>
      <c r="B1187">
        <f>RAND()</f>
        <v/>
      </c>
      <c r="C1187">
        <f>IF(B1187&lt;P_3,3,IF(B1187&lt;P_3+P_4,4,5))</f>
        <v/>
      </c>
      <c r="D1187">
        <f>NORM.S.INV(RAND())</f>
        <v/>
      </c>
      <c r="E1187">
        <f>V0*EXP((rf-q_leak-0.5*sigma^2)*C1187+sigma*SQRT(C1187)*D1187)</f>
        <v/>
      </c>
      <c r="F1187">
        <f>SHL_face*(1+SHL_rate)^C1187</f>
        <v/>
      </c>
      <c r="G1187">
        <f>Pref_face*(1+Pref_rate)^C1187</f>
        <v/>
      </c>
      <c r="H1187">
        <f>MAX(E1187-F1187-G1187,0)</f>
        <v/>
      </c>
      <c r="I1187">
        <f>MIN(E1187,F1187+G1187)+(1-MgmtPct)*H1187</f>
        <v/>
      </c>
      <c r="J1187">
        <f>IF(I1187/SponsorCost&gt;=RatchetTrigger,1,0)</f>
        <v/>
      </c>
      <c r="K1187">
        <f>IF(J1187=1,MgmtPctRatchet,MgmtPct)</f>
        <v/>
      </c>
      <c r="L1187">
        <f>K1187*H1187</f>
        <v/>
      </c>
      <c r="M1187">
        <f>EXP(-rf*C1187)*L1187</f>
        <v/>
      </c>
      <c r="N1187">
        <f>EXP(-rf*C1187)*E1187</f>
        <v/>
      </c>
    </row>
    <row r="1188">
      <c r="A1188" t="n">
        <v>1180</v>
      </c>
      <c r="B1188">
        <f>RAND()</f>
        <v/>
      </c>
      <c r="C1188">
        <f>IF(B1188&lt;P_3,3,IF(B1188&lt;P_3+P_4,4,5))</f>
        <v/>
      </c>
      <c r="D1188">
        <f>NORM.S.INV(RAND())</f>
        <v/>
      </c>
      <c r="E1188">
        <f>V0*EXP((rf-q_leak-0.5*sigma^2)*C1188+sigma*SQRT(C1188)*D1188)</f>
        <v/>
      </c>
      <c r="F1188">
        <f>SHL_face*(1+SHL_rate)^C1188</f>
        <v/>
      </c>
      <c r="G1188">
        <f>Pref_face*(1+Pref_rate)^C1188</f>
        <v/>
      </c>
      <c r="H1188">
        <f>MAX(E1188-F1188-G1188,0)</f>
        <v/>
      </c>
      <c r="I1188">
        <f>MIN(E1188,F1188+G1188)+(1-MgmtPct)*H1188</f>
        <v/>
      </c>
      <c r="J1188">
        <f>IF(I1188/SponsorCost&gt;=RatchetTrigger,1,0)</f>
        <v/>
      </c>
      <c r="K1188">
        <f>IF(J1188=1,MgmtPctRatchet,MgmtPct)</f>
        <v/>
      </c>
      <c r="L1188">
        <f>K1188*H1188</f>
        <v/>
      </c>
      <c r="M1188">
        <f>EXP(-rf*C1188)*L1188</f>
        <v/>
      </c>
      <c r="N1188">
        <f>EXP(-rf*C1188)*E1188</f>
        <v/>
      </c>
    </row>
    <row r="1189">
      <c r="A1189" t="n">
        <v>1181</v>
      </c>
      <c r="B1189">
        <f>RAND()</f>
        <v/>
      </c>
      <c r="C1189">
        <f>IF(B1189&lt;P_3,3,IF(B1189&lt;P_3+P_4,4,5))</f>
        <v/>
      </c>
      <c r="D1189">
        <f>NORM.S.INV(RAND())</f>
        <v/>
      </c>
      <c r="E1189">
        <f>V0*EXP((rf-q_leak-0.5*sigma^2)*C1189+sigma*SQRT(C1189)*D1189)</f>
        <v/>
      </c>
      <c r="F1189">
        <f>SHL_face*(1+SHL_rate)^C1189</f>
        <v/>
      </c>
      <c r="G1189">
        <f>Pref_face*(1+Pref_rate)^C1189</f>
        <v/>
      </c>
      <c r="H1189">
        <f>MAX(E1189-F1189-G1189,0)</f>
        <v/>
      </c>
      <c r="I1189">
        <f>MIN(E1189,F1189+G1189)+(1-MgmtPct)*H1189</f>
        <v/>
      </c>
      <c r="J1189">
        <f>IF(I1189/SponsorCost&gt;=RatchetTrigger,1,0)</f>
        <v/>
      </c>
      <c r="K1189">
        <f>IF(J1189=1,MgmtPctRatchet,MgmtPct)</f>
        <v/>
      </c>
      <c r="L1189">
        <f>K1189*H1189</f>
        <v/>
      </c>
      <c r="M1189">
        <f>EXP(-rf*C1189)*L1189</f>
        <v/>
      </c>
      <c r="N1189">
        <f>EXP(-rf*C1189)*E1189</f>
        <v/>
      </c>
    </row>
    <row r="1190">
      <c r="A1190" t="n">
        <v>1182</v>
      </c>
      <c r="B1190">
        <f>RAND()</f>
        <v/>
      </c>
      <c r="C1190">
        <f>IF(B1190&lt;P_3,3,IF(B1190&lt;P_3+P_4,4,5))</f>
        <v/>
      </c>
      <c r="D1190">
        <f>NORM.S.INV(RAND())</f>
        <v/>
      </c>
      <c r="E1190">
        <f>V0*EXP((rf-q_leak-0.5*sigma^2)*C1190+sigma*SQRT(C1190)*D1190)</f>
        <v/>
      </c>
      <c r="F1190">
        <f>SHL_face*(1+SHL_rate)^C1190</f>
        <v/>
      </c>
      <c r="G1190">
        <f>Pref_face*(1+Pref_rate)^C1190</f>
        <v/>
      </c>
      <c r="H1190">
        <f>MAX(E1190-F1190-G1190,0)</f>
        <v/>
      </c>
      <c r="I1190">
        <f>MIN(E1190,F1190+G1190)+(1-MgmtPct)*H1190</f>
        <v/>
      </c>
      <c r="J1190">
        <f>IF(I1190/SponsorCost&gt;=RatchetTrigger,1,0)</f>
        <v/>
      </c>
      <c r="K1190">
        <f>IF(J1190=1,MgmtPctRatchet,MgmtPct)</f>
        <v/>
      </c>
      <c r="L1190">
        <f>K1190*H1190</f>
        <v/>
      </c>
      <c r="M1190">
        <f>EXP(-rf*C1190)*L1190</f>
        <v/>
      </c>
      <c r="N1190">
        <f>EXP(-rf*C1190)*E1190</f>
        <v/>
      </c>
    </row>
    <row r="1191">
      <c r="A1191" t="n">
        <v>1183</v>
      </c>
      <c r="B1191">
        <f>RAND()</f>
        <v/>
      </c>
      <c r="C1191">
        <f>IF(B1191&lt;P_3,3,IF(B1191&lt;P_3+P_4,4,5))</f>
        <v/>
      </c>
      <c r="D1191">
        <f>NORM.S.INV(RAND())</f>
        <v/>
      </c>
      <c r="E1191">
        <f>V0*EXP((rf-q_leak-0.5*sigma^2)*C1191+sigma*SQRT(C1191)*D1191)</f>
        <v/>
      </c>
      <c r="F1191">
        <f>SHL_face*(1+SHL_rate)^C1191</f>
        <v/>
      </c>
      <c r="G1191">
        <f>Pref_face*(1+Pref_rate)^C1191</f>
        <v/>
      </c>
      <c r="H1191">
        <f>MAX(E1191-F1191-G1191,0)</f>
        <v/>
      </c>
      <c r="I1191">
        <f>MIN(E1191,F1191+G1191)+(1-MgmtPct)*H1191</f>
        <v/>
      </c>
      <c r="J1191">
        <f>IF(I1191/SponsorCost&gt;=RatchetTrigger,1,0)</f>
        <v/>
      </c>
      <c r="K1191">
        <f>IF(J1191=1,MgmtPctRatchet,MgmtPct)</f>
        <v/>
      </c>
      <c r="L1191">
        <f>K1191*H1191</f>
        <v/>
      </c>
      <c r="M1191">
        <f>EXP(-rf*C1191)*L1191</f>
        <v/>
      </c>
      <c r="N1191">
        <f>EXP(-rf*C1191)*E1191</f>
        <v/>
      </c>
    </row>
    <row r="1192">
      <c r="A1192" t="n">
        <v>1184</v>
      </c>
      <c r="B1192">
        <f>RAND()</f>
        <v/>
      </c>
      <c r="C1192">
        <f>IF(B1192&lt;P_3,3,IF(B1192&lt;P_3+P_4,4,5))</f>
        <v/>
      </c>
      <c r="D1192">
        <f>NORM.S.INV(RAND())</f>
        <v/>
      </c>
      <c r="E1192">
        <f>V0*EXP((rf-q_leak-0.5*sigma^2)*C1192+sigma*SQRT(C1192)*D1192)</f>
        <v/>
      </c>
      <c r="F1192">
        <f>SHL_face*(1+SHL_rate)^C1192</f>
        <v/>
      </c>
      <c r="G1192">
        <f>Pref_face*(1+Pref_rate)^C1192</f>
        <v/>
      </c>
      <c r="H1192">
        <f>MAX(E1192-F1192-G1192,0)</f>
        <v/>
      </c>
      <c r="I1192">
        <f>MIN(E1192,F1192+G1192)+(1-MgmtPct)*H1192</f>
        <v/>
      </c>
      <c r="J1192">
        <f>IF(I1192/SponsorCost&gt;=RatchetTrigger,1,0)</f>
        <v/>
      </c>
      <c r="K1192">
        <f>IF(J1192=1,MgmtPctRatchet,MgmtPct)</f>
        <v/>
      </c>
      <c r="L1192">
        <f>K1192*H1192</f>
        <v/>
      </c>
      <c r="M1192">
        <f>EXP(-rf*C1192)*L1192</f>
        <v/>
      </c>
      <c r="N1192">
        <f>EXP(-rf*C1192)*E1192</f>
        <v/>
      </c>
    </row>
    <row r="1193">
      <c r="A1193" t="n">
        <v>1185</v>
      </c>
      <c r="B1193">
        <f>RAND()</f>
        <v/>
      </c>
      <c r="C1193">
        <f>IF(B1193&lt;P_3,3,IF(B1193&lt;P_3+P_4,4,5))</f>
        <v/>
      </c>
      <c r="D1193">
        <f>NORM.S.INV(RAND())</f>
        <v/>
      </c>
      <c r="E1193">
        <f>V0*EXP((rf-q_leak-0.5*sigma^2)*C1193+sigma*SQRT(C1193)*D1193)</f>
        <v/>
      </c>
      <c r="F1193">
        <f>SHL_face*(1+SHL_rate)^C1193</f>
        <v/>
      </c>
      <c r="G1193">
        <f>Pref_face*(1+Pref_rate)^C1193</f>
        <v/>
      </c>
      <c r="H1193">
        <f>MAX(E1193-F1193-G1193,0)</f>
        <v/>
      </c>
      <c r="I1193">
        <f>MIN(E1193,F1193+G1193)+(1-MgmtPct)*H1193</f>
        <v/>
      </c>
      <c r="J1193">
        <f>IF(I1193/SponsorCost&gt;=RatchetTrigger,1,0)</f>
        <v/>
      </c>
      <c r="K1193">
        <f>IF(J1193=1,MgmtPctRatchet,MgmtPct)</f>
        <v/>
      </c>
      <c r="L1193">
        <f>K1193*H1193</f>
        <v/>
      </c>
      <c r="M1193">
        <f>EXP(-rf*C1193)*L1193</f>
        <v/>
      </c>
      <c r="N1193">
        <f>EXP(-rf*C1193)*E1193</f>
        <v/>
      </c>
    </row>
    <row r="1194">
      <c r="A1194" t="n">
        <v>1186</v>
      </c>
      <c r="B1194">
        <f>RAND()</f>
        <v/>
      </c>
      <c r="C1194">
        <f>IF(B1194&lt;P_3,3,IF(B1194&lt;P_3+P_4,4,5))</f>
        <v/>
      </c>
      <c r="D1194">
        <f>NORM.S.INV(RAND())</f>
        <v/>
      </c>
      <c r="E1194">
        <f>V0*EXP((rf-q_leak-0.5*sigma^2)*C1194+sigma*SQRT(C1194)*D1194)</f>
        <v/>
      </c>
      <c r="F1194">
        <f>SHL_face*(1+SHL_rate)^C1194</f>
        <v/>
      </c>
      <c r="G1194">
        <f>Pref_face*(1+Pref_rate)^C1194</f>
        <v/>
      </c>
      <c r="H1194">
        <f>MAX(E1194-F1194-G1194,0)</f>
        <v/>
      </c>
      <c r="I1194">
        <f>MIN(E1194,F1194+G1194)+(1-MgmtPct)*H1194</f>
        <v/>
      </c>
      <c r="J1194">
        <f>IF(I1194/SponsorCost&gt;=RatchetTrigger,1,0)</f>
        <v/>
      </c>
      <c r="K1194">
        <f>IF(J1194=1,MgmtPctRatchet,MgmtPct)</f>
        <v/>
      </c>
      <c r="L1194">
        <f>K1194*H1194</f>
        <v/>
      </c>
      <c r="M1194">
        <f>EXP(-rf*C1194)*L1194</f>
        <v/>
      </c>
      <c r="N1194">
        <f>EXP(-rf*C1194)*E1194</f>
        <v/>
      </c>
    </row>
    <row r="1195">
      <c r="A1195" t="n">
        <v>1187</v>
      </c>
      <c r="B1195">
        <f>RAND()</f>
        <v/>
      </c>
      <c r="C1195">
        <f>IF(B1195&lt;P_3,3,IF(B1195&lt;P_3+P_4,4,5))</f>
        <v/>
      </c>
      <c r="D1195">
        <f>NORM.S.INV(RAND())</f>
        <v/>
      </c>
      <c r="E1195">
        <f>V0*EXP((rf-q_leak-0.5*sigma^2)*C1195+sigma*SQRT(C1195)*D1195)</f>
        <v/>
      </c>
      <c r="F1195">
        <f>SHL_face*(1+SHL_rate)^C1195</f>
        <v/>
      </c>
      <c r="G1195">
        <f>Pref_face*(1+Pref_rate)^C1195</f>
        <v/>
      </c>
      <c r="H1195">
        <f>MAX(E1195-F1195-G1195,0)</f>
        <v/>
      </c>
      <c r="I1195">
        <f>MIN(E1195,F1195+G1195)+(1-MgmtPct)*H1195</f>
        <v/>
      </c>
      <c r="J1195">
        <f>IF(I1195/SponsorCost&gt;=RatchetTrigger,1,0)</f>
        <v/>
      </c>
      <c r="K1195">
        <f>IF(J1195=1,MgmtPctRatchet,MgmtPct)</f>
        <v/>
      </c>
      <c r="L1195">
        <f>K1195*H1195</f>
        <v/>
      </c>
      <c r="M1195">
        <f>EXP(-rf*C1195)*L1195</f>
        <v/>
      </c>
      <c r="N1195">
        <f>EXP(-rf*C1195)*E1195</f>
        <v/>
      </c>
    </row>
    <row r="1196">
      <c r="A1196" t="n">
        <v>1188</v>
      </c>
      <c r="B1196">
        <f>RAND()</f>
        <v/>
      </c>
      <c r="C1196">
        <f>IF(B1196&lt;P_3,3,IF(B1196&lt;P_3+P_4,4,5))</f>
        <v/>
      </c>
      <c r="D1196">
        <f>NORM.S.INV(RAND())</f>
        <v/>
      </c>
      <c r="E1196">
        <f>V0*EXP((rf-q_leak-0.5*sigma^2)*C1196+sigma*SQRT(C1196)*D1196)</f>
        <v/>
      </c>
      <c r="F1196">
        <f>SHL_face*(1+SHL_rate)^C1196</f>
        <v/>
      </c>
      <c r="G1196">
        <f>Pref_face*(1+Pref_rate)^C1196</f>
        <v/>
      </c>
      <c r="H1196">
        <f>MAX(E1196-F1196-G1196,0)</f>
        <v/>
      </c>
      <c r="I1196">
        <f>MIN(E1196,F1196+G1196)+(1-MgmtPct)*H1196</f>
        <v/>
      </c>
      <c r="J1196">
        <f>IF(I1196/SponsorCost&gt;=RatchetTrigger,1,0)</f>
        <v/>
      </c>
      <c r="K1196">
        <f>IF(J1196=1,MgmtPctRatchet,MgmtPct)</f>
        <v/>
      </c>
      <c r="L1196">
        <f>K1196*H1196</f>
        <v/>
      </c>
      <c r="M1196">
        <f>EXP(-rf*C1196)*L1196</f>
        <v/>
      </c>
      <c r="N1196">
        <f>EXP(-rf*C1196)*E1196</f>
        <v/>
      </c>
    </row>
    <row r="1197">
      <c r="A1197" t="n">
        <v>1189</v>
      </c>
      <c r="B1197">
        <f>RAND()</f>
        <v/>
      </c>
      <c r="C1197">
        <f>IF(B1197&lt;P_3,3,IF(B1197&lt;P_3+P_4,4,5))</f>
        <v/>
      </c>
      <c r="D1197">
        <f>NORM.S.INV(RAND())</f>
        <v/>
      </c>
      <c r="E1197">
        <f>V0*EXP((rf-q_leak-0.5*sigma^2)*C1197+sigma*SQRT(C1197)*D1197)</f>
        <v/>
      </c>
      <c r="F1197">
        <f>SHL_face*(1+SHL_rate)^C1197</f>
        <v/>
      </c>
      <c r="G1197">
        <f>Pref_face*(1+Pref_rate)^C1197</f>
        <v/>
      </c>
      <c r="H1197">
        <f>MAX(E1197-F1197-G1197,0)</f>
        <v/>
      </c>
      <c r="I1197">
        <f>MIN(E1197,F1197+G1197)+(1-MgmtPct)*H1197</f>
        <v/>
      </c>
      <c r="J1197">
        <f>IF(I1197/SponsorCost&gt;=RatchetTrigger,1,0)</f>
        <v/>
      </c>
      <c r="K1197">
        <f>IF(J1197=1,MgmtPctRatchet,MgmtPct)</f>
        <v/>
      </c>
      <c r="L1197">
        <f>K1197*H1197</f>
        <v/>
      </c>
      <c r="M1197">
        <f>EXP(-rf*C1197)*L1197</f>
        <v/>
      </c>
      <c r="N1197">
        <f>EXP(-rf*C1197)*E1197</f>
        <v/>
      </c>
    </row>
    <row r="1198">
      <c r="A1198" t="n">
        <v>1190</v>
      </c>
      <c r="B1198">
        <f>RAND()</f>
        <v/>
      </c>
      <c r="C1198">
        <f>IF(B1198&lt;P_3,3,IF(B1198&lt;P_3+P_4,4,5))</f>
        <v/>
      </c>
      <c r="D1198">
        <f>NORM.S.INV(RAND())</f>
        <v/>
      </c>
      <c r="E1198">
        <f>V0*EXP((rf-q_leak-0.5*sigma^2)*C1198+sigma*SQRT(C1198)*D1198)</f>
        <v/>
      </c>
      <c r="F1198">
        <f>SHL_face*(1+SHL_rate)^C1198</f>
        <v/>
      </c>
      <c r="G1198">
        <f>Pref_face*(1+Pref_rate)^C1198</f>
        <v/>
      </c>
      <c r="H1198">
        <f>MAX(E1198-F1198-G1198,0)</f>
        <v/>
      </c>
      <c r="I1198">
        <f>MIN(E1198,F1198+G1198)+(1-MgmtPct)*H1198</f>
        <v/>
      </c>
      <c r="J1198">
        <f>IF(I1198/SponsorCost&gt;=RatchetTrigger,1,0)</f>
        <v/>
      </c>
      <c r="K1198">
        <f>IF(J1198=1,MgmtPctRatchet,MgmtPct)</f>
        <v/>
      </c>
      <c r="L1198">
        <f>K1198*H1198</f>
        <v/>
      </c>
      <c r="M1198">
        <f>EXP(-rf*C1198)*L1198</f>
        <v/>
      </c>
      <c r="N1198">
        <f>EXP(-rf*C1198)*E1198</f>
        <v/>
      </c>
    </row>
    <row r="1199">
      <c r="A1199" t="n">
        <v>1191</v>
      </c>
      <c r="B1199">
        <f>RAND()</f>
        <v/>
      </c>
      <c r="C1199">
        <f>IF(B1199&lt;P_3,3,IF(B1199&lt;P_3+P_4,4,5))</f>
        <v/>
      </c>
      <c r="D1199">
        <f>NORM.S.INV(RAND())</f>
        <v/>
      </c>
      <c r="E1199">
        <f>V0*EXP((rf-q_leak-0.5*sigma^2)*C1199+sigma*SQRT(C1199)*D1199)</f>
        <v/>
      </c>
      <c r="F1199">
        <f>SHL_face*(1+SHL_rate)^C1199</f>
        <v/>
      </c>
      <c r="G1199">
        <f>Pref_face*(1+Pref_rate)^C1199</f>
        <v/>
      </c>
      <c r="H1199">
        <f>MAX(E1199-F1199-G1199,0)</f>
        <v/>
      </c>
      <c r="I1199">
        <f>MIN(E1199,F1199+G1199)+(1-MgmtPct)*H1199</f>
        <v/>
      </c>
      <c r="J1199">
        <f>IF(I1199/SponsorCost&gt;=RatchetTrigger,1,0)</f>
        <v/>
      </c>
      <c r="K1199">
        <f>IF(J1199=1,MgmtPctRatchet,MgmtPct)</f>
        <v/>
      </c>
      <c r="L1199">
        <f>K1199*H1199</f>
        <v/>
      </c>
      <c r="M1199">
        <f>EXP(-rf*C1199)*L1199</f>
        <v/>
      </c>
      <c r="N1199">
        <f>EXP(-rf*C1199)*E1199</f>
        <v/>
      </c>
    </row>
    <row r="1200">
      <c r="A1200" t="n">
        <v>1192</v>
      </c>
      <c r="B1200">
        <f>RAND()</f>
        <v/>
      </c>
      <c r="C1200">
        <f>IF(B1200&lt;P_3,3,IF(B1200&lt;P_3+P_4,4,5))</f>
        <v/>
      </c>
      <c r="D1200">
        <f>NORM.S.INV(RAND())</f>
        <v/>
      </c>
      <c r="E1200">
        <f>V0*EXP((rf-q_leak-0.5*sigma^2)*C1200+sigma*SQRT(C1200)*D1200)</f>
        <v/>
      </c>
      <c r="F1200">
        <f>SHL_face*(1+SHL_rate)^C1200</f>
        <v/>
      </c>
      <c r="G1200">
        <f>Pref_face*(1+Pref_rate)^C1200</f>
        <v/>
      </c>
      <c r="H1200">
        <f>MAX(E1200-F1200-G1200,0)</f>
        <v/>
      </c>
      <c r="I1200">
        <f>MIN(E1200,F1200+G1200)+(1-MgmtPct)*H1200</f>
        <v/>
      </c>
      <c r="J1200">
        <f>IF(I1200/SponsorCost&gt;=RatchetTrigger,1,0)</f>
        <v/>
      </c>
      <c r="K1200">
        <f>IF(J1200=1,MgmtPctRatchet,MgmtPct)</f>
        <v/>
      </c>
      <c r="L1200">
        <f>K1200*H1200</f>
        <v/>
      </c>
      <c r="M1200">
        <f>EXP(-rf*C1200)*L1200</f>
        <v/>
      </c>
      <c r="N1200">
        <f>EXP(-rf*C1200)*E1200</f>
        <v/>
      </c>
    </row>
    <row r="1201">
      <c r="A1201" t="n">
        <v>1193</v>
      </c>
      <c r="B1201">
        <f>RAND()</f>
        <v/>
      </c>
      <c r="C1201">
        <f>IF(B1201&lt;P_3,3,IF(B1201&lt;P_3+P_4,4,5))</f>
        <v/>
      </c>
      <c r="D1201">
        <f>NORM.S.INV(RAND())</f>
        <v/>
      </c>
      <c r="E1201">
        <f>V0*EXP((rf-q_leak-0.5*sigma^2)*C1201+sigma*SQRT(C1201)*D1201)</f>
        <v/>
      </c>
      <c r="F1201">
        <f>SHL_face*(1+SHL_rate)^C1201</f>
        <v/>
      </c>
      <c r="G1201">
        <f>Pref_face*(1+Pref_rate)^C1201</f>
        <v/>
      </c>
      <c r="H1201">
        <f>MAX(E1201-F1201-G1201,0)</f>
        <v/>
      </c>
      <c r="I1201">
        <f>MIN(E1201,F1201+G1201)+(1-MgmtPct)*H1201</f>
        <v/>
      </c>
      <c r="J1201">
        <f>IF(I1201/SponsorCost&gt;=RatchetTrigger,1,0)</f>
        <v/>
      </c>
      <c r="K1201">
        <f>IF(J1201=1,MgmtPctRatchet,MgmtPct)</f>
        <v/>
      </c>
      <c r="L1201">
        <f>K1201*H1201</f>
        <v/>
      </c>
      <c r="M1201">
        <f>EXP(-rf*C1201)*L1201</f>
        <v/>
      </c>
      <c r="N1201">
        <f>EXP(-rf*C1201)*E1201</f>
        <v/>
      </c>
    </row>
    <row r="1202">
      <c r="A1202" t="n">
        <v>1194</v>
      </c>
      <c r="B1202">
        <f>RAND()</f>
        <v/>
      </c>
      <c r="C1202">
        <f>IF(B1202&lt;P_3,3,IF(B1202&lt;P_3+P_4,4,5))</f>
        <v/>
      </c>
      <c r="D1202">
        <f>NORM.S.INV(RAND())</f>
        <v/>
      </c>
      <c r="E1202">
        <f>V0*EXP((rf-q_leak-0.5*sigma^2)*C1202+sigma*SQRT(C1202)*D1202)</f>
        <v/>
      </c>
      <c r="F1202">
        <f>SHL_face*(1+SHL_rate)^C1202</f>
        <v/>
      </c>
      <c r="G1202">
        <f>Pref_face*(1+Pref_rate)^C1202</f>
        <v/>
      </c>
      <c r="H1202">
        <f>MAX(E1202-F1202-G1202,0)</f>
        <v/>
      </c>
      <c r="I1202">
        <f>MIN(E1202,F1202+G1202)+(1-MgmtPct)*H1202</f>
        <v/>
      </c>
      <c r="J1202">
        <f>IF(I1202/SponsorCost&gt;=RatchetTrigger,1,0)</f>
        <v/>
      </c>
      <c r="K1202">
        <f>IF(J1202=1,MgmtPctRatchet,MgmtPct)</f>
        <v/>
      </c>
      <c r="L1202">
        <f>K1202*H1202</f>
        <v/>
      </c>
      <c r="M1202">
        <f>EXP(-rf*C1202)*L1202</f>
        <v/>
      </c>
      <c r="N1202">
        <f>EXP(-rf*C1202)*E1202</f>
        <v/>
      </c>
    </row>
    <row r="1203">
      <c r="A1203" t="n">
        <v>1195</v>
      </c>
      <c r="B1203">
        <f>RAND()</f>
        <v/>
      </c>
      <c r="C1203">
        <f>IF(B1203&lt;P_3,3,IF(B1203&lt;P_3+P_4,4,5))</f>
        <v/>
      </c>
      <c r="D1203">
        <f>NORM.S.INV(RAND())</f>
        <v/>
      </c>
      <c r="E1203">
        <f>V0*EXP((rf-q_leak-0.5*sigma^2)*C1203+sigma*SQRT(C1203)*D1203)</f>
        <v/>
      </c>
      <c r="F1203">
        <f>SHL_face*(1+SHL_rate)^C1203</f>
        <v/>
      </c>
      <c r="G1203">
        <f>Pref_face*(1+Pref_rate)^C1203</f>
        <v/>
      </c>
      <c r="H1203">
        <f>MAX(E1203-F1203-G1203,0)</f>
        <v/>
      </c>
      <c r="I1203">
        <f>MIN(E1203,F1203+G1203)+(1-MgmtPct)*H1203</f>
        <v/>
      </c>
      <c r="J1203">
        <f>IF(I1203/SponsorCost&gt;=RatchetTrigger,1,0)</f>
        <v/>
      </c>
      <c r="K1203">
        <f>IF(J1203=1,MgmtPctRatchet,MgmtPct)</f>
        <v/>
      </c>
      <c r="L1203">
        <f>K1203*H1203</f>
        <v/>
      </c>
      <c r="M1203">
        <f>EXP(-rf*C1203)*L1203</f>
        <v/>
      </c>
      <c r="N1203">
        <f>EXP(-rf*C1203)*E1203</f>
        <v/>
      </c>
    </row>
    <row r="1204">
      <c r="A1204" t="n">
        <v>1196</v>
      </c>
      <c r="B1204">
        <f>RAND()</f>
        <v/>
      </c>
      <c r="C1204">
        <f>IF(B1204&lt;P_3,3,IF(B1204&lt;P_3+P_4,4,5))</f>
        <v/>
      </c>
      <c r="D1204">
        <f>NORM.S.INV(RAND())</f>
        <v/>
      </c>
      <c r="E1204">
        <f>V0*EXP((rf-q_leak-0.5*sigma^2)*C1204+sigma*SQRT(C1204)*D1204)</f>
        <v/>
      </c>
      <c r="F1204">
        <f>SHL_face*(1+SHL_rate)^C1204</f>
        <v/>
      </c>
      <c r="G1204">
        <f>Pref_face*(1+Pref_rate)^C1204</f>
        <v/>
      </c>
      <c r="H1204">
        <f>MAX(E1204-F1204-G1204,0)</f>
        <v/>
      </c>
      <c r="I1204">
        <f>MIN(E1204,F1204+G1204)+(1-MgmtPct)*H1204</f>
        <v/>
      </c>
      <c r="J1204">
        <f>IF(I1204/SponsorCost&gt;=RatchetTrigger,1,0)</f>
        <v/>
      </c>
      <c r="K1204">
        <f>IF(J1204=1,MgmtPctRatchet,MgmtPct)</f>
        <v/>
      </c>
      <c r="L1204">
        <f>K1204*H1204</f>
        <v/>
      </c>
      <c r="M1204">
        <f>EXP(-rf*C1204)*L1204</f>
        <v/>
      </c>
      <c r="N1204">
        <f>EXP(-rf*C1204)*E1204</f>
        <v/>
      </c>
    </row>
    <row r="1205">
      <c r="A1205" t="n">
        <v>1197</v>
      </c>
      <c r="B1205">
        <f>RAND()</f>
        <v/>
      </c>
      <c r="C1205">
        <f>IF(B1205&lt;P_3,3,IF(B1205&lt;P_3+P_4,4,5))</f>
        <v/>
      </c>
      <c r="D1205">
        <f>NORM.S.INV(RAND())</f>
        <v/>
      </c>
      <c r="E1205">
        <f>V0*EXP((rf-q_leak-0.5*sigma^2)*C1205+sigma*SQRT(C1205)*D1205)</f>
        <v/>
      </c>
      <c r="F1205">
        <f>SHL_face*(1+SHL_rate)^C1205</f>
        <v/>
      </c>
      <c r="G1205">
        <f>Pref_face*(1+Pref_rate)^C1205</f>
        <v/>
      </c>
      <c r="H1205">
        <f>MAX(E1205-F1205-G1205,0)</f>
        <v/>
      </c>
      <c r="I1205">
        <f>MIN(E1205,F1205+G1205)+(1-MgmtPct)*H1205</f>
        <v/>
      </c>
      <c r="J1205">
        <f>IF(I1205/SponsorCost&gt;=RatchetTrigger,1,0)</f>
        <v/>
      </c>
      <c r="K1205">
        <f>IF(J1205=1,MgmtPctRatchet,MgmtPct)</f>
        <v/>
      </c>
      <c r="L1205">
        <f>K1205*H1205</f>
        <v/>
      </c>
      <c r="M1205">
        <f>EXP(-rf*C1205)*L1205</f>
        <v/>
      </c>
      <c r="N1205">
        <f>EXP(-rf*C1205)*E1205</f>
        <v/>
      </c>
    </row>
    <row r="1206">
      <c r="A1206" t="n">
        <v>1198</v>
      </c>
      <c r="B1206">
        <f>RAND()</f>
        <v/>
      </c>
      <c r="C1206">
        <f>IF(B1206&lt;P_3,3,IF(B1206&lt;P_3+P_4,4,5))</f>
        <v/>
      </c>
      <c r="D1206">
        <f>NORM.S.INV(RAND())</f>
        <v/>
      </c>
      <c r="E1206">
        <f>V0*EXP((rf-q_leak-0.5*sigma^2)*C1206+sigma*SQRT(C1206)*D1206)</f>
        <v/>
      </c>
      <c r="F1206">
        <f>SHL_face*(1+SHL_rate)^C1206</f>
        <v/>
      </c>
      <c r="G1206">
        <f>Pref_face*(1+Pref_rate)^C1206</f>
        <v/>
      </c>
      <c r="H1206">
        <f>MAX(E1206-F1206-G1206,0)</f>
        <v/>
      </c>
      <c r="I1206">
        <f>MIN(E1206,F1206+G1206)+(1-MgmtPct)*H1206</f>
        <v/>
      </c>
      <c r="J1206">
        <f>IF(I1206/SponsorCost&gt;=RatchetTrigger,1,0)</f>
        <v/>
      </c>
      <c r="K1206">
        <f>IF(J1206=1,MgmtPctRatchet,MgmtPct)</f>
        <v/>
      </c>
      <c r="L1206">
        <f>K1206*H1206</f>
        <v/>
      </c>
      <c r="M1206">
        <f>EXP(-rf*C1206)*L1206</f>
        <v/>
      </c>
      <c r="N1206">
        <f>EXP(-rf*C1206)*E1206</f>
        <v/>
      </c>
    </row>
    <row r="1207">
      <c r="A1207" t="n">
        <v>1199</v>
      </c>
      <c r="B1207">
        <f>RAND()</f>
        <v/>
      </c>
      <c r="C1207">
        <f>IF(B1207&lt;P_3,3,IF(B1207&lt;P_3+P_4,4,5))</f>
        <v/>
      </c>
      <c r="D1207">
        <f>NORM.S.INV(RAND())</f>
        <v/>
      </c>
      <c r="E1207">
        <f>V0*EXP((rf-q_leak-0.5*sigma^2)*C1207+sigma*SQRT(C1207)*D1207)</f>
        <v/>
      </c>
      <c r="F1207">
        <f>SHL_face*(1+SHL_rate)^C1207</f>
        <v/>
      </c>
      <c r="G1207">
        <f>Pref_face*(1+Pref_rate)^C1207</f>
        <v/>
      </c>
      <c r="H1207">
        <f>MAX(E1207-F1207-G1207,0)</f>
        <v/>
      </c>
      <c r="I1207">
        <f>MIN(E1207,F1207+G1207)+(1-MgmtPct)*H1207</f>
        <v/>
      </c>
      <c r="J1207">
        <f>IF(I1207/SponsorCost&gt;=RatchetTrigger,1,0)</f>
        <v/>
      </c>
      <c r="K1207">
        <f>IF(J1207=1,MgmtPctRatchet,MgmtPct)</f>
        <v/>
      </c>
      <c r="L1207">
        <f>K1207*H1207</f>
        <v/>
      </c>
      <c r="M1207">
        <f>EXP(-rf*C1207)*L1207</f>
        <v/>
      </c>
      <c r="N1207">
        <f>EXP(-rf*C1207)*E1207</f>
        <v/>
      </c>
    </row>
    <row r="1208">
      <c r="A1208" t="n">
        <v>1200</v>
      </c>
      <c r="B1208">
        <f>RAND()</f>
        <v/>
      </c>
      <c r="C1208">
        <f>IF(B1208&lt;P_3,3,IF(B1208&lt;P_3+P_4,4,5))</f>
        <v/>
      </c>
      <c r="D1208">
        <f>NORM.S.INV(RAND())</f>
        <v/>
      </c>
      <c r="E1208">
        <f>V0*EXP((rf-q_leak-0.5*sigma^2)*C1208+sigma*SQRT(C1208)*D1208)</f>
        <v/>
      </c>
      <c r="F1208">
        <f>SHL_face*(1+SHL_rate)^C1208</f>
        <v/>
      </c>
      <c r="G1208">
        <f>Pref_face*(1+Pref_rate)^C1208</f>
        <v/>
      </c>
      <c r="H1208">
        <f>MAX(E1208-F1208-G1208,0)</f>
        <v/>
      </c>
      <c r="I1208">
        <f>MIN(E1208,F1208+G1208)+(1-MgmtPct)*H1208</f>
        <v/>
      </c>
      <c r="J1208">
        <f>IF(I1208/SponsorCost&gt;=RatchetTrigger,1,0)</f>
        <v/>
      </c>
      <c r="K1208">
        <f>IF(J1208=1,MgmtPctRatchet,MgmtPct)</f>
        <v/>
      </c>
      <c r="L1208">
        <f>K1208*H1208</f>
        <v/>
      </c>
      <c r="M1208">
        <f>EXP(-rf*C1208)*L1208</f>
        <v/>
      </c>
      <c r="N1208">
        <f>EXP(-rf*C1208)*E1208</f>
        <v/>
      </c>
    </row>
    <row r="1209">
      <c r="A1209" t="n">
        <v>1201</v>
      </c>
      <c r="B1209">
        <f>RAND()</f>
        <v/>
      </c>
      <c r="C1209">
        <f>IF(B1209&lt;P_3,3,IF(B1209&lt;P_3+P_4,4,5))</f>
        <v/>
      </c>
      <c r="D1209">
        <f>NORM.S.INV(RAND())</f>
        <v/>
      </c>
      <c r="E1209">
        <f>V0*EXP((rf-q_leak-0.5*sigma^2)*C1209+sigma*SQRT(C1209)*D1209)</f>
        <v/>
      </c>
      <c r="F1209">
        <f>SHL_face*(1+SHL_rate)^C1209</f>
        <v/>
      </c>
      <c r="G1209">
        <f>Pref_face*(1+Pref_rate)^C1209</f>
        <v/>
      </c>
      <c r="H1209">
        <f>MAX(E1209-F1209-G1209,0)</f>
        <v/>
      </c>
      <c r="I1209">
        <f>MIN(E1209,F1209+G1209)+(1-MgmtPct)*H1209</f>
        <v/>
      </c>
      <c r="J1209">
        <f>IF(I1209/SponsorCost&gt;=RatchetTrigger,1,0)</f>
        <v/>
      </c>
      <c r="K1209">
        <f>IF(J1209=1,MgmtPctRatchet,MgmtPct)</f>
        <v/>
      </c>
      <c r="L1209">
        <f>K1209*H1209</f>
        <v/>
      </c>
      <c r="M1209">
        <f>EXP(-rf*C1209)*L1209</f>
        <v/>
      </c>
      <c r="N1209">
        <f>EXP(-rf*C1209)*E1209</f>
        <v/>
      </c>
    </row>
    <row r="1210">
      <c r="A1210" t="n">
        <v>1202</v>
      </c>
      <c r="B1210">
        <f>RAND()</f>
        <v/>
      </c>
      <c r="C1210">
        <f>IF(B1210&lt;P_3,3,IF(B1210&lt;P_3+P_4,4,5))</f>
        <v/>
      </c>
      <c r="D1210">
        <f>NORM.S.INV(RAND())</f>
        <v/>
      </c>
      <c r="E1210">
        <f>V0*EXP((rf-q_leak-0.5*sigma^2)*C1210+sigma*SQRT(C1210)*D1210)</f>
        <v/>
      </c>
      <c r="F1210">
        <f>SHL_face*(1+SHL_rate)^C1210</f>
        <v/>
      </c>
      <c r="G1210">
        <f>Pref_face*(1+Pref_rate)^C1210</f>
        <v/>
      </c>
      <c r="H1210">
        <f>MAX(E1210-F1210-G1210,0)</f>
        <v/>
      </c>
      <c r="I1210">
        <f>MIN(E1210,F1210+G1210)+(1-MgmtPct)*H1210</f>
        <v/>
      </c>
      <c r="J1210">
        <f>IF(I1210/SponsorCost&gt;=RatchetTrigger,1,0)</f>
        <v/>
      </c>
      <c r="K1210">
        <f>IF(J1210=1,MgmtPctRatchet,MgmtPct)</f>
        <v/>
      </c>
      <c r="L1210">
        <f>K1210*H1210</f>
        <v/>
      </c>
      <c r="M1210">
        <f>EXP(-rf*C1210)*L1210</f>
        <v/>
      </c>
      <c r="N1210">
        <f>EXP(-rf*C1210)*E1210</f>
        <v/>
      </c>
    </row>
    <row r="1211">
      <c r="A1211" t="n">
        <v>1203</v>
      </c>
      <c r="B1211">
        <f>RAND()</f>
        <v/>
      </c>
      <c r="C1211">
        <f>IF(B1211&lt;P_3,3,IF(B1211&lt;P_3+P_4,4,5))</f>
        <v/>
      </c>
      <c r="D1211">
        <f>NORM.S.INV(RAND())</f>
        <v/>
      </c>
      <c r="E1211">
        <f>V0*EXP((rf-q_leak-0.5*sigma^2)*C1211+sigma*SQRT(C1211)*D1211)</f>
        <v/>
      </c>
      <c r="F1211">
        <f>SHL_face*(1+SHL_rate)^C1211</f>
        <v/>
      </c>
      <c r="G1211">
        <f>Pref_face*(1+Pref_rate)^C1211</f>
        <v/>
      </c>
      <c r="H1211">
        <f>MAX(E1211-F1211-G1211,0)</f>
        <v/>
      </c>
      <c r="I1211">
        <f>MIN(E1211,F1211+G1211)+(1-MgmtPct)*H1211</f>
        <v/>
      </c>
      <c r="J1211">
        <f>IF(I1211/SponsorCost&gt;=RatchetTrigger,1,0)</f>
        <v/>
      </c>
      <c r="K1211">
        <f>IF(J1211=1,MgmtPctRatchet,MgmtPct)</f>
        <v/>
      </c>
      <c r="L1211">
        <f>K1211*H1211</f>
        <v/>
      </c>
      <c r="M1211">
        <f>EXP(-rf*C1211)*L1211</f>
        <v/>
      </c>
      <c r="N1211">
        <f>EXP(-rf*C1211)*E1211</f>
        <v/>
      </c>
    </row>
    <row r="1212">
      <c r="A1212" t="n">
        <v>1204</v>
      </c>
      <c r="B1212">
        <f>RAND()</f>
        <v/>
      </c>
      <c r="C1212">
        <f>IF(B1212&lt;P_3,3,IF(B1212&lt;P_3+P_4,4,5))</f>
        <v/>
      </c>
      <c r="D1212">
        <f>NORM.S.INV(RAND())</f>
        <v/>
      </c>
      <c r="E1212">
        <f>V0*EXP((rf-q_leak-0.5*sigma^2)*C1212+sigma*SQRT(C1212)*D1212)</f>
        <v/>
      </c>
      <c r="F1212">
        <f>SHL_face*(1+SHL_rate)^C1212</f>
        <v/>
      </c>
      <c r="G1212">
        <f>Pref_face*(1+Pref_rate)^C1212</f>
        <v/>
      </c>
      <c r="H1212">
        <f>MAX(E1212-F1212-G1212,0)</f>
        <v/>
      </c>
      <c r="I1212">
        <f>MIN(E1212,F1212+G1212)+(1-MgmtPct)*H1212</f>
        <v/>
      </c>
      <c r="J1212">
        <f>IF(I1212/SponsorCost&gt;=RatchetTrigger,1,0)</f>
        <v/>
      </c>
      <c r="K1212">
        <f>IF(J1212=1,MgmtPctRatchet,MgmtPct)</f>
        <v/>
      </c>
      <c r="L1212">
        <f>K1212*H1212</f>
        <v/>
      </c>
      <c r="M1212">
        <f>EXP(-rf*C1212)*L1212</f>
        <v/>
      </c>
      <c r="N1212">
        <f>EXP(-rf*C1212)*E1212</f>
        <v/>
      </c>
    </row>
    <row r="1213">
      <c r="A1213" t="n">
        <v>1205</v>
      </c>
      <c r="B1213">
        <f>RAND()</f>
        <v/>
      </c>
      <c r="C1213">
        <f>IF(B1213&lt;P_3,3,IF(B1213&lt;P_3+P_4,4,5))</f>
        <v/>
      </c>
      <c r="D1213">
        <f>NORM.S.INV(RAND())</f>
        <v/>
      </c>
      <c r="E1213">
        <f>V0*EXP((rf-q_leak-0.5*sigma^2)*C1213+sigma*SQRT(C1213)*D1213)</f>
        <v/>
      </c>
      <c r="F1213">
        <f>SHL_face*(1+SHL_rate)^C1213</f>
        <v/>
      </c>
      <c r="G1213">
        <f>Pref_face*(1+Pref_rate)^C1213</f>
        <v/>
      </c>
      <c r="H1213">
        <f>MAX(E1213-F1213-G1213,0)</f>
        <v/>
      </c>
      <c r="I1213">
        <f>MIN(E1213,F1213+G1213)+(1-MgmtPct)*H1213</f>
        <v/>
      </c>
      <c r="J1213">
        <f>IF(I1213/SponsorCost&gt;=RatchetTrigger,1,0)</f>
        <v/>
      </c>
      <c r="K1213">
        <f>IF(J1213=1,MgmtPctRatchet,MgmtPct)</f>
        <v/>
      </c>
      <c r="L1213">
        <f>K1213*H1213</f>
        <v/>
      </c>
      <c r="M1213">
        <f>EXP(-rf*C1213)*L1213</f>
        <v/>
      </c>
      <c r="N1213">
        <f>EXP(-rf*C1213)*E1213</f>
        <v/>
      </c>
    </row>
    <row r="1214">
      <c r="A1214" t="n">
        <v>1206</v>
      </c>
      <c r="B1214">
        <f>RAND()</f>
        <v/>
      </c>
      <c r="C1214">
        <f>IF(B1214&lt;P_3,3,IF(B1214&lt;P_3+P_4,4,5))</f>
        <v/>
      </c>
      <c r="D1214">
        <f>NORM.S.INV(RAND())</f>
        <v/>
      </c>
      <c r="E1214">
        <f>V0*EXP((rf-q_leak-0.5*sigma^2)*C1214+sigma*SQRT(C1214)*D1214)</f>
        <v/>
      </c>
      <c r="F1214">
        <f>SHL_face*(1+SHL_rate)^C1214</f>
        <v/>
      </c>
      <c r="G1214">
        <f>Pref_face*(1+Pref_rate)^C1214</f>
        <v/>
      </c>
      <c r="H1214">
        <f>MAX(E1214-F1214-G1214,0)</f>
        <v/>
      </c>
      <c r="I1214">
        <f>MIN(E1214,F1214+G1214)+(1-MgmtPct)*H1214</f>
        <v/>
      </c>
      <c r="J1214">
        <f>IF(I1214/SponsorCost&gt;=RatchetTrigger,1,0)</f>
        <v/>
      </c>
      <c r="K1214">
        <f>IF(J1214=1,MgmtPctRatchet,MgmtPct)</f>
        <v/>
      </c>
      <c r="L1214">
        <f>K1214*H1214</f>
        <v/>
      </c>
      <c r="M1214">
        <f>EXP(-rf*C1214)*L1214</f>
        <v/>
      </c>
      <c r="N1214">
        <f>EXP(-rf*C1214)*E1214</f>
        <v/>
      </c>
    </row>
    <row r="1215">
      <c r="A1215" t="n">
        <v>1207</v>
      </c>
      <c r="B1215">
        <f>RAND()</f>
        <v/>
      </c>
      <c r="C1215">
        <f>IF(B1215&lt;P_3,3,IF(B1215&lt;P_3+P_4,4,5))</f>
        <v/>
      </c>
      <c r="D1215">
        <f>NORM.S.INV(RAND())</f>
        <v/>
      </c>
      <c r="E1215">
        <f>V0*EXP((rf-q_leak-0.5*sigma^2)*C1215+sigma*SQRT(C1215)*D1215)</f>
        <v/>
      </c>
      <c r="F1215">
        <f>SHL_face*(1+SHL_rate)^C1215</f>
        <v/>
      </c>
      <c r="G1215">
        <f>Pref_face*(1+Pref_rate)^C1215</f>
        <v/>
      </c>
      <c r="H1215">
        <f>MAX(E1215-F1215-G1215,0)</f>
        <v/>
      </c>
      <c r="I1215">
        <f>MIN(E1215,F1215+G1215)+(1-MgmtPct)*H1215</f>
        <v/>
      </c>
      <c r="J1215">
        <f>IF(I1215/SponsorCost&gt;=RatchetTrigger,1,0)</f>
        <v/>
      </c>
      <c r="K1215">
        <f>IF(J1215=1,MgmtPctRatchet,MgmtPct)</f>
        <v/>
      </c>
      <c r="L1215">
        <f>K1215*H1215</f>
        <v/>
      </c>
      <c r="M1215">
        <f>EXP(-rf*C1215)*L1215</f>
        <v/>
      </c>
      <c r="N1215">
        <f>EXP(-rf*C1215)*E1215</f>
        <v/>
      </c>
    </row>
    <row r="1216">
      <c r="A1216" t="n">
        <v>1208</v>
      </c>
      <c r="B1216">
        <f>RAND()</f>
        <v/>
      </c>
      <c r="C1216">
        <f>IF(B1216&lt;P_3,3,IF(B1216&lt;P_3+P_4,4,5))</f>
        <v/>
      </c>
      <c r="D1216">
        <f>NORM.S.INV(RAND())</f>
        <v/>
      </c>
      <c r="E1216">
        <f>V0*EXP((rf-q_leak-0.5*sigma^2)*C1216+sigma*SQRT(C1216)*D1216)</f>
        <v/>
      </c>
      <c r="F1216">
        <f>SHL_face*(1+SHL_rate)^C1216</f>
        <v/>
      </c>
      <c r="G1216">
        <f>Pref_face*(1+Pref_rate)^C1216</f>
        <v/>
      </c>
      <c r="H1216">
        <f>MAX(E1216-F1216-G1216,0)</f>
        <v/>
      </c>
      <c r="I1216">
        <f>MIN(E1216,F1216+G1216)+(1-MgmtPct)*H1216</f>
        <v/>
      </c>
      <c r="J1216">
        <f>IF(I1216/SponsorCost&gt;=RatchetTrigger,1,0)</f>
        <v/>
      </c>
      <c r="K1216">
        <f>IF(J1216=1,MgmtPctRatchet,MgmtPct)</f>
        <v/>
      </c>
      <c r="L1216">
        <f>K1216*H1216</f>
        <v/>
      </c>
      <c r="M1216">
        <f>EXP(-rf*C1216)*L1216</f>
        <v/>
      </c>
      <c r="N1216">
        <f>EXP(-rf*C1216)*E1216</f>
        <v/>
      </c>
    </row>
    <row r="1217">
      <c r="A1217" t="n">
        <v>1209</v>
      </c>
      <c r="B1217">
        <f>RAND()</f>
        <v/>
      </c>
      <c r="C1217">
        <f>IF(B1217&lt;P_3,3,IF(B1217&lt;P_3+P_4,4,5))</f>
        <v/>
      </c>
      <c r="D1217">
        <f>NORM.S.INV(RAND())</f>
        <v/>
      </c>
      <c r="E1217">
        <f>V0*EXP((rf-q_leak-0.5*sigma^2)*C1217+sigma*SQRT(C1217)*D1217)</f>
        <v/>
      </c>
      <c r="F1217">
        <f>SHL_face*(1+SHL_rate)^C1217</f>
        <v/>
      </c>
      <c r="G1217">
        <f>Pref_face*(1+Pref_rate)^C1217</f>
        <v/>
      </c>
      <c r="H1217">
        <f>MAX(E1217-F1217-G1217,0)</f>
        <v/>
      </c>
      <c r="I1217">
        <f>MIN(E1217,F1217+G1217)+(1-MgmtPct)*H1217</f>
        <v/>
      </c>
      <c r="J1217">
        <f>IF(I1217/SponsorCost&gt;=RatchetTrigger,1,0)</f>
        <v/>
      </c>
      <c r="K1217">
        <f>IF(J1217=1,MgmtPctRatchet,MgmtPct)</f>
        <v/>
      </c>
      <c r="L1217">
        <f>K1217*H1217</f>
        <v/>
      </c>
      <c r="M1217">
        <f>EXP(-rf*C1217)*L1217</f>
        <v/>
      </c>
      <c r="N1217">
        <f>EXP(-rf*C1217)*E1217</f>
        <v/>
      </c>
    </row>
    <row r="1218">
      <c r="A1218" t="n">
        <v>1210</v>
      </c>
      <c r="B1218">
        <f>RAND()</f>
        <v/>
      </c>
      <c r="C1218">
        <f>IF(B1218&lt;P_3,3,IF(B1218&lt;P_3+P_4,4,5))</f>
        <v/>
      </c>
      <c r="D1218">
        <f>NORM.S.INV(RAND())</f>
        <v/>
      </c>
      <c r="E1218">
        <f>V0*EXP((rf-q_leak-0.5*sigma^2)*C1218+sigma*SQRT(C1218)*D1218)</f>
        <v/>
      </c>
      <c r="F1218">
        <f>SHL_face*(1+SHL_rate)^C1218</f>
        <v/>
      </c>
      <c r="G1218">
        <f>Pref_face*(1+Pref_rate)^C1218</f>
        <v/>
      </c>
      <c r="H1218">
        <f>MAX(E1218-F1218-G1218,0)</f>
        <v/>
      </c>
      <c r="I1218">
        <f>MIN(E1218,F1218+G1218)+(1-MgmtPct)*H1218</f>
        <v/>
      </c>
      <c r="J1218">
        <f>IF(I1218/SponsorCost&gt;=RatchetTrigger,1,0)</f>
        <v/>
      </c>
      <c r="K1218">
        <f>IF(J1218=1,MgmtPctRatchet,MgmtPct)</f>
        <v/>
      </c>
      <c r="L1218">
        <f>K1218*H1218</f>
        <v/>
      </c>
      <c r="M1218">
        <f>EXP(-rf*C1218)*L1218</f>
        <v/>
      </c>
      <c r="N1218">
        <f>EXP(-rf*C1218)*E1218</f>
        <v/>
      </c>
    </row>
    <row r="1219">
      <c r="A1219" t="n">
        <v>1211</v>
      </c>
      <c r="B1219">
        <f>RAND()</f>
        <v/>
      </c>
      <c r="C1219">
        <f>IF(B1219&lt;P_3,3,IF(B1219&lt;P_3+P_4,4,5))</f>
        <v/>
      </c>
      <c r="D1219">
        <f>NORM.S.INV(RAND())</f>
        <v/>
      </c>
      <c r="E1219">
        <f>V0*EXP((rf-q_leak-0.5*sigma^2)*C1219+sigma*SQRT(C1219)*D1219)</f>
        <v/>
      </c>
      <c r="F1219">
        <f>SHL_face*(1+SHL_rate)^C1219</f>
        <v/>
      </c>
      <c r="G1219">
        <f>Pref_face*(1+Pref_rate)^C1219</f>
        <v/>
      </c>
      <c r="H1219">
        <f>MAX(E1219-F1219-G1219,0)</f>
        <v/>
      </c>
      <c r="I1219">
        <f>MIN(E1219,F1219+G1219)+(1-MgmtPct)*H1219</f>
        <v/>
      </c>
      <c r="J1219">
        <f>IF(I1219/SponsorCost&gt;=RatchetTrigger,1,0)</f>
        <v/>
      </c>
      <c r="K1219">
        <f>IF(J1219=1,MgmtPctRatchet,MgmtPct)</f>
        <v/>
      </c>
      <c r="L1219">
        <f>K1219*H1219</f>
        <v/>
      </c>
      <c r="M1219">
        <f>EXP(-rf*C1219)*L1219</f>
        <v/>
      </c>
      <c r="N1219">
        <f>EXP(-rf*C1219)*E1219</f>
        <v/>
      </c>
    </row>
    <row r="1220">
      <c r="A1220" t="n">
        <v>1212</v>
      </c>
      <c r="B1220">
        <f>RAND()</f>
        <v/>
      </c>
      <c r="C1220">
        <f>IF(B1220&lt;P_3,3,IF(B1220&lt;P_3+P_4,4,5))</f>
        <v/>
      </c>
      <c r="D1220">
        <f>NORM.S.INV(RAND())</f>
        <v/>
      </c>
      <c r="E1220">
        <f>V0*EXP((rf-q_leak-0.5*sigma^2)*C1220+sigma*SQRT(C1220)*D1220)</f>
        <v/>
      </c>
      <c r="F1220">
        <f>SHL_face*(1+SHL_rate)^C1220</f>
        <v/>
      </c>
      <c r="G1220">
        <f>Pref_face*(1+Pref_rate)^C1220</f>
        <v/>
      </c>
      <c r="H1220">
        <f>MAX(E1220-F1220-G1220,0)</f>
        <v/>
      </c>
      <c r="I1220">
        <f>MIN(E1220,F1220+G1220)+(1-MgmtPct)*H1220</f>
        <v/>
      </c>
      <c r="J1220">
        <f>IF(I1220/SponsorCost&gt;=RatchetTrigger,1,0)</f>
        <v/>
      </c>
      <c r="K1220">
        <f>IF(J1220=1,MgmtPctRatchet,MgmtPct)</f>
        <v/>
      </c>
      <c r="L1220">
        <f>K1220*H1220</f>
        <v/>
      </c>
      <c r="M1220">
        <f>EXP(-rf*C1220)*L1220</f>
        <v/>
      </c>
      <c r="N1220">
        <f>EXP(-rf*C1220)*E1220</f>
        <v/>
      </c>
    </row>
    <row r="1221">
      <c r="A1221" t="n">
        <v>1213</v>
      </c>
      <c r="B1221">
        <f>RAND()</f>
        <v/>
      </c>
      <c r="C1221">
        <f>IF(B1221&lt;P_3,3,IF(B1221&lt;P_3+P_4,4,5))</f>
        <v/>
      </c>
      <c r="D1221">
        <f>NORM.S.INV(RAND())</f>
        <v/>
      </c>
      <c r="E1221">
        <f>V0*EXP((rf-q_leak-0.5*sigma^2)*C1221+sigma*SQRT(C1221)*D1221)</f>
        <v/>
      </c>
      <c r="F1221">
        <f>SHL_face*(1+SHL_rate)^C1221</f>
        <v/>
      </c>
      <c r="G1221">
        <f>Pref_face*(1+Pref_rate)^C1221</f>
        <v/>
      </c>
      <c r="H1221">
        <f>MAX(E1221-F1221-G1221,0)</f>
        <v/>
      </c>
      <c r="I1221">
        <f>MIN(E1221,F1221+G1221)+(1-MgmtPct)*H1221</f>
        <v/>
      </c>
      <c r="J1221">
        <f>IF(I1221/SponsorCost&gt;=RatchetTrigger,1,0)</f>
        <v/>
      </c>
      <c r="K1221">
        <f>IF(J1221=1,MgmtPctRatchet,MgmtPct)</f>
        <v/>
      </c>
      <c r="L1221">
        <f>K1221*H1221</f>
        <v/>
      </c>
      <c r="M1221">
        <f>EXP(-rf*C1221)*L1221</f>
        <v/>
      </c>
      <c r="N1221">
        <f>EXP(-rf*C1221)*E1221</f>
        <v/>
      </c>
    </row>
    <row r="1222">
      <c r="A1222" t="n">
        <v>1214</v>
      </c>
      <c r="B1222">
        <f>RAND()</f>
        <v/>
      </c>
      <c r="C1222">
        <f>IF(B1222&lt;P_3,3,IF(B1222&lt;P_3+P_4,4,5))</f>
        <v/>
      </c>
      <c r="D1222">
        <f>NORM.S.INV(RAND())</f>
        <v/>
      </c>
      <c r="E1222">
        <f>V0*EXP((rf-q_leak-0.5*sigma^2)*C1222+sigma*SQRT(C1222)*D1222)</f>
        <v/>
      </c>
      <c r="F1222">
        <f>SHL_face*(1+SHL_rate)^C1222</f>
        <v/>
      </c>
      <c r="G1222">
        <f>Pref_face*(1+Pref_rate)^C1222</f>
        <v/>
      </c>
      <c r="H1222">
        <f>MAX(E1222-F1222-G1222,0)</f>
        <v/>
      </c>
      <c r="I1222">
        <f>MIN(E1222,F1222+G1222)+(1-MgmtPct)*H1222</f>
        <v/>
      </c>
      <c r="J1222">
        <f>IF(I1222/SponsorCost&gt;=RatchetTrigger,1,0)</f>
        <v/>
      </c>
      <c r="K1222">
        <f>IF(J1222=1,MgmtPctRatchet,MgmtPct)</f>
        <v/>
      </c>
      <c r="L1222">
        <f>K1222*H1222</f>
        <v/>
      </c>
      <c r="M1222">
        <f>EXP(-rf*C1222)*L1222</f>
        <v/>
      </c>
      <c r="N1222">
        <f>EXP(-rf*C1222)*E1222</f>
        <v/>
      </c>
    </row>
    <row r="1223">
      <c r="A1223" t="n">
        <v>1215</v>
      </c>
      <c r="B1223">
        <f>RAND()</f>
        <v/>
      </c>
      <c r="C1223">
        <f>IF(B1223&lt;P_3,3,IF(B1223&lt;P_3+P_4,4,5))</f>
        <v/>
      </c>
      <c r="D1223">
        <f>NORM.S.INV(RAND())</f>
        <v/>
      </c>
      <c r="E1223">
        <f>V0*EXP((rf-q_leak-0.5*sigma^2)*C1223+sigma*SQRT(C1223)*D1223)</f>
        <v/>
      </c>
      <c r="F1223">
        <f>SHL_face*(1+SHL_rate)^C1223</f>
        <v/>
      </c>
      <c r="G1223">
        <f>Pref_face*(1+Pref_rate)^C1223</f>
        <v/>
      </c>
      <c r="H1223">
        <f>MAX(E1223-F1223-G1223,0)</f>
        <v/>
      </c>
      <c r="I1223">
        <f>MIN(E1223,F1223+G1223)+(1-MgmtPct)*H1223</f>
        <v/>
      </c>
      <c r="J1223">
        <f>IF(I1223/SponsorCost&gt;=RatchetTrigger,1,0)</f>
        <v/>
      </c>
      <c r="K1223">
        <f>IF(J1223=1,MgmtPctRatchet,MgmtPct)</f>
        <v/>
      </c>
      <c r="L1223">
        <f>K1223*H1223</f>
        <v/>
      </c>
      <c r="M1223">
        <f>EXP(-rf*C1223)*L1223</f>
        <v/>
      </c>
      <c r="N1223">
        <f>EXP(-rf*C1223)*E1223</f>
        <v/>
      </c>
    </row>
    <row r="1224">
      <c r="A1224" t="n">
        <v>1216</v>
      </c>
      <c r="B1224">
        <f>RAND()</f>
        <v/>
      </c>
      <c r="C1224">
        <f>IF(B1224&lt;P_3,3,IF(B1224&lt;P_3+P_4,4,5))</f>
        <v/>
      </c>
      <c r="D1224">
        <f>NORM.S.INV(RAND())</f>
        <v/>
      </c>
      <c r="E1224">
        <f>V0*EXP((rf-q_leak-0.5*sigma^2)*C1224+sigma*SQRT(C1224)*D1224)</f>
        <v/>
      </c>
      <c r="F1224">
        <f>SHL_face*(1+SHL_rate)^C1224</f>
        <v/>
      </c>
      <c r="G1224">
        <f>Pref_face*(1+Pref_rate)^C1224</f>
        <v/>
      </c>
      <c r="H1224">
        <f>MAX(E1224-F1224-G1224,0)</f>
        <v/>
      </c>
      <c r="I1224">
        <f>MIN(E1224,F1224+G1224)+(1-MgmtPct)*H1224</f>
        <v/>
      </c>
      <c r="J1224">
        <f>IF(I1224/SponsorCost&gt;=RatchetTrigger,1,0)</f>
        <v/>
      </c>
      <c r="K1224">
        <f>IF(J1224=1,MgmtPctRatchet,MgmtPct)</f>
        <v/>
      </c>
      <c r="L1224">
        <f>K1224*H1224</f>
        <v/>
      </c>
      <c r="M1224">
        <f>EXP(-rf*C1224)*L1224</f>
        <v/>
      </c>
      <c r="N1224">
        <f>EXP(-rf*C1224)*E1224</f>
        <v/>
      </c>
    </row>
    <row r="1225">
      <c r="A1225" t="n">
        <v>1217</v>
      </c>
      <c r="B1225">
        <f>RAND()</f>
        <v/>
      </c>
      <c r="C1225">
        <f>IF(B1225&lt;P_3,3,IF(B1225&lt;P_3+P_4,4,5))</f>
        <v/>
      </c>
      <c r="D1225">
        <f>NORM.S.INV(RAND())</f>
        <v/>
      </c>
      <c r="E1225">
        <f>V0*EXP((rf-q_leak-0.5*sigma^2)*C1225+sigma*SQRT(C1225)*D1225)</f>
        <v/>
      </c>
      <c r="F1225">
        <f>SHL_face*(1+SHL_rate)^C1225</f>
        <v/>
      </c>
      <c r="G1225">
        <f>Pref_face*(1+Pref_rate)^C1225</f>
        <v/>
      </c>
      <c r="H1225">
        <f>MAX(E1225-F1225-G1225,0)</f>
        <v/>
      </c>
      <c r="I1225">
        <f>MIN(E1225,F1225+G1225)+(1-MgmtPct)*H1225</f>
        <v/>
      </c>
      <c r="J1225">
        <f>IF(I1225/SponsorCost&gt;=RatchetTrigger,1,0)</f>
        <v/>
      </c>
      <c r="K1225">
        <f>IF(J1225=1,MgmtPctRatchet,MgmtPct)</f>
        <v/>
      </c>
      <c r="L1225">
        <f>K1225*H1225</f>
        <v/>
      </c>
      <c r="M1225">
        <f>EXP(-rf*C1225)*L1225</f>
        <v/>
      </c>
      <c r="N1225">
        <f>EXP(-rf*C1225)*E1225</f>
        <v/>
      </c>
    </row>
    <row r="1226">
      <c r="A1226" t="n">
        <v>1218</v>
      </c>
      <c r="B1226">
        <f>RAND()</f>
        <v/>
      </c>
      <c r="C1226">
        <f>IF(B1226&lt;P_3,3,IF(B1226&lt;P_3+P_4,4,5))</f>
        <v/>
      </c>
      <c r="D1226">
        <f>NORM.S.INV(RAND())</f>
        <v/>
      </c>
      <c r="E1226">
        <f>V0*EXP((rf-q_leak-0.5*sigma^2)*C1226+sigma*SQRT(C1226)*D1226)</f>
        <v/>
      </c>
      <c r="F1226">
        <f>SHL_face*(1+SHL_rate)^C1226</f>
        <v/>
      </c>
      <c r="G1226">
        <f>Pref_face*(1+Pref_rate)^C1226</f>
        <v/>
      </c>
      <c r="H1226">
        <f>MAX(E1226-F1226-G1226,0)</f>
        <v/>
      </c>
      <c r="I1226">
        <f>MIN(E1226,F1226+G1226)+(1-MgmtPct)*H1226</f>
        <v/>
      </c>
      <c r="J1226">
        <f>IF(I1226/SponsorCost&gt;=RatchetTrigger,1,0)</f>
        <v/>
      </c>
      <c r="K1226">
        <f>IF(J1226=1,MgmtPctRatchet,MgmtPct)</f>
        <v/>
      </c>
      <c r="L1226">
        <f>K1226*H1226</f>
        <v/>
      </c>
      <c r="M1226">
        <f>EXP(-rf*C1226)*L1226</f>
        <v/>
      </c>
      <c r="N1226">
        <f>EXP(-rf*C1226)*E1226</f>
        <v/>
      </c>
    </row>
    <row r="1227">
      <c r="A1227" t="n">
        <v>1219</v>
      </c>
      <c r="B1227">
        <f>RAND()</f>
        <v/>
      </c>
      <c r="C1227">
        <f>IF(B1227&lt;P_3,3,IF(B1227&lt;P_3+P_4,4,5))</f>
        <v/>
      </c>
      <c r="D1227">
        <f>NORM.S.INV(RAND())</f>
        <v/>
      </c>
      <c r="E1227">
        <f>V0*EXP((rf-q_leak-0.5*sigma^2)*C1227+sigma*SQRT(C1227)*D1227)</f>
        <v/>
      </c>
      <c r="F1227">
        <f>SHL_face*(1+SHL_rate)^C1227</f>
        <v/>
      </c>
      <c r="G1227">
        <f>Pref_face*(1+Pref_rate)^C1227</f>
        <v/>
      </c>
      <c r="H1227">
        <f>MAX(E1227-F1227-G1227,0)</f>
        <v/>
      </c>
      <c r="I1227">
        <f>MIN(E1227,F1227+G1227)+(1-MgmtPct)*H1227</f>
        <v/>
      </c>
      <c r="J1227">
        <f>IF(I1227/SponsorCost&gt;=RatchetTrigger,1,0)</f>
        <v/>
      </c>
      <c r="K1227">
        <f>IF(J1227=1,MgmtPctRatchet,MgmtPct)</f>
        <v/>
      </c>
      <c r="L1227">
        <f>K1227*H1227</f>
        <v/>
      </c>
      <c r="M1227">
        <f>EXP(-rf*C1227)*L1227</f>
        <v/>
      </c>
      <c r="N1227">
        <f>EXP(-rf*C1227)*E1227</f>
        <v/>
      </c>
    </row>
    <row r="1228">
      <c r="A1228" t="n">
        <v>1220</v>
      </c>
      <c r="B1228">
        <f>RAND()</f>
        <v/>
      </c>
      <c r="C1228">
        <f>IF(B1228&lt;P_3,3,IF(B1228&lt;P_3+P_4,4,5))</f>
        <v/>
      </c>
      <c r="D1228">
        <f>NORM.S.INV(RAND())</f>
        <v/>
      </c>
      <c r="E1228">
        <f>V0*EXP((rf-q_leak-0.5*sigma^2)*C1228+sigma*SQRT(C1228)*D1228)</f>
        <v/>
      </c>
      <c r="F1228">
        <f>SHL_face*(1+SHL_rate)^C1228</f>
        <v/>
      </c>
      <c r="G1228">
        <f>Pref_face*(1+Pref_rate)^C1228</f>
        <v/>
      </c>
      <c r="H1228">
        <f>MAX(E1228-F1228-G1228,0)</f>
        <v/>
      </c>
      <c r="I1228">
        <f>MIN(E1228,F1228+G1228)+(1-MgmtPct)*H1228</f>
        <v/>
      </c>
      <c r="J1228">
        <f>IF(I1228/SponsorCost&gt;=RatchetTrigger,1,0)</f>
        <v/>
      </c>
      <c r="K1228">
        <f>IF(J1228=1,MgmtPctRatchet,MgmtPct)</f>
        <v/>
      </c>
      <c r="L1228">
        <f>K1228*H1228</f>
        <v/>
      </c>
      <c r="M1228">
        <f>EXP(-rf*C1228)*L1228</f>
        <v/>
      </c>
      <c r="N1228">
        <f>EXP(-rf*C1228)*E1228</f>
        <v/>
      </c>
    </row>
    <row r="1229">
      <c r="A1229" t="n">
        <v>1221</v>
      </c>
      <c r="B1229">
        <f>RAND()</f>
        <v/>
      </c>
      <c r="C1229">
        <f>IF(B1229&lt;P_3,3,IF(B1229&lt;P_3+P_4,4,5))</f>
        <v/>
      </c>
      <c r="D1229">
        <f>NORM.S.INV(RAND())</f>
        <v/>
      </c>
      <c r="E1229">
        <f>V0*EXP((rf-q_leak-0.5*sigma^2)*C1229+sigma*SQRT(C1229)*D1229)</f>
        <v/>
      </c>
      <c r="F1229">
        <f>SHL_face*(1+SHL_rate)^C1229</f>
        <v/>
      </c>
      <c r="G1229">
        <f>Pref_face*(1+Pref_rate)^C1229</f>
        <v/>
      </c>
      <c r="H1229">
        <f>MAX(E1229-F1229-G1229,0)</f>
        <v/>
      </c>
      <c r="I1229">
        <f>MIN(E1229,F1229+G1229)+(1-MgmtPct)*H1229</f>
        <v/>
      </c>
      <c r="J1229">
        <f>IF(I1229/SponsorCost&gt;=RatchetTrigger,1,0)</f>
        <v/>
      </c>
      <c r="K1229">
        <f>IF(J1229=1,MgmtPctRatchet,MgmtPct)</f>
        <v/>
      </c>
      <c r="L1229">
        <f>K1229*H1229</f>
        <v/>
      </c>
      <c r="M1229">
        <f>EXP(-rf*C1229)*L1229</f>
        <v/>
      </c>
      <c r="N1229">
        <f>EXP(-rf*C1229)*E1229</f>
        <v/>
      </c>
    </row>
    <row r="1230">
      <c r="A1230" t="n">
        <v>1222</v>
      </c>
      <c r="B1230">
        <f>RAND()</f>
        <v/>
      </c>
      <c r="C1230">
        <f>IF(B1230&lt;P_3,3,IF(B1230&lt;P_3+P_4,4,5))</f>
        <v/>
      </c>
      <c r="D1230">
        <f>NORM.S.INV(RAND())</f>
        <v/>
      </c>
      <c r="E1230">
        <f>V0*EXP((rf-q_leak-0.5*sigma^2)*C1230+sigma*SQRT(C1230)*D1230)</f>
        <v/>
      </c>
      <c r="F1230">
        <f>SHL_face*(1+SHL_rate)^C1230</f>
        <v/>
      </c>
      <c r="G1230">
        <f>Pref_face*(1+Pref_rate)^C1230</f>
        <v/>
      </c>
      <c r="H1230">
        <f>MAX(E1230-F1230-G1230,0)</f>
        <v/>
      </c>
      <c r="I1230">
        <f>MIN(E1230,F1230+G1230)+(1-MgmtPct)*H1230</f>
        <v/>
      </c>
      <c r="J1230">
        <f>IF(I1230/SponsorCost&gt;=RatchetTrigger,1,0)</f>
        <v/>
      </c>
      <c r="K1230">
        <f>IF(J1230=1,MgmtPctRatchet,MgmtPct)</f>
        <v/>
      </c>
      <c r="L1230">
        <f>K1230*H1230</f>
        <v/>
      </c>
      <c r="M1230">
        <f>EXP(-rf*C1230)*L1230</f>
        <v/>
      </c>
      <c r="N1230">
        <f>EXP(-rf*C1230)*E1230</f>
        <v/>
      </c>
    </row>
    <row r="1231">
      <c r="A1231" t="n">
        <v>1223</v>
      </c>
      <c r="B1231">
        <f>RAND()</f>
        <v/>
      </c>
      <c r="C1231">
        <f>IF(B1231&lt;P_3,3,IF(B1231&lt;P_3+P_4,4,5))</f>
        <v/>
      </c>
      <c r="D1231">
        <f>NORM.S.INV(RAND())</f>
        <v/>
      </c>
      <c r="E1231">
        <f>V0*EXP((rf-q_leak-0.5*sigma^2)*C1231+sigma*SQRT(C1231)*D1231)</f>
        <v/>
      </c>
      <c r="F1231">
        <f>SHL_face*(1+SHL_rate)^C1231</f>
        <v/>
      </c>
      <c r="G1231">
        <f>Pref_face*(1+Pref_rate)^C1231</f>
        <v/>
      </c>
      <c r="H1231">
        <f>MAX(E1231-F1231-G1231,0)</f>
        <v/>
      </c>
      <c r="I1231">
        <f>MIN(E1231,F1231+G1231)+(1-MgmtPct)*H1231</f>
        <v/>
      </c>
      <c r="J1231">
        <f>IF(I1231/SponsorCost&gt;=RatchetTrigger,1,0)</f>
        <v/>
      </c>
      <c r="K1231">
        <f>IF(J1231=1,MgmtPctRatchet,MgmtPct)</f>
        <v/>
      </c>
      <c r="L1231">
        <f>K1231*H1231</f>
        <v/>
      </c>
      <c r="M1231">
        <f>EXP(-rf*C1231)*L1231</f>
        <v/>
      </c>
      <c r="N1231">
        <f>EXP(-rf*C1231)*E1231</f>
        <v/>
      </c>
    </row>
    <row r="1232">
      <c r="A1232" t="n">
        <v>1224</v>
      </c>
      <c r="B1232">
        <f>RAND()</f>
        <v/>
      </c>
      <c r="C1232">
        <f>IF(B1232&lt;P_3,3,IF(B1232&lt;P_3+P_4,4,5))</f>
        <v/>
      </c>
      <c r="D1232">
        <f>NORM.S.INV(RAND())</f>
        <v/>
      </c>
      <c r="E1232">
        <f>V0*EXP((rf-q_leak-0.5*sigma^2)*C1232+sigma*SQRT(C1232)*D1232)</f>
        <v/>
      </c>
      <c r="F1232">
        <f>SHL_face*(1+SHL_rate)^C1232</f>
        <v/>
      </c>
      <c r="G1232">
        <f>Pref_face*(1+Pref_rate)^C1232</f>
        <v/>
      </c>
      <c r="H1232">
        <f>MAX(E1232-F1232-G1232,0)</f>
        <v/>
      </c>
      <c r="I1232">
        <f>MIN(E1232,F1232+G1232)+(1-MgmtPct)*H1232</f>
        <v/>
      </c>
      <c r="J1232">
        <f>IF(I1232/SponsorCost&gt;=RatchetTrigger,1,0)</f>
        <v/>
      </c>
      <c r="K1232">
        <f>IF(J1232=1,MgmtPctRatchet,MgmtPct)</f>
        <v/>
      </c>
      <c r="L1232">
        <f>K1232*H1232</f>
        <v/>
      </c>
      <c r="M1232">
        <f>EXP(-rf*C1232)*L1232</f>
        <v/>
      </c>
      <c r="N1232">
        <f>EXP(-rf*C1232)*E1232</f>
        <v/>
      </c>
    </row>
    <row r="1233">
      <c r="A1233" t="n">
        <v>1225</v>
      </c>
      <c r="B1233">
        <f>RAND()</f>
        <v/>
      </c>
      <c r="C1233">
        <f>IF(B1233&lt;P_3,3,IF(B1233&lt;P_3+P_4,4,5))</f>
        <v/>
      </c>
      <c r="D1233">
        <f>NORM.S.INV(RAND())</f>
        <v/>
      </c>
      <c r="E1233">
        <f>V0*EXP((rf-q_leak-0.5*sigma^2)*C1233+sigma*SQRT(C1233)*D1233)</f>
        <v/>
      </c>
      <c r="F1233">
        <f>SHL_face*(1+SHL_rate)^C1233</f>
        <v/>
      </c>
      <c r="G1233">
        <f>Pref_face*(1+Pref_rate)^C1233</f>
        <v/>
      </c>
      <c r="H1233">
        <f>MAX(E1233-F1233-G1233,0)</f>
        <v/>
      </c>
      <c r="I1233">
        <f>MIN(E1233,F1233+G1233)+(1-MgmtPct)*H1233</f>
        <v/>
      </c>
      <c r="J1233">
        <f>IF(I1233/SponsorCost&gt;=RatchetTrigger,1,0)</f>
        <v/>
      </c>
      <c r="K1233">
        <f>IF(J1233=1,MgmtPctRatchet,MgmtPct)</f>
        <v/>
      </c>
      <c r="L1233">
        <f>K1233*H1233</f>
        <v/>
      </c>
      <c r="M1233">
        <f>EXP(-rf*C1233)*L1233</f>
        <v/>
      </c>
      <c r="N1233">
        <f>EXP(-rf*C1233)*E1233</f>
        <v/>
      </c>
    </row>
    <row r="1234">
      <c r="A1234" t="n">
        <v>1226</v>
      </c>
      <c r="B1234">
        <f>RAND()</f>
        <v/>
      </c>
      <c r="C1234">
        <f>IF(B1234&lt;P_3,3,IF(B1234&lt;P_3+P_4,4,5))</f>
        <v/>
      </c>
      <c r="D1234">
        <f>NORM.S.INV(RAND())</f>
        <v/>
      </c>
      <c r="E1234">
        <f>V0*EXP((rf-q_leak-0.5*sigma^2)*C1234+sigma*SQRT(C1234)*D1234)</f>
        <v/>
      </c>
      <c r="F1234">
        <f>SHL_face*(1+SHL_rate)^C1234</f>
        <v/>
      </c>
      <c r="G1234">
        <f>Pref_face*(1+Pref_rate)^C1234</f>
        <v/>
      </c>
      <c r="H1234">
        <f>MAX(E1234-F1234-G1234,0)</f>
        <v/>
      </c>
      <c r="I1234">
        <f>MIN(E1234,F1234+G1234)+(1-MgmtPct)*H1234</f>
        <v/>
      </c>
      <c r="J1234">
        <f>IF(I1234/SponsorCost&gt;=RatchetTrigger,1,0)</f>
        <v/>
      </c>
      <c r="K1234">
        <f>IF(J1234=1,MgmtPctRatchet,MgmtPct)</f>
        <v/>
      </c>
      <c r="L1234">
        <f>K1234*H1234</f>
        <v/>
      </c>
      <c r="M1234">
        <f>EXP(-rf*C1234)*L1234</f>
        <v/>
      </c>
      <c r="N1234">
        <f>EXP(-rf*C1234)*E1234</f>
        <v/>
      </c>
    </row>
    <row r="1235">
      <c r="A1235" t="n">
        <v>1227</v>
      </c>
      <c r="B1235">
        <f>RAND()</f>
        <v/>
      </c>
      <c r="C1235">
        <f>IF(B1235&lt;P_3,3,IF(B1235&lt;P_3+P_4,4,5))</f>
        <v/>
      </c>
      <c r="D1235">
        <f>NORM.S.INV(RAND())</f>
        <v/>
      </c>
      <c r="E1235">
        <f>V0*EXP((rf-q_leak-0.5*sigma^2)*C1235+sigma*SQRT(C1235)*D1235)</f>
        <v/>
      </c>
      <c r="F1235">
        <f>SHL_face*(1+SHL_rate)^C1235</f>
        <v/>
      </c>
      <c r="G1235">
        <f>Pref_face*(1+Pref_rate)^C1235</f>
        <v/>
      </c>
      <c r="H1235">
        <f>MAX(E1235-F1235-G1235,0)</f>
        <v/>
      </c>
      <c r="I1235">
        <f>MIN(E1235,F1235+G1235)+(1-MgmtPct)*H1235</f>
        <v/>
      </c>
      <c r="J1235">
        <f>IF(I1235/SponsorCost&gt;=RatchetTrigger,1,0)</f>
        <v/>
      </c>
      <c r="K1235">
        <f>IF(J1235=1,MgmtPctRatchet,MgmtPct)</f>
        <v/>
      </c>
      <c r="L1235">
        <f>K1235*H1235</f>
        <v/>
      </c>
      <c r="M1235">
        <f>EXP(-rf*C1235)*L1235</f>
        <v/>
      </c>
      <c r="N1235">
        <f>EXP(-rf*C1235)*E1235</f>
        <v/>
      </c>
    </row>
    <row r="1236">
      <c r="A1236" t="n">
        <v>1228</v>
      </c>
      <c r="B1236">
        <f>RAND()</f>
        <v/>
      </c>
      <c r="C1236">
        <f>IF(B1236&lt;P_3,3,IF(B1236&lt;P_3+P_4,4,5))</f>
        <v/>
      </c>
      <c r="D1236">
        <f>NORM.S.INV(RAND())</f>
        <v/>
      </c>
      <c r="E1236">
        <f>V0*EXP((rf-q_leak-0.5*sigma^2)*C1236+sigma*SQRT(C1236)*D1236)</f>
        <v/>
      </c>
      <c r="F1236">
        <f>SHL_face*(1+SHL_rate)^C1236</f>
        <v/>
      </c>
      <c r="G1236">
        <f>Pref_face*(1+Pref_rate)^C1236</f>
        <v/>
      </c>
      <c r="H1236">
        <f>MAX(E1236-F1236-G1236,0)</f>
        <v/>
      </c>
      <c r="I1236">
        <f>MIN(E1236,F1236+G1236)+(1-MgmtPct)*H1236</f>
        <v/>
      </c>
      <c r="J1236">
        <f>IF(I1236/SponsorCost&gt;=RatchetTrigger,1,0)</f>
        <v/>
      </c>
      <c r="K1236">
        <f>IF(J1236=1,MgmtPctRatchet,MgmtPct)</f>
        <v/>
      </c>
      <c r="L1236">
        <f>K1236*H1236</f>
        <v/>
      </c>
      <c r="M1236">
        <f>EXP(-rf*C1236)*L1236</f>
        <v/>
      </c>
      <c r="N1236">
        <f>EXP(-rf*C1236)*E1236</f>
        <v/>
      </c>
    </row>
    <row r="1237">
      <c r="A1237" t="n">
        <v>1229</v>
      </c>
      <c r="B1237">
        <f>RAND()</f>
        <v/>
      </c>
      <c r="C1237">
        <f>IF(B1237&lt;P_3,3,IF(B1237&lt;P_3+P_4,4,5))</f>
        <v/>
      </c>
      <c r="D1237">
        <f>NORM.S.INV(RAND())</f>
        <v/>
      </c>
      <c r="E1237">
        <f>V0*EXP((rf-q_leak-0.5*sigma^2)*C1237+sigma*SQRT(C1237)*D1237)</f>
        <v/>
      </c>
      <c r="F1237">
        <f>SHL_face*(1+SHL_rate)^C1237</f>
        <v/>
      </c>
      <c r="G1237">
        <f>Pref_face*(1+Pref_rate)^C1237</f>
        <v/>
      </c>
      <c r="H1237">
        <f>MAX(E1237-F1237-G1237,0)</f>
        <v/>
      </c>
      <c r="I1237">
        <f>MIN(E1237,F1237+G1237)+(1-MgmtPct)*H1237</f>
        <v/>
      </c>
      <c r="J1237">
        <f>IF(I1237/SponsorCost&gt;=RatchetTrigger,1,0)</f>
        <v/>
      </c>
      <c r="K1237">
        <f>IF(J1237=1,MgmtPctRatchet,MgmtPct)</f>
        <v/>
      </c>
      <c r="L1237">
        <f>K1237*H1237</f>
        <v/>
      </c>
      <c r="M1237">
        <f>EXP(-rf*C1237)*L1237</f>
        <v/>
      </c>
      <c r="N1237">
        <f>EXP(-rf*C1237)*E1237</f>
        <v/>
      </c>
    </row>
    <row r="1238">
      <c r="A1238" t="n">
        <v>1230</v>
      </c>
      <c r="B1238">
        <f>RAND()</f>
        <v/>
      </c>
      <c r="C1238">
        <f>IF(B1238&lt;P_3,3,IF(B1238&lt;P_3+P_4,4,5))</f>
        <v/>
      </c>
      <c r="D1238">
        <f>NORM.S.INV(RAND())</f>
        <v/>
      </c>
      <c r="E1238">
        <f>V0*EXP((rf-q_leak-0.5*sigma^2)*C1238+sigma*SQRT(C1238)*D1238)</f>
        <v/>
      </c>
      <c r="F1238">
        <f>SHL_face*(1+SHL_rate)^C1238</f>
        <v/>
      </c>
      <c r="G1238">
        <f>Pref_face*(1+Pref_rate)^C1238</f>
        <v/>
      </c>
      <c r="H1238">
        <f>MAX(E1238-F1238-G1238,0)</f>
        <v/>
      </c>
      <c r="I1238">
        <f>MIN(E1238,F1238+G1238)+(1-MgmtPct)*H1238</f>
        <v/>
      </c>
      <c r="J1238">
        <f>IF(I1238/SponsorCost&gt;=RatchetTrigger,1,0)</f>
        <v/>
      </c>
      <c r="K1238">
        <f>IF(J1238=1,MgmtPctRatchet,MgmtPct)</f>
        <v/>
      </c>
      <c r="L1238">
        <f>K1238*H1238</f>
        <v/>
      </c>
      <c r="M1238">
        <f>EXP(-rf*C1238)*L1238</f>
        <v/>
      </c>
      <c r="N1238">
        <f>EXP(-rf*C1238)*E1238</f>
        <v/>
      </c>
    </row>
    <row r="1239">
      <c r="A1239" t="n">
        <v>1231</v>
      </c>
      <c r="B1239">
        <f>RAND()</f>
        <v/>
      </c>
      <c r="C1239">
        <f>IF(B1239&lt;P_3,3,IF(B1239&lt;P_3+P_4,4,5))</f>
        <v/>
      </c>
      <c r="D1239">
        <f>NORM.S.INV(RAND())</f>
        <v/>
      </c>
      <c r="E1239">
        <f>V0*EXP((rf-q_leak-0.5*sigma^2)*C1239+sigma*SQRT(C1239)*D1239)</f>
        <v/>
      </c>
      <c r="F1239">
        <f>SHL_face*(1+SHL_rate)^C1239</f>
        <v/>
      </c>
      <c r="G1239">
        <f>Pref_face*(1+Pref_rate)^C1239</f>
        <v/>
      </c>
      <c r="H1239">
        <f>MAX(E1239-F1239-G1239,0)</f>
        <v/>
      </c>
      <c r="I1239">
        <f>MIN(E1239,F1239+G1239)+(1-MgmtPct)*H1239</f>
        <v/>
      </c>
      <c r="J1239">
        <f>IF(I1239/SponsorCost&gt;=RatchetTrigger,1,0)</f>
        <v/>
      </c>
      <c r="K1239">
        <f>IF(J1239=1,MgmtPctRatchet,MgmtPct)</f>
        <v/>
      </c>
      <c r="L1239">
        <f>K1239*H1239</f>
        <v/>
      </c>
      <c r="M1239">
        <f>EXP(-rf*C1239)*L1239</f>
        <v/>
      </c>
      <c r="N1239">
        <f>EXP(-rf*C1239)*E1239</f>
        <v/>
      </c>
    </row>
    <row r="1240">
      <c r="A1240" t="n">
        <v>1232</v>
      </c>
      <c r="B1240">
        <f>RAND()</f>
        <v/>
      </c>
      <c r="C1240">
        <f>IF(B1240&lt;P_3,3,IF(B1240&lt;P_3+P_4,4,5))</f>
        <v/>
      </c>
      <c r="D1240">
        <f>NORM.S.INV(RAND())</f>
        <v/>
      </c>
      <c r="E1240">
        <f>V0*EXP((rf-q_leak-0.5*sigma^2)*C1240+sigma*SQRT(C1240)*D1240)</f>
        <v/>
      </c>
      <c r="F1240">
        <f>SHL_face*(1+SHL_rate)^C1240</f>
        <v/>
      </c>
      <c r="G1240">
        <f>Pref_face*(1+Pref_rate)^C1240</f>
        <v/>
      </c>
      <c r="H1240">
        <f>MAX(E1240-F1240-G1240,0)</f>
        <v/>
      </c>
      <c r="I1240">
        <f>MIN(E1240,F1240+G1240)+(1-MgmtPct)*H1240</f>
        <v/>
      </c>
      <c r="J1240">
        <f>IF(I1240/SponsorCost&gt;=RatchetTrigger,1,0)</f>
        <v/>
      </c>
      <c r="K1240">
        <f>IF(J1240=1,MgmtPctRatchet,MgmtPct)</f>
        <v/>
      </c>
      <c r="L1240">
        <f>K1240*H1240</f>
        <v/>
      </c>
      <c r="M1240">
        <f>EXP(-rf*C1240)*L1240</f>
        <v/>
      </c>
      <c r="N1240">
        <f>EXP(-rf*C1240)*E1240</f>
        <v/>
      </c>
    </row>
    <row r="1241">
      <c r="A1241" t="n">
        <v>1233</v>
      </c>
      <c r="B1241">
        <f>RAND()</f>
        <v/>
      </c>
      <c r="C1241">
        <f>IF(B1241&lt;P_3,3,IF(B1241&lt;P_3+P_4,4,5))</f>
        <v/>
      </c>
      <c r="D1241">
        <f>NORM.S.INV(RAND())</f>
        <v/>
      </c>
      <c r="E1241">
        <f>V0*EXP((rf-q_leak-0.5*sigma^2)*C1241+sigma*SQRT(C1241)*D1241)</f>
        <v/>
      </c>
      <c r="F1241">
        <f>SHL_face*(1+SHL_rate)^C1241</f>
        <v/>
      </c>
      <c r="G1241">
        <f>Pref_face*(1+Pref_rate)^C1241</f>
        <v/>
      </c>
      <c r="H1241">
        <f>MAX(E1241-F1241-G1241,0)</f>
        <v/>
      </c>
      <c r="I1241">
        <f>MIN(E1241,F1241+G1241)+(1-MgmtPct)*H1241</f>
        <v/>
      </c>
      <c r="J1241">
        <f>IF(I1241/SponsorCost&gt;=RatchetTrigger,1,0)</f>
        <v/>
      </c>
      <c r="K1241">
        <f>IF(J1241=1,MgmtPctRatchet,MgmtPct)</f>
        <v/>
      </c>
      <c r="L1241">
        <f>K1241*H1241</f>
        <v/>
      </c>
      <c r="M1241">
        <f>EXP(-rf*C1241)*L1241</f>
        <v/>
      </c>
      <c r="N1241">
        <f>EXP(-rf*C1241)*E1241</f>
        <v/>
      </c>
    </row>
    <row r="1242">
      <c r="A1242" t="n">
        <v>1234</v>
      </c>
      <c r="B1242">
        <f>RAND()</f>
        <v/>
      </c>
      <c r="C1242">
        <f>IF(B1242&lt;P_3,3,IF(B1242&lt;P_3+P_4,4,5))</f>
        <v/>
      </c>
      <c r="D1242">
        <f>NORM.S.INV(RAND())</f>
        <v/>
      </c>
      <c r="E1242">
        <f>V0*EXP((rf-q_leak-0.5*sigma^2)*C1242+sigma*SQRT(C1242)*D1242)</f>
        <v/>
      </c>
      <c r="F1242">
        <f>SHL_face*(1+SHL_rate)^C1242</f>
        <v/>
      </c>
      <c r="G1242">
        <f>Pref_face*(1+Pref_rate)^C1242</f>
        <v/>
      </c>
      <c r="H1242">
        <f>MAX(E1242-F1242-G1242,0)</f>
        <v/>
      </c>
      <c r="I1242">
        <f>MIN(E1242,F1242+G1242)+(1-MgmtPct)*H1242</f>
        <v/>
      </c>
      <c r="J1242">
        <f>IF(I1242/SponsorCost&gt;=RatchetTrigger,1,0)</f>
        <v/>
      </c>
      <c r="K1242">
        <f>IF(J1242=1,MgmtPctRatchet,MgmtPct)</f>
        <v/>
      </c>
      <c r="L1242">
        <f>K1242*H1242</f>
        <v/>
      </c>
      <c r="M1242">
        <f>EXP(-rf*C1242)*L1242</f>
        <v/>
      </c>
      <c r="N1242">
        <f>EXP(-rf*C1242)*E1242</f>
        <v/>
      </c>
    </row>
    <row r="1243">
      <c r="A1243" t="n">
        <v>1235</v>
      </c>
      <c r="B1243">
        <f>RAND()</f>
        <v/>
      </c>
      <c r="C1243">
        <f>IF(B1243&lt;P_3,3,IF(B1243&lt;P_3+P_4,4,5))</f>
        <v/>
      </c>
      <c r="D1243">
        <f>NORM.S.INV(RAND())</f>
        <v/>
      </c>
      <c r="E1243">
        <f>V0*EXP((rf-q_leak-0.5*sigma^2)*C1243+sigma*SQRT(C1243)*D1243)</f>
        <v/>
      </c>
      <c r="F1243">
        <f>SHL_face*(1+SHL_rate)^C1243</f>
        <v/>
      </c>
      <c r="G1243">
        <f>Pref_face*(1+Pref_rate)^C1243</f>
        <v/>
      </c>
      <c r="H1243">
        <f>MAX(E1243-F1243-G1243,0)</f>
        <v/>
      </c>
      <c r="I1243">
        <f>MIN(E1243,F1243+G1243)+(1-MgmtPct)*H1243</f>
        <v/>
      </c>
      <c r="J1243">
        <f>IF(I1243/SponsorCost&gt;=RatchetTrigger,1,0)</f>
        <v/>
      </c>
      <c r="K1243">
        <f>IF(J1243=1,MgmtPctRatchet,MgmtPct)</f>
        <v/>
      </c>
      <c r="L1243">
        <f>K1243*H1243</f>
        <v/>
      </c>
      <c r="M1243">
        <f>EXP(-rf*C1243)*L1243</f>
        <v/>
      </c>
      <c r="N1243">
        <f>EXP(-rf*C1243)*E1243</f>
        <v/>
      </c>
    </row>
    <row r="1244">
      <c r="A1244" t="n">
        <v>1236</v>
      </c>
      <c r="B1244">
        <f>RAND()</f>
        <v/>
      </c>
      <c r="C1244">
        <f>IF(B1244&lt;P_3,3,IF(B1244&lt;P_3+P_4,4,5))</f>
        <v/>
      </c>
      <c r="D1244">
        <f>NORM.S.INV(RAND())</f>
        <v/>
      </c>
      <c r="E1244">
        <f>V0*EXP((rf-q_leak-0.5*sigma^2)*C1244+sigma*SQRT(C1244)*D1244)</f>
        <v/>
      </c>
      <c r="F1244">
        <f>SHL_face*(1+SHL_rate)^C1244</f>
        <v/>
      </c>
      <c r="G1244">
        <f>Pref_face*(1+Pref_rate)^C1244</f>
        <v/>
      </c>
      <c r="H1244">
        <f>MAX(E1244-F1244-G1244,0)</f>
        <v/>
      </c>
      <c r="I1244">
        <f>MIN(E1244,F1244+G1244)+(1-MgmtPct)*H1244</f>
        <v/>
      </c>
      <c r="J1244">
        <f>IF(I1244/SponsorCost&gt;=RatchetTrigger,1,0)</f>
        <v/>
      </c>
      <c r="K1244">
        <f>IF(J1244=1,MgmtPctRatchet,MgmtPct)</f>
        <v/>
      </c>
      <c r="L1244">
        <f>K1244*H1244</f>
        <v/>
      </c>
      <c r="M1244">
        <f>EXP(-rf*C1244)*L1244</f>
        <v/>
      </c>
      <c r="N1244">
        <f>EXP(-rf*C1244)*E1244</f>
        <v/>
      </c>
    </row>
    <row r="1245">
      <c r="A1245" t="n">
        <v>1237</v>
      </c>
      <c r="B1245">
        <f>RAND()</f>
        <v/>
      </c>
      <c r="C1245">
        <f>IF(B1245&lt;P_3,3,IF(B1245&lt;P_3+P_4,4,5))</f>
        <v/>
      </c>
      <c r="D1245">
        <f>NORM.S.INV(RAND())</f>
        <v/>
      </c>
      <c r="E1245">
        <f>V0*EXP((rf-q_leak-0.5*sigma^2)*C1245+sigma*SQRT(C1245)*D1245)</f>
        <v/>
      </c>
      <c r="F1245">
        <f>SHL_face*(1+SHL_rate)^C1245</f>
        <v/>
      </c>
      <c r="G1245">
        <f>Pref_face*(1+Pref_rate)^C1245</f>
        <v/>
      </c>
      <c r="H1245">
        <f>MAX(E1245-F1245-G1245,0)</f>
        <v/>
      </c>
      <c r="I1245">
        <f>MIN(E1245,F1245+G1245)+(1-MgmtPct)*H1245</f>
        <v/>
      </c>
      <c r="J1245">
        <f>IF(I1245/SponsorCost&gt;=RatchetTrigger,1,0)</f>
        <v/>
      </c>
      <c r="K1245">
        <f>IF(J1245=1,MgmtPctRatchet,MgmtPct)</f>
        <v/>
      </c>
      <c r="L1245">
        <f>K1245*H1245</f>
        <v/>
      </c>
      <c r="M1245">
        <f>EXP(-rf*C1245)*L1245</f>
        <v/>
      </c>
      <c r="N1245">
        <f>EXP(-rf*C1245)*E1245</f>
        <v/>
      </c>
    </row>
    <row r="1246">
      <c r="A1246" t="n">
        <v>1238</v>
      </c>
      <c r="B1246">
        <f>RAND()</f>
        <v/>
      </c>
      <c r="C1246">
        <f>IF(B1246&lt;P_3,3,IF(B1246&lt;P_3+P_4,4,5))</f>
        <v/>
      </c>
      <c r="D1246">
        <f>NORM.S.INV(RAND())</f>
        <v/>
      </c>
      <c r="E1246">
        <f>V0*EXP((rf-q_leak-0.5*sigma^2)*C1246+sigma*SQRT(C1246)*D1246)</f>
        <v/>
      </c>
      <c r="F1246">
        <f>SHL_face*(1+SHL_rate)^C1246</f>
        <v/>
      </c>
      <c r="G1246">
        <f>Pref_face*(1+Pref_rate)^C1246</f>
        <v/>
      </c>
      <c r="H1246">
        <f>MAX(E1246-F1246-G1246,0)</f>
        <v/>
      </c>
      <c r="I1246">
        <f>MIN(E1246,F1246+G1246)+(1-MgmtPct)*H1246</f>
        <v/>
      </c>
      <c r="J1246">
        <f>IF(I1246/SponsorCost&gt;=RatchetTrigger,1,0)</f>
        <v/>
      </c>
      <c r="K1246">
        <f>IF(J1246=1,MgmtPctRatchet,MgmtPct)</f>
        <v/>
      </c>
      <c r="L1246">
        <f>K1246*H1246</f>
        <v/>
      </c>
      <c r="M1246">
        <f>EXP(-rf*C1246)*L1246</f>
        <v/>
      </c>
      <c r="N1246">
        <f>EXP(-rf*C1246)*E1246</f>
        <v/>
      </c>
    </row>
    <row r="1247">
      <c r="A1247" t="n">
        <v>1239</v>
      </c>
      <c r="B1247">
        <f>RAND()</f>
        <v/>
      </c>
      <c r="C1247">
        <f>IF(B1247&lt;P_3,3,IF(B1247&lt;P_3+P_4,4,5))</f>
        <v/>
      </c>
      <c r="D1247">
        <f>NORM.S.INV(RAND())</f>
        <v/>
      </c>
      <c r="E1247">
        <f>V0*EXP((rf-q_leak-0.5*sigma^2)*C1247+sigma*SQRT(C1247)*D1247)</f>
        <v/>
      </c>
      <c r="F1247">
        <f>SHL_face*(1+SHL_rate)^C1247</f>
        <v/>
      </c>
      <c r="G1247">
        <f>Pref_face*(1+Pref_rate)^C1247</f>
        <v/>
      </c>
      <c r="H1247">
        <f>MAX(E1247-F1247-G1247,0)</f>
        <v/>
      </c>
      <c r="I1247">
        <f>MIN(E1247,F1247+G1247)+(1-MgmtPct)*H1247</f>
        <v/>
      </c>
      <c r="J1247">
        <f>IF(I1247/SponsorCost&gt;=RatchetTrigger,1,0)</f>
        <v/>
      </c>
      <c r="K1247">
        <f>IF(J1247=1,MgmtPctRatchet,MgmtPct)</f>
        <v/>
      </c>
      <c r="L1247">
        <f>K1247*H1247</f>
        <v/>
      </c>
      <c r="M1247">
        <f>EXP(-rf*C1247)*L1247</f>
        <v/>
      </c>
      <c r="N1247">
        <f>EXP(-rf*C1247)*E1247</f>
        <v/>
      </c>
    </row>
    <row r="1248">
      <c r="A1248" t="n">
        <v>1240</v>
      </c>
      <c r="B1248">
        <f>RAND()</f>
        <v/>
      </c>
      <c r="C1248">
        <f>IF(B1248&lt;P_3,3,IF(B1248&lt;P_3+P_4,4,5))</f>
        <v/>
      </c>
      <c r="D1248">
        <f>NORM.S.INV(RAND())</f>
        <v/>
      </c>
      <c r="E1248">
        <f>V0*EXP((rf-q_leak-0.5*sigma^2)*C1248+sigma*SQRT(C1248)*D1248)</f>
        <v/>
      </c>
      <c r="F1248">
        <f>SHL_face*(1+SHL_rate)^C1248</f>
        <v/>
      </c>
      <c r="G1248">
        <f>Pref_face*(1+Pref_rate)^C1248</f>
        <v/>
      </c>
      <c r="H1248">
        <f>MAX(E1248-F1248-G1248,0)</f>
        <v/>
      </c>
      <c r="I1248">
        <f>MIN(E1248,F1248+G1248)+(1-MgmtPct)*H1248</f>
        <v/>
      </c>
      <c r="J1248">
        <f>IF(I1248/SponsorCost&gt;=RatchetTrigger,1,0)</f>
        <v/>
      </c>
      <c r="K1248">
        <f>IF(J1248=1,MgmtPctRatchet,MgmtPct)</f>
        <v/>
      </c>
      <c r="L1248">
        <f>K1248*H1248</f>
        <v/>
      </c>
      <c r="M1248">
        <f>EXP(-rf*C1248)*L1248</f>
        <v/>
      </c>
      <c r="N1248">
        <f>EXP(-rf*C1248)*E1248</f>
        <v/>
      </c>
    </row>
    <row r="1249">
      <c r="A1249" t="n">
        <v>1241</v>
      </c>
      <c r="B1249">
        <f>RAND()</f>
        <v/>
      </c>
      <c r="C1249">
        <f>IF(B1249&lt;P_3,3,IF(B1249&lt;P_3+P_4,4,5))</f>
        <v/>
      </c>
      <c r="D1249">
        <f>NORM.S.INV(RAND())</f>
        <v/>
      </c>
      <c r="E1249">
        <f>V0*EXP((rf-q_leak-0.5*sigma^2)*C1249+sigma*SQRT(C1249)*D1249)</f>
        <v/>
      </c>
      <c r="F1249">
        <f>SHL_face*(1+SHL_rate)^C1249</f>
        <v/>
      </c>
      <c r="G1249">
        <f>Pref_face*(1+Pref_rate)^C1249</f>
        <v/>
      </c>
      <c r="H1249">
        <f>MAX(E1249-F1249-G1249,0)</f>
        <v/>
      </c>
      <c r="I1249">
        <f>MIN(E1249,F1249+G1249)+(1-MgmtPct)*H1249</f>
        <v/>
      </c>
      <c r="J1249">
        <f>IF(I1249/SponsorCost&gt;=RatchetTrigger,1,0)</f>
        <v/>
      </c>
      <c r="K1249">
        <f>IF(J1249=1,MgmtPctRatchet,MgmtPct)</f>
        <v/>
      </c>
      <c r="L1249">
        <f>K1249*H1249</f>
        <v/>
      </c>
      <c r="M1249">
        <f>EXP(-rf*C1249)*L1249</f>
        <v/>
      </c>
      <c r="N1249">
        <f>EXP(-rf*C1249)*E1249</f>
        <v/>
      </c>
    </row>
    <row r="1250">
      <c r="A1250" t="n">
        <v>1242</v>
      </c>
      <c r="B1250">
        <f>RAND()</f>
        <v/>
      </c>
      <c r="C1250">
        <f>IF(B1250&lt;P_3,3,IF(B1250&lt;P_3+P_4,4,5))</f>
        <v/>
      </c>
      <c r="D1250">
        <f>NORM.S.INV(RAND())</f>
        <v/>
      </c>
      <c r="E1250">
        <f>V0*EXP((rf-q_leak-0.5*sigma^2)*C1250+sigma*SQRT(C1250)*D1250)</f>
        <v/>
      </c>
      <c r="F1250">
        <f>SHL_face*(1+SHL_rate)^C1250</f>
        <v/>
      </c>
      <c r="G1250">
        <f>Pref_face*(1+Pref_rate)^C1250</f>
        <v/>
      </c>
      <c r="H1250">
        <f>MAX(E1250-F1250-G1250,0)</f>
        <v/>
      </c>
      <c r="I1250">
        <f>MIN(E1250,F1250+G1250)+(1-MgmtPct)*H1250</f>
        <v/>
      </c>
      <c r="J1250">
        <f>IF(I1250/SponsorCost&gt;=RatchetTrigger,1,0)</f>
        <v/>
      </c>
      <c r="K1250">
        <f>IF(J1250=1,MgmtPctRatchet,MgmtPct)</f>
        <v/>
      </c>
      <c r="L1250">
        <f>K1250*H1250</f>
        <v/>
      </c>
      <c r="M1250">
        <f>EXP(-rf*C1250)*L1250</f>
        <v/>
      </c>
      <c r="N1250">
        <f>EXP(-rf*C1250)*E1250</f>
        <v/>
      </c>
    </row>
    <row r="1251">
      <c r="A1251" t="n">
        <v>1243</v>
      </c>
      <c r="B1251">
        <f>RAND()</f>
        <v/>
      </c>
      <c r="C1251">
        <f>IF(B1251&lt;P_3,3,IF(B1251&lt;P_3+P_4,4,5))</f>
        <v/>
      </c>
      <c r="D1251">
        <f>NORM.S.INV(RAND())</f>
        <v/>
      </c>
      <c r="E1251">
        <f>V0*EXP((rf-q_leak-0.5*sigma^2)*C1251+sigma*SQRT(C1251)*D1251)</f>
        <v/>
      </c>
      <c r="F1251">
        <f>SHL_face*(1+SHL_rate)^C1251</f>
        <v/>
      </c>
      <c r="G1251">
        <f>Pref_face*(1+Pref_rate)^C1251</f>
        <v/>
      </c>
      <c r="H1251">
        <f>MAX(E1251-F1251-G1251,0)</f>
        <v/>
      </c>
      <c r="I1251">
        <f>MIN(E1251,F1251+G1251)+(1-MgmtPct)*H1251</f>
        <v/>
      </c>
      <c r="J1251">
        <f>IF(I1251/SponsorCost&gt;=RatchetTrigger,1,0)</f>
        <v/>
      </c>
      <c r="K1251">
        <f>IF(J1251=1,MgmtPctRatchet,MgmtPct)</f>
        <v/>
      </c>
      <c r="L1251">
        <f>K1251*H1251</f>
        <v/>
      </c>
      <c r="M1251">
        <f>EXP(-rf*C1251)*L1251</f>
        <v/>
      </c>
      <c r="N1251">
        <f>EXP(-rf*C1251)*E1251</f>
        <v/>
      </c>
    </row>
    <row r="1252">
      <c r="A1252" t="n">
        <v>1244</v>
      </c>
      <c r="B1252">
        <f>RAND()</f>
        <v/>
      </c>
      <c r="C1252">
        <f>IF(B1252&lt;P_3,3,IF(B1252&lt;P_3+P_4,4,5))</f>
        <v/>
      </c>
      <c r="D1252">
        <f>NORM.S.INV(RAND())</f>
        <v/>
      </c>
      <c r="E1252">
        <f>V0*EXP((rf-q_leak-0.5*sigma^2)*C1252+sigma*SQRT(C1252)*D1252)</f>
        <v/>
      </c>
      <c r="F1252">
        <f>SHL_face*(1+SHL_rate)^C1252</f>
        <v/>
      </c>
      <c r="G1252">
        <f>Pref_face*(1+Pref_rate)^C1252</f>
        <v/>
      </c>
      <c r="H1252">
        <f>MAX(E1252-F1252-G1252,0)</f>
        <v/>
      </c>
      <c r="I1252">
        <f>MIN(E1252,F1252+G1252)+(1-MgmtPct)*H1252</f>
        <v/>
      </c>
      <c r="J1252">
        <f>IF(I1252/SponsorCost&gt;=RatchetTrigger,1,0)</f>
        <v/>
      </c>
      <c r="K1252">
        <f>IF(J1252=1,MgmtPctRatchet,MgmtPct)</f>
        <v/>
      </c>
      <c r="L1252">
        <f>K1252*H1252</f>
        <v/>
      </c>
      <c r="M1252">
        <f>EXP(-rf*C1252)*L1252</f>
        <v/>
      </c>
      <c r="N1252">
        <f>EXP(-rf*C1252)*E1252</f>
        <v/>
      </c>
    </row>
    <row r="1253">
      <c r="A1253" t="n">
        <v>1245</v>
      </c>
      <c r="B1253">
        <f>RAND()</f>
        <v/>
      </c>
      <c r="C1253">
        <f>IF(B1253&lt;P_3,3,IF(B1253&lt;P_3+P_4,4,5))</f>
        <v/>
      </c>
      <c r="D1253">
        <f>NORM.S.INV(RAND())</f>
        <v/>
      </c>
      <c r="E1253">
        <f>V0*EXP((rf-q_leak-0.5*sigma^2)*C1253+sigma*SQRT(C1253)*D1253)</f>
        <v/>
      </c>
      <c r="F1253">
        <f>SHL_face*(1+SHL_rate)^C1253</f>
        <v/>
      </c>
      <c r="G1253">
        <f>Pref_face*(1+Pref_rate)^C1253</f>
        <v/>
      </c>
      <c r="H1253">
        <f>MAX(E1253-F1253-G1253,0)</f>
        <v/>
      </c>
      <c r="I1253">
        <f>MIN(E1253,F1253+G1253)+(1-MgmtPct)*H1253</f>
        <v/>
      </c>
      <c r="J1253">
        <f>IF(I1253/SponsorCost&gt;=RatchetTrigger,1,0)</f>
        <v/>
      </c>
      <c r="K1253">
        <f>IF(J1253=1,MgmtPctRatchet,MgmtPct)</f>
        <v/>
      </c>
      <c r="L1253">
        <f>K1253*H1253</f>
        <v/>
      </c>
      <c r="M1253">
        <f>EXP(-rf*C1253)*L1253</f>
        <v/>
      </c>
      <c r="N1253">
        <f>EXP(-rf*C1253)*E1253</f>
        <v/>
      </c>
    </row>
    <row r="1254">
      <c r="A1254" t="n">
        <v>1246</v>
      </c>
      <c r="B1254">
        <f>RAND()</f>
        <v/>
      </c>
      <c r="C1254">
        <f>IF(B1254&lt;P_3,3,IF(B1254&lt;P_3+P_4,4,5))</f>
        <v/>
      </c>
      <c r="D1254">
        <f>NORM.S.INV(RAND())</f>
        <v/>
      </c>
      <c r="E1254">
        <f>V0*EXP((rf-q_leak-0.5*sigma^2)*C1254+sigma*SQRT(C1254)*D1254)</f>
        <v/>
      </c>
      <c r="F1254">
        <f>SHL_face*(1+SHL_rate)^C1254</f>
        <v/>
      </c>
      <c r="G1254">
        <f>Pref_face*(1+Pref_rate)^C1254</f>
        <v/>
      </c>
      <c r="H1254">
        <f>MAX(E1254-F1254-G1254,0)</f>
        <v/>
      </c>
      <c r="I1254">
        <f>MIN(E1254,F1254+G1254)+(1-MgmtPct)*H1254</f>
        <v/>
      </c>
      <c r="J1254">
        <f>IF(I1254/SponsorCost&gt;=RatchetTrigger,1,0)</f>
        <v/>
      </c>
      <c r="K1254">
        <f>IF(J1254=1,MgmtPctRatchet,MgmtPct)</f>
        <v/>
      </c>
      <c r="L1254">
        <f>K1254*H1254</f>
        <v/>
      </c>
      <c r="M1254">
        <f>EXP(-rf*C1254)*L1254</f>
        <v/>
      </c>
      <c r="N1254">
        <f>EXP(-rf*C1254)*E1254</f>
        <v/>
      </c>
    </row>
    <row r="1255">
      <c r="A1255" t="n">
        <v>1247</v>
      </c>
      <c r="B1255">
        <f>RAND()</f>
        <v/>
      </c>
      <c r="C1255">
        <f>IF(B1255&lt;P_3,3,IF(B1255&lt;P_3+P_4,4,5))</f>
        <v/>
      </c>
      <c r="D1255">
        <f>NORM.S.INV(RAND())</f>
        <v/>
      </c>
      <c r="E1255">
        <f>V0*EXP((rf-q_leak-0.5*sigma^2)*C1255+sigma*SQRT(C1255)*D1255)</f>
        <v/>
      </c>
      <c r="F1255">
        <f>SHL_face*(1+SHL_rate)^C1255</f>
        <v/>
      </c>
      <c r="G1255">
        <f>Pref_face*(1+Pref_rate)^C1255</f>
        <v/>
      </c>
      <c r="H1255">
        <f>MAX(E1255-F1255-G1255,0)</f>
        <v/>
      </c>
      <c r="I1255">
        <f>MIN(E1255,F1255+G1255)+(1-MgmtPct)*H1255</f>
        <v/>
      </c>
      <c r="J1255">
        <f>IF(I1255/SponsorCost&gt;=RatchetTrigger,1,0)</f>
        <v/>
      </c>
      <c r="K1255">
        <f>IF(J1255=1,MgmtPctRatchet,MgmtPct)</f>
        <v/>
      </c>
      <c r="L1255">
        <f>K1255*H1255</f>
        <v/>
      </c>
      <c r="M1255">
        <f>EXP(-rf*C1255)*L1255</f>
        <v/>
      </c>
      <c r="N1255">
        <f>EXP(-rf*C1255)*E1255</f>
        <v/>
      </c>
    </row>
    <row r="1256">
      <c r="A1256" t="n">
        <v>1248</v>
      </c>
      <c r="B1256">
        <f>RAND()</f>
        <v/>
      </c>
      <c r="C1256">
        <f>IF(B1256&lt;P_3,3,IF(B1256&lt;P_3+P_4,4,5))</f>
        <v/>
      </c>
      <c r="D1256">
        <f>NORM.S.INV(RAND())</f>
        <v/>
      </c>
      <c r="E1256">
        <f>V0*EXP((rf-q_leak-0.5*sigma^2)*C1256+sigma*SQRT(C1256)*D1256)</f>
        <v/>
      </c>
      <c r="F1256">
        <f>SHL_face*(1+SHL_rate)^C1256</f>
        <v/>
      </c>
      <c r="G1256">
        <f>Pref_face*(1+Pref_rate)^C1256</f>
        <v/>
      </c>
      <c r="H1256">
        <f>MAX(E1256-F1256-G1256,0)</f>
        <v/>
      </c>
      <c r="I1256">
        <f>MIN(E1256,F1256+G1256)+(1-MgmtPct)*H1256</f>
        <v/>
      </c>
      <c r="J1256">
        <f>IF(I1256/SponsorCost&gt;=RatchetTrigger,1,0)</f>
        <v/>
      </c>
      <c r="K1256">
        <f>IF(J1256=1,MgmtPctRatchet,MgmtPct)</f>
        <v/>
      </c>
      <c r="L1256">
        <f>K1256*H1256</f>
        <v/>
      </c>
      <c r="M1256">
        <f>EXP(-rf*C1256)*L1256</f>
        <v/>
      </c>
      <c r="N1256">
        <f>EXP(-rf*C1256)*E1256</f>
        <v/>
      </c>
    </row>
    <row r="1257">
      <c r="A1257" t="n">
        <v>1249</v>
      </c>
      <c r="B1257">
        <f>RAND()</f>
        <v/>
      </c>
      <c r="C1257">
        <f>IF(B1257&lt;P_3,3,IF(B1257&lt;P_3+P_4,4,5))</f>
        <v/>
      </c>
      <c r="D1257">
        <f>NORM.S.INV(RAND())</f>
        <v/>
      </c>
      <c r="E1257">
        <f>V0*EXP((rf-q_leak-0.5*sigma^2)*C1257+sigma*SQRT(C1257)*D1257)</f>
        <v/>
      </c>
      <c r="F1257">
        <f>SHL_face*(1+SHL_rate)^C1257</f>
        <v/>
      </c>
      <c r="G1257">
        <f>Pref_face*(1+Pref_rate)^C1257</f>
        <v/>
      </c>
      <c r="H1257">
        <f>MAX(E1257-F1257-G1257,0)</f>
        <v/>
      </c>
      <c r="I1257">
        <f>MIN(E1257,F1257+G1257)+(1-MgmtPct)*H1257</f>
        <v/>
      </c>
      <c r="J1257">
        <f>IF(I1257/SponsorCost&gt;=RatchetTrigger,1,0)</f>
        <v/>
      </c>
      <c r="K1257">
        <f>IF(J1257=1,MgmtPctRatchet,MgmtPct)</f>
        <v/>
      </c>
      <c r="L1257">
        <f>K1257*H1257</f>
        <v/>
      </c>
      <c r="M1257">
        <f>EXP(-rf*C1257)*L1257</f>
        <v/>
      </c>
      <c r="N1257">
        <f>EXP(-rf*C1257)*E1257</f>
        <v/>
      </c>
    </row>
    <row r="1258">
      <c r="A1258" t="n">
        <v>1250</v>
      </c>
      <c r="B1258">
        <f>RAND()</f>
        <v/>
      </c>
      <c r="C1258">
        <f>IF(B1258&lt;P_3,3,IF(B1258&lt;P_3+P_4,4,5))</f>
        <v/>
      </c>
      <c r="D1258">
        <f>NORM.S.INV(RAND())</f>
        <v/>
      </c>
      <c r="E1258">
        <f>V0*EXP((rf-q_leak-0.5*sigma^2)*C1258+sigma*SQRT(C1258)*D1258)</f>
        <v/>
      </c>
      <c r="F1258">
        <f>SHL_face*(1+SHL_rate)^C1258</f>
        <v/>
      </c>
      <c r="G1258">
        <f>Pref_face*(1+Pref_rate)^C1258</f>
        <v/>
      </c>
      <c r="H1258">
        <f>MAX(E1258-F1258-G1258,0)</f>
        <v/>
      </c>
      <c r="I1258">
        <f>MIN(E1258,F1258+G1258)+(1-MgmtPct)*H1258</f>
        <v/>
      </c>
      <c r="J1258">
        <f>IF(I1258/SponsorCost&gt;=RatchetTrigger,1,0)</f>
        <v/>
      </c>
      <c r="K1258">
        <f>IF(J1258=1,MgmtPctRatchet,MgmtPct)</f>
        <v/>
      </c>
      <c r="L1258">
        <f>K1258*H1258</f>
        <v/>
      </c>
      <c r="M1258">
        <f>EXP(-rf*C1258)*L1258</f>
        <v/>
      </c>
      <c r="N1258">
        <f>EXP(-rf*C1258)*E1258</f>
        <v/>
      </c>
    </row>
    <row r="1259">
      <c r="A1259" t="n">
        <v>1251</v>
      </c>
      <c r="B1259">
        <f>RAND()</f>
        <v/>
      </c>
      <c r="C1259">
        <f>IF(B1259&lt;P_3,3,IF(B1259&lt;P_3+P_4,4,5))</f>
        <v/>
      </c>
      <c r="D1259">
        <f>NORM.S.INV(RAND())</f>
        <v/>
      </c>
      <c r="E1259">
        <f>V0*EXP((rf-q_leak-0.5*sigma^2)*C1259+sigma*SQRT(C1259)*D1259)</f>
        <v/>
      </c>
      <c r="F1259">
        <f>SHL_face*(1+SHL_rate)^C1259</f>
        <v/>
      </c>
      <c r="G1259">
        <f>Pref_face*(1+Pref_rate)^C1259</f>
        <v/>
      </c>
      <c r="H1259">
        <f>MAX(E1259-F1259-G1259,0)</f>
        <v/>
      </c>
      <c r="I1259">
        <f>MIN(E1259,F1259+G1259)+(1-MgmtPct)*H1259</f>
        <v/>
      </c>
      <c r="J1259">
        <f>IF(I1259/SponsorCost&gt;=RatchetTrigger,1,0)</f>
        <v/>
      </c>
      <c r="K1259">
        <f>IF(J1259=1,MgmtPctRatchet,MgmtPct)</f>
        <v/>
      </c>
      <c r="L1259">
        <f>K1259*H1259</f>
        <v/>
      </c>
      <c r="M1259">
        <f>EXP(-rf*C1259)*L1259</f>
        <v/>
      </c>
      <c r="N1259">
        <f>EXP(-rf*C1259)*E1259</f>
        <v/>
      </c>
    </row>
    <row r="1260">
      <c r="A1260" t="n">
        <v>1252</v>
      </c>
      <c r="B1260">
        <f>RAND()</f>
        <v/>
      </c>
      <c r="C1260">
        <f>IF(B1260&lt;P_3,3,IF(B1260&lt;P_3+P_4,4,5))</f>
        <v/>
      </c>
      <c r="D1260">
        <f>NORM.S.INV(RAND())</f>
        <v/>
      </c>
      <c r="E1260">
        <f>V0*EXP((rf-q_leak-0.5*sigma^2)*C1260+sigma*SQRT(C1260)*D1260)</f>
        <v/>
      </c>
      <c r="F1260">
        <f>SHL_face*(1+SHL_rate)^C1260</f>
        <v/>
      </c>
      <c r="G1260">
        <f>Pref_face*(1+Pref_rate)^C1260</f>
        <v/>
      </c>
      <c r="H1260">
        <f>MAX(E1260-F1260-G1260,0)</f>
        <v/>
      </c>
      <c r="I1260">
        <f>MIN(E1260,F1260+G1260)+(1-MgmtPct)*H1260</f>
        <v/>
      </c>
      <c r="J1260">
        <f>IF(I1260/SponsorCost&gt;=RatchetTrigger,1,0)</f>
        <v/>
      </c>
      <c r="K1260">
        <f>IF(J1260=1,MgmtPctRatchet,MgmtPct)</f>
        <v/>
      </c>
      <c r="L1260">
        <f>K1260*H1260</f>
        <v/>
      </c>
      <c r="M1260">
        <f>EXP(-rf*C1260)*L1260</f>
        <v/>
      </c>
      <c r="N1260">
        <f>EXP(-rf*C1260)*E1260</f>
        <v/>
      </c>
    </row>
    <row r="1261">
      <c r="A1261" t="n">
        <v>1253</v>
      </c>
      <c r="B1261">
        <f>RAND()</f>
        <v/>
      </c>
      <c r="C1261">
        <f>IF(B1261&lt;P_3,3,IF(B1261&lt;P_3+P_4,4,5))</f>
        <v/>
      </c>
      <c r="D1261">
        <f>NORM.S.INV(RAND())</f>
        <v/>
      </c>
      <c r="E1261">
        <f>V0*EXP((rf-q_leak-0.5*sigma^2)*C1261+sigma*SQRT(C1261)*D1261)</f>
        <v/>
      </c>
      <c r="F1261">
        <f>SHL_face*(1+SHL_rate)^C1261</f>
        <v/>
      </c>
      <c r="G1261">
        <f>Pref_face*(1+Pref_rate)^C1261</f>
        <v/>
      </c>
      <c r="H1261">
        <f>MAX(E1261-F1261-G1261,0)</f>
        <v/>
      </c>
      <c r="I1261">
        <f>MIN(E1261,F1261+G1261)+(1-MgmtPct)*H1261</f>
        <v/>
      </c>
      <c r="J1261">
        <f>IF(I1261/SponsorCost&gt;=RatchetTrigger,1,0)</f>
        <v/>
      </c>
      <c r="K1261">
        <f>IF(J1261=1,MgmtPctRatchet,MgmtPct)</f>
        <v/>
      </c>
      <c r="L1261">
        <f>K1261*H1261</f>
        <v/>
      </c>
      <c r="M1261">
        <f>EXP(-rf*C1261)*L1261</f>
        <v/>
      </c>
      <c r="N1261">
        <f>EXP(-rf*C1261)*E1261</f>
        <v/>
      </c>
    </row>
    <row r="1262">
      <c r="A1262" t="n">
        <v>1254</v>
      </c>
      <c r="B1262">
        <f>RAND()</f>
        <v/>
      </c>
      <c r="C1262">
        <f>IF(B1262&lt;P_3,3,IF(B1262&lt;P_3+P_4,4,5))</f>
        <v/>
      </c>
      <c r="D1262">
        <f>NORM.S.INV(RAND())</f>
        <v/>
      </c>
      <c r="E1262">
        <f>V0*EXP((rf-q_leak-0.5*sigma^2)*C1262+sigma*SQRT(C1262)*D1262)</f>
        <v/>
      </c>
      <c r="F1262">
        <f>SHL_face*(1+SHL_rate)^C1262</f>
        <v/>
      </c>
      <c r="G1262">
        <f>Pref_face*(1+Pref_rate)^C1262</f>
        <v/>
      </c>
      <c r="H1262">
        <f>MAX(E1262-F1262-G1262,0)</f>
        <v/>
      </c>
      <c r="I1262">
        <f>MIN(E1262,F1262+G1262)+(1-MgmtPct)*H1262</f>
        <v/>
      </c>
      <c r="J1262">
        <f>IF(I1262/SponsorCost&gt;=RatchetTrigger,1,0)</f>
        <v/>
      </c>
      <c r="K1262">
        <f>IF(J1262=1,MgmtPctRatchet,MgmtPct)</f>
        <v/>
      </c>
      <c r="L1262">
        <f>K1262*H1262</f>
        <v/>
      </c>
      <c r="M1262">
        <f>EXP(-rf*C1262)*L1262</f>
        <v/>
      </c>
      <c r="N1262">
        <f>EXP(-rf*C1262)*E1262</f>
        <v/>
      </c>
    </row>
    <row r="1263">
      <c r="A1263" t="n">
        <v>1255</v>
      </c>
      <c r="B1263">
        <f>RAND()</f>
        <v/>
      </c>
      <c r="C1263">
        <f>IF(B1263&lt;P_3,3,IF(B1263&lt;P_3+P_4,4,5))</f>
        <v/>
      </c>
      <c r="D1263">
        <f>NORM.S.INV(RAND())</f>
        <v/>
      </c>
      <c r="E1263">
        <f>V0*EXP((rf-q_leak-0.5*sigma^2)*C1263+sigma*SQRT(C1263)*D1263)</f>
        <v/>
      </c>
      <c r="F1263">
        <f>SHL_face*(1+SHL_rate)^C1263</f>
        <v/>
      </c>
      <c r="G1263">
        <f>Pref_face*(1+Pref_rate)^C1263</f>
        <v/>
      </c>
      <c r="H1263">
        <f>MAX(E1263-F1263-G1263,0)</f>
        <v/>
      </c>
      <c r="I1263">
        <f>MIN(E1263,F1263+G1263)+(1-MgmtPct)*H1263</f>
        <v/>
      </c>
      <c r="J1263">
        <f>IF(I1263/SponsorCost&gt;=RatchetTrigger,1,0)</f>
        <v/>
      </c>
      <c r="K1263">
        <f>IF(J1263=1,MgmtPctRatchet,MgmtPct)</f>
        <v/>
      </c>
      <c r="L1263">
        <f>K1263*H1263</f>
        <v/>
      </c>
      <c r="M1263">
        <f>EXP(-rf*C1263)*L1263</f>
        <v/>
      </c>
      <c r="N1263">
        <f>EXP(-rf*C1263)*E1263</f>
        <v/>
      </c>
    </row>
    <row r="1264">
      <c r="A1264" t="n">
        <v>1256</v>
      </c>
      <c r="B1264">
        <f>RAND()</f>
        <v/>
      </c>
      <c r="C1264">
        <f>IF(B1264&lt;P_3,3,IF(B1264&lt;P_3+P_4,4,5))</f>
        <v/>
      </c>
      <c r="D1264">
        <f>NORM.S.INV(RAND())</f>
        <v/>
      </c>
      <c r="E1264">
        <f>V0*EXP((rf-q_leak-0.5*sigma^2)*C1264+sigma*SQRT(C1264)*D1264)</f>
        <v/>
      </c>
      <c r="F1264">
        <f>SHL_face*(1+SHL_rate)^C1264</f>
        <v/>
      </c>
      <c r="G1264">
        <f>Pref_face*(1+Pref_rate)^C1264</f>
        <v/>
      </c>
      <c r="H1264">
        <f>MAX(E1264-F1264-G1264,0)</f>
        <v/>
      </c>
      <c r="I1264">
        <f>MIN(E1264,F1264+G1264)+(1-MgmtPct)*H1264</f>
        <v/>
      </c>
      <c r="J1264">
        <f>IF(I1264/SponsorCost&gt;=RatchetTrigger,1,0)</f>
        <v/>
      </c>
      <c r="K1264">
        <f>IF(J1264=1,MgmtPctRatchet,MgmtPct)</f>
        <v/>
      </c>
      <c r="L1264">
        <f>K1264*H1264</f>
        <v/>
      </c>
      <c r="M1264">
        <f>EXP(-rf*C1264)*L1264</f>
        <v/>
      </c>
      <c r="N1264">
        <f>EXP(-rf*C1264)*E1264</f>
        <v/>
      </c>
    </row>
    <row r="1265">
      <c r="A1265" t="n">
        <v>1257</v>
      </c>
      <c r="B1265">
        <f>RAND()</f>
        <v/>
      </c>
      <c r="C1265">
        <f>IF(B1265&lt;P_3,3,IF(B1265&lt;P_3+P_4,4,5))</f>
        <v/>
      </c>
      <c r="D1265">
        <f>NORM.S.INV(RAND())</f>
        <v/>
      </c>
      <c r="E1265">
        <f>V0*EXP((rf-q_leak-0.5*sigma^2)*C1265+sigma*SQRT(C1265)*D1265)</f>
        <v/>
      </c>
      <c r="F1265">
        <f>SHL_face*(1+SHL_rate)^C1265</f>
        <v/>
      </c>
      <c r="G1265">
        <f>Pref_face*(1+Pref_rate)^C1265</f>
        <v/>
      </c>
      <c r="H1265">
        <f>MAX(E1265-F1265-G1265,0)</f>
        <v/>
      </c>
      <c r="I1265">
        <f>MIN(E1265,F1265+G1265)+(1-MgmtPct)*H1265</f>
        <v/>
      </c>
      <c r="J1265">
        <f>IF(I1265/SponsorCost&gt;=RatchetTrigger,1,0)</f>
        <v/>
      </c>
      <c r="K1265">
        <f>IF(J1265=1,MgmtPctRatchet,MgmtPct)</f>
        <v/>
      </c>
      <c r="L1265">
        <f>K1265*H1265</f>
        <v/>
      </c>
      <c r="M1265">
        <f>EXP(-rf*C1265)*L1265</f>
        <v/>
      </c>
      <c r="N1265">
        <f>EXP(-rf*C1265)*E1265</f>
        <v/>
      </c>
    </row>
    <row r="1266">
      <c r="A1266" t="n">
        <v>1258</v>
      </c>
      <c r="B1266">
        <f>RAND()</f>
        <v/>
      </c>
      <c r="C1266">
        <f>IF(B1266&lt;P_3,3,IF(B1266&lt;P_3+P_4,4,5))</f>
        <v/>
      </c>
      <c r="D1266">
        <f>NORM.S.INV(RAND())</f>
        <v/>
      </c>
      <c r="E1266">
        <f>V0*EXP((rf-q_leak-0.5*sigma^2)*C1266+sigma*SQRT(C1266)*D1266)</f>
        <v/>
      </c>
      <c r="F1266">
        <f>SHL_face*(1+SHL_rate)^C1266</f>
        <v/>
      </c>
      <c r="G1266">
        <f>Pref_face*(1+Pref_rate)^C1266</f>
        <v/>
      </c>
      <c r="H1266">
        <f>MAX(E1266-F1266-G1266,0)</f>
        <v/>
      </c>
      <c r="I1266">
        <f>MIN(E1266,F1266+G1266)+(1-MgmtPct)*H1266</f>
        <v/>
      </c>
      <c r="J1266">
        <f>IF(I1266/SponsorCost&gt;=RatchetTrigger,1,0)</f>
        <v/>
      </c>
      <c r="K1266">
        <f>IF(J1266=1,MgmtPctRatchet,MgmtPct)</f>
        <v/>
      </c>
      <c r="L1266">
        <f>K1266*H1266</f>
        <v/>
      </c>
      <c r="M1266">
        <f>EXP(-rf*C1266)*L1266</f>
        <v/>
      </c>
      <c r="N1266">
        <f>EXP(-rf*C1266)*E1266</f>
        <v/>
      </c>
    </row>
    <row r="1267">
      <c r="A1267" t="n">
        <v>1259</v>
      </c>
      <c r="B1267">
        <f>RAND()</f>
        <v/>
      </c>
      <c r="C1267">
        <f>IF(B1267&lt;P_3,3,IF(B1267&lt;P_3+P_4,4,5))</f>
        <v/>
      </c>
      <c r="D1267">
        <f>NORM.S.INV(RAND())</f>
        <v/>
      </c>
      <c r="E1267">
        <f>V0*EXP((rf-q_leak-0.5*sigma^2)*C1267+sigma*SQRT(C1267)*D1267)</f>
        <v/>
      </c>
      <c r="F1267">
        <f>SHL_face*(1+SHL_rate)^C1267</f>
        <v/>
      </c>
      <c r="G1267">
        <f>Pref_face*(1+Pref_rate)^C1267</f>
        <v/>
      </c>
      <c r="H1267">
        <f>MAX(E1267-F1267-G1267,0)</f>
        <v/>
      </c>
      <c r="I1267">
        <f>MIN(E1267,F1267+G1267)+(1-MgmtPct)*H1267</f>
        <v/>
      </c>
      <c r="J1267">
        <f>IF(I1267/SponsorCost&gt;=RatchetTrigger,1,0)</f>
        <v/>
      </c>
      <c r="K1267">
        <f>IF(J1267=1,MgmtPctRatchet,MgmtPct)</f>
        <v/>
      </c>
      <c r="L1267">
        <f>K1267*H1267</f>
        <v/>
      </c>
      <c r="M1267">
        <f>EXP(-rf*C1267)*L1267</f>
        <v/>
      </c>
      <c r="N1267">
        <f>EXP(-rf*C1267)*E1267</f>
        <v/>
      </c>
    </row>
    <row r="1268">
      <c r="A1268" t="n">
        <v>1260</v>
      </c>
      <c r="B1268">
        <f>RAND()</f>
        <v/>
      </c>
      <c r="C1268">
        <f>IF(B1268&lt;P_3,3,IF(B1268&lt;P_3+P_4,4,5))</f>
        <v/>
      </c>
      <c r="D1268">
        <f>NORM.S.INV(RAND())</f>
        <v/>
      </c>
      <c r="E1268">
        <f>V0*EXP((rf-q_leak-0.5*sigma^2)*C1268+sigma*SQRT(C1268)*D1268)</f>
        <v/>
      </c>
      <c r="F1268">
        <f>SHL_face*(1+SHL_rate)^C1268</f>
        <v/>
      </c>
      <c r="G1268">
        <f>Pref_face*(1+Pref_rate)^C1268</f>
        <v/>
      </c>
      <c r="H1268">
        <f>MAX(E1268-F1268-G1268,0)</f>
        <v/>
      </c>
      <c r="I1268">
        <f>MIN(E1268,F1268+G1268)+(1-MgmtPct)*H1268</f>
        <v/>
      </c>
      <c r="J1268">
        <f>IF(I1268/SponsorCost&gt;=RatchetTrigger,1,0)</f>
        <v/>
      </c>
      <c r="K1268">
        <f>IF(J1268=1,MgmtPctRatchet,MgmtPct)</f>
        <v/>
      </c>
      <c r="L1268">
        <f>K1268*H1268</f>
        <v/>
      </c>
      <c r="M1268">
        <f>EXP(-rf*C1268)*L1268</f>
        <v/>
      </c>
      <c r="N1268">
        <f>EXP(-rf*C1268)*E1268</f>
        <v/>
      </c>
    </row>
    <row r="1269">
      <c r="A1269" t="n">
        <v>1261</v>
      </c>
      <c r="B1269">
        <f>RAND()</f>
        <v/>
      </c>
      <c r="C1269">
        <f>IF(B1269&lt;P_3,3,IF(B1269&lt;P_3+P_4,4,5))</f>
        <v/>
      </c>
      <c r="D1269">
        <f>NORM.S.INV(RAND())</f>
        <v/>
      </c>
      <c r="E1269">
        <f>V0*EXP((rf-q_leak-0.5*sigma^2)*C1269+sigma*SQRT(C1269)*D1269)</f>
        <v/>
      </c>
      <c r="F1269">
        <f>SHL_face*(1+SHL_rate)^C1269</f>
        <v/>
      </c>
      <c r="G1269">
        <f>Pref_face*(1+Pref_rate)^C1269</f>
        <v/>
      </c>
      <c r="H1269">
        <f>MAX(E1269-F1269-G1269,0)</f>
        <v/>
      </c>
      <c r="I1269">
        <f>MIN(E1269,F1269+G1269)+(1-MgmtPct)*H1269</f>
        <v/>
      </c>
      <c r="J1269">
        <f>IF(I1269/SponsorCost&gt;=RatchetTrigger,1,0)</f>
        <v/>
      </c>
      <c r="K1269">
        <f>IF(J1269=1,MgmtPctRatchet,MgmtPct)</f>
        <v/>
      </c>
      <c r="L1269">
        <f>K1269*H1269</f>
        <v/>
      </c>
      <c r="M1269">
        <f>EXP(-rf*C1269)*L1269</f>
        <v/>
      </c>
      <c r="N1269">
        <f>EXP(-rf*C1269)*E1269</f>
        <v/>
      </c>
    </row>
    <row r="1270">
      <c r="A1270" t="n">
        <v>1262</v>
      </c>
      <c r="B1270">
        <f>RAND()</f>
        <v/>
      </c>
      <c r="C1270">
        <f>IF(B1270&lt;P_3,3,IF(B1270&lt;P_3+P_4,4,5))</f>
        <v/>
      </c>
      <c r="D1270">
        <f>NORM.S.INV(RAND())</f>
        <v/>
      </c>
      <c r="E1270">
        <f>V0*EXP((rf-q_leak-0.5*sigma^2)*C1270+sigma*SQRT(C1270)*D1270)</f>
        <v/>
      </c>
      <c r="F1270">
        <f>SHL_face*(1+SHL_rate)^C1270</f>
        <v/>
      </c>
      <c r="G1270">
        <f>Pref_face*(1+Pref_rate)^C1270</f>
        <v/>
      </c>
      <c r="H1270">
        <f>MAX(E1270-F1270-G1270,0)</f>
        <v/>
      </c>
      <c r="I1270">
        <f>MIN(E1270,F1270+G1270)+(1-MgmtPct)*H1270</f>
        <v/>
      </c>
      <c r="J1270">
        <f>IF(I1270/SponsorCost&gt;=RatchetTrigger,1,0)</f>
        <v/>
      </c>
      <c r="K1270">
        <f>IF(J1270=1,MgmtPctRatchet,MgmtPct)</f>
        <v/>
      </c>
      <c r="L1270">
        <f>K1270*H1270</f>
        <v/>
      </c>
      <c r="M1270">
        <f>EXP(-rf*C1270)*L1270</f>
        <v/>
      </c>
      <c r="N1270">
        <f>EXP(-rf*C1270)*E1270</f>
        <v/>
      </c>
    </row>
    <row r="1271">
      <c r="A1271" t="n">
        <v>1263</v>
      </c>
      <c r="B1271">
        <f>RAND()</f>
        <v/>
      </c>
      <c r="C1271">
        <f>IF(B1271&lt;P_3,3,IF(B1271&lt;P_3+P_4,4,5))</f>
        <v/>
      </c>
      <c r="D1271">
        <f>NORM.S.INV(RAND())</f>
        <v/>
      </c>
      <c r="E1271">
        <f>V0*EXP((rf-q_leak-0.5*sigma^2)*C1271+sigma*SQRT(C1271)*D1271)</f>
        <v/>
      </c>
      <c r="F1271">
        <f>SHL_face*(1+SHL_rate)^C1271</f>
        <v/>
      </c>
      <c r="G1271">
        <f>Pref_face*(1+Pref_rate)^C1271</f>
        <v/>
      </c>
      <c r="H1271">
        <f>MAX(E1271-F1271-G1271,0)</f>
        <v/>
      </c>
      <c r="I1271">
        <f>MIN(E1271,F1271+G1271)+(1-MgmtPct)*H1271</f>
        <v/>
      </c>
      <c r="J1271">
        <f>IF(I1271/SponsorCost&gt;=RatchetTrigger,1,0)</f>
        <v/>
      </c>
      <c r="K1271">
        <f>IF(J1271=1,MgmtPctRatchet,MgmtPct)</f>
        <v/>
      </c>
      <c r="L1271">
        <f>K1271*H1271</f>
        <v/>
      </c>
      <c r="M1271">
        <f>EXP(-rf*C1271)*L1271</f>
        <v/>
      </c>
      <c r="N1271">
        <f>EXP(-rf*C1271)*E1271</f>
        <v/>
      </c>
    </row>
    <row r="1272">
      <c r="A1272" t="n">
        <v>1264</v>
      </c>
      <c r="B1272">
        <f>RAND()</f>
        <v/>
      </c>
      <c r="C1272">
        <f>IF(B1272&lt;P_3,3,IF(B1272&lt;P_3+P_4,4,5))</f>
        <v/>
      </c>
      <c r="D1272">
        <f>NORM.S.INV(RAND())</f>
        <v/>
      </c>
      <c r="E1272">
        <f>V0*EXP((rf-q_leak-0.5*sigma^2)*C1272+sigma*SQRT(C1272)*D1272)</f>
        <v/>
      </c>
      <c r="F1272">
        <f>SHL_face*(1+SHL_rate)^C1272</f>
        <v/>
      </c>
      <c r="G1272">
        <f>Pref_face*(1+Pref_rate)^C1272</f>
        <v/>
      </c>
      <c r="H1272">
        <f>MAX(E1272-F1272-G1272,0)</f>
        <v/>
      </c>
      <c r="I1272">
        <f>MIN(E1272,F1272+G1272)+(1-MgmtPct)*H1272</f>
        <v/>
      </c>
      <c r="J1272">
        <f>IF(I1272/SponsorCost&gt;=RatchetTrigger,1,0)</f>
        <v/>
      </c>
      <c r="K1272">
        <f>IF(J1272=1,MgmtPctRatchet,MgmtPct)</f>
        <v/>
      </c>
      <c r="L1272">
        <f>K1272*H1272</f>
        <v/>
      </c>
      <c r="M1272">
        <f>EXP(-rf*C1272)*L1272</f>
        <v/>
      </c>
      <c r="N1272">
        <f>EXP(-rf*C1272)*E1272</f>
        <v/>
      </c>
    </row>
    <row r="1273">
      <c r="A1273" t="n">
        <v>1265</v>
      </c>
      <c r="B1273">
        <f>RAND()</f>
        <v/>
      </c>
      <c r="C1273">
        <f>IF(B1273&lt;P_3,3,IF(B1273&lt;P_3+P_4,4,5))</f>
        <v/>
      </c>
      <c r="D1273">
        <f>NORM.S.INV(RAND())</f>
        <v/>
      </c>
      <c r="E1273">
        <f>V0*EXP((rf-q_leak-0.5*sigma^2)*C1273+sigma*SQRT(C1273)*D1273)</f>
        <v/>
      </c>
      <c r="F1273">
        <f>SHL_face*(1+SHL_rate)^C1273</f>
        <v/>
      </c>
      <c r="G1273">
        <f>Pref_face*(1+Pref_rate)^C1273</f>
        <v/>
      </c>
      <c r="H1273">
        <f>MAX(E1273-F1273-G1273,0)</f>
        <v/>
      </c>
      <c r="I1273">
        <f>MIN(E1273,F1273+G1273)+(1-MgmtPct)*H1273</f>
        <v/>
      </c>
      <c r="J1273">
        <f>IF(I1273/SponsorCost&gt;=RatchetTrigger,1,0)</f>
        <v/>
      </c>
      <c r="K1273">
        <f>IF(J1273=1,MgmtPctRatchet,MgmtPct)</f>
        <v/>
      </c>
      <c r="L1273">
        <f>K1273*H1273</f>
        <v/>
      </c>
      <c r="M1273">
        <f>EXP(-rf*C1273)*L1273</f>
        <v/>
      </c>
      <c r="N1273">
        <f>EXP(-rf*C1273)*E1273</f>
        <v/>
      </c>
    </row>
    <row r="1274">
      <c r="A1274" t="n">
        <v>1266</v>
      </c>
      <c r="B1274">
        <f>RAND()</f>
        <v/>
      </c>
      <c r="C1274">
        <f>IF(B1274&lt;P_3,3,IF(B1274&lt;P_3+P_4,4,5))</f>
        <v/>
      </c>
      <c r="D1274">
        <f>NORM.S.INV(RAND())</f>
        <v/>
      </c>
      <c r="E1274">
        <f>V0*EXP((rf-q_leak-0.5*sigma^2)*C1274+sigma*SQRT(C1274)*D1274)</f>
        <v/>
      </c>
      <c r="F1274">
        <f>SHL_face*(1+SHL_rate)^C1274</f>
        <v/>
      </c>
      <c r="G1274">
        <f>Pref_face*(1+Pref_rate)^C1274</f>
        <v/>
      </c>
      <c r="H1274">
        <f>MAX(E1274-F1274-G1274,0)</f>
        <v/>
      </c>
      <c r="I1274">
        <f>MIN(E1274,F1274+G1274)+(1-MgmtPct)*H1274</f>
        <v/>
      </c>
      <c r="J1274">
        <f>IF(I1274/SponsorCost&gt;=RatchetTrigger,1,0)</f>
        <v/>
      </c>
      <c r="K1274">
        <f>IF(J1274=1,MgmtPctRatchet,MgmtPct)</f>
        <v/>
      </c>
      <c r="L1274">
        <f>K1274*H1274</f>
        <v/>
      </c>
      <c r="M1274">
        <f>EXP(-rf*C1274)*L1274</f>
        <v/>
      </c>
      <c r="N1274">
        <f>EXP(-rf*C1274)*E1274</f>
        <v/>
      </c>
    </row>
    <row r="1275">
      <c r="A1275" t="n">
        <v>1267</v>
      </c>
      <c r="B1275">
        <f>RAND()</f>
        <v/>
      </c>
      <c r="C1275">
        <f>IF(B1275&lt;P_3,3,IF(B1275&lt;P_3+P_4,4,5))</f>
        <v/>
      </c>
      <c r="D1275">
        <f>NORM.S.INV(RAND())</f>
        <v/>
      </c>
      <c r="E1275">
        <f>V0*EXP((rf-q_leak-0.5*sigma^2)*C1275+sigma*SQRT(C1275)*D1275)</f>
        <v/>
      </c>
      <c r="F1275">
        <f>SHL_face*(1+SHL_rate)^C1275</f>
        <v/>
      </c>
      <c r="G1275">
        <f>Pref_face*(1+Pref_rate)^C1275</f>
        <v/>
      </c>
      <c r="H1275">
        <f>MAX(E1275-F1275-G1275,0)</f>
        <v/>
      </c>
      <c r="I1275">
        <f>MIN(E1275,F1275+G1275)+(1-MgmtPct)*H1275</f>
        <v/>
      </c>
      <c r="J1275">
        <f>IF(I1275/SponsorCost&gt;=RatchetTrigger,1,0)</f>
        <v/>
      </c>
      <c r="K1275">
        <f>IF(J1275=1,MgmtPctRatchet,MgmtPct)</f>
        <v/>
      </c>
      <c r="L1275">
        <f>K1275*H1275</f>
        <v/>
      </c>
      <c r="M1275">
        <f>EXP(-rf*C1275)*L1275</f>
        <v/>
      </c>
      <c r="N1275">
        <f>EXP(-rf*C1275)*E1275</f>
        <v/>
      </c>
    </row>
    <row r="1276">
      <c r="A1276" t="n">
        <v>1268</v>
      </c>
      <c r="B1276">
        <f>RAND()</f>
        <v/>
      </c>
      <c r="C1276">
        <f>IF(B1276&lt;P_3,3,IF(B1276&lt;P_3+P_4,4,5))</f>
        <v/>
      </c>
      <c r="D1276">
        <f>NORM.S.INV(RAND())</f>
        <v/>
      </c>
      <c r="E1276">
        <f>V0*EXP((rf-q_leak-0.5*sigma^2)*C1276+sigma*SQRT(C1276)*D1276)</f>
        <v/>
      </c>
      <c r="F1276">
        <f>SHL_face*(1+SHL_rate)^C1276</f>
        <v/>
      </c>
      <c r="G1276">
        <f>Pref_face*(1+Pref_rate)^C1276</f>
        <v/>
      </c>
      <c r="H1276">
        <f>MAX(E1276-F1276-G1276,0)</f>
        <v/>
      </c>
      <c r="I1276">
        <f>MIN(E1276,F1276+G1276)+(1-MgmtPct)*H1276</f>
        <v/>
      </c>
      <c r="J1276">
        <f>IF(I1276/SponsorCost&gt;=RatchetTrigger,1,0)</f>
        <v/>
      </c>
      <c r="K1276">
        <f>IF(J1276=1,MgmtPctRatchet,MgmtPct)</f>
        <v/>
      </c>
      <c r="L1276">
        <f>K1276*H1276</f>
        <v/>
      </c>
      <c r="M1276">
        <f>EXP(-rf*C1276)*L1276</f>
        <v/>
      </c>
      <c r="N1276">
        <f>EXP(-rf*C1276)*E1276</f>
        <v/>
      </c>
    </row>
    <row r="1277">
      <c r="A1277" t="n">
        <v>1269</v>
      </c>
      <c r="B1277">
        <f>RAND()</f>
        <v/>
      </c>
      <c r="C1277">
        <f>IF(B1277&lt;P_3,3,IF(B1277&lt;P_3+P_4,4,5))</f>
        <v/>
      </c>
      <c r="D1277">
        <f>NORM.S.INV(RAND())</f>
        <v/>
      </c>
      <c r="E1277">
        <f>V0*EXP((rf-q_leak-0.5*sigma^2)*C1277+sigma*SQRT(C1277)*D1277)</f>
        <v/>
      </c>
      <c r="F1277">
        <f>SHL_face*(1+SHL_rate)^C1277</f>
        <v/>
      </c>
      <c r="G1277">
        <f>Pref_face*(1+Pref_rate)^C1277</f>
        <v/>
      </c>
      <c r="H1277">
        <f>MAX(E1277-F1277-G1277,0)</f>
        <v/>
      </c>
      <c r="I1277">
        <f>MIN(E1277,F1277+G1277)+(1-MgmtPct)*H1277</f>
        <v/>
      </c>
      <c r="J1277">
        <f>IF(I1277/SponsorCost&gt;=RatchetTrigger,1,0)</f>
        <v/>
      </c>
      <c r="K1277">
        <f>IF(J1277=1,MgmtPctRatchet,MgmtPct)</f>
        <v/>
      </c>
      <c r="L1277">
        <f>K1277*H1277</f>
        <v/>
      </c>
      <c r="M1277">
        <f>EXP(-rf*C1277)*L1277</f>
        <v/>
      </c>
      <c r="N1277">
        <f>EXP(-rf*C1277)*E1277</f>
        <v/>
      </c>
    </row>
    <row r="1278">
      <c r="A1278" t="n">
        <v>1270</v>
      </c>
      <c r="B1278">
        <f>RAND()</f>
        <v/>
      </c>
      <c r="C1278">
        <f>IF(B1278&lt;P_3,3,IF(B1278&lt;P_3+P_4,4,5))</f>
        <v/>
      </c>
      <c r="D1278">
        <f>NORM.S.INV(RAND())</f>
        <v/>
      </c>
      <c r="E1278">
        <f>V0*EXP((rf-q_leak-0.5*sigma^2)*C1278+sigma*SQRT(C1278)*D1278)</f>
        <v/>
      </c>
      <c r="F1278">
        <f>SHL_face*(1+SHL_rate)^C1278</f>
        <v/>
      </c>
      <c r="G1278">
        <f>Pref_face*(1+Pref_rate)^C1278</f>
        <v/>
      </c>
      <c r="H1278">
        <f>MAX(E1278-F1278-G1278,0)</f>
        <v/>
      </c>
      <c r="I1278">
        <f>MIN(E1278,F1278+G1278)+(1-MgmtPct)*H1278</f>
        <v/>
      </c>
      <c r="J1278">
        <f>IF(I1278/SponsorCost&gt;=RatchetTrigger,1,0)</f>
        <v/>
      </c>
      <c r="K1278">
        <f>IF(J1278=1,MgmtPctRatchet,MgmtPct)</f>
        <v/>
      </c>
      <c r="L1278">
        <f>K1278*H1278</f>
        <v/>
      </c>
      <c r="M1278">
        <f>EXP(-rf*C1278)*L1278</f>
        <v/>
      </c>
      <c r="N1278">
        <f>EXP(-rf*C1278)*E1278</f>
        <v/>
      </c>
    </row>
    <row r="1279">
      <c r="A1279" t="n">
        <v>1271</v>
      </c>
      <c r="B1279">
        <f>RAND()</f>
        <v/>
      </c>
      <c r="C1279">
        <f>IF(B1279&lt;P_3,3,IF(B1279&lt;P_3+P_4,4,5))</f>
        <v/>
      </c>
      <c r="D1279">
        <f>NORM.S.INV(RAND())</f>
        <v/>
      </c>
      <c r="E1279">
        <f>V0*EXP((rf-q_leak-0.5*sigma^2)*C1279+sigma*SQRT(C1279)*D1279)</f>
        <v/>
      </c>
      <c r="F1279">
        <f>SHL_face*(1+SHL_rate)^C1279</f>
        <v/>
      </c>
      <c r="G1279">
        <f>Pref_face*(1+Pref_rate)^C1279</f>
        <v/>
      </c>
      <c r="H1279">
        <f>MAX(E1279-F1279-G1279,0)</f>
        <v/>
      </c>
      <c r="I1279">
        <f>MIN(E1279,F1279+G1279)+(1-MgmtPct)*H1279</f>
        <v/>
      </c>
      <c r="J1279">
        <f>IF(I1279/SponsorCost&gt;=RatchetTrigger,1,0)</f>
        <v/>
      </c>
      <c r="K1279">
        <f>IF(J1279=1,MgmtPctRatchet,MgmtPct)</f>
        <v/>
      </c>
      <c r="L1279">
        <f>K1279*H1279</f>
        <v/>
      </c>
      <c r="M1279">
        <f>EXP(-rf*C1279)*L1279</f>
        <v/>
      </c>
      <c r="N1279">
        <f>EXP(-rf*C1279)*E1279</f>
        <v/>
      </c>
    </row>
    <row r="1280">
      <c r="A1280" t="n">
        <v>1272</v>
      </c>
      <c r="B1280">
        <f>RAND()</f>
        <v/>
      </c>
      <c r="C1280">
        <f>IF(B1280&lt;P_3,3,IF(B1280&lt;P_3+P_4,4,5))</f>
        <v/>
      </c>
      <c r="D1280">
        <f>NORM.S.INV(RAND())</f>
        <v/>
      </c>
      <c r="E1280">
        <f>V0*EXP((rf-q_leak-0.5*sigma^2)*C1280+sigma*SQRT(C1280)*D1280)</f>
        <v/>
      </c>
      <c r="F1280">
        <f>SHL_face*(1+SHL_rate)^C1280</f>
        <v/>
      </c>
      <c r="G1280">
        <f>Pref_face*(1+Pref_rate)^C1280</f>
        <v/>
      </c>
      <c r="H1280">
        <f>MAX(E1280-F1280-G1280,0)</f>
        <v/>
      </c>
      <c r="I1280">
        <f>MIN(E1280,F1280+G1280)+(1-MgmtPct)*H1280</f>
        <v/>
      </c>
      <c r="J1280">
        <f>IF(I1280/SponsorCost&gt;=RatchetTrigger,1,0)</f>
        <v/>
      </c>
      <c r="K1280">
        <f>IF(J1280=1,MgmtPctRatchet,MgmtPct)</f>
        <v/>
      </c>
      <c r="L1280">
        <f>K1280*H1280</f>
        <v/>
      </c>
      <c r="M1280">
        <f>EXP(-rf*C1280)*L1280</f>
        <v/>
      </c>
      <c r="N1280">
        <f>EXP(-rf*C1280)*E1280</f>
        <v/>
      </c>
    </row>
    <row r="1281">
      <c r="A1281" t="n">
        <v>1273</v>
      </c>
      <c r="B1281">
        <f>RAND()</f>
        <v/>
      </c>
      <c r="C1281">
        <f>IF(B1281&lt;P_3,3,IF(B1281&lt;P_3+P_4,4,5))</f>
        <v/>
      </c>
      <c r="D1281">
        <f>NORM.S.INV(RAND())</f>
        <v/>
      </c>
      <c r="E1281">
        <f>V0*EXP((rf-q_leak-0.5*sigma^2)*C1281+sigma*SQRT(C1281)*D1281)</f>
        <v/>
      </c>
      <c r="F1281">
        <f>SHL_face*(1+SHL_rate)^C1281</f>
        <v/>
      </c>
      <c r="G1281">
        <f>Pref_face*(1+Pref_rate)^C1281</f>
        <v/>
      </c>
      <c r="H1281">
        <f>MAX(E1281-F1281-G1281,0)</f>
        <v/>
      </c>
      <c r="I1281">
        <f>MIN(E1281,F1281+G1281)+(1-MgmtPct)*H1281</f>
        <v/>
      </c>
      <c r="J1281">
        <f>IF(I1281/SponsorCost&gt;=RatchetTrigger,1,0)</f>
        <v/>
      </c>
      <c r="K1281">
        <f>IF(J1281=1,MgmtPctRatchet,MgmtPct)</f>
        <v/>
      </c>
      <c r="L1281">
        <f>K1281*H1281</f>
        <v/>
      </c>
      <c r="M1281">
        <f>EXP(-rf*C1281)*L1281</f>
        <v/>
      </c>
      <c r="N1281">
        <f>EXP(-rf*C1281)*E1281</f>
        <v/>
      </c>
    </row>
    <row r="1282">
      <c r="A1282" t="n">
        <v>1274</v>
      </c>
      <c r="B1282">
        <f>RAND()</f>
        <v/>
      </c>
      <c r="C1282">
        <f>IF(B1282&lt;P_3,3,IF(B1282&lt;P_3+P_4,4,5))</f>
        <v/>
      </c>
      <c r="D1282">
        <f>NORM.S.INV(RAND())</f>
        <v/>
      </c>
      <c r="E1282">
        <f>V0*EXP((rf-q_leak-0.5*sigma^2)*C1282+sigma*SQRT(C1282)*D1282)</f>
        <v/>
      </c>
      <c r="F1282">
        <f>SHL_face*(1+SHL_rate)^C1282</f>
        <v/>
      </c>
      <c r="G1282">
        <f>Pref_face*(1+Pref_rate)^C1282</f>
        <v/>
      </c>
      <c r="H1282">
        <f>MAX(E1282-F1282-G1282,0)</f>
        <v/>
      </c>
      <c r="I1282">
        <f>MIN(E1282,F1282+G1282)+(1-MgmtPct)*H1282</f>
        <v/>
      </c>
      <c r="J1282">
        <f>IF(I1282/SponsorCost&gt;=RatchetTrigger,1,0)</f>
        <v/>
      </c>
      <c r="K1282">
        <f>IF(J1282=1,MgmtPctRatchet,MgmtPct)</f>
        <v/>
      </c>
      <c r="L1282">
        <f>K1282*H1282</f>
        <v/>
      </c>
      <c r="M1282">
        <f>EXP(-rf*C1282)*L1282</f>
        <v/>
      </c>
      <c r="N1282">
        <f>EXP(-rf*C1282)*E1282</f>
        <v/>
      </c>
    </row>
    <row r="1283">
      <c r="A1283" t="n">
        <v>1275</v>
      </c>
      <c r="B1283">
        <f>RAND()</f>
        <v/>
      </c>
      <c r="C1283">
        <f>IF(B1283&lt;P_3,3,IF(B1283&lt;P_3+P_4,4,5))</f>
        <v/>
      </c>
      <c r="D1283">
        <f>NORM.S.INV(RAND())</f>
        <v/>
      </c>
      <c r="E1283">
        <f>V0*EXP((rf-q_leak-0.5*sigma^2)*C1283+sigma*SQRT(C1283)*D1283)</f>
        <v/>
      </c>
      <c r="F1283">
        <f>SHL_face*(1+SHL_rate)^C1283</f>
        <v/>
      </c>
      <c r="G1283">
        <f>Pref_face*(1+Pref_rate)^C1283</f>
        <v/>
      </c>
      <c r="H1283">
        <f>MAX(E1283-F1283-G1283,0)</f>
        <v/>
      </c>
      <c r="I1283">
        <f>MIN(E1283,F1283+G1283)+(1-MgmtPct)*H1283</f>
        <v/>
      </c>
      <c r="J1283">
        <f>IF(I1283/SponsorCost&gt;=RatchetTrigger,1,0)</f>
        <v/>
      </c>
      <c r="K1283">
        <f>IF(J1283=1,MgmtPctRatchet,MgmtPct)</f>
        <v/>
      </c>
      <c r="L1283">
        <f>K1283*H1283</f>
        <v/>
      </c>
      <c r="M1283">
        <f>EXP(-rf*C1283)*L1283</f>
        <v/>
      </c>
      <c r="N1283">
        <f>EXP(-rf*C1283)*E1283</f>
        <v/>
      </c>
    </row>
    <row r="1284">
      <c r="A1284" t="n">
        <v>1276</v>
      </c>
      <c r="B1284">
        <f>RAND()</f>
        <v/>
      </c>
      <c r="C1284">
        <f>IF(B1284&lt;P_3,3,IF(B1284&lt;P_3+P_4,4,5))</f>
        <v/>
      </c>
      <c r="D1284">
        <f>NORM.S.INV(RAND())</f>
        <v/>
      </c>
      <c r="E1284">
        <f>V0*EXP((rf-q_leak-0.5*sigma^2)*C1284+sigma*SQRT(C1284)*D1284)</f>
        <v/>
      </c>
      <c r="F1284">
        <f>SHL_face*(1+SHL_rate)^C1284</f>
        <v/>
      </c>
      <c r="G1284">
        <f>Pref_face*(1+Pref_rate)^C1284</f>
        <v/>
      </c>
      <c r="H1284">
        <f>MAX(E1284-F1284-G1284,0)</f>
        <v/>
      </c>
      <c r="I1284">
        <f>MIN(E1284,F1284+G1284)+(1-MgmtPct)*H1284</f>
        <v/>
      </c>
      <c r="J1284">
        <f>IF(I1284/SponsorCost&gt;=RatchetTrigger,1,0)</f>
        <v/>
      </c>
      <c r="K1284">
        <f>IF(J1284=1,MgmtPctRatchet,MgmtPct)</f>
        <v/>
      </c>
      <c r="L1284">
        <f>K1284*H1284</f>
        <v/>
      </c>
      <c r="M1284">
        <f>EXP(-rf*C1284)*L1284</f>
        <v/>
      </c>
      <c r="N1284">
        <f>EXP(-rf*C1284)*E1284</f>
        <v/>
      </c>
    </row>
    <row r="1285">
      <c r="A1285" t="n">
        <v>1277</v>
      </c>
      <c r="B1285">
        <f>RAND()</f>
        <v/>
      </c>
      <c r="C1285">
        <f>IF(B1285&lt;P_3,3,IF(B1285&lt;P_3+P_4,4,5))</f>
        <v/>
      </c>
      <c r="D1285">
        <f>NORM.S.INV(RAND())</f>
        <v/>
      </c>
      <c r="E1285">
        <f>V0*EXP((rf-q_leak-0.5*sigma^2)*C1285+sigma*SQRT(C1285)*D1285)</f>
        <v/>
      </c>
      <c r="F1285">
        <f>SHL_face*(1+SHL_rate)^C1285</f>
        <v/>
      </c>
      <c r="G1285">
        <f>Pref_face*(1+Pref_rate)^C1285</f>
        <v/>
      </c>
      <c r="H1285">
        <f>MAX(E1285-F1285-G1285,0)</f>
        <v/>
      </c>
      <c r="I1285">
        <f>MIN(E1285,F1285+G1285)+(1-MgmtPct)*H1285</f>
        <v/>
      </c>
      <c r="J1285">
        <f>IF(I1285/SponsorCost&gt;=RatchetTrigger,1,0)</f>
        <v/>
      </c>
      <c r="K1285">
        <f>IF(J1285=1,MgmtPctRatchet,MgmtPct)</f>
        <v/>
      </c>
      <c r="L1285">
        <f>K1285*H1285</f>
        <v/>
      </c>
      <c r="M1285">
        <f>EXP(-rf*C1285)*L1285</f>
        <v/>
      </c>
      <c r="N1285">
        <f>EXP(-rf*C1285)*E1285</f>
        <v/>
      </c>
    </row>
    <row r="1286">
      <c r="A1286" t="n">
        <v>1278</v>
      </c>
      <c r="B1286">
        <f>RAND()</f>
        <v/>
      </c>
      <c r="C1286">
        <f>IF(B1286&lt;P_3,3,IF(B1286&lt;P_3+P_4,4,5))</f>
        <v/>
      </c>
      <c r="D1286">
        <f>NORM.S.INV(RAND())</f>
        <v/>
      </c>
      <c r="E1286">
        <f>V0*EXP((rf-q_leak-0.5*sigma^2)*C1286+sigma*SQRT(C1286)*D1286)</f>
        <v/>
      </c>
      <c r="F1286">
        <f>SHL_face*(1+SHL_rate)^C1286</f>
        <v/>
      </c>
      <c r="G1286">
        <f>Pref_face*(1+Pref_rate)^C1286</f>
        <v/>
      </c>
      <c r="H1286">
        <f>MAX(E1286-F1286-G1286,0)</f>
        <v/>
      </c>
      <c r="I1286">
        <f>MIN(E1286,F1286+G1286)+(1-MgmtPct)*H1286</f>
        <v/>
      </c>
      <c r="J1286">
        <f>IF(I1286/SponsorCost&gt;=RatchetTrigger,1,0)</f>
        <v/>
      </c>
      <c r="K1286">
        <f>IF(J1286=1,MgmtPctRatchet,MgmtPct)</f>
        <v/>
      </c>
      <c r="L1286">
        <f>K1286*H1286</f>
        <v/>
      </c>
      <c r="M1286">
        <f>EXP(-rf*C1286)*L1286</f>
        <v/>
      </c>
      <c r="N1286">
        <f>EXP(-rf*C1286)*E1286</f>
        <v/>
      </c>
    </row>
    <row r="1287">
      <c r="A1287" t="n">
        <v>1279</v>
      </c>
      <c r="B1287">
        <f>RAND()</f>
        <v/>
      </c>
      <c r="C1287">
        <f>IF(B1287&lt;P_3,3,IF(B1287&lt;P_3+P_4,4,5))</f>
        <v/>
      </c>
      <c r="D1287">
        <f>NORM.S.INV(RAND())</f>
        <v/>
      </c>
      <c r="E1287">
        <f>V0*EXP((rf-q_leak-0.5*sigma^2)*C1287+sigma*SQRT(C1287)*D1287)</f>
        <v/>
      </c>
      <c r="F1287">
        <f>SHL_face*(1+SHL_rate)^C1287</f>
        <v/>
      </c>
      <c r="G1287">
        <f>Pref_face*(1+Pref_rate)^C1287</f>
        <v/>
      </c>
      <c r="H1287">
        <f>MAX(E1287-F1287-G1287,0)</f>
        <v/>
      </c>
      <c r="I1287">
        <f>MIN(E1287,F1287+G1287)+(1-MgmtPct)*H1287</f>
        <v/>
      </c>
      <c r="J1287">
        <f>IF(I1287/SponsorCost&gt;=RatchetTrigger,1,0)</f>
        <v/>
      </c>
      <c r="K1287">
        <f>IF(J1287=1,MgmtPctRatchet,MgmtPct)</f>
        <v/>
      </c>
      <c r="L1287">
        <f>K1287*H1287</f>
        <v/>
      </c>
      <c r="M1287">
        <f>EXP(-rf*C1287)*L1287</f>
        <v/>
      </c>
      <c r="N1287">
        <f>EXP(-rf*C1287)*E1287</f>
        <v/>
      </c>
    </row>
    <row r="1288">
      <c r="A1288" t="n">
        <v>1280</v>
      </c>
      <c r="B1288">
        <f>RAND()</f>
        <v/>
      </c>
      <c r="C1288">
        <f>IF(B1288&lt;P_3,3,IF(B1288&lt;P_3+P_4,4,5))</f>
        <v/>
      </c>
      <c r="D1288">
        <f>NORM.S.INV(RAND())</f>
        <v/>
      </c>
      <c r="E1288">
        <f>V0*EXP((rf-q_leak-0.5*sigma^2)*C1288+sigma*SQRT(C1288)*D1288)</f>
        <v/>
      </c>
      <c r="F1288">
        <f>SHL_face*(1+SHL_rate)^C1288</f>
        <v/>
      </c>
      <c r="G1288">
        <f>Pref_face*(1+Pref_rate)^C1288</f>
        <v/>
      </c>
      <c r="H1288">
        <f>MAX(E1288-F1288-G1288,0)</f>
        <v/>
      </c>
      <c r="I1288">
        <f>MIN(E1288,F1288+G1288)+(1-MgmtPct)*H1288</f>
        <v/>
      </c>
      <c r="J1288">
        <f>IF(I1288/SponsorCost&gt;=RatchetTrigger,1,0)</f>
        <v/>
      </c>
      <c r="K1288">
        <f>IF(J1288=1,MgmtPctRatchet,MgmtPct)</f>
        <v/>
      </c>
      <c r="L1288">
        <f>K1288*H1288</f>
        <v/>
      </c>
      <c r="M1288">
        <f>EXP(-rf*C1288)*L1288</f>
        <v/>
      </c>
      <c r="N1288">
        <f>EXP(-rf*C1288)*E1288</f>
        <v/>
      </c>
    </row>
    <row r="1289">
      <c r="A1289" t="n">
        <v>1281</v>
      </c>
      <c r="B1289">
        <f>RAND()</f>
        <v/>
      </c>
      <c r="C1289">
        <f>IF(B1289&lt;P_3,3,IF(B1289&lt;P_3+P_4,4,5))</f>
        <v/>
      </c>
      <c r="D1289">
        <f>NORM.S.INV(RAND())</f>
        <v/>
      </c>
      <c r="E1289">
        <f>V0*EXP((rf-q_leak-0.5*sigma^2)*C1289+sigma*SQRT(C1289)*D1289)</f>
        <v/>
      </c>
      <c r="F1289">
        <f>SHL_face*(1+SHL_rate)^C1289</f>
        <v/>
      </c>
      <c r="G1289">
        <f>Pref_face*(1+Pref_rate)^C1289</f>
        <v/>
      </c>
      <c r="H1289">
        <f>MAX(E1289-F1289-G1289,0)</f>
        <v/>
      </c>
      <c r="I1289">
        <f>MIN(E1289,F1289+G1289)+(1-MgmtPct)*H1289</f>
        <v/>
      </c>
      <c r="J1289">
        <f>IF(I1289/SponsorCost&gt;=RatchetTrigger,1,0)</f>
        <v/>
      </c>
      <c r="K1289">
        <f>IF(J1289=1,MgmtPctRatchet,MgmtPct)</f>
        <v/>
      </c>
      <c r="L1289">
        <f>K1289*H1289</f>
        <v/>
      </c>
      <c r="M1289">
        <f>EXP(-rf*C1289)*L1289</f>
        <v/>
      </c>
      <c r="N1289">
        <f>EXP(-rf*C1289)*E1289</f>
        <v/>
      </c>
    </row>
    <row r="1290">
      <c r="A1290" t="n">
        <v>1282</v>
      </c>
      <c r="B1290">
        <f>RAND()</f>
        <v/>
      </c>
      <c r="C1290">
        <f>IF(B1290&lt;P_3,3,IF(B1290&lt;P_3+P_4,4,5))</f>
        <v/>
      </c>
      <c r="D1290">
        <f>NORM.S.INV(RAND())</f>
        <v/>
      </c>
      <c r="E1290">
        <f>V0*EXP((rf-q_leak-0.5*sigma^2)*C1290+sigma*SQRT(C1290)*D1290)</f>
        <v/>
      </c>
      <c r="F1290">
        <f>SHL_face*(1+SHL_rate)^C1290</f>
        <v/>
      </c>
      <c r="G1290">
        <f>Pref_face*(1+Pref_rate)^C1290</f>
        <v/>
      </c>
      <c r="H1290">
        <f>MAX(E1290-F1290-G1290,0)</f>
        <v/>
      </c>
      <c r="I1290">
        <f>MIN(E1290,F1290+G1290)+(1-MgmtPct)*H1290</f>
        <v/>
      </c>
      <c r="J1290">
        <f>IF(I1290/SponsorCost&gt;=RatchetTrigger,1,0)</f>
        <v/>
      </c>
      <c r="K1290">
        <f>IF(J1290=1,MgmtPctRatchet,MgmtPct)</f>
        <v/>
      </c>
      <c r="L1290">
        <f>K1290*H1290</f>
        <v/>
      </c>
      <c r="M1290">
        <f>EXP(-rf*C1290)*L1290</f>
        <v/>
      </c>
      <c r="N1290">
        <f>EXP(-rf*C1290)*E1290</f>
        <v/>
      </c>
    </row>
    <row r="1291">
      <c r="A1291" t="n">
        <v>1283</v>
      </c>
      <c r="B1291">
        <f>RAND()</f>
        <v/>
      </c>
      <c r="C1291">
        <f>IF(B1291&lt;P_3,3,IF(B1291&lt;P_3+P_4,4,5))</f>
        <v/>
      </c>
      <c r="D1291">
        <f>NORM.S.INV(RAND())</f>
        <v/>
      </c>
      <c r="E1291">
        <f>V0*EXP((rf-q_leak-0.5*sigma^2)*C1291+sigma*SQRT(C1291)*D1291)</f>
        <v/>
      </c>
      <c r="F1291">
        <f>SHL_face*(1+SHL_rate)^C1291</f>
        <v/>
      </c>
      <c r="G1291">
        <f>Pref_face*(1+Pref_rate)^C1291</f>
        <v/>
      </c>
      <c r="H1291">
        <f>MAX(E1291-F1291-G1291,0)</f>
        <v/>
      </c>
      <c r="I1291">
        <f>MIN(E1291,F1291+G1291)+(1-MgmtPct)*H1291</f>
        <v/>
      </c>
      <c r="J1291">
        <f>IF(I1291/SponsorCost&gt;=RatchetTrigger,1,0)</f>
        <v/>
      </c>
      <c r="K1291">
        <f>IF(J1291=1,MgmtPctRatchet,MgmtPct)</f>
        <v/>
      </c>
      <c r="L1291">
        <f>K1291*H1291</f>
        <v/>
      </c>
      <c r="M1291">
        <f>EXP(-rf*C1291)*L1291</f>
        <v/>
      </c>
      <c r="N1291">
        <f>EXP(-rf*C1291)*E1291</f>
        <v/>
      </c>
    </row>
    <row r="1292">
      <c r="A1292" t="n">
        <v>1284</v>
      </c>
      <c r="B1292">
        <f>RAND()</f>
        <v/>
      </c>
      <c r="C1292">
        <f>IF(B1292&lt;P_3,3,IF(B1292&lt;P_3+P_4,4,5))</f>
        <v/>
      </c>
      <c r="D1292">
        <f>NORM.S.INV(RAND())</f>
        <v/>
      </c>
      <c r="E1292">
        <f>V0*EXP((rf-q_leak-0.5*sigma^2)*C1292+sigma*SQRT(C1292)*D1292)</f>
        <v/>
      </c>
      <c r="F1292">
        <f>SHL_face*(1+SHL_rate)^C1292</f>
        <v/>
      </c>
      <c r="G1292">
        <f>Pref_face*(1+Pref_rate)^C1292</f>
        <v/>
      </c>
      <c r="H1292">
        <f>MAX(E1292-F1292-G1292,0)</f>
        <v/>
      </c>
      <c r="I1292">
        <f>MIN(E1292,F1292+G1292)+(1-MgmtPct)*H1292</f>
        <v/>
      </c>
      <c r="J1292">
        <f>IF(I1292/SponsorCost&gt;=RatchetTrigger,1,0)</f>
        <v/>
      </c>
      <c r="K1292">
        <f>IF(J1292=1,MgmtPctRatchet,MgmtPct)</f>
        <v/>
      </c>
      <c r="L1292">
        <f>K1292*H1292</f>
        <v/>
      </c>
      <c r="M1292">
        <f>EXP(-rf*C1292)*L1292</f>
        <v/>
      </c>
      <c r="N1292">
        <f>EXP(-rf*C1292)*E1292</f>
        <v/>
      </c>
    </row>
    <row r="1293">
      <c r="A1293" t="n">
        <v>1285</v>
      </c>
      <c r="B1293">
        <f>RAND()</f>
        <v/>
      </c>
      <c r="C1293">
        <f>IF(B1293&lt;P_3,3,IF(B1293&lt;P_3+P_4,4,5))</f>
        <v/>
      </c>
      <c r="D1293">
        <f>NORM.S.INV(RAND())</f>
        <v/>
      </c>
      <c r="E1293">
        <f>V0*EXP((rf-q_leak-0.5*sigma^2)*C1293+sigma*SQRT(C1293)*D1293)</f>
        <v/>
      </c>
      <c r="F1293">
        <f>SHL_face*(1+SHL_rate)^C1293</f>
        <v/>
      </c>
      <c r="G1293">
        <f>Pref_face*(1+Pref_rate)^C1293</f>
        <v/>
      </c>
      <c r="H1293">
        <f>MAX(E1293-F1293-G1293,0)</f>
        <v/>
      </c>
      <c r="I1293">
        <f>MIN(E1293,F1293+G1293)+(1-MgmtPct)*H1293</f>
        <v/>
      </c>
      <c r="J1293">
        <f>IF(I1293/SponsorCost&gt;=RatchetTrigger,1,0)</f>
        <v/>
      </c>
      <c r="K1293">
        <f>IF(J1293=1,MgmtPctRatchet,MgmtPct)</f>
        <v/>
      </c>
      <c r="L1293">
        <f>K1293*H1293</f>
        <v/>
      </c>
      <c r="M1293">
        <f>EXP(-rf*C1293)*L1293</f>
        <v/>
      </c>
      <c r="N1293">
        <f>EXP(-rf*C1293)*E1293</f>
        <v/>
      </c>
    </row>
    <row r="1294">
      <c r="A1294" t="n">
        <v>1286</v>
      </c>
      <c r="B1294">
        <f>RAND()</f>
        <v/>
      </c>
      <c r="C1294">
        <f>IF(B1294&lt;P_3,3,IF(B1294&lt;P_3+P_4,4,5))</f>
        <v/>
      </c>
      <c r="D1294">
        <f>NORM.S.INV(RAND())</f>
        <v/>
      </c>
      <c r="E1294">
        <f>V0*EXP((rf-q_leak-0.5*sigma^2)*C1294+sigma*SQRT(C1294)*D1294)</f>
        <v/>
      </c>
      <c r="F1294">
        <f>SHL_face*(1+SHL_rate)^C1294</f>
        <v/>
      </c>
      <c r="G1294">
        <f>Pref_face*(1+Pref_rate)^C1294</f>
        <v/>
      </c>
      <c r="H1294">
        <f>MAX(E1294-F1294-G1294,0)</f>
        <v/>
      </c>
      <c r="I1294">
        <f>MIN(E1294,F1294+G1294)+(1-MgmtPct)*H1294</f>
        <v/>
      </c>
      <c r="J1294">
        <f>IF(I1294/SponsorCost&gt;=RatchetTrigger,1,0)</f>
        <v/>
      </c>
      <c r="K1294">
        <f>IF(J1294=1,MgmtPctRatchet,MgmtPct)</f>
        <v/>
      </c>
      <c r="L1294">
        <f>K1294*H1294</f>
        <v/>
      </c>
      <c r="M1294">
        <f>EXP(-rf*C1294)*L1294</f>
        <v/>
      </c>
      <c r="N1294">
        <f>EXP(-rf*C1294)*E1294</f>
        <v/>
      </c>
    </row>
    <row r="1295">
      <c r="A1295" t="n">
        <v>1287</v>
      </c>
      <c r="B1295">
        <f>RAND()</f>
        <v/>
      </c>
      <c r="C1295">
        <f>IF(B1295&lt;P_3,3,IF(B1295&lt;P_3+P_4,4,5))</f>
        <v/>
      </c>
      <c r="D1295">
        <f>NORM.S.INV(RAND())</f>
        <v/>
      </c>
      <c r="E1295">
        <f>V0*EXP((rf-q_leak-0.5*sigma^2)*C1295+sigma*SQRT(C1295)*D1295)</f>
        <v/>
      </c>
      <c r="F1295">
        <f>SHL_face*(1+SHL_rate)^C1295</f>
        <v/>
      </c>
      <c r="G1295">
        <f>Pref_face*(1+Pref_rate)^C1295</f>
        <v/>
      </c>
      <c r="H1295">
        <f>MAX(E1295-F1295-G1295,0)</f>
        <v/>
      </c>
      <c r="I1295">
        <f>MIN(E1295,F1295+G1295)+(1-MgmtPct)*H1295</f>
        <v/>
      </c>
      <c r="J1295">
        <f>IF(I1295/SponsorCost&gt;=RatchetTrigger,1,0)</f>
        <v/>
      </c>
      <c r="K1295">
        <f>IF(J1295=1,MgmtPctRatchet,MgmtPct)</f>
        <v/>
      </c>
      <c r="L1295">
        <f>K1295*H1295</f>
        <v/>
      </c>
      <c r="M1295">
        <f>EXP(-rf*C1295)*L1295</f>
        <v/>
      </c>
      <c r="N1295">
        <f>EXP(-rf*C1295)*E1295</f>
        <v/>
      </c>
    </row>
    <row r="1296">
      <c r="A1296" t="n">
        <v>1288</v>
      </c>
      <c r="B1296">
        <f>RAND()</f>
        <v/>
      </c>
      <c r="C1296">
        <f>IF(B1296&lt;P_3,3,IF(B1296&lt;P_3+P_4,4,5))</f>
        <v/>
      </c>
      <c r="D1296">
        <f>NORM.S.INV(RAND())</f>
        <v/>
      </c>
      <c r="E1296">
        <f>V0*EXP((rf-q_leak-0.5*sigma^2)*C1296+sigma*SQRT(C1296)*D1296)</f>
        <v/>
      </c>
      <c r="F1296">
        <f>SHL_face*(1+SHL_rate)^C1296</f>
        <v/>
      </c>
      <c r="G1296">
        <f>Pref_face*(1+Pref_rate)^C1296</f>
        <v/>
      </c>
      <c r="H1296">
        <f>MAX(E1296-F1296-G1296,0)</f>
        <v/>
      </c>
      <c r="I1296">
        <f>MIN(E1296,F1296+G1296)+(1-MgmtPct)*H1296</f>
        <v/>
      </c>
      <c r="J1296">
        <f>IF(I1296/SponsorCost&gt;=RatchetTrigger,1,0)</f>
        <v/>
      </c>
      <c r="K1296">
        <f>IF(J1296=1,MgmtPctRatchet,MgmtPct)</f>
        <v/>
      </c>
      <c r="L1296">
        <f>K1296*H1296</f>
        <v/>
      </c>
      <c r="M1296">
        <f>EXP(-rf*C1296)*L1296</f>
        <v/>
      </c>
      <c r="N1296">
        <f>EXP(-rf*C1296)*E1296</f>
        <v/>
      </c>
    </row>
    <row r="1297">
      <c r="A1297" t="n">
        <v>1289</v>
      </c>
      <c r="B1297">
        <f>RAND()</f>
        <v/>
      </c>
      <c r="C1297">
        <f>IF(B1297&lt;P_3,3,IF(B1297&lt;P_3+P_4,4,5))</f>
        <v/>
      </c>
      <c r="D1297">
        <f>NORM.S.INV(RAND())</f>
        <v/>
      </c>
      <c r="E1297">
        <f>V0*EXP((rf-q_leak-0.5*sigma^2)*C1297+sigma*SQRT(C1297)*D1297)</f>
        <v/>
      </c>
      <c r="F1297">
        <f>SHL_face*(1+SHL_rate)^C1297</f>
        <v/>
      </c>
      <c r="G1297">
        <f>Pref_face*(1+Pref_rate)^C1297</f>
        <v/>
      </c>
      <c r="H1297">
        <f>MAX(E1297-F1297-G1297,0)</f>
        <v/>
      </c>
      <c r="I1297">
        <f>MIN(E1297,F1297+G1297)+(1-MgmtPct)*H1297</f>
        <v/>
      </c>
      <c r="J1297">
        <f>IF(I1297/SponsorCost&gt;=RatchetTrigger,1,0)</f>
        <v/>
      </c>
      <c r="K1297">
        <f>IF(J1297=1,MgmtPctRatchet,MgmtPct)</f>
        <v/>
      </c>
      <c r="L1297">
        <f>K1297*H1297</f>
        <v/>
      </c>
      <c r="M1297">
        <f>EXP(-rf*C1297)*L1297</f>
        <v/>
      </c>
      <c r="N1297">
        <f>EXP(-rf*C1297)*E1297</f>
        <v/>
      </c>
    </row>
    <row r="1298">
      <c r="A1298" t="n">
        <v>1290</v>
      </c>
      <c r="B1298">
        <f>RAND()</f>
        <v/>
      </c>
      <c r="C1298">
        <f>IF(B1298&lt;P_3,3,IF(B1298&lt;P_3+P_4,4,5))</f>
        <v/>
      </c>
      <c r="D1298">
        <f>NORM.S.INV(RAND())</f>
        <v/>
      </c>
      <c r="E1298">
        <f>V0*EXP((rf-q_leak-0.5*sigma^2)*C1298+sigma*SQRT(C1298)*D1298)</f>
        <v/>
      </c>
      <c r="F1298">
        <f>SHL_face*(1+SHL_rate)^C1298</f>
        <v/>
      </c>
      <c r="G1298">
        <f>Pref_face*(1+Pref_rate)^C1298</f>
        <v/>
      </c>
      <c r="H1298">
        <f>MAX(E1298-F1298-G1298,0)</f>
        <v/>
      </c>
      <c r="I1298">
        <f>MIN(E1298,F1298+G1298)+(1-MgmtPct)*H1298</f>
        <v/>
      </c>
      <c r="J1298">
        <f>IF(I1298/SponsorCost&gt;=RatchetTrigger,1,0)</f>
        <v/>
      </c>
      <c r="K1298">
        <f>IF(J1298=1,MgmtPctRatchet,MgmtPct)</f>
        <v/>
      </c>
      <c r="L1298">
        <f>K1298*H1298</f>
        <v/>
      </c>
      <c r="M1298">
        <f>EXP(-rf*C1298)*L1298</f>
        <v/>
      </c>
      <c r="N1298">
        <f>EXP(-rf*C1298)*E1298</f>
        <v/>
      </c>
    </row>
    <row r="1299">
      <c r="A1299" t="n">
        <v>1291</v>
      </c>
      <c r="B1299">
        <f>RAND()</f>
        <v/>
      </c>
      <c r="C1299">
        <f>IF(B1299&lt;P_3,3,IF(B1299&lt;P_3+P_4,4,5))</f>
        <v/>
      </c>
      <c r="D1299">
        <f>NORM.S.INV(RAND())</f>
        <v/>
      </c>
      <c r="E1299">
        <f>V0*EXP((rf-q_leak-0.5*sigma^2)*C1299+sigma*SQRT(C1299)*D1299)</f>
        <v/>
      </c>
      <c r="F1299">
        <f>SHL_face*(1+SHL_rate)^C1299</f>
        <v/>
      </c>
      <c r="G1299">
        <f>Pref_face*(1+Pref_rate)^C1299</f>
        <v/>
      </c>
      <c r="H1299">
        <f>MAX(E1299-F1299-G1299,0)</f>
        <v/>
      </c>
      <c r="I1299">
        <f>MIN(E1299,F1299+G1299)+(1-MgmtPct)*H1299</f>
        <v/>
      </c>
      <c r="J1299">
        <f>IF(I1299/SponsorCost&gt;=RatchetTrigger,1,0)</f>
        <v/>
      </c>
      <c r="K1299">
        <f>IF(J1299=1,MgmtPctRatchet,MgmtPct)</f>
        <v/>
      </c>
      <c r="L1299">
        <f>K1299*H1299</f>
        <v/>
      </c>
      <c r="M1299">
        <f>EXP(-rf*C1299)*L1299</f>
        <v/>
      </c>
      <c r="N1299">
        <f>EXP(-rf*C1299)*E1299</f>
        <v/>
      </c>
    </row>
    <row r="1300">
      <c r="A1300" t="n">
        <v>1292</v>
      </c>
      <c r="B1300">
        <f>RAND()</f>
        <v/>
      </c>
      <c r="C1300">
        <f>IF(B1300&lt;P_3,3,IF(B1300&lt;P_3+P_4,4,5))</f>
        <v/>
      </c>
      <c r="D1300">
        <f>NORM.S.INV(RAND())</f>
        <v/>
      </c>
      <c r="E1300">
        <f>V0*EXP((rf-q_leak-0.5*sigma^2)*C1300+sigma*SQRT(C1300)*D1300)</f>
        <v/>
      </c>
      <c r="F1300">
        <f>SHL_face*(1+SHL_rate)^C1300</f>
        <v/>
      </c>
      <c r="G1300">
        <f>Pref_face*(1+Pref_rate)^C1300</f>
        <v/>
      </c>
      <c r="H1300">
        <f>MAX(E1300-F1300-G1300,0)</f>
        <v/>
      </c>
      <c r="I1300">
        <f>MIN(E1300,F1300+G1300)+(1-MgmtPct)*H1300</f>
        <v/>
      </c>
      <c r="J1300">
        <f>IF(I1300/SponsorCost&gt;=RatchetTrigger,1,0)</f>
        <v/>
      </c>
      <c r="K1300">
        <f>IF(J1300=1,MgmtPctRatchet,MgmtPct)</f>
        <v/>
      </c>
      <c r="L1300">
        <f>K1300*H1300</f>
        <v/>
      </c>
      <c r="M1300">
        <f>EXP(-rf*C1300)*L1300</f>
        <v/>
      </c>
      <c r="N1300">
        <f>EXP(-rf*C1300)*E1300</f>
        <v/>
      </c>
    </row>
    <row r="1301">
      <c r="A1301" t="n">
        <v>1293</v>
      </c>
      <c r="B1301">
        <f>RAND()</f>
        <v/>
      </c>
      <c r="C1301">
        <f>IF(B1301&lt;P_3,3,IF(B1301&lt;P_3+P_4,4,5))</f>
        <v/>
      </c>
      <c r="D1301">
        <f>NORM.S.INV(RAND())</f>
        <v/>
      </c>
      <c r="E1301">
        <f>V0*EXP((rf-q_leak-0.5*sigma^2)*C1301+sigma*SQRT(C1301)*D1301)</f>
        <v/>
      </c>
      <c r="F1301">
        <f>SHL_face*(1+SHL_rate)^C1301</f>
        <v/>
      </c>
      <c r="G1301">
        <f>Pref_face*(1+Pref_rate)^C1301</f>
        <v/>
      </c>
      <c r="H1301">
        <f>MAX(E1301-F1301-G1301,0)</f>
        <v/>
      </c>
      <c r="I1301">
        <f>MIN(E1301,F1301+G1301)+(1-MgmtPct)*H1301</f>
        <v/>
      </c>
      <c r="J1301">
        <f>IF(I1301/SponsorCost&gt;=RatchetTrigger,1,0)</f>
        <v/>
      </c>
      <c r="K1301">
        <f>IF(J1301=1,MgmtPctRatchet,MgmtPct)</f>
        <v/>
      </c>
      <c r="L1301">
        <f>K1301*H1301</f>
        <v/>
      </c>
      <c r="M1301">
        <f>EXP(-rf*C1301)*L1301</f>
        <v/>
      </c>
      <c r="N1301">
        <f>EXP(-rf*C1301)*E1301</f>
        <v/>
      </c>
    </row>
    <row r="1302">
      <c r="A1302" t="n">
        <v>1294</v>
      </c>
      <c r="B1302">
        <f>RAND()</f>
        <v/>
      </c>
      <c r="C1302">
        <f>IF(B1302&lt;P_3,3,IF(B1302&lt;P_3+P_4,4,5))</f>
        <v/>
      </c>
      <c r="D1302">
        <f>NORM.S.INV(RAND())</f>
        <v/>
      </c>
      <c r="E1302">
        <f>V0*EXP((rf-q_leak-0.5*sigma^2)*C1302+sigma*SQRT(C1302)*D1302)</f>
        <v/>
      </c>
      <c r="F1302">
        <f>SHL_face*(1+SHL_rate)^C1302</f>
        <v/>
      </c>
      <c r="G1302">
        <f>Pref_face*(1+Pref_rate)^C1302</f>
        <v/>
      </c>
      <c r="H1302">
        <f>MAX(E1302-F1302-G1302,0)</f>
        <v/>
      </c>
      <c r="I1302">
        <f>MIN(E1302,F1302+G1302)+(1-MgmtPct)*H1302</f>
        <v/>
      </c>
      <c r="J1302">
        <f>IF(I1302/SponsorCost&gt;=RatchetTrigger,1,0)</f>
        <v/>
      </c>
      <c r="K1302">
        <f>IF(J1302=1,MgmtPctRatchet,MgmtPct)</f>
        <v/>
      </c>
      <c r="L1302">
        <f>K1302*H1302</f>
        <v/>
      </c>
      <c r="M1302">
        <f>EXP(-rf*C1302)*L1302</f>
        <v/>
      </c>
      <c r="N1302">
        <f>EXP(-rf*C1302)*E1302</f>
        <v/>
      </c>
    </row>
    <row r="1303">
      <c r="A1303" t="n">
        <v>1295</v>
      </c>
      <c r="B1303">
        <f>RAND()</f>
        <v/>
      </c>
      <c r="C1303">
        <f>IF(B1303&lt;P_3,3,IF(B1303&lt;P_3+P_4,4,5))</f>
        <v/>
      </c>
      <c r="D1303">
        <f>NORM.S.INV(RAND())</f>
        <v/>
      </c>
      <c r="E1303">
        <f>V0*EXP((rf-q_leak-0.5*sigma^2)*C1303+sigma*SQRT(C1303)*D1303)</f>
        <v/>
      </c>
      <c r="F1303">
        <f>SHL_face*(1+SHL_rate)^C1303</f>
        <v/>
      </c>
      <c r="G1303">
        <f>Pref_face*(1+Pref_rate)^C1303</f>
        <v/>
      </c>
      <c r="H1303">
        <f>MAX(E1303-F1303-G1303,0)</f>
        <v/>
      </c>
      <c r="I1303">
        <f>MIN(E1303,F1303+G1303)+(1-MgmtPct)*H1303</f>
        <v/>
      </c>
      <c r="J1303">
        <f>IF(I1303/SponsorCost&gt;=RatchetTrigger,1,0)</f>
        <v/>
      </c>
      <c r="K1303">
        <f>IF(J1303=1,MgmtPctRatchet,MgmtPct)</f>
        <v/>
      </c>
      <c r="L1303">
        <f>K1303*H1303</f>
        <v/>
      </c>
      <c r="M1303">
        <f>EXP(-rf*C1303)*L1303</f>
        <v/>
      </c>
      <c r="N1303">
        <f>EXP(-rf*C1303)*E1303</f>
        <v/>
      </c>
    </row>
    <row r="1304">
      <c r="A1304" t="n">
        <v>1296</v>
      </c>
      <c r="B1304">
        <f>RAND()</f>
        <v/>
      </c>
      <c r="C1304">
        <f>IF(B1304&lt;P_3,3,IF(B1304&lt;P_3+P_4,4,5))</f>
        <v/>
      </c>
      <c r="D1304">
        <f>NORM.S.INV(RAND())</f>
        <v/>
      </c>
      <c r="E1304">
        <f>V0*EXP((rf-q_leak-0.5*sigma^2)*C1304+sigma*SQRT(C1304)*D1304)</f>
        <v/>
      </c>
      <c r="F1304">
        <f>SHL_face*(1+SHL_rate)^C1304</f>
        <v/>
      </c>
      <c r="G1304">
        <f>Pref_face*(1+Pref_rate)^C1304</f>
        <v/>
      </c>
      <c r="H1304">
        <f>MAX(E1304-F1304-G1304,0)</f>
        <v/>
      </c>
      <c r="I1304">
        <f>MIN(E1304,F1304+G1304)+(1-MgmtPct)*H1304</f>
        <v/>
      </c>
      <c r="J1304">
        <f>IF(I1304/SponsorCost&gt;=RatchetTrigger,1,0)</f>
        <v/>
      </c>
      <c r="K1304">
        <f>IF(J1304=1,MgmtPctRatchet,MgmtPct)</f>
        <v/>
      </c>
      <c r="L1304">
        <f>K1304*H1304</f>
        <v/>
      </c>
      <c r="M1304">
        <f>EXP(-rf*C1304)*L1304</f>
        <v/>
      </c>
      <c r="N1304">
        <f>EXP(-rf*C1304)*E1304</f>
        <v/>
      </c>
    </row>
    <row r="1305">
      <c r="A1305" t="n">
        <v>1297</v>
      </c>
      <c r="B1305">
        <f>RAND()</f>
        <v/>
      </c>
      <c r="C1305">
        <f>IF(B1305&lt;P_3,3,IF(B1305&lt;P_3+P_4,4,5))</f>
        <v/>
      </c>
      <c r="D1305">
        <f>NORM.S.INV(RAND())</f>
        <v/>
      </c>
      <c r="E1305">
        <f>V0*EXP((rf-q_leak-0.5*sigma^2)*C1305+sigma*SQRT(C1305)*D1305)</f>
        <v/>
      </c>
      <c r="F1305">
        <f>SHL_face*(1+SHL_rate)^C1305</f>
        <v/>
      </c>
      <c r="G1305">
        <f>Pref_face*(1+Pref_rate)^C1305</f>
        <v/>
      </c>
      <c r="H1305">
        <f>MAX(E1305-F1305-G1305,0)</f>
        <v/>
      </c>
      <c r="I1305">
        <f>MIN(E1305,F1305+G1305)+(1-MgmtPct)*H1305</f>
        <v/>
      </c>
      <c r="J1305">
        <f>IF(I1305/SponsorCost&gt;=RatchetTrigger,1,0)</f>
        <v/>
      </c>
      <c r="K1305">
        <f>IF(J1305=1,MgmtPctRatchet,MgmtPct)</f>
        <v/>
      </c>
      <c r="L1305">
        <f>K1305*H1305</f>
        <v/>
      </c>
      <c r="M1305">
        <f>EXP(-rf*C1305)*L1305</f>
        <v/>
      </c>
      <c r="N1305">
        <f>EXP(-rf*C1305)*E1305</f>
        <v/>
      </c>
    </row>
    <row r="1306">
      <c r="A1306" t="n">
        <v>1298</v>
      </c>
      <c r="B1306">
        <f>RAND()</f>
        <v/>
      </c>
      <c r="C1306">
        <f>IF(B1306&lt;P_3,3,IF(B1306&lt;P_3+P_4,4,5))</f>
        <v/>
      </c>
      <c r="D1306">
        <f>NORM.S.INV(RAND())</f>
        <v/>
      </c>
      <c r="E1306">
        <f>V0*EXP((rf-q_leak-0.5*sigma^2)*C1306+sigma*SQRT(C1306)*D1306)</f>
        <v/>
      </c>
      <c r="F1306">
        <f>SHL_face*(1+SHL_rate)^C1306</f>
        <v/>
      </c>
      <c r="G1306">
        <f>Pref_face*(1+Pref_rate)^C1306</f>
        <v/>
      </c>
      <c r="H1306">
        <f>MAX(E1306-F1306-G1306,0)</f>
        <v/>
      </c>
      <c r="I1306">
        <f>MIN(E1306,F1306+G1306)+(1-MgmtPct)*H1306</f>
        <v/>
      </c>
      <c r="J1306">
        <f>IF(I1306/SponsorCost&gt;=RatchetTrigger,1,0)</f>
        <v/>
      </c>
      <c r="K1306">
        <f>IF(J1306=1,MgmtPctRatchet,MgmtPct)</f>
        <v/>
      </c>
      <c r="L1306">
        <f>K1306*H1306</f>
        <v/>
      </c>
      <c r="M1306">
        <f>EXP(-rf*C1306)*L1306</f>
        <v/>
      </c>
      <c r="N1306">
        <f>EXP(-rf*C1306)*E1306</f>
        <v/>
      </c>
    </row>
    <row r="1307">
      <c r="A1307" t="n">
        <v>1299</v>
      </c>
      <c r="B1307">
        <f>RAND()</f>
        <v/>
      </c>
      <c r="C1307">
        <f>IF(B1307&lt;P_3,3,IF(B1307&lt;P_3+P_4,4,5))</f>
        <v/>
      </c>
      <c r="D1307">
        <f>NORM.S.INV(RAND())</f>
        <v/>
      </c>
      <c r="E1307">
        <f>V0*EXP((rf-q_leak-0.5*sigma^2)*C1307+sigma*SQRT(C1307)*D1307)</f>
        <v/>
      </c>
      <c r="F1307">
        <f>SHL_face*(1+SHL_rate)^C1307</f>
        <v/>
      </c>
      <c r="G1307">
        <f>Pref_face*(1+Pref_rate)^C1307</f>
        <v/>
      </c>
      <c r="H1307">
        <f>MAX(E1307-F1307-G1307,0)</f>
        <v/>
      </c>
      <c r="I1307">
        <f>MIN(E1307,F1307+G1307)+(1-MgmtPct)*H1307</f>
        <v/>
      </c>
      <c r="J1307">
        <f>IF(I1307/SponsorCost&gt;=RatchetTrigger,1,0)</f>
        <v/>
      </c>
      <c r="K1307">
        <f>IF(J1307=1,MgmtPctRatchet,MgmtPct)</f>
        <v/>
      </c>
      <c r="L1307">
        <f>K1307*H1307</f>
        <v/>
      </c>
      <c r="M1307">
        <f>EXP(-rf*C1307)*L1307</f>
        <v/>
      </c>
      <c r="N1307">
        <f>EXP(-rf*C1307)*E1307</f>
        <v/>
      </c>
    </row>
    <row r="1308">
      <c r="A1308" t="n">
        <v>1300</v>
      </c>
      <c r="B1308">
        <f>RAND()</f>
        <v/>
      </c>
      <c r="C1308">
        <f>IF(B1308&lt;P_3,3,IF(B1308&lt;P_3+P_4,4,5))</f>
        <v/>
      </c>
      <c r="D1308">
        <f>NORM.S.INV(RAND())</f>
        <v/>
      </c>
      <c r="E1308">
        <f>V0*EXP((rf-q_leak-0.5*sigma^2)*C1308+sigma*SQRT(C1308)*D1308)</f>
        <v/>
      </c>
      <c r="F1308">
        <f>SHL_face*(1+SHL_rate)^C1308</f>
        <v/>
      </c>
      <c r="G1308">
        <f>Pref_face*(1+Pref_rate)^C1308</f>
        <v/>
      </c>
      <c r="H1308">
        <f>MAX(E1308-F1308-G1308,0)</f>
        <v/>
      </c>
      <c r="I1308">
        <f>MIN(E1308,F1308+G1308)+(1-MgmtPct)*H1308</f>
        <v/>
      </c>
      <c r="J1308">
        <f>IF(I1308/SponsorCost&gt;=RatchetTrigger,1,0)</f>
        <v/>
      </c>
      <c r="K1308">
        <f>IF(J1308=1,MgmtPctRatchet,MgmtPct)</f>
        <v/>
      </c>
      <c r="L1308">
        <f>K1308*H1308</f>
        <v/>
      </c>
      <c r="M1308">
        <f>EXP(-rf*C1308)*L1308</f>
        <v/>
      </c>
      <c r="N1308">
        <f>EXP(-rf*C1308)*E1308</f>
        <v/>
      </c>
    </row>
    <row r="1309">
      <c r="A1309" t="n">
        <v>1301</v>
      </c>
      <c r="B1309">
        <f>RAND()</f>
        <v/>
      </c>
      <c r="C1309">
        <f>IF(B1309&lt;P_3,3,IF(B1309&lt;P_3+P_4,4,5))</f>
        <v/>
      </c>
      <c r="D1309">
        <f>NORM.S.INV(RAND())</f>
        <v/>
      </c>
      <c r="E1309">
        <f>V0*EXP((rf-q_leak-0.5*sigma^2)*C1309+sigma*SQRT(C1309)*D1309)</f>
        <v/>
      </c>
      <c r="F1309">
        <f>SHL_face*(1+SHL_rate)^C1309</f>
        <v/>
      </c>
      <c r="G1309">
        <f>Pref_face*(1+Pref_rate)^C1309</f>
        <v/>
      </c>
      <c r="H1309">
        <f>MAX(E1309-F1309-G1309,0)</f>
        <v/>
      </c>
      <c r="I1309">
        <f>MIN(E1309,F1309+G1309)+(1-MgmtPct)*H1309</f>
        <v/>
      </c>
      <c r="J1309">
        <f>IF(I1309/SponsorCost&gt;=RatchetTrigger,1,0)</f>
        <v/>
      </c>
      <c r="K1309">
        <f>IF(J1309=1,MgmtPctRatchet,MgmtPct)</f>
        <v/>
      </c>
      <c r="L1309">
        <f>K1309*H1309</f>
        <v/>
      </c>
      <c r="M1309">
        <f>EXP(-rf*C1309)*L1309</f>
        <v/>
      </c>
      <c r="N1309">
        <f>EXP(-rf*C1309)*E1309</f>
        <v/>
      </c>
    </row>
    <row r="1310">
      <c r="A1310" t="n">
        <v>1302</v>
      </c>
      <c r="B1310">
        <f>RAND()</f>
        <v/>
      </c>
      <c r="C1310">
        <f>IF(B1310&lt;P_3,3,IF(B1310&lt;P_3+P_4,4,5))</f>
        <v/>
      </c>
      <c r="D1310">
        <f>NORM.S.INV(RAND())</f>
        <v/>
      </c>
      <c r="E1310">
        <f>V0*EXP((rf-q_leak-0.5*sigma^2)*C1310+sigma*SQRT(C1310)*D1310)</f>
        <v/>
      </c>
      <c r="F1310">
        <f>SHL_face*(1+SHL_rate)^C1310</f>
        <v/>
      </c>
      <c r="G1310">
        <f>Pref_face*(1+Pref_rate)^C1310</f>
        <v/>
      </c>
      <c r="H1310">
        <f>MAX(E1310-F1310-G1310,0)</f>
        <v/>
      </c>
      <c r="I1310">
        <f>MIN(E1310,F1310+G1310)+(1-MgmtPct)*H1310</f>
        <v/>
      </c>
      <c r="J1310">
        <f>IF(I1310/SponsorCost&gt;=RatchetTrigger,1,0)</f>
        <v/>
      </c>
      <c r="K1310">
        <f>IF(J1310=1,MgmtPctRatchet,MgmtPct)</f>
        <v/>
      </c>
      <c r="L1310">
        <f>K1310*H1310</f>
        <v/>
      </c>
      <c r="M1310">
        <f>EXP(-rf*C1310)*L1310</f>
        <v/>
      </c>
      <c r="N1310">
        <f>EXP(-rf*C1310)*E1310</f>
        <v/>
      </c>
    </row>
    <row r="1311">
      <c r="A1311" t="n">
        <v>1303</v>
      </c>
      <c r="B1311">
        <f>RAND()</f>
        <v/>
      </c>
      <c r="C1311">
        <f>IF(B1311&lt;P_3,3,IF(B1311&lt;P_3+P_4,4,5))</f>
        <v/>
      </c>
      <c r="D1311">
        <f>NORM.S.INV(RAND())</f>
        <v/>
      </c>
      <c r="E1311">
        <f>V0*EXP((rf-q_leak-0.5*sigma^2)*C1311+sigma*SQRT(C1311)*D1311)</f>
        <v/>
      </c>
      <c r="F1311">
        <f>SHL_face*(1+SHL_rate)^C1311</f>
        <v/>
      </c>
      <c r="G1311">
        <f>Pref_face*(1+Pref_rate)^C1311</f>
        <v/>
      </c>
      <c r="H1311">
        <f>MAX(E1311-F1311-G1311,0)</f>
        <v/>
      </c>
      <c r="I1311">
        <f>MIN(E1311,F1311+G1311)+(1-MgmtPct)*H1311</f>
        <v/>
      </c>
      <c r="J1311">
        <f>IF(I1311/SponsorCost&gt;=RatchetTrigger,1,0)</f>
        <v/>
      </c>
      <c r="K1311">
        <f>IF(J1311=1,MgmtPctRatchet,MgmtPct)</f>
        <v/>
      </c>
      <c r="L1311">
        <f>K1311*H1311</f>
        <v/>
      </c>
      <c r="M1311">
        <f>EXP(-rf*C1311)*L1311</f>
        <v/>
      </c>
      <c r="N1311">
        <f>EXP(-rf*C1311)*E1311</f>
        <v/>
      </c>
    </row>
    <row r="1312">
      <c r="A1312" t="n">
        <v>1304</v>
      </c>
      <c r="B1312">
        <f>RAND()</f>
        <v/>
      </c>
      <c r="C1312">
        <f>IF(B1312&lt;P_3,3,IF(B1312&lt;P_3+P_4,4,5))</f>
        <v/>
      </c>
      <c r="D1312">
        <f>NORM.S.INV(RAND())</f>
        <v/>
      </c>
      <c r="E1312">
        <f>V0*EXP((rf-q_leak-0.5*sigma^2)*C1312+sigma*SQRT(C1312)*D1312)</f>
        <v/>
      </c>
      <c r="F1312">
        <f>SHL_face*(1+SHL_rate)^C1312</f>
        <v/>
      </c>
      <c r="G1312">
        <f>Pref_face*(1+Pref_rate)^C1312</f>
        <v/>
      </c>
      <c r="H1312">
        <f>MAX(E1312-F1312-G1312,0)</f>
        <v/>
      </c>
      <c r="I1312">
        <f>MIN(E1312,F1312+G1312)+(1-MgmtPct)*H1312</f>
        <v/>
      </c>
      <c r="J1312">
        <f>IF(I1312/SponsorCost&gt;=RatchetTrigger,1,0)</f>
        <v/>
      </c>
      <c r="K1312">
        <f>IF(J1312=1,MgmtPctRatchet,MgmtPct)</f>
        <v/>
      </c>
      <c r="L1312">
        <f>K1312*H1312</f>
        <v/>
      </c>
      <c r="M1312">
        <f>EXP(-rf*C1312)*L1312</f>
        <v/>
      </c>
      <c r="N1312">
        <f>EXP(-rf*C1312)*E1312</f>
        <v/>
      </c>
    </row>
    <row r="1313">
      <c r="A1313" t="n">
        <v>1305</v>
      </c>
      <c r="B1313">
        <f>RAND()</f>
        <v/>
      </c>
      <c r="C1313">
        <f>IF(B1313&lt;P_3,3,IF(B1313&lt;P_3+P_4,4,5))</f>
        <v/>
      </c>
      <c r="D1313">
        <f>NORM.S.INV(RAND())</f>
        <v/>
      </c>
      <c r="E1313">
        <f>V0*EXP((rf-q_leak-0.5*sigma^2)*C1313+sigma*SQRT(C1313)*D1313)</f>
        <v/>
      </c>
      <c r="F1313">
        <f>SHL_face*(1+SHL_rate)^C1313</f>
        <v/>
      </c>
      <c r="G1313">
        <f>Pref_face*(1+Pref_rate)^C1313</f>
        <v/>
      </c>
      <c r="H1313">
        <f>MAX(E1313-F1313-G1313,0)</f>
        <v/>
      </c>
      <c r="I1313">
        <f>MIN(E1313,F1313+G1313)+(1-MgmtPct)*H1313</f>
        <v/>
      </c>
      <c r="J1313">
        <f>IF(I1313/SponsorCost&gt;=RatchetTrigger,1,0)</f>
        <v/>
      </c>
      <c r="K1313">
        <f>IF(J1313=1,MgmtPctRatchet,MgmtPct)</f>
        <v/>
      </c>
      <c r="L1313">
        <f>K1313*H1313</f>
        <v/>
      </c>
      <c r="M1313">
        <f>EXP(-rf*C1313)*L1313</f>
        <v/>
      </c>
      <c r="N1313">
        <f>EXP(-rf*C1313)*E1313</f>
        <v/>
      </c>
    </row>
    <row r="1314">
      <c r="A1314" t="n">
        <v>1306</v>
      </c>
      <c r="B1314">
        <f>RAND()</f>
        <v/>
      </c>
      <c r="C1314">
        <f>IF(B1314&lt;P_3,3,IF(B1314&lt;P_3+P_4,4,5))</f>
        <v/>
      </c>
      <c r="D1314">
        <f>NORM.S.INV(RAND())</f>
        <v/>
      </c>
      <c r="E1314">
        <f>V0*EXP((rf-q_leak-0.5*sigma^2)*C1314+sigma*SQRT(C1314)*D1314)</f>
        <v/>
      </c>
      <c r="F1314">
        <f>SHL_face*(1+SHL_rate)^C1314</f>
        <v/>
      </c>
      <c r="G1314">
        <f>Pref_face*(1+Pref_rate)^C1314</f>
        <v/>
      </c>
      <c r="H1314">
        <f>MAX(E1314-F1314-G1314,0)</f>
        <v/>
      </c>
      <c r="I1314">
        <f>MIN(E1314,F1314+G1314)+(1-MgmtPct)*H1314</f>
        <v/>
      </c>
      <c r="J1314">
        <f>IF(I1314/SponsorCost&gt;=RatchetTrigger,1,0)</f>
        <v/>
      </c>
      <c r="K1314">
        <f>IF(J1314=1,MgmtPctRatchet,MgmtPct)</f>
        <v/>
      </c>
      <c r="L1314">
        <f>K1314*H1314</f>
        <v/>
      </c>
      <c r="M1314">
        <f>EXP(-rf*C1314)*L1314</f>
        <v/>
      </c>
      <c r="N1314">
        <f>EXP(-rf*C1314)*E1314</f>
        <v/>
      </c>
    </row>
    <row r="1315">
      <c r="A1315" t="n">
        <v>1307</v>
      </c>
      <c r="B1315">
        <f>RAND()</f>
        <v/>
      </c>
      <c r="C1315">
        <f>IF(B1315&lt;P_3,3,IF(B1315&lt;P_3+P_4,4,5))</f>
        <v/>
      </c>
      <c r="D1315">
        <f>NORM.S.INV(RAND())</f>
        <v/>
      </c>
      <c r="E1315">
        <f>V0*EXP((rf-q_leak-0.5*sigma^2)*C1315+sigma*SQRT(C1315)*D1315)</f>
        <v/>
      </c>
      <c r="F1315">
        <f>SHL_face*(1+SHL_rate)^C1315</f>
        <v/>
      </c>
      <c r="G1315">
        <f>Pref_face*(1+Pref_rate)^C1315</f>
        <v/>
      </c>
      <c r="H1315">
        <f>MAX(E1315-F1315-G1315,0)</f>
        <v/>
      </c>
      <c r="I1315">
        <f>MIN(E1315,F1315+G1315)+(1-MgmtPct)*H1315</f>
        <v/>
      </c>
      <c r="J1315">
        <f>IF(I1315/SponsorCost&gt;=RatchetTrigger,1,0)</f>
        <v/>
      </c>
      <c r="K1315">
        <f>IF(J1315=1,MgmtPctRatchet,MgmtPct)</f>
        <v/>
      </c>
      <c r="L1315">
        <f>K1315*H1315</f>
        <v/>
      </c>
      <c r="M1315">
        <f>EXP(-rf*C1315)*L1315</f>
        <v/>
      </c>
      <c r="N1315">
        <f>EXP(-rf*C1315)*E1315</f>
        <v/>
      </c>
    </row>
    <row r="1316">
      <c r="A1316" t="n">
        <v>1308</v>
      </c>
      <c r="B1316">
        <f>RAND()</f>
        <v/>
      </c>
      <c r="C1316">
        <f>IF(B1316&lt;P_3,3,IF(B1316&lt;P_3+P_4,4,5))</f>
        <v/>
      </c>
      <c r="D1316">
        <f>NORM.S.INV(RAND())</f>
        <v/>
      </c>
      <c r="E1316">
        <f>V0*EXP((rf-q_leak-0.5*sigma^2)*C1316+sigma*SQRT(C1316)*D1316)</f>
        <v/>
      </c>
      <c r="F1316">
        <f>SHL_face*(1+SHL_rate)^C1316</f>
        <v/>
      </c>
      <c r="G1316">
        <f>Pref_face*(1+Pref_rate)^C1316</f>
        <v/>
      </c>
      <c r="H1316">
        <f>MAX(E1316-F1316-G1316,0)</f>
        <v/>
      </c>
      <c r="I1316">
        <f>MIN(E1316,F1316+G1316)+(1-MgmtPct)*H1316</f>
        <v/>
      </c>
      <c r="J1316">
        <f>IF(I1316/SponsorCost&gt;=RatchetTrigger,1,0)</f>
        <v/>
      </c>
      <c r="K1316">
        <f>IF(J1316=1,MgmtPctRatchet,MgmtPct)</f>
        <v/>
      </c>
      <c r="L1316">
        <f>K1316*H1316</f>
        <v/>
      </c>
      <c r="M1316">
        <f>EXP(-rf*C1316)*L1316</f>
        <v/>
      </c>
      <c r="N1316">
        <f>EXP(-rf*C1316)*E1316</f>
        <v/>
      </c>
    </row>
    <row r="1317">
      <c r="A1317" t="n">
        <v>1309</v>
      </c>
      <c r="B1317">
        <f>RAND()</f>
        <v/>
      </c>
      <c r="C1317">
        <f>IF(B1317&lt;P_3,3,IF(B1317&lt;P_3+P_4,4,5))</f>
        <v/>
      </c>
      <c r="D1317">
        <f>NORM.S.INV(RAND())</f>
        <v/>
      </c>
      <c r="E1317">
        <f>V0*EXP((rf-q_leak-0.5*sigma^2)*C1317+sigma*SQRT(C1317)*D1317)</f>
        <v/>
      </c>
      <c r="F1317">
        <f>SHL_face*(1+SHL_rate)^C1317</f>
        <v/>
      </c>
      <c r="G1317">
        <f>Pref_face*(1+Pref_rate)^C1317</f>
        <v/>
      </c>
      <c r="H1317">
        <f>MAX(E1317-F1317-G1317,0)</f>
        <v/>
      </c>
      <c r="I1317">
        <f>MIN(E1317,F1317+G1317)+(1-MgmtPct)*H1317</f>
        <v/>
      </c>
      <c r="J1317">
        <f>IF(I1317/SponsorCost&gt;=RatchetTrigger,1,0)</f>
        <v/>
      </c>
      <c r="K1317">
        <f>IF(J1317=1,MgmtPctRatchet,MgmtPct)</f>
        <v/>
      </c>
      <c r="L1317">
        <f>K1317*H1317</f>
        <v/>
      </c>
      <c r="M1317">
        <f>EXP(-rf*C1317)*L1317</f>
        <v/>
      </c>
      <c r="N1317">
        <f>EXP(-rf*C1317)*E1317</f>
        <v/>
      </c>
    </row>
    <row r="1318">
      <c r="A1318" t="n">
        <v>1310</v>
      </c>
      <c r="B1318">
        <f>RAND()</f>
        <v/>
      </c>
      <c r="C1318">
        <f>IF(B1318&lt;P_3,3,IF(B1318&lt;P_3+P_4,4,5))</f>
        <v/>
      </c>
      <c r="D1318">
        <f>NORM.S.INV(RAND())</f>
        <v/>
      </c>
      <c r="E1318">
        <f>V0*EXP((rf-q_leak-0.5*sigma^2)*C1318+sigma*SQRT(C1318)*D1318)</f>
        <v/>
      </c>
      <c r="F1318">
        <f>SHL_face*(1+SHL_rate)^C1318</f>
        <v/>
      </c>
      <c r="G1318">
        <f>Pref_face*(1+Pref_rate)^C1318</f>
        <v/>
      </c>
      <c r="H1318">
        <f>MAX(E1318-F1318-G1318,0)</f>
        <v/>
      </c>
      <c r="I1318">
        <f>MIN(E1318,F1318+G1318)+(1-MgmtPct)*H1318</f>
        <v/>
      </c>
      <c r="J1318">
        <f>IF(I1318/SponsorCost&gt;=RatchetTrigger,1,0)</f>
        <v/>
      </c>
      <c r="K1318">
        <f>IF(J1318=1,MgmtPctRatchet,MgmtPct)</f>
        <v/>
      </c>
      <c r="L1318">
        <f>K1318*H1318</f>
        <v/>
      </c>
      <c r="M1318">
        <f>EXP(-rf*C1318)*L1318</f>
        <v/>
      </c>
      <c r="N1318">
        <f>EXP(-rf*C1318)*E1318</f>
        <v/>
      </c>
    </row>
    <row r="1319">
      <c r="A1319" t="n">
        <v>1311</v>
      </c>
      <c r="B1319">
        <f>RAND()</f>
        <v/>
      </c>
      <c r="C1319">
        <f>IF(B1319&lt;P_3,3,IF(B1319&lt;P_3+P_4,4,5))</f>
        <v/>
      </c>
      <c r="D1319">
        <f>NORM.S.INV(RAND())</f>
        <v/>
      </c>
      <c r="E1319">
        <f>V0*EXP((rf-q_leak-0.5*sigma^2)*C1319+sigma*SQRT(C1319)*D1319)</f>
        <v/>
      </c>
      <c r="F1319">
        <f>SHL_face*(1+SHL_rate)^C1319</f>
        <v/>
      </c>
      <c r="G1319">
        <f>Pref_face*(1+Pref_rate)^C1319</f>
        <v/>
      </c>
      <c r="H1319">
        <f>MAX(E1319-F1319-G1319,0)</f>
        <v/>
      </c>
      <c r="I1319">
        <f>MIN(E1319,F1319+G1319)+(1-MgmtPct)*H1319</f>
        <v/>
      </c>
      <c r="J1319">
        <f>IF(I1319/SponsorCost&gt;=RatchetTrigger,1,0)</f>
        <v/>
      </c>
      <c r="K1319">
        <f>IF(J1319=1,MgmtPctRatchet,MgmtPct)</f>
        <v/>
      </c>
      <c r="L1319">
        <f>K1319*H1319</f>
        <v/>
      </c>
      <c r="M1319">
        <f>EXP(-rf*C1319)*L1319</f>
        <v/>
      </c>
      <c r="N1319">
        <f>EXP(-rf*C1319)*E1319</f>
        <v/>
      </c>
    </row>
    <row r="1320">
      <c r="A1320" t="n">
        <v>1312</v>
      </c>
      <c r="B1320">
        <f>RAND()</f>
        <v/>
      </c>
      <c r="C1320">
        <f>IF(B1320&lt;P_3,3,IF(B1320&lt;P_3+P_4,4,5))</f>
        <v/>
      </c>
      <c r="D1320">
        <f>NORM.S.INV(RAND())</f>
        <v/>
      </c>
      <c r="E1320">
        <f>V0*EXP((rf-q_leak-0.5*sigma^2)*C1320+sigma*SQRT(C1320)*D1320)</f>
        <v/>
      </c>
      <c r="F1320">
        <f>SHL_face*(1+SHL_rate)^C1320</f>
        <v/>
      </c>
      <c r="G1320">
        <f>Pref_face*(1+Pref_rate)^C1320</f>
        <v/>
      </c>
      <c r="H1320">
        <f>MAX(E1320-F1320-G1320,0)</f>
        <v/>
      </c>
      <c r="I1320">
        <f>MIN(E1320,F1320+G1320)+(1-MgmtPct)*H1320</f>
        <v/>
      </c>
      <c r="J1320">
        <f>IF(I1320/SponsorCost&gt;=RatchetTrigger,1,0)</f>
        <v/>
      </c>
      <c r="K1320">
        <f>IF(J1320=1,MgmtPctRatchet,MgmtPct)</f>
        <v/>
      </c>
      <c r="L1320">
        <f>K1320*H1320</f>
        <v/>
      </c>
      <c r="M1320">
        <f>EXP(-rf*C1320)*L1320</f>
        <v/>
      </c>
      <c r="N1320">
        <f>EXP(-rf*C1320)*E1320</f>
        <v/>
      </c>
    </row>
    <row r="1321">
      <c r="A1321" t="n">
        <v>1313</v>
      </c>
      <c r="B1321">
        <f>RAND()</f>
        <v/>
      </c>
      <c r="C1321">
        <f>IF(B1321&lt;P_3,3,IF(B1321&lt;P_3+P_4,4,5))</f>
        <v/>
      </c>
      <c r="D1321">
        <f>NORM.S.INV(RAND())</f>
        <v/>
      </c>
      <c r="E1321">
        <f>V0*EXP((rf-q_leak-0.5*sigma^2)*C1321+sigma*SQRT(C1321)*D1321)</f>
        <v/>
      </c>
      <c r="F1321">
        <f>SHL_face*(1+SHL_rate)^C1321</f>
        <v/>
      </c>
      <c r="G1321">
        <f>Pref_face*(1+Pref_rate)^C1321</f>
        <v/>
      </c>
      <c r="H1321">
        <f>MAX(E1321-F1321-G1321,0)</f>
        <v/>
      </c>
      <c r="I1321">
        <f>MIN(E1321,F1321+G1321)+(1-MgmtPct)*H1321</f>
        <v/>
      </c>
      <c r="J1321">
        <f>IF(I1321/SponsorCost&gt;=RatchetTrigger,1,0)</f>
        <v/>
      </c>
      <c r="K1321">
        <f>IF(J1321=1,MgmtPctRatchet,MgmtPct)</f>
        <v/>
      </c>
      <c r="L1321">
        <f>K1321*H1321</f>
        <v/>
      </c>
      <c r="M1321">
        <f>EXP(-rf*C1321)*L1321</f>
        <v/>
      </c>
      <c r="N1321">
        <f>EXP(-rf*C1321)*E1321</f>
        <v/>
      </c>
    </row>
    <row r="1322">
      <c r="A1322" t="n">
        <v>1314</v>
      </c>
      <c r="B1322">
        <f>RAND()</f>
        <v/>
      </c>
      <c r="C1322">
        <f>IF(B1322&lt;P_3,3,IF(B1322&lt;P_3+P_4,4,5))</f>
        <v/>
      </c>
      <c r="D1322">
        <f>NORM.S.INV(RAND())</f>
        <v/>
      </c>
      <c r="E1322">
        <f>V0*EXP((rf-q_leak-0.5*sigma^2)*C1322+sigma*SQRT(C1322)*D1322)</f>
        <v/>
      </c>
      <c r="F1322">
        <f>SHL_face*(1+SHL_rate)^C1322</f>
        <v/>
      </c>
      <c r="G1322">
        <f>Pref_face*(1+Pref_rate)^C1322</f>
        <v/>
      </c>
      <c r="H1322">
        <f>MAX(E1322-F1322-G1322,0)</f>
        <v/>
      </c>
      <c r="I1322">
        <f>MIN(E1322,F1322+G1322)+(1-MgmtPct)*H1322</f>
        <v/>
      </c>
      <c r="J1322">
        <f>IF(I1322/SponsorCost&gt;=RatchetTrigger,1,0)</f>
        <v/>
      </c>
      <c r="K1322">
        <f>IF(J1322=1,MgmtPctRatchet,MgmtPct)</f>
        <v/>
      </c>
      <c r="L1322">
        <f>K1322*H1322</f>
        <v/>
      </c>
      <c r="M1322">
        <f>EXP(-rf*C1322)*L1322</f>
        <v/>
      </c>
      <c r="N1322">
        <f>EXP(-rf*C1322)*E1322</f>
        <v/>
      </c>
    </row>
    <row r="1323">
      <c r="A1323" t="n">
        <v>1315</v>
      </c>
      <c r="B1323">
        <f>RAND()</f>
        <v/>
      </c>
      <c r="C1323">
        <f>IF(B1323&lt;P_3,3,IF(B1323&lt;P_3+P_4,4,5))</f>
        <v/>
      </c>
      <c r="D1323">
        <f>NORM.S.INV(RAND())</f>
        <v/>
      </c>
      <c r="E1323">
        <f>V0*EXP((rf-q_leak-0.5*sigma^2)*C1323+sigma*SQRT(C1323)*D1323)</f>
        <v/>
      </c>
      <c r="F1323">
        <f>SHL_face*(1+SHL_rate)^C1323</f>
        <v/>
      </c>
      <c r="G1323">
        <f>Pref_face*(1+Pref_rate)^C1323</f>
        <v/>
      </c>
      <c r="H1323">
        <f>MAX(E1323-F1323-G1323,0)</f>
        <v/>
      </c>
      <c r="I1323">
        <f>MIN(E1323,F1323+G1323)+(1-MgmtPct)*H1323</f>
        <v/>
      </c>
      <c r="J1323">
        <f>IF(I1323/SponsorCost&gt;=RatchetTrigger,1,0)</f>
        <v/>
      </c>
      <c r="K1323">
        <f>IF(J1323=1,MgmtPctRatchet,MgmtPct)</f>
        <v/>
      </c>
      <c r="L1323">
        <f>K1323*H1323</f>
        <v/>
      </c>
      <c r="M1323">
        <f>EXP(-rf*C1323)*L1323</f>
        <v/>
      </c>
      <c r="N1323">
        <f>EXP(-rf*C1323)*E1323</f>
        <v/>
      </c>
    </row>
    <row r="1324">
      <c r="A1324" t="n">
        <v>1316</v>
      </c>
      <c r="B1324">
        <f>RAND()</f>
        <v/>
      </c>
      <c r="C1324">
        <f>IF(B1324&lt;P_3,3,IF(B1324&lt;P_3+P_4,4,5))</f>
        <v/>
      </c>
      <c r="D1324">
        <f>NORM.S.INV(RAND())</f>
        <v/>
      </c>
      <c r="E1324">
        <f>V0*EXP((rf-q_leak-0.5*sigma^2)*C1324+sigma*SQRT(C1324)*D1324)</f>
        <v/>
      </c>
      <c r="F1324">
        <f>SHL_face*(1+SHL_rate)^C1324</f>
        <v/>
      </c>
      <c r="G1324">
        <f>Pref_face*(1+Pref_rate)^C1324</f>
        <v/>
      </c>
      <c r="H1324">
        <f>MAX(E1324-F1324-G1324,0)</f>
        <v/>
      </c>
      <c r="I1324">
        <f>MIN(E1324,F1324+G1324)+(1-MgmtPct)*H1324</f>
        <v/>
      </c>
      <c r="J1324">
        <f>IF(I1324/SponsorCost&gt;=RatchetTrigger,1,0)</f>
        <v/>
      </c>
      <c r="K1324">
        <f>IF(J1324=1,MgmtPctRatchet,MgmtPct)</f>
        <v/>
      </c>
      <c r="L1324">
        <f>K1324*H1324</f>
        <v/>
      </c>
      <c r="M1324">
        <f>EXP(-rf*C1324)*L1324</f>
        <v/>
      </c>
      <c r="N1324">
        <f>EXP(-rf*C1324)*E1324</f>
        <v/>
      </c>
    </row>
    <row r="1325">
      <c r="A1325" t="n">
        <v>1317</v>
      </c>
      <c r="B1325">
        <f>RAND()</f>
        <v/>
      </c>
      <c r="C1325">
        <f>IF(B1325&lt;P_3,3,IF(B1325&lt;P_3+P_4,4,5))</f>
        <v/>
      </c>
      <c r="D1325">
        <f>NORM.S.INV(RAND())</f>
        <v/>
      </c>
      <c r="E1325">
        <f>V0*EXP((rf-q_leak-0.5*sigma^2)*C1325+sigma*SQRT(C1325)*D1325)</f>
        <v/>
      </c>
      <c r="F1325">
        <f>SHL_face*(1+SHL_rate)^C1325</f>
        <v/>
      </c>
      <c r="G1325">
        <f>Pref_face*(1+Pref_rate)^C1325</f>
        <v/>
      </c>
      <c r="H1325">
        <f>MAX(E1325-F1325-G1325,0)</f>
        <v/>
      </c>
      <c r="I1325">
        <f>MIN(E1325,F1325+G1325)+(1-MgmtPct)*H1325</f>
        <v/>
      </c>
      <c r="J1325">
        <f>IF(I1325/SponsorCost&gt;=RatchetTrigger,1,0)</f>
        <v/>
      </c>
      <c r="K1325">
        <f>IF(J1325=1,MgmtPctRatchet,MgmtPct)</f>
        <v/>
      </c>
      <c r="L1325">
        <f>K1325*H1325</f>
        <v/>
      </c>
      <c r="M1325">
        <f>EXP(-rf*C1325)*L1325</f>
        <v/>
      </c>
      <c r="N1325">
        <f>EXP(-rf*C1325)*E1325</f>
        <v/>
      </c>
    </row>
    <row r="1326">
      <c r="A1326" t="n">
        <v>1318</v>
      </c>
      <c r="B1326">
        <f>RAND()</f>
        <v/>
      </c>
      <c r="C1326">
        <f>IF(B1326&lt;P_3,3,IF(B1326&lt;P_3+P_4,4,5))</f>
        <v/>
      </c>
      <c r="D1326">
        <f>NORM.S.INV(RAND())</f>
        <v/>
      </c>
      <c r="E1326">
        <f>V0*EXP((rf-q_leak-0.5*sigma^2)*C1326+sigma*SQRT(C1326)*D1326)</f>
        <v/>
      </c>
      <c r="F1326">
        <f>SHL_face*(1+SHL_rate)^C1326</f>
        <v/>
      </c>
      <c r="G1326">
        <f>Pref_face*(1+Pref_rate)^C1326</f>
        <v/>
      </c>
      <c r="H1326">
        <f>MAX(E1326-F1326-G1326,0)</f>
        <v/>
      </c>
      <c r="I1326">
        <f>MIN(E1326,F1326+G1326)+(1-MgmtPct)*H1326</f>
        <v/>
      </c>
      <c r="J1326">
        <f>IF(I1326/SponsorCost&gt;=RatchetTrigger,1,0)</f>
        <v/>
      </c>
      <c r="K1326">
        <f>IF(J1326=1,MgmtPctRatchet,MgmtPct)</f>
        <v/>
      </c>
      <c r="L1326">
        <f>K1326*H1326</f>
        <v/>
      </c>
      <c r="M1326">
        <f>EXP(-rf*C1326)*L1326</f>
        <v/>
      </c>
      <c r="N1326">
        <f>EXP(-rf*C1326)*E1326</f>
        <v/>
      </c>
    </row>
    <row r="1327">
      <c r="A1327" t="n">
        <v>1319</v>
      </c>
      <c r="B1327">
        <f>RAND()</f>
        <v/>
      </c>
      <c r="C1327">
        <f>IF(B1327&lt;P_3,3,IF(B1327&lt;P_3+P_4,4,5))</f>
        <v/>
      </c>
      <c r="D1327">
        <f>NORM.S.INV(RAND())</f>
        <v/>
      </c>
      <c r="E1327">
        <f>V0*EXP((rf-q_leak-0.5*sigma^2)*C1327+sigma*SQRT(C1327)*D1327)</f>
        <v/>
      </c>
      <c r="F1327">
        <f>SHL_face*(1+SHL_rate)^C1327</f>
        <v/>
      </c>
      <c r="G1327">
        <f>Pref_face*(1+Pref_rate)^C1327</f>
        <v/>
      </c>
      <c r="H1327">
        <f>MAX(E1327-F1327-G1327,0)</f>
        <v/>
      </c>
      <c r="I1327">
        <f>MIN(E1327,F1327+G1327)+(1-MgmtPct)*H1327</f>
        <v/>
      </c>
      <c r="J1327">
        <f>IF(I1327/SponsorCost&gt;=RatchetTrigger,1,0)</f>
        <v/>
      </c>
      <c r="K1327">
        <f>IF(J1327=1,MgmtPctRatchet,MgmtPct)</f>
        <v/>
      </c>
      <c r="L1327">
        <f>K1327*H1327</f>
        <v/>
      </c>
      <c r="M1327">
        <f>EXP(-rf*C1327)*L1327</f>
        <v/>
      </c>
      <c r="N1327">
        <f>EXP(-rf*C1327)*E1327</f>
        <v/>
      </c>
    </row>
    <row r="1328">
      <c r="A1328" t="n">
        <v>1320</v>
      </c>
      <c r="B1328">
        <f>RAND()</f>
        <v/>
      </c>
      <c r="C1328">
        <f>IF(B1328&lt;P_3,3,IF(B1328&lt;P_3+P_4,4,5))</f>
        <v/>
      </c>
      <c r="D1328">
        <f>NORM.S.INV(RAND())</f>
        <v/>
      </c>
      <c r="E1328">
        <f>V0*EXP((rf-q_leak-0.5*sigma^2)*C1328+sigma*SQRT(C1328)*D1328)</f>
        <v/>
      </c>
      <c r="F1328">
        <f>SHL_face*(1+SHL_rate)^C1328</f>
        <v/>
      </c>
      <c r="G1328">
        <f>Pref_face*(1+Pref_rate)^C1328</f>
        <v/>
      </c>
      <c r="H1328">
        <f>MAX(E1328-F1328-G1328,0)</f>
        <v/>
      </c>
      <c r="I1328">
        <f>MIN(E1328,F1328+G1328)+(1-MgmtPct)*H1328</f>
        <v/>
      </c>
      <c r="J1328">
        <f>IF(I1328/SponsorCost&gt;=RatchetTrigger,1,0)</f>
        <v/>
      </c>
      <c r="K1328">
        <f>IF(J1328=1,MgmtPctRatchet,MgmtPct)</f>
        <v/>
      </c>
      <c r="L1328">
        <f>K1328*H1328</f>
        <v/>
      </c>
      <c r="M1328">
        <f>EXP(-rf*C1328)*L1328</f>
        <v/>
      </c>
      <c r="N1328">
        <f>EXP(-rf*C1328)*E1328</f>
        <v/>
      </c>
    </row>
    <row r="1329">
      <c r="A1329" t="n">
        <v>1321</v>
      </c>
      <c r="B1329">
        <f>RAND()</f>
        <v/>
      </c>
      <c r="C1329">
        <f>IF(B1329&lt;P_3,3,IF(B1329&lt;P_3+P_4,4,5))</f>
        <v/>
      </c>
      <c r="D1329">
        <f>NORM.S.INV(RAND())</f>
        <v/>
      </c>
      <c r="E1329">
        <f>V0*EXP((rf-q_leak-0.5*sigma^2)*C1329+sigma*SQRT(C1329)*D1329)</f>
        <v/>
      </c>
      <c r="F1329">
        <f>SHL_face*(1+SHL_rate)^C1329</f>
        <v/>
      </c>
      <c r="G1329">
        <f>Pref_face*(1+Pref_rate)^C1329</f>
        <v/>
      </c>
      <c r="H1329">
        <f>MAX(E1329-F1329-G1329,0)</f>
        <v/>
      </c>
      <c r="I1329">
        <f>MIN(E1329,F1329+G1329)+(1-MgmtPct)*H1329</f>
        <v/>
      </c>
      <c r="J1329">
        <f>IF(I1329/SponsorCost&gt;=RatchetTrigger,1,0)</f>
        <v/>
      </c>
      <c r="K1329">
        <f>IF(J1329=1,MgmtPctRatchet,MgmtPct)</f>
        <v/>
      </c>
      <c r="L1329">
        <f>K1329*H1329</f>
        <v/>
      </c>
      <c r="M1329">
        <f>EXP(-rf*C1329)*L1329</f>
        <v/>
      </c>
      <c r="N1329">
        <f>EXP(-rf*C1329)*E1329</f>
        <v/>
      </c>
    </row>
    <row r="1330">
      <c r="A1330" t="n">
        <v>1322</v>
      </c>
      <c r="B1330">
        <f>RAND()</f>
        <v/>
      </c>
      <c r="C1330">
        <f>IF(B1330&lt;P_3,3,IF(B1330&lt;P_3+P_4,4,5))</f>
        <v/>
      </c>
      <c r="D1330">
        <f>NORM.S.INV(RAND())</f>
        <v/>
      </c>
      <c r="E1330">
        <f>V0*EXP((rf-q_leak-0.5*sigma^2)*C1330+sigma*SQRT(C1330)*D1330)</f>
        <v/>
      </c>
      <c r="F1330">
        <f>SHL_face*(1+SHL_rate)^C1330</f>
        <v/>
      </c>
      <c r="G1330">
        <f>Pref_face*(1+Pref_rate)^C1330</f>
        <v/>
      </c>
      <c r="H1330">
        <f>MAX(E1330-F1330-G1330,0)</f>
        <v/>
      </c>
      <c r="I1330">
        <f>MIN(E1330,F1330+G1330)+(1-MgmtPct)*H1330</f>
        <v/>
      </c>
      <c r="J1330">
        <f>IF(I1330/SponsorCost&gt;=RatchetTrigger,1,0)</f>
        <v/>
      </c>
      <c r="K1330">
        <f>IF(J1330=1,MgmtPctRatchet,MgmtPct)</f>
        <v/>
      </c>
      <c r="L1330">
        <f>K1330*H1330</f>
        <v/>
      </c>
      <c r="M1330">
        <f>EXP(-rf*C1330)*L1330</f>
        <v/>
      </c>
      <c r="N1330">
        <f>EXP(-rf*C1330)*E1330</f>
        <v/>
      </c>
    </row>
    <row r="1331">
      <c r="A1331" t="n">
        <v>1323</v>
      </c>
      <c r="B1331">
        <f>RAND()</f>
        <v/>
      </c>
      <c r="C1331">
        <f>IF(B1331&lt;P_3,3,IF(B1331&lt;P_3+P_4,4,5))</f>
        <v/>
      </c>
      <c r="D1331">
        <f>NORM.S.INV(RAND())</f>
        <v/>
      </c>
      <c r="E1331">
        <f>V0*EXP((rf-q_leak-0.5*sigma^2)*C1331+sigma*SQRT(C1331)*D1331)</f>
        <v/>
      </c>
      <c r="F1331">
        <f>SHL_face*(1+SHL_rate)^C1331</f>
        <v/>
      </c>
      <c r="G1331">
        <f>Pref_face*(1+Pref_rate)^C1331</f>
        <v/>
      </c>
      <c r="H1331">
        <f>MAX(E1331-F1331-G1331,0)</f>
        <v/>
      </c>
      <c r="I1331">
        <f>MIN(E1331,F1331+G1331)+(1-MgmtPct)*H1331</f>
        <v/>
      </c>
      <c r="J1331">
        <f>IF(I1331/SponsorCost&gt;=RatchetTrigger,1,0)</f>
        <v/>
      </c>
      <c r="K1331">
        <f>IF(J1331=1,MgmtPctRatchet,MgmtPct)</f>
        <v/>
      </c>
      <c r="L1331">
        <f>K1331*H1331</f>
        <v/>
      </c>
      <c r="M1331">
        <f>EXP(-rf*C1331)*L1331</f>
        <v/>
      </c>
      <c r="N1331">
        <f>EXP(-rf*C1331)*E1331</f>
        <v/>
      </c>
    </row>
    <row r="1332">
      <c r="A1332" t="n">
        <v>1324</v>
      </c>
      <c r="B1332">
        <f>RAND()</f>
        <v/>
      </c>
      <c r="C1332">
        <f>IF(B1332&lt;P_3,3,IF(B1332&lt;P_3+P_4,4,5))</f>
        <v/>
      </c>
      <c r="D1332">
        <f>NORM.S.INV(RAND())</f>
        <v/>
      </c>
      <c r="E1332">
        <f>V0*EXP((rf-q_leak-0.5*sigma^2)*C1332+sigma*SQRT(C1332)*D1332)</f>
        <v/>
      </c>
      <c r="F1332">
        <f>SHL_face*(1+SHL_rate)^C1332</f>
        <v/>
      </c>
      <c r="G1332">
        <f>Pref_face*(1+Pref_rate)^C1332</f>
        <v/>
      </c>
      <c r="H1332">
        <f>MAX(E1332-F1332-G1332,0)</f>
        <v/>
      </c>
      <c r="I1332">
        <f>MIN(E1332,F1332+G1332)+(1-MgmtPct)*H1332</f>
        <v/>
      </c>
      <c r="J1332">
        <f>IF(I1332/SponsorCost&gt;=RatchetTrigger,1,0)</f>
        <v/>
      </c>
      <c r="K1332">
        <f>IF(J1332=1,MgmtPctRatchet,MgmtPct)</f>
        <v/>
      </c>
      <c r="L1332">
        <f>K1332*H1332</f>
        <v/>
      </c>
      <c r="M1332">
        <f>EXP(-rf*C1332)*L1332</f>
        <v/>
      </c>
      <c r="N1332">
        <f>EXP(-rf*C1332)*E1332</f>
        <v/>
      </c>
    </row>
    <row r="1333">
      <c r="A1333" t="n">
        <v>1325</v>
      </c>
      <c r="B1333">
        <f>RAND()</f>
        <v/>
      </c>
      <c r="C1333">
        <f>IF(B1333&lt;P_3,3,IF(B1333&lt;P_3+P_4,4,5))</f>
        <v/>
      </c>
      <c r="D1333">
        <f>NORM.S.INV(RAND())</f>
        <v/>
      </c>
      <c r="E1333">
        <f>V0*EXP((rf-q_leak-0.5*sigma^2)*C1333+sigma*SQRT(C1333)*D1333)</f>
        <v/>
      </c>
      <c r="F1333">
        <f>SHL_face*(1+SHL_rate)^C1333</f>
        <v/>
      </c>
      <c r="G1333">
        <f>Pref_face*(1+Pref_rate)^C1333</f>
        <v/>
      </c>
      <c r="H1333">
        <f>MAX(E1333-F1333-G1333,0)</f>
        <v/>
      </c>
      <c r="I1333">
        <f>MIN(E1333,F1333+G1333)+(1-MgmtPct)*H1333</f>
        <v/>
      </c>
      <c r="J1333">
        <f>IF(I1333/SponsorCost&gt;=RatchetTrigger,1,0)</f>
        <v/>
      </c>
      <c r="K1333">
        <f>IF(J1333=1,MgmtPctRatchet,MgmtPct)</f>
        <v/>
      </c>
      <c r="L1333">
        <f>K1333*H1333</f>
        <v/>
      </c>
      <c r="M1333">
        <f>EXP(-rf*C1333)*L1333</f>
        <v/>
      </c>
      <c r="N1333">
        <f>EXP(-rf*C1333)*E1333</f>
        <v/>
      </c>
    </row>
    <row r="1334">
      <c r="A1334" t="n">
        <v>1326</v>
      </c>
      <c r="B1334">
        <f>RAND()</f>
        <v/>
      </c>
      <c r="C1334">
        <f>IF(B1334&lt;P_3,3,IF(B1334&lt;P_3+P_4,4,5))</f>
        <v/>
      </c>
      <c r="D1334">
        <f>NORM.S.INV(RAND())</f>
        <v/>
      </c>
      <c r="E1334">
        <f>V0*EXP((rf-q_leak-0.5*sigma^2)*C1334+sigma*SQRT(C1334)*D1334)</f>
        <v/>
      </c>
      <c r="F1334">
        <f>SHL_face*(1+SHL_rate)^C1334</f>
        <v/>
      </c>
      <c r="G1334">
        <f>Pref_face*(1+Pref_rate)^C1334</f>
        <v/>
      </c>
      <c r="H1334">
        <f>MAX(E1334-F1334-G1334,0)</f>
        <v/>
      </c>
      <c r="I1334">
        <f>MIN(E1334,F1334+G1334)+(1-MgmtPct)*H1334</f>
        <v/>
      </c>
      <c r="J1334">
        <f>IF(I1334/SponsorCost&gt;=RatchetTrigger,1,0)</f>
        <v/>
      </c>
      <c r="K1334">
        <f>IF(J1334=1,MgmtPctRatchet,MgmtPct)</f>
        <v/>
      </c>
      <c r="L1334">
        <f>K1334*H1334</f>
        <v/>
      </c>
      <c r="M1334">
        <f>EXP(-rf*C1334)*L1334</f>
        <v/>
      </c>
      <c r="N1334">
        <f>EXP(-rf*C1334)*E1334</f>
        <v/>
      </c>
    </row>
    <row r="1335">
      <c r="A1335" t="n">
        <v>1327</v>
      </c>
      <c r="B1335">
        <f>RAND()</f>
        <v/>
      </c>
      <c r="C1335">
        <f>IF(B1335&lt;P_3,3,IF(B1335&lt;P_3+P_4,4,5))</f>
        <v/>
      </c>
      <c r="D1335">
        <f>NORM.S.INV(RAND())</f>
        <v/>
      </c>
      <c r="E1335">
        <f>V0*EXP((rf-q_leak-0.5*sigma^2)*C1335+sigma*SQRT(C1335)*D1335)</f>
        <v/>
      </c>
      <c r="F1335">
        <f>SHL_face*(1+SHL_rate)^C1335</f>
        <v/>
      </c>
      <c r="G1335">
        <f>Pref_face*(1+Pref_rate)^C1335</f>
        <v/>
      </c>
      <c r="H1335">
        <f>MAX(E1335-F1335-G1335,0)</f>
        <v/>
      </c>
      <c r="I1335">
        <f>MIN(E1335,F1335+G1335)+(1-MgmtPct)*H1335</f>
        <v/>
      </c>
      <c r="J1335">
        <f>IF(I1335/SponsorCost&gt;=RatchetTrigger,1,0)</f>
        <v/>
      </c>
      <c r="K1335">
        <f>IF(J1335=1,MgmtPctRatchet,MgmtPct)</f>
        <v/>
      </c>
      <c r="L1335">
        <f>K1335*H1335</f>
        <v/>
      </c>
      <c r="M1335">
        <f>EXP(-rf*C1335)*L1335</f>
        <v/>
      </c>
      <c r="N1335">
        <f>EXP(-rf*C1335)*E1335</f>
        <v/>
      </c>
    </row>
    <row r="1336">
      <c r="A1336" t="n">
        <v>1328</v>
      </c>
      <c r="B1336">
        <f>RAND()</f>
        <v/>
      </c>
      <c r="C1336">
        <f>IF(B1336&lt;P_3,3,IF(B1336&lt;P_3+P_4,4,5))</f>
        <v/>
      </c>
      <c r="D1336">
        <f>NORM.S.INV(RAND())</f>
        <v/>
      </c>
      <c r="E1336">
        <f>V0*EXP((rf-q_leak-0.5*sigma^2)*C1336+sigma*SQRT(C1336)*D1336)</f>
        <v/>
      </c>
      <c r="F1336">
        <f>SHL_face*(1+SHL_rate)^C1336</f>
        <v/>
      </c>
      <c r="G1336">
        <f>Pref_face*(1+Pref_rate)^C1336</f>
        <v/>
      </c>
      <c r="H1336">
        <f>MAX(E1336-F1336-G1336,0)</f>
        <v/>
      </c>
      <c r="I1336">
        <f>MIN(E1336,F1336+G1336)+(1-MgmtPct)*H1336</f>
        <v/>
      </c>
      <c r="J1336">
        <f>IF(I1336/SponsorCost&gt;=RatchetTrigger,1,0)</f>
        <v/>
      </c>
      <c r="K1336">
        <f>IF(J1336=1,MgmtPctRatchet,MgmtPct)</f>
        <v/>
      </c>
      <c r="L1336">
        <f>K1336*H1336</f>
        <v/>
      </c>
      <c r="M1336">
        <f>EXP(-rf*C1336)*L1336</f>
        <v/>
      </c>
      <c r="N1336">
        <f>EXP(-rf*C1336)*E1336</f>
        <v/>
      </c>
    </row>
    <row r="1337">
      <c r="A1337" t="n">
        <v>1329</v>
      </c>
      <c r="B1337">
        <f>RAND()</f>
        <v/>
      </c>
      <c r="C1337">
        <f>IF(B1337&lt;P_3,3,IF(B1337&lt;P_3+P_4,4,5))</f>
        <v/>
      </c>
      <c r="D1337">
        <f>NORM.S.INV(RAND())</f>
        <v/>
      </c>
      <c r="E1337">
        <f>V0*EXP((rf-q_leak-0.5*sigma^2)*C1337+sigma*SQRT(C1337)*D1337)</f>
        <v/>
      </c>
      <c r="F1337">
        <f>SHL_face*(1+SHL_rate)^C1337</f>
        <v/>
      </c>
      <c r="G1337">
        <f>Pref_face*(1+Pref_rate)^C1337</f>
        <v/>
      </c>
      <c r="H1337">
        <f>MAX(E1337-F1337-G1337,0)</f>
        <v/>
      </c>
      <c r="I1337">
        <f>MIN(E1337,F1337+G1337)+(1-MgmtPct)*H1337</f>
        <v/>
      </c>
      <c r="J1337">
        <f>IF(I1337/SponsorCost&gt;=RatchetTrigger,1,0)</f>
        <v/>
      </c>
      <c r="K1337">
        <f>IF(J1337=1,MgmtPctRatchet,MgmtPct)</f>
        <v/>
      </c>
      <c r="L1337">
        <f>K1337*H1337</f>
        <v/>
      </c>
      <c r="M1337">
        <f>EXP(-rf*C1337)*L1337</f>
        <v/>
      </c>
      <c r="N1337">
        <f>EXP(-rf*C1337)*E1337</f>
        <v/>
      </c>
    </row>
    <row r="1338">
      <c r="A1338" t="n">
        <v>1330</v>
      </c>
      <c r="B1338">
        <f>RAND()</f>
        <v/>
      </c>
      <c r="C1338">
        <f>IF(B1338&lt;P_3,3,IF(B1338&lt;P_3+P_4,4,5))</f>
        <v/>
      </c>
      <c r="D1338">
        <f>NORM.S.INV(RAND())</f>
        <v/>
      </c>
      <c r="E1338">
        <f>V0*EXP((rf-q_leak-0.5*sigma^2)*C1338+sigma*SQRT(C1338)*D1338)</f>
        <v/>
      </c>
      <c r="F1338">
        <f>SHL_face*(1+SHL_rate)^C1338</f>
        <v/>
      </c>
      <c r="G1338">
        <f>Pref_face*(1+Pref_rate)^C1338</f>
        <v/>
      </c>
      <c r="H1338">
        <f>MAX(E1338-F1338-G1338,0)</f>
        <v/>
      </c>
      <c r="I1338">
        <f>MIN(E1338,F1338+G1338)+(1-MgmtPct)*H1338</f>
        <v/>
      </c>
      <c r="J1338">
        <f>IF(I1338/SponsorCost&gt;=RatchetTrigger,1,0)</f>
        <v/>
      </c>
      <c r="K1338">
        <f>IF(J1338=1,MgmtPctRatchet,MgmtPct)</f>
        <v/>
      </c>
      <c r="L1338">
        <f>K1338*H1338</f>
        <v/>
      </c>
      <c r="M1338">
        <f>EXP(-rf*C1338)*L1338</f>
        <v/>
      </c>
      <c r="N1338">
        <f>EXP(-rf*C1338)*E1338</f>
        <v/>
      </c>
    </row>
    <row r="1339">
      <c r="A1339" t="n">
        <v>1331</v>
      </c>
      <c r="B1339">
        <f>RAND()</f>
        <v/>
      </c>
      <c r="C1339">
        <f>IF(B1339&lt;P_3,3,IF(B1339&lt;P_3+P_4,4,5))</f>
        <v/>
      </c>
      <c r="D1339">
        <f>NORM.S.INV(RAND())</f>
        <v/>
      </c>
      <c r="E1339">
        <f>V0*EXP((rf-q_leak-0.5*sigma^2)*C1339+sigma*SQRT(C1339)*D1339)</f>
        <v/>
      </c>
      <c r="F1339">
        <f>SHL_face*(1+SHL_rate)^C1339</f>
        <v/>
      </c>
      <c r="G1339">
        <f>Pref_face*(1+Pref_rate)^C1339</f>
        <v/>
      </c>
      <c r="H1339">
        <f>MAX(E1339-F1339-G1339,0)</f>
        <v/>
      </c>
      <c r="I1339">
        <f>MIN(E1339,F1339+G1339)+(1-MgmtPct)*H1339</f>
        <v/>
      </c>
      <c r="J1339">
        <f>IF(I1339/SponsorCost&gt;=RatchetTrigger,1,0)</f>
        <v/>
      </c>
      <c r="K1339">
        <f>IF(J1339=1,MgmtPctRatchet,MgmtPct)</f>
        <v/>
      </c>
      <c r="L1339">
        <f>K1339*H1339</f>
        <v/>
      </c>
      <c r="M1339">
        <f>EXP(-rf*C1339)*L1339</f>
        <v/>
      </c>
      <c r="N1339">
        <f>EXP(-rf*C1339)*E1339</f>
        <v/>
      </c>
    </row>
    <row r="1340">
      <c r="A1340" t="n">
        <v>1332</v>
      </c>
      <c r="B1340">
        <f>RAND()</f>
        <v/>
      </c>
      <c r="C1340">
        <f>IF(B1340&lt;P_3,3,IF(B1340&lt;P_3+P_4,4,5))</f>
        <v/>
      </c>
      <c r="D1340">
        <f>NORM.S.INV(RAND())</f>
        <v/>
      </c>
      <c r="E1340">
        <f>V0*EXP((rf-q_leak-0.5*sigma^2)*C1340+sigma*SQRT(C1340)*D1340)</f>
        <v/>
      </c>
      <c r="F1340">
        <f>SHL_face*(1+SHL_rate)^C1340</f>
        <v/>
      </c>
      <c r="G1340">
        <f>Pref_face*(1+Pref_rate)^C1340</f>
        <v/>
      </c>
      <c r="H1340">
        <f>MAX(E1340-F1340-G1340,0)</f>
        <v/>
      </c>
      <c r="I1340">
        <f>MIN(E1340,F1340+G1340)+(1-MgmtPct)*H1340</f>
        <v/>
      </c>
      <c r="J1340">
        <f>IF(I1340/SponsorCost&gt;=RatchetTrigger,1,0)</f>
        <v/>
      </c>
      <c r="K1340">
        <f>IF(J1340=1,MgmtPctRatchet,MgmtPct)</f>
        <v/>
      </c>
      <c r="L1340">
        <f>K1340*H1340</f>
        <v/>
      </c>
      <c r="M1340">
        <f>EXP(-rf*C1340)*L1340</f>
        <v/>
      </c>
      <c r="N1340">
        <f>EXP(-rf*C1340)*E1340</f>
        <v/>
      </c>
    </row>
    <row r="1341">
      <c r="A1341" t="n">
        <v>1333</v>
      </c>
      <c r="B1341">
        <f>RAND()</f>
        <v/>
      </c>
      <c r="C1341">
        <f>IF(B1341&lt;P_3,3,IF(B1341&lt;P_3+P_4,4,5))</f>
        <v/>
      </c>
      <c r="D1341">
        <f>NORM.S.INV(RAND())</f>
        <v/>
      </c>
      <c r="E1341">
        <f>V0*EXP((rf-q_leak-0.5*sigma^2)*C1341+sigma*SQRT(C1341)*D1341)</f>
        <v/>
      </c>
      <c r="F1341">
        <f>SHL_face*(1+SHL_rate)^C1341</f>
        <v/>
      </c>
      <c r="G1341">
        <f>Pref_face*(1+Pref_rate)^C1341</f>
        <v/>
      </c>
      <c r="H1341">
        <f>MAX(E1341-F1341-G1341,0)</f>
        <v/>
      </c>
      <c r="I1341">
        <f>MIN(E1341,F1341+G1341)+(1-MgmtPct)*H1341</f>
        <v/>
      </c>
      <c r="J1341">
        <f>IF(I1341/SponsorCost&gt;=RatchetTrigger,1,0)</f>
        <v/>
      </c>
      <c r="K1341">
        <f>IF(J1341=1,MgmtPctRatchet,MgmtPct)</f>
        <v/>
      </c>
      <c r="L1341">
        <f>K1341*H1341</f>
        <v/>
      </c>
      <c r="M1341">
        <f>EXP(-rf*C1341)*L1341</f>
        <v/>
      </c>
      <c r="N1341">
        <f>EXP(-rf*C1341)*E1341</f>
        <v/>
      </c>
    </row>
    <row r="1342">
      <c r="A1342" t="n">
        <v>1334</v>
      </c>
      <c r="B1342">
        <f>RAND()</f>
        <v/>
      </c>
      <c r="C1342">
        <f>IF(B1342&lt;P_3,3,IF(B1342&lt;P_3+P_4,4,5))</f>
        <v/>
      </c>
      <c r="D1342">
        <f>NORM.S.INV(RAND())</f>
        <v/>
      </c>
      <c r="E1342">
        <f>V0*EXP((rf-q_leak-0.5*sigma^2)*C1342+sigma*SQRT(C1342)*D1342)</f>
        <v/>
      </c>
      <c r="F1342">
        <f>SHL_face*(1+SHL_rate)^C1342</f>
        <v/>
      </c>
      <c r="G1342">
        <f>Pref_face*(1+Pref_rate)^C1342</f>
        <v/>
      </c>
      <c r="H1342">
        <f>MAX(E1342-F1342-G1342,0)</f>
        <v/>
      </c>
      <c r="I1342">
        <f>MIN(E1342,F1342+G1342)+(1-MgmtPct)*H1342</f>
        <v/>
      </c>
      <c r="J1342">
        <f>IF(I1342/SponsorCost&gt;=RatchetTrigger,1,0)</f>
        <v/>
      </c>
      <c r="K1342">
        <f>IF(J1342=1,MgmtPctRatchet,MgmtPct)</f>
        <v/>
      </c>
      <c r="L1342">
        <f>K1342*H1342</f>
        <v/>
      </c>
      <c r="M1342">
        <f>EXP(-rf*C1342)*L1342</f>
        <v/>
      </c>
      <c r="N1342">
        <f>EXP(-rf*C1342)*E1342</f>
        <v/>
      </c>
    </row>
    <row r="1343">
      <c r="A1343" t="n">
        <v>1335</v>
      </c>
      <c r="B1343">
        <f>RAND()</f>
        <v/>
      </c>
      <c r="C1343">
        <f>IF(B1343&lt;P_3,3,IF(B1343&lt;P_3+P_4,4,5))</f>
        <v/>
      </c>
      <c r="D1343">
        <f>NORM.S.INV(RAND())</f>
        <v/>
      </c>
      <c r="E1343">
        <f>V0*EXP((rf-q_leak-0.5*sigma^2)*C1343+sigma*SQRT(C1343)*D1343)</f>
        <v/>
      </c>
      <c r="F1343">
        <f>SHL_face*(1+SHL_rate)^C1343</f>
        <v/>
      </c>
      <c r="G1343">
        <f>Pref_face*(1+Pref_rate)^C1343</f>
        <v/>
      </c>
      <c r="H1343">
        <f>MAX(E1343-F1343-G1343,0)</f>
        <v/>
      </c>
      <c r="I1343">
        <f>MIN(E1343,F1343+G1343)+(1-MgmtPct)*H1343</f>
        <v/>
      </c>
      <c r="J1343">
        <f>IF(I1343/SponsorCost&gt;=RatchetTrigger,1,0)</f>
        <v/>
      </c>
      <c r="K1343">
        <f>IF(J1343=1,MgmtPctRatchet,MgmtPct)</f>
        <v/>
      </c>
      <c r="L1343">
        <f>K1343*H1343</f>
        <v/>
      </c>
      <c r="M1343">
        <f>EXP(-rf*C1343)*L1343</f>
        <v/>
      </c>
      <c r="N1343">
        <f>EXP(-rf*C1343)*E1343</f>
        <v/>
      </c>
    </row>
    <row r="1344">
      <c r="A1344" t="n">
        <v>1336</v>
      </c>
      <c r="B1344">
        <f>RAND()</f>
        <v/>
      </c>
      <c r="C1344">
        <f>IF(B1344&lt;P_3,3,IF(B1344&lt;P_3+P_4,4,5))</f>
        <v/>
      </c>
      <c r="D1344">
        <f>NORM.S.INV(RAND())</f>
        <v/>
      </c>
      <c r="E1344">
        <f>V0*EXP((rf-q_leak-0.5*sigma^2)*C1344+sigma*SQRT(C1344)*D1344)</f>
        <v/>
      </c>
      <c r="F1344">
        <f>SHL_face*(1+SHL_rate)^C1344</f>
        <v/>
      </c>
      <c r="G1344">
        <f>Pref_face*(1+Pref_rate)^C1344</f>
        <v/>
      </c>
      <c r="H1344">
        <f>MAX(E1344-F1344-G1344,0)</f>
        <v/>
      </c>
      <c r="I1344">
        <f>MIN(E1344,F1344+G1344)+(1-MgmtPct)*H1344</f>
        <v/>
      </c>
      <c r="J1344">
        <f>IF(I1344/SponsorCost&gt;=RatchetTrigger,1,0)</f>
        <v/>
      </c>
      <c r="K1344">
        <f>IF(J1344=1,MgmtPctRatchet,MgmtPct)</f>
        <v/>
      </c>
      <c r="L1344">
        <f>K1344*H1344</f>
        <v/>
      </c>
      <c r="M1344">
        <f>EXP(-rf*C1344)*L1344</f>
        <v/>
      </c>
      <c r="N1344">
        <f>EXP(-rf*C1344)*E1344</f>
        <v/>
      </c>
    </row>
    <row r="1345">
      <c r="A1345" t="n">
        <v>1337</v>
      </c>
      <c r="B1345">
        <f>RAND()</f>
        <v/>
      </c>
      <c r="C1345">
        <f>IF(B1345&lt;P_3,3,IF(B1345&lt;P_3+P_4,4,5))</f>
        <v/>
      </c>
      <c r="D1345">
        <f>NORM.S.INV(RAND())</f>
        <v/>
      </c>
      <c r="E1345">
        <f>V0*EXP((rf-q_leak-0.5*sigma^2)*C1345+sigma*SQRT(C1345)*D1345)</f>
        <v/>
      </c>
      <c r="F1345">
        <f>SHL_face*(1+SHL_rate)^C1345</f>
        <v/>
      </c>
      <c r="G1345">
        <f>Pref_face*(1+Pref_rate)^C1345</f>
        <v/>
      </c>
      <c r="H1345">
        <f>MAX(E1345-F1345-G1345,0)</f>
        <v/>
      </c>
      <c r="I1345">
        <f>MIN(E1345,F1345+G1345)+(1-MgmtPct)*H1345</f>
        <v/>
      </c>
      <c r="J1345">
        <f>IF(I1345/SponsorCost&gt;=RatchetTrigger,1,0)</f>
        <v/>
      </c>
      <c r="K1345">
        <f>IF(J1345=1,MgmtPctRatchet,MgmtPct)</f>
        <v/>
      </c>
      <c r="L1345">
        <f>K1345*H1345</f>
        <v/>
      </c>
      <c r="M1345">
        <f>EXP(-rf*C1345)*L1345</f>
        <v/>
      </c>
      <c r="N1345">
        <f>EXP(-rf*C1345)*E1345</f>
        <v/>
      </c>
    </row>
    <row r="1346">
      <c r="A1346" t="n">
        <v>1338</v>
      </c>
      <c r="B1346">
        <f>RAND()</f>
        <v/>
      </c>
      <c r="C1346">
        <f>IF(B1346&lt;P_3,3,IF(B1346&lt;P_3+P_4,4,5))</f>
        <v/>
      </c>
      <c r="D1346">
        <f>NORM.S.INV(RAND())</f>
        <v/>
      </c>
      <c r="E1346">
        <f>V0*EXP((rf-q_leak-0.5*sigma^2)*C1346+sigma*SQRT(C1346)*D1346)</f>
        <v/>
      </c>
      <c r="F1346">
        <f>SHL_face*(1+SHL_rate)^C1346</f>
        <v/>
      </c>
      <c r="G1346">
        <f>Pref_face*(1+Pref_rate)^C1346</f>
        <v/>
      </c>
      <c r="H1346">
        <f>MAX(E1346-F1346-G1346,0)</f>
        <v/>
      </c>
      <c r="I1346">
        <f>MIN(E1346,F1346+G1346)+(1-MgmtPct)*H1346</f>
        <v/>
      </c>
      <c r="J1346">
        <f>IF(I1346/SponsorCost&gt;=RatchetTrigger,1,0)</f>
        <v/>
      </c>
      <c r="K1346">
        <f>IF(J1346=1,MgmtPctRatchet,MgmtPct)</f>
        <v/>
      </c>
      <c r="L1346">
        <f>K1346*H1346</f>
        <v/>
      </c>
      <c r="M1346">
        <f>EXP(-rf*C1346)*L1346</f>
        <v/>
      </c>
      <c r="N1346">
        <f>EXP(-rf*C1346)*E1346</f>
        <v/>
      </c>
    </row>
    <row r="1347">
      <c r="A1347" t="n">
        <v>1339</v>
      </c>
      <c r="B1347">
        <f>RAND()</f>
        <v/>
      </c>
      <c r="C1347">
        <f>IF(B1347&lt;P_3,3,IF(B1347&lt;P_3+P_4,4,5))</f>
        <v/>
      </c>
      <c r="D1347">
        <f>NORM.S.INV(RAND())</f>
        <v/>
      </c>
      <c r="E1347">
        <f>V0*EXP((rf-q_leak-0.5*sigma^2)*C1347+sigma*SQRT(C1347)*D1347)</f>
        <v/>
      </c>
      <c r="F1347">
        <f>SHL_face*(1+SHL_rate)^C1347</f>
        <v/>
      </c>
      <c r="G1347">
        <f>Pref_face*(1+Pref_rate)^C1347</f>
        <v/>
      </c>
      <c r="H1347">
        <f>MAX(E1347-F1347-G1347,0)</f>
        <v/>
      </c>
      <c r="I1347">
        <f>MIN(E1347,F1347+G1347)+(1-MgmtPct)*H1347</f>
        <v/>
      </c>
      <c r="J1347">
        <f>IF(I1347/SponsorCost&gt;=RatchetTrigger,1,0)</f>
        <v/>
      </c>
      <c r="K1347">
        <f>IF(J1347=1,MgmtPctRatchet,MgmtPct)</f>
        <v/>
      </c>
      <c r="L1347">
        <f>K1347*H1347</f>
        <v/>
      </c>
      <c r="M1347">
        <f>EXP(-rf*C1347)*L1347</f>
        <v/>
      </c>
      <c r="N1347">
        <f>EXP(-rf*C1347)*E1347</f>
        <v/>
      </c>
    </row>
    <row r="1348">
      <c r="A1348" t="n">
        <v>1340</v>
      </c>
      <c r="B1348">
        <f>RAND()</f>
        <v/>
      </c>
      <c r="C1348">
        <f>IF(B1348&lt;P_3,3,IF(B1348&lt;P_3+P_4,4,5))</f>
        <v/>
      </c>
      <c r="D1348">
        <f>NORM.S.INV(RAND())</f>
        <v/>
      </c>
      <c r="E1348">
        <f>V0*EXP((rf-q_leak-0.5*sigma^2)*C1348+sigma*SQRT(C1348)*D1348)</f>
        <v/>
      </c>
      <c r="F1348">
        <f>SHL_face*(1+SHL_rate)^C1348</f>
        <v/>
      </c>
      <c r="G1348">
        <f>Pref_face*(1+Pref_rate)^C1348</f>
        <v/>
      </c>
      <c r="H1348">
        <f>MAX(E1348-F1348-G1348,0)</f>
        <v/>
      </c>
      <c r="I1348">
        <f>MIN(E1348,F1348+G1348)+(1-MgmtPct)*H1348</f>
        <v/>
      </c>
      <c r="J1348">
        <f>IF(I1348/SponsorCost&gt;=RatchetTrigger,1,0)</f>
        <v/>
      </c>
      <c r="K1348">
        <f>IF(J1348=1,MgmtPctRatchet,MgmtPct)</f>
        <v/>
      </c>
      <c r="L1348">
        <f>K1348*H1348</f>
        <v/>
      </c>
      <c r="M1348">
        <f>EXP(-rf*C1348)*L1348</f>
        <v/>
      </c>
      <c r="N1348">
        <f>EXP(-rf*C1348)*E1348</f>
        <v/>
      </c>
    </row>
    <row r="1349">
      <c r="A1349" t="n">
        <v>1341</v>
      </c>
      <c r="B1349">
        <f>RAND()</f>
        <v/>
      </c>
      <c r="C1349">
        <f>IF(B1349&lt;P_3,3,IF(B1349&lt;P_3+P_4,4,5))</f>
        <v/>
      </c>
      <c r="D1349">
        <f>NORM.S.INV(RAND())</f>
        <v/>
      </c>
      <c r="E1349">
        <f>V0*EXP((rf-q_leak-0.5*sigma^2)*C1349+sigma*SQRT(C1349)*D1349)</f>
        <v/>
      </c>
      <c r="F1349">
        <f>SHL_face*(1+SHL_rate)^C1349</f>
        <v/>
      </c>
      <c r="G1349">
        <f>Pref_face*(1+Pref_rate)^C1349</f>
        <v/>
      </c>
      <c r="H1349">
        <f>MAX(E1349-F1349-G1349,0)</f>
        <v/>
      </c>
      <c r="I1349">
        <f>MIN(E1349,F1349+G1349)+(1-MgmtPct)*H1349</f>
        <v/>
      </c>
      <c r="J1349">
        <f>IF(I1349/SponsorCost&gt;=RatchetTrigger,1,0)</f>
        <v/>
      </c>
      <c r="K1349">
        <f>IF(J1349=1,MgmtPctRatchet,MgmtPct)</f>
        <v/>
      </c>
      <c r="L1349">
        <f>K1349*H1349</f>
        <v/>
      </c>
      <c r="M1349">
        <f>EXP(-rf*C1349)*L1349</f>
        <v/>
      </c>
      <c r="N1349">
        <f>EXP(-rf*C1349)*E1349</f>
        <v/>
      </c>
    </row>
    <row r="1350">
      <c r="A1350" t="n">
        <v>1342</v>
      </c>
      <c r="B1350">
        <f>RAND()</f>
        <v/>
      </c>
      <c r="C1350">
        <f>IF(B1350&lt;P_3,3,IF(B1350&lt;P_3+P_4,4,5))</f>
        <v/>
      </c>
      <c r="D1350">
        <f>NORM.S.INV(RAND())</f>
        <v/>
      </c>
      <c r="E1350">
        <f>V0*EXP((rf-q_leak-0.5*sigma^2)*C1350+sigma*SQRT(C1350)*D1350)</f>
        <v/>
      </c>
      <c r="F1350">
        <f>SHL_face*(1+SHL_rate)^C1350</f>
        <v/>
      </c>
      <c r="G1350">
        <f>Pref_face*(1+Pref_rate)^C1350</f>
        <v/>
      </c>
      <c r="H1350">
        <f>MAX(E1350-F1350-G1350,0)</f>
        <v/>
      </c>
      <c r="I1350">
        <f>MIN(E1350,F1350+G1350)+(1-MgmtPct)*H1350</f>
        <v/>
      </c>
      <c r="J1350">
        <f>IF(I1350/SponsorCost&gt;=RatchetTrigger,1,0)</f>
        <v/>
      </c>
      <c r="K1350">
        <f>IF(J1350=1,MgmtPctRatchet,MgmtPct)</f>
        <v/>
      </c>
      <c r="L1350">
        <f>K1350*H1350</f>
        <v/>
      </c>
      <c r="M1350">
        <f>EXP(-rf*C1350)*L1350</f>
        <v/>
      </c>
      <c r="N1350">
        <f>EXP(-rf*C1350)*E1350</f>
        <v/>
      </c>
    </row>
    <row r="1351">
      <c r="A1351" t="n">
        <v>1343</v>
      </c>
      <c r="B1351">
        <f>RAND()</f>
        <v/>
      </c>
      <c r="C1351">
        <f>IF(B1351&lt;P_3,3,IF(B1351&lt;P_3+P_4,4,5))</f>
        <v/>
      </c>
      <c r="D1351">
        <f>NORM.S.INV(RAND())</f>
        <v/>
      </c>
      <c r="E1351">
        <f>V0*EXP((rf-q_leak-0.5*sigma^2)*C1351+sigma*SQRT(C1351)*D1351)</f>
        <v/>
      </c>
      <c r="F1351">
        <f>SHL_face*(1+SHL_rate)^C1351</f>
        <v/>
      </c>
      <c r="G1351">
        <f>Pref_face*(1+Pref_rate)^C1351</f>
        <v/>
      </c>
      <c r="H1351">
        <f>MAX(E1351-F1351-G1351,0)</f>
        <v/>
      </c>
      <c r="I1351">
        <f>MIN(E1351,F1351+G1351)+(1-MgmtPct)*H1351</f>
        <v/>
      </c>
      <c r="J1351">
        <f>IF(I1351/SponsorCost&gt;=RatchetTrigger,1,0)</f>
        <v/>
      </c>
      <c r="K1351">
        <f>IF(J1351=1,MgmtPctRatchet,MgmtPct)</f>
        <v/>
      </c>
      <c r="L1351">
        <f>K1351*H1351</f>
        <v/>
      </c>
      <c r="M1351">
        <f>EXP(-rf*C1351)*L1351</f>
        <v/>
      </c>
      <c r="N1351">
        <f>EXP(-rf*C1351)*E1351</f>
        <v/>
      </c>
    </row>
    <row r="1352">
      <c r="A1352" t="n">
        <v>1344</v>
      </c>
      <c r="B1352">
        <f>RAND()</f>
        <v/>
      </c>
      <c r="C1352">
        <f>IF(B1352&lt;P_3,3,IF(B1352&lt;P_3+P_4,4,5))</f>
        <v/>
      </c>
      <c r="D1352">
        <f>NORM.S.INV(RAND())</f>
        <v/>
      </c>
      <c r="E1352">
        <f>V0*EXP((rf-q_leak-0.5*sigma^2)*C1352+sigma*SQRT(C1352)*D1352)</f>
        <v/>
      </c>
      <c r="F1352">
        <f>SHL_face*(1+SHL_rate)^C1352</f>
        <v/>
      </c>
      <c r="G1352">
        <f>Pref_face*(1+Pref_rate)^C1352</f>
        <v/>
      </c>
      <c r="H1352">
        <f>MAX(E1352-F1352-G1352,0)</f>
        <v/>
      </c>
      <c r="I1352">
        <f>MIN(E1352,F1352+G1352)+(1-MgmtPct)*H1352</f>
        <v/>
      </c>
      <c r="J1352">
        <f>IF(I1352/SponsorCost&gt;=RatchetTrigger,1,0)</f>
        <v/>
      </c>
      <c r="K1352">
        <f>IF(J1352=1,MgmtPctRatchet,MgmtPct)</f>
        <v/>
      </c>
      <c r="L1352">
        <f>K1352*H1352</f>
        <v/>
      </c>
      <c r="M1352">
        <f>EXP(-rf*C1352)*L1352</f>
        <v/>
      </c>
      <c r="N1352">
        <f>EXP(-rf*C1352)*E1352</f>
        <v/>
      </c>
    </row>
    <row r="1353">
      <c r="A1353" t="n">
        <v>1345</v>
      </c>
      <c r="B1353">
        <f>RAND()</f>
        <v/>
      </c>
      <c r="C1353">
        <f>IF(B1353&lt;P_3,3,IF(B1353&lt;P_3+P_4,4,5))</f>
        <v/>
      </c>
      <c r="D1353">
        <f>NORM.S.INV(RAND())</f>
        <v/>
      </c>
      <c r="E1353">
        <f>V0*EXP((rf-q_leak-0.5*sigma^2)*C1353+sigma*SQRT(C1353)*D1353)</f>
        <v/>
      </c>
      <c r="F1353">
        <f>SHL_face*(1+SHL_rate)^C1353</f>
        <v/>
      </c>
      <c r="G1353">
        <f>Pref_face*(1+Pref_rate)^C1353</f>
        <v/>
      </c>
      <c r="H1353">
        <f>MAX(E1353-F1353-G1353,0)</f>
        <v/>
      </c>
      <c r="I1353">
        <f>MIN(E1353,F1353+G1353)+(1-MgmtPct)*H1353</f>
        <v/>
      </c>
      <c r="J1353">
        <f>IF(I1353/SponsorCost&gt;=RatchetTrigger,1,0)</f>
        <v/>
      </c>
      <c r="K1353">
        <f>IF(J1353=1,MgmtPctRatchet,MgmtPct)</f>
        <v/>
      </c>
      <c r="L1353">
        <f>K1353*H1353</f>
        <v/>
      </c>
      <c r="M1353">
        <f>EXP(-rf*C1353)*L1353</f>
        <v/>
      </c>
      <c r="N1353">
        <f>EXP(-rf*C1353)*E1353</f>
        <v/>
      </c>
    </row>
    <row r="1354">
      <c r="A1354" t="n">
        <v>1346</v>
      </c>
      <c r="B1354">
        <f>RAND()</f>
        <v/>
      </c>
      <c r="C1354">
        <f>IF(B1354&lt;P_3,3,IF(B1354&lt;P_3+P_4,4,5))</f>
        <v/>
      </c>
      <c r="D1354">
        <f>NORM.S.INV(RAND())</f>
        <v/>
      </c>
      <c r="E1354">
        <f>V0*EXP((rf-q_leak-0.5*sigma^2)*C1354+sigma*SQRT(C1354)*D1354)</f>
        <v/>
      </c>
      <c r="F1354">
        <f>SHL_face*(1+SHL_rate)^C1354</f>
        <v/>
      </c>
      <c r="G1354">
        <f>Pref_face*(1+Pref_rate)^C1354</f>
        <v/>
      </c>
      <c r="H1354">
        <f>MAX(E1354-F1354-G1354,0)</f>
        <v/>
      </c>
      <c r="I1354">
        <f>MIN(E1354,F1354+G1354)+(1-MgmtPct)*H1354</f>
        <v/>
      </c>
      <c r="J1354">
        <f>IF(I1354/SponsorCost&gt;=RatchetTrigger,1,0)</f>
        <v/>
      </c>
      <c r="K1354">
        <f>IF(J1354=1,MgmtPctRatchet,MgmtPct)</f>
        <v/>
      </c>
      <c r="L1354">
        <f>K1354*H1354</f>
        <v/>
      </c>
      <c r="M1354">
        <f>EXP(-rf*C1354)*L1354</f>
        <v/>
      </c>
      <c r="N1354">
        <f>EXP(-rf*C1354)*E1354</f>
        <v/>
      </c>
    </row>
    <row r="1355">
      <c r="A1355" t="n">
        <v>1347</v>
      </c>
      <c r="B1355">
        <f>RAND()</f>
        <v/>
      </c>
      <c r="C1355">
        <f>IF(B1355&lt;P_3,3,IF(B1355&lt;P_3+P_4,4,5))</f>
        <v/>
      </c>
      <c r="D1355">
        <f>NORM.S.INV(RAND())</f>
        <v/>
      </c>
      <c r="E1355">
        <f>V0*EXP((rf-q_leak-0.5*sigma^2)*C1355+sigma*SQRT(C1355)*D1355)</f>
        <v/>
      </c>
      <c r="F1355">
        <f>SHL_face*(1+SHL_rate)^C1355</f>
        <v/>
      </c>
      <c r="G1355">
        <f>Pref_face*(1+Pref_rate)^C1355</f>
        <v/>
      </c>
      <c r="H1355">
        <f>MAX(E1355-F1355-G1355,0)</f>
        <v/>
      </c>
      <c r="I1355">
        <f>MIN(E1355,F1355+G1355)+(1-MgmtPct)*H1355</f>
        <v/>
      </c>
      <c r="J1355">
        <f>IF(I1355/SponsorCost&gt;=RatchetTrigger,1,0)</f>
        <v/>
      </c>
      <c r="K1355">
        <f>IF(J1355=1,MgmtPctRatchet,MgmtPct)</f>
        <v/>
      </c>
      <c r="L1355">
        <f>K1355*H1355</f>
        <v/>
      </c>
      <c r="M1355">
        <f>EXP(-rf*C1355)*L1355</f>
        <v/>
      </c>
      <c r="N1355">
        <f>EXP(-rf*C1355)*E1355</f>
        <v/>
      </c>
    </row>
    <row r="1356">
      <c r="A1356" t="n">
        <v>1348</v>
      </c>
      <c r="B1356">
        <f>RAND()</f>
        <v/>
      </c>
      <c r="C1356">
        <f>IF(B1356&lt;P_3,3,IF(B1356&lt;P_3+P_4,4,5))</f>
        <v/>
      </c>
      <c r="D1356">
        <f>NORM.S.INV(RAND())</f>
        <v/>
      </c>
      <c r="E1356">
        <f>V0*EXP((rf-q_leak-0.5*sigma^2)*C1356+sigma*SQRT(C1356)*D1356)</f>
        <v/>
      </c>
      <c r="F1356">
        <f>SHL_face*(1+SHL_rate)^C1356</f>
        <v/>
      </c>
      <c r="G1356">
        <f>Pref_face*(1+Pref_rate)^C1356</f>
        <v/>
      </c>
      <c r="H1356">
        <f>MAX(E1356-F1356-G1356,0)</f>
        <v/>
      </c>
      <c r="I1356">
        <f>MIN(E1356,F1356+G1356)+(1-MgmtPct)*H1356</f>
        <v/>
      </c>
      <c r="J1356">
        <f>IF(I1356/SponsorCost&gt;=RatchetTrigger,1,0)</f>
        <v/>
      </c>
      <c r="K1356">
        <f>IF(J1356=1,MgmtPctRatchet,MgmtPct)</f>
        <v/>
      </c>
      <c r="L1356">
        <f>K1356*H1356</f>
        <v/>
      </c>
      <c r="M1356">
        <f>EXP(-rf*C1356)*L1356</f>
        <v/>
      </c>
      <c r="N1356">
        <f>EXP(-rf*C1356)*E1356</f>
        <v/>
      </c>
    </row>
    <row r="1357">
      <c r="A1357" t="n">
        <v>1349</v>
      </c>
      <c r="B1357">
        <f>RAND()</f>
        <v/>
      </c>
      <c r="C1357">
        <f>IF(B1357&lt;P_3,3,IF(B1357&lt;P_3+P_4,4,5))</f>
        <v/>
      </c>
      <c r="D1357">
        <f>NORM.S.INV(RAND())</f>
        <v/>
      </c>
      <c r="E1357">
        <f>V0*EXP((rf-q_leak-0.5*sigma^2)*C1357+sigma*SQRT(C1357)*D1357)</f>
        <v/>
      </c>
      <c r="F1357">
        <f>SHL_face*(1+SHL_rate)^C1357</f>
        <v/>
      </c>
      <c r="G1357">
        <f>Pref_face*(1+Pref_rate)^C1357</f>
        <v/>
      </c>
      <c r="H1357">
        <f>MAX(E1357-F1357-G1357,0)</f>
        <v/>
      </c>
      <c r="I1357">
        <f>MIN(E1357,F1357+G1357)+(1-MgmtPct)*H1357</f>
        <v/>
      </c>
      <c r="J1357">
        <f>IF(I1357/SponsorCost&gt;=RatchetTrigger,1,0)</f>
        <v/>
      </c>
      <c r="K1357">
        <f>IF(J1357=1,MgmtPctRatchet,MgmtPct)</f>
        <v/>
      </c>
      <c r="L1357">
        <f>K1357*H1357</f>
        <v/>
      </c>
      <c r="M1357">
        <f>EXP(-rf*C1357)*L1357</f>
        <v/>
      </c>
      <c r="N1357">
        <f>EXP(-rf*C1357)*E1357</f>
        <v/>
      </c>
    </row>
    <row r="1358">
      <c r="A1358" t="n">
        <v>1350</v>
      </c>
      <c r="B1358">
        <f>RAND()</f>
        <v/>
      </c>
      <c r="C1358">
        <f>IF(B1358&lt;P_3,3,IF(B1358&lt;P_3+P_4,4,5))</f>
        <v/>
      </c>
      <c r="D1358">
        <f>NORM.S.INV(RAND())</f>
        <v/>
      </c>
      <c r="E1358">
        <f>V0*EXP((rf-q_leak-0.5*sigma^2)*C1358+sigma*SQRT(C1358)*D1358)</f>
        <v/>
      </c>
      <c r="F1358">
        <f>SHL_face*(1+SHL_rate)^C1358</f>
        <v/>
      </c>
      <c r="G1358">
        <f>Pref_face*(1+Pref_rate)^C1358</f>
        <v/>
      </c>
      <c r="H1358">
        <f>MAX(E1358-F1358-G1358,0)</f>
        <v/>
      </c>
      <c r="I1358">
        <f>MIN(E1358,F1358+G1358)+(1-MgmtPct)*H1358</f>
        <v/>
      </c>
      <c r="J1358">
        <f>IF(I1358/SponsorCost&gt;=RatchetTrigger,1,0)</f>
        <v/>
      </c>
      <c r="K1358">
        <f>IF(J1358=1,MgmtPctRatchet,MgmtPct)</f>
        <v/>
      </c>
      <c r="L1358">
        <f>K1358*H1358</f>
        <v/>
      </c>
      <c r="M1358">
        <f>EXP(-rf*C1358)*L1358</f>
        <v/>
      </c>
      <c r="N1358">
        <f>EXP(-rf*C1358)*E1358</f>
        <v/>
      </c>
    </row>
    <row r="1359">
      <c r="A1359" t="n">
        <v>1351</v>
      </c>
      <c r="B1359">
        <f>RAND()</f>
        <v/>
      </c>
      <c r="C1359">
        <f>IF(B1359&lt;P_3,3,IF(B1359&lt;P_3+P_4,4,5))</f>
        <v/>
      </c>
      <c r="D1359">
        <f>NORM.S.INV(RAND())</f>
        <v/>
      </c>
      <c r="E1359">
        <f>V0*EXP((rf-q_leak-0.5*sigma^2)*C1359+sigma*SQRT(C1359)*D1359)</f>
        <v/>
      </c>
      <c r="F1359">
        <f>SHL_face*(1+SHL_rate)^C1359</f>
        <v/>
      </c>
      <c r="G1359">
        <f>Pref_face*(1+Pref_rate)^C1359</f>
        <v/>
      </c>
      <c r="H1359">
        <f>MAX(E1359-F1359-G1359,0)</f>
        <v/>
      </c>
      <c r="I1359">
        <f>MIN(E1359,F1359+G1359)+(1-MgmtPct)*H1359</f>
        <v/>
      </c>
      <c r="J1359">
        <f>IF(I1359/SponsorCost&gt;=RatchetTrigger,1,0)</f>
        <v/>
      </c>
      <c r="K1359">
        <f>IF(J1359=1,MgmtPctRatchet,MgmtPct)</f>
        <v/>
      </c>
      <c r="L1359">
        <f>K1359*H1359</f>
        <v/>
      </c>
      <c r="M1359">
        <f>EXP(-rf*C1359)*L1359</f>
        <v/>
      </c>
      <c r="N1359">
        <f>EXP(-rf*C1359)*E1359</f>
        <v/>
      </c>
    </row>
    <row r="1360">
      <c r="A1360" t="n">
        <v>1352</v>
      </c>
      <c r="B1360">
        <f>RAND()</f>
        <v/>
      </c>
      <c r="C1360">
        <f>IF(B1360&lt;P_3,3,IF(B1360&lt;P_3+P_4,4,5))</f>
        <v/>
      </c>
      <c r="D1360">
        <f>NORM.S.INV(RAND())</f>
        <v/>
      </c>
      <c r="E1360">
        <f>V0*EXP((rf-q_leak-0.5*sigma^2)*C1360+sigma*SQRT(C1360)*D1360)</f>
        <v/>
      </c>
      <c r="F1360">
        <f>SHL_face*(1+SHL_rate)^C1360</f>
        <v/>
      </c>
      <c r="G1360">
        <f>Pref_face*(1+Pref_rate)^C1360</f>
        <v/>
      </c>
      <c r="H1360">
        <f>MAX(E1360-F1360-G1360,0)</f>
        <v/>
      </c>
      <c r="I1360">
        <f>MIN(E1360,F1360+G1360)+(1-MgmtPct)*H1360</f>
        <v/>
      </c>
      <c r="J1360">
        <f>IF(I1360/SponsorCost&gt;=RatchetTrigger,1,0)</f>
        <v/>
      </c>
      <c r="K1360">
        <f>IF(J1360=1,MgmtPctRatchet,MgmtPct)</f>
        <v/>
      </c>
      <c r="L1360">
        <f>K1360*H1360</f>
        <v/>
      </c>
      <c r="M1360">
        <f>EXP(-rf*C1360)*L1360</f>
        <v/>
      </c>
      <c r="N1360">
        <f>EXP(-rf*C1360)*E1360</f>
        <v/>
      </c>
    </row>
    <row r="1361">
      <c r="A1361" t="n">
        <v>1353</v>
      </c>
      <c r="B1361">
        <f>RAND()</f>
        <v/>
      </c>
      <c r="C1361">
        <f>IF(B1361&lt;P_3,3,IF(B1361&lt;P_3+P_4,4,5))</f>
        <v/>
      </c>
      <c r="D1361">
        <f>NORM.S.INV(RAND())</f>
        <v/>
      </c>
      <c r="E1361">
        <f>V0*EXP((rf-q_leak-0.5*sigma^2)*C1361+sigma*SQRT(C1361)*D1361)</f>
        <v/>
      </c>
      <c r="F1361">
        <f>SHL_face*(1+SHL_rate)^C1361</f>
        <v/>
      </c>
      <c r="G1361">
        <f>Pref_face*(1+Pref_rate)^C1361</f>
        <v/>
      </c>
      <c r="H1361">
        <f>MAX(E1361-F1361-G1361,0)</f>
        <v/>
      </c>
      <c r="I1361">
        <f>MIN(E1361,F1361+G1361)+(1-MgmtPct)*H1361</f>
        <v/>
      </c>
      <c r="J1361">
        <f>IF(I1361/SponsorCost&gt;=RatchetTrigger,1,0)</f>
        <v/>
      </c>
      <c r="K1361">
        <f>IF(J1361=1,MgmtPctRatchet,MgmtPct)</f>
        <v/>
      </c>
      <c r="L1361">
        <f>K1361*H1361</f>
        <v/>
      </c>
      <c r="M1361">
        <f>EXP(-rf*C1361)*L1361</f>
        <v/>
      </c>
      <c r="N1361">
        <f>EXP(-rf*C1361)*E1361</f>
        <v/>
      </c>
    </row>
    <row r="1362">
      <c r="A1362" t="n">
        <v>1354</v>
      </c>
      <c r="B1362">
        <f>RAND()</f>
        <v/>
      </c>
      <c r="C1362">
        <f>IF(B1362&lt;P_3,3,IF(B1362&lt;P_3+P_4,4,5))</f>
        <v/>
      </c>
      <c r="D1362">
        <f>NORM.S.INV(RAND())</f>
        <v/>
      </c>
      <c r="E1362">
        <f>V0*EXP((rf-q_leak-0.5*sigma^2)*C1362+sigma*SQRT(C1362)*D1362)</f>
        <v/>
      </c>
      <c r="F1362">
        <f>SHL_face*(1+SHL_rate)^C1362</f>
        <v/>
      </c>
      <c r="G1362">
        <f>Pref_face*(1+Pref_rate)^C1362</f>
        <v/>
      </c>
      <c r="H1362">
        <f>MAX(E1362-F1362-G1362,0)</f>
        <v/>
      </c>
      <c r="I1362">
        <f>MIN(E1362,F1362+G1362)+(1-MgmtPct)*H1362</f>
        <v/>
      </c>
      <c r="J1362">
        <f>IF(I1362/SponsorCost&gt;=RatchetTrigger,1,0)</f>
        <v/>
      </c>
      <c r="K1362">
        <f>IF(J1362=1,MgmtPctRatchet,MgmtPct)</f>
        <v/>
      </c>
      <c r="L1362">
        <f>K1362*H1362</f>
        <v/>
      </c>
      <c r="M1362">
        <f>EXP(-rf*C1362)*L1362</f>
        <v/>
      </c>
      <c r="N1362">
        <f>EXP(-rf*C1362)*E1362</f>
        <v/>
      </c>
    </row>
    <row r="1363">
      <c r="A1363" t="n">
        <v>1355</v>
      </c>
      <c r="B1363">
        <f>RAND()</f>
        <v/>
      </c>
      <c r="C1363">
        <f>IF(B1363&lt;P_3,3,IF(B1363&lt;P_3+P_4,4,5))</f>
        <v/>
      </c>
      <c r="D1363">
        <f>NORM.S.INV(RAND())</f>
        <v/>
      </c>
      <c r="E1363">
        <f>V0*EXP((rf-q_leak-0.5*sigma^2)*C1363+sigma*SQRT(C1363)*D1363)</f>
        <v/>
      </c>
      <c r="F1363">
        <f>SHL_face*(1+SHL_rate)^C1363</f>
        <v/>
      </c>
      <c r="G1363">
        <f>Pref_face*(1+Pref_rate)^C1363</f>
        <v/>
      </c>
      <c r="H1363">
        <f>MAX(E1363-F1363-G1363,0)</f>
        <v/>
      </c>
      <c r="I1363">
        <f>MIN(E1363,F1363+G1363)+(1-MgmtPct)*H1363</f>
        <v/>
      </c>
      <c r="J1363">
        <f>IF(I1363/SponsorCost&gt;=RatchetTrigger,1,0)</f>
        <v/>
      </c>
      <c r="K1363">
        <f>IF(J1363=1,MgmtPctRatchet,MgmtPct)</f>
        <v/>
      </c>
      <c r="L1363">
        <f>K1363*H1363</f>
        <v/>
      </c>
      <c r="M1363">
        <f>EXP(-rf*C1363)*L1363</f>
        <v/>
      </c>
      <c r="N1363">
        <f>EXP(-rf*C1363)*E1363</f>
        <v/>
      </c>
    </row>
    <row r="1364">
      <c r="A1364" t="n">
        <v>1356</v>
      </c>
      <c r="B1364">
        <f>RAND()</f>
        <v/>
      </c>
      <c r="C1364">
        <f>IF(B1364&lt;P_3,3,IF(B1364&lt;P_3+P_4,4,5))</f>
        <v/>
      </c>
      <c r="D1364">
        <f>NORM.S.INV(RAND())</f>
        <v/>
      </c>
      <c r="E1364">
        <f>V0*EXP((rf-q_leak-0.5*sigma^2)*C1364+sigma*SQRT(C1364)*D1364)</f>
        <v/>
      </c>
      <c r="F1364">
        <f>SHL_face*(1+SHL_rate)^C1364</f>
        <v/>
      </c>
      <c r="G1364">
        <f>Pref_face*(1+Pref_rate)^C1364</f>
        <v/>
      </c>
      <c r="H1364">
        <f>MAX(E1364-F1364-G1364,0)</f>
        <v/>
      </c>
      <c r="I1364">
        <f>MIN(E1364,F1364+G1364)+(1-MgmtPct)*H1364</f>
        <v/>
      </c>
      <c r="J1364">
        <f>IF(I1364/SponsorCost&gt;=RatchetTrigger,1,0)</f>
        <v/>
      </c>
      <c r="K1364">
        <f>IF(J1364=1,MgmtPctRatchet,MgmtPct)</f>
        <v/>
      </c>
      <c r="L1364">
        <f>K1364*H1364</f>
        <v/>
      </c>
      <c r="M1364">
        <f>EXP(-rf*C1364)*L1364</f>
        <v/>
      </c>
      <c r="N1364">
        <f>EXP(-rf*C1364)*E1364</f>
        <v/>
      </c>
    </row>
    <row r="1365">
      <c r="A1365" t="n">
        <v>1357</v>
      </c>
      <c r="B1365">
        <f>RAND()</f>
        <v/>
      </c>
      <c r="C1365">
        <f>IF(B1365&lt;P_3,3,IF(B1365&lt;P_3+P_4,4,5))</f>
        <v/>
      </c>
      <c r="D1365">
        <f>NORM.S.INV(RAND())</f>
        <v/>
      </c>
      <c r="E1365">
        <f>V0*EXP((rf-q_leak-0.5*sigma^2)*C1365+sigma*SQRT(C1365)*D1365)</f>
        <v/>
      </c>
      <c r="F1365">
        <f>SHL_face*(1+SHL_rate)^C1365</f>
        <v/>
      </c>
      <c r="G1365">
        <f>Pref_face*(1+Pref_rate)^C1365</f>
        <v/>
      </c>
      <c r="H1365">
        <f>MAX(E1365-F1365-G1365,0)</f>
        <v/>
      </c>
      <c r="I1365">
        <f>MIN(E1365,F1365+G1365)+(1-MgmtPct)*H1365</f>
        <v/>
      </c>
      <c r="J1365">
        <f>IF(I1365/SponsorCost&gt;=RatchetTrigger,1,0)</f>
        <v/>
      </c>
      <c r="K1365">
        <f>IF(J1365=1,MgmtPctRatchet,MgmtPct)</f>
        <v/>
      </c>
      <c r="L1365">
        <f>K1365*H1365</f>
        <v/>
      </c>
      <c r="M1365">
        <f>EXP(-rf*C1365)*L1365</f>
        <v/>
      </c>
      <c r="N1365">
        <f>EXP(-rf*C1365)*E1365</f>
        <v/>
      </c>
    </row>
    <row r="1366">
      <c r="A1366" t="n">
        <v>1358</v>
      </c>
      <c r="B1366">
        <f>RAND()</f>
        <v/>
      </c>
      <c r="C1366">
        <f>IF(B1366&lt;P_3,3,IF(B1366&lt;P_3+P_4,4,5))</f>
        <v/>
      </c>
      <c r="D1366">
        <f>NORM.S.INV(RAND())</f>
        <v/>
      </c>
      <c r="E1366">
        <f>V0*EXP((rf-q_leak-0.5*sigma^2)*C1366+sigma*SQRT(C1366)*D1366)</f>
        <v/>
      </c>
      <c r="F1366">
        <f>SHL_face*(1+SHL_rate)^C1366</f>
        <v/>
      </c>
      <c r="G1366">
        <f>Pref_face*(1+Pref_rate)^C1366</f>
        <v/>
      </c>
      <c r="H1366">
        <f>MAX(E1366-F1366-G1366,0)</f>
        <v/>
      </c>
      <c r="I1366">
        <f>MIN(E1366,F1366+G1366)+(1-MgmtPct)*H1366</f>
        <v/>
      </c>
      <c r="J1366">
        <f>IF(I1366/SponsorCost&gt;=RatchetTrigger,1,0)</f>
        <v/>
      </c>
      <c r="K1366">
        <f>IF(J1366=1,MgmtPctRatchet,MgmtPct)</f>
        <v/>
      </c>
      <c r="L1366">
        <f>K1366*H1366</f>
        <v/>
      </c>
      <c r="M1366">
        <f>EXP(-rf*C1366)*L1366</f>
        <v/>
      </c>
      <c r="N1366">
        <f>EXP(-rf*C1366)*E1366</f>
        <v/>
      </c>
    </row>
    <row r="1367">
      <c r="A1367" t="n">
        <v>1359</v>
      </c>
      <c r="B1367">
        <f>RAND()</f>
        <v/>
      </c>
      <c r="C1367">
        <f>IF(B1367&lt;P_3,3,IF(B1367&lt;P_3+P_4,4,5))</f>
        <v/>
      </c>
      <c r="D1367">
        <f>NORM.S.INV(RAND())</f>
        <v/>
      </c>
      <c r="E1367">
        <f>V0*EXP((rf-q_leak-0.5*sigma^2)*C1367+sigma*SQRT(C1367)*D1367)</f>
        <v/>
      </c>
      <c r="F1367">
        <f>SHL_face*(1+SHL_rate)^C1367</f>
        <v/>
      </c>
      <c r="G1367">
        <f>Pref_face*(1+Pref_rate)^C1367</f>
        <v/>
      </c>
      <c r="H1367">
        <f>MAX(E1367-F1367-G1367,0)</f>
        <v/>
      </c>
      <c r="I1367">
        <f>MIN(E1367,F1367+G1367)+(1-MgmtPct)*H1367</f>
        <v/>
      </c>
      <c r="J1367">
        <f>IF(I1367/SponsorCost&gt;=RatchetTrigger,1,0)</f>
        <v/>
      </c>
      <c r="K1367">
        <f>IF(J1367=1,MgmtPctRatchet,MgmtPct)</f>
        <v/>
      </c>
      <c r="L1367">
        <f>K1367*H1367</f>
        <v/>
      </c>
      <c r="M1367">
        <f>EXP(-rf*C1367)*L1367</f>
        <v/>
      </c>
      <c r="N1367">
        <f>EXP(-rf*C1367)*E1367</f>
        <v/>
      </c>
    </row>
    <row r="1368">
      <c r="A1368" t="n">
        <v>1360</v>
      </c>
      <c r="B1368">
        <f>RAND()</f>
        <v/>
      </c>
      <c r="C1368">
        <f>IF(B1368&lt;P_3,3,IF(B1368&lt;P_3+P_4,4,5))</f>
        <v/>
      </c>
      <c r="D1368">
        <f>NORM.S.INV(RAND())</f>
        <v/>
      </c>
      <c r="E1368">
        <f>V0*EXP((rf-q_leak-0.5*sigma^2)*C1368+sigma*SQRT(C1368)*D1368)</f>
        <v/>
      </c>
      <c r="F1368">
        <f>SHL_face*(1+SHL_rate)^C1368</f>
        <v/>
      </c>
      <c r="G1368">
        <f>Pref_face*(1+Pref_rate)^C1368</f>
        <v/>
      </c>
      <c r="H1368">
        <f>MAX(E1368-F1368-G1368,0)</f>
        <v/>
      </c>
      <c r="I1368">
        <f>MIN(E1368,F1368+G1368)+(1-MgmtPct)*H1368</f>
        <v/>
      </c>
      <c r="J1368">
        <f>IF(I1368/SponsorCost&gt;=RatchetTrigger,1,0)</f>
        <v/>
      </c>
      <c r="K1368">
        <f>IF(J1368=1,MgmtPctRatchet,MgmtPct)</f>
        <v/>
      </c>
      <c r="L1368">
        <f>K1368*H1368</f>
        <v/>
      </c>
      <c r="M1368">
        <f>EXP(-rf*C1368)*L1368</f>
        <v/>
      </c>
      <c r="N1368">
        <f>EXP(-rf*C1368)*E1368</f>
        <v/>
      </c>
    </row>
    <row r="1369">
      <c r="A1369" t="n">
        <v>1361</v>
      </c>
      <c r="B1369">
        <f>RAND()</f>
        <v/>
      </c>
      <c r="C1369">
        <f>IF(B1369&lt;P_3,3,IF(B1369&lt;P_3+P_4,4,5))</f>
        <v/>
      </c>
      <c r="D1369">
        <f>NORM.S.INV(RAND())</f>
        <v/>
      </c>
      <c r="E1369">
        <f>V0*EXP((rf-q_leak-0.5*sigma^2)*C1369+sigma*SQRT(C1369)*D1369)</f>
        <v/>
      </c>
      <c r="F1369">
        <f>SHL_face*(1+SHL_rate)^C1369</f>
        <v/>
      </c>
      <c r="G1369">
        <f>Pref_face*(1+Pref_rate)^C1369</f>
        <v/>
      </c>
      <c r="H1369">
        <f>MAX(E1369-F1369-G1369,0)</f>
        <v/>
      </c>
      <c r="I1369">
        <f>MIN(E1369,F1369+G1369)+(1-MgmtPct)*H1369</f>
        <v/>
      </c>
      <c r="J1369">
        <f>IF(I1369/SponsorCost&gt;=RatchetTrigger,1,0)</f>
        <v/>
      </c>
      <c r="K1369">
        <f>IF(J1369=1,MgmtPctRatchet,MgmtPct)</f>
        <v/>
      </c>
      <c r="L1369">
        <f>K1369*H1369</f>
        <v/>
      </c>
      <c r="M1369">
        <f>EXP(-rf*C1369)*L1369</f>
        <v/>
      </c>
      <c r="N1369">
        <f>EXP(-rf*C1369)*E1369</f>
        <v/>
      </c>
    </row>
    <row r="1370">
      <c r="A1370" t="n">
        <v>1362</v>
      </c>
      <c r="B1370">
        <f>RAND()</f>
        <v/>
      </c>
      <c r="C1370">
        <f>IF(B1370&lt;P_3,3,IF(B1370&lt;P_3+P_4,4,5))</f>
        <v/>
      </c>
      <c r="D1370">
        <f>NORM.S.INV(RAND())</f>
        <v/>
      </c>
      <c r="E1370">
        <f>V0*EXP((rf-q_leak-0.5*sigma^2)*C1370+sigma*SQRT(C1370)*D1370)</f>
        <v/>
      </c>
      <c r="F1370">
        <f>SHL_face*(1+SHL_rate)^C1370</f>
        <v/>
      </c>
      <c r="G1370">
        <f>Pref_face*(1+Pref_rate)^C1370</f>
        <v/>
      </c>
      <c r="H1370">
        <f>MAX(E1370-F1370-G1370,0)</f>
        <v/>
      </c>
      <c r="I1370">
        <f>MIN(E1370,F1370+G1370)+(1-MgmtPct)*H1370</f>
        <v/>
      </c>
      <c r="J1370">
        <f>IF(I1370/SponsorCost&gt;=RatchetTrigger,1,0)</f>
        <v/>
      </c>
      <c r="K1370">
        <f>IF(J1370=1,MgmtPctRatchet,MgmtPct)</f>
        <v/>
      </c>
      <c r="L1370">
        <f>K1370*H1370</f>
        <v/>
      </c>
      <c r="M1370">
        <f>EXP(-rf*C1370)*L1370</f>
        <v/>
      </c>
      <c r="N1370">
        <f>EXP(-rf*C1370)*E1370</f>
        <v/>
      </c>
    </row>
    <row r="1371">
      <c r="A1371" t="n">
        <v>1363</v>
      </c>
      <c r="B1371">
        <f>RAND()</f>
        <v/>
      </c>
      <c r="C1371">
        <f>IF(B1371&lt;P_3,3,IF(B1371&lt;P_3+P_4,4,5))</f>
        <v/>
      </c>
      <c r="D1371">
        <f>NORM.S.INV(RAND())</f>
        <v/>
      </c>
      <c r="E1371">
        <f>V0*EXP((rf-q_leak-0.5*sigma^2)*C1371+sigma*SQRT(C1371)*D1371)</f>
        <v/>
      </c>
      <c r="F1371">
        <f>SHL_face*(1+SHL_rate)^C1371</f>
        <v/>
      </c>
      <c r="G1371">
        <f>Pref_face*(1+Pref_rate)^C1371</f>
        <v/>
      </c>
      <c r="H1371">
        <f>MAX(E1371-F1371-G1371,0)</f>
        <v/>
      </c>
      <c r="I1371">
        <f>MIN(E1371,F1371+G1371)+(1-MgmtPct)*H1371</f>
        <v/>
      </c>
      <c r="J1371">
        <f>IF(I1371/SponsorCost&gt;=RatchetTrigger,1,0)</f>
        <v/>
      </c>
      <c r="K1371">
        <f>IF(J1371=1,MgmtPctRatchet,MgmtPct)</f>
        <v/>
      </c>
      <c r="L1371">
        <f>K1371*H1371</f>
        <v/>
      </c>
      <c r="M1371">
        <f>EXP(-rf*C1371)*L1371</f>
        <v/>
      </c>
      <c r="N1371">
        <f>EXP(-rf*C1371)*E1371</f>
        <v/>
      </c>
    </row>
    <row r="1372">
      <c r="A1372" t="n">
        <v>1364</v>
      </c>
      <c r="B1372">
        <f>RAND()</f>
        <v/>
      </c>
      <c r="C1372">
        <f>IF(B1372&lt;P_3,3,IF(B1372&lt;P_3+P_4,4,5))</f>
        <v/>
      </c>
      <c r="D1372">
        <f>NORM.S.INV(RAND())</f>
        <v/>
      </c>
      <c r="E1372">
        <f>V0*EXP((rf-q_leak-0.5*sigma^2)*C1372+sigma*SQRT(C1372)*D1372)</f>
        <v/>
      </c>
      <c r="F1372">
        <f>SHL_face*(1+SHL_rate)^C1372</f>
        <v/>
      </c>
      <c r="G1372">
        <f>Pref_face*(1+Pref_rate)^C1372</f>
        <v/>
      </c>
      <c r="H1372">
        <f>MAX(E1372-F1372-G1372,0)</f>
        <v/>
      </c>
      <c r="I1372">
        <f>MIN(E1372,F1372+G1372)+(1-MgmtPct)*H1372</f>
        <v/>
      </c>
      <c r="J1372">
        <f>IF(I1372/SponsorCost&gt;=RatchetTrigger,1,0)</f>
        <v/>
      </c>
      <c r="K1372">
        <f>IF(J1372=1,MgmtPctRatchet,MgmtPct)</f>
        <v/>
      </c>
      <c r="L1372">
        <f>K1372*H1372</f>
        <v/>
      </c>
      <c r="M1372">
        <f>EXP(-rf*C1372)*L1372</f>
        <v/>
      </c>
      <c r="N1372">
        <f>EXP(-rf*C1372)*E1372</f>
        <v/>
      </c>
    </row>
    <row r="1373">
      <c r="A1373" t="n">
        <v>1365</v>
      </c>
      <c r="B1373">
        <f>RAND()</f>
        <v/>
      </c>
      <c r="C1373">
        <f>IF(B1373&lt;P_3,3,IF(B1373&lt;P_3+P_4,4,5))</f>
        <v/>
      </c>
      <c r="D1373">
        <f>NORM.S.INV(RAND())</f>
        <v/>
      </c>
      <c r="E1373">
        <f>V0*EXP((rf-q_leak-0.5*sigma^2)*C1373+sigma*SQRT(C1373)*D1373)</f>
        <v/>
      </c>
      <c r="F1373">
        <f>SHL_face*(1+SHL_rate)^C1373</f>
        <v/>
      </c>
      <c r="G1373">
        <f>Pref_face*(1+Pref_rate)^C1373</f>
        <v/>
      </c>
      <c r="H1373">
        <f>MAX(E1373-F1373-G1373,0)</f>
        <v/>
      </c>
      <c r="I1373">
        <f>MIN(E1373,F1373+G1373)+(1-MgmtPct)*H1373</f>
        <v/>
      </c>
      <c r="J1373">
        <f>IF(I1373/SponsorCost&gt;=RatchetTrigger,1,0)</f>
        <v/>
      </c>
      <c r="K1373">
        <f>IF(J1373=1,MgmtPctRatchet,MgmtPct)</f>
        <v/>
      </c>
      <c r="L1373">
        <f>K1373*H1373</f>
        <v/>
      </c>
      <c r="M1373">
        <f>EXP(-rf*C1373)*L1373</f>
        <v/>
      </c>
      <c r="N1373">
        <f>EXP(-rf*C1373)*E1373</f>
        <v/>
      </c>
    </row>
    <row r="1374">
      <c r="A1374" t="n">
        <v>1366</v>
      </c>
      <c r="B1374">
        <f>RAND()</f>
        <v/>
      </c>
      <c r="C1374">
        <f>IF(B1374&lt;P_3,3,IF(B1374&lt;P_3+P_4,4,5))</f>
        <v/>
      </c>
      <c r="D1374">
        <f>NORM.S.INV(RAND())</f>
        <v/>
      </c>
      <c r="E1374">
        <f>V0*EXP((rf-q_leak-0.5*sigma^2)*C1374+sigma*SQRT(C1374)*D1374)</f>
        <v/>
      </c>
      <c r="F1374">
        <f>SHL_face*(1+SHL_rate)^C1374</f>
        <v/>
      </c>
      <c r="G1374">
        <f>Pref_face*(1+Pref_rate)^C1374</f>
        <v/>
      </c>
      <c r="H1374">
        <f>MAX(E1374-F1374-G1374,0)</f>
        <v/>
      </c>
      <c r="I1374">
        <f>MIN(E1374,F1374+G1374)+(1-MgmtPct)*H1374</f>
        <v/>
      </c>
      <c r="J1374">
        <f>IF(I1374/SponsorCost&gt;=RatchetTrigger,1,0)</f>
        <v/>
      </c>
      <c r="K1374">
        <f>IF(J1374=1,MgmtPctRatchet,MgmtPct)</f>
        <v/>
      </c>
      <c r="L1374">
        <f>K1374*H1374</f>
        <v/>
      </c>
      <c r="M1374">
        <f>EXP(-rf*C1374)*L1374</f>
        <v/>
      </c>
      <c r="N1374">
        <f>EXP(-rf*C1374)*E1374</f>
        <v/>
      </c>
    </row>
    <row r="1375">
      <c r="A1375" t="n">
        <v>1367</v>
      </c>
      <c r="B1375">
        <f>RAND()</f>
        <v/>
      </c>
      <c r="C1375">
        <f>IF(B1375&lt;P_3,3,IF(B1375&lt;P_3+P_4,4,5))</f>
        <v/>
      </c>
      <c r="D1375">
        <f>NORM.S.INV(RAND())</f>
        <v/>
      </c>
      <c r="E1375">
        <f>V0*EXP((rf-q_leak-0.5*sigma^2)*C1375+sigma*SQRT(C1375)*D1375)</f>
        <v/>
      </c>
      <c r="F1375">
        <f>SHL_face*(1+SHL_rate)^C1375</f>
        <v/>
      </c>
      <c r="G1375">
        <f>Pref_face*(1+Pref_rate)^C1375</f>
        <v/>
      </c>
      <c r="H1375">
        <f>MAX(E1375-F1375-G1375,0)</f>
        <v/>
      </c>
      <c r="I1375">
        <f>MIN(E1375,F1375+G1375)+(1-MgmtPct)*H1375</f>
        <v/>
      </c>
      <c r="J1375">
        <f>IF(I1375/SponsorCost&gt;=RatchetTrigger,1,0)</f>
        <v/>
      </c>
      <c r="K1375">
        <f>IF(J1375=1,MgmtPctRatchet,MgmtPct)</f>
        <v/>
      </c>
      <c r="L1375">
        <f>K1375*H1375</f>
        <v/>
      </c>
      <c r="M1375">
        <f>EXP(-rf*C1375)*L1375</f>
        <v/>
      </c>
      <c r="N1375">
        <f>EXP(-rf*C1375)*E1375</f>
        <v/>
      </c>
    </row>
    <row r="1376">
      <c r="A1376" t="n">
        <v>1368</v>
      </c>
      <c r="B1376">
        <f>RAND()</f>
        <v/>
      </c>
      <c r="C1376">
        <f>IF(B1376&lt;P_3,3,IF(B1376&lt;P_3+P_4,4,5))</f>
        <v/>
      </c>
      <c r="D1376">
        <f>NORM.S.INV(RAND())</f>
        <v/>
      </c>
      <c r="E1376">
        <f>V0*EXP((rf-q_leak-0.5*sigma^2)*C1376+sigma*SQRT(C1376)*D1376)</f>
        <v/>
      </c>
      <c r="F1376">
        <f>SHL_face*(1+SHL_rate)^C1376</f>
        <v/>
      </c>
      <c r="G1376">
        <f>Pref_face*(1+Pref_rate)^C1376</f>
        <v/>
      </c>
      <c r="H1376">
        <f>MAX(E1376-F1376-G1376,0)</f>
        <v/>
      </c>
      <c r="I1376">
        <f>MIN(E1376,F1376+G1376)+(1-MgmtPct)*H1376</f>
        <v/>
      </c>
      <c r="J1376">
        <f>IF(I1376/SponsorCost&gt;=RatchetTrigger,1,0)</f>
        <v/>
      </c>
      <c r="K1376">
        <f>IF(J1376=1,MgmtPctRatchet,MgmtPct)</f>
        <v/>
      </c>
      <c r="L1376">
        <f>K1376*H1376</f>
        <v/>
      </c>
      <c r="M1376">
        <f>EXP(-rf*C1376)*L1376</f>
        <v/>
      </c>
      <c r="N1376">
        <f>EXP(-rf*C1376)*E1376</f>
        <v/>
      </c>
    </row>
    <row r="1377">
      <c r="A1377" t="n">
        <v>1369</v>
      </c>
      <c r="B1377">
        <f>RAND()</f>
        <v/>
      </c>
      <c r="C1377">
        <f>IF(B1377&lt;P_3,3,IF(B1377&lt;P_3+P_4,4,5))</f>
        <v/>
      </c>
      <c r="D1377">
        <f>NORM.S.INV(RAND())</f>
        <v/>
      </c>
      <c r="E1377">
        <f>V0*EXP((rf-q_leak-0.5*sigma^2)*C1377+sigma*SQRT(C1377)*D1377)</f>
        <v/>
      </c>
      <c r="F1377">
        <f>SHL_face*(1+SHL_rate)^C1377</f>
        <v/>
      </c>
      <c r="G1377">
        <f>Pref_face*(1+Pref_rate)^C1377</f>
        <v/>
      </c>
      <c r="H1377">
        <f>MAX(E1377-F1377-G1377,0)</f>
        <v/>
      </c>
      <c r="I1377">
        <f>MIN(E1377,F1377+G1377)+(1-MgmtPct)*H1377</f>
        <v/>
      </c>
      <c r="J1377">
        <f>IF(I1377/SponsorCost&gt;=RatchetTrigger,1,0)</f>
        <v/>
      </c>
      <c r="K1377">
        <f>IF(J1377=1,MgmtPctRatchet,MgmtPct)</f>
        <v/>
      </c>
      <c r="L1377">
        <f>K1377*H1377</f>
        <v/>
      </c>
      <c r="M1377">
        <f>EXP(-rf*C1377)*L1377</f>
        <v/>
      </c>
      <c r="N1377">
        <f>EXP(-rf*C1377)*E1377</f>
        <v/>
      </c>
    </row>
    <row r="1378">
      <c r="A1378" t="n">
        <v>1370</v>
      </c>
      <c r="B1378">
        <f>RAND()</f>
        <v/>
      </c>
      <c r="C1378">
        <f>IF(B1378&lt;P_3,3,IF(B1378&lt;P_3+P_4,4,5))</f>
        <v/>
      </c>
      <c r="D1378">
        <f>NORM.S.INV(RAND())</f>
        <v/>
      </c>
      <c r="E1378">
        <f>V0*EXP((rf-q_leak-0.5*sigma^2)*C1378+sigma*SQRT(C1378)*D1378)</f>
        <v/>
      </c>
      <c r="F1378">
        <f>SHL_face*(1+SHL_rate)^C1378</f>
        <v/>
      </c>
      <c r="G1378">
        <f>Pref_face*(1+Pref_rate)^C1378</f>
        <v/>
      </c>
      <c r="H1378">
        <f>MAX(E1378-F1378-G1378,0)</f>
        <v/>
      </c>
      <c r="I1378">
        <f>MIN(E1378,F1378+G1378)+(1-MgmtPct)*H1378</f>
        <v/>
      </c>
      <c r="J1378">
        <f>IF(I1378/SponsorCost&gt;=RatchetTrigger,1,0)</f>
        <v/>
      </c>
      <c r="K1378">
        <f>IF(J1378=1,MgmtPctRatchet,MgmtPct)</f>
        <v/>
      </c>
      <c r="L1378">
        <f>K1378*H1378</f>
        <v/>
      </c>
      <c r="M1378">
        <f>EXP(-rf*C1378)*L1378</f>
        <v/>
      </c>
      <c r="N1378">
        <f>EXP(-rf*C1378)*E1378</f>
        <v/>
      </c>
    </row>
    <row r="1379">
      <c r="A1379" t="n">
        <v>1371</v>
      </c>
      <c r="B1379">
        <f>RAND()</f>
        <v/>
      </c>
      <c r="C1379">
        <f>IF(B1379&lt;P_3,3,IF(B1379&lt;P_3+P_4,4,5))</f>
        <v/>
      </c>
      <c r="D1379">
        <f>NORM.S.INV(RAND())</f>
        <v/>
      </c>
      <c r="E1379">
        <f>V0*EXP((rf-q_leak-0.5*sigma^2)*C1379+sigma*SQRT(C1379)*D1379)</f>
        <v/>
      </c>
      <c r="F1379">
        <f>SHL_face*(1+SHL_rate)^C1379</f>
        <v/>
      </c>
      <c r="G1379">
        <f>Pref_face*(1+Pref_rate)^C1379</f>
        <v/>
      </c>
      <c r="H1379">
        <f>MAX(E1379-F1379-G1379,0)</f>
        <v/>
      </c>
      <c r="I1379">
        <f>MIN(E1379,F1379+G1379)+(1-MgmtPct)*H1379</f>
        <v/>
      </c>
      <c r="J1379">
        <f>IF(I1379/SponsorCost&gt;=RatchetTrigger,1,0)</f>
        <v/>
      </c>
      <c r="K1379">
        <f>IF(J1379=1,MgmtPctRatchet,MgmtPct)</f>
        <v/>
      </c>
      <c r="L1379">
        <f>K1379*H1379</f>
        <v/>
      </c>
      <c r="M1379">
        <f>EXP(-rf*C1379)*L1379</f>
        <v/>
      </c>
      <c r="N1379">
        <f>EXP(-rf*C1379)*E1379</f>
        <v/>
      </c>
    </row>
    <row r="1380">
      <c r="A1380" t="n">
        <v>1372</v>
      </c>
      <c r="B1380">
        <f>RAND()</f>
        <v/>
      </c>
      <c r="C1380">
        <f>IF(B1380&lt;P_3,3,IF(B1380&lt;P_3+P_4,4,5))</f>
        <v/>
      </c>
      <c r="D1380">
        <f>NORM.S.INV(RAND())</f>
        <v/>
      </c>
      <c r="E1380">
        <f>V0*EXP((rf-q_leak-0.5*sigma^2)*C1380+sigma*SQRT(C1380)*D1380)</f>
        <v/>
      </c>
      <c r="F1380">
        <f>SHL_face*(1+SHL_rate)^C1380</f>
        <v/>
      </c>
      <c r="G1380">
        <f>Pref_face*(1+Pref_rate)^C1380</f>
        <v/>
      </c>
      <c r="H1380">
        <f>MAX(E1380-F1380-G1380,0)</f>
        <v/>
      </c>
      <c r="I1380">
        <f>MIN(E1380,F1380+G1380)+(1-MgmtPct)*H1380</f>
        <v/>
      </c>
      <c r="J1380">
        <f>IF(I1380/SponsorCost&gt;=RatchetTrigger,1,0)</f>
        <v/>
      </c>
      <c r="K1380">
        <f>IF(J1380=1,MgmtPctRatchet,MgmtPct)</f>
        <v/>
      </c>
      <c r="L1380">
        <f>K1380*H1380</f>
        <v/>
      </c>
      <c r="M1380">
        <f>EXP(-rf*C1380)*L1380</f>
        <v/>
      </c>
      <c r="N1380">
        <f>EXP(-rf*C1380)*E1380</f>
        <v/>
      </c>
    </row>
    <row r="1381">
      <c r="A1381" t="n">
        <v>1373</v>
      </c>
      <c r="B1381">
        <f>RAND()</f>
        <v/>
      </c>
      <c r="C1381">
        <f>IF(B1381&lt;P_3,3,IF(B1381&lt;P_3+P_4,4,5))</f>
        <v/>
      </c>
      <c r="D1381">
        <f>NORM.S.INV(RAND())</f>
        <v/>
      </c>
      <c r="E1381">
        <f>V0*EXP((rf-q_leak-0.5*sigma^2)*C1381+sigma*SQRT(C1381)*D1381)</f>
        <v/>
      </c>
      <c r="F1381">
        <f>SHL_face*(1+SHL_rate)^C1381</f>
        <v/>
      </c>
      <c r="G1381">
        <f>Pref_face*(1+Pref_rate)^C1381</f>
        <v/>
      </c>
      <c r="H1381">
        <f>MAX(E1381-F1381-G1381,0)</f>
        <v/>
      </c>
      <c r="I1381">
        <f>MIN(E1381,F1381+G1381)+(1-MgmtPct)*H1381</f>
        <v/>
      </c>
      <c r="J1381">
        <f>IF(I1381/SponsorCost&gt;=RatchetTrigger,1,0)</f>
        <v/>
      </c>
      <c r="K1381">
        <f>IF(J1381=1,MgmtPctRatchet,MgmtPct)</f>
        <v/>
      </c>
      <c r="L1381">
        <f>K1381*H1381</f>
        <v/>
      </c>
      <c r="M1381">
        <f>EXP(-rf*C1381)*L1381</f>
        <v/>
      </c>
      <c r="N1381">
        <f>EXP(-rf*C1381)*E1381</f>
        <v/>
      </c>
    </row>
    <row r="1382">
      <c r="A1382" t="n">
        <v>1374</v>
      </c>
      <c r="B1382">
        <f>RAND()</f>
        <v/>
      </c>
      <c r="C1382">
        <f>IF(B1382&lt;P_3,3,IF(B1382&lt;P_3+P_4,4,5))</f>
        <v/>
      </c>
      <c r="D1382">
        <f>NORM.S.INV(RAND())</f>
        <v/>
      </c>
      <c r="E1382">
        <f>V0*EXP((rf-q_leak-0.5*sigma^2)*C1382+sigma*SQRT(C1382)*D1382)</f>
        <v/>
      </c>
      <c r="F1382">
        <f>SHL_face*(1+SHL_rate)^C1382</f>
        <v/>
      </c>
      <c r="G1382">
        <f>Pref_face*(1+Pref_rate)^C1382</f>
        <v/>
      </c>
      <c r="H1382">
        <f>MAX(E1382-F1382-G1382,0)</f>
        <v/>
      </c>
      <c r="I1382">
        <f>MIN(E1382,F1382+G1382)+(1-MgmtPct)*H1382</f>
        <v/>
      </c>
      <c r="J1382">
        <f>IF(I1382/SponsorCost&gt;=RatchetTrigger,1,0)</f>
        <v/>
      </c>
      <c r="K1382">
        <f>IF(J1382=1,MgmtPctRatchet,MgmtPct)</f>
        <v/>
      </c>
      <c r="L1382">
        <f>K1382*H1382</f>
        <v/>
      </c>
      <c r="M1382">
        <f>EXP(-rf*C1382)*L1382</f>
        <v/>
      </c>
      <c r="N1382">
        <f>EXP(-rf*C1382)*E1382</f>
        <v/>
      </c>
    </row>
    <row r="1383">
      <c r="A1383" t="n">
        <v>1375</v>
      </c>
      <c r="B1383">
        <f>RAND()</f>
        <v/>
      </c>
      <c r="C1383">
        <f>IF(B1383&lt;P_3,3,IF(B1383&lt;P_3+P_4,4,5))</f>
        <v/>
      </c>
      <c r="D1383">
        <f>NORM.S.INV(RAND())</f>
        <v/>
      </c>
      <c r="E1383">
        <f>V0*EXP((rf-q_leak-0.5*sigma^2)*C1383+sigma*SQRT(C1383)*D1383)</f>
        <v/>
      </c>
      <c r="F1383">
        <f>SHL_face*(1+SHL_rate)^C1383</f>
        <v/>
      </c>
      <c r="G1383">
        <f>Pref_face*(1+Pref_rate)^C1383</f>
        <v/>
      </c>
      <c r="H1383">
        <f>MAX(E1383-F1383-G1383,0)</f>
        <v/>
      </c>
      <c r="I1383">
        <f>MIN(E1383,F1383+G1383)+(1-MgmtPct)*H1383</f>
        <v/>
      </c>
      <c r="J1383">
        <f>IF(I1383/SponsorCost&gt;=RatchetTrigger,1,0)</f>
        <v/>
      </c>
      <c r="K1383">
        <f>IF(J1383=1,MgmtPctRatchet,MgmtPct)</f>
        <v/>
      </c>
      <c r="L1383">
        <f>K1383*H1383</f>
        <v/>
      </c>
      <c r="M1383">
        <f>EXP(-rf*C1383)*L1383</f>
        <v/>
      </c>
      <c r="N1383">
        <f>EXP(-rf*C1383)*E1383</f>
        <v/>
      </c>
    </row>
    <row r="1384">
      <c r="A1384" t="n">
        <v>1376</v>
      </c>
      <c r="B1384">
        <f>RAND()</f>
        <v/>
      </c>
      <c r="C1384">
        <f>IF(B1384&lt;P_3,3,IF(B1384&lt;P_3+P_4,4,5))</f>
        <v/>
      </c>
      <c r="D1384">
        <f>NORM.S.INV(RAND())</f>
        <v/>
      </c>
      <c r="E1384">
        <f>V0*EXP((rf-q_leak-0.5*sigma^2)*C1384+sigma*SQRT(C1384)*D1384)</f>
        <v/>
      </c>
      <c r="F1384">
        <f>SHL_face*(1+SHL_rate)^C1384</f>
        <v/>
      </c>
      <c r="G1384">
        <f>Pref_face*(1+Pref_rate)^C1384</f>
        <v/>
      </c>
      <c r="H1384">
        <f>MAX(E1384-F1384-G1384,0)</f>
        <v/>
      </c>
      <c r="I1384">
        <f>MIN(E1384,F1384+G1384)+(1-MgmtPct)*H1384</f>
        <v/>
      </c>
      <c r="J1384">
        <f>IF(I1384/SponsorCost&gt;=RatchetTrigger,1,0)</f>
        <v/>
      </c>
      <c r="K1384">
        <f>IF(J1384=1,MgmtPctRatchet,MgmtPct)</f>
        <v/>
      </c>
      <c r="L1384">
        <f>K1384*H1384</f>
        <v/>
      </c>
      <c r="M1384">
        <f>EXP(-rf*C1384)*L1384</f>
        <v/>
      </c>
      <c r="N1384">
        <f>EXP(-rf*C1384)*E1384</f>
        <v/>
      </c>
    </row>
    <row r="1385">
      <c r="A1385" t="n">
        <v>1377</v>
      </c>
      <c r="B1385">
        <f>RAND()</f>
        <v/>
      </c>
      <c r="C1385">
        <f>IF(B1385&lt;P_3,3,IF(B1385&lt;P_3+P_4,4,5))</f>
        <v/>
      </c>
      <c r="D1385">
        <f>NORM.S.INV(RAND())</f>
        <v/>
      </c>
      <c r="E1385">
        <f>V0*EXP((rf-q_leak-0.5*sigma^2)*C1385+sigma*SQRT(C1385)*D1385)</f>
        <v/>
      </c>
      <c r="F1385">
        <f>SHL_face*(1+SHL_rate)^C1385</f>
        <v/>
      </c>
      <c r="G1385">
        <f>Pref_face*(1+Pref_rate)^C1385</f>
        <v/>
      </c>
      <c r="H1385">
        <f>MAX(E1385-F1385-G1385,0)</f>
        <v/>
      </c>
      <c r="I1385">
        <f>MIN(E1385,F1385+G1385)+(1-MgmtPct)*H1385</f>
        <v/>
      </c>
      <c r="J1385">
        <f>IF(I1385/SponsorCost&gt;=RatchetTrigger,1,0)</f>
        <v/>
      </c>
      <c r="K1385">
        <f>IF(J1385=1,MgmtPctRatchet,MgmtPct)</f>
        <v/>
      </c>
      <c r="L1385">
        <f>K1385*H1385</f>
        <v/>
      </c>
      <c r="M1385">
        <f>EXP(-rf*C1385)*L1385</f>
        <v/>
      </c>
      <c r="N1385">
        <f>EXP(-rf*C1385)*E1385</f>
        <v/>
      </c>
    </row>
    <row r="1386">
      <c r="A1386" t="n">
        <v>1378</v>
      </c>
      <c r="B1386">
        <f>RAND()</f>
        <v/>
      </c>
      <c r="C1386">
        <f>IF(B1386&lt;P_3,3,IF(B1386&lt;P_3+P_4,4,5))</f>
        <v/>
      </c>
      <c r="D1386">
        <f>NORM.S.INV(RAND())</f>
        <v/>
      </c>
      <c r="E1386">
        <f>V0*EXP((rf-q_leak-0.5*sigma^2)*C1386+sigma*SQRT(C1386)*D1386)</f>
        <v/>
      </c>
      <c r="F1386">
        <f>SHL_face*(1+SHL_rate)^C1386</f>
        <v/>
      </c>
      <c r="G1386">
        <f>Pref_face*(1+Pref_rate)^C1386</f>
        <v/>
      </c>
      <c r="H1386">
        <f>MAX(E1386-F1386-G1386,0)</f>
        <v/>
      </c>
      <c r="I1386">
        <f>MIN(E1386,F1386+G1386)+(1-MgmtPct)*H1386</f>
        <v/>
      </c>
      <c r="J1386">
        <f>IF(I1386/SponsorCost&gt;=RatchetTrigger,1,0)</f>
        <v/>
      </c>
      <c r="K1386">
        <f>IF(J1386=1,MgmtPctRatchet,MgmtPct)</f>
        <v/>
      </c>
      <c r="L1386">
        <f>K1386*H1386</f>
        <v/>
      </c>
      <c r="M1386">
        <f>EXP(-rf*C1386)*L1386</f>
        <v/>
      </c>
      <c r="N1386">
        <f>EXP(-rf*C1386)*E1386</f>
        <v/>
      </c>
    </row>
    <row r="1387">
      <c r="A1387" t="n">
        <v>1379</v>
      </c>
      <c r="B1387">
        <f>RAND()</f>
        <v/>
      </c>
      <c r="C1387">
        <f>IF(B1387&lt;P_3,3,IF(B1387&lt;P_3+P_4,4,5))</f>
        <v/>
      </c>
      <c r="D1387">
        <f>NORM.S.INV(RAND())</f>
        <v/>
      </c>
      <c r="E1387">
        <f>V0*EXP((rf-q_leak-0.5*sigma^2)*C1387+sigma*SQRT(C1387)*D1387)</f>
        <v/>
      </c>
      <c r="F1387">
        <f>SHL_face*(1+SHL_rate)^C1387</f>
        <v/>
      </c>
      <c r="G1387">
        <f>Pref_face*(1+Pref_rate)^C1387</f>
        <v/>
      </c>
      <c r="H1387">
        <f>MAX(E1387-F1387-G1387,0)</f>
        <v/>
      </c>
      <c r="I1387">
        <f>MIN(E1387,F1387+G1387)+(1-MgmtPct)*H1387</f>
        <v/>
      </c>
      <c r="J1387">
        <f>IF(I1387/SponsorCost&gt;=RatchetTrigger,1,0)</f>
        <v/>
      </c>
      <c r="K1387">
        <f>IF(J1387=1,MgmtPctRatchet,MgmtPct)</f>
        <v/>
      </c>
      <c r="L1387">
        <f>K1387*H1387</f>
        <v/>
      </c>
      <c r="M1387">
        <f>EXP(-rf*C1387)*L1387</f>
        <v/>
      </c>
      <c r="N1387">
        <f>EXP(-rf*C1387)*E1387</f>
        <v/>
      </c>
    </row>
    <row r="1388">
      <c r="A1388" t="n">
        <v>1380</v>
      </c>
      <c r="B1388">
        <f>RAND()</f>
        <v/>
      </c>
      <c r="C1388">
        <f>IF(B1388&lt;P_3,3,IF(B1388&lt;P_3+P_4,4,5))</f>
        <v/>
      </c>
      <c r="D1388">
        <f>NORM.S.INV(RAND())</f>
        <v/>
      </c>
      <c r="E1388">
        <f>V0*EXP((rf-q_leak-0.5*sigma^2)*C1388+sigma*SQRT(C1388)*D1388)</f>
        <v/>
      </c>
      <c r="F1388">
        <f>SHL_face*(1+SHL_rate)^C1388</f>
        <v/>
      </c>
      <c r="G1388">
        <f>Pref_face*(1+Pref_rate)^C1388</f>
        <v/>
      </c>
      <c r="H1388">
        <f>MAX(E1388-F1388-G1388,0)</f>
        <v/>
      </c>
      <c r="I1388">
        <f>MIN(E1388,F1388+G1388)+(1-MgmtPct)*H1388</f>
        <v/>
      </c>
      <c r="J1388">
        <f>IF(I1388/SponsorCost&gt;=RatchetTrigger,1,0)</f>
        <v/>
      </c>
      <c r="K1388">
        <f>IF(J1388=1,MgmtPctRatchet,MgmtPct)</f>
        <v/>
      </c>
      <c r="L1388">
        <f>K1388*H1388</f>
        <v/>
      </c>
      <c r="M1388">
        <f>EXP(-rf*C1388)*L1388</f>
        <v/>
      </c>
      <c r="N1388">
        <f>EXP(-rf*C1388)*E1388</f>
        <v/>
      </c>
    </row>
    <row r="1389">
      <c r="A1389" t="n">
        <v>1381</v>
      </c>
      <c r="B1389">
        <f>RAND()</f>
        <v/>
      </c>
      <c r="C1389">
        <f>IF(B1389&lt;P_3,3,IF(B1389&lt;P_3+P_4,4,5))</f>
        <v/>
      </c>
      <c r="D1389">
        <f>NORM.S.INV(RAND())</f>
        <v/>
      </c>
      <c r="E1389">
        <f>V0*EXP((rf-q_leak-0.5*sigma^2)*C1389+sigma*SQRT(C1389)*D1389)</f>
        <v/>
      </c>
      <c r="F1389">
        <f>SHL_face*(1+SHL_rate)^C1389</f>
        <v/>
      </c>
      <c r="G1389">
        <f>Pref_face*(1+Pref_rate)^C1389</f>
        <v/>
      </c>
      <c r="H1389">
        <f>MAX(E1389-F1389-G1389,0)</f>
        <v/>
      </c>
      <c r="I1389">
        <f>MIN(E1389,F1389+G1389)+(1-MgmtPct)*H1389</f>
        <v/>
      </c>
      <c r="J1389">
        <f>IF(I1389/SponsorCost&gt;=RatchetTrigger,1,0)</f>
        <v/>
      </c>
      <c r="K1389">
        <f>IF(J1389=1,MgmtPctRatchet,MgmtPct)</f>
        <v/>
      </c>
      <c r="L1389">
        <f>K1389*H1389</f>
        <v/>
      </c>
      <c r="M1389">
        <f>EXP(-rf*C1389)*L1389</f>
        <v/>
      </c>
      <c r="N1389">
        <f>EXP(-rf*C1389)*E1389</f>
        <v/>
      </c>
    </row>
    <row r="1390">
      <c r="A1390" t="n">
        <v>1382</v>
      </c>
      <c r="B1390">
        <f>RAND()</f>
        <v/>
      </c>
      <c r="C1390">
        <f>IF(B1390&lt;P_3,3,IF(B1390&lt;P_3+P_4,4,5))</f>
        <v/>
      </c>
      <c r="D1390">
        <f>NORM.S.INV(RAND())</f>
        <v/>
      </c>
      <c r="E1390">
        <f>V0*EXP((rf-q_leak-0.5*sigma^2)*C1390+sigma*SQRT(C1390)*D1390)</f>
        <v/>
      </c>
      <c r="F1390">
        <f>SHL_face*(1+SHL_rate)^C1390</f>
        <v/>
      </c>
      <c r="G1390">
        <f>Pref_face*(1+Pref_rate)^C1390</f>
        <v/>
      </c>
      <c r="H1390">
        <f>MAX(E1390-F1390-G1390,0)</f>
        <v/>
      </c>
      <c r="I1390">
        <f>MIN(E1390,F1390+G1390)+(1-MgmtPct)*H1390</f>
        <v/>
      </c>
      <c r="J1390">
        <f>IF(I1390/SponsorCost&gt;=RatchetTrigger,1,0)</f>
        <v/>
      </c>
      <c r="K1390">
        <f>IF(J1390=1,MgmtPctRatchet,MgmtPct)</f>
        <v/>
      </c>
      <c r="L1390">
        <f>K1390*H1390</f>
        <v/>
      </c>
      <c r="M1390">
        <f>EXP(-rf*C1390)*L1390</f>
        <v/>
      </c>
      <c r="N1390">
        <f>EXP(-rf*C1390)*E1390</f>
        <v/>
      </c>
    </row>
    <row r="1391">
      <c r="A1391" t="n">
        <v>1383</v>
      </c>
      <c r="B1391">
        <f>RAND()</f>
        <v/>
      </c>
      <c r="C1391">
        <f>IF(B1391&lt;P_3,3,IF(B1391&lt;P_3+P_4,4,5))</f>
        <v/>
      </c>
      <c r="D1391">
        <f>NORM.S.INV(RAND())</f>
        <v/>
      </c>
      <c r="E1391">
        <f>V0*EXP((rf-q_leak-0.5*sigma^2)*C1391+sigma*SQRT(C1391)*D1391)</f>
        <v/>
      </c>
      <c r="F1391">
        <f>SHL_face*(1+SHL_rate)^C1391</f>
        <v/>
      </c>
      <c r="G1391">
        <f>Pref_face*(1+Pref_rate)^C1391</f>
        <v/>
      </c>
      <c r="H1391">
        <f>MAX(E1391-F1391-G1391,0)</f>
        <v/>
      </c>
      <c r="I1391">
        <f>MIN(E1391,F1391+G1391)+(1-MgmtPct)*H1391</f>
        <v/>
      </c>
      <c r="J1391">
        <f>IF(I1391/SponsorCost&gt;=RatchetTrigger,1,0)</f>
        <v/>
      </c>
      <c r="K1391">
        <f>IF(J1391=1,MgmtPctRatchet,MgmtPct)</f>
        <v/>
      </c>
      <c r="L1391">
        <f>K1391*H1391</f>
        <v/>
      </c>
      <c r="M1391">
        <f>EXP(-rf*C1391)*L1391</f>
        <v/>
      </c>
      <c r="N1391">
        <f>EXP(-rf*C1391)*E1391</f>
        <v/>
      </c>
    </row>
    <row r="1392">
      <c r="A1392" t="n">
        <v>1384</v>
      </c>
      <c r="B1392">
        <f>RAND()</f>
        <v/>
      </c>
      <c r="C1392">
        <f>IF(B1392&lt;P_3,3,IF(B1392&lt;P_3+P_4,4,5))</f>
        <v/>
      </c>
      <c r="D1392">
        <f>NORM.S.INV(RAND())</f>
        <v/>
      </c>
      <c r="E1392">
        <f>V0*EXP((rf-q_leak-0.5*sigma^2)*C1392+sigma*SQRT(C1392)*D1392)</f>
        <v/>
      </c>
      <c r="F1392">
        <f>SHL_face*(1+SHL_rate)^C1392</f>
        <v/>
      </c>
      <c r="G1392">
        <f>Pref_face*(1+Pref_rate)^C1392</f>
        <v/>
      </c>
      <c r="H1392">
        <f>MAX(E1392-F1392-G1392,0)</f>
        <v/>
      </c>
      <c r="I1392">
        <f>MIN(E1392,F1392+G1392)+(1-MgmtPct)*H1392</f>
        <v/>
      </c>
      <c r="J1392">
        <f>IF(I1392/SponsorCost&gt;=RatchetTrigger,1,0)</f>
        <v/>
      </c>
      <c r="K1392">
        <f>IF(J1392=1,MgmtPctRatchet,MgmtPct)</f>
        <v/>
      </c>
      <c r="L1392">
        <f>K1392*H1392</f>
        <v/>
      </c>
      <c r="M1392">
        <f>EXP(-rf*C1392)*L1392</f>
        <v/>
      </c>
      <c r="N1392">
        <f>EXP(-rf*C1392)*E1392</f>
        <v/>
      </c>
    </row>
    <row r="1393">
      <c r="A1393" t="n">
        <v>1385</v>
      </c>
      <c r="B1393">
        <f>RAND()</f>
        <v/>
      </c>
      <c r="C1393">
        <f>IF(B1393&lt;P_3,3,IF(B1393&lt;P_3+P_4,4,5))</f>
        <v/>
      </c>
      <c r="D1393">
        <f>NORM.S.INV(RAND())</f>
        <v/>
      </c>
      <c r="E1393">
        <f>V0*EXP((rf-q_leak-0.5*sigma^2)*C1393+sigma*SQRT(C1393)*D1393)</f>
        <v/>
      </c>
      <c r="F1393">
        <f>SHL_face*(1+SHL_rate)^C1393</f>
        <v/>
      </c>
      <c r="G1393">
        <f>Pref_face*(1+Pref_rate)^C1393</f>
        <v/>
      </c>
      <c r="H1393">
        <f>MAX(E1393-F1393-G1393,0)</f>
        <v/>
      </c>
      <c r="I1393">
        <f>MIN(E1393,F1393+G1393)+(1-MgmtPct)*H1393</f>
        <v/>
      </c>
      <c r="J1393">
        <f>IF(I1393/SponsorCost&gt;=RatchetTrigger,1,0)</f>
        <v/>
      </c>
      <c r="K1393">
        <f>IF(J1393=1,MgmtPctRatchet,MgmtPct)</f>
        <v/>
      </c>
      <c r="L1393">
        <f>K1393*H1393</f>
        <v/>
      </c>
      <c r="M1393">
        <f>EXP(-rf*C1393)*L1393</f>
        <v/>
      </c>
      <c r="N1393">
        <f>EXP(-rf*C1393)*E1393</f>
        <v/>
      </c>
    </row>
    <row r="1394">
      <c r="A1394" t="n">
        <v>1386</v>
      </c>
      <c r="B1394">
        <f>RAND()</f>
        <v/>
      </c>
      <c r="C1394">
        <f>IF(B1394&lt;P_3,3,IF(B1394&lt;P_3+P_4,4,5))</f>
        <v/>
      </c>
      <c r="D1394">
        <f>NORM.S.INV(RAND())</f>
        <v/>
      </c>
      <c r="E1394">
        <f>V0*EXP((rf-q_leak-0.5*sigma^2)*C1394+sigma*SQRT(C1394)*D1394)</f>
        <v/>
      </c>
      <c r="F1394">
        <f>SHL_face*(1+SHL_rate)^C1394</f>
        <v/>
      </c>
      <c r="G1394">
        <f>Pref_face*(1+Pref_rate)^C1394</f>
        <v/>
      </c>
      <c r="H1394">
        <f>MAX(E1394-F1394-G1394,0)</f>
        <v/>
      </c>
      <c r="I1394">
        <f>MIN(E1394,F1394+G1394)+(1-MgmtPct)*H1394</f>
        <v/>
      </c>
      <c r="J1394">
        <f>IF(I1394/SponsorCost&gt;=RatchetTrigger,1,0)</f>
        <v/>
      </c>
      <c r="K1394">
        <f>IF(J1394=1,MgmtPctRatchet,MgmtPct)</f>
        <v/>
      </c>
      <c r="L1394">
        <f>K1394*H1394</f>
        <v/>
      </c>
      <c r="M1394">
        <f>EXP(-rf*C1394)*L1394</f>
        <v/>
      </c>
      <c r="N1394">
        <f>EXP(-rf*C1394)*E1394</f>
        <v/>
      </c>
    </row>
    <row r="1395">
      <c r="A1395" t="n">
        <v>1387</v>
      </c>
      <c r="B1395">
        <f>RAND()</f>
        <v/>
      </c>
      <c r="C1395">
        <f>IF(B1395&lt;P_3,3,IF(B1395&lt;P_3+P_4,4,5))</f>
        <v/>
      </c>
      <c r="D1395">
        <f>NORM.S.INV(RAND())</f>
        <v/>
      </c>
      <c r="E1395">
        <f>V0*EXP((rf-q_leak-0.5*sigma^2)*C1395+sigma*SQRT(C1395)*D1395)</f>
        <v/>
      </c>
      <c r="F1395">
        <f>SHL_face*(1+SHL_rate)^C1395</f>
        <v/>
      </c>
      <c r="G1395">
        <f>Pref_face*(1+Pref_rate)^C1395</f>
        <v/>
      </c>
      <c r="H1395">
        <f>MAX(E1395-F1395-G1395,0)</f>
        <v/>
      </c>
      <c r="I1395">
        <f>MIN(E1395,F1395+G1395)+(1-MgmtPct)*H1395</f>
        <v/>
      </c>
      <c r="J1395">
        <f>IF(I1395/SponsorCost&gt;=RatchetTrigger,1,0)</f>
        <v/>
      </c>
      <c r="K1395">
        <f>IF(J1395=1,MgmtPctRatchet,MgmtPct)</f>
        <v/>
      </c>
      <c r="L1395">
        <f>K1395*H1395</f>
        <v/>
      </c>
      <c r="M1395">
        <f>EXP(-rf*C1395)*L1395</f>
        <v/>
      </c>
      <c r="N1395">
        <f>EXP(-rf*C1395)*E1395</f>
        <v/>
      </c>
    </row>
    <row r="1396">
      <c r="A1396" t="n">
        <v>1388</v>
      </c>
      <c r="B1396">
        <f>RAND()</f>
        <v/>
      </c>
      <c r="C1396">
        <f>IF(B1396&lt;P_3,3,IF(B1396&lt;P_3+P_4,4,5))</f>
        <v/>
      </c>
      <c r="D1396">
        <f>NORM.S.INV(RAND())</f>
        <v/>
      </c>
      <c r="E1396">
        <f>V0*EXP((rf-q_leak-0.5*sigma^2)*C1396+sigma*SQRT(C1396)*D1396)</f>
        <v/>
      </c>
      <c r="F1396">
        <f>SHL_face*(1+SHL_rate)^C1396</f>
        <v/>
      </c>
      <c r="G1396">
        <f>Pref_face*(1+Pref_rate)^C1396</f>
        <v/>
      </c>
      <c r="H1396">
        <f>MAX(E1396-F1396-G1396,0)</f>
        <v/>
      </c>
      <c r="I1396">
        <f>MIN(E1396,F1396+G1396)+(1-MgmtPct)*H1396</f>
        <v/>
      </c>
      <c r="J1396">
        <f>IF(I1396/SponsorCost&gt;=RatchetTrigger,1,0)</f>
        <v/>
      </c>
      <c r="K1396">
        <f>IF(J1396=1,MgmtPctRatchet,MgmtPct)</f>
        <v/>
      </c>
      <c r="L1396">
        <f>K1396*H1396</f>
        <v/>
      </c>
      <c r="M1396">
        <f>EXP(-rf*C1396)*L1396</f>
        <v/>
      </c>
      <c r="N1396">
        <f>EXP(-rf*C1396)*E1396</f>
        <v/>
      </c>
    </row>
    <row r="1397">
      <c r="A1397" t="n">
        <v>1389</v>
      </c>
      <c r="B1397">
        <f>RAND()</f>
        <v/>
      </c>
      <c r="C1397">
        <f>IF(B1397&lt;P_3,3,IF(B1397&lt;P_3+P_4,4,5))</f>
        <v/>
      </c>
      <c r="D1397">
        <f>NORM.S.INV(RAND())</f>
        <v/>
      </c>
      <c r="E1397">
        <f>V0*EXP((rf-q_leak-0.5*sigma^2)*C1397+sigma*SQRT(C1397)*D1397)</f>
        <v/>
      </c>
      <c r="F1397">
        <f>SHL_face*(1+SHL_rate)^C1397</f>
        <v/>
      </c>
      <c r="G1397">
        <f>Pref_face*(1+Pref_rate)^C1397</f>
        <v/>
      </c>
      <c r="H1397">
        <f>MAX(E1397-F1397-G1397,0)</f>
        <v/>
      </c>
      <c r="I1397">
        <f>MIN(E1397,F1397+G1397)+(1-MgmtPct)*H1397</f>
        <v/>
      </c>
      <c r="J1397">
        <f>IF(I1397/SponsorCost&gt;=RatchetTrigger,1,0)</f>
        <v/>
      </c>
      <c r="K1397">
        <f>IF(J1397=1,MgmtPctRatchet,MgmtPct)</f>
        <v/>
      </c>
      <c r="L1397">
        <f>K1397*H1397</f>
        <v/>
      </c>
      <c r="M1397">
        <f>EXP(-rf*C1397)*L1397</f>
        <v/>
      </c>
      <c r="N1397">
        <f>EXP(-rf*C1397)*E1397</f>
        <v/>
      </c>
    </row>
    <row r="1398">
      <c r="A1398" t="n">
        <v>1390</v>
      </c>
      <c r="B1398">
        <f>RAND()</f>
        <v/>
      </c>
      <c r="C1398">
        <f>IF(B1398&lt;P_3,3,IF(B1398&lt;P_3+P_4,4,5))</f>
        <v/>
      </c>
      <c r="D1398">
        <f>NORM.S.INV(RAND())</f>
        <v/>
      </c>
      <c r="E1398">
        <f>V0*EXP((rf-q_leak-0.5*sigma^2)*C1398+sigma*SQRT(C1398)*D1398)</f>
        <v/>
      </c>
      <c r="F1398">
        <f>SHL_face*(1+SHL_rate)^C1398</f>
        <v/>
      </c>
      <c r="G1398">
        <f>Pref_face*(1+Pref_rate)^C1398</f>
        <v/>
      </c>
      <c r="H1398">
        <f>MAX(E1398-F1398-G1398,0)</f>
        <v/>
      </c>
      <c r="I1398">
        <f>MIN(E1398,F1398+G1398)+(1-MgmtPct)*H1398</f>
        <v/>
      </c>
      <c r="J1398">
        <f>IF(I1398/SponsorCost&gt;=RatchetTrigger,1,0)</f>
        <v/>
      </c>
      <c r="K1398">
        <f>IF(J1398=1,MgmtPctRatchet,MgmtPct)</f>
        <v/>
      </c>
      <c r="L1398">
        <f>K1398*H1398</f>
        <v/>
      </c>
      <c r="M1398">
        <f>EXP(-rf*C1398)*L1398</f>
        <v/>
      </c>
      <c r="N1398">
        <f>EXP(-rf*C1398)*E1398</f>
        <v/>
      </c>
    </row>
    <row r="1399">
      <c r="A1399" t="n">
        <v>1391</v>
      </c>
      <c r="B1399">
        <f>RAND()</f>
        <v/>
      </c>
      <c r="C1399">
        <f>IF(B1399&lt;P_3,3,IF(B1399&lt;P_3+P_4,4,5))</f>
        <v/>
      </c>
      <c r="D1399">
        <f>NORM.S.INV(RAND())</f>
        <v/>
      </c>
      <c r="E1399">
        <f>V0*EXP((rf-q_leak-0.5*sigma^2)*C1399+sigma*SQRT(C1399)*D1399)</f>
        <v/>
      </c>
      <c r="F1399">
        <f>SHL_face*(1+SHL_rate)^C1399</f>
        <v/>
      </c>
      <c r="G1399">
        <f>Pref_face*(1+Pref_rate)^C1399</f>
        <v/>
      </c>
      <c r="H1399">
        <f>MAX(E1399-F1399-G1399,0)</f>
        <v/>
      </c>
      <c r="I1399">
        <f>MIN(E1399,F1399+G1399)+(1-MgmtPct)*H1399</f>
        <v/>
      </c>
      <c r="J1399">
        <f>IF(I1399/SponsorCost&gt;=RatchetTrigger,1,0)</f>
        <v/>
      </c>
      <c r="K1399">
        <f>IF(J1399=1,MgmtPctRatchet,MgmtPct)</f>
        <v/>
      </c>
      <c r="L1399">
        <f>K1399*H1399</f>
        <v/>
      </c>
      <c r="M1399">
        <f>EXP(-rf*C1399)*L1399</f>
        <v/>
      </c>
      <c r="N1399">
        <f>EXP(-rf*C1399)*E1399</f>
        <v/>
      </c>
    </row>
    <row r="1400">
      <c r="A1400" t="n">
        <v>1392</v>
      </c>
      <c r="B1400">
        <f>RAND()</f>
        <v/>
      </c>
      <c r="C1400">
        <f>IF(B1400&lt;P_3,3,IF(B1400&lt;P_3+P_4,4,5))</f>
        <v/>
      </c>
      <c r="D1400">
        <f>NORM.S.INV(RAND())</f>
        <v/>
      </c>
      <c r="E1400">
        <f>V0*EXP((rf-q_leak-0.5*sigma^2)*C1400+sigma*SQRT(C1400)*D1400)</f>
        <v/>
      </c>
      <c r="F1400">
        <f>SHL_face*(1+SHL_rate)^C1400</f>
        <v/>
      </c>
      <c r="G1400">
        <f>Pref_face*(1+Pref_rate)^C1400</f>
        <v/>
      </c>
      <c r="H1400">
        <f>MAX(E1400-F1400-G1400,0)</f>
        <v/>
      </c>
      <c r="I1400">
        <f>MIN(E1400,F1400+G1400)+(1-MgmtPct)*H1400</f>
        <v/>
      </c>
      <c r="J1400">
        <f>IF(I1400/SponsorCost&gt;=RatchetTrigger,1,0)</f>
        <v/>
      </c>
      <c r="K1400">
        <f>IF(J1400=1,MgmtPctRatchet,MgmtPct)</f>
        <v/>
      </c>
      <c r="L1400">
        <f>K1400*H1400</f>
        <v/>
      </c>
      <c r="M1400">
        <f>EXP(-rf*C1400)*L1400</f>
        <v/>
      </c>
      <c r="N1400">
        <f>EXP(-rf*C1400)*E1400</f>
        <v/>
      </c>
    </row>
    <row r="1401">
      <c r="A1401" t="n">
        <v>1393</v>
      </c>
      <c r="B1401">
        <f>RAND()</f>
        <v/>
      </c>
      <c r="C1401">
        <f>IF(B1401&lt;P_3,3,IF(B1401&lt;P_3+P_4,4,5))</f>
        <v/>
      </c>
      <c r="D1401">
        <f>NORM.S.INV(RAND())</f>
        <v/>
      </c>
      <c r="E1401">
        <f>V0*EXP((rf-q_leak-0.5*sigma^2)*C1401+sigma*SQRT(C1401)*D1401)</f>
        <v/>
      </c>
      <c r="F1401">
        <f>SHL_face*(1+SHL_rate)^C1401</f>
        <v/>
      </c>
      <c r="G1401">
        <f>Pref_face*(1+Pref_rate)^C1401</f>
        <v/>
      </c>
      <c r="H1401">
        <f>MAX(E1401-F1401-G1401,0)</f>
        <v/>
      </c>
      <c r="I1401">
        <f>MIN(E1401,F1401+G1401)+(1-MgmtPct)*H1401</f>
        <v/>
      </c>
      <c r="J1401">
        <f>IF(I1401/SponsorCost&gt;=RatchetTrigger,1,0)</f>
        <v/>
      </c>
      <c r="K1401">
        <f>IF(J1401=1,MgmtPctRatchet,MgmtPct)</f>
        <v/>
      </c>
      <c r="L1401">
        <f>K1401*H1401</f>
        <v/>
      </c>
      <c r="M1401">
        <f>EXP(-rf*C1401)*L1401</f>
        <v/>
      </c>
      <c r="N1401">
        <f>EXP(-rf*C1401)*E1401</f>
        <v/>
      </c>
    </row>
    <row r="1402">
      <c r="A1402" t="n">
        <v>1394</v>
      </c>
      <c r="B1402">
        <f>RAND()</f>
        <v/>
      </c>
      <c r="C1402">
        <f>IF(B1402&lt;P_3,3,IF(B1402&lt;P_3+P_4,4,5))</f>
        <v/>
      </c>
      <c r="D1402">
        <f>NORM.S.INV(RAND())</f>
        <v/>
      </c>
      <c r="E1402">
        <f>V0*EXP((rf-q_leak-0.5*sigma^2)*C1402+sigma*SQRT(C1402)*D1402)</f>
        <v/>
      </c>
      <c r="F1402">
        <f>SHL_face*(1+SHL_rate)^C1402</f>
        <v/>
      </c>
      <c r="G1402">
        <f>Pref_face*(1+Pref_rate)^C1402</f>
        <v/>
      </c>
      <c r="H1402">
        <f>MAX(E1402-F1402-G1402,0)</f>
        <v/>
      </c>
      <c r="I1402">
        <f>MIN(E1402,F1402+G1402)+(1-MgmtPct)*H1402</f>
        <v/>
      </c>
      <c r="J1402">
        <f>IF(I1402/SponsorCost&gt;=RatchetTrigger,1,0)</f>
        <v/>
      </c>
      <c r="K1402">
        <f>IF(J1402=1,MgmtPctRatchet,MgmtPct)</f>
        <v/>
      </c>
      <c r="L1402">
        <f>K1402*H1402</f>
        <v/>
      </c>
      <c r="M1402">
        <f>EXP(-rf*C1402)*L1402</f>
        <v/>
      </c>
      <c r="N1402">
        <f>EXP(-rf*C1402)*E1402</f>
        <v/>
      </c>
    </row>
    <row r="1403">
      <c r="A1403" t="n">
        <v>1395</v>
      </c>
      <c r="B1403">
        <f>RAND()</f>
        <v/>
      </c>
      <c r="C1403">
        <f>IF(B1403&lt;P_3,3,IF(B1403&lt;P_3+P_4,4,5))</f>
        <v/>
      </c>
      <c r="D1403">
        <f>NORM.S.INV(RAND())</f>
        <v/>
      </c>
      <c r="E1403">
        <f>V0*EXP((rf-q_leak-0.5*sigma^2)*C1403+sigma*SQRT(C1403)*D1403)</f>
        <v/>
      </c>
      <c r="F1403">
        <f>SHL_face*(1+SHL_rate)^C1403</f>
        <v/>
      </c>
      <c r="G1403">
        <f>Pref_face*(1+Pref_rate)^C1403</f>
        <v/>
      </c>
      <c r="H1403">
        <f>MAX(E1403-F1403-G1403,0)</f>
        <v/>
      </c>
      <c r="I1403">
        <f>MIN(E1403,F1403+G1403)+(1-MgmtPct)*H1403</f>
        <v/>
      </c>
      <c r="J1403">
        <f>IF(I1403/SponsorCost&gt;=RatchetTrigger,1,0)</f>
        <v/>
      </c>
      <c r="K1403">
        <f>IF(J1403=1,MgmtPctRatchet,MgmtPct)</f>
        <v/>
      </c>
      <c r="L1403">
        <f>K1403*H1403</f>
        <v/>
      </c>
      <c r="M1403">
        <f>EXP(-rf*C1403)*L1403</f>
        <v/>
      </c>
      <c r="N1403">
        <f>EXP(-rf*C1403)*E1403</f>
        <v/>
      </c>
    </row>
    <row r="1404">
      <c r="A1404" t="n">
        <v>1396</v>
      </c>
      <c r="B1404">
        <f>RAND()</f>
        <v/>
      </c>
      <c r="C1404">
        <f>IF(B1404&lt;P_3,3,IF(B1404&lt;P_3+P_4,4,5))</f>
        <v/>
      </c>
      <c r="D1404">
        <f>NORM.S.INV(RAND())</f>
        <v/>
      </c>
      <c r="E1404">
        <f>V0*EXP((rf-q_leak-0.5*sigma^2)*C1404+sigma*SQRT(C1404)*D1404)</f>
        <v/>
      </c>
      <c r="F1404">
        <f>SHL_face*(1+SHL_rate)^C1404</f>
        <v/>
      </c>
      <c r="G1404">
        <f>Pref_face*(1+Pref_rate)^C1404</f>
        <v/>
      </c>
      <c r="H1404">
        <f>MAX(E1404-F1404-G1404,0)</f>
        <v/>
      </c>
      <c r="I1404">
        <f>MIN(E1404,F1404+G1404)+(1-MgmtPct)*H1404</f>
        <v/>
      </c>
      <c r="J1404">
        <f>IF(I1404/SponsorCost&gt;=RatchetTrigger,1,0)</f>
        <v/>
      </c>
      <c r="K1404">
        <f>IF(J1404=1,MgmtPctRatchet,MgmtPct)</f>
        <v/>
      </c>
      <c r="L1404">
        <f>K1404*H1404</f>
        <v/>
      </c>
      <c r="M1404">
        <f>EXP(-rf*C1404)*L1404</f>
        <v/>
      </c>
      <c r="N1404">
        <f>EXP(-rf*C1404)*E1404</f>
        <v/>
      </c>
    </row>
    <row r="1405">
      <c r="A1405" t="n">
        <v>1397</v>
      </c>
      <c r="B1405">
        <f>RAND()</f>
        <v/>
      </c>
      <c r="C1405">
        <f>IF(B1405&lt;P_3,3,IF(B1405&lt;P_3+P_4,4,5))</f>
        <v/>
      </c>
      <c r="D1405">
        <f>NORM.S.INV(RAND())</f>
        <v/>
      </c>
      <c r="E1405">
        <f>V0*EXP((rf-q_leak-0.5*sigma^2)*C1405+sigma*SQRT(C1405)*D1405)</f>
        <v/>
      </c>
      <c r="F1405">
        <f>SHL_face*(1+SHL_rate)^C1405</f>
        <v/>
      </c>
      <c r="G1405">
        <f>Pref_face*(1+Pref_rate)^C1405</f>
        <v/>
      </c>
      <c r="H1405">
        <f>MAX(E1405-F1405-G1405,0)</f>
        <v/>
      </c>
      <c r="I1405">
        <f>MIN(E1405,F1405+G1405)+(1-MgmtPct)*H1405</f>
        <v/>
      </c>
      <c r="J1405">
        <f>IF(I1405/SponsorCost&gt;=RatchetTrigger,1,0)</f>
        <v/>
      </c>
      <c r="K1405">
        <f>IF(J1405=1,MgmtPctRatchet,MgmtPct)</f>
        <v/>
      </c>
      <c r="L1405">
        <f>K1405*H1405</f>
        <v/>
      </c>
      <c r="M1405">
        <f>EXP(-rf*C1405)*L1405</f>
        <v/>
      </c>
      <c r="N1405">
        <f>EXP(-rf*C1405)*E1405</f>
        <v/>
      </c>
    </row>
    <row r="1406">
      <c r="A1406" t="n">
        <v>1398</v>
      </c>
      <c r="B1406">
        <f>RAND()</f>
        <v/>
      </c>
      <c r="C1406">
        <f>IF(B1406&lt;P_3,3,IF(B1406&lt;P_3+P_4,4,5))</f>
        <v/>
      </c>
      <c r="D1406">
        <f>NORM.S.INV(RAND())</f>
        <v/>
      </c>
      <c r="E1406">
        <f>V0*EXP((rf-q_leak-0.5*sigma^2)*C1406+sigma*SQRT(C1406)*D1406)</f>
        <v/>
      </c>
      <c r="F1406">
        <f>SHL_face*(1+SHL_rate)^C1406</f>
        <v/>
      </c>
      <c r="G1406">
        <f>Pref_face*(1+Pref_rate)^C1406</f>
        <v/>
      </c>
      <c r="H1406">
        <f>MAX(E1406-F1406-G1406,0)</f>
        <v/>
      </c>
      <c r="I1406">
        <f>MIN(E1406,F1406+G1406)+(1-MgmtPct)*H1406</f>
        <v/>
      </c>
      <c r="J1406">
        <f>IF(I1406/SponsorCost&gt;=RatchetTrigger,1,0)</f>
        <v/>
      </c>
      <c r="K1406">
        <f>IF(J1406=1,MgmtPctRatchet,MgmtPct)</f>
        <v/>
      </c>
      <c r="L1406">
        <f>K1406*H1406</f>
        <v/>
      </c>
      <c r="M1406">
        <f>EXP(-rf*C1406)*L1406</f>
        <v/>
      </c>
      <c r="N1406">
        <f>EXP(-rf*C1406)*E1406</f>
        <v/>
      </c>
    </row>
    <row r="1407">
      <c r="A1407" t="n">
        <v>1399</v>
      </c>
      <c r="B1407">
        <f>RAND()</f>
        <v/>
      </c>
      <c r="C1407">
        <f>IF(B1407&lt;P_3,3,IF(B1407&lt;P_3+P_4,4,5))</f>
        <v/>
      </c>
      <c r="D1407">
        <f>NORM.S.INV(RAND())</f>
        <v/>
      </c>
      <c r="E1407">
        <f>V0*EXP((rf-q_leak-0.5*sigma^2)*C1407+sigma*SQRT(C1407)*D1407)</f>
        <v/>
      </c>
      <c r="F1407">
        <f>SHL_face*(1+SHL_rate)^C1407</f>
        <v/>
      </c>
      <c r="G1407">
        <f>Pref_face*(1+Pref_rate)^C1407</f>
        <v/>
      </c>
      <c r="H1407">
        <f>MAX(E1407-F1407-G1407,0)</f>
        <v/>
      </c>
      <c r="I1407">
        <f>MIN(E1407,F1407+G1407)+(1-MgmtPct)*H1407</f>
        <v/>
      </c>
      <c r="J1407">
        <f>IF(I1407/SponsorCost&gt;=RatchetTrigger,1,0)</f>
        <v/>
      </c>
      <c r="K1407">
        <f>IF(J1407=1,MgmtPctRatchet,MgmtPct)</f>
        <v/>
      </c>
      <c r="L1407">
        <f>K1407*H1407</f>
        <v/>
      </c>
      <c r="M1407">
        <f>EXP(-rf*C1407)*L1407</f>
        <v/>
      </c>
      <c r="N1407">
        <f>EXP(-rf*C1407)*E1407</f>
        <v/>
      </c>
    </row>
    <row r="1408">
      <c r="A1408" t="n">
        <v>1400</v>
      </c>
      <c r="B1408">
        <f>RAND()</f>
        <v/>
      </c>
      <c r="C1408">
        <f>IF(B1408&lt;P_3,3,IF(B1408&lt;P_3+P_4,4,5))</f>
        <v/>
      </c>
      <c r="D1408">
        <f>NORM.S.INV(RAND())</f>
        <v/>
      </c>
      <c r="E1408">
        <f>V0*EXP((rf-q_leak-0.5*sigma^2)*C1408+sigma*SQRT(C1408)*D1408)</f>
        <v/>
      </c>
      <c r="F1408">
        <f>SHL_face*(1+SHL_rate)^C1408</f>
        <v/>
      </c>
      <c r="G1408">
        <f>Pref_face*(1+Pref_rate)^C1408</f>
        <v/>
      </c>
      <c r="H1408">
        <f>MAX(E1408-F1408-G1408,0)</f>
        <v/>
      </c>
      <c r="I1408">
        <f>MIN(E1408,F1408+G1408)+(1-MgmtPct)*H1408</f>
        <v/>
      </c>
      <c r="J1408">
        <f>IF(I1408/SponsorCost&gt;=RatchetTrigger,1,0)</f>
        <v/>
      </c>
      <c r="K1408">
        <f>IF(J1408=1,MgmtPctRatchet,MgmtPct)</f>
        <v/>
      </c>
      <c r="L1408">
        <f>K1408*H1408</f>
        <v/>
      </c>
      <c r="M1408">
        <f>EXP(-rf*C1408)*L1408</f>
        <v/>
      </c>
      <c r="N1408">
        <f>EXP(-rf*C1408)*E1408</f>
        <v/>
      </c>
    </row>
    <row r="1409">
      <c r="A1409" t="n">
        <v>1401</v>
      </c>
      <c r="B1409">
        <f>RAND()</f>
        <v/>
      </c>
      <c r="C1409">
        <f>IF(B1409&lt;P_3,3,IF(B1409&lt;P_3+P_4,4,5))</f>
        <v/>
      </c>
      <c r="D1409">
        <f>NORM.S.INV(RAND())</f>
        <v/>
      </c>
      <c r="E1409">
        <f>V0*EXP((rf-q_leak-0.5*sigma^2)*C1409+sigma*SQRT(C1409)*D1409)</f>
        <v/>
      </c>
      <c r="F1409">
        <f>SHL_face*(1+SHL_rate)^C1409</f>
        <v/>
      </c>
      <c r="G1409">
        <f>Pref_face*(1+Pref_rate)^C1409</f>
        <v/>
      </c>
      <c r="H1409">
        <f>MAX(E1409-F1409-G1409,0)</f>
        <v/>
      </c>
      <c r="I1409">
        <f>MIN(E1409,F1409+G1409)+(1-MgmtPct)*H1409</f>
        <v/>
      </c>
      <c r="J1409">
        <f>IF(I1409/SponsorCost&gt;=RatchetTrigger,1,0)</f>
        <v/>
      </c>
      <c r="K1409">
        <f>IF(J1409=1,MgmtPctRatchet,MgmtPct)</f>
        <v/>
      </c>
      <c r="L1409">
        <f>K1409*H1409</f>
        <v/>
      </c>
      <c r="M1409">
        <f>EXP(-rf*C1409)*L1409</f>
        <v/>
      </c>
      <c r="N1409">
        <f>EXP(-rf*C1409)*E1409</f>
        <v/>
      </c>
    </row>
    <row r="1410">
      <c r="A1410" t="n">
        <v>1402</v>
      </c>
      <c r="B1410">
        <f>RAND()</f>
        <v/>
      </c>
      <c r="C1410">
        <f>IF(B1410&lt;P_3,3,IF(B1410&lt;P_3+P_4,4,5))</f>
        <v/>
      </c>
      <c r="D1410">
        <f>NORM.S.INV(RAND())</f>
        <v/>
      </c>
      <c r="E1410">
        <f>V0*EXP((rf-q_leak-0.5*sigma^2)*C1410+sigma*SQRT(C1410)*D1410)</f>
        <v/>
      </c>
      <c r="F1410">
        <f>SHL_face*(1+SHL_rate)^C1410</f>
        <v/>
      </c>
      <c r="G1410">
        <f>Pref_face*(1+Pref_rate)^C1410</f>
        <v/>
      </c>
      <c r="H1410">
        <f>MAX(E1410-F1410-G1410,0)</f>
        <v/>
      </c>
      <c r="I1410">
        <f>MIN(E1410,F1410+G1410)+(1-MgmtPct)*H1410</f>
        <v/>
      </c>
      <c r="J1410">
        <f>IF(I1410/SponsorCost&gt;=RatchetTrigger,1,0)</f>
        <v/>
      </c>
      <c r="K1410">
        <f>IF(J1410=1,MgmtPctRatchet,MgmtPct)</f>
        <v/>
      </c>
      <c r="L1410">
        <f>K1410*H1410</f>
        <v/>
      </c>
      <c r="M1410">
        <f>EXP(-rf*C1410)*L1410</f>
        <v/>
      </c>
      <c r="N1410">
        <f>EXP(-rf*C1410)*E1410</f>
        <v/>
      </c>
    </row>
    <row r="1411">
      <c r="A1411" t="n">
        <v>1403</v>
      </c>
      <c r="B1411">
        <f>RAND()</f>
        <v/>
      </c>
      <c r="C1411">
        <f>IF(B1411&lt;P_3,3,IF(B1411&lt;P_3+P_4,4,5))</f>
        <v/>
      </c>
      <c r="D1411">
        <f>NORM.S.INV(RAND())</f>
        <v/>
      </c>
      <c r="E1411">
        <f>V0*EXP((rf-q_leak-0.5*sigma^2)*C1411+sigma*SQRT(C1411)*D1411)</f>
        <v/>
      </c>
      <c r="F1411">
        <f>SHL_face*(1+SHL_rate)^C1411</f>
        <v/>
      </c>
      <c r="G1411">
        <f>Pref_face*(1+Pref_rate)^C1411</f>
        <v/>
      </c>
      <c r="H1411">
        <f>MAX(E1411-F1411-G1411,0)</f>
        <v/>
      </c>
      <c r="I1411">
        <f>MIN(E1411,F1411+G1411)+(1-MgmtPct)*H1411</f>
        <v/>
      </c>
      <c r="J1411">
        <f>IF(I1411/SponsorCost&gt;=RatchetTrigger,1,0)</f>
        <v/>
      </c>
      <c r="K1411">
        <f>IF(J1411=1,MgmtPctRatchet,MgmtPct)</f>
        <v/>
      </c>
      <c r="L1411">
        <f>K1411*H1411</f>
        <v/>
      </c>
      <c r="M1411">
        <f>EXP(-rf*C1411)*L1411</f>
        <v/>
      </c>
      <c r="N1411">
        <f>EXP(-rf*C1411)*E1411</f>
        <v/>
      </c>
    </row>
    <row r="1412">
      <c r="A1412" t="n">
        <v>1404</v>
      </c>
      <c r="B1412">
        <f>RAND()</f>
        <v/>
      </c>
      <c r="C1412">
        <f>IF(B1412&lt;P_3,3,IF(B1412&lt;P_3+P_4,4,5))</f>
        <v/>
      </c>
      <c r="D1412">
        <f>NORM.S.INV(RAND())</f>
        <v/>
      </c>
      <c r="E1412">
        <f>V0*EXP((rf-q_leak-0.5*sigma^2)*C1412+sigma*SQRT(C1412)*D1412)</f>
        <v/>
      </c>
      <c r="F1412">
        <f>SHL_face*(1+SHL_rate)^C1412</f>
        <v/>
      </c>
      <c r="G1412">
        <f>Pref_face*(1+Pref_rate)^C1412</f>
        <v/>
      </c>
      <c r="H1412">
        <f>MAX(E1412-F1412-G1412,0)</f>
        <v/>
      </c>
      <c r="I1412">
        <f>MIN(E1412,F1412+G1412)+(1-MgmtPct)*H1412</f>
        <v/>
      </c>
      <c r="J1412">
        <f>IF(I1412/SponsorCost&gt;=RatchetTrigger,1,0)</f>
        <v/>
      </c>
      <c r="K1412">
        <f>IF(J1412=1,MgmtPctRatchet,MgmtPct)</f>
        <v/>
      </c>
      <c r="L1412">
        <f>K1412*H1412</f>
        <v/>
      </c>
      <c r="M1412">
        <f>EXP(-rf*C1412)*L1412</f>
        <v/>
      </c>
      <c r="N1412">
        <f>EXP(-rf*C1412)*E1412</f>
        <v/>
      </c>
    </row>
    <row r="1413">
      <c r="A1413" t="n">
        <v>1405</v>
      </c>
      <c r="B1413">
        <f>RAND()</f>
        <v/>
      </c>
      <c r="C1413">
        <f>IF(B1413&lt;P_3,3,IF(B1413&lt;P_3+P_4,4,5))</f>
        <v/>
      </c>
      <c r="D1413">
        <f>NORM.S.INV(RAND())</f>
        <v/>
      </c>
      <c r="E1413">
        <f>V0*EXP((rf-q_leak-0.5*sigma^2)*C1413+sigma*SQRT(C1413)*D1413)</f>
        <v/>
      </c>
      <c r="F1413">
        <f>SHL_face*(1+SHL_rate)^C1413</f>
        <v/>
      </c>
      <c r="G1413">
        <f>Pref_face*(1+Pref_rate)^C1413</f>
        <v/>
      </c>
      <c r="H1413">
        <f>MAX(E1413-F1413-G1413,0)</f>
        <v/>
      </c>
      <c r="I1413">
        <f>MIN(E1413,F1413+G1413)+(1-MgmtPct)*H1413</f>
        <v/>
      </c>
      <c r="J1413">
        <f>IF(I1413/SponsorCost&gt;=RatchetTrigger,1,0)</f>
        <v/>
      </c>
      <c r="K1413">
        <f>IF(J1413=1,MgmtPctRatchet,MgmtPct)</f>
        <v/>
      </c>
      <c r="L1413">
        <f>K1413*H1413</f>
        <v/>
      </c>
      <c r="M1413">
        <f>EXP(-rf*C1413)*L1413</f>
        <v/>
      </c>
      <c r="N1413">
        <f>EXP(-rf*C1413)*E1413</f>
        <v/>
      </c>
    </row>
    <row r="1414">
      <c r="A1414" t="n">
        <v>1406</v>
      </c>
      <c r="B1414">
        <f>RAND()</f>
        <v/>
      </c>
      <c r="C1414">
        <f>IF(B1414&lt;P_3,3,IF(B1414&lt;P_3+P_4,4,5))</f>
        <v/>
      </c>
      <c r="D1414">
        <f>NORM.S.INV(RAND())</f>
        <v/>
      </c>
      <c r="E1414">
        <f>V0*EXP((rf-q_leak-0.5*sigma^2)*C1414+sigma*SQRT(C1414)*D1414)</f>
        <v/>
      </c>
      <c r="F1414">
        <f>SHL_face*(1+SHL_rate)^C1414</f>
        <v/>
      </c>
      <c r="G1414">
        <f>Pref_face*(1+Pref_rate)^C1414</f>
        <v/>
      </c>
      <c r="H1414">
        <f>MAX(E1414-F1414-G1414,0)</f>
        <v/>
      </c>
      <c r="I1414">
        <f>MIN(E1414,F1414+G1414)+(1-MgmtPct)*H1414</f>
        <v/>
      </c>
      <c r="J1414">
        <f>IF(I1414/SponsorCost&gt;=RatchetTrigger,1,0)</f>
        <v/>
      </c>
      <c r="K1414">
        <f>IF(J1414=1,MgmtPctRatchet,MgmtPct)</f>
        <v/>
      </c>
      <c r="L1414">
        <f>K1414*H1414</f>
        <v/>
      </c>
      <c r="M1414">
        <f>EXP(-rf*C1414)*L1414</f>
        <v/>
      </c>
      <c r="N1414">
        <f>EXP(-rf*C1414)*E1414</f>
        <v/>
      </c>
    </row>
    <row r="1415">
      <c r="A1415" t="n">
        <v>1407</v>
      </c>
      <c r="B1415">
        <f>RAND()</f>
        <v/>
      </c>
      <c r="C1415">
        <f>IF(B1415&lt;P_3,3,IF(B1415&lt;P_3+P_4,4,5))</f>
        <v/>
      </c>
      <c r="D1415">
        <f>NORM.S.INV(RAND())</f>
        <v/>
      </c>
      <c r="E1415">
        <f>V0*EXP((rf-q_leak-0.5*sigma^2)*C1415+sigma*SQRT(C1415)*D1415)</f>
        <v/>
      </c>
      <c r="F1415">
        <f>SHL_face*(1+SHL_rate)^C1415</f>
        <v/>
      </c>
      <c r="G1415">
        <f>Pref_face*(1+Pref_rate)^C1415</f>
        <v/>
      </c>
      <c r="H1415">
        <f>MAX(E1415-F1415-G1415,0)</f>
        <v/>
      </c>
      <c r="I1415">
        <f>MIN(E1415,F1415+G1415)+(1-MgmtPct)*H1415</f>
        <v/>
      </c>
      <c r="J1415">
        <f>IF(I1415/SponsorCost&gt;=RatchetTrigger,1,0)</f>
        <v/>
      </c>
      <c r="K1415">
        <f>IF(J1415=1,MgmtPctRatchet,MgmtPct)</f>
        <v/>
      </c>
      <c r="L1415">
        <f>K1415*H1415</f>
        <v/>
      </c>
      <c r="M1415">
        <f>EXP(-rf*C1415)*L1415</f>
        <v/>
      </c>
      <c r="N1415">
        <f>EXP(-rf*C1415)*E1415</f>
        <v/>
      </c>
    </row>
    <row r="1416">
      <c r="A1416" t="n">
        <v>1408</v>
      </c>
      <c r="B1416">
        <f>RAND()</f>
        <v/>
      </c>
      <c r="C1416">
        <f>IF(B1416&lt;P_3,3,IF(B1416&lt;P_3+P_4,4,5))</f>
        <v/>
      </c>
      <c r="D1416">
        <f>NORM.S.INV(RAND())</f>
        <v/>
      </c>
      <c r="E1416">
        <f>V0*EXP((rf-q_leak-0.5*sigma^2)*C1416+sigma*SQRT(C1416)*D1416)</f>
        <v/>
      </c>
      <c r="F1416">
        <f>SHL_face*(1+SHL_rate)^C1416</f>
        <v/>
      </c>
      <c r="G1416">
        <f>Pref_face*(1+Pref_rate)^C1416</f>
        <v/>
      </c>
      <c r="H1416">
        <f>MAX(E1416-F1416-G1416,0)</f>
        <v/>
      </c>
      <c r="I1416">
        <f>MIN(E1416,F1416+G1416)+(1-MgmtPct)*H1416</f>
        <v/>
      </c>
      <c r="J1416">
        <f>IF(I1416/SponsorCost&gt;=RatchetTrigger,1,0)</f>
        <v/>
      </c>
      <c r="K1416">
        <f>IF(J1416=1,MgmtPctRatchet,MgmtPct)</f>
        <v/>
      </c>
      <c r="L1416">
        <f>K1416*H1416</f>
        <v/>
      </c>
      <c r="M1416">
        <f>EXP(-rf*C1416)*L1416</f>
        <v/>
      </c>
      <c r="N1416">
        <f>EXP(-rf*C1416)*E1416</f>
        <v/>
      </c>
    </row>
    <row r="1417">
      <c r="A1417" t="n">
        <v>1409</v>
      </c>
      <c r="B1417">
        <f>RAND()</f>
        <v/>
      </c>
      <c r="C1417">
        <f>IF(B1417&lt;P_3,3,IF(B1417&lt;P_3+P_4,4,5))</f>
        <v/>
      </c>
      <c r="D1417">
        <f>NORM.S.INV(RAND())</f>
        <v/>
      </c>
      <c r="E1417">
        <f>V0*EXP((rf-q_leak-0.5*sigma^2)*C1417+sigma*SQRT(C1417)*D1417)</f>
        <v/>
      </c>
      <c r="F1417">
        <f>SHL_face*(1+SHL_rate)^C1417</f>
        <v/>
      </c>
      <c r="G1417">
        <f>Pref_face*(1+Pref_rate)^C1417</f>
        <v/>
      </c>
      <c r="H1417">
        <f>MAX(E1417-F1417-G1417,0)</f>
        <v/>
      </c>
      <c r="I1417">
        <f>MIN(E1417,F1417+G1417)+(1-MgmtPct)*H1417</f>
        <v/>
      </c>
      <c r="J1417">
        <f>IF(I1417/SponsorCost&gt;=RatchetTrigger,1,0)</f>
        <v/>
      </c>
      <c r="K1417">
        <f>IF(J1417=1,MgmtPctRatchet,MgmtPct)</f>
        <v/>
      </c>
      <c r="L1417">
        <f>K1417*H1417</f>
        <v/>
      </c>
      <c r="M1417">
        <f>EXP(-rf*C1417)*L1417</f>
        <v/>
      </c>
      <c r="N1417">
        <f>EXP(-rf*C1417)*E1417</f>
        <v/>
      </c>
    </row>
    <row r="1418">
      <c r="A1418" t="n">
        <v>1410</v>
      </c>
      <c r="B1418">
        <f>RAND()</f>
        <v/>
      </c>
      <c r="C1418">
        <f>IF(B1418&lt;P_3,3,IF(B1418&lt;P_3+P_4,4,5))</f>
        <v/>
      </c>
      <c r="D1418">
        <f>NORM.S.INV(RAND())</f>
        <v/>
      </c>
      <c r="E1418">
        <f>V0*EXP((rf-q_leak-0.5*sigma^2)*C1418+sigma*SQRT(C1418)*D1418)</f>
        <v/>
      </c>
      <c r="F1418">
        <f>SHL_face*(1+SHL_rate)^C1418</f>
        <v/>
      </c>
      <c r="G1418">
        <f>Pref_face*(1+Pref_rate)^C1418</f>
        <v/>
      </c>
      <c r="H1418">
        <f>MAX(E1418-F1418-G1418,0)</f>
        <v/>
      </c>
      <c r="I1418">
        <f>MIN(E1418,F1418+G1418)+(1-MgmtPct)*H1418</f>
        <v/>
      </c>
      <c r="J1418">
        <f>IF(I1418/SponsorCost&gt;=RatchetTrigger,1,0)</f>
        <v/>
      </c>
      <c r="K1418">
        <f>IF(J1418=1,MgmtPctRatchet,MgmtPct)</f>
        <v/>
      </c>
      <c r="L1418">
        <f>K1418*H1418</f>
        <v/>
      </c>
      <c r="M1418">
        <f>EXP(-rf*C1418)*L1418</f>
        <v/>
      </c>
      <c r="N1418">
        <f>EXP(-rf*C1418)*E1418</f>
        <v/>
      </c>
    </row>
    <row r="1419">
      <c r="A1419" t="n">
        <v>1411</v>
      </c>
      <c r="B1419">
        <f>RAND()</f>
        <v/>
      </c>
      <c r="C1419">
        <f>IF(B1419&lt;P_3,3,IF(B1419&lt;P_3+P_4,4,5))</f>
        <v/>
      </c>
      <c r="D1419">
        <f>NORM.S.INV(RAND())</f>
        <v/>
      </c>
      <c r="E1419">
        <f>V0*EXP((rf-q_leak-0.5*sigma^2)*C1419+sigma*SQRT(C1419)*D1419)</f>
        <v/>
      </c>
      <c r="F1419">
        <f>SHL_face*(1+SHL_rate)^C1419</f>
        <v/>
      </c>
      <c r="G1419">
        <f>Pref_face*(1+Pref_rate)^C1419</f>
        <v/>
      </c>
      <c r="H1419">
        <f>MAX(E1419-F1419-G1419,0)</f>
        <v/>
      </c>
      <c r="I1419">
        <f>MIN(E1419,F1419+G1419)+(1-MgmtPct)*H1419</f>
        <v/>
      </c>
      <c r="J1419">
        <f>IF(I1419/SponsorCost&gt;=RatchetTrigger,1,0)</f>
        <v/>
      </c>
      <c r="K1419">
        <f>IF(J1419=1,MgmtPctRatchet,MgmtPct)</f>
        <v/>
      </c>
      <c r="L1419">
        <f>K1419*H1419</f>
        <v/>
      </c>
      <c r="M1419">
        <f>EXP(-rf*C1419)*L1419</f>
        <v/>
      </c>
      <c r="N1419">
        <f>EXP(-rf*C1419)*E1419</f>
        <v/>
      </c>
    </row>
    <row r="1420">
      <c r="A1420" t="n">
        <v>1412</v>
      </c>
      <c r="B1420">
        <f>RAND()</f>
        <v/>
      </c>
      <c r="C1420">
        <f>IF(B1420&lt;P_3,3,IF(B1420&lt;P_3+P_4,4,5))</f>
        <v/>
      </c>
      <c r="D1420">
        <f>NORM.S.INV(RAND())</f>
        <v/>
      </c>
      <c r="E1420">
        <f>V0*EXP((rf-q_leak-0.5*sigma^2)*C1420+sigma*SQRT(C1420)*D1420)</f>
        <v/>
      </c>
      <c r="F1420">
        <f>SHL_face*(1+SHL_rate)^C1420</f>
        <v/>
      </c>
      <c r="G1420">
        <f>Pref_face*(1+Pref_rate)^C1420</f>
        <v/>
      </c>
      <c r="H1420">
        <f>MAX(E1420-F1420-G1420,0)</f>
        <v/>
      </c>
      <c r="I1420">
        <f>MIN(E1420,F1420+G1420)+(1-MgmtPct)*H1420</f>
        <v/>
      </c>
      <c r="J1420">
        <f>IF(I1420/SponsorCost&gt;=RatchetTrigger,1,0)</f>
        <v/>
      </c>
      <c r="K1420">
        <f>IF(J1420=1,MgmtPctRatchet,MgmtPct)</f>
        <v/>
      </c>
      <c r="L1420">
        <f>K1420*H1420</f>
        <v/>
      </c>
      <c r="M1420">
        <f>EXP(-rf*C1420)*L1420</f>
        <v/>
      </c>
      <c r="N1420">
        <f>EXP(-rf*C1420)*E1420</f>
        <v/>
      </c>
    </row>
    <row r="1421">
      <c r="A1421" t="n">
        <v>1413</v>
      </c>
      <c r="B1421">
        <f>RAND()</f>
        <v/>
      </c>
      <c r="C1421">
        <f>IF(B1421&lt;P_3,3,IF(B1421&lt;P_3+P_4,4,5))</f>
        <v/>
      </c>
      <c r="D1421">
        <f>NORM.S.INV(RAND())</f>
        <v/>
      </c>
      <c r="E1421">
        <f>V0*EXP((rf-q_leak-0.5*sigma^2)*C1421+sigma*SQRT(C1421)*D1421)</f>
        <v/>
      </c>
      <c r="F1421">
        <f>SHL_face*(1+SHL_rate)^C1421</f>
        <v/>
      </c>
      <c r="G1421">
        <f>Pref_face*(1+Pref_rate)^C1421</f>
        <v/>
      </c>
      <c r="H1421">
        <f>MAX(E1421-F1421-G1421,0)</f>
        <v/>
      </c>
      <c r="I1421">
        <f>MIN(E1421,F1421+G1421)+(1-MgmtPct)*H1421</f>
        <v/>
      </c>
      <c r="J1421">
        <f>IF(I1421/SponsorCost&gt;=RatchetTrigger,1,0)</f>
        <v/>
      </c>
      <c r="K1421">
        <f>IF(J1421=1,MgmtPctRatchet,MgmtPct)</f>
        <v/>
      </c>
      <c r="L1421">
        <f>K1421*H1421</f>
        <v/>
      </c>
      <c r="M1421">
        <f>EXP(-rf*C1421)*L1421</f>
        <v/>
      </c>
      <c r="N1421">
        <f>EXP(-rf*C1421)*E1421</f>
        <v/>
      </c>
    </row>
    <row r="1422">
      <c r="A1422" t="n">
        <v>1414</v>
      </c>
      <c r="B1422">
        <f>RAND()</f>
        <v/>
      </c>
      <c r="C1422">
        <f>IF(B1422&lt;P_3,3,IF(B1422&lt;P_3+P_4,4,5))</f>
        <v/>
      </c>
      <c r="D1422">
        <f>NORM.S.INV(RAND())</f>
        <v/>
      </c>
      <c r="E1422">
        <f>V0*EXP((rf-q_leak-0.5*sigma^2)*C1422+sigma*SQRT(C1422)*D1422)</f>
        <v/>
      </c>
      <c r="F1422">
        <f>SHL_face*(1+SHL_rate)^C1422</f>
        <v/>
      </c>
      <c r="G1422">
        <f>Pref_face*(1+Pref_rate)^C1422</f>
        <v/>
      </c>
      <c r="H1422">
        <f>MAX(E1422-F1422-G1422,0)</f>
        <v/>
      </c>
      <c r="I1422">
        <f>MIN(E1422,F1422+G1422)+(1-MgmtPct)*H1422</f>
        <v/>
      </c>
      <c r="J1422">
        <f>IF(I1422/SponsorCost&gt;=RatchetTrigger,1,0)</f>
        <v/>
      </c>
      <c r="K1422">
        <f>IF(J1422=1,MgmtPctRatchet,MgmtPct)</f>
        <v/>
      </c>
      <c r="L1422">
        <f>K1422*H1422</f>
        <v/>
      </c>
      <c r="M1422">
        <f>EXP(-rf*C1422)*L1422</f>
        <v/>
      </c>
      <c r="N1422">
        <f>EXP(-rf*C1422)*E1422</f>
        <v/>
      </c>
    </row>
    <row r="1423">
      <c r="A1423" t="n">
        <v>1415</v>
      </c>
      <c r="B1423">
        <f>RAND()</f>
        <v/>
      </c>
      <c r="C1423">
        <f>IF(B1423&lt;P_3,3,IF(B1423&lt;P_3+P_4,4,5))</f>
        <v/>
      </c>
      <c r="D1423">
        <f>NORM.S.INV(RAND())</f>
        <v/>
      </c>
      <c r="E1423">
        <f>V0*EXP((rf-q_leak-0.5*sigma^2)*C1423+sigma*SQRT(C1423)*D1423)</f>
        <v/>
      </c>
      <c r="F1423">
        <f>SHL_face*(1+SHL_rate)^C1423</f>
        <v/>
      </c>
      <c r="G1423">
        <f>Pref_face*(1+Pref_rate)^C1423</f>
        <v/>
      </c>
      <c r="H1423">
        <f>MAX(E1423-F1423-G1423,0)</f>
        <v/>
      </c>
      <c r="I1423">
        <f>MIN(E1423,F1423+G1423)+(1-MgmtPct)*H1423</f>
        <v/>
      </c>
      <c r="J1423">
        <f>IF(I1423/SponsorCost&gt;=RatchetTrigger,1,0)</f>
        <v/>
      </c>
      <c r="K1423">
        <f>IF(J1423=1,MgmtPctRatchet,MgmtPct)</f>
        <v/>
      </c>
      <c r="L1423">
        <f>K1423*H1423</f>
        <v/>
      </c>
      <c r="M1423">
        <f>EXP(-rf*C1423)*L1423</f>
        <v/>
      </c>
      <c r="N1423">
        <f>EXP(-rf*C1423)*E1423</f>
        <v/>
      </c>
    </row>
    <row r="1424">
      <c r="A1424" t="n">
        <v>1416</v>
      </c>
      <c r="B1424">
        <f>RAND()</f>
        <v/>
      </c>
      <c r="C1424">
        <f>IF(B1424&lt;P_3,3,IF(B1424&lt;P_3+P_4,4,5))</f>
        <v/>
      </c>
      <c r="D1424">
        <f>NORM.S.INV(RAND())</f>
        <v/>
      </c>
      <c r="E1424">
        <f>V0*EXP((rf-q_leak-0.5*sigma^2)*C1424+sigma*SQRT(C1424)*D1424)</f>
        <v/>
      </c>
      <c r="F1424">
        <f>SHL_face*(1+SHL_rate)^C1424</f>
        <v/>
      </c>
      <c r="G1424">
        <f>Pref_face*(1+Pref_rate)^C1424</f>
        <v/>
      </c>
      <c r="H1424">
        <f>MAX(E1424-F1424-G1424,0)</f>
        <v/>
      </c>
      <c r="I1424">
        <f>MIN(E1424,F1424+G1424)+(1-MgmtPct)*H1424</f>
        <v/>
      </c>
      <c r="J1424">
        <f>IF(I1424/SponsorCost&gt;=RatchetTrigger,1,0)</f>
        <v/>
      </c>
      <c r="K1424">
        <f>IF(J1424=1,MgmtPctRatchet,MgmtPct)</f>
        <v/>
      </c>
      <c r="L1424">
        <f>K1424*H1424</f>
        <v/>
      </c>
      <c r="M1424">
        <f>EXP(-rf*C1424)*L1424</f>
        <v/>
      </c>
      <c r="N1424">
        <f>EXP(-rf*C1424)*E1424</f>
        <v/>
      </c>
    </row>
    <row r="1425">
      <c r="A1425" t="n">
        <v>1417</v>
      </c>
      <c r="B1425">
        <f>RAND()</f>
        <v/>
      </c>
      <c r="C1425">
        <f>IF(B1425&lt;P_3,3,IF(B1425&lt;P_3+P_4,4,5))</f>
        <v/>
      </c>
      <c r="D1425">
        <f>NORM.S.INV(RAND())</f>
        <v/>
      </c>
      <c r="E1425">
        <f>V0*EXP((rf-q_leak-0.5*sigma^2)*C1425+sigma*SQRT(C1425)*D1425)</f>
        <v/>
      </c>
      <c r="F1425">
        <f>SHL_face*(1+SHL_rate)^C1425</f>
        <v/>
      </c>
      <c r="G1425">
        <f>Pref_face*(1+Pref_rate)^C1425</f>
        <v/>
      </c>
      <c r="H1425">
        <f>MAX(E1425-F1425-G1425,0)</f>
        <v/>
      </c>
      <c r="I1425">
        <f>MIN(E1425,F1425+G1425)+(1-MgmtPct)*H1425</f>
        <v/>
      </c>
      <c r="J1425">
        <f>IF(I1425/SponsorCost&gt;=RatchetTrigger,1,0)</f>
        <v/>
      </c>
      <c r="K1425">
        <f>IF(J1425=1,MgmtPctRatchet,MgmtPct)</f>
        <v/>
      </c>
      <c r="L1425">
        <f>K1425*H1425</f>
        <v/>
      </c>
      <c r="M1425">
        <f>EXP(-rf*C1425)*L1425</f>
        <v/>
      </c>
      <c r="N1425">
        <f>EXP(-rf*C1425)*E1425</f>
        <v/>
      </c>
    </row>
    <row r="1426">
      <c r="A1426" t="n">
        <v>1418</v>
      </c>
      <c r="B1426">
        <f>RAND()</f>
        <v/>
      </c>
      <c r="C1426">
        <f>IF(B1426&lt;P_3,3,IF(B1426&lt;P_3+P_4,4,5))</f>
        <v/>
      </c>
      <c r="D1426">
        <f>NORM.S.INV(RAND())</f>
        <v/>
      </c>
      <c r="E1426">
        <f>V0*EXP((rf-q_leak-0.5*sigma^2)*C1426+sigma*SQRT(C1426)*D1426)</f>
        <v/>
      </c>
      <c r="F1426">
        <f>SHL_face*(1+SHL_rate)^C1426</f>
        <v/>
      </c>
      <c r="G1426">
        <f>Pref_face*(1+Pref_rate)^C1426</f>
        <v/>
      </c>
      <c r="H1426">
        <f>MAX(E1426-F1426-G1426,0)</f>
        <v/>
      </c>
      <c r="I1426">
        <f>MIN(E1426,F1426+G1426)+(1-MgmtPct)*H1426</f>
        <v/>
      </c>
      <c r="J1426">
        <f>IF(I1426/SponsorCost&gt;=RatchetTrigger,1,0)</f>
        <v/>
      </c>
      <c r="K1426">
        <f>IF(J1426=1,MgmtPctRatchet,MgmtPct)</f>
        <v/>
      </c>
      <c r="L1426">
        <f>K1426*H1426</f>
        <v/>
      </c>
      <c r="M1426">
        <f>EXP(-rf*C1426)*L1426</f>
        <v/>
      </c>
      <c r="N1426">
        <f>EXP(-rf*C1426)*E1426</f>
        <v/>
      </c>
    </row>
    <row r="1427">
      <c r="A1427" t="n">
        <v>1419</v>
      </c>
      <c r="B1427">
        <f>RAND()</f>
        <v/>
      </c>
      <c r="C1427">
        <f>IF(B1427&lt;P_3,3,IF(B1427&lt;P_3+P_4,4,5))</f>
        <v/>
      </c>
      <c r="D1427">
        <f>NORM.S.INV(RAND())</f>
        <v/>
      </c>
      <c r="E1427">
        <f>V0*EXP((rf-q_leak-0.5*sigma^2)*C1427+sigma*SQRT(C1427)*D1427)</f>
        <v/>
      </c>
      <c r="F1427">
        <f>SHL_face*(1+SHL_rate)^C1427</f>
        <v/>
      </c>
      <c r="G1427">
        <f>Pref_face*(1+Pref_rate)^C1427</f>
        <v/>
      </c>
      <c r="H1427">
        <f>MAX(E1427-F1427-G1427,0)</f>
        <v/>
      </c>
      <c r="I1427">
        <f>MIN(E1427,F1427+G1427)+(1-MgmtPct)*H1427</f>
        <v/>
      </c>
      <c r="J1427">
        <f>IF(I1427/SponsorCost&gt;=RatchetTrigger,1,0)</f>
        <v/>
      </c>
      <c r="K1427">
        <f>IF(J1427=1,MgmtPctRatchet,MgmtPct)</f>
        <v/>
      </c>
      <c r="L1427">
        <f>K1427*H1427</f>
        <v/>
      </c>
      <c r="M1427">
        <f>EXP(-rf*C1427)*L1427</f>
        <v/>
      </c>
      <c r="N1427">
        <f>EXP(-rf*C1427)*E1427</f>
        <v/>
      </c>
    </row>
    <row r="1428">
      <c r="A1428" t="n">
        <v>1420</v>
      </c>
      <c r="B1428">
        <f>RAND()</f>
        <v/>
      </c>
      <c r="C1428">
        <f>IF(B1428&lt;P_3,3,IF(B1428&lt;P_3+P_4,4,5))</f>
        <v/>
      </c>
      <c r="D1428">
        <f>NORM.S.INV(RAND())</f>
        <v/>
      </c>
      <c r="E1428">
        <f>V0*EXP((rf-q_leak-0.5*sigma^2)*C1428+sigma*SQRT(C1428)*D1428)</f>
        <v/>
      </c>
      <c r="F1428">
        <f>SHL_face*(1+SHL_rate)^C1428</f>
        <v/>
      </c>
      <c r="G1428">
        <f>Pref_face*(1+Pref_rate)^C1428</f>
        <v/>
      </c>
      <c r="H1428">
        <f>MAX(E1428-F1428-G1428,0)</f>
        <v/>
      </c>
      <c r="I1428">
        <f>MIN(E1428,F1428+G1428)+(1-MgmtPct)*H1428</f>
        <v/>
      </c>
      <c r="J1428">
        <f>IF(I1428/SponsorCost&gt;=RatchetTrigger,1,0)</f>
        <v/>
      </c>
      <c r="K1428">
        <f>IF(J1428=1,MgmtPctRatchet,MgmtPct)</f>
        <v/>
      </c>
      <c r="L1428">
        <f>K1428*H1428</f>
        <v/>
      </c>
      <c r="M1428">
        <f>EXP(-rf*C1428)*L1428</f>
        <v/>
      </c>
      <c r="N1428">
        <f>EXP(-rf*C1428)*E1428</f>
        <v/>
      </c>
    </row>
    <row r="1429">
      <c r="A1429" t="n">
        <v>1421</v>
      </c>
      <c r="B1429">
        <f>RAND()</f>
        <v/>
      </c>
      <c r="C1429">
        <f>IF(B1429&lt;P_3,3,IF(B1429&lt;P_3+P_4,4,5))</f>
        <v/>
      </c>
      <c r="D1429">
        <f>NORM.S.INV(RAND())</f>
        <v/>
      </c>
      <c r="E1429">
        <f>V0*EXP((rf-q_leak-0.5*sigma^2)*C1429+sigma*SQRT(C1429)*D1429)</f>
        <v/>
      </c>
      <c r="F1429">
        <f>SHL_face*(1+SHL_rate)^C1429</f>
        <v/>
      </c>
      <c r="G1429">
        <f>Pref_face*(1+Pref_rate)^C1429</f>
        <v/>
      </c>
      <c r="H1429">
        <f>MAX(E1429-F1429-G1429,0)</f>
        <v/>
      </c>
      <c r="I1429">
        <f>MIN(E1429,F1429+G1429)+(1-MgmtPct)*H1429</f>
        <v/>
      </c>
      <c r="J1429">
        <f>IF(I1429/SponsorCost&gt;=RatchetTrigger,1,0)</f>
        <v/>
      </c>
      <c r="K1429">
        <f>IF(J1429=1,MgmtPctRatchet,MgmtPct)</f>
        <v/>
      </c>
      <c r="L1429">
        <f>K1429*H1429</f>
        <v/>
      </c>
      <c r="M1429">
        <f>EXP(-rf*C1429)*L1429</f>
        <v/>
      </c>
      <c r="N1429">
        <f>EXP(-rf*C1429)*E1429</f>
        <v/>
      </c>
    </row>
    <row r="1430">
      <c r="A1430" t="n">
        <v>1422</v>
      </c>
      <c r="B1430">
        <f>RAND()</f>
        <v/>
      </c>
      <c r="C1430">
        <f>IF(B1430&lt;P_3,3,IF(B1430&lt;P_3+P_4,4,5))</f>
        <v/>
      </c>
      <c r="D1430">
        <f>NORM.S.INV(RAND())</f>
        <v/>
      </c>
      <c r="E1430">
        <f>V0*EXP((rf-q_leak-0.5*sigma^2)*C1430+sigma*SQRT(C1430)*D1430)</f>
        <v/>
      </c>
      <c r="F1430">
        <f>SHL_face*(1+SHL_rate)^C1430</f>
        <v/>
      </c>
      <c r="G1430">
        <f>Pref_face*(1+Pref_rate)^C1430</f>
        <v/>
      </c>
      <c r="H1430">
        <f>MAX(E1430-F1430-G1430,0)</f>
        <v/>
      </c>
      <c r="I1430">
        <f>MIN(E1430,F1430+G1430)+(1-MgmtPct)*H1430</f>
        <v/>
      </c>
      <c r="J1430">
        <f>IF(I1430/SponsorCost&gt;=RatchetTrigger,1,0)</f>
        <v/>
      </c>
      <c r="K1430">
        <f>IF(J1430=1,MgmtPctRatchet,MgmtPct)</f>
        <v/>
      </c>
      <c r="L1430">
        <f>K1430*H1430</f>
        <v/>
      </c>
      <c r="M1430">
        <f>EXP(-rf*C1430)*L1430</f>
        <v/>
      </c>
      <c r="N1430">
        <f>EXP(-rf*C1430)*E1430</f>
        <v/>
      </c>
    </row>
    <row r="1431">
      <c r="A1431" t="n">
        <v>1423</v>
      </c>
      <c r="B1431">
        <f>RAND()</f>
        <v/>
      </c>
      <c r="C1431">
        <f>IF(B1431&lt;P_3,3,IF(B1431&lt;P_3+P_4,4,5))</f>
        <v/>
      </c>
      <c r="D1431">
        <f>NORM.S.INV(RAND())</f>
        <v/>
      </c>
      <c r="E1431">
        <f>V0*EXP((rf-q_leak-0.5*sigma^2)*C1431+sigma*SQRT(C1431)*D1431)</f>
        <v/>
      </c>
      <c r="F1431">
        <f>SHL_face*(1+SHL_rate)^C1431</f>
        <v/>
      </c>
      <c r="G1431">
        <f>Pref_face*(1+Pref_rate)^C1431</f>
        <v/>
      </c>
      <c r="H1431">
        <f>MAX(E1431-F1431-G1431,0)</f>
        <v/>
      </c>
      <c r="I1431">
        <f>MIN(E1431,F1431+G1431)+(1-MgmtPct)*H1431</f>
        <v/>
      </c>
      <c r="J1431">
        <f>IF(I1431/SponsorCost&gt;=RatchetTrigger,1,0)</f>
        <v/>
      </c>
      <c r="K1431">
        <f>IF(J1431=1,MgmtPctRatchet,MgmtPct)</f>
        <v/>
      </c>
      <c r="L1431">
        <f>K1431*H1431</f>
        <v/>
      </c>
      <c r="M1431">
        <f>EXP(-rf*C1431)*L1431</f>
        <v/>
      </c>
      <c r="N1431">
        <f>EXP(-rf*C1431)*E1431</f>
        <v/>
      </c>
    </row>
    <row r="1432">
      <c r="A1432" t="n">
        <v>1424</v>
      </c>
      <c r="B1432">
        <f>RAND()</f>
        <v/>
      </c>
      <c r="C1432">
        <f>IF(B1432&lt;P_3,3,IF(B1432&lt;P_3+P_4,4,5))</f>
        <v/>
      </c>
      <c r="D1432">
        <f>NORM.S.INV(RAND())</f>
        <v/>
      </c>
      <c r="E1432">
        <f>V0*EXP((rf-q_leak-0.5*sigma^2)*C1432+sigma*SQRT(C1432)*D1432)</f>
        <v/>
      </c>
      <c r="F1432">
        <f>SHL_face*(1+SHL_rate)^C1432</f>
        <v/>
      </c>
      <c r="G1432">
        <f>Pref_face*(1+Pref_rate)^C1432</f>
        <v/>
      </c>
      <c r="H1432">
        <f>MAX(E1432-F1432-G1432,0)</f>
        <v/>
      </c>
      <c r="I1432">
        <f>MIN(E1432,F1432+G1432)+(1-MgmtPct)*H1432</f>
        <v/>
      </c>
      <c r="J1432">
        <f>IF(I1432/SponsorCost&gt;=RatchetTrigger,1,0)</f>
        <v/>
      </c>
      <c r="K1432">
        <f>IF(J1432=1,MgmtPctRatchet,MgmtPct)</f>
        <v/>
      </c>
      <c r="L1432">
        <f>K1432*H1432</f>
        <v/>
      </c>
      <c r="M1432">
        <f>EXP(-rf*C1432)*L1432</f>
        <v/>
      </c>
      <c r="N1432">
        <f>EXP(-rf*C1432)*E1432</f>
        <v/>
      </c>
    </row>
    <row r="1433">
      <c r="A1433" t="n">
        <v>1425</v>
      </c>
      <c r="B1433">
        <f>RAND()</f>
        <v/>
      </c>
      <c r="C1433">
        <f>IF(B1433&lt;P_3,3,IF(B1433&lt;P_3+P_4,4,5))</f>
        <v/>
      </c>
      <c r="D1433">
        <f>NORM.S.INV(RAND())</f>
        <v/>
      </c>
      <c r="E1433">
        <f>V0*EXP((rf-q_leak-0.5*sigma^2)*C1433+sigma*SQRT(C1433)*D1433)</f>
        <v/>
      </c>
      <c r="F1433">
        <f>SHL_face*(1+SHL_rate)^C1433</f>
        <v/>
      </c>
      <c r="G1433">
        <f>Pref_face*(1+Pref_rate)^C1433</f>
        <v/>
      </c>
      <c r="H1433">
        <f>MAX(E1433-F1433-G1433,0)</f>
        <v/>
      </c>
      <c r="I1433">
        <f>MIN(E1433,F1433+G1433)+(1-MgmtPct)*H1433</f>
        <v/>
      </c>
      <c r="J1433">
        <f>IF(I1433/SponsorCost&gt;=RatchetTrigger,1,0)</f>
        <v/>
      </c>
      <c r="K1433">
        <f>IF(J1433=1,MgmtPctRatchet,MgmtPct)</f>
        <v/>
      </c>
      <c r="L1433">
        <f>K1433*H1433</f>
        <v/>
      </c>
      <c r="M1433">
        <f>EXP(-rf*C1433)*L1433</f>
        <v/>
      </c>
      <c r="N1433">
        <f>EXP(-rf*C1433)*E1433</f>
        <v/>
      </c>
    </row>
    <row r="1434">
      <c r="A1434" t="n">
        <v>1426</v>
      </c>
      <c r="B1434">
        <f>RAND()</f>
        <v/>
      </c>
      <c r="C1434">
        <f>IF(B1434&lt;P_3,3,IF(B1434&lt;P_3+P_4,4,5))</f>
        <v/>
      </c>
      <c r="D1434">
        <f>NORM.S.INV(RAND())</f>
        <v/>
      </c>
      <c r="E1434">
        <f>V0*EXP((rf-q_leak-0.5*sigma^2)*C1434+sigma*SQRT(C1434)*D1434)</f>
        <v/>
      </c>
      <c r="F1434">
        <f>SHL_face*(1+SHL_rate)^C1434</f>
        <v/>
      </c>
      <c r="G1434">
        <f>Pref_face*(1+Pref_rate)^C1434</f>
        <v/>
      </c>
      <c r="H1434">
        <f>MAX(E1434-F1434-G1434,0)</f>
        <v/>
      </c>
      <c r="I1434">
        <f>MIN(E1434,F1434+G1434)+(1-MgmtPct)*H1434</f>
        <v/>
      </c>
      <c r="J1434">
        <f>IF(I1434/SponsorCost&gt;=RatchetTrigger,1,0)</f>
        <v/>
      </c>
      <c r="K1434">
        <f>IF(J1434=1,MgmtPctRatchet,MgmtPct)</f>
        <v/>
      </c>
      <c r="L1434">
        <f>K1434*H1434</f>
        <v/>
      </c>
      <c r="M1434">
        <f>EXP(-rf*C1434)*L1434</f>
        <v/>
      </c>
      <c r="N1434">
        <f>EXP(-rf*C1434)*E1434</f>
        <v/>
      </c>
    </row>
    <row r="1435">
      <c r="A1435" t="n">
        <v>1427</v>
      </c>
      <c r="B1435">
        <f>RAND()</f>
        <v/>
      </c>
      <c r="C1435">
        <f>IF(B1435&lt;P_3,3,IF(B1435&lt;P_3+P_4,4,5))</f>
        <v/>
      </c>
      <c r="D1435">
        <f>NORM.S.INV(RAND())</f>
        <v/>
      </c>
      <c r="E1435">
        <f>V0*EXP((rf-q_leak-0.5*sigma^2)*C1435+sigma*SQRT(C1435)*D1435)</f>
        <v/>
      </c>
      <c r="F1435">
        <f>SHL_face*(1+SHL_rate)^C1435</f>
        <v/>
      </c>
      <c r="G1435">
        <f>Pref_face*(1+Pref_rate)^C1435</f>
        <v/>
      </c>
      <c r="H1435">
        <f>MAX(E1435-F1435-G1435,0)</f>
        <v/>
      </c>
      <c r="I1435">
        <f>MIN(E1435,F1435+G1435)+(1-MgmtPct)*H1435</f>
        <v/>
      </c>
      <c r="J1435">
        <f>IF(I1435/SponsorCost&gt;=RatchetTrigger,1,0)</f>
        <v/>
      </c>
      <c r="K1435">
        <f>IF(J1435=1,MgmtPctRatchet,MgmtPct)</f>
        <v/>
      </c>
      <c r="L1435">
        <f>K1435*H1435</f>
        <v/>
      </c>
      <c r="M1435">
        <f>EXP(-rf*C1435)*L1435</f>
        <v/>
      </c>
      <c r="N1435">
        <f>EXP(-rf*C1435)*E1435</f>
        <v/>
      </c>
    </row>
    <row r="1436">
      <c r="A1436" t="n">
        <v>1428</v>
      </c>
      <c r="B1436">
        <f>RAND()</f>
        <v/>
      </c>
      <c r="C1436">
        <f>IF(B1436&lt;P_3,3,IF(B1436&lt;P_3+P_4,4,5))</f>
        <v/>
      </c>
      <c r="D1436">
        <f>NORM.S.INV(RAND())</f>
        <v/>
      </c>
      <c r="E1436">
        <f>V0*EXP((rf-q_leak-0.5*sigma^2)*C1436+sigma*SQRT(C1436)*D1436)</f>
        <v/>
      </c>
      <c r="F1436">
        <f>SHL_face*(1+SHL_rate)^C1436</f>
        <v/>
      </c>
      <c r="G1436">
        <f>Pref_face*(1+Pref_rate)^C1436</f>
        <v/>
      </c>
      <c r="H1436">
        <f>MAX(E1436-F1436-G1436,0)</f>
        <v/>
      </c>
      <c r="I1436">
        <f>MIN(E1436,F1436+G1436)+(1-MgmtPct)*H1436</f>
        <v/>
      </c>
      <c r="J1436">
        <f>IF(I1436/SponsorCost&gt;=RatchetTrigger,1,0)</f>
        <v/>
      </c>
      <c r="K1436">
        <f>IF(J1436=1,MgmtPctRatchet,MgmtPct)</f>
        <v/>
      </c>
      <c r="L1436">
        <f>K1436*H1436</f>
        <v/>
      </c>
      <c r="M1436">
        <f>EXP(-rf*C1436)*L1436</f>
        <v/>
      </c>
      <c r="N1436">
        <f>EXP(-rf*C1436)*E1436</f>
        <v/>
      </c>
    </row>
    <row r="1437">
      <c r="A1437" t="n">
        <v>1429</v>
      </c>
      <c r="B1437">
        <f>RAND()</f>
        <v/>
      </c>
      <c r="C1437">
        <f>IF(B1437&lt;P_3,3,IF(B1437&lt;P_3+P_4,4,5))</f>
        <v/>
      </c>
      <c r="D1437">
        <f>NORM.S.INV(RAND())</f>
        <v/>
      </c>
      <c r="E1437">
        <f>V0*EXP((rf-q_leak-0.5*sigma^2)*C1437+sigma*SQRT(C1437)*D1437)</f>
        <v/>
      </c>
      <c r="F1437">
        <f>SHL_face*(1+SHL_rate)^C1437</f>
        <v/>
      </c>
      <c r="G1437">
        <f>Pref_face*(1+Pref_rate)^C1437</f>
        <v/>
      </c>
      <c r="H1437">
        <f>MAX(E1437-F1437-G1437,0)</f>
        <v/>
      </c>
      <c r="I1437">
        <f>MIN(E1437,F1437+G1437)+(1-MgmtPct)*H1437</f>
        <v/>
      </c>
      <c r="J1437">
        <f>IF(I1437/SponsorCost&gt;=RatchetTrigger,1,0)</f>
        <v/>
      </c>
      <c r="K1437">
        <f>IF(J1437=1,MgmtPctRatchet,MgmtPct)</f>
        <v/>
      </c>
      <c r="L1437">
        <f>K1437*H1437</f>
        <v/>
      </c>
      <c r="M1437">
        <f>EXP(-rf*C1437)*L1437</f>
        <v/>
      </c>
      <c r="N1437">
        <f>EXP(-rf*C1437)*E1437</f>
        <v/>
      </c>
    </row>
    <row r="1438">
      <c r="A1438" t="n">
        <v>1430</v>
      </c>
      <c r="B1438">
        <f>RAND()</f>
        <v/>
      </c>
      <c r="C1438">
        <f>IF(B1438&lt;P_3,3,IF(B1438&lt;P_3+P_4,4,5))</f>
        <v/>
      </c>
      <c r="D1438">
        <f>NORM.S.INV(RAND())</f>
        <v/>
      </c>
      <c r="E1438">
        <f>V0*EXP((rf-q_leak-0.5*sigma^2)*C1438+sigma*SQRT(C1438)*D1438)</f>
        <v/>
      </c>
      <c r="F1438">
        <f>SHL_face*(1+SHL_rate)^C1438</f>
        <v/>
      </c>
      <c r="G1438">
        <f>Pref_face*(1+Pref_rate)^C1438</f>
        <v/>
      </c>
      <c r="H1438">
        <f>MAX(E1438-F1438-G1438,0)</f>
        <v/>
      </c>
      <c r="I1438">
        <f>MIN(E1438,F1438+G1438)+(1-MgmtPct)*H1438</f>
        <v/>
      </c>
      <c r="J1438">
        <f>IF(I1438/SponsorCost&gt;=RatchetTrigger,1,0)</f>
        <v/>
      </c>
      <c r="K1438">
        <f>IF(J1438=1,MgmtPctRatchet,MgmtPct)</f>
        <v/>
      </c>
      <c r="L1438">
        <f>K1438*H1438</f>
        <v/>
      </c>
      <c r="M1438">
        <f>EXP(-rf*C1438)*L1438</f>
        <v/>
      </c>
      <c r="N1438">
        <f>EXP(-rf*C1438)*E1438</f>
        <v/>
      </c>
    </row>
    <row r="1439">
      <c r="A1439" t="n">
        <v>1431</v>
      </c>
      <c r="B1439">
        <f>RAND()</f>
        <v/>
      </c>
      <c r="C1439">
        <f>IF(B1439&lt;P_3,3,IF(B1439&lt;P_3+P_4,4,5))</f>
        <v/>
      </c>
      <c r="D1439">
        <f>NORM.S.INV(RAND())</f>
        <v/>
      </c>
      <c r="E1439">
        <f>V0*EXP((rf-q_leak-0.5*sigma^2)*C1439+sigma*SQRT(C1439)*D1439)</f>
        <v/>
      </c>
      <c r="F1439">
        <f>SHL_face*(1+SHL_rate)^C1439</f>
        <v/>
      </c>
      <c r="G1439">
        <f>Pref_face*(1+Pref_rate)^C1439</f>
        <v/>
      </c>
      <c r="H1439">
        <f>MAX(E1439-F1439-G1439,0)</f>
        <v/>
      </c>
      <c r="I1439">
        <f>MIN(E1439,F1439+G1439)+(1-MgmtPct)*H1439</f>
        <v/>
      </c>
      <c r="J1439">
        <f>IF(I1439/SponsorCost&gt;=RatchetTrigger,1,0)</f>
        <v/>
      </c>
      <c r="K1439">
        <f>IF(J1439=1,MgmtPctRatchet,MgmtPct)</f>
        <v/>
      </c>
      <c r="L1439">
        <f>K1439*H1439</f>
        <v/>
      </c>
      <c r="M1439">
        <f>EXP(-rf*C1439)*L1439</f>
        <v/>
      </c>
      <c r="N1439">
        <f>EXP(-rf*C1439)*E1439</f>
        <v/>
      </c>
    </row>
    <row r="1440">
      <c r="A1440" t="n">
        <v>1432</v>
      </c>
      <c r="B1440">
        <f>RAND()</f>
        <v/>
      </c>
      <c r="C1440">
        <f>IF(B1440&lt;P_3,3,IF(B1440&lt;P_3+P_4,4,5))</f>
        <v/>
      </c>
      <c r="D1440">
        <f>NORM.S.INV(RAND())</f>
        <v/>
      </c>
      <c r="E1440">
        <f>V0*EXP((rf-q_leak-0.5*sigma^2)*C1440+sigma*SQRT(C1440)*D1440)</f>
        <v/>
      </c>
      <c r="F1440">
        <f>SHL_face*(1+SHL_rate)^C1440</f>
        <v/>
      </c>
      <c r="G1440">
        <f>Pref_face*(1+Pref_rate)^C1440</f>
        <v/>
      </c>
      <c r="H1440">
        <f>MAX(E1440-F1440-G1440,0)</f>
        <v/>
      </c>
      <c r="I1440">
        <f>MIN(E1440,F1440+G1440)+(1-MgmtPct)*H1440</f>
        <v/>
      </c>
      <c r="J1440">
        <f>IF(I1440/SponsorCost&gt;=RatchetTrigger,1,0)</f>
        <v/>
      </c>
      <c r="K1440">
        <f>IF(J1440=1,MgmtPctRatchet,MgmtPct)</f>
        <v/>
      </c>
      <c r="L1440">
        <f>K1440*H1440</f>
        <v/>
      </c>
      <c r="M1440">
        <f>EXP(-rf*C1440)*L1440</f>
        <v/>
      </c>
      <c r="N1440">
        <f>EXP(-rf*C1440)*E1440</f>
        <v/>
      </c>
    </row>
    <row r="1441">
      <c r="A1441" t="n">
        <v>1433</v>
      </c>
      <c r="B1441">
        <f>RAND()</f>
        <v/>
      </c>
      <c r="C1441">
        <f>IF(B1441&lt;P_3,3,IF(B1441&lt;P_3+P_4,4,5))</f>
        <v/>
      </c>
      <c r="D1441">
        <f>NORM.S.INV(RAND())</f>
        <v/>
      </c>
      <c r="E1441">
        <f>V0*EXP((rf-q_leak-0.5*sigma^2)*C1441+sigma*SQRT(C1441)*D1441)</f>
        <v/>
      </c>
      <c r="F1441">
        <f>SHL_face*(1+SHL_rate)^C1441</f>
        <v/>
      </c>
      <c r="G1441">
        <f>Pref_face*(1+Pref_rate)^C1441</f>
        <v/>
      </c>
      <c r="H1441">
        <f>MAX(E1441-F1441-G1441,0)</f>
        <v/>
      </c>
      <c r="I1441">
        <f>MIN(E1441,F1441+G1441)+(1-MgmtPct)*H1441</f>
        <v/>
      </c>
      <c r="J1441">
        <f>IF(I1441/SponsorCost&gt;=RatchetTrigger,1,0)</f>
        <v/>
      </c>
      <c r="K1441">
        <f>IF(J1441=1,MgmtPctRatchet,MgmtPct)</f>
        <v/>
      </c>
      <c r="L1441">
        <f>K1441*H1441</f>
        <v/>
      </c>
      <c r="M1441">
        <f>EXP(-rf*C1441)*L1441</f>
        <v/>
      </c>
      <c r="N1441">
        <f>EXP(-rf*C1441)*E1441</f>
        <v/>
      </c>
    </row>
    <row r="1442">
      <c r="A1442" t="n">
        <v>1434</v>
      </c>
      <c r="B1442">
        <f>RAND()</f>
        <v/>
      </c>
      <c r="C1442">
        <f>IF(B1442&lt;P_3,3,IF(B1442&lt;P_3+P_4,4,5))</f>
        <v/>
      </c>
      <c r="D1442">
        <f>NORM.S.INV(RAND())</f>
        <v/>
      </c>
      <c r="E1442">
        <f>V0*EXP((rf-q_leak-0.5*sigma^2)*C1442+sigma*SQRT(C1442)*D1442)</f>
        <v/>
      </c>
      <c r="F1442">
        <f>SHL_face*(1+SHL_rate)^C1442</f>
        <v/>
      </c>
      <c r="G1442">
        <f>Pref_face*(1+Pref_rate)^C1442</f>
        <v/>
      </c>
      <c r="H1442">
        <f>MAX(E1442-F1442-G1442,0)</f>
        <v/>
      </c>
      <c r="I1442">
        <f>MIN(E1442,F1442+G1442)+(1-MgmtPct)*H1442</f>
        <v/>
      </c>
      <c r="J1442">
        <f>IF(I1442/SponsorCost&gt;=RatchetTrigger,1,0)</f>
        <v/>
      </c>
      <c r="K1442">
        <f>IF(J1442=1,MgmtPctRatchet,MgmtPct)</f>
        <v/>
      </c>
      <c r="L1442">
        <f>K1442*H1442</f>
        <v/>
      </c>
      <c r="M1442">
        <f>EXP(-rf*C1442)*L1442</f>
        <v/>
      </c>
      <c r="N1442">
        <f>EXP(-rf*C1442)*E1442</f>
        <v/>
      </c>
    </row>
    <row r="1443">
      <c r="A1443" t="n">
        <v>1435</v>
      </c>
      <c r="B1443">
        <f>RAND()</f>
        <v/>
      </c>
      <c r="C1443">
        <f>IF(B1443&lt;P_3,3,IF(B1443&lt;P_3+P_4,4,5))</f>
        <v/>
      </c>
      <c r="D1443">
        <f>NORM.S.INV(RAND())</f>
        <v/>
      </c>
      <c r="E1443">
        <f>V0*EXP((rf-q_leak-0.5*sigma^2)*C1443+sigma*SQRT(C1443)*D1443)</f>
        <v/>
      </c>
      <c r="F1443">
        <f>SHL_face*(1+SHL_rate)^C1443</f>
        <v/>
      </c>
      <c r="G1443">
        <f>Pref_face*(1+Pref_rate)^C1443</f>
        <v/>
      </c>
      <c r="H1443">
        <f>MAX(E1443-F1443-G1443,0)</f>
        <v/>
      </c>
      <c r="I1443">
        <f>MIN(E1443,F1443+G1443)+(1-MgmtPct)*H1443</f>
        <v/>
      </c>
      <c r="J1443">
        <f>IF(I1443/SponsorCost&gt;=RatchetTrigger,1,0)</f>
        <v/>
      </c>
      <c r="K1443">
        <f>IF(J1443=1,MgmtPctRatchet,MgmtPct)</f>
        <v/>
      </c>
      <c r="L1443">
        <f>K1443*H1443</f>
        <v/>
      </c>
      <c r="M1443">
        <f>EXP(-rf*C1443)*L1443</f>
        <v/>
      </c>
      <c r="N1443">
        <f>EXP(-rf*C1443)*E1443</f>
        <v/>
      </c>
    </row>
    <row r="1444">
      <c r="A1444" t="n">
        <v>1436</v>
      </c>
      <c r="B1444">
        <f>RAND()</f>
        <v/>
      </c>
      <c r="C1444">
        <f>IF(B1444&lt;P_3,3,IF(B1444&lt;P_3+P_4,4,5))</f>
        <v/>
      </c>
      <c r="D1444">
        <f>NORM.S.INV(RAND())</f>
        <v/>
      </c>
      <c r="E1444">
        <f>V0*EXP((rf-q_leak-0.5*sigma^2)*C1444+sigma*SQRT(C1444)*D1444)</f>
        <v/>
      </c>
      <c r="F1444">
        <f>SHL_face*(1+SHL_rate)^C1444</f>
        <v/>
      </c>
      <c r="G1444">
        <f>Pref_face*(1+Pref_rate)^C1444</f>
        <v/>
      </c>
      <c r="H1444">
        <f>MAX(E1444-F1444-G1444,0)</f>
        <v/>
      </c>
      <c r="I1444">
        <f>MIN(E1444,F1444+G1444)+(1-MgmtPct)*H1444</f>
        <v/>
      </c>
      <c r="J1444">
        <f>IF(I1444/SponsorCost&gt;=RatchetTrigger,1,0)</f>
        <v/>
      </c>
      <c r="K1444">
        <f>IF(J1444=1,MgmtPctRatchet,MgmtPct)</f>
        <v/>
      </c>
      <c r="L1444">
        <f>K1444*H1444</f>
        <v/>
      </c>
      <c r="M1444">
        <f>EXP(-rf*C1444)*L1444</f>
        <v/>
      </c>
      <c r="N1444">
        <f>EXP(-rf*C1444)*E1444</f>
        <v/>
      </c>
    </row>
    <row r="1445">
      <c r="A1445" t="n">
        <v>1437</v>
      </c>
      <c r="B1445">
        <f>RAND()</f>
        <v/>
      </c>
      <c r="C1445">
        <f>IF(B1445&lt;P_3,3,IF(B1445&lt;P_3+P_4,4,5))</f>
        <v/>
      </c>
      <c r="D1445">
        <f>NORM.S.INV(RAND())</f>
        <v/>
      </c>
      <c r="E1445">
        <f>V0*EXP((rf-q_leak-0.5*sigma^2)*C1445+sigma*SQRT(C1445)*D1445)</f>
        <v/>
      </c>
      <c r="F1445">
        <f>SHL_face*(1+SHL_rate)^C1445</f>
        <v/>
      </c>
      <c r="G1445">
        <f>Pref_face*(1+Pref_rate)^C1445</f>
        <v/>
      </c>
      <c r="H1445">
        <f>MAX(E1445-F1445-G1445,0)</f>
        <v/>
      </c>
      <c r="I1445">
        <f>MIN(E1445,F1445+G1445)+(1-MgmtPct)*H1445</f>
        <v/>
      </c>
      <c r="J1445">
        <f>IF(I1445/SponsorCost&gt;=RatchetTrigger,1,0)</f>
        <v/>
      </c>
      <c r="K1445">
        <f>IF(J1445=1,MgmtPctRatchet,MgmtPct)</f>
        <v/>
      </c>
      <c r="L1445">
        <f>K1445*H1445</f>
        <v/>
      </c>
      <c r="M1445">
        <f>EXP(-rf*C1445)*L1445</f>
        <v/>
      </c>
      <c r="N1445">
        <f>EXP(-rf*C1445)*E1445</f>
        <v/>
      </c>
    </row>
    <row r="1446">
      <c r="A1446" t="n">
        <v>1438</v>
      </c>
      <c r="B1446">
        <f>RAND()</f>
        <v/>
      </c>
      <c r="C1446">
        <f>IF(B1446&lt;P_3,3,IF(B1446&lt;P_3+P_4,4,5))</f>
        <v/>
      </c>
      <c r="D1446">
        <f>NORM.S.INV(RAND())</f>
        <v/>
      </c>
      <c r="E1446">
        <f>V0*EXP((rf-q_leak-0.5*sigma^2)*C1446+sigma*SQRT(C1446)*D1446)</f>
        <v/>
      </c>
      <c r="F1446">
        <f>SHL_face*(1+SHL_rate)^C1446</f>
        <v/>
      </c>
      <c r="G1446">
        <f>Pref_face*(1+Pref_rate)^C1446</f>
        <v/>
      </c>
      <c r="H1446">
        <f>MAX(E1446-F1446-G1446,0)</f>
        <v/>
      </c>
      <c r="I1446">
        <f>MIN(E1446,F1446+G1446)+(1-MgmtPct)*H1446</f>
        <v/>
      </c>
      <c r="J1446">
        <f>IF(I1446/SponsorCost&gt;=RatchetTrigger,1,0)</f>
        <v/>
      </c>
      <c r="K1446">
        <f>IF(J1446=1,MgmtPctRatchet,MgmtPct)</f>
        <v/>
      </c>
      <c r="L1446">
        <f>K1446*H1446</f>
        <v/>
      </c>
      <c r="M1446">
        <f>EXP(-rf*C1446)*L1446</f>
        <v/>
      </c>
      <c r="N1446">
        <f>EXP(-rf*C1446)*E1446</f>
        <v/>
      </c>
    </row>
    <row r="1447">
      <c r="A1447" t="n">
        <v>1439</v>
      </c>
      <c r="B1447">
        <f>RAND()</f>
        <v/>
      </c>
      <c r="C1447">
        <f>IF(B1447&lt;P_3,3,IF(B1447&lt;P_3+P_4,4,5))</f>
        <v/>
      </c>
      <c r="D1447">
        <f>NORM.S.INV(RAND())</f>
        <v/>
      </c>
      <c r="E1447">
        <f>V0*EXP((rf-q_leak-0.5*sigma^2)*C1447+sigma*SQRT(C1447)*D1447)</f>
        <v/>
      </c>
      <c r="F1447">
        <f>SHL_face*(1+SHL_rate)^C1447</f>
        <v/>
      </c>
      <c r="G1447">
        <f>Pref_face*(1+Pref_rate)^C1447</f>
        <v/>
      </c>
      <c r="H1447">
        <f>MAX(E1447-F1447-G1447,0)</f>
        <v/>
      </c>
      <c r="I1447">
        <f>MIN(E1447,F1447+G1447)+(1-MgmtPct)*H1447</f>
        <v/>
      </c>
      <c r="J1447">
        <f>IF(I1447/SponsorCost&gt;=RatchetTrigger,1,0)</f>
        <v/>
      </c>
      <c r="K1447">
        <f>IF(J1447=1,MgmtPctRatchet,MgmtPct)</f>
        <v/>
      </c>
      <c r="L1447">
        <f>K1447*H1447</f>
        <v/>
      </c>
      <c r="M1447">
        <f>EXP(-rf*C1447)*L1447</f>
        <v/>
      </c>
      <c r="N1447">
        <f>EXP(-rf*C1447)*E1447</f>
        <v/>
      </c>
    </row>
    <row r="1448">
      <c r="A1448" t="n">
        <v>1440</v>
      </c>
      <c r="B1448">
        <f>RAND()</f>
        <v/>
      </c>
      <c r="C1448">
        <f>IF(B1448&lt;P_3,3,IF(B1448&lt;P_3+P_4,4,5))</f>
        <v/>
      </c>
      <c r="D1448">
        <f>NORM.S.INV(RAND())</f>
        <v/>
      </c>
      <c r="E1448">
        <f>V0*EXP((rf-q_leak-0.5*sigma^2)*C1448+sigma*SQRT(C1448)*D1448)</f>
        <v/>
      </c>
      <c r="F1448">
        <f>SHL_face*(1+SHL_rate)^C1448</f>
        <v/>
      </c>
      <c r="G1448">
        <f>Pref_face*(1+Pref_rate)^C1448</f>
        <v/>
      </c>
      <c r="H1448">
        <f>MAX(E1448-F1448-G1448,0)</f>
        <v/>
      </c>
      <c r="I1448">
        <f>MIN(E1448,F1448+G1448)+(1-MgmtPct)*H1448</f>
        <v/>
      </c>
      <c r="J1448">
        <f>IF(I1448/SponsorCost&gt;=RatchetTrigger,1,0)</f>
        <v/>
      </c>
      <c r="K1448">
        <f>IF(J1448=1,MgmtPctRatchet,MgmtPct)</f>
        <v/>
      </c>
      <c r="L1448">
        <f>K1448*H1448</f>
        <v/>
      </c>
      <c r="M1448">
        <f>EXP(-rf*C1448)*L1448</f>
        <v/>
      </c>
      <c r="N1448">
        <f>EXP(-rf*C1448)*E1448</f>
        <v/>
      </c>
    </row>
    <row r="1449">
      <c r="A1449" t="n">
        <v>1441</v>
      </c>
      <c r="B1449">
        <f>RAND()</f>
        <v/>
      </c>
      <c r="C1449">
        <f>IF(B1449&lt;P_3,3,IF(B1449&lt;P_3+P_4,4,5))</f>
        <v/>
      </c>
      <c r="D1449">
        <f>NORM.S.INV(RAND())</f>
        <v/>
      </c>
      <c r="E1449">
        <f>V0*EXP((rf-q_leak-0.5*sigma^2)*C1449+sigma*SQRT(C1449)*D1449)</f>
        <v/>
      </c>
      <c r="F1449">
        <f>SHL_face*(1+SHL_rate)^C1449</f>
        <v/>
      </c>
      <c r="G1449">
        <f>Pref_face*(1+Pref_rate)^C1449</f>
        <v/>
      </c>
      <c r="H1449">
        <f>MAX(E1449-F1449-G1449,0)</f>
        <v/>
      </c>
      <c r="I1449">
        <f>MIN(E1449,F1449+G1449)+(1-MgmtPct)*H1449</f>
        <v/>
      </c>
      <c r="J1449">
        <f>IF(I1449/SponsorCost&gt;=RatchetTrigger,1,0)</f>
        <v/>
      </c>
      <c r="K1449">
        <f>IF(J1449=1,MgmtPctRatchet,MgmtPct)</f>
        <v/>
      </c>
      <c r="L1449">
        <f>K1449*H1449</f>
        <v/>
      </c>
      <c r="M1449">
        <f>EXP(-rf*C1449)*L1449</f>
        <v/>
      </c>
      <c r="N1449">
        <f>EXP(-rf*C1449)*E1449</f>
        <v/>
      </c>
    </row>
    <row r="1450">
      <c r="A1450" t="n">
        <v>1442</v>
      </c>
      <c r="B1450">
        <f>RAND()</f>
        <v/>
      </c>
      <c r="C1450">
        <f>IF(B1450&lt;P_3,3,IF(B1450&lt;P_3+P_4,4,5))</f>
        <v/>
      </c>
      <c r="D1450">
        <f>NORM.S.INV(RAND())</f>
        <v/>
      </c>
      <c r="E1450">
        <f>V0*EXP((rf-q_leak-0.5*sigma^2)*C1450+sigma*SQRT(C1450)*D1450)</f>
        <v/>
      </c>
      <c r="F1450">
        <f>SHL_face*(1+SHL_rate)^C1450</f>
        <v/>
      </c>
      <c r="G1450">
        <f>Pref_face*(1+Pref_rate)^C1450</f>
        <v/>
      </c>
      <c r="H1450">
        <f>MAX(E1450-F1450-G1450,0)</f>
        <v/>
      </c>
      <c r="I1450">
        <f>MIN(E1450,F1450+G1450)+(1-MgmtPct)*H1450</f>
        <v/>
      </c>
      <c r="J1450">
        <f>IF(I1450/SponsorCost&gt;=RatchetTrigger,1,0)</f>
        <v/>
      </c>
      <c r="K1450">
        <f>IF(J1450=1,MgmtPctRatchet,MgmtPct)</f>
        <v/>
      </c>
      <c r="L1450">
        <f>K1450*H1450</f>
        <v/>
      </c>
      <c r="M1450">
        <f>EXP(-rf*C1450)*L1450</f>
        <v/>
      </c>
      <c r="N1450">
        <f>EXP(-rf*C1450)*E1450</f>
        <v/>
      </c>
    </row>
    <row r="1451">
      <c r="A1451" t="n">
        <v>1443</v>
      </c>
      <c r="B1451">
        <f>RAND()</f>
        <v/>
      </c>
      <c r="C1451">
        <f>IF(B1451&lt;P_3,3,IF(B1451&lt;P_3+P_4,4,5))</f>
        <v/>
      </c>
      <c r="D1451">
        <f>NORM.S.INV(RAND())</f>
        <v/>
      </c>
      <c r="E1451">
        <f>V0*EXP((rf-q_leak-0.5*sigma^2)*C1451+sigma*SQRT(C1451)*D1451)</f>
        <v/>
      </c>
      <c r="F1451">
        <f>SHL_face*(1+SHL_rate)^C1451</f>
        <v/>
      </c>
      <c r="G1451">
        <f>Pref_face*(1+Pref_rate)^C1451</f>
        <v/>
      </c>
      <c r="H1451">
        <f>MAX(E1451-F1451-G1451,0)</f>
        <v/>
      </c>
      <c r="I1451">
        <f>MIN(E1451,F1451+G1451)+(1-MgmtPct)*H1451</f>
        <v/>
      </c>
      <c r="J1451">
        <f>IF(I1451/SponsorCost&gt;=RatchetTrigger,1,0)</f>
        <v/>
      </c>
      <c r="K1451">
        <f>IF(J1451=1,MgmtPctRatchet,MgmtPct)</f>
        <v/>
      </c>
      <c r="L1451">
        <f>K1451*H1451</f>
        <v/>
      </c>
      <c r="M1451">
        <f>EXP(-rf*C1451)*L1451</f>
        <v/>
      </c>
      <c r="N1451">
        <f>EXP(-rf*C1451)*E1451</f>
        <v/>
      </c>
    </row>
    <row r="1452">
      <c r="A1452" t="n">
        <v>1444</v>
      </c>
      <c r="B1452">
        <f>RAND()</f>
        <v/>
      </c>
      <c r="C1452">
        <f>IF(B1452&lt;P_3,3,IF(B1452&lt;P_3+P_4,4,5))</f>
        <v/>
      </c>
      <c r="D1452">
        <f>NORM.S.INV(RAND())</f>
        <v/>
      </c>
      <c r="E1452">
        <f>V0*EXP((rf-q_leak-0.5*sigma^2)*C1452+sigma*SQRT(C1452)*D1452)</f>
        <v/>
      </c>
      <c r="F1452">
        <f>SHL_face*(1+SHL_rate)^C1452</f>
        <v/>
      </c>
      <c r="G1452">
        <f>Pref_face*(1+Pref_rate)^C1452</f>
        <v/>
      </c>
      <c r="H1452">
        <f>MAX(E1452-F1452-G1452,0)</f>
        <v/>
      </c>
      <c r="I1452">
        <f>MIN(E1452,F1452+G1452)+(1-MgmtPct)*H1452</f>
        <v/>
      </c>
      <c r="J1452">
        <f>IF(I1452/SponsorCost&gt;=RatchetTrigger,1,0)</f>
        <v/>
      </c>
      <c r="K1452">
        <f>IF(J1452=1,MgmtPctRatchet,MgmtPct)</f>
        <v/>
      </c>
      <c r="L1452">
        <f>K1452*H1452</f>
        <v/>
      </c>
      <c r="M1452">
        <f>EXP(-rf*C1452)*L1452</f>
        <v/>
      </c>
      <c r="N1452">
        <f>EXP(-rf*C1452)*E1452</f>
        <v/>
      </c>
    </row>
    <row r="1453">
      <c r="A1453" t="n">
        <v>1445</v>
      </c>
      <c r="B1453">
        <f>RAND()</f>
        <v/>
      </c>
      <c r="C1453">
        <f>IF(B1453&lt;P_3,3,IF(B1453&lt;P_3+P_4,4,5))</f>
        <v/>
      </c>
      <c r="D1453">
        <f>NORM.S.INV(RAND())</f>
        <v/>
      </c>
      <c r="E1453">
        <f>V0*EXP((rf-q_leak-0.5*sigma^2)*C1453+sigma*SQRT(C1453)*D1453)</f>
        <v/>
      </c>
      <c r="F1453">
        <f>SHL_face*(1+SHL_rate)^C1453</f>
        <v/>
      </c>
      <c r="G1453">
        <f>Pref_face*(1+Pref_rate)^C1453</f>
        <v/>
      </c>
      <c r="H1453">
        <f>MAX(E1453-F1453-G1453,0)</f>
        <v/>
      </c>
      <c r="I1453">
        <f>MIN(E1453,F1453+G1453)+(1-MgmtPct)*H1453</f>
        <v/>
      </c>
      <c r="J1453">
        <f>IF(I1453/SponsorCost&gt;=RatchetTrigger,1,0)</f>
        <v/>
      </c>
      <c r="K1453">
        <f>IF(J1453=1,MgmtPctRatchet,MgmtPct)</f>
        <v/>
      </c>
      <c r="L1453">
        <f>K1453*H1453</f>
        <v/>
      </c>
      <c r="M1453">
        <f>EXP(-rf*C1453)*L1453</f>
        <v/>
      </c>
      <c r="N1453">
        <f>EXP(-rf*C1453)*E1453</f>
        <v/>
      </c>
    </row>
    <row r="1454">
      <c r="A1454" t="n">
        <v>1446</v>
      </c>
      <c r="B1454">
        <f>RAND()</f>
        <v/>
      </c>
      <c r="C1454">
        <f>IF(B1454&lt;P_3,3,IF(B1454&lt;P_3+P_4,4,5))</f>
        <v/>
      </c>
      <c r="D1454">
        <f>NORM.S.INV(RAND())</f>
        <v/>
      </c>
      <c r="E1454">
        <f>V0*EXP((rf-q_leak-0.5*sigma^2)*C1454+sigma*SQRT(C1454)*D1454)</f>
        <v/>
      </c>
      <c r="F1454">
        <f>SHL_face*(1+SHL_rate)^C1454</f>
        <v/>
      </c>
      <c r="G1454">
        <f>Pref_face*(1+Pref_rate)^C1454</f>
        <v/>
      </c>
      <c r="H1454">
        <f>MAX(E1454-F1454-G1454,0)</f>
        <v/>
      </c>
      <c r="I1454">
        <f>MIN(E1454,F1454+G1454)+(1-MgmtPct)*H1454</f>
        <v/>
      </c>
      <c r="J1454">
        <f>IF(I1454/SponsorCost&gt;=RatchetTrigger,1,0)</f>
        <v/>
      </c>
      <c r="K1454">
        <f>IF(J1454=1,MgmtPctRatchet,MgmtPct)</f>
        <v/>
      </c>
      <c r="L1454">
        <f>K1454*H1454</f>
        <v/>
      </c>
      <c r="M1454">
        <f>EXP(-rf*C1454)*L1454</f>
        <v/>
      </c>
      <c r="N1454">
        <f>EXP(-rf*C1454)*E1454</f>
        <v/>
      </c>
    </row>
    <row r="1455">
      <c r="A1455" t="n">
        <v>1447</v>
      </c>
      <c r="B1455">
        <f>RAND()</f>
        <v/>
      </c>
      <c r="C1455">
        <f>IF(B1455&lt;P_3,3,IF(B1455&lt;P_3+P_4,4,5))</f>
        <v/>
      </c>
      <c r="D1455">
        <f>NORM.S.INV(RAND())</f>
        <v/>
      </c>
      <c r="E1455">
        <f>V0*EXP((rf-q_leak-0.5*sigma^2)*C1455+sigma*SQRT(C1455)*D1455)</f>
        <v/>
      </c>
      <c r="F1455">
        <f>SHL_face*(1+SHL_rate)^C1455</f>
        <v/>
      </c>
      <c r="G1455">
        <f>Pref_face*(1+Pref_rate)^C1455</f>
        <v/>
      </c>
      <c r="H1455">
        <f>MAX(E1455-F1455-G1455,0)</f>
        <v/>
      </c>
      <c r="I1455">
        <f>MIN(E1455,F1455+G1455)+(1-MgmtPct)*H1455</f>
        <v/>
      </c>
      <c r="J1455">
        <f>IF(I1455/SponsorCost&gt;=RatchetTrigger,1,0)</f>
        <v/>
      </c>
      <c r="K1455">
        <f>IF(J1455=1,MgmtPctRatchet,MgmtPct)</f>
        <v/>
      </c>
      <c r="L1455">
        <f>K1455*H1455</f>
        <v/>
      </c>
      <c r="M1455">
        <f>EXP(-rf*C1455)*L1455</f>
        <v/>
      </c>
      <c r="N1455">
        <f>EXP(-rf*C1455)*E1455</f>
        <v/>
      </c>
    </row>
    <row r="1456">
      <c r="A1456" t="n">
        <v>1448</v>
      </c>
      <c r="B1456">
        <f>RAND()</f>
        <v/>
      </c>
      <c r="C1456">
        <f>IF(B1456&lt;P_3,3,IF(B1456&lt;P_3+P_4,4,5))</f>
        <v/>
      </c>
      <c r="D1456">
        <f>NORM.S.INV(RAND())</f>
        <v/>
      </c>
      <c r="E1456">
        <f>V0*EXP((rf-q_leak-0.5*sigma^2)*C1456+sigma*SQRT(C1456)*D1456)</f>
        <v/>
      </c>
      <c r="F1456">
        <f>SHL_face*(1+SHL_rate)^C1456</f>
        <v/>
      </c>
      <c r="G1456">
        <f>Pref_face*(1+Pref_rate)^C1456</f>
        <v/>
      </c>
      <c r="H1456">
        <f>MAX(E1456-F1456-G1456,0)</f>
        <v/>
      </c>
      <c r="I1456">
        <f>MIN(E1456,F1456+G1456)+(1-MgmtPct)*H1456</f>
        <v/>
      </c>
      <c r="J1456">
        <f>IF(I1456/SponsorCost&gt;=RatchetTrigger,1,0)</f>
        <v/>
      </c>
      <c r="K1456">
        <f>IF(J1456=1,MgmtPctRatchet,MgmtPct)</f>
        <v/>
      </c>
      <c r="L1456">
        <f>K1456*H1456</f>
        <v/>
      </c>
      <c r="M1456">
        <f>EXP(-rf*C1456)*L1456</f>
        <v/>
      </c>
      <c r="N1456">
        <f>EXP(-rf*C1456)*E1456</f>
        <v/>
      </c>
    </row>
    <row r="1457">
      <c r="A1457" t="n">
        <v>1449</v>
      </c>
      <c r="B1457">
        <f>RAND()</f>
        <v/>
      </c>
      <c r="C1457">
        <f>IF(B1457&lt;P_3,3,IF(B1457&lt;P_3+P_4,4,5))</f>
        <v/>
      </c>
      <c r="D1457">
        <f>NORM.S.INV(RAND())</f>
        <v/>
      </c>
      <c r="E1457">
        <f>V0*EXP((rf-q_leak-0.5*sigma^2)*C1457+sigma*SQRT(C1457)*D1457)</f>
        <v/>
      </c>
      <c r="F1457">
        <f>SHL_face*(1+SHL_rate)^C1457</f>
        <v/>
      </c>
      <c r="G1457">
        <f>Pref_face*(1+Pref_rate)^C1457</f>
        <v/>
      </c>
      <c r="H1457">
        <f>MAX(E1457-F1457-G1457,0)</f>
        <v/>
      </c>
      <c r="I1457">
        <f>MIN(E1457,F1457+G1457)+(1-MgmtPct)*H1457</f>
        <v/>
      </c>
      <c r="J1457">
        <f>IF(I1457/SponsorCost&gt;=RatchetTrigger,1,0)</f>
        <v/>
      </c>
      <c r="K1457">
        <f>IF(J1457=1,MgmtPctRatchet,MgmtPct)</f>
        <v/>
      </c>
      <c r="L1457">
        <f>K1457*H1457</f>
        <v/>
      </c>
      <c r="M1457">
        <f>EXP(-rf*C1457)*L1457</f>
        <v/>
      </c>
      <c r="N1457">
        <f>EXP(-rf*C1457)*E1457</f>
        <v/>
      </c>
    </row>
    <row r="1458">
      <c r="A1458" t="n">
        <v>1450</v>
      </c>
      <c r="B1458">
        <f>RAND()</f>
        <v/>
      </c>
      <c r="C1458">
        <f>IF(B1458&lt;P_3,3,IF(B1458&lt;P_3+P_4,4,5))</f>
        <v/>
      </c>
      <c r="D1458">
        <f>NORM.S.INV(RAND())</f>
        <v/>
      </c>
      <c r="E1458">
        <f>V0*EXP((rf-q_leak-0.5*sigma^2)*C1458+sigma*SQRT(C1458)*D1458)</f>
        <v/>
      </c>
      <c r="F1458">
        <f>SHL_face*(1+SHL_rate)^C1458</f>
        <v/>
      </c>
      <c r="G1458">
        <f>Pref_face*(1+Pref_rate)^C1458</f>
        <v/>
      </c>
      <c r="H1458">
        <f>MAX(E1458-F1458-G1458,0)</f>
        <v/>
      </c>
      <c r="I1458">
        <f>MIN(E1458,F1458+G1458)+(1-MgmtPct)*H1458</f>
        <v/>
      </c>
      <c r="J1458">
        <f>IF(I1458/SponsorCost&gt;=RatchetTrigger,1,0)</f>
        <v/>
      </c>
      <c r="K1458">
        <f>IF(J1458=1,MgmtPctRatchet,MgmtPct)</f>
        <v/>
      </c>
      <c r="L1458">
        <f>K1458*H1458</f>
        <v/>
      </c>
      <c r="M1458">
        <f>EXP(-rf*C1458)*L1458</f>
        <v/>
      </c>
      <c r="N1458">
        <f>EXP(-rf*C1458)*E1458</f>
        <v/>
      </c>
    </row>
    <row r="1459">
      <c r="A1459" t="n">
        <v>1451</v>
      </c>
      <c r="B1459">
        <f>RAND()</f>
        <v/>
      </c>
      <c r="C1459">
        <f>IF(B1459&lt;P_3,3,IF(B1459&lt;P_3+P_4,4,5))</f>
        <v/>
      </c>
      <c r="D1459">
        <f>NORM.S.INV(RAND())</f>
        <v/>
      </c>
      <c r="E1459">
        <f>V0*EXP((rf-q_leak-0.5*sigma^2)*C1459+sigma*SQRT(C1459)*D1459)</f>
        <v/>
      </c>
      <c r="F1459">
        <f>SHL_face*(1+SHL_rate)^C1459</f>
        <v/>
      </c>
      <c r="G1459">
        <f>Pref_face*(1+Pref_rate)^C1459</f>
        <v/>
      </c>
      <c r="H1459">
        <f>MAX(E1459-F1459-G1459,0)</f>
        <v/>
      </c>
      <c r="I1459">
        <f>MIN(E1459,F1459+G1459)+(1-MgmtPct)*H1459</f>
        <v/>
      </c>
      <c r="J1459">
        <f>IF(I1459/SponsorCost&gt;=RatchetTrigger,1,0)</f>
        <v/>
      </c>
      <c r="K1459">
        <f>IF(J1459=1,MgmtPctRatchet,MgmtPct)</f>
        <v/>
      </c>
      <c r="L1459">
        <f>K1459*H1459</f>
        <v/>
      </c>
      <c r="M1459">
        <f>EXP(-rf*C1459)*L1459</f>
        <v/>
      </c>
      <c r="N1459">
        <f>EXP(-rf*C1459)*E1459</f>
        <v/>
      </c>
    </row>
    <row r="1460">
      <c r="A1460" t="n">
        <v>1452</v>
      </c>
      <c r="B1460">
        <f>RAND()</f>
        <v/>
      </c>
      <c r="C1460">
        <f>IF(B1460&lt;P_3,3,IF(B1460&lt;P_3+P_4,4,5))</f>
        <v/>
      </c>
      <c r="D1460">
        <f>NORM.S.INV(RAND())</f>
        <v/>
      </c>
      <c r="E1460">
        <f>V0*EXP((rf-q_leak-0.5*sigma^2)*C1460+sigma*SQRT(C1460)*D1460)</f>
        <v/>
      </c>
      <c r="F1460">
        <f>SHL_face*(1+SHL_rate)^C1460</f>
        <v/>
      </c>
      <c r="G1460">
        <f>Pref_face*(1+Pref_rate)^C1460</f>
        <v/>
      </c>
      <c r="H1460">
        <f>MAX(E1460-F1460-G1460,0)</f>
        <v/>
      </c>
      <c r="I1460">
        <f>MIN(E1460,F1460+G1460)+(1-MgmtPct)*H1460</f>
        <v/>
      </c>
      <c r="J1460">
        <f>IF(I1460/SponsorCost&gt;=RatchetTrigger,1,0)</f>
        <v/>
      </c>
      <c r="K1460">
        <f>IF(J1460=1,MgmtPctRatchet,MgmtPct)</f>
        <v/>
      </c>
      <c r="L1460">
        <f>K1460*H1460</f>
        <v/>
      </c>
      <c r="M1460">
        <f>EXP(-rf*C1460)*L1460</f>
        <v/>
      </c>
      <c r="N1460">
        <f>EXP(-rf*C1460)*E1460</f>
        <v/>
      </c>
    </row>
    <row r="1461">
      <c r="A1461" t="n">
        <v>1453</v>
      </c>
      <c r="B1461">
        <f>RAND()</f>
        <v/>
      </c>
      <c r="C1461">
        <f>IF(B1461&lt;P_3,3,IF(B1461&lt;P_3+P_4,4,5))</f>
        <v/>
      </c>
      <c r="D1461">
        <f>NORM.S.INV(RAND())</f>
        <v/>
      </c>
      <c r="E1461">
        <f>V0*EXP((rf-q_leak-0.5*sigma^2)*C1461+sigma*SQRT(C1461)*D1461)</f>
        <v/>
      </c>
      <c r="F1461">
        <f>SHL_face*(1+SHL_rate)^C1461</f>
        <v/>
      </c>
      <c r="G1461">
        <f>Pref_face*(1+Pref_rate)^C1461</f>
        <v/>
      </c>
      <c r="H1461">
        <f>MAX(E1461-F1461-G1461,0)</f>
        <v/>
      </c>
      <c r="I1461">
        <f>MIN(E1461,F1461+G1461)+(1-MgmtPct)*H1461</f>
        <v/>
      </c>
      <c r="J1461">
        <f>IF(I1461/SponsorCost&gt;=RatchetTrigger,1,0)</f>
        <v/>
      </c>
      <c r="K1461">
        <f>IF(J1461=1,MgmtPctRatchet,MgmtPct)</f>
        <v/>
      </c>
      <c r="L1461">
        <f>K1461*H1461</f>
        <v/>
      </c>
      <c r="M1461">
        <f>EXP(-rf*C1461)*L1461</f>
        <v/>
      </c>
      <c r="N1461">
        <f>EXP(-rf*C1461)*E1461</f>
        <v/>
      </c>
    </row>
    <row r="1462">
      <c r="A1462" t="n">
        <v>1454</v>
      </c>
      <c r="B1462">
        <f>RAND()</f>
        <v/>
      </c>
      <c r="C1462">
        <f>IF(B1462&lt;P_3,3,IF(B1462&lt;P_3+P_4,4,5))</f>
        <v/>
      </c>
      <c r="D1462">
        <f>NORM.S.INV(RAND())</f>
        <v/>
      </c>
      <c r="E1462">
        <f>V0*EXP((rf-q_leak-0.5*sigma^2)*C1462+sigma*SQRT(C1462)*D1462)</f>
        <v/>
      </c>
      <c r="F1462">
        <f>SHL_face*(1+SHL_rate)^C1462</f>
        <v/>
      </c>
      <c r="G1462">
        <f>Pref_face*(1+Pref_rate)^C1462</f>
        <v/>
      </c>
      <c r="H1462">
        <f>MAX(E1462-F1462-G1462,0)</f>
        <v/>
      </c>
      <c r="I1462">
        <f>MIN(E1462,F1462+G1462)+(1-MgmtPct)*H1462</f>
        <v/>
      </c>
      <c r="J1462">
        <f>IF(I1462/SponsorCost&gt;=RatchetTrigger,1,0)</f>
        <v/>
      </c>
      <c r="K1462">
        <f>IF(J1462=1,MgmtPctRatchet,MgmtPct)</f>
        <v/>
      </c>
      <c r="L1462">
        <f>K1462*H1462</f>
        <v/>
      </c>
      <c r="M1462">
        <f>EXP(-rf*C1462)*L1462</f>
        <v/>
      </c>
      <c r="N1462">
        <f>EXP(-rf*C1462)*E1462</f>
        <v/>
      </c>
    </row>
    <row r="1463">
      <c r="A1463" t="n">
        <v>1455</v>
      </c>
      <c r="B1463">
        <f>RAND()</f>
        <v/>
      </c>
      <c r="C1463">
        <f>IF(B1463&lt;P_3,3,IF(B1463&lt;P_3+P_4,4,5))</f>
        <v/>
      </c>
      <c r="D1463">
        <f>NORM.S.INV(RAND())</f>
        <v/>
      </c>
      <c r="E1463">
        <f>V0*EXP((rf-q_leak-0.5*sigma^2)*C1463+sigma*SQRT(C1463)*D1463)</f>
        <v/>
      </c>
      <c r="F1463">
        <f>SHL_face*(1+SHL_rate)^C1463</f>
        <v/>
      </c>
      <c r="G1463">
        <f>Pref_face*(1+Pref_rate)^C1463</f>
        <v/>
      </c>
      <c r="H1463">
        <f>MAX(E1463-F1463-G1463,0)</f>
        <v/>
      </c>
      <c r="I1463">
        <f>MIN(E1463,F1463+G1463)+(1-MgmtPct)*H1463</f>
        <v/>
      </c>
      <c r="J1463">
        <f>IF(I1463/SponsorCost&gt;=RatchetTrigger,1,0)</f>
        <v/>
      </c>
      <c r="K1463">
        <f>IF(J1463=1,MgmtPctRatchet,MgmtPct)</f>
        <v/>
      </c>
      <c r="L1463">
        <f>K1463*H1463</f>
        <v/>
      </c>
      <c r="M1463">
        <f>EXP(-rf*C1463)*L1463</f>
        <v/>
      </c>
      <c r="N1463">
        <f>EXP(-rf*C1463)*E1463</f>
        <v/>
      </c>
    </row>
    <row r="1464">
      <c r="A1464" t="n">
        <v>1456</v>
      </c>
      <c r="B1464">
        <f>RAND()</f>
        <v/>
      </c>
      <c r="C1464">
        <f>IF(B1464&lt;P_3,3,IF(B1464&lt;P_3+P_4,4,5))</f>
        <v/>
      </c>
      <c r="D1464">
        <f>NORM.S.INV(RAND())</f>
        <v/>
      </c>
      <c r="E1464">
        <f>V0*EXP((rf-q_leak-0.5*sigma^2)*C1464+sigma*SQRT(C1464)*D1464)</f>
        <v/>
      </c>
      <c r="F1464">
        <f>SHL_face*(1+SHL_rate)^C1464</f>
        <v/>
      </c>
      <c r="G1464">
        <f>Pref_face*(1+Pref_rate)^C1464</f>
        <v/>
      </c>
      <c r="H1464">
        <f>MAX(E1464-F1464-G1464,0)</f>
        <v/>
      </c>
      <c r="I1464">
        <f>MIN(E1464,F1464+G1464)+(1-MgmtPct)*H1464</f>
        <v/>
      </c>
      <c r="J1464">
        <f>IF(I1464/SponsorCost&gt;=RatchetTrigger,1,0)</f>
        <v/>
      </c>
      <c r="K1464">
        <f>IF(J1464=1,MgmtPctRatchet,MgmtPct)</f>
        <v/>
      </c>
      <c r="L1464">
        <f>K1464*H1464</f>
        <v/>
      </c>
      <c r="M1464">
        <f>EXP(-rf*C1464)*L1464</f>
        <v/>
      </c>
      <c r="N1464">
        <f>EXP(-rf*C1464)*E1464</f>
        <v/>
      </c>
    </row>
    <row r="1465">
      <c r="A1465" t="n">
        <v>1457</v>
      </c>
      <c r="B1465">
        <f>RAND()</f>
        <v/>
      </c>
      <c r="C1465">
        <f>IF(B1465&lt;P_3,3,IF(B1465&lt;P_3+P_4,4,5))</f>
        <v/>
      </c>
      <c r="D1465">
        <f>NORM.S.INV(RAND())</f>
        <v/>
      </c>
      <c r="E1465">
        <f>V0*EXP((rf-q_leak-0.5*sigma^2)*C1465+sigma*SQRT(C1465)*D1465)</f>
        <v/>
      </c>
      <c r="F1465">
        <f>SHL_face*(1+SHL_rate)^C1465</f>
        <v/>
      </c>
      <c r="G1465">
        <f>Pref_face*(1+Pref_rate)^C1465</f>
        <v/>
      </c>
      <c r="H1465">
        <f>MAX(E1465-F1465-G1465,0)</f>
        <v/>
      </c>
      <c r="I1465">
        <f>MIN(E1465,F1465+G1465)+(1-MgmtPct)*H1465</f>
        <v/>
      </c>
      <c r="J1465">
        <f>IF(I1465/SponsorCost&gt;=RatchetTrigger,1,0)</f>
        <v/>
      </c>
      <c r="K1465">
        <f>IF(J1465=1,MgmtPctRatchet,MgmtPct)</f>
        <v/>
      </c>
      <c r="L1465">
        <f>K1465*H1465</f>
        <v/>
      </c>
      <c r="M1465">
        <f>EXP(-rf*C1465)*L1465</f>
        <v/>
      </c>
      <c r="N1465">
        <f>EXP(-rf*C1465)*E1465</f>
        <v/>
      </c>
    </row>
    <row r="1466">
      <c r="A1466" t="n">
        <v>1458</v>
      </c>
      <c r="B1466">
        <f>RAND()</f>
        <v/>
      </c>
      <c r="C1466">
        <f>IF(B1466&lt;P_3,3,IF(B1466&lt;P_3+P_4,4,5))</f>
        <v/>
      </c>
      <c r="D1466">
        <f>NORM.S.INV(RAND())</f>
        <v/>
      </c>
      <c r="E1466">
        <f>V0*EXP((rf-q_leak-0.5*sigma^2)*C1466+sigma*SQRT(C1466)*D1466)</f>
        <v/>
      </c>
      <c r="F1466">
        <f>SHL_face*(1+SHL_rate)^C1466</f>
        <v/>
      </c>
      <c r="G1466">
        <f>Pref_face*(1+Pref_rate)^C1466</f>
        <v/>
      </c>
      <c r="H1466">
        <f>MAX(E1466-F1466-G1466,0)</f>
        <v/>
      </c>
      <c r="I1466">
        <f>MIN(E1466,F1466+G1466)+(1-MgmtPct)*H1466</f>
        <v/>
      </c>
      <c r="J1466">
        <f>IF(I1466/SponsorCost&gt;=RatchetTrigger,1,0)</f>
        <v/>
      </c>
      <c r="K1466">
        <f>IF(J1466=1,MgmtPctRatchet,MgmtPct)</f>
        <v/>
      </c>
      <c r="L1466">
        <f>K1466*H1466</f>
        <v/>
      </c>
      <c r="M1466">
        <f>EXP(-rf*C1466)*L1466</f>
        <v/>
      </c>
      <c r="N1466">
        <f>EXP(-rf*C1466)*E1466</f>
        <v/>
      </c>
    </row>
    <row r="1467">
      <c r="A1467" t="n">
        <v>1459</v>
      </c>
      <c r="B1467">
        <f>RAND()</f>
        <v/>
      </c>
      <c r="C1467">
        <f>IF(B1467&lt;P_3,3,IF(B1467&lt;P_3+P_4,4,5))</f>
        <v/>
      </c>
      <c r="D1467">
        <f>NORM.S.INV(RAND())</f>
        <v/>
      </c>
      <c r="E1467">
        <f>V0*EXP((rf-q_leak-0.5*sigma^2)*C1467+sigma*SQRT(C1467)*D1467)</f>
        <v/>
      </c>
      <c r="F1467">
        <f>SHL_face*(1+SHL_rate)^C1467</f>
        <v/>
      </c>
      <c r="G1467">
        <f>Pref_face*(1+Pref_rate)^C1467</f>
        <v/>
      </c>
      <c r="H1467">
        <f>MAX(E1467-F1467-G1467,0)</f>
        <v/>
      </c>
      <c r="I1467">
        <f>MIN(E1467,F1467+G1467)+(1-MgmtPct)*H1467</f>
        <v/>
      </c>
      <c r="J1467">
        <f>IF(I1467/SponsorCost&gt;=RatchetTrigger,1,0)</f>
        <v/>
      </c>
      <c r="K1467">
        <f>IF(J1467=1,MgmtPctRatchet,MgmtPct)</f>
        <v/>
      </c>
      <c r="L1467">
        <f>K1467*H1467</f>
        <v/>
      </c>
      <c r="M1467">
        <f>EXP(-rf*C1467)*L1467</f>
        <v/>
      </c>
      <c r="N1467">
        <f>EXP(-rf*C1467)*E1467</f>
        <v/>
      </c>
    </row>
    <row r="1468">
      <c r="A1468" t="n">
        <v>1460</v>
      </c>
      <c r="B1468">
        <f>RAND()</f>
        <v/>
      </c>
      <c r="C1468">
        <f>IF(B1468&lt;P_3,3,IF(B1468&lt;P_3+P_4,4,5))</f>
        <v/>
      </c>
      <c r="D1468">
        <f>NORM.S.INV(RAND())</f>
        <v/>
      </c>
      <c r="E1468">
        <f>V0*EXP((rf-q_leak-0.5*sigma^2)*C1468+sigma*SQRT(C1468)*D1468)</f>
        <v/>
      </c>
      <c r="F1468">
        <f>SHL_face*(1+SHL_rate)^C1468</f>
        <v/>
      </c>
      <c r="G1468">
        <f>Pref_face*(1+Pref_rate)^C1468</f>
        <v/>
      </c>
      <c r="H1468">
        <f>MAX(E1468-F1468-G1468,0)</f>
        <v/>
      </c>
      <c r="I1468">
        <f>MIN(E1468,F1468+G1468)+(1-MgmtPct)*H1468</f>
        <v/>
      </c>
      <c r="J1468">
        <f>IF(I1468/SponsorCost&gt;=RatchetTrigger,1,0)</f>
        <v/>
      </c>
      <c r="K1468">
        <f>IF(J1468=1,MgmtPctRatchet,MgmtPct)</f>
        <v/>
      </c>
      <c r="L1468">
        <f>K1468*H1468</f>
        <v/>
      </c>
      <c r="M1468">
        <f>EXP(-rf*C1468)*L1468</f>
        <v/>
      </c>
      <c r="N1468">
        <f>EXP(-rf*C1468)*E1468</f>
        <v/>
      </c>
    </row>
    <row r="1469">
      <c r="A1469" t="n">
        <v>1461</v>
      </c>
      <c r="B1469">
        <f>RAND()</f>
        <v/>
      </c>
      <c r="C1469">
        <f>IF(B1469&lt;P_3,3,IF(B1469&lt;P_3+P_4,4,5))</f>
        <v/>
      </c>
      <c r="D1469">
        <f>NORM.S.INV(RAND())</f>
        <v/>
      </c>
      <c r="E1469">
        <f>V0*EXP((rf-q_leak-0.5*sigma^2)*C1469+sigma*SQRT(C1469)*D1469)</f>
        <v/>
      </c>
      <c r="F1469">
        <f>SHL_face*(1+SHL_rate)^C1469</f>
        <v/>
      </c>
      <c r="G1469">
        <f>Pref_face*(1+Pref_rate)^C1469</f>
        <v/>
      </c>
      <c r="H1469">
        <f>MAX(E1469-F1469-G1469,0)</f>
        <v/>
      </c>
      <c r="I1469">
        <f>MIN(E1469,F1469+G1469)+(1-MgmtPct)*H1469</f>
        <v/>
      </c>
      <c r="J1469">
        <f>IF(I1469/SponsorCost&gt;=RatchetTrigger,1,0)</f>
        <v/>
      </c>
      <c r="K1469">
        <f>IF(J1469=1,MgmtPctRatchet,MgmtPct)</f>
        <v/>
      </c>
      <c r="L1469">
        <f>K1469*H1469</f>
        <v/>
      </c>
      <c r="M1469">
        <f>EXP(-rf*C1469)*L1469</f>
        <v/>
      </c>
      <c r="N1469">
        <f>EXP(-rf*C1469)*E1469</f>
        <v/>
      </c>
    </row>
    <row r="1470">
      <c r="A1470" t="n">
        <v>1462</v>
      </c>
      <c r="B1470">
        <f>RAND()</f>
        <v/>
      </c>
      <c r="C1470">
        <f>IF(B1470&lt;P_3,3,IF(B1470&lt;P_3+P_4,4,5))</f>
        <v/>
      </c>
      <c r="D1470">
        <f>NORM.S.INV(RAND())</f>
        <v/>
      </c>
      <c r="E1470">
        <f>V0*EXP((rf-q_leak-0.5*sigma^2)*C1470+sigma*SQRT(C1470)*D1470)</f>
        <v/>
      </c>
      <c r="F1470">
        <f>SHL_face*(1+SHL_rate)^C1470</f>
        <v/>
      </c>
      <c r="G1470">
        <f>Pref_face*(1+Pref_rate)^C1470</f>
        <v/>
      </c>
      <c r="H1470">
        <f>MAX(E1470-F1470-G1470,0)</f>
        <v/>
      </c>
      <c r="I1470">
        <f>MIN(E1470,F1470+G1470)+(1-MgmtPct)*H1470</f>
        <v/>
      </c>
      <c r="J1470">
        <f>IF(I1470/SponsorCost&gt;=RatchetTrigger,1,0)</f>
        <v/>
      </c>
      <c r="K1470">
        <f>IF(J1470=1,MgmtPctRatchet,MgmtPct)</f>
        <v/>
      </c>
      <c r="L1470">
        <f>K1470*H1470</f>
        <v/>
      </c>
      <c r="M1470">
        <f>EXP(-rf*C1470)*L1470</f>
        <v/>
      </c>
      <c r="N1470">
        <f>EXP(-rf*C1470)*E1470</f>
        <v/>
      </c>
    </row>
    <row r="1471">
      <c r="A1471" t="n">
        <v>1463</v>
      </c>
      <c r="B1471">
        <f>RAND()</f>
        <v/>
      </c>
      <c r="C1471">
        <f>IF(B1471&lt;P_3,3,IF(B1471&lt;P_3+P_4,4,5))</f>
        <v/>
      </c>
      <c r="D1471">
        <f>NORM.S.INV(RAND())</f>
        <v/>
      </c>
      <c r="E1471">
        <f>V0*EXP((rf-q_leak-0.5*sigma^2)*C1471+sigma*SQRT(C1471)*D1471)</f>
        <v/>
      </c>
      <c r="F1471">
        <f>SHL_face*(1+SHL_rate)^C1471</f>
        <v/>
      </c>
      <c r="G1471">
        <f>Pref_face*(1+Pref_rate)^C1471</f>
        <v/>
      </c>
      <c r="H1471">
        <f>MAX(E1471-F1471-G1471,0)</f>
        <v/>
      </c>
      <c r="I1471">
        <f>MIN(E1471,F1471+G1471)+(1-MgmtPct)*H1471</f>
        <v/>
      </c>
      <c r="J1471">
        <f>IF(I1471/SponsorCost&gt;=RatchetTrigger,1,0)</f>
        <v/>
      </c>
      <c r="K1471">
        <f>IF(J1471=1,MgmtPctRatchet,MgmtPct)</f>
        <v/>
      </c>
      <c r="L1471">
        <f>K1471*H1471</f>
        <v/>
      </c>
      <c r="M1471">
        <f>EXP(-rf*C1471)*L1471</f>
        <v/>
      </c>
      <c r="N1471">
        <f>EXP(-rf*C1471)*E1471</f>
        <v/>
      </c>
    </row>
    <row r="1472">
      <c r="A1472" t="n">
        <v>1464</v>
      </c>
      <c r="B1472">
        <f>RAND()</f>
        <v/>
      </c>
      <c r="C1472">
        <f>IF(B1472&lt;P_3,3,IF(B1472&lt;P_3+P_4,4,5))</f>
        <v/>
      </c>
      <c r="D1472">
        <f>NORM.S.INV(RAND())</f>
        <v/>
      </c>
      <c r="E1472">
        <f>V0*EXP((rf-q_leak-0.5*sigma^2)*C1472+sigma*SQRT(C1472)*D1472)</f>
        <v/>
      </c>
      <c r="F1472">
        <f>SHL_face*(1+SHL_rate)^C1472</f>
        <v/>
      </c>
      <c r="G1472">
        <f>Pref_face*(1+Pref_rate)^C1472</f>
        <v/>
      </c>
      <c r="H1472">
        <f>MAX(E1472-F1472-G1472,0)</f>
        <v/>
      </c>
      <c r="I1472">
        <f>MIN(E1472,F1472+G1472)+(1-MgmtPct)*H1472</f>
        <v/>
      </c>
      <c r="J1472">
        <f>IF(I1472/SponsorCost&gt;=RatchetTrigger,1,0)</f>
        <v/>
      </c>
      <c r="K1472">
        <f>IF(J1472=1,MgmtPctRatchet,MgmtPct)</f>
        <v/>
      </c>
      <c r="L1472">
        <f>K1472*H1472</f>
        <v/>
      </c>
      <c r="M1472">
        <f>EXP(-rf*C1472)*L1472</f>
        <v/>
      </c>
      <c r="N1472">
        <f>EXP(-rf*C1472)*E1472</f>
        <v/>
      </c>
    </row>
    <row r="1473">
      <c r="A1473" t="n">
        <v>1465</v>
      </c>
      <c r="B1473">
        <f>RAND()</f>
        <v/>
      </c>
      <c r="C1473">
        <f>IF(B1473&lt;P_3,3,IF(B1473&lt;P_3+P_4,4,5))</f>
        <v/>
      </c>
      <c r="D1473">
        <f>NORM.S.INV(RAND())</f>
        <v/>
      </c>
      <c r="E1473">
        <f>V0*EXP((rf-q_leak-0.5*sigma^2)*C1473+sigma*SQRT(C1473)*D1473)</f>
        <v/>
      </c>
      <c r="F1473">
        <f>SHL_face*(1+SHL_rate)^C1473</f>
        <v/>
      </c>
      <c r="G1473">
        <f>Pref_face*(1+Pref_rate)^C1473</f>
        <v/>
      </c>
      <c r="H1473">
        <f>MAX(E1473-F1473-G1473,0)</f>
        <v/>
      </c>
      <c r="I1473">
        <f>MIN(E1473,F1473+G1473)+(1-MgmtPct)*H1473</f>
        <v/>
      </c>
      <c r="J1473">
        <f>IF(I1473/SponsorCost&gt;=RatchetTrigger,1,0)</f>
        <v/>
      </c>
      <c r="K1473">
        <f>IF(J1473=1,MgmtPctRatchet,MgmtPct)</f>
        <v/>
      </c>
      <c r="L1473">
        <f>K1473*H1473</f>
        <v/>
      </c>
      <c r="M1473">
        <f>EXP(-rf*C1473)*L1473</f>
        <v/>
      </c>
      <c r="N1473">
        <f>EXP(-rf*C1473)*E1473</f>
        <v/>
      </c>
    </row>
    <row r="1474">
      <c r="A1474" t="n">
        <v>1466</v>
      </c>
      <c r="B1474">
        <f>RAND()</f>
        <v/>
      </c>
      <c r="C1474">
        <f>IF(B1474&lt;P_3,3,IF(B1474&lt;P_3+P_4,4,5))</f>
        <v/>
      </c>
      <c r="D1474">
        <f>NORM.S.INV(RAND())</f>
        <v/>
      </c>
      <c r="E1474">
        <f>V0*EXP((rf-q_leak-0.5*sigma^2)*C1474+sigma*SQRT(C1474)*D1474)</f>
        <v/>
      </c>
      <c r="F1474">
        <f>SHL_face*(1+SHL_rate)^C1474</f>
        <v/>
      </c>
      <c r="G1474">
        <f>Pref_face*(1+Pref_rate)^C1474</f>
        <v/>
      </c>
      <c r="H1474">
        <f>MAX(E1474-F1474-G1474,0)</f>
        <v/>
      </c>
      <c r="I1474">
        <f>MIN(E1474,F1474+G1474)+(1-MgmtPct)*H1474</f>
        <v/>
      </c>
      <c r="J1474">
        <f>IF(I1474/SponsorCost&gt;=RatchetTrigger,1,0)</f>
        <v/>
      </c>
      <c r="K1474">
        <f>IF(J1474=1,MgmtPctRatchet,MgmtPct)</f>
        <v/>
      </c>
      <c r="L1474">
        <f>K1474*H1474</f>
        <v/>
      </c>
      <c r="M1474">
        <f>EXP(-rf*C1474)*L1474</f>
        <v/>
      </c>
      <c r="N1474">
        <f>EXP(-rf*C1474)*E1474</f>
        <v/>
      </c>
    </row>
    <row r="1475">
      <c r="A1475" t="n">
        <v>1467</v>
      </c>
      <c r="B1475">
        <f>RAND()</f>
        <v/>
      </c>
      <c r="C1475">
        <f>IF(B1475&lt;P_3,3,IF(B1475&lt;P_3+P_4,4,5))</f>
        <v/>
      </c>
      <c r="D1475">
        <f>NORM.S.INV(RAND())</f>
        <v/>
      </c>
      <c r="E1475">
        <f>V0*EXP((rf-q_leak-0.5*sigma^2)*C1475+sigma*SQRT(C1475)*D1475)</f>
        <v/>
      </c>
      <c r="F1475">
        <f>SHL_face*(1+SHL_rate)^C1475</f>
        <v/>
      </c>
      <c r="G1475">
        <f>Pref_face*(1+Pref_rate)^C1475</f>
        <v/>
      </c>
      <c r="H1475">
        <f>MAX(E1475-F1475-G1475,0)</f>
        <v/>
      </c>
      <c r="I1475">
        <f>MIN(E1475,F1475+G1475)+(1-MgmtPct)*H1475</f>
        <v/>
      </c>
      <c r="J1475">
        <f>IF(I1475/SponsorCost&gt;=RatchetTrigger,1,0)</f>
        <v/>
      </c>
      <c r="K1475">
        <f>IF(J1475=1,MgmtPctRatchet,MgmtPct)</f>
        <v/>
      </c>
      <c r="L1475">
        <f>K1475*H1475</f>
        <v/>
      </c>
      <c r="M1475">
        <f>EXP(-rf*C1475)*L1475</f>
        <v/>
      </c>
      <c r="N1475">
        <f>EXP(-rf*C1475)*E1475</f>
        <v/>
      </c>
    </row>
    <row r="1476">
      <c r="A1476" t="n">
        <v>1468</v>
      </c>
      <c r="B1476">
        <f>RAND()</f>
        <v/>
      </c>
      <c r="C1476">
        <f>IF(B1476&lt;P_3,3,IF(B1476&lt;P_3+P_4,4,5))</f>
        <v/>
      </c>
      <c r="D1476">
        <f>NORM.S.INV(RAND())</f>
        <v/>
      </c>
      <c r="E1476">
        <f>V0*EXP((rf-q_leak-0.5*sigma^2)*C1476+sigma*SQRT(C1476)*D1476)</f>
        <v/>
      </c>
      <c r="F1476">
        <f>SHL_face*(1+SHL_rate)^C1476</f>
        <v/>
      </c>
      <c r="G1476">
        <f>Pref_face*(1+Pref_rate)^C1476</f>
        <v/>
      </c>
      <c r="H1476">
        <f>MAX(E1476-F1476-G1476,0)</f>
        <v/>
      </c>
      <c r="I1476">
        <f>MIN(E1476,F1476+G1476)+(1-MgmtPct)*H1476</f>
        <v/>
      </c>
      <c r="J1476">
        <f>IF(I1476/SponsorCost&gt;=RatchetTrigger,1,0)</f>
        <v/>
      </c>
      <c r="K1476">
        <f>IF(J1476=1,MgmtPctRatchet,MgmtPct)</f>
        <v/>
      </c>
      <c r="L1476">
        <f>K1476*H1476</f>
        <v/>
      </c>
      <c r="M1476">
        <f>EXP(-rf*C1476)*L1476</f>
        <v/>
      </c>
      <c r="N1476">
        <f>EXP(-rf*C1476)*E1476</f>
        <v/>
      </c>
    </row>
    <row r="1477">
      <c r="A1477" t="n">
        <v>1469</v>
      </c>
      <c r="B1477">
        <f>RAND()</f>
        <v/>
      </c>
      <c r="C1477">
        <f>IF(B1477&lt;P_3,3,IF(B1477&lt;P_3+P_4,4,5))</f>
        <v/>
      </c>
      <c r="D1477">
        <f>NORM.S.INV(RAND())</f>
        <v/>
      </c>
      <c r="E1477">
        <f>V0*EXP((rf-q_leak-0.5*sigma^2)*C1477+sigma*SQRT(C1477)*D1477)</f>
        <v/>
      </c>
      <c r="F1477">
        <f>SHL_face*(1+SHL_rate)^C1477</f>
        <v/>
      </c>
      <c r="G1477">
        <f>Pref_face*(1+Pref_rate)^C1477</f>
        <v/>
      </c>
      <c r="H1477">
        <f>MAX(E1477-F1477-G1477,0)</f>
        <v/>
      </c>
      <c r="I1477">
        <f>MIN(E1477,F1477+G1477)+(1-MgmtPct)*H1477</f>
        <v/>
      </c>
      <c r="J1477">
        <f>IF(I1477/SponsorCost&gt;=RatchetTrigger,1,0)</f>
        <v/>
      </c>
      <c r="K1477">
        <f>IF(J1477=1,MgmtPctRatchet,MgmtPct)</f>
        <v/>
      </c>
      <c r="L1477">
        <f>K1477*H1477</f>
        <v/>
      </c>
      <c r="M1477">
        <f>EXP(-rf*C1477)*L1477</f>
        <v/>
      </c>
      <c r="N1477">
        <f>EXP(-rf*C1477)*E1477</f>
        <v/>
      </c>
    </row>
    <row r="1478">
      <c r="A1478" t="n">
        <v>1470</v>
      </c>
      <c r="B1478">
        <f>RAND()</f>
        <v/>
      </c>
      <c r="C1478">
        <f>IF(B1478&lt;P_3,3,IF(B1478&lt;P_3+P_4,4,5))</f>
        <v/>
      </c>
      <c r="D1478">
        <f>NORM.S.INV(RAND())</f>
        <v/>
      </c>
      <c r="E1478">
        <f>V0*EXP((rf-q_leak-0.5*sigma^2)*C1478+sigma*SQRT(C1478)*D1478)</f>
        <v/>
      </c>
      <c r="F1478">
        <f>SHL_face*(1+SHL_rate)^C1478</f>
        <v/>
      </c>
      <c r="G1478">
        <f>Pref_face*(1+Pref_rate)^C1478</f>
        <v/>
      </c>
      <c r="H1478">
        <f>MAX(E1478-F1478-G1478,0)</f>
        <v/>
      </c>
      <c r="I1478">
        <f>MIN(E1478,F1478+G1478)+(1-MgmtPct)*H1478</f>
        <v/>
      </c>
      <c r="J1478">
        <f>IF(I1478/SponsorCost&gt;=RatchetTrigger,1,0)</f>
        <v/>
      </c>
      <c r="K1478">
        <f>IF(J1478=1,MgmtPctRatchet,MgmtPct)</f>
        <v/>
      </c>
      <c r="L1478">
        <f>K1478*H1478</f>
        <v/>
      </c>
      <c r="M1478">
        <f>EXP(-rf*C1478)*L1478</f>
        <v/>
      </c>
      <c r="N1478">
        <f>EXP(-rf*C1478)*E1478</f>
        <v/>
      </c>
    </row>
    <row r="1479">
      <c r="A1479" t="n">
        <v>1471</v>
      </c>
      <c r="B1479">
        <f>RAND()</f>
        <v/>
      </c>
      <c r="C1479">
        <f>IF(B1479&lt;P_3,3,IF(B1479&lt;P_3+P_4,4,5))</f>
        <v/>
      </c>
      <c r="D1479">
        <f>NORM.S.INV(RAND())</f>
        <v/>
      </c>
      <c r="E1479">
        <f>V0*EXP((rf-q_leak-0.5*sigma^2)*C1479+sigma*SQRT(C1479)*D1479)</f>
        <v/>
      </c>
      <c r="F1479">
        <f>SHL_face*(1+SHL_rate)^C1479</f>
        <v/>
      </c>
      <c r="G1479">
        <f>Pref_face*(1+Pref_rate)^C1479</f>
        <v/>
      </c>
      <c r="H1479">
        <f>MAX(E1479-F1479-G1479,0)</f>
        <v/>
      </c>
      <c r="I1479">
        <f>MIN(E1479,F1479+G1479)+(1-MgmtPct)*H1479</f>
        <v/>
      </c>
      <c r="J1479">
        <f>IF(I1479/SponsorCost&gt;=RatchetTrigger,1,0)</f>
        <v/>
      </c>
      <c r="K1479">
        <f>IF(J1479=1,MgmtPctRatchet,MgmtPct)</f>
        <v/>
      </c>
      <c r="L1479">
        <f>K1479*H1479</f>
        <v/>
      </c>
      <c r="M1479">
        <f>EXP(-rf*C1479)*L1479</f>
        <v/>
      </c>
      <c r="N1479">
        <f>EXP(-rf*C1479)*E1479</f>
        <v/>
      </c>
    </row>
    <row r="1480">
      <c r="A1480" t="n">
        <v>1472</v>
      </c>
      <c r="B1480">
        <f>RAND()</f>
        <v/>
      </c>
      <c r="C1480">
        <f>IF(B1480&lt;P_3,3,IF(B1480&lt;P_3+P_4,4,5))</f>
        <v/>
      </c>
      <c r="D1480">
        <f>NORM.S.INV(RAND())</f>
        <v/>
      </c>
      <c r="E1480">
        <f>V0*EXP((rf-q_leak-0.5*sigma^2)*C1480+sigma*SQRT(C1480)*D1480)</f>
        <v/>
      </c>
      <c r="F1480">
        <f>SHL_face*(1+SHL_rate)^C1480</f>
        <v/>
      </c>
      <c r="G1480">
        <f>Pref_face*(1+Pref_rate)^C1480</f>
        <v/>
      </c>
      <c r="H1480">
        <f>MAX(E1480-F1480-G1480,0)</f>
        <v/>
      </c>
      <c r="I1480">
        <f>MIN(E1480,F1480+G1480)+(1-MgmtPct)*H1480</f>
        <v/>
      </c>
      <c r="J1480">
        <f>IF(I1480/SponsorCost&gt;=RatchetTrigger,1,0)</f>
        <v/>
      </c>
      <c r="K1480">
        <f>IF(J1480=1,MgmtPctRatchet,MgmtPct)</f>
        <v/>
      </c>
      <c r="L1480">
        <f>K1480*H1480</f>
        <v/>
      </c>
      <c r="M1480">
        <f>EXP(-rf*C1480)*L1480</f>
        <v/>
      </c>
      <c r="N1480">
        <f>EXP(-rf*C1480)*E1480</f>
        <v/>
      </c>
    </row>
    <row r="1481">
      <c r="A1481" t="n">
        <v>1473</v>
      </c>
      <c r="B1481">
        <f>RAND()</f>
        <v/>
      </c>
      <c r="C1481">
        <f>IF(B1481&lt;P_3,3,IF(B1481&lt;P_3+P_4,4,5))</f>
        <v/>
      </c>
      <c r="D1481">
        <f>NORM.S.INV(RAND())</f>
        <v/>
      </c>
      <c r="E1481">
        <f>V0*EXP((rf-q_leak-0.5*sigma^2)*C1481+sigma*SQRT(C1481)*D1481)</f>
        <v/>
      </c>
      <c r="F1481">
        <f>SHL_face*(1+SHL_rate)^C1481</f>
        <v/>
      </c>
      <c r="G1481">
        <f>Pref_face*(1+Pref_rate)^C1481</f>
        <v/>
      </c>
      <c r="H1481">
        <f>MAX(E1481-F1481-G1481,0)</f>
        <v/>
      </c>
      <c r="I1481">
        <f>MIN(E1481,F1481+G1481)+(1-MgmtPct)*H1481</f>
        <v/>
      </c>
      <c r="J1481">
        <f>IF(I1481/SponsorCost&gt;=RatchetTrigger,1,0)</f>
        <v/>
      </c>
      <c r="K1481">
        <f>IF(J1481=1,MgmtPctRatchet,MgmtPct)</f>
        <v/>
      </c>
      <c r="L1481">
        <f>K1481*H1481</f>
        <v/>
      </c>
      <c r="M1481">
        <f>EXP(-rf*C1481)*L1481</f>
        <v/>
      </c>
      <c r="N1481">
        <f>EXP(-rf*C1481)*E1481</f>
        <v/>
      </c>
    </row>
    <row r="1482">
      <c r="A1482" t="n">
        <v>1474</v>
      </c>
      <c r="B1482">
        <f>RAND()</f>
        <v/>
      </c>
      <c r="C1482">
        <f>IF(B1482&lt;P_3,3,IF(B1482&lt;P_3+P_4,4,5))</f>
        <v/>
      </c>
      <c r="D1482">
        <f>NORM.S.INV(RAND())</f>
        <v/>
      </c>
      <c r="E1482">
        <f>V0*EXP((rf-q_leak-0.5*sigma^2)*C1482+sigma*SQRT(C1482)*D1482)</f>
        <v/>
      </c>
      <c r="F1482">
        <f>SHL_face*(1+SHL_rate)^C1482</f>
        <v/>
      </c>
      <c r="G1482">
        <f>Pref_face*(1+Pref_rate)^C1482</f>
        <v/>
      </c>
      <c r="H1482">
        <f>MAX(E1482-F1482-G1482,0)</f>
        <v/>
      </c>
      <c r="I1482">
        <f>MIN(E1482,F1482+G1482)+(1-MgmtPct)*H1482</f>
        <v/>
      </c>
      <c r="J1482">
        <f>IF(I1482/SponsorCost&gt;=RatchetTrigger,1,0)</f>
        <v/>
      </c>
      <c r="K1482">
        <f>IF(J1482=1,MgmtPctRatchet,MgmtPct)</f>
        <v/>
      </c>
      <c r="L1482">
        <f>K1482*H1482</f>
        <v/>
      </c>
      <c r="M1482">
        <f>EXP(-rf*C1482)*L1482</f>
        <v/>
      </c>
      <c r="N1482">
        <f>EXP(-rf*C1482)*E1482</f>
        <v/>
      </c>
    </row>
    <row r="1483">
      <c r="A1483" t="n">
        <v>1475</v>
      </c>
      <c r="B1483">
        <f>RAND()</f>
        <v/>
      </c>
      <c r="C1483">
        <f>IF(B1483&lt;P_3,3,IF(B1483&lt;P_3+P_4,4,5))</f>
        <v/>
      </c>
      <c r="D1483">
        <f>NORM.S.INV(RAND())</f>
        <v/>
      </c>
      <c r="E1483">
        <f>V0*EXP((rf-q_leak-0.5*sigma^2)*C1483+sigma*SQRT(C1483)*D1483)</f>
        <v/>
      </c>
      <c r="F1483">
        <f>SHL_face*(1+SHL_rate)^C1483</f>
        <v/>
      </c>
      <c r="G1483">
        <f>Pref_face*(1+Pref_rate)^C1483</f>
        <v/>
      </c>
      <c r="H1483">
        <f>MAX(E1483-F1483-G1483,0)</f>
        <v/>
      </c>
      <c r="I1483">
        <f>MIN(E1483,F1483+G1483)+(1-MgmtPct)*H1483</f>
        <v/>
      </c>
      <c r="J1483">
        <f>IF(I1483/SponsorCost&gt;=RatchetTrigger,1,0)</f>
        <v/>
      </c>
      <c r="K1483">
        <f>IF(J1483=1,MgmtPctRatchet,MgmtPct)</f>
        <v/>
      </c>
      <c r="L1483">
        <f>K1483*H1483</f>
        <v/>
      </c>
      <c r="M1483">
        <f>EXP(-rf*C1483)*L1483</f>
        <v/>
      </c>
      <c r="N1483">
        <f>EXP(-rf*C1483)*E1483</f>
        <v/>
      </c>
    </row>
    <row r="1484">
      <c r="A1484" t="n">
        <v>1476</v>
      </c>
      <c r="B1484">
        <f>RAND()</f>
        <v/>
      </c>
      <c r="C1484">
        <f>IF(B1484&lt;P_3,3,IF(B1484&lt;P_3+P_4,4,5))</f>
        <v/>
      </c>
      <c r="D1484">
        <f>NORM.S.INV(RAND())</f>
        <v/>
      </c>
      <c r="E1484">
        <f>V0*EXP((rf-q_leak-0.5*sigma^2)*C1484+sigma*SQRT(C1484)*D1484)</f>
        <v/>
      </c>
      <c r="F1484">
        <f>SHL_face*(1+SHL_rate)^C1484</f>
        <v/>
      </c>
      <c r="G1484">
        <f>Pref_face*(1+Pref_rate)^C1484</f>
        <v/>
      </c>
      <c r="H1484">
        <f>MAX(E1484-F1484-G1484,0)</f>
        <v/>
      </c>
      <c r="I1484">
        <f>MIN(E1484,F1484+G1484)+(1-MgmtPct)*H1484</f>
        <v/>
      </c>
      <c r="J1484">
        <f>IF(I1484/SponsorCost&gt;=RatchetTrigger,1,0)</f>
        <v/>
      </c>
      <c r="K1484">
        <f>IF(J1484=1,MgmtPctRatchet,MgmtPct)</f>
        <v/>
      </c>
      <c r="L1484">
        <f>K1484*H1484</f>
        <v/>
      </c>
      <c r="M1484">
        <f>EXP(-rf*C1484)*L1484</f>
        <v/>
      </c>
      <c r="N1484">
        <f>EXP(-rf*C1484)*E1484</f>
        <v/>
      </c>
    </row>
    <row r="1485">
      <c r="A1485" t="n">
        <v>1477</v>
      </c>
      <c r="B1485">
        <f>RAND()</f>
        <v/>
      </c>
      <c r="C1485">
        <f>IF(B1485&lt;P_3,3,IF(B1485&lt;P_3+P_4,4,5))</f>
        <v/>
      </c>
      <c r="D1485">
        <f>NORM.S.INV(RAND())</f>
        <v/>
      </c>
      <c r="E1485">
        <f>V0*EXP((rf-q_leak-0.5*sigma^2)*C1485+sigma*SQRT(C1485)*D1485)</f>
        <v/>
      </c>
      <c r="F1485">
        <f>SHL_face*(1+SHL_rate)^C1485</f>
        <v/>
      </c>
      <c r="G1485">
        <f>Pref_face*(1+Pref_rate)^C1485</f>
        <v/>
      </c>
      <c r="H1485">
        <f>MAX(E1485-F1485-G1485,0)</f>
        <v/>
      </c>
      <c r="I1485">
        <f>MIN(E1485,F1485+G1485)+(1-MgmtPct)*H1485</f>
        <v/>
      </c>
      <c r="J1485">
        <f>IF(I1485/SponsorCost&gt;=RatchetTrigger,1,0)</f>
        <v/>
      </c>
      <c r="K1485">
        <f>IF(J1485=1,MgmtPctRatchet,MgmtPct)</f>
        <v/>
      </c>
      <c r="L1485">
        <f>K1485*H1485</f>
        <v/>
      </c>
      <c r="M1485">
        <f>EXP(-rf*C1485)*L1485</f>
        <v/>
      </c>
      <c r="N1485">
        <f>EXP(-rf*C1485)*E1485</f>
        <v/>
      </c>
    </row>
    <row r="1486">
      <c r="A1486" t="n">
        <v>1478</v>
      </c>
      <c r="B1486">
        <f>RAND()</f>
        <v/>
      </c>
      <c r="C1486">
        <f>IF(B1486&lt;P_3,3,IF(B1486&lt;P_3+P_4,4,5))</f>
        <v/>
      </c>
      <c r="D1486">
        <f>NORM.S.INV(RAND())</f>
        <v/>
      </c>
      <c r="E1486">
        <f>V0*EXP((rf-q_leak-0.5*sigma^2)*C1486+sigma*SQRT(C1486)*D1486)</f>
        <v/>
      </c>
      <c r="F1486">
        <f>SHL_face*(1+SHL_rate)^C1486</f>
        <v/>
      </c>
      <c r="G1486">
        <f>Pref_face*(1+Pref_rate)^C1486</f>
        <v/>
      </c>
      <c r="H1486">
        <f>MAX(E1486-F1486-G1486,0)</f>
        <v/>
      </c>
      <c r="I1486">
        <f>MIN(E1486,F1486+G1486)+(1-MgmtPct)*H1486</f>
        <v/>
      </c>
      <c r="J1486">
        <f>IF(I1486/SponsorCost&gt;=RatchetTrigger,1,0)</f>
        <v/>
      </c>
      <c r="K1486">
        <f>IF(J1486=1,MgmtPctRatchet,MgmtPct)</f>
        <v/>
      </c>
      <c r="L1486">
        <f>K1486*H1486</f>
        <v/>
      </c>
      <c r="M1486">
        <f>EXP(-rf*C1486)*L1486</f>
        <v/>
      </c>
      <c r="N1486">
        <f>EXP(-rf*C1486)*E1486</f>
        <v/>
      </c>
    </row>
    <row r="1487">
      <c r="A1487" t="n">
        <v>1479</v>
      </c>
      <c r="B1487">
        <f>RAND()</f>
        <v/>
      </c>
      <c r="C1487">
        <f>IF(B1487&lt;P_3,3,IF(B1487&lt;P_3+P_4,4,5))</f>
        <v/>
      </c>
      <c r="D1487">
        <f>NORM.S.INV(RAND())</f>
        <v/>
      </c>
      <c r="E1487">
        <f>V0*EXP((rf-q_leak-0.5*sigma^2)*C1487+sigma*SQRT(C1487)*D1487)</f>
        <v/>
      </c>
      <c r="F1487">
        <f>SHL_face*(1+SHL_rate)^C1487</f>
        <v/>
      </c>
      <c r="G1487">
        <f>Pref_face*(1+Pref_rate)^C1487</f>
        <v/>
      </c>
      <c r="H1487">
        <f>MAX(E1487-F1487-G1487,0)</f>
        <v/>
      </c>
      <c r="I1487">
        <f>MIN(E1487,F1487+G1487)+(1-MgmtPct)*H1487</f>
        <v/>
      </c>
      <c r="J1487">
        <f>IF(I1487/SponsorCost&gt;=RatchetTrigger,1,0)</f>
        <v/>
      </c>
      <c r="K1487">
        <f>IF(J1487=1,MgmtPctRatchet,MgmtPct)</f>
        <v/>
      </c>
      <c r="L1487">
        <f>K1487*H1487</f>
        <v/>
      </c>
      <c r="M1487">
        <f>EXP(-rf*C1487)*L1487</f>
        <v/>
      </c>
      <c r="N1487">
        <f>EXP(-rf*C1487)*E1487</f>
        <v/>
      </c>
    </row>
    <row r="1488">
      <c r="A1488" t="n">
        <v>1480</v>
      </c>
      <c r="B1488">
        <f>RAND()</f>
        <v/>
      </c>
      <c r="C1488">
        <f>IF(B1488&lt;P_3,3,IF(B1488&lt;P_3+P_4,4,5))</f>
        <v/>
      </c>
      <c r="D1488">
        <f>NORM.S.INV(RAND())</f>
        <v/>
      </c>
      <c r="E1488">
        <f>V0*EXP((rf-q_leak-0.5*sigma^2)*C1488+sigma*SQRT(C1488)*D1488)</f>
        <v/>
      </c>
      <c r="F1488">
        <f>SHL_face*(1+SHL_rate)^C1488</f>
        <v/>
      </c>
      <c r="G1488">
        <f>Pref_face*(1+Pref_rate)^C1488</f>
        <v/>
      </c>
      <c r="H1488">
        <f>MAX(E1488-F1488-G1488,0)</f>
        <v/>
      </c>
      <c r="I1488">
        <f>MIN(E1488,F1488+G1488)+(1-MgmtPct)*H1488</f>
        <v/>
      </c>
      <c r="J1488">
        <f>IF(I1488/SponsorCost&gt;=RatchetTrigger,1,0)</f>
        <v/>
      </c>
      <c r="K1488">
        <f>IF(J1488=1,MgmtPctRatchet,MgmtPct)</f>
        <v/>
      </c>
      <c r="L1488">
        <f>K1488*H1488</f>
        <v/>
      </c>
      <c r="M1488">
        <f>EXP(-rf*C1488)*L1488</f>
        <v/>
      </c>
      <c r="N1488">
        <f>EXP(-rf*C1488)*E1488</f>
        <v/>
      </c>
    </row>
    <row r="1489">
      <c r="A1489" t="n">
        <v>1481</v>
      </c>
      <c r="B1489">
        <f>RAND()</f>
        <v/>
      </c>
      <c r="C1489">
        <f>IF(B1489&lt;P_3,3,IF(B1489&lt;P_3+P_4,4,5))</f>
        <v/>
      </c>
      <c r="D1489">
        <f>NORM.S.INV(RAND())</f>
        <v/>
      </c>
      <c r="E1489">
        <f>V0*EXP((rf-q_leak-0.5*sigma^2)*C1489+sigma*SQRT(C1489)*D1489)</f>
        <v/>
      </c>
      <c r="F1489">
        <f>SHL_face*(1+SHL_rate)^C1489</f>
        <v/>
      </c>
      <c r="G1489">
        <f>Pref_face*(1+Pref_rate)^C1489</f>
        <v/>
      </c>
      <c r="H1489">
        <f>MAX(E1489-F1489-G1489,0)</f>
        <v/>
      </c>
      <c r="I1489">
        <f>MIN(E1489,F1489+G1489)+(1-MgmtPct)*H1489</f>
        <v/>
      </c>
      <c r="J1489">
        <f>IF(I1489/SponsorCost&gt;=RatchetTrigger,1,0)</f>
        <v/>
      </c>
      <c r="K1489">
        <f>IF(J1489=1,MgmtPctRatchet,MgmtPct)</f>
        <v/>
      </c>
      <c r="L1489">
        <f>K1489*H1489</f>
        <v/>
      </c>
      <c r="M1489">
        <f>EXP(-rf*C1489)*L1489</f>
        <v/>
      </c>
      <c r="N1489">
        <f>EXP(-rf*C1489)*E1489</f>
        <v/>
      </c>
    </row>
    <row r="1490">
      <c r="A1490" t="n">
        <v>1482</v>
      </c>
      <c r="B1490">
        <f>RAND()</f>
        <v/>
      </c>
      <c r="C1490">
        <f>IF(B1490&lt;P_3,3,IF(B1490&lt;P_3+P_4,4,5))</f>
        <v/>
      </c>
      <c r="D1490">
        <f>NORM.S.INV(RAND())</f>
        <v/>
      </c>
      <c r="E1490">
        <f>V0*EXP((rf-q_leak-0.5*sigma^2)*C1490+sigma*SQRT(C1490)*D1490)</f>
        <v/>
      </c>
      <c r="F1490">
        <f>SHL_face*(1+SHL_rate)^C1490</f>
        <v/>
      </c>
      <c r="G1490">
        <f>Pref_face*(1+Pref_rate)^C1490</f>
        <v/>
      </c>
      <c r="H1490">
        <f>MAX(E1490-F1490-G1490,0)</f>
        <v/>
      </c>
      <c r="I1490">
        <f>MIN(E1490,F1490+G1490)+(1-MgmtPct)*H1490</f>
        <v/>
      </c>
      <c r="J1490">
        <f>IF(I1490/SponsorCost&gt;=RatchetTrigger,1,0)</f>
        <v/>
      </c>
      <c r="K1490">
        <f>IF(J1490=1,MgmtPctRatchet,MgmtPct)</f>
        <v/>
      </c>
      <c r="L1490">
        <f>K1490*H1490</f>
        <v/>
      </c>
      <c r="M1490">
        <f>EXP(-rf*C1490)*L1490</f>
        <v/>
      </c>
      <c r="N1490">
        <f>EXP(-rf*C1490)*E1490</f>
        <v/>
      </c>
    </row>
    <row r="1491">
      <c r="A1491" t="n">
        <v>1483</v>
      </c>
      <c r="B1491">
        <f>RAND()</f>
        <v/>
      </c>
      <c r="C1491">
        <f>IF(B1491&lt;P_3,3,IF(B1491&lt;P_3+P_4,4,5))</f>
        <v/>
      </c>
      <c r="D1491">
        <f>NORM.S.INV(RAND())</f>
        <v/>
      </c>
      <c r="E1491">
        <f>V0*EXP((rf-q_leak-0.5*sigma^2)*C1491+sigma*SQRT(C1491)*D1491)</f>
        <v/>
      </c>
      <c r="F1491">
        <f>SHL_face*(1+SHL_rate)^C1491</f>
        <v/>
      </c>
      <c r="G1491">
        <f>Pref_face*(1+Pref_rate)^C1491</f>
        <v/>
      </c>
      <c r="H1491">
        <f>MAX(E1491-F1491-G1491,0)</f>
        <v/>
      </c>
      <c r="I1491">
        <f>MIN(E1491,F1491+G1491)+(1-MgmtPct)*H1491</f>
        <v/>
      </c>
      <c r="J1491">
        <f>IF(I1491/SponsorCost&gt;=RatchetTrigger,1,0)</f>
        <v/>
      </c>
      <c r="K1491">
        <f>IF(J1491=1,MgmtPctRatchet,MgmtPct)</f>
        <v/>
      </c>
      <c r="L1491">
        <f>K1491*H1491</f>
        <v/>
      </c>
      <c r="M1491">
        <f>EXP(-rf*C1491)*L1491</f>
        <v/>
      </c>
      <c r="N1491">
        <f>EXP(-rf*C1491)*E1491</f>
        <v/>
      </c>
    </row>
    <row r="1492">
      <c r="A1492" t="n">
        <v>1484</v>
      </c>
      <c r="B1492">
        <f>RAND()</f>
        <v/>
      </c>
      <c r="C1492">
        <f>IF(B1492&lt;P_3,3,IF(B1492&lt;P_3+P_4,4,5))</f>
        <v/>
      </c>
      <c r="D1492">
        <f>NORM.S.INV(RAND())</f>
        <v/>
      </c>
      <c r="E1492">
        <f>V0*EXP((rf-q_leak-0.5*sigma^2)*C1492+sigma*SQRT(C1492)*D1492)</f>
        <v/>
      </c>
      <c r="F1492">
        <f>SHL_face*(1+SHL_rate)^C1492</f>
        <v/>
      </c>
      <c r="G1492">
        <f>Pref_face*(1+Pref_rate)^C1492</f>
        <v/>
      </c>
      <c r="H1492">
        <f>MAX(E1492-F1492-G1492,0)</f>
        <v/>
      </c>
      <c r="I1492">
        <f>MIN(E1492,F1492+G1492)+(1-MgmtPct)*H1492</f>
        <v/>
      </c>
      <c r="J1492">
        <f>IF(I1492/SponsorCost&gt;=RatchetTrigger,1,0)</f>
        <v/>
      </c>
      <c r="K1492">
        <f>IF(J1492=1,MgmtPctRatchet,MgmtPct)</f>
        <v/>
      </c>
      <c r="L1492">
        <f>K1492*H1492</f>
        <v/>
      </c>
      <c r="M1492">
        <f>EXP(-rf*C1492)*L1492</f>
        <v/>
      </c>
      <c r="N1492">
        <f>EXP(-rf*C1492)*E1492</f>
        <v/>
      </c>
    </row>
    <row r="1493">
      <c r="A1493" t="n">
        <v>1485</v>
      </c>
      <c r="B1493">
        <f>RAND()</f>
        <v/>
      </c>
      <c r="C1493">
        <f>IF(B1493&lt;P_3,3,IF(B1493&lt;P_3+P_4,4,5))</f>
        <v/>
      </c>
      <c r="D1493">
        <f>NORM.S.INV(RAND())</f>
        <v/>
      </c>
      <c r="E1493">
        <f>V0*EXP((rf-q_leak-0.5*sigma^2)*C1493+sigma*SQRT(C1493)*D1493)</f>
        <v/>
      </c>
      <c r="F1493">
        <f>SHL_face*(1+SHL_rate)^C1493</f>
        <v/>
      </c>
      <c r="G1493">
        <f>Pref_face*(1+Pref_rate)^C1493</f>
        <v/>
      </c>
      <c r="H1493">
        <f>MAX(E1493-F1493-G1493,0)</f>
        <v/>
      </c>
      <c r="I1493">
        <f>MIN(E1493,F1493+G1493)+(1-MgmtPct)*H1493</f>
        <v/>
      </c>
      <c r="J1493">
        <f>IF(I1493/SponsorCost&gt;=RatchetTrigger,1,0)</f>
        <v/>
      </c>
      <c r="K1493">
        <f>IF(J1493=1,MgmtPctRatchet,MgmtPct)</f>
        <v/>
      </c>
      <c r="L1493">
        <f>K1493*H1493</f>
        <v/>
      </c>
      <c r="M1493">
        <f>EXP(-rf*C1493)*L1493</f>
        <v/>
      </c>
      <c r="N1493">
        <f>EXP(-rf*C1493)*E1493</f>
        <v/>
      </c>
    </row>
    <row r="1494">
      <c r="A1494" t="n">
        <v>1486</v>
      </c>
      <c r="B1494">
        <f>RAND()</f>
        <v/>
      </c>
      <c r="C1494">
        <f>IF(B1494&lt;P_3,3,IF(B1494&lt;P_3+P_4,4,5))</f>
        <v/>
      </c>
      <c r="D1494">
        <f>NORM.S.INV(RAND())</f>
        <v/>
      </c>
      <c r="E1494">
        <f>V0*EXP((rf-q_leak-0.5*sigma^2)*C1494+sigma*SQRT(C1494)*D1494)</f>
        <v/>
      </c>
      <c r="F1494">
        <f>SHL_face*(1+SHL_rate)^C1494</f>
        <v/>
      </c>
      <c r="G1494">
        <f>Pref_face*(1+Pref_rate)^C1494</f>
        <v/>
      </c>
      <c r="H1494">
        <f>MAX(E1494-F1494-G1494,0)</f>
        <v/>
      </c>
      <c r="I1494">
        <f>MIN(E1494,F1494+G1494)+(1-MgmtPct)*H1494</f>
        <v/>
      </c>
      <c r="J1494">
        <f>IF(I1494/SponsorCost&gt;=RatchetTrigger,1,0)</f>
        <v/>
      </c>
      <c r="K1494">
        <f>IF(J1494=1,MgmtPctRatchet,MgmtPct)</f>
        <v/>
      </c>
      <c r="L1494">
        <f>K1494*H1494</f>
        <v/>
      </c>
      <c r="M1494">
        <f>EXP(-rf*C1494)*L1494</f>
        <v/>
      </c>
      <c r="N1494">
        <f>EXP(-rf*C1494)*E1494</f>
        <v/>
      </c>
    </row>
    <row r="1495">
      <c r="A1495" t="n">
        <v>1487</v>
      </c>
      <c r="B1495">
        <f>RAND()</f>
        <v/>
      </c>
      <c r="C1495">
        <f>IF(B1495&lt;P_3,3,IF(B1495&lt;P_3+P_4,4,5))</f>
        <v/>
      </c>
      <c r="D1495">
        <f>NORM.S.INV(RAND())</f>
        <v/>
      </c>
      <c r="E1495">
        <f>V0*EXP((rf-q_leak-0.5*sigma^2)*C1495+sigma*SQRT(C1495)*D1495)</f>
        <v/>
      </c>
      <c r="F1495">
        <f>SHL_face*(1+SHL_rate)^C1495</f>
        <v/>
      </c>
      <c r="G1495">
        <f>Pref_face*(1+Pref_rate)^C1495</f>
        <v/>
      </c>
      <c r="H1495">
        <f>MAX(E1495-F1495-G1495,0)</f>
        <v/>
      </c>
      <c r="I1495">
        <f>MIN(E1495,F1495+G1495)+(1-MgmtPct)*H1495</f>
        <v/>
      </c>
      <c r="J1495">
        <f>IF(I1495/SponsorCost&gt;=RatchetTrigger,1,0)</f>
        <v/>
      </c>
      <c r="K1495">
        <f>IF(J1495=1,MgmtPctRatchet,MgmtPct)</f>
        <v/>
      </c>
      <c r="L1495">
        <f>K1495*H1495</f>
        <v/>
      </c>
      <c r="M1495">
        <f>EXP(-rf*C1495)*L1495</f>
        <v/>
      </c>
      <c r="N1495">
        <f>EXP(-rf*C1495)*E1495</f>
        <v/>
      </c>
    </row>
    <row r="1496">
      <c r="A1496" t="n">
        <v>1488</v>
      </c>
      <c r="B1496">
        <f>RAND()</f>
        <v/>
      </c>
      <c r="C1496">
        <f>IF(B1496&lt;P_3,3,IF(B1496&lt;P_3+P_4,4,5))</f>
        <v/>
      </c>
      <c r="D1496">
        <f>NORM.S.INV(RAND())</f>
        <v/>
      </c>
      <c r="E1496">
        <f>V0*EXP((rf-q_leak-0.5*sigma^2)*C1496+sigma*SQRT(C1496)*D1496)</f>
        <v/>
      </c>
      <c r="F1496">
        <f>SHL_face*(1+SHL_rate)^C1496</f>
        <v/>
      </c>
      <c r="G1496">
        <f>Pref_face*(1+Pref_rate)^C1496</f>
        <v/>
      </c>
      <c r="H1496">
        <f>MAX(E1496-F1496-G1496,0)</f>
        <v/>
      </c>
      <c r="I1496">
        <f>MIN(E1496,F1496+G1496)+(1-MgmtPct)*H1496</f>
        <v/>
      </c>
      <c r="J1496">
        <f>IF(I1496/SponsorCost&gt;=RatchetTrigger,1,0)</f>
        <v/>
      </c>
      <c r="K1496">
        <f>IF(J1496=1,MgmtPctRatchet,MgmtPct)</f>
        <v/>
      </c>
      <c r="L1496">
        <f>K1496*H1496</f>
        <v/>
      </c>
      <c r="M1496">
        <f>EXP(-rf*C1496)*L1496</f>
        <v/>
      </c>
      <c r="N1496">
        <f>EXP(-rf*C1496)*E1496</f>
        <v/>
      </c>
    </row>
    <row r="1497">
      <c r="A1497" t="n">
        <v>1489</v>
      </c>
      <c r="B1497">
        <f>RAND()</f>
        <v/>
      </c>
      <c r="C1497">
        <f>IF(B1497&lt;P_3,3,IF(B1497&lt;P_3+P_4,4,5))</f>
        <v/>
      </c>
      <c r="D1497">
        <f>NORM.S.INV(RAND())</f>
        <v/>
      </c>
      <c r="E1497">
        <f>V0*EXP((rf-q_leak-0.5*sigma^2)*C1497+sigma*SQRT(C1497)*D1497)</f>
        <v/>
      </c>
      <c r="F1497">
        <f>SHL_face*(1+SHL_rate)^C1497</f>
        <v/>
      </c>
      <c r="G1497">
        <f>Pref_face*(1+Pref_rate)^C1497</f>
        <v/>
      </c>
      <c r="H1497">
        <f>MAX(E1497-F1497-G1497,0)</f>
        <v/>
      </c>
      <c r="I1497">
        <f>MIN(E1497,F1497+G1497)+(1-MgmtPct)*H1497</f>
        <v/>
      </c>
      <c r="J1497">
        <f>IF(I1497/SponsorCost&gt;=RatchetTrigger,1,0)</f>
        <v/>
      </c>
      <c r="K1497">
        <f>IF(J1497=1,MgmtPctRatchet,MgmtPct)</f>
        <v/>
      </c>
      <c r="L1497">
        <f>K1497*H1497</f>
        <v/>
      </c>
      <c r="M1497">
        <f>EXP(-rf*C1497)*L1497</f>
        <v/>
      </c>
      <c r="N1497">
        <f>EXP(-rf*C1497)*E1497</f>
        <v/>
      </c>
    </row>
    <row r="1498">
      <c r="A1498" t="n">
        <v>1490</v>
      </c>
      <c r="B1498">
        <f>RAND()</f>
        <v/>
      </c>
      <c r="C1498">
        <f>IF(B1498&lt;P_3,3,IF(B1498&lt;P_3+P_4,4,5))</f>
        <v/>
      </c>
      <c r="D1498">
        <f>NORM.S.INV(RAND())</f>
        <v/>
      </c>
      <c r="E1498">
        <f>V0*EXP((rf-q_leak-0.5*sigma^2)*C1498+sigma*SQRT(C1498)*D1498)</f>
        <v/>
      </c>
      <c r="F1498">
        <f>SHL_face*(1+SHL_rate)^C1498</f>
        <v/>
      </c>
      <c r="G1498">
        <f>Pref_face*(1+Pref_rate)^C1498</f>
        <v/>
      </c>
      <c r="H1498">
        <f>MAX(E1498-F1498-G1498,0)</f>
        <v/>
      </c>
      <c r="I1498">
        <f>MIN(E1498,F1498+G1498)+(1-MgmtPct)*H1498</f>
        <v/>
      </c>
      <c r="J1498">
        <f>IF(I1498/SponsorCost&gt;=RatchetTrigger,1,0)</f>
        <v/>
      </c>
      <c r="K1498">
        <f>IF(J1498=1,MgmtPctRatchet,MgmtPct)</f>
        <v/>
      </c>
      <c r="L1498">
        <f>K1498*H1498</f>
        <v/>
      </c>
      <c r="M1498">
        <f>EXP(-rf*C1498)*L1498</f>
        <v/>
      </c>
      <c r="N1498">
        <f>EXP(-rf*C1498)*E1498</f>
        <v/>
      </c>
    </row>
    <row r="1499">
      <c r="A1499" t="n">
        <v>1491</v>
      </c>
      <c r="B1499">
        <f>RAND()</f>
        <v/>
      </c>
      <c r="C1499">
        <f>IF(B1499&lt;P_3,3,IF(B1499&lt;P_3+P_4,4,5))</f>
        <v/>
      </c>
      <c r="D1499">
        <f>NORM.S.INV(RAND())</f>
        <v/>
      </c>
      <c r="E1499">
        <f>V0*EXP((rf-q_leak-0.5*sigma^2)*C1499+sigma*SQRT(C1499)*D1499)</f>
        <v/>
      </c>
      <c r="F1499">
        <f>SHL_face*(1+SHL_rate)^C1499</f>
        <v/>
      </c>
      <c r="G1499">
        <f>Pref_face*(1+Pref_rate)^C1499</f>
        <v/>
      </c>
      <c r="H1499">
        <f>MAX(E1499-F1499-G1499,0)</f>
        <v/>
      </c>
      <c r="I1499">
        <f>MIN(E1499,F1499+G1499)+(1-MgmtPct)*H1499</f>
        <v/>
      </c>
      <c r="J1499">
        <f>IF(I1499/SponsorCost&gt;=RatchetTrigger,1,0)</f>
        <v/>
      </c>
      <c r="K1499">
        <f>IF(J1499=1,MgmtPctRatchet,MgmtPct)</f>
        <v/>
      </c>
      <c r="L1499">
        <f>K1499*H1499</f>
        <v/>
      </c>
      <c r="M1499">
        <f>EXP(-rf*C1499)*L1499</f>
        <v/>
      </c>
      <c r="N1499">
        <f>EXP(-rf*C1499)*E1499</f>
        <v/>
      </c>
    </row>
    <row r="1500">
      <c r="A1500" t="n">
        <v>1492</v>
      </c>
      <c r="B1500">
        <f>RAND()</f>
        <v/>
      </c>
      <c r="C1500">
        <f>IF(B1500&lt;P_3,3,IF(B1500&lt;P_3+P_4,4,5))</f>
        <v/>
      </c>
      <c r="D1500">
        <f>NORM.S.INV(RAND())</f>
        <v/>
      </c>
      <c r="E1500">
        <f>V0*EXP((rf-q_leak-0.5*sigma^2)*C1500+sigma*SQRT(C1500)*D1500)</f>
        <v/>
      </c>
      <c r="F1500">
        <f>SHL_face*(1+SHL_rate)^C1500</f>
        <v/>
      </c>
      <c r="G1500">
        <f>Pref_face*(1+Pref_rate)^C1500</f>
        <v/>
      </c>
      <c r="H1500">
        <f>MAX(E1500-F1500-G1500,0)</f>
        <v/>
      </c>
      <c r="I1500">
        <f>MIN(E1500,F1500+G1500)+(1-MgmtPct)*H1500</f>
        <v/>
      </c>
      <c r="J1500">
        <f>IF(I1500/SponsorCost&gt;=RatchetTrigger,1,0)</f>
        <v/>
      </c>
      <c r="K1500">
        <f>IF(J1500=1,MgmtPctRatchet,MgmtPct)</f>
        <v/>
      </c>
      <c r="L1500">
        <f>K1500*H1500</f>
        <v/>
      </c>
      <c r="M1500">
        <f>EXP(-rf*C1500)*L1500</f>
        <v/>
      </c>
      <c r="N1500">
        <f>EXP(-rf*C1500)*E1500</f>
        <v/>
      </c>
    </row>
    <row r="1501">
      <c r="A1501" t="n">
        <v>1493</v>
      </c>
      <c r="B1501">
        <f>RAND()</f>
        <v/>
      </c>
      <c r="C1501">
        <f>IF(B1501&lt;P_3,3,IF(B1501&lt;P_3+P_4,4,5))</f>
        <v/>
      </c>
      <c r="D1501">
        <f>NORM.S.INV(RAND())</f>
        <v/>
      </c>
      <c r="E1501">
        <f>V0*EXP((rf-q_leak-0.5*sigma^2)*C1501+sigma*SQRT(C1501)*D1501)</f>
        <v/>
      </c>
      <c r="F1501">
        <f>SHL_face*(1+SHL_rate)^C1501</f>
        <v/>
      </c>
      <c r="G1501">
        <f>Pref_face*(1+Pref_rate)^C1501</f>
        <v/>
      </c>
      <c r="H1501">
        <f>MAX(E1501-F1501-G1501,0)</f>
        <v/>
      </c>
      <c r="I1501">
        <f>MIN(E1501,F1501+G1501)+(1-MgmtPct)*H1501</f>
        <v/>
      </c>
      <c r="J1501">
        <f>IF(I1501/SponsorCost&gt;=RatchetTrigger,1,0)</f>
        <v/>
      </c>
      <c r="K1501">
        <f>IF(J1501=1,MgmtPctRatchet,MgmtPct)</f>
        <v/>
      </c>
      <c r="L1501">
        <f>K1501*H1501</f>
        <v/>
      </c>
      <c r="M1501">
        <f>EXP(-rf*C1501)*L1501</f>
        <v/>
      </c>
      <c r="N1501">
        <f>EXP(-rf*C1501)*E1501</f>
        <v/>
      </c>
    </row>
    <row r="1502">
      <c r="A1502" t="n">
        <v>1494</v>
      </c>
      <c r="B1502">
        <f>RAND()</f>
        <v/>
      </c>
      <c r="C1502">
        <f>IF(B1502&lt;P_3,3,IF(B1502&lt;P_3+P_4,4,5))</f>
        <v/>
      </c>
      <c r="D1502">
        <f>NORM.S.INV(RAND())</f>
        <v/>
      </c>
      <c r="E1502">
        <f>V0*EXP((rf-q_leak-0.5*sigma^2)*C1502+sigma*SQRT(C1502)*D1502)</f>
        <v/>
      </c>
      <c r="F1502">
        <f>SHL_face*(1+SHL_rate)^C1502</f>
        <v/>
      </c>
      <c r="G1502">
        <f>Pref_face*(1+Pref_rate)^C1502</f>
        <v/>
      </c>
      <c r="H1502">
        <f>MAX(E1502-F1502-G1502,0)</f>
        <v/>
      </c>
      <c r="I1502">
        <f>MIN(E1502,F1502+G1502)+(1-MgmtPct)*H1502</f>
        <v/>
      </c>
      <c r="J1502">
        <f>IF(I1502/SponsorCost&gt;=RatchetTrigger,1,0)</f>
        <v/>
      </c>
      <c r="K1502">
        <f>IF(J1502=1,MgmtPctRatchet,MgmtPct)</f>
        <v/>
      </c>
      <c r="L1502">
        <f>K1502*H1502</f>
        <v/>
      </c>
      <c r="M1502">
        <f>EXP(-rf*C1502)*L1502</f>
        <v/>
      </c>
      <c r="N1502">
        <f>EXP(-rf*C1502)*E1502</f>
        <v/>
      </c>
    </row>
    <row r="1503">
      <c r="A1503" t="n">
        <v>1495</v>
      </c>
      <c r="B1503">
        <f>RAND()</f>
        <v/>
      </c>
      <c r="C1503">
        <f>IF(B1503&lt;P_3,3,IF(B1503&lt;P_3+P_4,4,5))</f>
        <v/>
      </c>
      <c r="D1503">
        <f>NORM.S.INV(RAND())</f>
        <v/>
      </c>
      <c r="E1503">
        <f>V0*EXP((rf-q_leak-0.5*sigma^2)*C1503+sigma*SQRT(C1503)*D1503)</f>
        <v/>
      </c>
      <c r="F1503">
        <f>SHL_face*(1+SHL_rate)^C1503</f>
        <v/>
      </c>
      <c r="G1503">
        <f>Pref_face*(1+Pref_rate)^C1503</f>
        <v/>
      </c>
      <c r="H1503">
        <f>MAX(E1503-F1503-G1503,0)</f>
        <v/>
      </c>
      <c r="I1503">
        <f>MIN(E1503,F1503+G1503)+(1-MgmtPct)*H1503</f>
        <v/>
      </c>
      <c r="J1503">
        <f>IF(I1503/SponsorCost&gt;=RatchetTrigger,1,0)</f>
        <v/>
      </c>
      <c r="K1503">
        <f>IF(J1503=1,MgmtPctRatchet,MgmtPct)</f>
        <v/>
      </c>
      <c r="L1503">
        <f>K1503*H1503</f>
        <v/>
      </c>
      <c r="M1503">
        <f>EXP(-rf*C1503)*L1503</f>
        <v/>
      </c>
      <c r="N1503">
        <f>EXP(-rf*C1503)*E1503</f>
        <v/>
      </c>
    </row>
    <row r="1504">
      <c r="A1504" t="n">
        <v>1496</v>
      </c>
      <c r="B1504">
        <f>RAND()</f>
        <v/>
      </c>
      <c r="C1504">
        <f>IF(B1504&lt;P_3,3,IF(B1504&lt;P_3+P_4,4,5))</f>
        <v/>
      </c>
      <c r="D1504">
        <f>NORM.S.INV(RAND())</f>
        <v/>
      </c>
      <c r="E1504">
        <f>V0*EXP((rf-q_leak-0.5*sigma^2)*C1504+sigma*SQRT(C1504)*D1504)</f>
        <v/>
      </c>
      <c r="F1504">
        <f>SHL_face*(1+SHL_rate)^C1504</f>
        <v/>
      </c>
      <c r="G1504">
        <f>Pref_face*(1+Pref_rate)^C1504</f>
        <v/>
      </c>
      <c r="H1504">
        <f>MAX(E1504-F1504-G1504,0)</f>
        <v/>
      </c>
      <c r="I1504">
        <f>MIN(E1504,F1504+G1504)+(1-MgmtPct)*H1504</f>
        <v/>
      </c>
      <c r="J1504">
        <f>IF(I1504/SponsorCost&gt;=RatchetTrigger,1,0)</f>
        <v/>
      </c>
      <c r="K1504">
        <f>IF(J1504=1,MgmtPctRatchet,MgmtPct)</f>
        <v/>
      </c>
      <c r="L1504">
        <f>K1504*H1504</f>
        <v/>
      </c>
      <c r="M1504">
        <f>EXP(-rf*C1504)*L1504</f>
        <v/>
      </c>
      <c r="N1504">
        <f>EXP(-rf*C1504)*E1504</f>
        <v/>
      </c>
    </row>
    <row r="1505">
      <c r="A1505" t="n">
        <v>1497</v>
      </c>
      <c r="B1505">
        <f>RAND()</f>
        <v/>
      </c>
      <c r="C1505">
        <f>IF(B1505&lt;P_3,3,IF(B1505&lt;P_3+P_4,4,5))</f>
        <v/>
      </c>
      <c r="D1505">
        <f>NORM.S.INV(RAND())</f>
        <v/>
      </c>
      <c r="E1505">
        <f>V0*EXP((rf-q_leak-0.5*sigma^2)*C1505+sigma*SQRT(C1505)*D1505)</f>
        <v/>
      </c>
      <c r="F1505">
        <f>SHL_face*(1+SHL_rate)^C1505</f>
        <v/>
      </c>
      <c r="G1505">
        <f>Pref_face*(1+Pref_rate)^C1505</f>
        <v/>
      </c>
      <c r="H1505">
        <f>MAX(E1505-F1505-G1505,0)</f>
        <v/>
      </c>
      <c r="I1505">
        <f>MIN(E1505,F1505+G1505)+(1-MgmtPct)*H1505</f>
        <v/>
      </c>
      <c r="J1505">
        <f>IF(I1505/SponsorCost&gt;=RatchetTrigger,1,0)</f>
        <v/>
      </c>
      <c r="K1505">
        <f>IF(J1505=1,MgmtPctRatchet,MgmtPct)</f>
        <v/>
      </c>
      <c r="L1505">
        <f>K1505*H1505</f>
        <v/>
      </c>
      <c r="M1505">
        <f>EXP(-rf*C1505)*L1505</f>
        <v/>
      </c>
      <c r="N1505">
        <f>EXP(-rf*C1505)*E1505</f>
        <v/>
      </c>
    </row>
    <row r="1506">
      <c r="A1506" t="n">
        <v>1498</v>
      </c>
      <c r="B1506">
        <f>RAND()</f>
        <v/>
      </c>
      <c r="C1506">
        <f>IF(B1506&lt;P_3,3,IF(B1506&lt;P_3+P_4,4,5))</f>
        <v/>
      </c>
      <c r="D1506">
        <f>NORM.S.INV(RAND())</f>
        <v/>
      </c>
      <c r="E1506">
        <f>V0*EXP((rf-q_leak-0.5*sigma^2)*C1506+sigma*SQRT(C1506)*D1506)</f>
        <v/>
      </c>
      <c r="F1506">
        <f>SHL_face*(1+SHL_rate)^C1506</f>
        <v/>
      </c>
      <c r="G1506">
        <f>Pref_face*(1+Pref_rate)^C1506</f>
        <v/>
      </c>
      <c r="H1506">
        <f>MAX(E1506-F1506-G1506,0)</f>
        <v/>
      </c>
      <c r="I1506">
        <f>MIN(E1506,F1506+G1506)+(1-MgmtPct)*H1506</f>
        <v/>
      </c>
      <c r="J1506">
        <f>IF(I1506/SponsorCost&gt;=RatchetTrigger,1,0)</f>
        <v/>
      </c>
      <c r="K1506">
        <f>IF(J1506=1,MgmtPctRatchet,MgmtPct)</f>
        <v/>
      </c>
      <c r="L1506">
        <f>K1506*H1506</f>
        <v/>
      </c>
      <c r="M1506">
        <f>EXP(-rf*C1506)*L1506</f>
        <v/>
      </c>
      <c r="N1506">
        <f>EXP(-rf*C1506)*E1506</f>
        <v/>
      </c>
    </row>
    <row r="1507">
      <c r="A1507" t="n">
        <v>1499</v>
      </c>
      <c r="B1507">
        <f>RAND()</f>
        <v/>
      </c>
      <c r="C1507">
        <f>IF(B1507&lt;P_3,3,IF(B1507&lt;P_3+P_4,4,5))</f>
        <v/>
      </c>
      <c r="D1507">
        <f>NORM.S.INV(RAND())</f>
        <v/>
      </c>
      <c r="E1507">
        <f>V0*EXP((rf-q_leak-0.5*sigma^2)*C1507+sigma*SQRT(C1507)*D1507)</f>
        <v/>
      </c>
      <c r="F1507">
        <f>SHL_face*(1+SHL_rate)^C1507</f>
        <v/>
      </c>
      <c r="G1507">
        <f>Pref_face*(1+Pref_rate)^C1507</f>
        <v/>
      </c>
      <c r="H1507">
        <f>MAX(E1507-F1507-G1507,0)</f>
        <v/>
      </c>
      <c r="I1507">
        <f>MIN(E1507,F1507+G1507)+(1-MgmtPct)*H1507</f>
        <v/>
      </c>
      <c r="J1507">
        <f>IF(I1507/SponsorCost&gt;=RatchetTrigger,1,0)</f>
        <v/>
      </c>
      <c r="K1507">
        <f>IF(J1507=1,MgmtPctRatchet,MgmtPct)</f>
        <v/>
      </c>
      <c r="L1507">
        <f>K1507*H1507</f>
        <v/>
      </c>
      <c r="M1507">
        <f>EXP(-rf*C1507)*L1507</f>
        <v/>
      </c>
      <c r="N1507">
        <f>EXP(-rf*C1507)*E1507</f>
        <v/>
      </c>
    </row>
    <row r="1508">
      <c r="A1508" t="n">
        <v>1500</v>
      </c>
      <c r="B1508">
        <f>RAND()</f>
        <v/>
      </c>
      <c r="C1508">
        <f>IF(B1508&lt;P_3,3,IF(B1508&lt;P_3+P_4,4,5))</f>
        <v/>
      </c>
      <c r="D1508">
        <f>NORM.S.INV(RAND())</f>
        <v/>
      </c>
      <c r="E1508">
        <f>V0*EXP((rf-q_leak-0.5*sigma^2)*C1508+sigma*SQRT(C1508)*D1508)</f>
        <v/>
      </c>
      <c r="F1508">
        <f>SHL_face*(1+SHL_rate)^C1508</f>
        <v/>
      </c>
      <c r="G1508">
        <f>Pref_face*(1+Pref_rate)^C1508</f>
        <v/>
      </c>
      <c r="H1508">
        <f>MAX(E1508-F1508-G1508,0)</f>
        <v/>
      </c>
      <c r="I1508">
        <f>MIN(E1508,F1508+G1508)+(1-MgmtPct)*H1508</f>
        <v/>
      </c>
      <c r="J1508">
        <f>IF(I1508/SponsorCost&gt;=RatchetTrigger,1,0)</f>
        <v/>
      </c>
      <c r="K1508">
        <f>IF(J1508=1,MgmtPctRatchet,MgmtPct)</f>
        <v/>
      </c>
      <c r="L1508">
        <f>K1508*H1508</f>
        <v/>
      </c>
      <c r="M1508">
        <f>EXP(-rf*C1508)*L1508</f>
        <v/>
      </c>
      <c r="N1508">
        <f>EXP(-rf*C1508)*E1508</f>
        <v/>
      </c>
    </row>
    <row r="1509">
      <c r="A1509" t="n">
        <v>1501</v>
      </c>
      <c r="B1509">
        <f>RAND()</f>
        <v/>
      </c>
      <c r="C1509">
        <f>IF(B1509&lt;P_3,3,IF(B1509&lt;P_3+P_4,4,5))</f>
        <v/>
      </c>
      <c r="D1509">
        <f>NORM.S.INV(RAND())</f>
        <v/>
      </c>
      <c r="E1509">
        <f>V0*EXP((rf-q_leak-0.5*sigma^2)*C1509+sigma*SQRT(C1509)*D1509)</f>
        <v/>
      </c>
      <c r="F1509">
        <f>SHL_face*(1+SHL_rate)^C1509</f>
        <v/>
      </c>
      <c r="G1509">
        <f>Pref_face*(1+Pref_rate)^C1509</f>
        <v/>
      </c>
      <c r="H1509">
        <f>MAX(E1509-F1509-G1509,0)</f>
        <v/>
      </c>
      <c r="I1509">
        <f>MIN(E1509,F1509+G1509)+(1-MgmtPct)*H1509</f>
        <v/>
      </c>
      <c r="J1509">
        <f>IF(I1509/SponsorCost&gt;=RatchetTrigger,1,0)</f>
        <v/>
      </c>
      <c r="K1509">
        <f>IF(J1509=1,MgmtPctRatchet,MgmtPct)</f>
        <v/>
      </c>
      <c r="L1509">
        <f>K1509*H1509</f>
        <v/>
      </c>
      <c r="M1509">
        <f>EXP(-rf*C1509)*L1509</f>
        <v/>
      </c>
      <c r="N1509">
        <f>EXP(-rf*C1509)*E1509</f>
        <v/>
      </c>
    </row>
    <row r="1510">
      <c r="A1510" t="n">
        <v>1502</v>
      </c>
      <c r="B1510">
        <f>RAND()</f>
        <v/>
      </c>
      <c r="C1510">
        <f>IF(B1510&lt;P_3,3,IF(B1510&lt;P_3+P_4,4,5))</f>
        <v/>
      </c>
      <c r="D1510">
        <f>NORM.S.INV(RAND())</f>
        <v/>
      </c>
      <c r="E1510">
        <f>V0*EXP((rf-q_leak-0.5*sigma^2)*C1510+sigma*SQRT(C1510)*D1510)</f>
        <v/>
      </c>
      <c r="F1510">
        <f>SHL_face*(1+SHL_rate)^C1510</f>
        <v/>
      </c>
      <c r="G1510">
        <f>Pref_face*(1+Pref_rate)^C1510</f>
        <v/>
      </c>
      <c r="H1510">
        <f>MAX(E1510-F1510-G1510,0)</f>
        <v/>
      </c>
      <c r="I1510">
        <f>MIN(E1510,F1510+G1510)+(1-MgmtPct)*H1510</f>
        <v/>
      </c>
      <c r="J1510">
        <f>IF(I1510/SponsorCost&gt;=RatchetTrigger,1,0)</f>
        <v/>
      </c>
      <c r="K1510">
        <f>IF(J1510=1,MgmtPctRatchet,MgmtPct)</f>
        <v/>
      </c>
      <c r="L1510">
        <f>K1510*H1510</f>
        <v/>
      </c>
      <c r="M1510">
        <f>EXP(-rf*C1510)*L1510</f>
        <v/>
      </c>
      <c r="N1510">
        <f>EXP(-rf*C1510)*E1510</f>
        <v/>
      </c>
    </row>
    <row r="1511">
      <c r="A1511" t="n">
        <v>1503</v>
      </c>
      <c r="B1511">
        <f>RAND()</f>
        <v/>
      </c>
      <c r="C1511">
        <f>IF(B1511&lt;P_3,3,IF(B1511&lt;P_3+P_4,4,5))</f>
        <v/>
      </c>
      <c r="D1511">
        <f>NORM.S.INV(RAND())</f>
        <v/>
      </c>
      <c r="E1511">
        <f>V0*EXP((rf-q_leak-0.5*sigma^2)*C1511+sigma*SQRT(C1511)*D1511)</f>
        <v/>
      </c>
      <c r="F1511">
        <f>SHL_face*(1+SHL_rate)^C1511</f>
        <v/>
      </c>
      <c r="G1511">
        <f>Pref_face*(1+Pref_rate)^C1511</f>
        <v/>
      </c>
      <c r="H1511">
        <f>MAX(E1511-F1511-G1511,0)</f>
        <v/>
      </c>
      <c r="I1511">
        <f>MIN(E1511,F1511+G1511)+(1-MgmtPct)*H1511</f>
        <v/>
      </c>
      <c r="J1511">
        <f>IF(I1511/SponsorCost&gt;=RatchetTrigger,1,0)</f>
        <v/>
      </c>
      <c r="K1511">
        <f>IF(J1511=1,MgmtPctRatchet,MgmtPct)</f>
        <v/>
      </c>
      <c r="L1511">
        <f>K1511*H1511</f>
        <v/>
      </c>
      <c r="M1511">
        <f>EXP(-rf*C1511)*L1511</f>
        <v/>
      </c>
      <c r="N1511">
        <f>EXP(-rf*C1511)*E1511</f>
        <v/>
      </c>
    </row>
    <row r="1512">
      <c r="A1512" t="n">
        <v>1504</v>
      </c>
      <c r="B1512">
        <f>RAND()</f>
        <v/>
      </c>
      <c r="C1512">
        <f>IF(B1512&lt;P_3,3,IF(B1512&lt;P_3+P_4,4,5))</f>
        <v/>
      </c>
      <c r="D1512">
        <f>NORM.S.INV(RAND())</f>
        <v/>
      </c>
      <c r="E1512">
        <f>V0*EXP((rf-q_leak-0.5*sigma^2)*C1512+sigma*SQRT(C1512)*D1512)</f>
        <v/>
      </c>
      <c r="F1512">
        <f>SHL_face*(1+SHL_rate)^C1512</f>
        <v/>
      </c>
      <c r="G1512">
        <f>Pref_face*(1+Pref_rate)^C1512</f>
        <v/>
      </c>
      <c r="H1512">
        <f>MAX(E1512-F1512-G1512,0)</f>
        <v/>
      </c>
      <c r="I1512">
        <f>MIN(E1512,F1512+G1512)+(1-MgmtPct)*H1512</f>
        <v/>
      </c>
      <c r="J1512">
        <f>IF(I1512/SponsorCost&gt;=RatchetTrigger,1,0)</f>
        <v/>
      </c>
      <c r="K1512">
        <f>IF(J1512=1,MgmtPctRatchet,MgmtPct)</f>
        <v/>
      </c>
      <c r="L1512">
        <f>K1512*H1512</f>
        <v/>
      </c>
      <c r="M1512">
        <f>EXP(-rf*C1512)*L1512</f>
        <v/>
      </c>
      <c r="N1512">
        <f>EXP(-rf*C1512)*E1512</f>
        <v/>
      </c>
    </row>
    <row r="1513">
      <c r="A1513" t="n">
        <v>1505</v>
      </c>
      <c r="B1513">
        <f>RAND()</f>
        <v/>
      </c>
      <c r="C1513">
        <f>IF(B1513&lt;P_3,3,IF(B1513&lt;P_3+P_4,4,5))</f>
        <v/>
      </c>
      <c r="D1513">
        <f>NORM.S.INV(RAND())</f>
        <v/>
      </c>
      <c r="E1513">
        <f>V0*EXP((rf-q_leak-0.5*sigma^2)*C1513+sigma*SQRT(C1513)*D1513)</f>
        <v/>
      </c>
      <c r="F1513">
        <f>SHL_face*(1+SHL_rate)^C1513</f>
        <v/>
      </c>
      <c r="G1513">
        <f>Pref_face*(1+Pref_rate)^C1513</f>
        <v/>
      </c>
      <c r="H1513">
        <f>MAX(E1513-F1513-G1513,0)</f>
        <v/>
      </c>
      <c r="I1513">
        <f>MIN(E1513,F1513+G1513)+(1-MgmtPct)*H1513</f>
        <v/>
      </c>
      <c r="J1513">
        <f>IF(I1513/SponsorCost&gt;=RatchetTrigger,1,0)</f>
        <v/>
      </c>
      <c r="K1513">
        <f>IF(J1513=1,MgmtPctRatchet,MgmtPct)</f>
        <v/>
      </c>
      <c r="L1513">
        <f>K1513*H1513</f>
        <v/>
      </c>
      <c r="M1513">
        <f>EXP(-rf*C1513)*L1513</f>
        <v/>
      </c>
      <c r="N1513">
        <f>EXP(-rf*C1513)*E1513</f>
        <v/>
      </c>
    </row>
    <row r="1514">
      <c r="A1514" t="n">
        <v>1506</v>
      </c>
      <c r="B1514">
        <f>RAND()</f>
        <v/>
      </c>
      <c r="C1514">
        <f>IF(B1514&lt;P_3,3,IF(B1514&lt;P_3+P_4,4,5))</f>
        <v/>
      </c>
      <c r="D1514">
        <f>NORM.S.INV(RAND())</f>
        <v/>
      </c>
      <c r="E1514">
        <f>V0*EXP((rf-q_leak-0.5*sigma^2)*C1514+sigma*SQRT(C1514)*D1514)</f>
        <v/>
      </c>
      <c r="F1514">
        <f>SHL_face*(1+SHL_rate)^C1514</f>
        <v/>
      </c>
      <c r="G1514">
        <f>Pref_face*(1+Pref_rate)^C1514</f>
        <v/>
      </c>
      <c r="H1514">
        <f>MAX(E1514-F1514-G1514,0)</f>
        <v/>
      </c>
      <c r="I1514">
        <f>MIN(E1514,F1514+G1514)+(1-MgmtPct)*H1514</f>
        <v/>
      </c>
      <c r="J1514">
        <f>IF(I1514/SponsorCost&gt;=RatchetTrigger,1,0)</f>
        <v/>
      </c>
      <c r="K1514">
        <f>IF(J1514=1,MgmtPctRatchet,MgmtPct)</f>
        <v/>
      </c>
      <c r="L1514">
        <f>K1514*H1514</f>
        <v/>
      </c>
      <c r="M1514">
        <f>EXP(-rf*C1514)*L1514</f>
        <v/>
      </c>
      <c r="N1514">
        <f>EXP(-rf*C1514)*E1514</f>
        <v/>
      </c>
    </row>
    <row r="1515">
      <c r="A1515" t="n">
        <v>1507</v>
      </c>
      <c r="B1515">
        <f>RAND()</f>
        <v/>
      </c>
      <c r="C1515">
        <f>IF(B1515&lt;P_3,3,IF(B1515&lt;P_3+P_4,4,5))</f>
        <v/>
      </c>
      <c r="D1515">
        <f>NORM.S.INV(RAND())</f>
        <v/>
      </c>
      <c r="E1515">
        <f>V0*EXP((rf-q_leak-0.5*sigma^2)*C1515+sigma*SQRT(C1515)*D1515)</f>
        <v/>
      </c>
      <c r="F1515">
        <f>SHL_face*(1+SHL_rate)^C1515</f>
        <v/>
      </c>
      <c r="G1515">
        <f>Pref_face*(1+Pref_rate)^C1515</f>
        <v/>
      </c>
      <c r="H1515">
        <f>MAX(E1515-F1515-G1515,0)</f>
        <v/>
      </c>
      <c r="I1515">
        <f>MIN(E1515,F1515+G1515)+(1-MgmtPct)*H1515</f>
        <v/>
      </c>
      <c r="J1515">
        <f>IF(I1515/SponsorCost&gt;=RatchetTrigger,1,0)</f>
        <v/>
      </c>
      <c r="K1515">
        <f>IF(J1515=1,MgmtPctRatchet,MgmtPct)</f>
        <v/>
      </c>
      <c r="L1515">
        <f>K1515*H1515</f>
        <v/>
      </c>
      <c r="M1515">
        <f>EXP(-rf*C1515)*L1515</f>
        <v/>
      </c>
      <c r="N1515">
        <f>EXP(-rf*C1515)*E1515</f>
        <v/>
      </c>
    </row>
    <row r="1516">
      <c r="A1516" t="n">
        <v>1508</v>
      </c>
      <c r="B1516">
        <f>RAND()</f>
        <v/>
      </c>
      <c r="C1516">
        <f>IF(B1516&lt;P_3,3,IF(B1516&lt;P_3+P_4,4,5))</f>
        <v/>
      </c>
      <c r="D1516">
        <f>NORM.S.INV(RAND())</f>
        <v/>
      </c>
      <c r="E1516">
        <f>V0*EXP((rf-q_leak-0.5*sigma^2)*C1516+sigma*SQRT(C1516)*D1516)</f>
        <v/>
      </c>
      <c r="F1516">
        <f>SHL_face*(1+SHL_rate)^C1516</f>
        <v/>
      </c>
      <c r="G1516">
        <f>Pref_face*(1+Pref_rate)^C1516</f>
        <v/>
      </c>
      <c r="H1516">
        <f>MAX(E1516-F1516-G1516,0)</f>
        <v/>
      </c>
      <c r="I1516">
        <f>MIN(E1516,F1516+G1516)+(1-MgmtPct)*H1516</f>
        <v/>
      </c>
      <c r="J1516">
        <f>IF(I1516/SponsorCost&gt;=RatchetTrigger,1,0)</f>
        <v/>
      </c>
      <c r="K1516">
        <f>IF(J1516=1,MgmtPctRatchet,MgmtPct)</f>
        <v/>
      </c>
      <c r="L1516">
        <f>K1516*H1516</f>
        <v/>
      </c>
      <c r="M1516">
        <f>EXP(-rf*C1516)*L1516</f>
        <v/>
      </c>
      <c r="N1516">
        <f>EXP(-rf*C1516)*E1516</f>
        <v/>
      </c>
    </row>
    <row r="1517">
      <c r="A1517" t="n">
        <v>1509</v>
      </c>
      <c r="B1517">
        <f>RAND()</f>
        <v/>
      </c>
      <c r="C1517">
        <f>IF(B1517&lt;P_3,3,IF(B1517&lt;P_3+P_4,4,5))</f>
        <v/>
      </c>
      <c r="D1517">
        <f>NORM.S.INV(RAND())</f>
        <v/>
      </c>
      <c r="E1517">
        <f>V0*EXP((rf-q_leak-0.5*sigma^2)*C1517+sigma*SQRT(C1517)*D1517)</f>
        <v/>
      </c>
      <c r="F1517">
        <f>SHL_face*(1+SHL_rate)^C1517</f>
        <v/>
      </c>
      <c r="G1517">
        <f>Pref_face*(1+Pref_rate)^C1517</f>
        <v/>
      </c>
      <c r="H1517">
        <f>MAX(E1517-F1517-G1517,0)</f>
        <v/>
      </c>
      <c r="I1517">
        <f>MIN(E1517,F1517+G1517)+(1-MgmtPct)*H1517</f>
        <v/>
      </c>
      <c r="J1517">
        <f>IF(I1517/SponsorCost&gt;=RatchetTrigger,1,0)</f>
        <v/>
      </c>
      <c r="K1517">
        <f>IF(J1517=1,MgmtPctRatchet,MgmtPct)</f>
        <v/>
      </c>
      <c r="L1517">
        <f>K1517*H1517</f>
        <v/>
      </c>
      <c r="M1517">
        <f>EXP(-rf*C1517)*L1517</f>
        <v/>
      </c>
      <c r="N1517">
        <f>EXP(-rf*C1517)*E1517</f>
        <v/>
      </c>
    </row>
    <row r="1518">
      <c r="A1518" t="n">
        <v>1510</v>
      </c>
      <c r="B1518">
        <f>RAND()</f>
        <v/>
      </c>
      <c r="C1518">
        <f>IF(B1518&lt;P_3,3,IF(B1518&lt;P_3+P_4,4,5))</f>
        <v/>
      </c>
      <c r="D1518">
        <f>NORM.S.INV(RAND())</f>
        <v/>
      </c>
      <c r="E1518">
        <f>V0*EXP((rf-q_leak-0.5*sigma^2)*C1518+sigma*SQRT(C1518)*D1518)</f>
        <v/>
      </c>
      <c r="F1518">
        <f>SHL_face*(1+SHL_rate)^C1518</f>
        <v/>
      </c>
      <c r="G1518">
        <f>Pref_face*(1+Pref_rate)^C1518</f>
        <v/>
      </c>
      <c r="H1518">
        <f>MAX(E1518-F1518-G1518,0)</f>
        <v/>
      </c>
      <c r="I1518">
        <f>MIN(E1518,F1518+G1518)+(1-MgmtPct)*H1518</f>
        <v/>
      </c>
      <c r="J1518">
        <f>IF(I1518/SponsorCost&gt;=RatchetTrigger,1,0)</f>
        <v/>
      </c>
      <c r="K1518">
        <f>IF(J1518=1,MgmtPctRatchet,MgmtPct)</f>
        <v/>
      </c>
      <c r="L1518">
        <f>K1518*H1518</f>
        <v/>
      </c>
      <c r="M1518">
        <f>EXP(-rf*C1518)*L1518</f>
        <v/>
      </c>
      <c r="N1518">
        <f>EXP(-rf*C1518)*E1518</f>
        <v/>
      </c>
    </row>
    <row r="1519">
      <c r="A1519" t="n">
        <v>1511</v>
      </c>
      <c r="B1519">
        <f>RAND()</f>
        <v/>
      </c>
      <c r="C1519">
        <f>IF(B1519&lt;P_3,3,IF(B1519&lt;P_3+P_4,4,5))</f>
        <v/>
      </c>
      <c r="D1519">
        <f>NORM.S.INV(RAND())</f>
        <v/>
      </c>
      <c r="E1519">
        <f>V0*EXP((rf-q_leak-0.5*sigma^2)*C1519+sigma*SQRT(C1519)*D1519)</f>
        <v/>
      </c>
      <c r="F1519">
        <f>SHL_face*(1+SHL_rate)^C1519</f>
        <v/>
      </c>
      <c r="G1519">
        <f>Pref_face*(1+Pref_rate)^C1519</f>
        <v/>
      </c>
      <c r="H1519">
        <f>MAX(E1519-F1519-G1519,0)</f>
        <v/>
      </c>
      <c r="I1519">
        <f>MIN(E1519,F1519+G1519)+(1-MgmtPct)*H1519</f>
        <v/>
      </c>
      <c r="J1519">
        <f>IF(I1519/SponsorCost&gt;=RatchetTrigger,1,0)</f>
        <v/>
      </c>
      <c r="K1519">
        <f>IF(J1519=1,MgmtPctRatchet,MgmtPct)</f>
        <v/>
      </c>
      <c r="L1519">
        <f>K1519*H1519</f>
        <v/>
      </c>
      <c r="M1519">
        <f>EXP(-rf*C1519)*L1519</f>
        <v/>
      </c>
      <c r="N1519">
        <f>EXP(-rf*C1519)*E1519</f>
        <v/>
      </c>
    </row>
    <row r="1520">
      <c r="A1520" t="n">
        <v>1512</v>
      </c>
      <c r="B1520">
        <f>RAND()</f>
        <v/>
      </c>
      <c r="C1520">
        <f>IF(B1520&lt;P_3,3,IF(B1520&lt;P_3+P_4,4,5))</f>
        <v/>
      </c>
      <c r="D1520">
        <f>NORM.S.INV(RAND())</f>
        <v/>
      </c>
      <c r="E1520">
        <f>V0*EXP((rf-q_leak-0.5*sigma^2)*C1520+sigma*SQRT(C1520)*D1520)</f>
        <v/>
      </c>
      <c r="F1520">
        <f>SHL_face*(1+SHL_rate)^C1520</f>
        <v/>
      </c>
      <c r="G1520">
        <f>Pref_face*(1+Pref_rate)^C1520</f>
        <v/>
      </c>
      <c r="H1520">
        <f>MAX(E1520-F1520-G1520,0)</f>
        <v/>
      </c>
      <c r="I1520">
        <f>MIN(E1520,F1520+G1520)+(1-MgmtPct)*H1520</f>
        <v/>
      </c>
      <c r="J1520">
        <f>IF(I1520/SponsorCost&gt;=RatchetTrigger,1,0)</f>
        <v/>
      </c>
      <c r="K1520">
        <f>IF(J1520=1,MgmtPctRatchet,MgmtPct)</f>
        <v/>
      </c>
      <c r="L1520">
        <f>K1520*H1520</f>
        <v/>
      </c>
      <c r="M1520">
        <f>EXP(-rf*C1520)*L1520</f>
        <v/>
      </c>
      <c r="N1520">
        <f>EXP(-rf*C1520)*E1520</f>
        <v/>
      </c>
    </row>
    <row r="1521">
      <c r="A1521" t="n">
        <v>1513</v>
      </c>
      <c r="B1521">
        <f>RAND()</f>
        <v/>
      </c>
      <c r="C1521">
        <f>IF(B1521&lt;P_3,3,IF(B1521&lt;P_3+P_4,4,5))</f>
        <v/>
      </c>
      <c r="D1521">
        <f>NORM.S.INV(RAND())</f>
        <v/>
      </c>
      <c r="E1521">
        <f>V0*EXP((rf-q_leak-0.5*sigma^2)*C1521+sigma*SQRT(C1521)*D1521)</f>
        <v/>
      </c>
      <c r="F1521">
        <f>SHL_face*(1+SHL_rate)^C1521</f>
        <v/>
      </c>
      <c r="G1521">
        <f>Pref_face*(1+Pref_rate)^C1521</f>
        <v/>
      </c>
      <c r="H1521">
        <f>MAX(E1521-F1521-G1521,0)</f>
        <v/>
      </c>
      <c r="I1521">
        <f>MIN(E1521,F1521+G1521)+(1-MgmtPct)*H1521</f>
        <v/>
      </c>
      <c r="J1521">
        <f>IF(I1521/SponsorCost&gt;=RatchetTrigger,1,0)</f>
        <v/>
      </c>
      <c r="K1521">
        <f>IF(J1521=1,MgmtPctRatchet,MgmtPct)</f>
        <v/>
      </c>
      <c r="L1521">
        <f>K1521*H1521</f>
        <v/>
      </c>
      <c r="M1521">
        <f>EXP(-rf*C1521)*L1521</f>
        <v/>
      </c>
      <c r="N1521">
        <f>EXP(-rf*C1521)*E1521</f>
        <v/>
      </c>
    </row>
    <row r="1522">
      <c r="A1522" t="n">
        <v>1514</v>
      </c>
      <c r="B1522">
        <f>RAND()</f>
        <v/>
      </c>
      <c r="C1522">
        <f>IF(B1522&lt;P_3,3,IF(B1522&lt;P_3+P_4,4,5))</f>
        <v/>
      </c>
      <c r="D1522">
        <f>NORM.S.INV(RAND())</f>
        <v/>
      </c>
      <c r="E1522">
        <f>V0*EXP((rf-q_leak-0.5*sigma^2)*C1522+sigma*SQRT(C1522)*D1522)</f>
        <v/>
      </c>
      <c r="F1522">
        <f>SHL_face*(1+SHL_rate)^C1522</f>
        <v/>
      </c>
      <c r="G1522">
        <f>Pref_face*(1+Pref_rate)^C1522</f>
        <v/>
      </c>
      <c r="H1522">
        <f>MAX(E1522-F1522-G1522,0)</f>
        <v/>
      </c>
      <c r="I1522">
        <f>MIN(E1522,F1522+G1522)+(1-MgmtPct)*H1522</f>
        <v/>
      </c>
      <c r="J1522">
        <f>IF(I1522/SponsorCost&gt;=RatchetTrigger,1,0)</f>
        <v/>
      </c>
      <c r="K1522">
        <f>IF(J1522=1,MgmtPctRatchet,MgmtPct)</f>
        <v/>
      </c>
      <c r="L1522">
        <f>K1522*H1522</f>
        <v/>
      </c>
      <c r="M1522">
        <f>EXP(-rf*C1522)*L1522</f>
        <v/>
      </c>
      <c r="N1522">
        <f>EXP(-rf*C1522)*E1522</f>
        <v/>
      </c>
    </row>
    <row r="1523">
      <c r="A1523" t="n">
        <v>1515</v>
      </c>
      <c r="B1523">
        <f>RAND()</f>
        <v/>
      </c>
      <c r="C1523">
        <f>IF(B1523&lt;P_3,3,IF(B1523&lt;P_3+P_4,4,5))</f>
        <v/>
      </c>
      <c r="D1523">
        <f>NORM.S.INV(RAND())</f>
        <v/>
      </c>
      <c r="E1523">
        <f>V0*EXP((rf-q_leak-0.5*sigma^2)*C1523+sigma*SQRT(C1523)*D1523)</f>
        <v/>
      </c>
      <c r="F1523">
        <f>SHL_face*(1+SHL_rate)^C1523</f>
        <v/>
      </c>
      <c r="G1523">
        <f>Pref_face*(1+Pref_rate)^C1523</f>
        <v/>
      </c>
      <c r="H1523">
        <f>MAX(E1523-F1523-G1523,0)</f>
        <v/>
      </c>
      <c r="I1523">
        <f>MIN(E1523,F1523+G1523)+(1-MgmtPct)*H1523</f>
        <v/>
      </c>
      <c r="J1523">
        <f>IF(I1523/SponsorCost&gt;=RatchetTrigger,1,0)</f>
        <v/>
      </c>
      <c r="K1523">
        <f>IF(J1523=1,MgmtPctRatchet,MgmtPct)</f>
        <v/>
      </c>
      <c r="L1523">
        <f>K1523*H1523</f>
        <v/>
      </c>
      <c r="M1523">
        <f>EXP(-rf*C1523)*L1523</f>
        <v/>
      </c>
      <c r="N1523">
        <f>EXP(-rf*C1523)*E1523</f>
        <v/>
      </c>
    </row>
    <row r="1524">
      <c r="A1524" t="n">
        <v>1516</v>
      </c>
      <c r="B1524">
        <f>RAND()</f>
        <v/>
      </c>
      <c r="C1524">
        <f>IF(B1524&lt;P_3,3,IF(B1524&lt;P_3+P_4,4,5))</f>
        <v/>
      </c>
      <c r="D1524">
        <f>NORM.S.INV(RAND())</f>
        <v/>
      </c>
      <c r="E1524">
        <f>V0*EXP((rf-q_leak-0.5*sigma^2)*C1524+sigma*SQRT(C1524)*D1524)</f>
        <v/>
      </c>
      <c r="F1524">
        <f>SHL_face*(1+SHL_rate)^C1524</f>
        <v/>
      </c>
      <c r="G1524">
        <f>Pref_face*(1+Pref_rate)^C1524</f>
        <v/>
      </c>
      <c r="H1524">
        <f>MAX(E1524-F1524-G1524,0)</f>
        <v/>
      </c>
      <c r="I1524">
        <f>MIN(E1524,F1524+G1524)+(1-MgmtPct)*H1524</f>
        <v/>
      </c>
      <c r="J1524">
        <f>IF(I1524/SponsorCost&gt;=RatchetTrigger,1,0)</f>
        <v/>
      </c>
      <c r="K1524">
        <f>IF(J1524=1,MgmtPctRatchet,MgmtPct)</f>
        <v/>
      </c>
      <c r="L1524">
        <f>K1524*H1524</f>
        <v/>
      </c>
      <c r="M1524">
        <f>EXP(-rf*C1524)*L1524</f>
        <v/>
      </c>
      <c r="N1524">
        <f>EXP(-rf*C1524)*E1524</f>
        <v/>
      </c>
    </row>
    <row r="1525">
      <c r="A1525" t="n">
        <v>1517</v>
      </c>
      <c r="B1525">
        <f>RAND()</f>
        <v/>
      </c>
      <c r="C1525">
        <f>IF(B1525&lt;P_3,3,IF(B1525&lt;P_3+P_4,4,5))</f>
        <v/>
      </c>
      <c r="D1525">
        <f>NORM.S.INV(RAND())</f>
        <v/>
      </c>
      <c r="E1525">
        <f>V0*EXP((rf-q_leak-0.5*sigma^2)*C1525+sigma*SQRT(C1525)*D1525)</f>
        <v/>
      </c>
      <c r="F1525">
        <f>SHL_face*(1+SHL_rate)^C1525</f>
        <v/>
      </c>
      <c r="G1525">
        <f>Pref_face*(1+Pref_rate)^C1525</f>
        <v/>
      </c>
      <c r="H1525">
        <f>MAX(E1525-F1525-G1525,0)</f>
        <v/>
      </c>
      <c r="I1525">
        <f>MIN(E1525,F1525+G1525)+(1-MgmtPct)*H1525</f>
        <v/>
      </c>
      <c r="J1525">
        <f>IF(I1525/SponsorCost&gt;=RatchetTrigger,1,0)</f>
        <v/>
      </c>
      <c r="K1525">
        <f>IF(J1525=1,MgmtPctRatchet,MgmtPct)</f>
        <v/>
      </c>
      <c r="L1525">
        <f>K1525*H1525</f>
        <v/>
      </c>
      <c r="M1525">
        <f>EXP(-rf*C1525)*L1525</f>
        <v/>
      </c>
      <c r="N1525">
        <f>EXP(-rf*C1525)*E1525</f>
        <v/>
      </c>
    </row>
    <row r="1526">
      <c r="A1526" t="n">
        <v>1518</v>
      </c>
      <c r="B1526">
        <f>RAND()</f>
        <v/>
      </c>
      <c r="C1526">
        <f>IF(B1526&lt;P_3,3,IF(B1526&lt;P_3+P_4,4,5))</f>
        <v/>
      </c>
      <c r="D1526">
        <f>NORM.S.INV(RAND())</f>
        <v/>
      </c>
      <c r="E1526">
        <f>V0*EXP((rf-q_leak-0.5*sigma^2)*C1526+sigma*SQRT(C1526)*D1526)</f>
        <v/>
      </c>
      <c r="F1526">
        <f>SHL_face*(1+SHL_rate)^C1526</f>
        <v/>
      </c>
      <c r="G1526">
        <f>Pref_face*(1+Pref_rate)^C1526</f>
        <v/>
      </c>
      <c r="H1526">
        <f>MAX(E1526-F1526-G1526,0)</f>
        <v/>
      </c>
      <c r="I1526">
        <f>MIN(E1526,F1526+G1526)+(1-MgmtPct)*H1526</f>
        <v/>
      </c>
      <c r="J1526">
        <f>IF(I1526/SponsorCost&gt;=RatchetTrigger,1,0)</f>
        <v/>
      </c>
      <c r="K1526">
        <f>IF(J1526=1,MgmtPctRatchet,MgmtPct)</f>
        <v/>
      </c>
      <c r="L1526">
        <f>K1526*H1526</f>
        <v/>
      </c>
      <c r="M1526">
        <f>EXP(-rf*C1526)*L1526</f>
        <v/>
      </c>
      <c r="N1526">
        <f>EXP(-rf*C1526)*E1526</f>
        <v/>
      </c>
    </row>
    <row r="1527">
      <c r="A1527" t="n">
        <v>1519</v>
      </c>
      <c r="B1527">
        <f>RAND()</f>
        <v/>
      </c>
      <c r="C1527">
        <f>IF(B1527&lt;P_3,3,IF(B1527&lt;P_3+P_4,4,5))</f>
        <v/>
      </c>
      <c r="D1527">
        <f>NORM.S.INV(RAND())</f>
        <v/>
      </c>
      <c r="E1527">
        <f>V0*EXP((rf-q_leak-0.5*sigma^2)*C1527+sigma*SQRT(C1527)*D1527)</f>
        <v/>
      </c>
      <c r="F1527">
        <f>SHL_face*(1+SHL_rate)^C1527</f>
        <v/>
      </c>
      <c r="G1527">
        <f>Pref_face*(1+Pref_rate)^C1527</f>
        <v/>
      </c>
      <c r="H1527">
        <f>MAX(E1527-F1527-G1527,0)</f>
        <v/>
      </c>
      <c r="I1527">
        <f>MIN(E1527,F1527+G1527)+(1-MgmtPct)*H1527</f>
        <v/>
      </c>
      <c r="J1527">
        <f>IF(I1527/SponsorCost&gt;=RatchetTrigger,1,0)</f>
        <v/>
      </c>
      <c r="K1527">
        <f>IF(J1527=1,MgmtPctRatchet,MgmtPct)</f>
        <v/>
      </c>
      <c r="L1527">
        <f>K1527*H1527</f>
        <v/>
      </c>
      <c r="M1527">
        <f>EXP(-rf*C1527)*L1527</f>
        <v/>
      </c>
      <c r="N1527">
        <f>EXP(-rf*C1527)*E1527</f>
        <v/>
      </c>
    </row>
    <row r="1528">
      <c r="A1528" t="n">
        <v>1520</v>
      </c>
      <c r="B1528">
        <f>RAND()</f>
        <v/>
      </c>
      <c r="C1528">
        <f>IF(B1528&lt;P_3,3,IF(B1528&lt;P_3+P_4,4,5))</f>
        <v/>
      </c>
      <c r="D1528">
        <f>NORM.S.INV(RAND())</f>
        <v/>
      </c>
      <c r="E1528">
        <f>V0*EXP((rf-q_leak-0.5*sigma^2)*C1528+sigma*SQRT(C1528)*D1528)</f>
        <v/>
      </c>
      <c r="F1528">
        <f>SHL_face*(1+SHL_rate)^C1528</f>
        <v/>
      </c>
      <c r="G1528">
        <f>Pref_face*(1+Pref_rate)^C1528</f>
        <v/>
      </c>
      <c r="H1528">
        <f>MAX(E1528-F1528-G1528,0)</f>
        <v/>
      </c>
      <c r="I1528">
        <f>MIN(E1528,F1528+G1528)+(1-MgmtPct)*H1528</f>
        <v/>
      </c>
      <c r="J1528">
        <f>IF(I1528/SponsorCost&gt;=RatchetTrigger,1,0)</f>
        <v/>
      </c>
      <c r="K1528">
        <f>IF(J1528=1,MgmtPctRatchet,MgmtPct)</f>
        <v/>
      </c>
      <c r="L1528">
        <f>K1528*H1528</f>
        <v/>
      </c>
      <c r="M1528">
        <f>EXP(-rf*C1528)*L1528</f>
        <v/>
      </c>
      <c r="N1528">
        <f>EXP(-rf*C1528)*E1528</f>
        <v/>
      </c>
    </row>
    <row r="1529">
      <c r="A1529" t="n">
        <v>1521</v>
      </c>
      <c r="B1529">
        <f>RAND()</f>
        <v/>
      </c>
      <c r="C1529">
        <f>IF(B1529&lt;P_3,3,IF(B1529&lt;P_3+P_4,4,5))</f>
        <v/>
      </c>
      <c r="D1529">
        <f>NORM.S.INV(RAND())</f>
        <v/>
      </c>
      <c r="E1529">
        <f>V0*EXP((rf-q_leak-0.5*sigma^2)*C1529+sigma*SQRT(C1529)*D1529)</f>
        <v/>
      </c>
      <c r="F1529">
        <f>SHL_face*(1+SHL_rate)^C1529</f>
        <v/>
      </c>
      <c r="G1529">
        <f>Pref_face*(1+Pref_rate)^C1529</f>
        <v/>
      </c>
      <c r="H1529">
        <f>MAX(E1529-F1529-G1529,0)</f>
        <v/>
      </c>
      <c r="I1529">
        <f>MIN(E1529,F1529+G1529)+(1-MgmtPct)*H1529</f>
        <v/>
      </c>
      <c r="J1529">
        <f>IF(I1529/SponsorCost&gt;=RatchetTrigger,1,0)</f>
        <v/>
      </c>
      <c r="K1529">
        <f>IF(J1529=1,MgmtPctRatchet,MgmtPct)</f>
        <v/>
      </c>
      <c r="L1529">
        <f>K1529*H1529</f>
        <v/>
      </c>
      <c r="M1529">
        <f>EXP(-rf*C1529)*L1529</f>
        <v/>
      </c>
      <c r="N1529">
        <f>EXP(-rf*C1529)*E1529</f>
        <v/>
      </c>
    </row>
    <row r="1530">
      <c r="A1530" t="n">
        <v>1522</v>
      </c>
      <c r="B1530">
        <f>RAND()</f>
        <v/>
      </c>
      <c r="C1530">
        <f>IF(B1530&lt;P_3,3,IF(B1530&lt;P_3+P_4,4,5))</f>
        <v/>
      </c>
      <c r="D1530">
        <f>NORM.S.INV(RAND())</f>
        <v/>
      </c>
      <c r="E1530">
        <f>V0*EXP((rf-q_leak-0.5*sigma^2)*C1530+sigma*SQRT(C1530)*D1530)</f>
        <v/>
      </c>
      <c r="F1530">
        <f>SHL_face*(1+SHL_rate)^C1530</f>
        <v/>
      </c>
      <c r="G1530">
        <f>Pref_face*(1+Pref_rate)^C1530</f>
        <v/>
      </c>
      <c r="H1530">
        <f>MAX(E1530-F1530-G1530,0)</f>
        <v/>
      </c>
      <c r="I1530">
        <f>MIN(E1530,F1530+G1530)+(1-MgmtPct)*H1530</f>
        <v/>
      </c>
      <c r="J1530">
        <f>IF(I1530/SponsorCost&gt;=RatchetTrigger,1,0)</f>
        <v/>
      </c>
      <c r="K1530">
        <f>IF(J1530=1,MgmtPctRatchet,MgmtPct)</f>
        <v/>
      </c>
      <c r="L1530">
        <f>K1530*H1530</f>
        <v/>
      </c>
      <c r="M1530">
        <f>EXP(-rf*C1530)*L1530</f>
        <v/>
      </c>
      <c r="N1530">
        <f>EXP(-rf*C1530)*E1530</f>
        <v/>
      </c>
    </row>
    <row r="1531">
      <c r="A1531" t="n">
        <v>1523</v>
      </c>
      <c r="B1531">
        <f>RAND()</f>
        <v/>
      </c>
      <c r="C1531">
        <f>IF(B1531&lt;P_3,3,IF(B1531&lt;P_3+P_4,4,5))</f>
        <v/>
      </c>
      <c r="D1531">
        <f>NORM.S.INV(RAND())</f>
        <v/>
      </c>
      <c r="E1531">
        <f>V0*EXP((rf-q_leak-0.5*sigma^2)*C1531+sigma*SQRT(C1531)*D1531)</f>
        <v/>
      </c>
      <c r="F1531">
        <f>SHL_face*(1+SHL_rate)^C1531</f>
        <v/>
      </c>
      <c r="G1531">
        <f>Pref_face*(1+Pref_rate)^C1531</f>
        <v/>
      </c>
      <c r="H1531">
        <f>MAX(E1531-F1531-G1531,0)</f>
        <v/>
      </c>
      <c r="I1531">
        <f>MIN(E1531,F1531+G1531)+(1-MgmtPct)*H1531</f>
        <v/>
      </c>
      <c r="J1531">
        <f>IF(I1531/SponsorCost&gt;=RatchetTrigger,1,0)</f>
        <v/>
      </c>
      <c r="K1531">
        <f>IF(J1531=1,MgmtPctRatchet,MgmtPct)</f>
        <v/>
      </c>
      <c r="L1531">
        <f>K1531*H1531</f>
        <v/>
      </c>
      <c r="M1531">
        <f>EXP(-rf*C1531)*L1531</f>
        <v/>
      </c>
      <c r="N1531">
        <f>EXP(-rf*C1531)*E1531</f>
        <v/>
      </c>
    </row>
    <row r="1532">
      <c r="A1532" t="n">
        <v>1524</v>
      </c>
      <c r="B1532">
        <f>RAND()</f>
        <v/>
      </c>
      <c r="C1532">
        <f>IF(B1532&lt;P_3,3,IF(B1532&lt;P_3+P_4,4,5))</f>
        <v/>
      </c>
      <c r="D1532">
        <f>NORM.S.INV(RAND())</f>
        <v/>
      </c>
      <c r="E1532">
        <f>V0*EXP((rf-q_leak-0.5*sigma^2)*C1532+sigma*SQRT(C1532)*D1532)</f>
        <v/>
      </c>
      <c r="F1532">
        <f>SHL_face*(1+SHL_rate)^C1532</f>
        <v/>
      </c>
      <c r="G1532">
        <f>Pref_face*(1+Pref_rate)^C1532</f>
        <v/>
      </c>
      <c r="H1532">
        <f>MAX(E1532-F1532-G1532,0)</f>
        <v/>
      </c>
      <c r="I1532">
        <f>MIN(E1532,F1532+G1532)+(1-MgmtPct)*H1532</f>
        <v/>
      </c>
      <c r="J1532">
        <f>IF(I1532/SponsorCost&gt;=RatchetTrigger,1,0)</f>
        <v/>
      </c>
      <c r="K1532">
        <f>IF(J1532=1,MgmtPctRatchet,MgmtPct)</f>
        <v/>
      </c>
      <c r="L1532">
        <f>K1532*H1532</f>
        <v/>
      </c>
      <c r="M1532">
        <f>EXP(-rf*C1532)*L1532</f>
        <v/>
      </c>
      <c r="N1532">
        <f>EXP(-rf*C1532)*E1532</f>
        <v/>
      </c>
    </row>
    <row r="1533">
      <c r="A1533" t="n">
        <v>1525</v>
      </c>
      <c r="B1533">
        <f>RAND()</f>
        <v/>
      </c>
      <c r="C1533">
        <f>IF(B1533&lt;P_3,3,IF(B1533&lt;P_3+P_4,4,5))</f>
        <v/>
      </c>
      <c r="D1533">
        <f>NORM.S.INV(RAND())</f>
        <v/>
      </c>
      <c r="E1533">
        <f>V0*EXP((rf-q_leak-0.5*sigma^2)*C1533+sigma*SQRT(C1533)*D1533)</f>
        <v/>
      </c>
      <c r="F1533">
        <f>SHL_face*(1+SHL_rate)^C1533</f>
        <v/>
      </c>
      <c r="G1533">
        <f>Pref_face*(1+Pref_rate)^C1533</f>
        <v/>
      </c>
      <c r="H1533">
        <f>MAX(E1533-F1533-G1533,0)</f>
        <v/>
      </c>
      <c r="I1533">
        <f>MIN(E1533,F1533+G1533)+(1-MgmtPct)*H1533</f>
        <v/>
      </c>
      <c r="J1533">
        <f>IF(I1533/SponsorCost&gt;=RatchetTrigger,1,0)</f>
        <v/>
      </c>
      <c r="K1533">
        <f>IF(J1533=1,MgmtPctRatchet,MgmtPct)</f>
        <v/>
      </c>
      <c r="L1533">
        <f>K1533*H1533</f>
        <v/>
      </c>
      <c r="M1533">
        <f>EXP(-rf*C1533)*L1533</f>
        <v/>
      </c>
      <c r="N1533">
        <f>EXP(-rf*C1533)*E1533</f>
        <v/>
      </c>
    </row>
    <row r="1534">
      <c r="A1534" t="n">
        <v>1526</v>
      </c>
      <c r="B1534">
        <f>RAND()</f>
        <v/>
      </c>
      <c r="C1534">
        <f>IF(B1534&lt;P_3,3,IF(B1534&lt;P_3+P_4,4,5))</f>
        <v/>
      </c>
      <c r="D1534">
        <f>NORM.S.INV(RAND())</f>
        <v/>
      </c>
      <c r="E1534">
        <f>V0*EXP((rf-q_leak-0.5*sigma^2)*C1534+sigma*SQRT(C1534)*D1534)</f>
        <v/>
      </c>
      <c r="F1534">
        <f>SHL_face*(1+SHL_rate)^C1534</f>
        <v/>
      </c>
      <c r="G1534">
        <f>Pref_face*(1+Pref_rate)^C1534</f>
        <v/>
      </c>
      <c r="H1534">
        <f>MAX(E1534-F1534-G1534,0)</f>
        <v/>
      </c>
      <c r="I1534">
        <f>MIN(E1534,F1534+G1534)+(1-MgmtPct)*H1534</f>
        <v/>
      </c>
      <c r="J1534">
        <f>IF(I1534/SponsorCost&gt;=RatchetTrigger,1,0)</f>
        <v/>
      </c>
      <c r="K1534">
        <f>IF(J1534=1,MgmtPctRatchet,MgmtPct)</f>
        <v/>
      </c>
      <c r="L1534">
        <f>K1534*H1534</f>
        <v/>
      </c>
      <c r="M1534">
        <f>EXP(-rf*C1534)*L1534</f>
        <v/>
      </c>
      <c r="N1534">
        <f>EXP(-rf*C1534)*E1534</f>
        <v/>
      </c>
    </row>
    <row r="1535">
      <c r="A1535" t="n">
        <v>1527</v>
      </c>
      <c r="B1535">
        <f>RAND()</f>
        <v/>
      </c>
      <c r="C1535">
        <f>IF(B1535&lt;P_3,3,IF(B1535&lt;P_3+P_4,4,5))</f>
        <v/>
      </c>
      <c r="D1535">
        <f>NORM.S.INV(RAND())</f>
        <v/>
      </c>
      <c r="E1535">
        <f>V0*EXP((rf-q_leak-0.5*sigma^2)*C1535+sigma*SQRT(C1535)*D1535)</f>
        <v/>
      </c>
      <c r="F1535">
        <f>SHL_face*(1+SHL_rate)^C1535</f>
        <v/>
      </c>
      <c r="G1535">
        <f>Pref_face*(1+Pref_rate)^C1535</f>
        <v/>
      </c>
      <c r="H1535">
        <f>MAX(E1535-F1535-G1535,0)</f>
        <v/>
      </c>
      <c r="I1535">
        <f>MIN(E1535,F1535+G1535)+(1-MgmtPct)*H1535</f>
        <v/>
      </c>
      <c r="J1535">
        <f>IF(I1535/SponsorCost&gt;=RatchetTrigger,1,0)</f>
        <v/>
      </c>
      <c r="K1535">
        <f>IF(J1535=1,MgmtPctRatchet,MgmtPct)</f>
        <v/>
      </c>
      <c r="L1535">
        <f>K1535*H1535</f>
        <v/>
      </c>
      <c r="M1535">
        <f>EXP(-rf*C1535)*L1535</f>
        <v/>
      </c>
      <c r="N1535">
        <f>EXP(-rf*C1535)*E1535</f>
        <v/>
      </c>
    </row>
    <row r="1536">
      <c r="A1536" t="n">
        <v>1528</v>
      </c>
      <c r="B1536">
        <f>RAND()</f>
        <v/>
      </c>
      <c r="C1536">
        <f>IF(B1536&lt;P_3,3,IF(B1536&lt;P_3+P_4,4,5))</f>
        <v/>
      </c>
      <c r="D1536">
        <f>NORM.S.INV(RAND())</f>
        <v/>
      </c>
      <c r="E1536">
        <f>V0*EXP((rf-q_leak-0.5*sigma^2)*C1536+sigma*SQRT(C1536)*D1536)</f>
        <v/>
      </c>
      <c r="F1536">
        <f>SHL_face*(1+SHL_rate)^C1536</f>
        <v/>
      </c>
      <c r="G1536">
        <f>Pref_face*(1+Pref_rate)^C1536</f>
        <v/>
      </c>
      <c r="H1536">
        <f>MAX(E1536-F1536-G1536,0)</f>
        <v/>
      </c>
      <c r="I1536">
        <f>MIN(E1536,F1536+G1536)+(1-MgmtPct)*H1536</f>
        <v/>
      </c>
      <c r="J1536">
        <f>IF(I1536/SponsorCost&gt;=RatchetTrigger,1,0)</f>
        <v/>
      </c>
      <c r="K1536">
        <f>IF(J1536=1,MgmtPctRatchet,MgmtPct)</f>
        <v/>
      </c>
      <c r="L1536">
        <f>K1536*H1536</f>
        <v/>
      </c>
      <c r="M1536">
        <f>EXP(-rf*C1536)*L1536</f>
        <v/>
      </c>
      <c r="N1536">
        <f>EXP(-rf*C1536)*E1536</f>
        <v/>
      </c>
    </row>
    <row r="1537">
      <c r="A1537" t="n">
        <v>1529</v>
      </c>
      <c r="B1537">
        <f>RAND()</f>
        <v/>
      </c>
      <c r="C1537">
        <f>IF(B1537&lt;P_3,3,IF(B1537&lt;P_3+P_4,4,5))</f>
        <v/>
      </c>
      <c r="D1537">
        <f>NORM.S.INV(RAND())</f>
        <v/>
      </c>
      <c r="E1537">
        <f>V0*EXP((rf-q_leak-0.5*sigma^2)*C1537+sigma*SQRT(C1537)*D1537)</f>
        <v/>
      </c>
      <c r="F1537">
        <f>SHL_face*(1+SHL_rate)^C1537</f>
        <v/>
      </c>
      <c r="G1537">
        <f>Pref_face*(1+Pref_rate)^C1537</f>
        <v/>
      </c>
      <c r="H1537">
        <f>MAX(E1537-F1537-G1537,0)</f>
        <v/>
      </c>
      <c r="I1537">
        <f>MIN(E1537,F1537+G1537)+(1-MgmtPct)*H1537</f>
        <v/>
      </c>
      <c r="J1537">
        <f>IF(I1537/SponsorCost&gt;=RatchetTrigger,1,0)</f>
        <v/>
      </c>
      <c r="K1537">
        <f>IF(J1537=1,MgmtPctRatchet,MgmtPct)</f>
        <v/>
      </c>
      <c r="L1537">
        <f>K1537*H1537</f>
        <v/>
      </c>
      <c r="M1537">
        <f>EXP(-rf*C1537)*L1537</f>
        <v/>
      </c>
      <c r="N1537">
        <f>EXP(-rf*C1537)*E1537</f>
        <v/>
      </c>
    </row>
    <row r="1538">
      <c r="A1538" t="n">
        <v>1530</v>
      </c>
      <c r="B1538">
        <f>RAND()</f>
        <v/>
      </c>
      <c r="C1538">
        <f>IF(B1538&lt;P_3,3,IF(B1538&lt;P_3+P_4,4,5))</f>
        <v/>
      </c>
      <c r="D1538">
        <f>NORM.S.INV(RAND())</f>
        <v/>
      </c>
      <c r="E1538">
        <f>V0*EXP((rf-q_leak-0.5*sigma^2)*C1538+sigma*SQRT(C1538)*D1538)</f>
        <v/>
      </c>
      <c r="F1538">
        <f>SHL_face*(1+SHL_rate)^C1538</f>
        <v/>
      </c>
      <c r="G1538">
        <f>Pref_face*(1+Pref_rate)^C1538</f>
        <v/>
      </c>
      <c r="H1538">
        <f>MAX(E1538-F1538-G1538,0)</f>
        <v/>
      </c>
      <c r="I1538">
        <f>MIN(E1538,F1538+G1538)+(1-MgmtPct)*H1538</f>
        <v/>
      </c>
      <c r="J1538">
        <f>IF(I1538/SponsorCost&gt;=RatchetTrigger,1,0)</f>
        <v/>
      </c>
      <c r="K1538">
        <f>IF(J1538=1,MgmtPctRatchet,MgmtPct)</f>
        <v/>
      </c>
      <c r="L1538">
        <f>K1538*H1538</f>
        <v/>
      </c>
      <c r="M1538">
        <f>EXP(-rf*C1538)*L1538</f>
        <v/>
      </c>
      <c r="N1538">
        <f>EXP(-rf*C1538)*E1538</f>
        <v/>
      </c>
    </row>
    <row r="1539">
      <c r="A1539" t="n">
        <v>1531</v>
      </c>
      <c r="B1539">
        <f>RAND()</f>
        <v/>
      </c>
      <c r="C1539">
        <f>IF(B1539&lt;P_3,3,IF(B1539&lt;P_3+P_4,4,5))</f>
        <v/>
      </c>
      <c r="D1539">
        <f>NORM.S.INV(RAND())</f>
        <v/>
      </c>
      <c r="E1539">
        <f>V0*EXP((rf-q_leak-0.5*sigma^2)*C1539+sigma*SQRT(C1539)*D1539)</f>
        <v/>
      </c>
      <c r="F1539">
        <f>SHL_face*(1+SHL_rate)^C1539</f>
        <v/>
      </c>
      <c r="G1539">
        <f>Pref_face*(1+Pref_rate)^C1539</f>
        <v/>
      </c>
      <c r="H1539">
        <f>MAX(E1539-F1539-G1539,0)</f>
        <v/>
      </c>
      <c r="I1539">
        <f>MIN(E1539,F1539+G1539)+(1-MgmtPct)*H1539</f>
        <v/>
      </c>
      <c r="J1539">
        <f>IF(I1539/SponsorCost&gt;=RatchetTrigger,1,0)</f>
        <v/>
      </c>
      <c r="K1539">
        <f>IF(J1539=1,MgmtPctRatchet,MgmtPct)</f>
        <v/>
      </c>
      <c r="L1539">
        <f>K1539*H1539</f>
        <v/>
      </c>
      <c r="M1539">
        <f>EXP(-rf*C1539)*L1539</f>
        <v/>
      </c>
      <c r="N1539">
        <f>EXP(-rf*C1539)*E1539</f>
        <v/>
      </c>
    </row>
    <row r="1540">
      <c r="A1540" t="n">
        <v>1532</v>
      </c>
      <c r="B1540">
        <f>RAND()</f>
        <v/>
      </c>
      <c r="C1540">
        <f>IF(B1540&lt;P_3,3,IF(B1540&lt;P_3+P_4,4,5))</f>
        <v/>
      </c>
      <c r="D1540">
        <f>NORM.S.INV(RAND())</f>
        <v/>
      </c>
      <c r="E1540">
        <f>V0*EXP((rf-q_leak-0.5*sigma^2)*C1540+sigma*SQRT(C1540)*D1540)</f>
        <v/>
      </c>
      <c r="F1540">
        <f>SHL_face*(1+SHL_rate)^C1540</f>
        <v/>
      </c>
      <c r="G1540">
        <f>Pref_face*(1+Pref_rate)^C1540</f>
        <v/>
      </c>
      <c r="H1540">
        <f>MAX(E1540-F1540-G1540,0)</f>
        <v/>
      </c>
      <c r="I1540">
        <f>MIN(E1540,F1540+G1540)+(1-MgmtPct)*H1540</f>
        <v/>
      </c>
      <c r="J1540">
        <f>IF(I1540/SponsorCost&gt;=RatchetTrigger,1,0)</f>
        <v/>
      </c>
      <c r="K1540">
        <f>IF(J1540=1,MgmtPctRatchet,MgmtPct)</f>
        <v/>
      </c>
      <c r="L1540">
        <f>K1540*H1540</f>
        <v/>
      </c>
      <c r="M1540">
        <f>EXP(-rf*C1540)*L1540</f>
        <v/>
      </c>
      <c r="N1540">
        <f>EXP(-rf*C1540)*E1540</f>
        <v/>
      </c>
    </row>
    <row r="1541">
      <c r="A1541" t="n">
        <v>1533</v>
      </c>
      <c r="B1541">
        <f>RAND()</f>
        <v/>
      </c>
      <c r="C1541">
        <f>IF(B1541&lt;P_3,3,IF(B1541&lt;P_3+P_4,4,5))</f>
        <v/>
      </c>
      <c r="D1541">
        <f>NORM.S.INV(RAND())</f>
        <v/>
      </c>
      <c r="E1541">
        <f>V0*EXP((rf-q_leak-0.5*sigma^2)*C1541+sigma*SQRT(C1541)*D1541)</f>
        <v/>
      </c>
      <c r="F1541">
        <f>SHL_face*(1+SHL_rate)^C1541</f>
        <v/>
      </c>
      <c r="G1541">
        <f>Pref_face*(1+Pref_rate)^C1541</f>
        <v/>
      </c>
      <c r="H1541">
        <f>MAX(E1541-F1541-G1541,0)</f>
        <v/>
      </c>
      <c r="I1541">
        <f>MIN(E1541,F1541+G1541)+(1-MgmtPct)*H1541</f>
        <v/>
      </c>
      <c r="J1541">
        <f>IF(I1541/SponsorCost&gt;=RatchetTrigger,1,0)</f>
        <v/>
      </c>
      <c r="K1541">
        <f>IF(J1541=1,MgmtPctRatchet,MgmtPct)</f>
        <v/>
      </c>
      <c r="L1541">
        <f>K1541*H1541</f>
        <v/>
      </c>
      <c r="M1541">
        <f>EXP(-rf*C1541)*L1541</f>
        <v/>
      </c>
      <c r="N1541">
        <f>EXP(-rf*C1541)*E1541</f>
        <v/>
      </c>
    </row>
    <row r="1542">
      <c r="A1542" t="n">
        <v>1534</v>
      </c>
      <c r="B1542">
        <f>RAND()</f>
        <v/>
      </c>
      <c r="C1542">
        <f>IF(B1542&lt;P_3,3,IF(B1542&lt;P_3+P_4,4,5))</f>
        <v/>
      </c>
      <c r="D1542">
        <f>NORM.S.INV(RAND())</f>
        <v/>
      </c>
      <c r="E1542">
        <f>V0*EXP((rf-q_leak-0.5*sigma^2)*C1542+sigma*SQRT(C1542)*D1542)</f>
        <v/>
      </c>
      <c r="F1542">
        <f>SHL_face*(1+SHL_rate)^C1542</f>
        <v/>
      </c>
      <c r="G1542">
        <f>Pref_face*(1+Pref_rate)^C1542</f>
        <v/>
      </c>
      <c r="H1542">
        <f>MAX(E1542-F1542-G1542,0)</f>
        <v/>
      </c>
      <c r="I1542">
        <f>MIN(E1542,F1542+G1542)+(1-MgmtPct)*H1542</f>
        <v/>
      </c>
      <c r="J1542">
        <f>IF(I1542/SponsorCost&gt;=RatchetTrigger,1,0)</f>
        <v/>
      </c>
      <c r="K1542">
        <f>IF(J1542=1,MgmtPctRatchet,MgmtPct)</f>
        <v/>
      </c>
      <c r="L1542">
        <f>K1542*H1542</f>
        <v/>
      </c>
      <c r="M1542">
        <f>EXP(-rf*C1542)*L1542</f>
        <v/>
      </c>
      <c r="N1542">
        <f>EXP(-rf*C1542)*E1542</f>
        <v/>
      </c>
    </row>
    <row r="1543">
      <c r="A1543" t="n">
        <v>1535</v>
      </c>
      <c r="B1543">
        <f>RAND()</f>
        <v/>
      </c>
      <c r="C1543">
        <f>IF(B1543&lt;P_3,3,IF(B1543&lt;P_3+P_4,4,5))</f>
        <v/>
      </c>
      <c r="D1543">
        <f>NORM.S.INV(RAND())</f>
        <v/>
      </c>
      <c r="E1543">
        <f>V0*EXP((rf-q_leak-0.5*sigma^2)*C1543+sigma*SQRT(C1543)*D1543)</f>
        <v/>
      </c>
      <c r="F1543">
        <f>SHL_face*(1+SHL_rate)^C1543</f>
        <v/>
      </c>
      <c r="G1543">
        <f>Pref_face*(1+Pref_rate)^C1543</f>
        <v/>
      </c>
      <c r="H1543">
        <f>MAX(E1543-F1543-G1543,0)</f>
        <v/>
      </c>
      <c r="I1543">
        <f>MIN(E1543,F1543+G1543)+(1-MgmtPct)*H1543</f>
        <v/>
      </c>
      <c r="J1543">
        <f>IF(I1543/SponsorCost&gt;=RatchetTrigger,1,0)</f>
        <v/>
      </c>
      <c r="K1543">
        <f>IF(J1543=1,MgmtPctRatchet,MgmtPct)</f>
        <v/>
      </c>
      <c r="L1543">
        <f>K1543*H1543</f>
        <v/>
      </c>
      <c r="M1543">
        <f>EXP(-rf*C1543)*L1543</f>
        <v/>
      </c>
      <c r="N1543">
        <f>EXP(-rf*C1543)*E1543</f>
        <v/>
      </c>
    </row>
    <row r="1544">
      <c r="A1544" t="n">
        <v>1536</v>
      </c>
      <c r="B1544">
        <f>RAND()</f>
        <v/>
      </c>
      <c r="C1544">
        <f>IF(B1544&lt;P_3,3,IF(B1544&lt;P_3+P_4,4,5))</f>
        <v/>
      </c>
      <c r="D1544">
        <f>NORM.S.INV(RAND())</f>
        <v/>
      </c>
      <c r="E1544">
        <f>V0*EXP((rf-q_leak-0.5*sigma^2)*C1544+sigma*SQRT(C1544)*D1544)</f>
        <v/>
      </c>
      <c r="F1544">
        <f>SHL_face*(1+SHL_rate)^C1544</f>
        <v/>
      </c>
      <c r="G1544">
        <f>Pref_face*(1+Pref_rate)^C1544</f>
        <v/>
      </c>
      <c r="H1544">
        <f>MAX(E1544-F1544-G1544,0)</f>
        <v/>
      </c>
      <c r="I1544">
        <f>MIN(E1544,F1544+G1544)+(1-MgmtPct)*H1544</f>
        <v/>
      </c>
      <c r="J1544">
        <f>IF(I1544/SponsorCost&gt;=RatchetTrigger,1,0)</f>
        <v/>
      </c>
      <c r="K1544">
        <f>IF(J1544=1,MgmtPctRatchet,MgmtPct)</f>
        <v/>
      </c>
      <c r="L1544">
        <f>K1544*H1544</f>
        <v/>
      </c>
      <c r="M1544">
        <f>EXP(-rf*C1544)*L1544</f>
        <v/>
      </c>
      <c r="N1544">
        <f>EXP(-rf*C1544)*E1544</f>
        <v/>
      </c>
    </row>
    <row r="1545">
      <c r="A1545" t="n">
        <v>1537</v>
      </c>
      <c r="B1545">
        <f>RAND()</f>
        <v/>
      </c>
      <c r="C1545">
        <f>IF(B1545&lt;P_3,3,IF(B1545&lt;P_3+P_4,4,5))</f>
        <v/>
      </c>
      <c r="D1545">
        <f>NORM.S.INV(RAND())</f>
        <v/>
      </c>
      <c r="E1545">
        <f>V0*EXP((rf-q_leak-0.5*sigma^2)*C1545+sigma*SQRT(C1545)*D1545)</f>
        <v/>
      </c>
      <c r="F1545">
        <f>SHL_face*(1+SHL_rate)^C1545</f>
        <v/>
      </c>
      <c r="G1545">
        <f>Pref_face*(1+Pref_rate)^C1545</f>
        <v/>
      </c>
      <c r="H1545">
        <f>MAX(E1545-F1545-G1545,0)</f>
        <v/>
      </c>
      <c r="I1545">
        <f>MIN(E1545,F1545+G1545)+(1-MgmtPct)*H1545</f>
        <v/>
      </c>
      <c r="J1545">
        <f>IF(I1545/SponsorCost&gt;=RatchetTrigger,1,0)</f>
        <v/>
      </c>
      <c r="K1545">
        <f>IF(J1545=1,MgmtPctRatchet,MgmtPct)</f>
        <v/>
      </c>
      <c r="L1545">
        <f>K1545*H1545</f>
        <v/>
      </c>
      <c r="M1545">
        <f>EXP(-rf*C1545)*L1545</f>
        <v/>
      </c>
      <c r="N1545">
        <f>EXP(-rf*C1545)*E1545</f>
        <v/>
      </c>
    </row>
    <row r="1546">
      <c r="A1546" t="n">
        <v>1538</v>
      </c>
      <c r="B1546">
        <f>RAND()</f>
        <v/>
      </c>
      <c r="C1546">
        <f>IF(B1546&lt;P_3,3,IF(B1546&lt;P_3+P_4,4,5))</f>
        <v/>
      </c>
      <c r="D1546">
        <f>NORM.S.INV(RAND())</f>
        <v/>
      </c>
      <c r="E1546">
        <f>V0*EXP((rf-q_leak-0.5*sigma^2)*C1546+sigma*SQRT(C1546)*D1546)</f>
        <v/>
      </c>
      <c r="F1546">
        <f>SHL_face*(1+SHL_rate)^C1546</f>
        <v/>
      </c>
      <c r="G1546">
        <f>Pref_face*(1+Pref_rate)^C1546</f>
        <v/>
      </c>
      <c r="H1546">
        <f>MAX(E1546-F1546-G1546,0)</f>
        <v/>
      </c>
      <c r="I1546">
        <f>MIN(E1546,F1546+G1546)+(1-MgmtPct)*H1546</f>
        <v/>
      </c>
      <c r="J1546">
        <f>IF(I1546/SponsorCost&gt;=RatchetTrigger,1,0)</f>
        <v/>
      </c>
      <c r="K1546">
        <f>IF(J1546=1,MgmtPctRatchet,MgmtPct)</f>
        <v/>
      </c>
      <c r="L1546">
        <f>K1546*H1546</f>
        <v/>
      </c>
      <c r="M1546">
        <f>EXP(-rf*C1546)*L1546</f>
        <v/>
      </c>
      <c r="N1546">
        <f>EXP(-rf*C1546)*E1546</f>
        <v/>
      </c>
    </row>
    <row r="1547">
      <c r="A1547" t="n">
        <v>1539</v>
      </c>
      <c r="B1547">
        <f>RAND()</f>
        <v/>
      </c>
      <c r="C1547">
        <f>IF(B1547&lt;P_3,3,IF(B1547&lt;P_3+P_4,4,5))</f>
        <v/>
      </c>
      <c r="D1547">
        <f>NORM.S.INV(RAND())</f>
        <v/>
      </c>
      <c r="E1547">
        <f>V0*EXP((rf-q_leak-0.5*sigma^2)*C1547+sigma*SQRT(C1547)*D1547)</f>
        <v/>
      </c>
      <c r="F1547">
        <f>SHL_face*(1+SHL_rate)^C1547</f>
        <v/>
      </c>
      <c r="G1547">
        <f>Pref_face*(1+Pref_rate)^C1547</f>
        <v/>
      </c>
      <c r="H1547">
        <f>MAX(E1547-F1547-G1547,0)</f>
        <v/>
      </c>
      <c r="I1547">
        <f>MIN(E1547,F1547+G1547)+(1-MgmtPct)*H1547</f>
        <v/>
      </c>
      <c r="J1547">
        <f>IF(I1547/SponsorCost&gt;=RatchetTrigger,1,0)</f>
        <v/>
      </c>
      <c r="K1547">
        <f>IF(J1547=1,MgmtPctRatchet,MgmtPct)</f>
        <v/>
      </c>
      <c r="L1547">
        <f>K1547*H1547</f>
        <v/>
      </c>
      <c r="M1547">
        <f>EXP(-rf*C1547)*L1547</f>
        <v/>
      </c>
      <c r="N1547">
        <f>EXP(-rf*C1547)*E1547</f>
        <v/>
      </c>
    </row>
    <row r="1548">
      <c r="A1548" t="n">
        <v>1540</v>
      </c>
      <c r="B1548">
        <f>RAND()</f>
        <v/>
      </c>
      <c r="C1548">
        <f>IF(B1548&lt;P_3,3,IF(B1548&lt;P_3+P_4,4,5))</f>
        <v/>
      </c>
      <c r="D1548">
        <f>NORM.S.INV(RAND())</f>
        <v/>
      </c>
      <c r="E1548">
        <f>V0*EXP((rf-q_leak-0.5*sigma^2)*C1548+sigma*SQRT(C1548)*D1548)</f>
        <v/>
      </c>
      <c r="F1548">
        <f>SHL_face*(1+SHL_rate)^C1548</f>
        <v/>
      </c>
      <c r="G1548">
        <f>Pref_face*(1+Pref_rate)^C1548</f>
        <v/>
      </c>
      <c r="H1548">
        <f>MAX(E1548-F1548-G1548,0)</f>
        <v/>
      </c>
      <c r="I1548">
        <f>MIN(E1548,F1548+G1548)+(1-MgmtPct)*H1548</f>
        <v/>
      </c>
      <c r="J1548">
        <f>IF(I1548/SponsorCost&gt;=RatchetTrigger,1,0)</f>
        <v/>
      </c>
      <c r="K1548">
        <f>IF(J1548=1,MgmtPctRatchet,MgmtPct)</f>
        <v/>
      </c>
      <c r="L1548">
        <f>K1548*H1548</f>
        <v/>
      </c>
      <c r="M1548">
        <f>EXP(-rf*C1548)*L1548</f>
        <v/>
      </c>
      <c r="N1548">
        <f>EXP(-rf*C1548)*E1548</f>
        <v/>
      </c>
    </row>
    <row r="1549">
      <c r="A1549" t="n">
        <v>1541</v>
      </c>
      <c r="B1549">
        <f>RAND()</f>
        <v/>
      </c>
      <c r="C1549">
        <f>IF(B1549&lt;P_3,3,IF(B1549&lt;P_3+P_4,4,5))</f>
        <v/>
      </c>
      <c r="D1549">
        <f>NORM.S.INV(RAND())</f>
        <v/>
      </c>
      <c r="E1549">
        <f>V0*EXP((rf-q_leak-0.5*sigma^2)*C1549+sigma*SQRT(C1549)*D1549)</f>
        <v/>
      </c>
      <c r="F1549">
        <f>SHL_face*(1+SHL_rate)^C1549</f>
        <v/>
      </c>
      <c r="G1549">
        <f>Pref_face*(1+Pref_rate)^C1549</f>
        <v/>
      </c>
      <c r="H1549">
        <f>MAX(E1549-F1549-G1549,0)</f>
        <v/>
      </c>
      <c r="I1549">
        <f>MIN(E1549,F1549+G1549)+(1-MgmtPct)*H1549</f>
        <v/>
      </c>
      <c r="J1549">
        <f>IF(I1549/SponsorCost&gt;=RatchetTrigger,1,0)</f>
        <v/>
      </c>
      <c r="K1549">
        <f>IF(J1549=1,MgmtPctRatchet,MgmtPct)</f>
        <v/>
      </c>
      <c r="L1549">
        <f>K1549*H1549</f>
        <v/>
      </c>
      <c r="M1549">
        <f>EXP(-rf*C1549)*L1549</f>
        <v/>
      </c>
      <c r="N1549">
        <f>EXP(-rf*C1549)*E1549</f>
        <v/>
      </c>
    </row>
    <row r="1550">
      <c r="A1550" t="n">
        <v>1542</v>
      </c>
      <c r="B1550">
        <f>RAND()</f>
        <v/>
      </c>
      <c r="C1550">
        <f>IF(B1550&lt;P_3,3,IF(B1550&lt;P_3+P_4,4,5))</f>
        <v/>
      </c>
      <c r="D1550">
        <f>NORM.S.INV(RAND())</f>
        <v/>
      </c>
      <c r="E1550">
        <f>V0*EXP((rf-q_leak-0.5*sigma^2)*C1550+sigma*SQRT(C1550)*D1550)</f>
        <v/>
      </c>
      <c r="F1550">
        <f>SHL_face*(1+SHL_rate)^C1550</f>
        <v/>
      </c>
      <c r="G1550">
        <f>Pref_face*(1+Pref_rate)^C1550</f>
        <v/>
      </c>
      <c r="H1550">
        <f>MAX(E1550-F1550-G1550,0)</f>
        <v/>
      </c>
      <c r="I1550">
        <f>MIN(E1550,F1550+G1550)+(1-MgmtPct)*H1550</f>
        <v/>
      </c>
      <c r="J1550">
        <f>IF(I1550/SponsorCost&gt;=RatchetTrigger,1,0)</f>
        <v/>
      </c>
      <c r="K1550">
        <f>IF(J1550=1,MgmtPctRatchet,MgmtPct)</f>
        <v/>
      </c>
      <c r="L1550">
        <f>K1550*H1550</f>
        <v/>
      </c>
      <c r="M1550">
        <f>EXP(-rf*C1550)*L1550</f>
        <v/>
      </c>
      <c r="N1550">
        <f>EXP(-rf*C1550)*E1550</f>
        <v/>
      </c>
    </row>
    <row r="1551">
      <c r="A1551" t="n">
        <v>1543</v>
      </c>
      <c r="B1551">
        <f>RAND()</f>
        <v/>
      </c>
      <c r="C1551">
        <f>IF(B1551&lt;P_3,3,IF(B1551&lt;P_3+P_4,4,5))</f>
        <v/>
      </c>
      <c r="D1551">
        <f>NORM.S.INV(RAND())</f>
        <v/>
      </c>
      <c r="E1551">
        <f>V0*EXP((rf-q_leak-0.5*sigma^2)*C1551+sigma*SQRT(C1551)*D1551)</f>
        <v/>
      </c>
      <c r="F1551">
        <f>SHL_face*(1+SHL_rate)^C1551</f>
        <v/>
      </c>
      <c r="G1551">
        <f>Pref_face*(1+Pref_rate)^C1551</f>
        <v/>
      </c>
      <c r="H1551">
        <f>MAX(E1551-F1551-G1551,0)</f>
        <v/>
      </c>
      <c r="I1551">
        <f>MIN(E1551,F1551+G1551)+(1-MgmtPct)*H1551</f>
        <v/>
      </c>
      <c r="J1551">
        <f>IF(I1551/SponsorCost&gt;=RatchetTrigger,1,0)</f>
        <v/>
      </c>
      <c r="K1551">
        <f>IF(J1551=1,MgmtPctRatchet,MgmtPct)</f>
        <v/>
      </c>
      <c r="L1551">
        <f>K1551*H1551</f>
        <v/>
      </c>
      <c r="M1551">
        <f>EXP(-rf*C1551)*L1551</f>
        <v/>
      </c>
      <c r="N1551">
        <f>EXP(-rf*C1551)*E1551</f>
        <v/>
      </c>
    </row>
    <row r="1552">
      <c r="A1552" t="n">
        <v>1544</v>
      </c>
      <c r="B1552">
        <f>RAND()</f>
        <v/>
      </c>
      <c r="C1552">
        <f>IF(B1552&lt;P_3,3,IF(B1552&lt;P_3+P_4,4,5))</f>
        <v/>
      </c>
      <c r="D1552">
        <f>NORM.S.INV(RAND())</f>
        <v/>
      </c>
      <c r="E1552">
        <f>V0*EXP((rf-q_leak-0.5*sigma^2)*C1552+sigma*SQRT(C1552)*D1552)</f>
        <v/>
      </c>
      <c r="F1552">
        <f>SHL_face*(1+SHL_rate)^C1552</f>
        <v/>
      </c>
      <c r="G1552">
        <f>Pref_face*(1+Pref_rate)^C1552</f>
        <v/>
      </c>
      <c r="H1552">
        <f>MAX(E1552-F1552-G1552,0)</f>
        <v/>
      </c>
      <c r="I1552">
        <f>MIN(E1552,F1552+G1552)+(1-MgmtPct)*H1552</f>
        <v/>
      </c>
      <c r="J1552">
        <f>IF(I1552/SponsorCost&gt;=RatchetTrigger,1,0)</f>
        <v/>
      </c>
      <c r="K1552">
        <f>IF(J1552=1,MgmtPctRatchet,MgmtPct)</f>
        <v/>
      </c>
      <c r="L1552">
        <f>K1552*H1552</f>
        <v/>
      </c>
      <c r="M1552">
        <f>EXP(-rf*C1552)*L1552</f>
        <v/>
      </c>
      <c r="N1552">
        <f>EXP(-rf*C1552)*E1552</f>
        <v/>
      </c>
    </row>
    <row r="1553">
      <c r="A1553" t="n">
        <v>1545</v>
      </c>
      <c r="B1553">
        <f>RAND()</f>
        <v/>
      </c>
      <c r="C1553">
        <f>IF(B1553&lt;P_3,3,IF(B1553&lt;P_3+P_4,4,5))</f>
        <v/>
      </c>
      <c r="D1553">
        <f>NORM.S.INV(RAND())</f>
        <v/>
      </c>
      <c r="E1553">
        <f>V0*EXP((rf-q_leak-0.5*sigma^2)*C1553+sigma*SQRT(C1553)*D1553)</f>
        <v/>
      </c>
      <c r="F1553">
        <f>SHL_face*(1+SHL_rate)^C1553</f>
        <v/>
      </c>
      <c r="G1553">
        <f>Pref_face*(1+Pref_rate)^C1553</f>
        <v/>
      </c>
      <c r="H1553">
        <f>MAX(E1553-F1553-G1553,0)</f>
        <v/>
      </c>
      <c r="I1553">
        <f>MIN(E1553,F1553+G1553)+(1-MgmtPct)*H1553</f>
        <v/>
      </c>
      <c r="J1553">
        <f>IF(I1553/SponsorCost&gt;=RatchetTrigger,1,0)</f>
        <v/>
      </c>
      <c r="K1553">
        <f>IF(J1553=1,MgmtPctRatchet,MgmtPct)</f>
        <v/>
      </c>
      <c r="L1553">
        <f>K1553*H1553</f>
        <v/>
      </c>
      <c r="M1553">
        <f>EXP(-rf*C1553)*L1553</f>
        <v/>
      </c>
      <c r="N1553">
        <f>EXP(-rf*C1553)*E1553</f>
        <v/>
      </c>
    </row>
    <row r="1554">
      <c r="A1554" t="n">
        <v>1546</v>
      </c>
      <c r="B1554">
        <f>RAND()</f>
        <v/>
      </c>
      <c r="C1554">
        <f>IF(B1554&lt;P_3,3,IF(B1554&lt;P_3+P_4,4,5))</f>
        <v/>
      </c>
      <c r="D1554">
        <f>NORM.S.INV(RAND())</f>
        <v/>
      </c>
      <c r="E1554">
        <f>V0*EXP((rf-q_leak-0.5*sigma^2)*C1554+sigma*SQRT(C1554)*D1554)</f>
        <v/>
      </c>
      <c r="F1554">
        <f>SHL_face*(1+SHL_rate)^C1554</f>
        <v/>
      </c>
      <c r="G1554">
        <f>Pref_face*(1+Pref_rate)^C1554</f>
        <v/>
      </c>
      <c r="H1554">
        <f>MAX(E1554-F1554-G1554,0)</f>
        <v/>
      </c>
      <c r="I1554">
        <f>MIN(E1554,F1554+G1554)+(1-MgmtPct)*H1554</f>
        <v/>
      </c>
      <c r="J1554">
        <f>IF(I1554/SponsorCost&gt;=RatchetTrigger,1,0)</f>
        <v/>
      </c>
      <c r="K1554">
        <f>IF(J1554=1,MgmtPctRatchet,MgmtPct)</f>
        <v/>
      </c>
      <c r="L1554">
        <f>K1554*H1554</f>
        <v/>
      </c>
      <c r="M1554">
        <f>EXP(-rf*C1554)*L1554</f>
        <v/>
      </c>
      <c r="N1554">
        <f>EXP(-rf*C1554)*E1554</f>
        <v/>
      </c>
    </row>
    <row r="1555">
      <c r="A1555" t="n">
        <v>1547</v>
      </c>
      <c r="B1555">
        <f>RAND()</f>
        <v/>
      </c>
      <c r="C1555">
        <f>IF(B1555&lt;P_3,3,IF(B1555&lt;P_3+P_4,4,5))</f>
        <v/>
      </c>
      <c r="D1555">
        <f>NORM.S.INV(RAND())</f>
        <v/>
      </c>
      <c r="E1555">
        <f>V0*EXP((rf-q_leak-0.5*sigma^2)*C1555+sigma*SQRT(C1555)*D1555)</f>
        <v/>
      </c>
      <c r="F1555">
        <f>SHL_face*(1+SHL_rate)^C1555</f>
        <v/>
      </c>
      <c r="G1555">
        <f>Pref_face*(1+Pref_rate)^C1555</f>
        <v/>
      </c>
      <c r="H1555">
        <f>MAX(E1555-F1555-G1555,0)</f>
        <v/>
      </c>
      <c r="I1555">
        <f>MIN(E1555,F1555+G1555)+(1-MgmtPct)*H1555</f>
        <v/>
      </c>
      <c r="J1555">
        <f>IF(I1555/SponsorCost&gt;=RatchetTrigger,1,0)</f>
        <v/>
      </c>
      <c r="K1555">
        <f>IF(J1555=1,MgmtPctRatchet,MgmtPct)</f>
        <v/>
      </c>
      <c r="L1555">
        <f>K1555*H1555</f>
        <v/>
      </c>
      <c r="M1555">
        <f>EXP(-rf*C1555)*L1555</f>
        <v/>
      </c>
      <c r="N1555">
        <f>EXP(-rf*C1555)*E1555</f>
        <v/>
      </c>
    </row>
    <row r="1556">
      <c r="A1556" t="n">
        <v>1548</v>
      </c>
      <c r="B1556">
        <f>RAND()</f>
        <v/>
      </c>
      <c r="C1556">
        <f>IF(B1556&lt;P_3,3,IF(B1556&lt;P_3+P_4,4,5))</f>
        <v/>
      </c>
      <c r="D1556">
        <f>NORM.S.INV(RAND())</f>
        <v/>
      </c>
      <c r="E1556">
        <f>V0*EXP((rf-q_leak-0.5*sigma^2)*C1556+sigma*SQRT(C1556)*D1556)</f>
        <v/>
      </c>
      <c r="F1556">
        <f>SHL_face*(1+SHL_rate)^C1556</f>
        <v/>
      </c>
      <c r="G1556">
        <f>Pref_face*(1+Pref_rate)^C1556</f>
        <v/>
      </c>
      <c r="H1556">
        <f>MAX(E1556-F1556-G1556,0)</f>
        <v/>
      </c>
      <c r="I1556">
        <f>MIN(E1556,F1556+G1556)+(1-MgmtPct)*H1556</f>
        <v/>
      </c>
      <c r="J1556">
        <f>IF(I1556/SponsorCost&gt;=RatchetTrigger,1,0)</f>
        <v/>
      </c>
      <c r="K1556">
        <f>IF(J1556=1,MgmtPctRatchet,MgmtPct)</f>
        <v/>
      </c>
      <c r="L1556">
        <f>K1556*H1556</f>
        <v/>
      </c>
      <c r="M1556">
        <f>EXP(-rf*C1556)*L1556</f>
        <v/>
      </c>
      <c r="N1556">
        <f>EXP(-rf*C1556)*E1556</f>
        <v/>
      </c>
    </row>
    <row r="1557">
      <c r="A1557" t="n">
        <v>1549</v>
      </c>
      <c r="B1557">
        <f>RAND()</f>
        <v/>
      </c>
      <c r="C1557">
        <f>IF(B1557&lt;P_3,3,IF(B1557&lt;P_3+P_4,4,5))</f>
        <v/>
      </c>
      <c r="D1557">
        <f>NORM.S.INV(RAND())</f>
        <v/>
      </c>
      <c r="E1557">
        <f>V0*EXP((rf-q_leak-0.5*sigma^2)*C1557+sigma*SQRT(C1557)*D1557)</f>
        <v/>
      </c>
      <c r="F1557">
        <f>SHL_face*(1+SHL_rate)^C1557</f>
        <v/>
      </c>
      <c r="G1557">
        <f>Pref_face*(1+Pref_rate)^C1557</f>
        <v/>
      </c>
      <c r="H1557">
        <f>MAX(E1557-F1557-G1557,0)</f>
        <v/>
      </c>
      <c r="I1557">
        <f>MIN(E1557,F1557+G1557)+(1-MgmtPct)*H1557</f>
        <v/>
      </c>
      <c r="J1557">
        <f>IF(I1557/SponsorCost&gt;=RatchetTrigger,1,0)</f>
        <v/>
      </c>
      <c r="K1557">
        <f>IF(J1557=1,MgmtPctRatchet,MgmtPct)</f>
        <v/>
      </c>
      <c r="L1557">
        <f>K1557*H1557</f>
        <v/>
      </c>
      <c r="M1557">
        <f>EXP(-rf*C1557)*L1557</f>
        <v/>
      </c>
      <c r="N1557">
        <f>EXP(-rf*C1557)*E1557</f>
        <v/>
      </c>
    </row>
    <row r="1558">
      <c r="A1558" t="n">
        <v>1550</v>
      </c>
      <c r="B1558">
        <f>RAND()</f>
        <v/>
      </c>
      <c r="C1558">
        <f>IF(B1558&lt;P_3,3,IF(B1558&lt;P_3+P_4,4,5))</f>
        <v/>
      </c>
      <c r="D1558">
        <f>NORM.S.INV(RAND())</f>
        <v/>
      </c>
      <c r="E1558">
        <f>V0*EXP((rf-q_leak-0.5*sigma^2)*C1558+sigma*SQRT(C1558)*D1558)</f>
        <v/>
      </c>
      <c r="F1558">
        <f>SHL_face*(1+SHL_rate)^C1558</f>
        <v/>
      </c>
      <c r="G1558">
        <f>Pref_face*(1+Pref_rate)^C1558</f>
        <v/>
      </c>
      <c r="H1558">
        <f>MAX(E1558-F1558-G1558,0)</f>
        <v/>
      </c>
      <c r="I1558">
        <f>MIN(E1558,F1558+G1558)+(1-MgmtPct)*H1558</f>
        <v/>
      </c>
      <c r="J1558">
        <f>IF(I1558/SponsorCost&gt;=RatchetTrigger,1,0)</f>
        <v/>
      </c>
      <c r="K1558">
        <f>IF(J1558=1,MgmtPctRatchet,MgmtPct)</f>
        <v/>
      </c>
      <c r="L1558">
        <f>K1558*H1558</f>
        <v/>
      </c>
      <c r="M1558">
        <f>EXP(-rf*C1558)*L1558</f>
        <v/>
      </c>
      <c r="N1558">
        <f>EXP(-rf*C1558)*E1558</f>
        <v/>
      </c>
    </row>
    <row r="1559">
      <c r="A1559" t="n">
        <v>1551</v>
      </c>
      <c r="B1559">
        <f>RAND()</f>
        <v/>
      </c>
      <c r="C1559">
        <f>IF(B1559&lt;P_3,3,IF(B1559&lt;P_3+P_4,4,5))</f>
        <v/>
      </c>
      <c r="D1559">
        <f>NORM.S.INV(RAND())</f>
        <v/>
      </c>
      <c r="E1559">
        <f>V0*EXP((rf-q_leak-0.5*sigma^2)*C1559+sigma*SQRT(C1559)*D1559)</f>
        <v/>
      </c>
      <c r="F1559">
        <f>SHL_face*(1+SHL_rate)^C1559</f>
        <v/>
      </c>
      <c r="G1559">
        <f>Pref_face*(1+Pref_rate)^C1559</f>
        <v/>
      </c>
      <c r="H1559">
        <f>MAX(E1559-F1559-G1559,0)</f>
        <v/>
      </c>
      <c r="I1559">
        <f>MIN(E1559,F1559+G1559)+(1-MgmtPct)*H1559</f>
        <v/>
      </c>
      <c r="J1559">
        <f>IF(I1559/SponsorCost&gt;=RatchetTrigger,1,0)</f>
        <v/>
      </c>
      <c r="K1559">
        <f>IF(J1559=1,MgmtPctRatchet,MgmtPct)</f>
        <v/>
      </c>
      <c r="L1559">
        <f>K1559*H1559</f>
        <v/>
      </c>
      <c r="M1559">
        <f>EXP(-rf*C1559)*L1559</f>
        <v/>
      </c>
      <c r="N1559">
        <f>EXP(-rf*C1559)*E1559</f>
        <v/>
      </c>
    </row>
    <row r="1560">
      <c r="A1560" t="n">
        <v>1552</v>
      </c>
      <c r="B1560">
        <f>RAND()</f>
        <v/>
      </c>
      <c r="C1560">
        <f>IF(B1560&lt;P_3,3,IF(B1560&lt;P_3+P_4,4,5))</f>
        <v/>
      </c>
      <c r="D1560">
        <f>NORM.S.INV(RAND())</f>
        <v/>
      </c>
      <c r="E1560">
        <f>V0*EXP((rf-q_leak-0.5*sigma^2)*C1560+sigma*SQRT(C1560)*D1560)</f>
        <v/>
      </c>
      <c r="F1560">
        <f>SHL_face*(1+SHL_rate)^C1560</f>
        <v/>
      </c>
      <c r="G1560">
        <f>Pref_face*(1+Pref_rate)^C1560</f>
        <v/>
      </c>
      <c r="H1560">
        <f>MAX(E1560-F1560-G1560,0)</f>
        <v/>
      </c>
      <c r="I1560">
        <f>MIN(E1560,F1560+G1560)+(1-MgmtPct)*H1560</f>
        <v/>
      </c>
      <c r="J1560">
        <f>IF(I1560/SponsorCost&gt;=RatchetTrigger,1,0)</f>
        <v/>
      </c>
      <c r="K1560">
        <f>IF(J1560=1,MgmtPctRatchet,MgmtPct)</f>
        <v/>
      </c>
      <c r="L1560">
        <f>K1560*H1560</f>
        <v/>
      </c>
      <c r="M1560">
        <f>EXP(-rf*C1560)*L1560</f>
        <v/>
      </c>
      <c r="N1560">
        <f>EXP(-rf*C1560)*E1560</f>
        <v/>
      </c>
    </row>
    <row r="1561">
      <c r="A1561" t="n">
        <v>1553</v>
      </c>
      <c r="B1561">
        <f>RAND()</f>
        <v/>
      </c>
      <c r="C1561">
        <f>IF(B1561&lt;P_3,3,IF(B1561&lt;P_3+P_4,4,5))</f>
        <v/>
      </c>
      <c r="D1561">
        <f>NORM.S.INV(RAND())</f>
        <v/>
      </c>
      <c r="E1561">
        <f>V0*EXP((rf-q_leak-0.5*sigma^2)*C1561+sigma*SQRT(C1561)*D1561)</f>
        <v/>
      </c>
      <c r="F1561">
        <f>SHL_face*(1+SHL_rate)^C1561</f>
        <v/>
      </c>
      <c r="G1561">
        <f>Pref_face*(1+Pref_rate)^C1561</f>
        <v/>
      </c>
      <c r="H1561">
        <f>MAX(E1561-F1561-G1561,0)</f>
        <v/>
      </c>
      <c r="I1561">
        <f>MIN(E1561,F1561+G1561)+(1-MgmtPct)*H1561</f>
        <v/>
      </c>
      <c r="J1561">
        <f>IF(I1561/SponsorCost&gt;=RatchetTrigger,1,0)</f>
        <v/>
      </c>
      <c r="K1561">
        <f>IF(J1561=1,MgmtPctRatchet,MgmtPct)</f>
        <v/>
      </c>
      <c r="L1561">
        <f>K1561*H1561</f>
        <v/>
      </c>
      <c r="M1561">
        <f>EXP(-rf*C1561)*L1561</f>
        <v/>
      </c>
      <c r="N1561">
        <f>EXP(-rf*C1561)*E1561</f>
        <v/>
      </c>
    </row>
    <row r="1562">
      <c r="A1562" t="n">
        <v>1554</v>
      </c>
      <c r="B1562">
        <f>RAND()</f>
        <v/>
      </c>
      <c r="C1562">
        <f>IF(B1562&lt;P_3,3,IF(B1562&lt;P_3+P_4,4,5))</f>
        <v/>
      </c>
      <c r="D1562">
        <f>NORM.S.INV(RAND())</f>
        <v/>
      </c>
      <c r="E1562">
        <f>V0*EXP((rf-q_leak-0.5*sigma^2)*C1562+sigma*SQRT(C1562)*D1562)</f>
        <v/>
      </c>
      <c r="F1562">
        <f>SHL_face*(1+SHL_rate)^C1562</f>
        <v/>
      </c>
      <c r="G1562">
        <f>Pref_face*(1+Pref_rate)^C1562</f>
        <v/>
      </c>
      <c r="H1562">
        <f>MAX(E1562-F1562-G1562,0)</f>
        <v/>
      </c>
      <c r="I1562">
        <f>MIN(E1562,F1562+G1562)+(1-MgmtPct)*H1562</f>
        <v/>
      </c>
      <c r="J1562">
        <f>IF(I1562/SponsorCost&gt;=RatchetTrigger,1,0)</f>
        <v/>
      </c>
      <c r="K1562">
        <f>IF(J1562=1,MgmtPctRatchet,MgmtPct)</f>
        <v/>
      </c>
      <c r="L1562">
        <f>K1562*H1562</f>
        <v/>
      </c>
      <c r="M1562">
        <f>EXP(-rf*C1562)*L1562</f>
        <v/>
      </c>
      <c r="N1562">
        <f>EXP(-rf*C1562)*E1562</f>
        <v/>
      </c>
    </row>
    <row r="1563">
      <c r="A1563" t="n">
        <v>1555</v>
      </c>
      <c r="B1563">
        <f>RAND()</f>
        <v/>
      </c>
      <c r="C1563">
        <f>IF(B1563&lt;P_3,3,IF(B1563&lt;P_3+P_4,4,5))</f>
        <v/>
      </c>
      <c r="D1563">
        <f>NORM.S.INV(RAND())</f>
        <v/>
      </c>
      <c r="E1563">
        <f>V0*EXP((rf-q_leak-0.5*sigma^2)*C1563+sigma*SQRT(C1563)*D1563)</f>
        <v/>
      </c>
      <c r="F1563">
        <f>SHL_face*(1+SHL_rate)^C1563</f>
        <v/>
      </c>
      <c r="G1563">
        <f>Pref_face*(1+Pref_rate)^C1563</f>
        <v/>
      </c>
      <c r="H1563">
        <f>MAX(E1563-F1563-G1563,0)</f>
        <v/>
      </c>
      <c r="I1563">
        <f>MIN(E1563,F1563+G1563)+(1-MgmtPct)*H1563</f>
        <v/>
      </c>
      <c r="J1563">
        <f>IF(I1563/SponsorCost&gt;=RatchetTrigger,1,0)</f>
        <v/>
      </c>
      <c r="K1563">
        <f>IF(J1563=1,MgmtPctRatchet,MgmtPct)</f>
        <v/>
      </c>
      <c r="L1563">
        <f>K1563*H1563</f>
        <v/>
      </c>
      <c r="M1563">
        <f>EXP(-rf*C1563)*L1563</f>
        <v/>
      </c>
      <c r="N1563">
        <f>EXP(-rf*C1563)*E1563</f>
        <v/>
      </c>
    </row>
    <row r="1564">
      <c r="A1564" t="n">
        <v>1556</v>
      </c>
      <c r="B1564">
        <f>RAND()</f>
        <v/>
      </c>
      <c r="C1564">
        <f>IF(B1564&lt;P_3,3,IF(B1564&lt;P_3+P_4,4,5))</f>
        <v/>
      </c>
      <c r="D1564">
        <f>NORM.S.INV(RAND())</f>
        <v/>
      </c>
      <c r="E1564">
        <f>V0*EXP((rf-q_leak-0.5*sigma^2)*C1564+sigma*SQRT(C1564)*D1564)</f>
        <v/>
      </c>
      <c r="F1564">
        <f>SHL_face*(1+SHL_rate)^C1564</f>
        <v/>
      </c>
      <c r="G1564">
        <f>Pref_face*(1+Pref_rate)^C1564</f>
        <v/>
      </c>
      <c r="H1564">
        <f>MAX(E1564-F1564-G1564,0)</f>
        <v/>
      </c>
      <c r="I1564">
        <f>MIN(E1564,F1564+G1564)+(1-MgmtPct)*H1564</f>
        <v/>
      </c>
      <c r="J1564">
        <f>IF(I1564/SponsorCost&gt;=RatchetTrigger,1,0)</f>
        <v/>
      </c>
      <c r="K1564">
        <f>IF(J1564=1,MgmtPctRatchet,MgmtPct)</f>
        <v/>
      </c>
      <c r="L1564">
        <f>K1564*H1564</f>
        <v/>
      </c>
      <c r="M1564">
        <f>EXP(-rf*C1564)*L1564</f>
        <v/>
      </c>
      <c r="N1564">
        <f>EXP(-rf*C1564)*E1564</f>
        <v/>
      </c>
    </row>
    <row r="1565">
      <c r="A1565" t="n">
        <v>1557</v>
      </c>
      <c r="B1565">
        <f>RAND()</f>
        <v/>
      </c>
      <c r="C1565">
        <f>IF(B1565&lt;P_3,3,IF(B1565&lt;P_3+P_4,4,5))</f>
        <v/>
      </c>
      <c r="D1565">
        <f>NORM.S.INV(RAND())</f>
        <v/>
      </c>
      <c r="E1565">
        <f>V0*EXP((rf-q_leak-0.5*sigma^2)*C1565+sigma*SQRT(C1565)*D1565)</f>
        <v/>
      </c>
      <c r="F1565">
        <f>SHL_face*(1+SHL_rate)^C1565</f>
        <v/>
      </c>
      <c r="G1565">
        <f>Pref_face*(1+Pref_rate)^C1565</f>
        <v/>
      </c>
      <c r="H1565">
        <f>MAX(E1565-F1565-G1565,0)</f>
        <v/>
      </c>
      <c r="I1565">
        <f>MIN(E1565,F1565+G1565)+(1-MgmtPct)*H1565</f>
        <v/>
      </c>
      <c r="J1565">
        <f>IF(I1565/SponsorCost&gt;=RatchetTrigger,1,0)</f>
        <v/>
      </c>
      <c r="K1565">
        <f>IF(J1565=1,MgmtPctRatchet,MgmtPct)</f>
        <v/>
      </c>
      <c r="L1565">
        <f>K1565*H1565</f>
        <v/>
      </c>
      <c r="M1565">
        <f>EXP(-rf*C1565)*L1565</f>
        <v/>
      </c>
      <c r="N1565">
        <f>EXP(-rf*C1565)*E1565</f>
        <v/>
      </c>
    </row>
    <row r="1566">
      <c r="A1566" t="n">
        <v>1558</v>
      </c>
      <c r="B1566">
        <f>RAND()</f>
        <v/>
      </c>
      <c r="C1566">
        <f>IF(B1566&lt;P_3,3,IF(B1566&lt;P_3+P_4,4,5))</f>
        <v/>
      </c>
      <c r="D1566">
        <f>NORM.S.INV(RAND())</f>
        <v/>
      </c>
      <c r="E1566">
        <f>V0*EXP((rf-q_leak-0.5*sigma^2)*C1566+sigma*SQRT(C1566)*D1566)</f>
        <v/>
      </c>
      <c r="F1566">
        <f>SHL_face*(1+SHL_rate)^C1566</f>
        <v/>
      </c>
      <c r="G1566">
        <f>Pref_face*(1+Pref_rate)^C1566</f>
        <v/>
      </c>
      <c r="H1566">
        <f>MAX(E1566-F1566-G1566,0)</f>
        <v/>
      </c>
      <c r="I1566">
        <f>MIN(E1566,F1566+G1566)+(1-MgmtPct)*H1566</f>
        <v/>
      </c>
      <c r="J1566">
        <f>IF(I1566/SponsorCost&gt;=RatchetTrigger,1,0)</f>
        <v/>
      </c>
      <c r="K1566">
        <f>IF(J1566=1,MgmtPctRatchet,MgmtPct)</f>
        <v/>
      </c>
      <c r="L1566">
        <f>K1566*H1566</f>
        <v/>
      </c>
      <c r="M1566">
        <f>EXP(-rf*C1566)*L1566</f>
        <v/>
      </c>
      <c r="N1566">
        <f>EXP(-rf*C1566)*E1566</f>
        <v/>
      </c>
    </row>
    <row r="1567">
      <c r="A1567" t="n">
        <v>1559</v>
      </c>
      <c r="B1567">
        <f>RAND()</f>
        <v/>
      </c>
      <c r="C1567">
        <f>IF(B1567&lt;P_3,3,IF(B1567&lt;P_3+P_4,4,5))</f>
        <v/>
      </c>
      <c r="D1567">
        <f>NORM.S.INV(RAND())</f>
        <v/>
      </c>
      <c r="E1567">
        <f>V0*EXP((rf-q_leak-0.5*sigma^2)*C1567+sigma*SQRT(C1567)*D1567)</f>
        <v/>
      </c>
      <c r="F1567">
        <f>SHL_face*(1+SHL_rate)^C1567</f>
        <v/>
      </c>
      <c r="G1567">
        <f>Pref_face*(1+Pref_rate)^C1567</f>
        <v/>
      </c>
      <c r="H1567">
        <f>MAX(E1567-F1567-G1567,0)</f>
        <v/>
      </c>
      <c r="I1567">
        <f>MIN(E1567,F1567+G1567)+(1-MgmtPct)*H1567</f>
        <v/>
      </c>
      <c r="J1567">
        <f>IF(I1567/SponsorCost&gt;=RatchetTrigger,1,0)</f>
        <v/>
      </c>
      <c r="K1567">
        <f>IF(J1567=1,MgmtPctRatchet,MgmtPct)</f>
        <v/>
      </c>
      <c r="L1567">
        <f>K1567*H1567</f>
        <v/>
      </c>
      <c r="M1567">
        <f>EXP(-rf*C1567)*L1567</f>
        <v/>
      </c>
      <c r="N1567">
        <f>EXP(-rf*C1567)*E1567</f>
        <v/>
      </c>
    </row>
    <row r="1568">
      <c r="A1568" t="n">
        <v>1560</v>
      </c>
      <c r="B1568">
        <f>RAND()</f>
        <v/>
      </c>
      <c r="C1568">
        <f>IF(B1568&lt;P_3,3,IF(B1568&lt;P_3+P_4,4,5))</f>
        <v/>
      </c>
      <c r="D1568">
        <f>NORM.S.INV(RAND())</f>
        <v/>
      </c>
      <c r="E1568">
        <f>V0*EXP((rf-q_leak-0.5*sigma^2)*C1568+sigma*SQRT(C1568)*D1568)</f>
        <v/>
      </c>
      <c r="F1568">
        <f>SHL_face*(1+SHL_rate)^C1568</f>
        <v/>
      </c>
      <c r="G1568">
        <f>Pref_face*(1+Pref_rate)^C1568</f>
        <v/>
      </c>
      <c r="H1568">
        <f>MAX(E1568-F1568-G1568,0)</f>
        <v/>
      </c>
      <c r="I1568">
        <f>MIN(E1568,F1568+G1568)+(1-MgmtPct)*H1568</f>
        <v/>
      </c>
      <c r="J1568">
        <f>IF(I1568/SponsorCost&gt;=RatchetTrigger,1,0)</f>
        <v/>
      </c>
      <c r="K1568">
        <f>IF(J1568=1,MgmtPctRatchet,MgmtPct)</f>
        <v/>
      </c>
      <c r="L1568">
        <f>K1568*H1568</f>
        <v/>
      </c>
      <c r="M1568">
        <f>EXP(-rf*C1568)*L1568</f>
        <v/>
      </c>
      <c r="N1568">
        <f>EXP(-rf*C1568)*E1568</f>
        <v/>
      </c>
    </row>
    <row r="1569">
      <c r="A1569" t="n">
        <v>1561</v>
      </c>
      <c r="B1569">
        <f>RAND()</f>
        <v/>
      </c>
      <c r="C1569">
        <f>IF(B1569&lt;P_3,3,IF(B1569&lt;P_3+P_4,4,5))</f>
        <v/>
      </c>
      <c r="D1569">
        <f>NORM.S.INV(RAND())</f>
        <v/>
      </c>
      <c r="E1569">
        <f>V0*EXP((rf-q_leak-0.5*sigma^2)*C1569+sigma*SQRT(C1569)*D1569)</f>
        <v/>
      </c>
      <c r="F1569">
        <f>SHL_face*(1+SHL_rate)^C1569</f>
        <v/>
      </c>
      <c r="G1569">
        <f>Pref_face*(1+Pref_rate)^C1569</f>
        <v/>
      </c>
      <c r="H1569">
        <f>MAX(E1569-F1569-G1569,0)</f>
        <v/>
      </c>
      <c r="I1569">
        <f>MIN(E1569,F1569+G1569)+(1-MgmtPct)*H1569</f>
        <v/>
      </c>
      <c r="J1569">
        <f>IF(I1569/SponsorCost&gt;=RatchetTrigger,1,0)</f>
        <v/>
      </c>
      <c r="K1569">
        <f>IF(J1569=1,MgmtPctRatchet,MgmtPct)</f>
        <v/>
      </c>
      <c r="L1569">
        <f>K1569*H1569</f>
        <v/>
      </c>
      <c r="M1569">
        <f>EXP(-rf*C1569)*L1569</f>
        <v/>
      </c>
      <c r="N1569">
        <f>EXP(-rf*C1569)*E1569</f>
        <v/>
      </c>
    </row>
    <row r="1570">
      <c r="A1570" t="n">
        <v>1562</v>
      </c>
      <c r="B1570">
        <f>RAND()</f>
        <v/>
      </c>
      <c r="C1570">
        <f>IF(B1570&lt;P_3,3,IF(B1570&lt;P_3+P_4,4,5))</f>
        <v/>
      </c>
      <c r="D1570">
        <f>NORM.S.INV(RAND())</f>
        <v/>
      </c>
      <c r="E1570">
        <f>V0*EXP((rf-q_leak-0.5*sigma^2)*C1570+sigma*SQRT(C1570)*D1570)</f>
        <v/>
      </c>
      <c r="F1570">
        <f>SHL_face*(1+SHL_rate)^C1570</f>
        <v/>
      </c>
      <c r="G1570">
        <f>Pref_face*(1+Pref_rate)^C1570</f>
        <v/>
      </c>
      <c r="H1570">
        <f>MAX(E1570-F1570-G1570,0)</f>
        <v/>
      </c>
      <c r="I1570">
        <f>MIN(E1570,F1570+G1570)+(1-MgmtPct)*H1570</f>
        <v/>
      </c>
      <c r="J1570">
        <f>IF(I1570/SponsorCost&gt;=RatchetTrigger,1,0)</f>
        <v/>
      </c>
      <c r="K1570">
        <f>IF(J1570=1,MgmtPctRatchet,MgmtPct)</f>
        <v/>
      </c>
      <c r="L1570">
        <f>K1570*H1570</f>
        <v/>
      </c>
      <c r="M1570">
        <f>EXP(-rf*C1570)*L1570</f>
        <v/>
      </c>
      <c r="N1570">
        <f>EXP(-rf*C1570)*E1570</f>
        <v/>
      </c>
    </row>
    <row r="1571">
      <c r="A1571" t="n">
        <v>1563</v>
      </c>
      <c r="B1571">
        <f>RAND()</f>
        <v/>
      </c>
      <c r="C1571">
        <f>IF(B1571&lt;P_3,3,IF(B1571&lt;P_3+P_4,4,5))</f>
        <v/>
      </c>
      <c r="D1571">
        <f>NORM.S.INV(RAND())</f>
        <v/>
      </c>
      <c r="E1571">
        <f>V0*EXP((rf-q_leak-0.5*sigma^2)*C1571+sigma*SQRT(C1571)*D1571)</f>
        <v/>
      </c>
      <c r="F1571">
        <f>SHL_face*(1+SHL_rate)^C1571</f>
        <v/>
      </c>
      <c r="G1571">
        <f>Pref_face*(1+Pref_rate)^C1571</f>
        <v/>
      </c>
      <c r="H1571">
        <f>MAX(E1571-F1571-G1571,0)</f>
        <v/>
      </c>
      <c r="I1571">
        <f>MIN(E1571,F1571+G1571)+(1-MgmtPct)*H1571</f>
        <v/>
      </c>
      <c r="J1571">
        <f>IF(I1571/SponsorCost&gt;=RatchetTrigger,1,0)</f>
        <v/>
      </c>
      <c r="K1571">
        <f>IF(J1571=1,MgmtPctRatchet,MgmtPct)</f>
        <v/>
      </c>
      <c r="L1571">
        <f>K1571*H1571</f>
        <v/>
      </c>
      <c r="M1571">
        <f>EXP(-rf*C1571)*L1571</f>
        <v/>
      </c>
      <c r="N1571">
        <f>EXP(-rf*C1571)*E1571</f>
        <v/>
      </c>
    </row>
    <row r="1572">
      <c r="A1572" t="n">
        <v>1564</v>
      </c>
      <c r="B1572">
        <f>RAND()</f>
        <v/>
      </c>
      <c r="C1572">
        <f>IF(B1572&lt;P_3,3,IF(B1572&lt;P_3+P_4,4,5))</f>
        <v/>
      </c>
      <c r="D1572">
        <f>NORM.S.INV(RAND())</f>
        <v/>
      </c>
      <c r="E1572">
        <f>V0*EXP((rf-q_leak-0.5*sigma^2)*C1572+sigma*SQRT(C1572)*D1572)</f>
        <v/>
      </c>
      <c r="F1572">
        <f>SHL_face*(1+SHL_rate)^C1572</f>
        <v/>
      </c>
      <c r="G1572">
        <f>Pref_face*(1+Pref_rate)^C1572</f>
        <v/>
      </c>
      <c r="H1572">
        <f>MAX(E1572-F1572-G1572,0)</f>
        <v/>
      </c>
      <c r="I1572">
        <f>MIN(E1572,F1572+G1572)+(1-MgmtPct)*H1572</f>
        <v/>
      </c>
      <c r="J1572">
        <f>IF(I1572/SponsorCost&gt;=RatchetTrigger,1,0)</f>
        <v/>
      </c>
      <c r="K1572">
        <f>IF(J1572=1,MgmtPctRatchet,MgmtPct)</f>
        <v/>
      </c>
      <c r="L1572">
        <f>K1572*H1572</f>
        <v/>
      </c>
      <c r="M1572">
        <f>EXP(-rf*C1572)*L1572</f>
        <v/>
      </c>
      <c r="N1572">
        <f>EXP(-rf*C1572)*E1572</f>
        <v/>
      </c>
    </row>
    <row r="1573">
      <c r="A1573" t="n">
        <v>1565</v>
      </c>
      <c r="B1573">
        <f>RAND()</f>
        <v/>
      </c>
      <c r="C1573">
        <f>IF(B1573&lt;P_3,3,IF(B1573&lt;P_3+P_4,4,5))</f>
        <v/>
      </c>
      <c r="D1573">
        <f>NORM.S.INV(RAND())</f>
        <v/>
      </c>
      <c r="E1573">
        <f>V0*EXP((rf-q_leak-0.5*sigma^2)*C1573+sigma*SQRT(C1573)*D1573)</f>
        <v/>
      </c>
      <c r="F1573">
        <f>SHL_face*(1+SHL_rate)^C1573</f>
        <v/>
      </c>
      <c r="G1573">
        <f>Pref_face*(1+Pref_rate)^C1573</f>
        <v/>
      </c>
      <c r="H1573">
        <f>MAX(E1573-F1573-G1573,0)</f>
        <v/>
      </c>
      <c r="I1573">
        <f>MIN(E1573,F1573+G1573)+(1-MgmtPct)*H1573</f>
        <v/>
      </c>
      <c r="J1573">
        <f>IF(I1573/SponsorCost&gt;=RatchetTrigger,1,0)</f>
        <v/>
      </c>
      <c r="K1573">
        <f>IF(J1573=1,MgmtPctRatchet,MgmtPct)</f>
        <v/>
      </c>
      <c r="L1573">
        <f>K1573*H1573</f>
        <v/>
      </c>
      <c r="M1573">
        <f>EXP(-rf*C1573)*L1573</f>
        <v/>
      </c>
      <c r="N1573">
        <f>EXP(-rf*C1573)*E1573</f>
        <v/>
      </c>
    </row>
    <row r="1574">
      <c r="A1574" t="n">
        <v>1566</v>
      </c>
      <c r="B1574">
        <f>RAND()</f>
        <v/>
      </c>
      <c r="C1574">
        <f>IF(B1574&lt;P_3,3,IF(B1574&lt;P_3+P_4,4,5))</f>
        <v/>
      </c>
      <c r="D1574">
        <f>NORM.S.INV(RAND())</f>
        <v/>
      </c>
      <c r="E1574">
        <f>V0*EXP((rf-q_leak-0.5*sigma^2)*C1574+sigma*SQRT(C1574)*D1574)</f>
        <v/>
      </c>
      <c r="F1574">
        <f>SHL_face*(1+SHL_rate)^C1574</f>
        <v/>
      </c>
      <c r="G1574">
        <f>Pref_face*(1+Pref_rate)^C1574</f>
        <v/>
      </c>
      <c r="H1574">
        <f>MAX(E1574-F1574-G1574,0)</f>
        <v/>
      </c>
      <c r="I1574">
        <f>MIN(E1574,F1574+G1574)+(1-MgmtPct)*H1574</f>
        <v/>
      </c>
      <c r="J1574">
        <f>IF(I1574/SponsorCost&gt;=RatchetTrigger,1,0)</f>
        <v/>
      </c>
      <c r="K1574">
        <f>IF(J1574=1,MgmtPctRatchet,MgmtPct)</f>
        <v/>
      </c>
      <c r="L1574">
        <f>K1574*H1574</f>
        <v/>
      </c>
      <c r="M1574">
        <f>EXP(-rf*C1574)*L1574</f>
        <v/>
      </c>
      <c r="N1574">
        <f>EXP(-rf*C1574)*E1574</f>
        <v/>
      </c>
    </row>
    <row r="1575">
      <c r="A1575" t="n">
        <v>1567</v>
      </c>
      <c r="B1575">
        <f>RAND()</f>
        <v/>
      </c>
      <c r="C1575">
        <f>IF(B1575&lt;P_3,3,IF(B1575&lt;P_3+P_4,4,5))</f>
        <v/>
      </c>
      <c r="D1575">
        <f>NORM.S.INV(RAND())</f>
        <v/>
      </c>
      <c r="E1575">
        <f>V0*EXP((rf-q_leak-0.5*sigma^2)*C1575+sigma*SQRT(C1575)*D1575)</f>
        <v/>
      </c>
      <c r="F1575">
        <f>SHL_face*(1+SHL_rate)^C1575</f>
        <v/>
      </c>
      <c r="G1575">
        <f>Pref_face*(1+Pref_rate)^C1575</f>
        <v/>
      </c>
      <c r="H1575">
        <f>MAX(E1575-F1575-G1575,0)</f>
        <v/>
      </c>
      <c r="I1575">
        <f>MIN(E1575,F1575+G1575)+(1-MgmtPct)*H1575</f>
        <v/>
      </c>
      <c r="J1575">
        <f>IF(I1575/SponsorCost&gt;=RatchetTrigger,1,0)</f>
        <v/>
      </c>
      <c r="K1575">
        <f>IF(J1575=1,MgmtPctRatchet,MgmtPct)</f>
        <v/>
      </c>
      <c r="L1575">
        <f>K1575*H1575</f>
        <v/>
      </c>
      <c r="M1575">
        <f>EXP(-rf*C1575)*L1575</f>
        <v/>
      </c>
      <c r="N1575">
        <f>EXP(-rf*C1575)*E1575</f>
        <v/>
      </c>
    </row>
    <row r="1576">
      <c r="A1576" t="n">
        <v>1568</v>
      </c>
      <c r="B1576">
        <f>RAND()</f>
        <v/>
      </c>
      <c r="C1576">
        <f>IF(B1576&lt;P_3,3,IF(B1576&lt;P_3+P_4,4,5))</f>
        <v/>
      </c>
      <c r="D1576">
        <f>NORM.S.INV(RAND())</f>
        <v/>
      </c>
      <c r="E1576">
        <f>V0*EXP((rf-q_leak-0.5*sigma^2)*C1576+sigma*SQRT(C1576)*D1576)</f>
        <v/>
      </c>
      <c r="F1576">
        <f>SHL_face*(1+SHL_rate)^C1576</f>
        <v/>
      </c>
      <c r="G1576">
        <f>Pref_face*(1+Pref_rate)^C1576</f>
        <v/>
      </c>
      <c r="H1576">
        <f>MAX(E1576-F1576-G1576,0)</f>
        <v/>
      </c>
      <c r="I1576">
        <f>MIN(E1576,F1576+G1576)+(1-MgmtPct)*H1576</f>
        <v/>
      </c>
      <c r="J1576">
        <f>IF(I1576/SponsorCost&gt;=RatchetTrigger,1,0)</f>
        <v/>
      </c>
      <c r="K1576">
        <f>IF(J1576=1,MgmtPctRatchet,MgmtPct)</f>
        <v/>
      </c>
      <c r="L1576">
        <f>K1576*H1576</f>
        <v/>
      </c>
      <c r="M1576">
        <f>EXP(-rf*C1576)*L1576</f>
        <v/>
      </c>
      <c r="N1576">
        <f>EXP(-rf*C1576)*E1576</f>
        <v/>
      </c>
    </row>
    <row r="1577">
      <c r="A1577" t="n">
        <v>1569</v>
      </c>
      <c r="B1577">
        <f>RAND()</f>
        <v/>
      </c>
      <c r="C1577">
        <f>IF(B1577&lt;P_3,3,IF(B1577&lt;P_3+P_4,4,5))</f>
        <v/>
      </c>
      <c r="D1577">
        <f>NORM.S.INV(RAND())</f>
        <v/>
      </c>
      <c r="E1577">
        <f>V0*EXP((rf-q_leak-0.5*sigma^2)*C1577+sigma*SQRT(C1577)*D1577)</f>
        <v/>
      </c>
      <c r="F1577">
        <f>SHL_face*(1+SHL_rate)^C1577</f>
        <v/>
      </c>
      <c r="G1577">
        <f>Pref_face*(1+Pref_rate)^C1577</f>
        <v/>
      </c>
      <c r="H1577">
        <f>MAX(E1577-F1577-G1577,0)</f>
        <v/>
      </c>
      <c r="I1577">
        <f>MIN(E1577,F1577+G1577)+(1-MgmtPct)*H1577</f>
        <v/>
      </c>
      <c r="J1577">
        <f>IF(I1577/SponsorCost&gt;=RatchetTrigger,1,0)</f>
        <v/>
      </c>
      <c r="K1577">
        <f>IF(J1577=1,MgmtPctRatchet,MgmtPct)</f>
        <v/>
      </c>
      <c r="L1577">
        <f>K1577*H1577</f>
        <v/>
      </c>
      <c r="M1577">
        <f>EXP(-rf*C1577)*L1577</f>
        <v/>
      </c>
      <c r="N1577">
        <f>EXP(-rf*C1577)*E1577</f>
        <v/>
      </c>
    </row>
    <row r="1578">
      <c r="A1578" t="n">
        <v>1570</v>
      </c>
      <c r="B1578">
        <f>RAND()</f>
        <v/>
      </c>
      <c r="C1578">
        <f>IF(B1578&lt;P_3,3,IF(B1578&lt;P_3+P_4,4,5))</f>
        <v/>
      </c>
      <c r="D1578">
        <f>NORM.S.INV(RAND())</f>
        <v/>
      </c>
      <c r="E1578">
        <f>V0*EXP((rf-q_leak-0.5*sigma^2)*C1578+sigma*SQRT(C1578)*D1578)</f>
        <v/>
      </c>
      <c r="F1578">
        <f>SHL_face*(1+SHL_rate)^C1578</f>
        <v/>
      </c>
      <c r="G1578">
        <f>Pref_face*(1+Pref_rate)^C1578</f>
        <v/>
      </c>
      <c r="H1578">
        <f>MAX(E1578-F1578-G1578,0)</f>
        <v/>
      </c>
      <c r="I1578">
        <f>MIN(E1578,F1578+G1578)+(1-MgmtPct)*H1578</f>
        <v/>
      </c>
      <c r="J1578">
        <f>IF(I1578/SponsorCost&gt;=RatchetTrigger,1,0)</f>
        <v/>
      </c>
      <c r="K1578">
        <f>IF(J1578=1,MgmtPctRatchet,MgmtPct)</f>
        <v/>
      </c>
      <c r="L1578">
        <f>K1578*H1578</f>
        <v/>
      </c>
      <c r="M1578">
        <f>EXP(-rf*C1578)*L1578</f>
        <v/>
      </c>
      <c r="N1578">
        <f>EXP(-rf*C1578)*E1578</f>
        <v/>
      </c>
    </row>
    <row r="1579">
      <c r="A1579" t="n">
        <v>1571</v>
      </c>
      <c r="B1579">
        <f>RAND()</f>
        <v/>
      </c>
      <c r="C1579">
        <f>IF(B1579&lt;P_3,3,IF(B1579&lt;P_3+P_4,4,5))</f>
        <v/>
      </c>
      <c r="D1579">
        <f>NORM.S.INV(RAND())</f>
        <v/>
      </c>
      <c r="E1579">
        <f>V0*EXP((rf-q_leak-0.5*sigma^2)*C1579+sigma*SQRT(C1579)*D1579)</f>
        <v/>
      </c>
      <c r="F1579">
        <f>SHL_face*(1+SHL_rate)^C1579</f>
        <v/>
      </c>
      <c r="G1579">
        <f>Pref_face*(1+Pref_rate)^C1579</f>
        <v/>
      </c>
      <c r="H1579">
        <f>MAX(E1579-F1579-G1579,0)</f>
        <v/>
      </c>
      <c r="I1579">
        <f>MIN(E1579,F1579+G1579)+(1-MgmtPct)*H1579</f>
        <v/>
      </c>
      <c r="J1579">
        <f>IF(I1579/SponsorCost&gt;=RatchetTrigger,1,0)</f>
        <v/>
      </c>
      <c r="K1579">
        <f>IF(J1579=1,MgmtPctRatchet,MgmtPct)</f>
        <v/>
      </c>
      <c r="L1579">
        <f>K1579*H1579</f>
        <v/>
      </c>
      <c r="M1579">
        <f>EXP(-rf*C1579)*L1579</f>
        <v/>
      </c>
      <c r="N1579">
        <f>EXP(-rf*C1579)*E1579</f>
        <v/>
      </c>
    </row>
    <row r="1580">
      <c r="A1580" t="n">
        <v>1572</v>
      </c>
      <c r="B1580">
        <f>RAND()</f>
        <v/>
      </c>
      <c r="C1580">
        <f>IF(B1580&lt;P_3,3,IF(B1580&lt;P_3+P_4,4,5))</f>
        <v/>
      </c>
      <c r="D1580">
        <f>NORM.S.INV(RAND())</f>
        <v/>
      </c>
      <c r="E1580">
        <f>V0*EXP((rf-q_leak-0.5*sigma^2)*C1580+sigma*SQRT(C1580)*D1580)</f>
        <v/>
      </c>
      <c r="F1580">
        <f>SHL_face*(1+SHL_rate)^C1580</f>
        <v/>
      </c>
      <c r="G1580">
        <f>Pref_face*(1+Pref_rate)^C1580</f>
        <v/>
      </c>
      <c r="H1580">
        <f>MAX(E1580-F1580-G1580,0)</f>
        <v/>
      </c>
      <c r="I1580">
        <f>MIN(E1580,F1580+G1580)+(1-MgmtPct)*H1580</f>
        <v/>
      </c>
      <c r="J1580">
        <f>IF(I1580/SponsorCost&gt;=RatchetTrigger,1,0)</f>
        <v/>
      </c>
      <c r="K1580">
        <f>IF(J1580=1,MgmtPctRatchet,MgmtPct)</f>
        <v/>
      </c>
      <c r="L1580">
        <f>K1580*H1580</f>
        <v/>
      </c>
      <c r="M1580">
        <f>EXP(-rf*C1580)*L1580</f>
        <v/>
      </c>
      <c r="N1580">
        <f>EXP(-rf*C1580)*E1580</f>
        <v/>
      </c>
    </row>
    <row r="1581">
      <c r="A1581" t="n">
        <v>1573</v>
      </c>
      <c r="B1581">
        <f>RAND()</f>
        <v/>
      </c>
      <c r="C1581">
        <f>IF(B1581&lt;P_3,3,IF(B1581&lt;P_3+P_4,4,5))</f>
        <v/>
      </c>
      <c r="D1581">
        <f>NORM.S.INV(RAND())</f>
        <v/>
      </c>
      <c r="E1581">
        <f>V0*EXP((rf-q_leak-0.5*sigma^2)*C1581+sigma*SQRT(C1581)*D1581)</f>
        <v/>
      </c>
      <c r="F1581">
        <f>SHL_face*(1+SHL_rate)^C1581</f>
        <v/>
      </c>
      <c r="G1581">
        <f>Pref_face*(1+Pref_rate)^C1581</f>
        <v/>
      </c>
      <c r="H1581">
        <f>MAX(E1581-F1581-G1581,0)</f>
        <v/>
      </c>
      <c r="I1581">
        <f>MIN(E1581,F1581+G1581)+(1-MgmtPct)*H1581</f>
        <v/>
      </c>
      <c r="J1581">
        <f>IF(I1581/SponsorCost&gt;=RatchetTrigger,1,0)</f>
        <v/>
      </c>
      <c r="K1581">
        <f>IF(J1581=1,MgmtPctRatchet,MgmtPct)</f>
        <v/>
      </c>
      <c r="L1581">
        <f>K1581*H1581</f>
        <v/>
      </c>
      <c r="M1581">
        <f>EXP(-rf*C1581)*L1581</f>
        <v/>
      </c>
      <c r="N1581">
        <f>EXP(-rf*C1581)*E1581</f>
        <v/>
      </c>
    </row>
    <row r="1582">
      <c r="A1582" t="n">
        <v>1574</v>
      </c>
      <c r="B1582">
        <f>RAND()</f>
        <v/>
      </c>
      <c r="C1582">
        <f>IF(B1582&lt;P_3,3,IF(B1582&lt;P_3+P_4,4,5))</f>
        <v/>
      </c>
      <c r="D1582">
        <f>NORM.S.INV(RAND())</f>
        <v/>
      </c>
      <c r="E1582">
        <f>V0*EXP((rf-q_leak-0.5*sigma^2)*C1582+sigma*SQRT(C1582)*D1582)</f>
        <v/>
      </c>
      <c r="F1582">
        <f>SHL_face*(1+SHL_rate)^C1582</f>
        <v/>
      </c>
      <c r="G1582">
        <f>Pref_face*(1+Pref_rate)^C1582</f>
        <v/>
      </c>
      <c r="H1582">
        <f>MAX(E1582-F1582-G1582,0)</f>
        <v/>
      </c>
      <c r="I1582">
        <f>MIN(E1582,F1582+G1582)+(1-MgmtPct)*H1582</f>
        <v/>
      </c>
      <c r="J1582">
        <f>IF(I1582/SponsorCost&gt;=RatchetTrigger,1,0)</f>
        <v/>
      </c>
      <c r="K1582">
        <f>IF(J1582=1,MgmtPctRatchet,MgmtPct)</f>
        <v/>
      </c>
      <c r="L1582">
        <f>K1582*H1582</f>
        <v/>
      </c>
      <c r="M1582">
        <f>EXP(-rf*C1582)*L1582</f>
        <v/>
      </c>
      <c r="N1582">
        <f>EXP(-rf*C1582)*E1582</f>
        <v/>
      </c>
    </row>
    <row r="1583">
      <c r="A1583" t="n">
        <v>1575</v>
      </c>
      <c r="B1583">
        <f>RAND()</f>
        <v/>
      </c>
      <c r="C1583">
        <f>IF(B1583&lt;P_3,3,IF(B1583&lt;P_3+P_4,4,5))</f>
        <v/>
      </c>
      <c r="D1583">
        <f>NORM.S.INV(RAND())</f>
        <v/>
      </c>
      <c r="E1583">
        <f>V0*EXP((rf-q_leak-0.5*sigma^2)*C1583+sigma*SQRT(C1583)*D1583)</f>
        <v/>
      </c>
      <c r="F1583">
        <f>SHL_face*(1+SHL_rate)^C1583</f>
        <v/>
      </c>
      <c r="G1583">
        <f>Pref_face*(1+Pref_rate)^C1583</f>
        <v/>
      </c>
      <c r="H1583">
        <f>MAX(E1583-F1583-G1583,0)</f>
        <v/>
      </c>
      <c r="I1583">
        <f>MIN(E1583,F1583+G1583)+(1-MgmtPct)*H1583</f>
        <v/>
      </c>
      <c r="J1583">
        <f>IF(I1583/SponsorCost&gt;=RatchetTrigger,1,0)</f>
        <v/>
      </c>
      <c r="K1583">
        <f>IF(J1583=1,MgmtPctRatchet,MgmtPct)</f>
        <v/>
      </c>
      <c r="L1583">
        <f>K1583*H1583</f>
        <v/>
      </c>
      <c r="M1583">
        <f>EXP(-rf*C1583)*L1583</f>
        <v/>
      </c>
      <c r="N1583">
        <f>EXP(-rf*C1583)*E1583</f>
        <v/>
      </c>
    </row>
    <row r="1584">
      <c r="A1584" t="n">
        <v>1576</v>
      </c>
      <c r="B1584">
        <f>RAND()</f>
        <v/>
      </c>
      <c r="C1584">
        <f>IF(B1584&lt;P_3,3,IF(B1584&lt;P_3+P_4,4,5))</f>
        <v/>
      </c>
      <c r="D1584">
        <f>NORM.S.INV(RAND())</f>
        <v/>
      </c>
      <c r="E1584">
        <f>V0*EXP((rf-q_leak-0.5*sigma^2)*C1584+sigma*SQRT(C1584)*D1584)</f>
        <v/>
      </c>
      <c r="F1584">
        <f>SHL_face*(1+SHL_rate)^C1584</f>
        <v/>
      </c>
      <c r="G1584">
        <f>Pref_face*(1+Pref_rate)^C1584</f>
        <v/>
      </c>
      <c r="H1584">
        <f>MAX(E1584-F1584-G1584,0)</f>
        <v/>
      </c>
      <c r="I1584">
        <f>MIN(E1584,F1584+G1584)+(1-MgmtPct)*H1584</f>
        <v/>
      </c>
      <c r="J1584">
        <f>IF(I1584/SponsorCost&gt;=RatchetTrigger,1,0)</f>
        <v/>
      </c>
      <c r="K1584">
        <f>IF(J1584=1,MgmtPctRatchet,MgmtPct)</f>
        <v/>
      </c>
      <c r="L1584">
        <f>K1584*H1584</f>
        <v/>
      </c>
      <c r="M1584">
        <f>EXP(-rf*C1584)*L1584</f>
        <v/>
      </c>
      <c r="N1584">
        <f>EXP(-rf*C1584)*E1584</f>
        <v/>
      </c>
    </row>
    <row r="1585">
      <c r="A1585" t="n">
        <v>1577</v>
      </c>
      <c r="B1585">
        <f>RAND()</f>
        <v/>
      </c>
      <c r="C1585">
        <f>IF(B1585&lt;P_3,3,IF(B1585&lt;P_3+P_4,4,5))</f>
        <v/>
      </c>
      <c r="D1585">
        <f>NORM.S.INV(RAND())</f>
        <v/>
      </c>
      <c r="E1585">
        <f>V0*EXP((rf-q_leak-0.5*sigma^2)*C1585+sigma*SQRT(C1585)*D1585)</f>
        <v/>
      </c>
      <c r="F1585">
        <f>SHL_face*(1+SHL_rate)^C1585</f>
        <v/>
      </c>
      <c r="G1585">
        <f>Pref_face*(1+Pref_rate)^C1585</f>
        <v/>
      </c>
      <c r="H1585">
        <f>MAX(E1585-F1585-G1585,0)</f>
        <v/>
      </c>
      <c r="I1585">
        <f>MIN(E1585,F1585+G1585)+(1-MgmtPct)*H1585</f>
        <v/>
      </c>
      <c r="J1585">
        <f>IF(I1585/SponsorCost&gt;=RatchetTrigger,1,0)</f>
        <v/>
      </c>
      <c r="K1585">
        <f>IF(J1585=1,MgmtPctRatchet,MgmtPct)</f>
        <v/>
      </c>
      <c r="L1585">
        <f>K1585*H1585</f>
        <v/>
      </c>
      <c r="M1585">
        <f>EXP(-rf*C1585)*L1585</f>
        <v/>
      </c>
      <c r="N1585">
        <f>EXP(-rf*C1585)*E1585</f>
        <v/>
      </c>
    </row>
    <row r="1586">
      <c r="A1586" t="n">
        <v>1578</v>
      </c>
      <c r="B1586">
        <f>RAND()</f>
        <v/>
      </c>
      <c r="C1586">
        <f>IF(B1586&lt;P_3,3,IF(B1586&lt;P_3+P_4,4,5))</f>
        <v/>
      </c>
      <c r="D1586">
        <f>NORM.S.INV(RAND())</f>
        <v/>
      </c>
      <c r="E1586">
        <f>V0*EXP((rf-q_leak-0.5*sigma^2)*C1586+sigma*SQRT(C1586)*D1586)</f>
        <v/>
      </c>
      <c r="F1586">
        <f>SHL_face*(1+SHL_rate)^C1586</f>
        <v/>
      </c>
      <c r="G1586">
        <f>Pref_face*(1+Pref_rate)^C1586</f>
        <v/>
      </c>
      <c r="H1586">
        <f>MAX(E1586-F1586-G1586,0)</f>
        <v/>
      </c>
      <c r="I1586">
        <f>MIN(E1586,F1586+G1586)+(1-MgmtPct)*H1586</f>
        <v/>
      </c>
      <c r="J1586">
        <f>IF(I1586/SponsorCost&gt;=RatchetTrigger,1,0)</f>
        <v/>
      </c>
      <c r="K1586">
        <f>IF(J1586=1,MgmtPctRatchet,MgmtPct)</f>
        <v/>
      </c>
      <c r="L1586">
        <f>K1586*H1586</f>
        <v/>
      </c>
      <c r="M1586">
        <f>EXP(-rf*C1586)*L1586</f>
        <v/>
      </c>
      <c r="N1586">
        <f>EXP(-rf*C1586)*E1586</f>
        <v/>
      </c>
    </row>
    <row r="1587">
      <c r="A1587" t="n">
        <v>1579</v>
      </c>
      <c r="B1587">
        <f>RAND()</f>
        <v/>
      </c>
      <c r="C1587">
        <f>IF(B1587&lt;P_3,3,IF(B1587&lt;P_3+P_4,4,5))</f>
        <v/>
      </c>
      <c r="D1587">
        <f>NORM.S.INV(RAND())</f>
        <v/>
      </c>
      <c r="E1587">
        <f>V0*EXP((rf-q_leak-0.5*sigma^2)*C1587+sigma*SQRT(C1587)*D1587)</f>
        <v/>
      </c>
      <c r="F1587">
        <f>SHL_face*(1+SHL_rate)^C1587</f>
        <v/>
      </c>
      <c r="G1587">
        <f>Pref_face*(1+Pref_rate)^C1587</f>
        <v/>
      </c>
      <c r="H1587">
        <f>MAX(E1587-F1587-G1587,0)</f>
        <v/>
      </c>
      <c r="I1587">
        <f>MIN(E1587,F1587+G1587)+(1-MgmtPct)*H1587</f>
        <v/>
      </c>
      <c r="J1587">
        <f>IF(I1587/SponsorCost&gt;=RatchetTrigger,1,0)</f>
        <v/>
      </c>
      <c r="K1587">
        <f>IF(J1587=1,MgmtPctRatchet,MgmtPct)</f>
        <v/>
      </c>
      <c r="L1587">
        <f>K1587*H1587</f>
        <v/>
      </c>
      <c r="M1587">
        <f>EXP(-rf*C1587)*L1587</f>
        <v/>
      </c>
      <c r="N1587">
        <f>EXP(-rf*C1587)*E1587</f>
        <v/>
      </c>
    </row>
    <row r="1588">
      <c r="A1588" t="n">
        <v>1580</v>
      </c>
      <c r="B1588">
        <f>RAND()</f>
        <v/>
      </c>
      <c r="C1588">
        <f>IF(B1588&lt;P_3,3,IF(B1588&lt;P_3+P_4,4,5))</f>
        <v/>
      </c>
      <c r="D1588">
        <f>NORM.S.INV(RAND())</f>
        <v/>
      </c>
      <c r="E1588">
        <f>V0*EXP((rf-q_leak-0.5*sigma^2)*C1588+sigma*SQRT(C1588)*D1588)</f>
        <v/>
      </c>
      <c r="F1588">
        <f>SHL_face*(1+SHL_rate)^C1588</f>
        <v/>
      </c>
      <c r="G1588">
        <f>Pref_face*(1+Pref_rate)^C1588</f>
        <v/>
      </c>
      <c r="H1588">
        <f>MAX(E1588-F1588-G1588,0)</f>
        <v/>
      </c>
      <c r="I1588">
        <f>MIN(E1588,F1588+G1588)+(1-MgmtPct)*H1588</f>
        <v/>
      </c>
      <c r="J1588">
        <f>IF(I1588/SponsorCost&gt;=RatchetTrigger,1,0)</f>
        <v/>
      </c>
      <c r="K1588">
        <f>IF(J1588=1,MgmtPctRatchet,MgmtPct)</f>
        <v/>
      </c>
      <c r="L1588">
        <f>K1588*H1588</f>
        <v/>
      </c>
      <c r="M1588">
        <f>EXP(-rf*C1588)*L1588</f>
        <v/>
      </c>
      <c r="N1588">
        <f>EXP(-rf*C1588)*E1588</f>
        <v/>
      </c>
    </row>
    <row r="1589">
      <c r="A1589" t="n">
        <v>1581</v>
      </c>
      <c r="B1589">
        <f>RAND()</f>
        <v/>
      </c>
      <c r="C1589">
        <f>IF(B1589&lt;P_3,3,IF(B1589&lt;P_3+P_4,4,5))</f>
        <v/>
      </c>
      <c r="D1589">
        <f>NORM.S.INV(RAND())</f>
        <v/>
      </c>
      <c r="E1589">
        <f>V0*EXP((rf-q_leak-0.5*sigma^2)*C1589+sigma*SQRT(C1589)*D1589)</f>
        <v/>
      </c>
      <c r="F1589">
        <f>SHL_face*(1+SHL_rate)^C1589</f>
        <v/>
      </c>
      <c r="G1589">
        <f>Pref_face*(1+Pref_rate)^C1589</f>
        <v/>
      </c>
      <c r="H1589">
        <f>MAX(E1589-F1589-G1589,0)</f>
        <v/>
      </c>
      <c r="I1589">
        <f>MIN(E1589,F1589+G1589)+(1-MgmtPct)*H1589</f>
        <v/>
      </c>
      <c r="J1589">
        <f>IF(I1589/SponsorCost&gt;=RatchetTrigger,1,0)</f>
        <v/>
      </c>
      <c r="K1589">
        <f>IF(J1589=1,MgmtPctRatchet,MgmtPct)</f>
        <v/>
      </c>
      <c r="L1589">
        <f>K1589*H1589</f>
        <v/>
      </c>
      <c r="M1589">
        <f>EXP(-rf*C1589)*L1589</f>
        <v/>
      </c>
      <c r="N1589">
        <f>EXP(-rf*C1589)*E1589</f>
        <v/>
      </c>
    </row>
    <row r="1590">
      <c r="A1590" t="n">
        <v>1582</v>
      </c>
      <c r="B1590">
        <f>RAND()</f>
        <v/>
      </c>
      <c r="C1590">
        <f>IF(B1590&lt;P_3,3,IF(B1590&lt;P_3+P_4,4,5))</f>
        <v/>
      </c>
      <c r="D1590">
        <f>NORM.S.INV(RAND())</f>
        <v/>
      </c>
      <c r="E1590">
        <f>V0*EXP((rf-q_leak-0.5*sigma^2)*C1590+sigma*SQRT(C1590)*D1590)</f>
        <v/>
      </c>
      <c r="F1590">
        <f>SHL_face*(1+SHL_rate)^C1590</f>
        <v/>
      </c>
      <c r="G1590">
        <f>Pref_face*(1+Pref_rate)^C1590</f>
        <v/>
      </c>
      <c r="H1590">
        <f>MAX(E1590-F1590-G1590,0)</f>
        <v/>
      </c>
      <c r="I1590">
        <f>MIN(E1590,F1590+G1590)+(1-MgmtPct)*H1590</f>
        <v/>
      </c>
      <c r="J1590">
        <f>IF(I1590/SponsorCost&gt;=RatchetTrigger,1,0)</f>
        <v/>
      </c>
      <c r="K1590">
        <f>IF(J1590=1,MgmtPctRatchet,MgmtPct)</f>
        <v/>
      </c>
      <c r="L1590">
        <f>K1590*H1590</f>
        <v/>
      </c>
      <c r="M1590">
        <f>EXP(-rf*C1590)*L1590</f>
        <v/>
      </c>
      <c r="N1590">
        <f>EXP(-rf*C1590)*E1590</f>
        <v/>
      </c>
    </row>
    <row r="1591">
      <c r="A1591" t="n">
        <v>1583</v>
      </c>
      <c r="B1591">
        <f>RAND()</f>
        <v/>
      </c>
      <c r="C1591">
        <f>IF(B1591&lt;P_3,3,IF(B1591&lt;P_3+P_4,4,5))</f>
        <v/>
      </c>
      <c r="D1591">
        <f>NORM.S.INV(RAND())</f>
        <v/>
      </c>
      <c r="E1591">
        <f>V0*EXP((rf-q_leak-0.5*sigma^2)*C1591+sigma*SQRT(C1591)*D1591)</f>
        <v/>
      </c>
      <c r="F1591">
        <f>SHL_face*(1+SHL_rate)^C1591</f>
        <v/>
      </c>
      <c r="G1591">
        <f>Pref_face*(1+Pref_rate)^C1591</f>
        <v/>
      </c>
      <c r="H1591">
        <f>MAX(E1591-F1591-G1591,0)</f>
        <v/>
      </c>
      <c r="I1591">
        <f>MIN(E1591,F1591+G1591)+(1-MgmtPct)*H1591</f>
        <v/>
      </c>
      <c r="J1591">
        <f>IF(I1591/SponsorCost&gt;=RatchetTrigger,1,0)</f>
        <v/>
      </c>
      <c r="K1591">
        <f>IF(J1591=1,MgmtPctRatchet,MgmtPct)</f>
        <v/>
      </c>
      <c r="L1591">
        <f>K1591*H1591</f>
        <v/>
      </c>
      <c r="M1591">
        <f>EXP(-rf*C1591)*L1591</f>
        <v/>
      </c>
      <c r="N1591">
        <f>EXP(-rf*C1591)*E1591</f>
        <v/>
      </c>
    </row>
    <row r="1592">
      <c r="A1592" t="n">
        <v>1584</v>
      </c>
      <c r="B1592">
        <f>RAND()</f>
        <v/>
      </c>
      <c r="C1592">
        <f>IF(B1592&lt;P_3,3,IF(B1592&lt;P_3+P_4,4,5))</f>
        <v/>
      </c>
      <c r="D1592">
        <f>NORM.S.INV(RAND())</f>
        <v/>
      </c>
      <c r="E1592">
        <f>V0*EXP((rf-q_leak-0.5*sigma^2)*C1592+sigma*SQRT(C1592)*D1592)</f>
        <v/>
      </c>
      <c r="F1592">
        <f>SHL_face*(1+SHL_rate)^C1592</f>
        <v/>
      </c>
      <c r="G1592">
        <f>Pref_face*(1+Pref_rate)^C1592</f>
        <v/>
      </c>
      <c r="H1592">
        <f>MAX(E1592-F1592-G1592,0)</f>
        <v/>
      </c>
      <c r="I1592">
        <f>MIN(E1592,F1592+G1592)+(1-MgmtPct)*H1592</f>
        <v/>
      </c>
      <c r="J1592">
        <f>IF(I1592/SponsorCost&gt;=RatchetTrigger,1,0)</f>
        <v/>
      </c>
      <c r="K1592">
        <f>IF(J1592=1,MgmtPctRatchet,MgmtPct)</f>
        <v/>
      </c>
      <c r="L1592">
        <f>K1592*H1592</f>
        <v/>
      </c>
      <c r="M1592">
        <f>EXP(-rf*C1592)*L1592</f>
        <v/>
      </c>
      <c r="N1592">
        <f>EXP(-rf*C1592)*E1592</f>
        <v/>
      </c>
    </row>
    <row r="1593">
      <c r="A1593" t="n">
        <v>1585</v>
      </c>
      <c r="B1593">
        <f>RAND()</f>
        <v/>
      </c>
      <c r="C1593">
        <f>IF(B1593&lt;P_3,3,IF(B1593&lt;P_3+P_4,4,5))</f>
        <v/>
      </c>
      <c r="D1593">
        <f>NORM.S.INV(RAND())</f>
        <v/>
      </c>
      <c r="E1593">
        <f>V0*EXP((rf-q_leak-0.5*sigma^2)*C1593+sigma*SQRT(C1593)*D1593)</f>
        <v/>
      </c>
      <c r="F1593">
        <f>SHL_face*(1+SHL_rate)^C1593</f>
        <v/>
      </c>
      <c r="G1593">
        <f>Pref_face*(1+Pref_rate)^C1593</f>
        <v/>
      </c>
      <c r="H1593">
        <f>MAX(E1593-F1593-G1593,0)</f>
        <v/>
      </c>
      <c r="I1593">
        <f>MIN(E1593,F1593+G1593)+(1-MgmtPct)*H1593</f>
        <v/>
      </c>
      <c r="J1593">
        <f>IF(I1593/SponsorCost&gt;=RatchetTrigger,1,0)</f>
        <v/>
      </c>
      <c r="K1593">
        <f>IF(J1593=1,MgmtPctRatchet,MgmtPct)</f>
        <v/>
      </c>
      <c r="L1593">
        <f>K1593*H1593</f>
        <v/>
      </c>
      <c r="M1593">
        <f>EXP(-rf*C1593)*L1593</f>
        <v/>
      </c>
      <c r="N1593">
        <f>EXP(-rf*C1593)*E1593</f>
        <v/>
      </c>
    </row>
    <row r="1594">
      <c r="A1594" t="n">
        <v>1586</v>
      </c>
      <c r="B1594">
        <f>RAND()</f>
        <v/>
      </c>
      <c r="C1594">
        <f>IF(B1594&lt;P_3,3,IF(B1594&lt;P_3+P_4,4,5))</f>
        <v/>
      </c>
      <c r="D1594">
        <f>NORM.S.INV(RAND())</f>
        <v/>
      </c>
      <c r="E1594">
        <f>V0*EXP((rf-q_leak-0.5*sigma^2)*C1594+sigma*SQRT(C1594)*D1594)</f>
        <v/>
      </c>
      <c r="F1594">
        <f>SHL_face*(1+SHL_rate)^C1594</f>
        <v/>
      </c>
      <c r="G1594">
        <f>Pref_face*(1+Pref_rate)^C1594</f>
        <v/>
      </c>
      <c r="H1594">
        <f>MAX(E1594-F1594-G1594,0)</f>
        <v/>
      </c>
      <c r="I1594">
        <f>MIN(E1594,F1594+G1594)+(1-MgmtPct)*H1594</f>
        <v/>
      </c>
      <c r="J1594">
        <f>IF(I1594/SponsorCost&gt;=RatchetTrigger,1,0)</f>
        <v/>
      </c>
      <c r="K1594">
        <f>IF(J1594=1,MgmtPctRatchet,MgmtPct)</f>
        <v/>
      </c>
      <c r="L1594">
        <f>K1594*H1594</f>
        <v/>
      </c>
      <c r="M1594">
        <f>EXP(-rf*C1594)*L1594</f>
        <v/>
      </c>
      <c r="N1594">
        <f>EXP(-rf*C1594)*E1594</f>
        <v/>
      </c>
    </row>
    <row r="1595">
      <c r="A1595" t="n">
        <v>1587</v>
      </c>
      <c r="B1595">
        <f>RAND()</f>
        <v/>
      </c>
      <c r="C1595">
        <f>IF(B1595&lt;P_3,3,IF(B1595&lt;P_3+P_4,4,5))</f>
        <v/>
      </c>
      <c r="D1595">
        <f>NORM.S.INV(RAND())</f>
        <v/>
      </c>
      <c r="E1595">
        <f>V0*EXP((rf-q_leak-0.5*sigma^2)*C1595+sigma*SQRT(C1595)*D1595)</f>
        <v/>
      </c>
      <c r="F1595">
        <f>SHL_face*(1+SHL_rate)^C1595</f>
        <v/>
      </c>
      <c r="G1595">
        <f>Pref_face*(1+Pref_rate)^C1595</f>
        <v/>
      </c>
      <c r="H1595">
        <f>MAX(E1595-F1595-G1595,0)</f>
        <v/>
      </c>
      <c r="I1595">
        <f>MIN(E1595,F1595+G1595)+(1-MgmtPct)*H1595</f>
        <v/>
      </c>
      <c r="J1595">
        <f>IF(I1595/SponsorCost&gt;=RatchetTrigger,1,0)</f>
        <v/>
      </c>
      <c r="K1595">
        <f>IF(J1595=1,MgmtPctRatchet,MgmtPct)</f>
        <v/>
      </c>
      <c r="L1595">
        <f>K1595*H1595</f>
        <v/>
      </c>
      <c r="M1595">
        <f>EXP(-rf*C1595)*L1595</f>
        <v/>
      </c>
      <c r="N1595">
        <f>EXP(-rf*C1595)*E1595</f>
        <v/>
      </c>
    </row>
    <row r="1596">
      <c r="A1596" t="n">
        <v>1588</v>
      </c>
      <c r="B1596">
        <f>RAND()</f>
        <v/>
      </c>
      <c r="C1596">
        <f>IF(B1596&lt;P_3,3,IF(B1596&lt;P_3+P_4,4,5))</f>
        <v/>
      </c>
      <c r="D1596">
        <f>NORM.S.INV(RAND())</f>
        <v/>
      </c>
      <c r="E1596">
        <f>V0*EXP((rf-q_leak-0.5*sigma^2)*C1596+sigma*SQRT(C1596)*D1596)</f>
        <v/>
      </c>
      <c r="F1596">
        <f>SHL_face*(1+SHL_rate)^C1596</f>
        <v/>
      </c>
      <c r="G1596">
        <f>Pref_face*(1+Pref_rate)^C1596</f>
        <v/>
      </c>
      <c r="H1596">
        <f>MAX(E1596-F1596-G1596,0)</f>
        <v/>
      </c>
      <c r="I1596">
        <f>MIN(E1596,F1596+G1596)+(1-MgmtPct)*H1596</f>
        <v/>
      </c>
      <c r="J1596">
        <f>IF(I1596/SponsorCost&gt;=RatchetTrigger,1,0)</f>
        <v/>
      </c>
      <c r="K1596">
        <f>IF(J1596=1,MgmtPctRatchet,MgmtPct)</f>
        <v/>
      </c>
      <c r="L1596">
        <f>K1596*H1596</f>
        <v/>
      </c>
      <c r="M1596">
        <f>EXP(-rf*C1596)*L1596</f>
        <v/>
      </c>
      <c r="N1596">
        <f>EXP(-rf*C1596)*E1596</f>
        <v/>
      </c>
    </row>
    <row r="1597">
      <c r="A1597" t="n">
        <v>1589</v>
      </c>
      <c r="B1597">
        <f>RAND()</f>
        <v/>
      </c>
      <c r="C1597">
        <f>IF(B1597&lt;P_3,3,IF(B1597&lt;P_3+P_4,4,5))</f>
        <v/>
      </c>
      <c r="D1597">
        <f>NORM.S.INV(RAND())</f>
        <v/>
      </c>
      <c r="E1597">
        <f>V0*EXP((rf-q_leak-0.5*sigma^2)*C1597+sigma*SQRT(C1597)*D1597)</f>
        <v/>
      </c>
      <c r="F1597">
        <f>SHL_face*(1+SHL_rate)^C1597</f>
        <v/>
      </c>
      <c r="G1597">
        <f>Pref_face*(1+Pref_rate)^C1597</f>
        <v/>
      </c>
      <c r="H1597">
        <f>MAX(E1597-F1597-G1597,0)</f>
        <v/>
      </c>
      <c r="I1597">
        <f>MIN(E1597,F1597+G1597)+(1-MgmtPct)*H1597</f>
        <v/>
      </c>
      <c r="J1597">
        <f>IF(I1597/SponsorCost&gt;=RatchetTrigger,1,0)</f>
        <v/>
      </c>
      <c r="K1597">
        <f>IF(J1597=1,MgmtPctRatchet,MgmtPct)</f>
        <v/>
      </c>
      <c r="L1597">
        <f>K1597*H1597</f>
        <v/>
      </c>
      <c r="M1597">
        <f>EXP(-rf*C1597)*L1597</f>
        <v/>
      </c>
      <c r="N1597">
        <f>EXP(-rf*C1597)*E1597</f>
        <v/>
      </c>
    </row>
    <row r="1598">
      <c r="A1598" t="n">
        <v>1590</v>
      </c>
      <c r="B1598">
        <f>RAND()</f>
        <v/>
      </c>
      <c r="C1598">
        <f>IF(B1598&lt;P_3,3,IF(B1598&lt;P_3+P_4,4,5))</f>
        <v/>
      </c>
      <c r="D1598">
        <f>NORM.S.INV(RAND())</f>
        <v/>
      </c>
      <c r="E1598">
        <f>V0*EXP((rf-q_leak-0.5*sigma^2)*C1598+sigma*SQRT(C1598)*D1598)</f>
        <v/>
      </c>
      <c r="F1598">
        <f>SHL_face*(1+SHL_rate)^C1598</f>
        <v/>
      </c>
      <c r="G1598">
        <f>Pref_face*(1+Pref_rate)^C1598</f>
        <v/>
      </c>
      <c r="H1598">
        <f>MAX(E1598-F1598-G1598,0)</f>
        <v/>
      </c>
      <c r="I1598">
        <f>MIN(E1598,F1598+G1598)+(1-MgmtPct)*H1598</f>
        <v/>
      </c>
      <c r="J1598">
        <f>IF(I1598/SponsorCost&gt;=RatchetTrigger,1,0)</f>
        <v/>
      </c>
      <c r="K1598">
        <f>IF(J1598=1,MgmtPctRatchet,MgmtPct)</f>
        <v/>
      </c>
      <c r="L1598">
        <f>K1598*H1598</f>
        <v/>
      </c>
      <c r="M1598">
        <f>EXP(-rf*C1598)*L1598</f>
        <v/>
      </c>
      <c r="N1598">
        <f>EXP(-rf*C1598)*E1598</f>
        <v/>
      </c>
    </row>
    <row r="1599">
      <c r="A1599" t="n">
        <v>1591</v>
      </c>
      <c r="B1599">
        <f>RAND()</f>
        <v/>
      </c>
      <c r="C1599">
        <f>IF(B1599&lt;P_3,3,IF(B1599&lt;P_3+P_4,4,5))</f>
        <v/>
      </c>
      <c r="D1599">
        <f>NORM.S.INV(RAND())</f>
        <v/>
      </c>
      <c r="E1599">
        <f>V0*EXP((rf-q_leak-0.5*sigma^2)*C1599+sigma*SQRT(C1599)*D1599)</f>
        <v/>
      </c>
      <c r="F1599">
        <f>SHL_face*(1+SHL_rate)^C1599</f>
        <v/>
      </c>
      <c r="G1599">
        <f>Pref_face*(1+Pref_rate)^C1599</f>
        <v/>
      </c>
      <c r="H1599">
        <f>MAX(E1599-F1599-G1599,0)</f>
        <v/>
      </c>
      <c r="I1599">
        <f>MIN(E1599,F1599+G1599)+(1-MgmtPct)*H1599</f>
        <v/>
      </c>
      <c r="J1599">
        <f>IF(I1599/SponsorCost&gt;=RatchetTrigger,1,0)</f>
        <v/>
      </c>
      <c r="K1599">
        <f>IF(J1599=1,MgmtPctRatchet,MgmtPct)</f>
        <v/>
      </c>
      <c r="L1599">
        <f>K1599*H1599</f>
        <v/>
      </c>
      <c r="M1599">
        <f>EXP(-rf*C1599)*L1599</f>
        <v/>
      </c>
      <c r="N1599">
        <f>EXP(-rf*C1599)*E1599</f>
        <v/>
      </c>
    </row>
    <row r="1600">
      <c r="A1600" t="n">
        <v>1592</v>
      </c>
      <c r="B1600">
        <f>RAND()</f>
        <v/>
      </c>
      <c r="C1600">
        <f>IF(B1600&lt;P_3,3,IF(B1600&lt;P_3+P_4,4,5))</f>
        <v/>
      </c>
      <c r="D1600">
        <f>NORM.S.INV(RAND())</f>
        <v/>
      </c>
      <c r="E1600">
        <f>V0*EXP((rf-q_leak-0.5*sigma^2)*C1600+sigma*SQRT(C1600)*D1600)</f>
        <v/>
      </c>
      <c r="F1600">
        <f>SHL_face*(1+SHL_rate)^C1600</f>
        <v/>
      </c>
      <c r="G1600">
        <f>Pref_face*(1+Pref_rate)^C1600</f>
        <v/>
      </c>
      <c r="H1600">
        <f>MAX(E1600-F1600-G1600,0)</f>
        <v/>
      </c>
      <c r="I1600">
        <f>MIN(E1600,F1600+G1600)+(1-MgmtPct)*H1600</f>
        <v/>
      </c>
      <c r="J1600">
        <f>IF(I1600/SponsorCost&gt;=RatchetTrigger,1,0)</f>
        <v/>
      </c>
      <c r="K1600">
        <f>IF(J1600=1,MgmtPctRatchet,MgmtPct)</f>
        <v/>
      </c>
      <c r="L1600">
        <f>K1600*H1600</f>
        <v/>
      </c>
      <c r="M1600">
        <f>EXP(-rf*C1600)*L1600</f>
        <v/>
      </c>
      <c r="N1600">
        <f>EXP(-rf*C1600)*E1600</f>
        <v/>
      </c>
    </row>
    <row r="1601">
      <c r="A1601" t="n">
        <v>1593</v>
      </c>
      <c r="B1601">
        <f>RAND()</f>
        <v/>
      </c>
      <c r="C1601">
        <f>IF(B1601&lt;P_3,3,IF(B1601&lt;P_3+P_4,4,5))</f>
        <v/>
      </c>
      <c r="D1601">
        <f>NORM.S.INV(RAND())</f>
        <v/>
      </c>
      <c r="E1601">
        <f>V0*EXP((rf-q_leak-0.5*sigma^2)*C1601+sigma*SQRT(C1601)*D1601)</f>
        <v/>
      </c>
      <c r="F1601">
        <f>SHL_face*(1+SHL_rate)^C1601</f>
        <v/>
      </c>
      <c r="G1601">
        <f>Pref_face*(1+Pref_rate)^C1601</f>
        <v/>
      </c>
      <c r="H1601">
        <f>MAX(E1601-F1601-G1601,0)</f>
        <v/>
      </c>
      <c r="I1601">
        <f>MIN(E1601,F1601+G1601)+(1-MgmtPct)*H1601</f>
        <v/>
      </c>
      <c r="J1601">
        <f>IF(I1601/SponsorCost&gt;=RatchetTrigger,1,0)</f>
        <v/>
      </c>
      <c r="K1601">
        <f>IF(J1601=1,MgmtPctRatchet,MgmtPct)</f>
        <v/>
      </c>
      <c r="L1601">
        <f>K1601*H1601</f>
        <v/>
      </c>
      <c r="M1601">
        <f>EXP(-rf*C1601)*L1601</f>
        <v/>
      </c>
      <c r="N1601">
        <f>EXP(-rf*C1601)*E1601</f>
        <v/>
      </c>
    </row>
    <row r="1602">
      <c r="A1602" t="n">
        <v>1594</v>
      </c>
      <c r="B1602">
        <f>RAND()</f>
        <v/>
      </c>
      <c r="C1602">
        <f>IF(B1602&lt;P_3,3,IF(B1602&lt;P_3+P_4,4,5))</f>
        <v/>
      </c>
      <c r="D1602">
        <f>NORM.S.INV(RAND())</f>
        <v/>
      </c>
      <c r="E1602">
        <f>V0*EXP((rf-q_leak-0.5*sigma^2)*C1602+sigma*SQRT(C1602)*D1602)</f>
        <v/>
      </c>
      <c r="F1602">
        <f>SHL_face*(1+SHL_rate)^C1602</f>
        <v/>
      </c>
      <c r="G1602">
        <f>Pref_face*(1+Pref_rate)^C1602</f>
        <v/>
      </c>
      <c r="H1602">
        <f>MAX(E1602-F1602-G1602,0)</f>
        <v/>
      </c>
      <c r="I1602">
        <f>MIN(E1602,F1602+G1602)+(1-MgmtPct)*H1602</f>
        <v/>
      </c>
      <c r="J1602">
        <f>IF(I1602/SponsorCost&gt;=RatchetTrigger,1,0)</f>
        <v/>
      </c>
      <c r="K1602">
        <f>IF(J1602=1,MgmtPctRatchet,MgmtPct)</f>
        <v/>
      </c>
      <c r="L1602">
        <f>K1602*H1602</f>
        <v/>
      </c>
      <c r="M1602">
        <f>EXP(-rf*C1602)*L1602</f>
        <v/>
      </c>
      <c r="N1602">
        <f>EXP(-rf*C1602)*E1602</f>
        <v/>
      </c>
    </row>
    <row r="1603">
      <c r="A1603" t="n">
        <v>1595</v>
      </c>
      <c r="B1603">
        <f>RAND()</f>
        <v/>
      </c>
      <c r="C1603">
        <f>IF(B1603&lt;P_3,3,IF(B1603&lt;P_3+P_4,4,5))</f>
        <v/>
      </c>
      <c r="D1603">
        <f>NORM.S.INV(RAND())</f>
        <v/>
      </c>
      <c r="E1603">
        <f>V0*EXP((rf-q_leak-0.5*sigma^2)*C1603+sigma*SQRT(C1603)*D1603)</f>
        <v/>
      </c>
      <c r="F1603">
        <f>SHL_face*(1+SHL_rate)^C1603</f>
        <v/>
      </c>
      <c r="G1603">
        <f>Pref_face*(1+Pref_rate)^C1603</f>
        <v/>
      </c>
      <c r="H1603">
        <f>MAX(E1603-F1603-G1603,0)</f>
        <v/>
      </c>
      <c r="I1603">
        <f>MIN(E1603,F1603+G1603)+(1-MgmtPct)*H1603</f>
        <v/>
      </c>
      <c r="J1603">
        <f>IF(I1603/SponsorCost&gt;=RatchetTrigger,1,0)</f>
        <v/>
      </c>
      <c r="K1603">
        <f>IF(J1603=1,MgmtPctRatchet,MgmtPct)</f>
        <v/>
      </c>
      <c r="L1603">
        <f>K1603*H1603</f>
        <v/>
      </c>
      <c r="M1603">
        <f>EXP(-rf*C1603)*L1603</f>
        <v/>
      </c>
      <c r="N1603">
        <f>EXP(-rf*C1603)*E1603</f>
        <v/>
      </c>
    </row>
    <row r="1604">
      <c r="A1604" t="n">
        <v>1596</v>
      </c>
      <c r="B1604">
        <f>RAND()</f>
        <v/>
      </c>
      <c r="C1604">
        <f>IF(B1604&lt;P_3,3,IF(B1604&lt;P_3+P_4,4,5))</f>
        <v/>
      </c>
      <c r="D1604">
        <f>NORM.S.INV(RAND())</f>
        <v/>
      </c>
      <c r="E1604">
        <f>V0*EXP((rf-q_leak-0.5*sigma^2)*C1604+sigma*SQRT(C1604)*D1604)</f>
        <v/>
      </c>
      <c r="F1604">
        <f>SHL_face*(1+SHL_rate)^C1604</f>
        <v/>
      </c>
      <c r="G1604">
        <f>Pref_face*(1+Pref_rate)^C1604</f>
        <v/>
      </c>
      <c r="H1604">
        <f>MAX(E1604-F1604-G1604,0)</f>
        <v/>
      </c>
      <c r="I1604">
        <f>MIN(E1604,F1604+G1604)+(1-MgmtPct)*H1604</f>
        <v/>
      </c>
      <c r="J1604">
        <f>IF(I1604/SponsorCost&gt;=RatchetTrigger,1,0)</f>
        <v/>
      </c>
      <c r="K1604">
        <f>IF(J1604=1,MgmtPctRatchet,MgmtPct)</f>
        <v/>
      </c>
      <c r="L1604">
        <f>K1604*H1604</f>
        <v/>
      </c>
      <c r="M1604">
        <f>EXP(-rf*C1604)*L1604</f>
        <v/>
      </c>
      <c r="N1604">
        <f>EXP(-rf*C1604)*E1604</f>
        <v/>
      </c>
    </row>
    <row r="1605">
      <c r="A1605" t="n">
        <v>1597</v>
      </c>
      <c r="B1605">
        <f>RAND()</f>
        <v/>
      </c>
      <c r="C1605">
        <f>IF(B1605&lt;P_3,3,IF(B1605&lt;P_3+P_4,4,5))</f>
        <v/>
      </c>
      <c r="D1605">
        <f>NORM.S.INV(RAND())</f>
        <v/>
      </c>
      <c r="E1605">
        <f>V0*EXP((rf-q_leak-0.5*sigma^2)*C1605+sigma*SQRT(C1605)*D1605)</f>
        <v/>
      </c>
      <c r="F1605">
        <f>SHL_face*(1+SHL_rate)^C1605</f>
        <v/>
      </c>
      <c r="G1605">
        <f>Pref_face*(1+Pref_rate)^C1605</f>
        <v/>
      </c>
      <c r="H1605">
        <f>MAX(E1605-F1605-G1605,0)</f>
        <v/>
      </c>
      <c r="I1605">
        <f>MIN(E1605,F1605+G1605)+(1-MgmtPct)*H1605</f>
        <v/>
      </c>
      <c r="J1605">
        <f>IF(I1605/SponsorCost&gt;=RatchetTrigger,1,0)</f>
        <v/>
      </c>
      <c r="K1605">
        <f>IF(J1605=1,MgmtPctRatchet,MgmtPct)</f>
        <v/>
      </c>
      <c r="L1605">
        <f>K1605*H1605</f>
        <v/>
      </c>
      <c r="M1605">
        <f>EXP(-rf*C1605)*L1605</f>
        <v/>
      </c>
      <c r="N1605">
        <f>EXP(-rf*C1605)*E1605</f>
        <v/>
      </c>
    </row>
    <row r="1606">
      <c r="A1606" t="n">
        <v>1598</v>
      </c>
      <c r="B1606">
        <f>RAND()</f>
        <v/>
      </c>
      <c r="C1606">
        <f>IF(B1606&lt;P_3,3,IF(B1606&lt;P_3+P_4,4,5))</f>
        <v/>
      </c>
      <c r="D1606">
        <f>NORM.S.INV(RAND())</f>
        <v/>
      </c>
      <c r="E1606">
        <f>V0*EXP((rf-q_leak-0.5*sigma^2)*C1606+sigma*SQRT(C1606)*D1606)</f>
        <v/>
      </c>
      <c r="F1606">
        <f>SHL_face*(1+SHL_rate)^C1606</f>
        <v/>
      </c>
      <c r="G1606">
        <f>Pref_face*(1+Pref_rate)^C1606</f>
        <v/>
      </c>
      <c r="H1606">
        <f>MAX(E1606-F1606-G1606,0)</f>
        <v/>
      </c>
      <c r="I1606">
        <f>MIN(E1606,F1606+G1606)+(1-MgmtPct)*H1606</f>
        <v/>
      </c>
      <c r="J1606">
        <f>IF(I1606/SponsorCost&gt;=RatchetTrigger,1,0)</f>
        <v/>
      </c>
      <c r="K1606">
        <f>IF(J1606=1,MgmtPctRatchet,MgmtPct)</f>
        <v/>
      </c>
      <c r="L1606">
        <f>K1606*H1606</f>
        <v/>
      </c>
      <c r="M1606">
        <f>EXP(-rf*C1606)*L1606</f>
        <v/>
      </c>
      <c r="N1606">
        <f>EXP(-rf*C1606)*E1606</f>
        <v/>
      </c>
    </row>
    <row r="1607">
      <c r="A1607" t="n">
        <v>1599</v>
      </c>
      <c r="B1607">
        <f>RAND()</f>
        <v/>
      </c>
      <c r="C1607">
        <f>IF(B1607&lt;P_3,3,IF(B1607&lt;P_3+P_4,4,5))</f>
        <v/>
      </c>
      <c r="D1607">
        <f>NORM.S.INV(RAND())</f>
        <v/>
      </c>
      <c r="E1607">
        <f>V0*EXP((rf-q_leak-0.5*sigma^2)*C1607+sigma*SQRT(C1607)*D1607)</f>
        <v/>
      </c>
      <c r="F1607">
        <f>SHL_face*(1+SHL_rate)^C1607</f>
        <v/>
      </c>
      <c r="G1607">
        <f>Pref_face*(1+Pref_rate)^C1607</f>
        <v/>
      </c>
      <c r="H1607">
        <f>MAX(E1607-F1607-G1607,0)</f>
        <v/>
      </c>
      <c r="I1607">
        <f>MIN(E1607,F1607+G1607)+(1-MgmtPct)*H1607</f>
        <v/>
      </c>
      <c r="J1607">
        <f>IF(I1607/SponsorCost&gt;=RatchetTrigger,1,0)</f>
        <v/>
      </c>
      <c r="K1607">
        <f>IF(J1607=1,MgmtPctRatchet,MgmtPct)</f>
        <v/>
      </c>
      <c r="L1607">
        <f>K1607*H1607</f>
        <v/>
      </c>
      <c r="M1607">
        <f>EXP(-rf*C1607)*L1607</f>
        <v/>
      </c>
      <c r="N1607">
        <f>EXP(-rf*C1607)*E1607</f>
        <v/>
      </c>
    </row>
    <row r="1608">
      <c r="A1608" t="n">
        <v>1600</v>
      </c>
      <c r="B1608">
        <f>RAND()</f>
        <v/>
      </c>
      <c r="C1608">
        <f>IF(B1608&lt;P_3,3,IF(B1608&lt;P_3+P_4,4,5))</f>
        <v/>
      </c>
      <c r="D1608">
        <f>NORM.S.INV(RAND())</f>
        <v/>
      </c>
      <c r="E1608">
        <f>V0*EXP((rf-q_leak-0.5*sigma^2)*C1608+sigma*SQRT(C1608)*D1608)</f>
        <v/>
      </c>
      <c r="F1608">
        <f>SHL_face*(1+SHL_rate)^C1608</f>
        <v/>
      </c>
      <c r="G1608">
        <f>Pref_face*(1+Pref_rate)^C1608</f>
        <v/>
      </c>
      <c r="H1608">
        <f>MAX(E1608-F1608-G1608,0)</f>
        <v/>
      </c>
      <c r="I1608">
        <f>MIN(E1608,F1608+G1608)+(1-MgmtPct)*H1608</f>
        <v/>
      </c>
      <c r="J1608">
        <f>IF(I1608/SponsorCost&gt;=RatchetTrigger,1,0)</f>
        <v/>
      </c>
      <c r="K1608">
        <f>IF(J1608=1,MgmtPctRatchet,MgmtPct)</f>
        <v/>
      </c>
      <c r="L1608">
        <f>K1608*H1608</f>
        <v/>
      </c>
      <c r="M1608">
        <f>EXP(-rf*C1608)*L1608</f>
        <v/>
      </c>
      <c r="N1608">
        <f>EXP(-rf*C1608)*E1608</f>
        <v/>
      </c>
    </row>
    <row r="1609">
      <c r="A1609" t="n">
        <v>1601</v>
      </c>
      <c r="B1609">
        <f>RAND()</f>
        <v/>
      </c>
      <c r="C1609">
        <f>IF(B1609&lt;P_3,3,IF(B1609&lt;P_3+P_4,4,5))</f>
        <v/>
      </c>
      <c r="D1609">
        <f>NORM.S.INV(RAND())</f>
        <v/>
      </c>
      <c r="E1609">
        <f>V0*EXP((rf-q_leak-0.5*sigma^2)*C1609+sigma*SQRT(C1609)*D1609)</f>
        <v/>
      </c>
      <c r="F1609">
        <f>SHL_face*(1+SHL_rate)^C1609</f>
        <v/>
      </c>
      <c r="G1609">
        <f>Pref_face*(1+Pref_rate)^C1609</f>
        <v/>
      </c>
      <c r="H1609">
        <f>MAX(E1609-F1609-G1609,0)</f>
        <v/>
      </c>
      <c r="I1609">
        <f>MIN(E1609,F1609+G1609)+(1-MgmtPct)*H1609</f>
        <v/>
      </c>
      <c r="J1609">
        <f>IF(I1609/SponsorCost&gt;=RatchetTrigger,1,0)</f>
        <v/>
      </c>
      <c r="K1609">
        <f>IF(J1609=1,MgmtPctRatchet,MgmtPct)</f>
        <v/>
      </c>
      <c r="L1609">
        <f>K1609*H1609</f>
        <v/>
      </c>
      <c r="M1609">
        <f>EXP(-rf*C1609)*L1609</f>
        <v/>
      </c>
      <c r="N1609">
        <f>EXP(-rf*C1609)*E1609</f>
        <v/>
      </c>
    </row>
    <row r="1610">
      <c r="A1610" t="n">
        <v>1602</v>
      </c>
      <c r="B1610">
        <f>RAND()</f>
        <v/>
      </c>
      <c r="C1610">
        <f>IF(B1610&lt;P_3,3,IF(B1610&lt;P_3+P_4,4,5))</f>
        <v/>
      </c>
      <c r="D1610">
        <f>NORM.S.INV(RAND())</f>
        <v/>
      </c>
      <c r="E1610">
        <f>V0*EXP((rf-q_leak-0.5*sigma^2)*C1610+sigma*SQRT(C1610)*D1610)</f>
        <v/>
      </c>
      <c r="F1610">
        <f>SHL_face*(1+SHL_rate)^C1610</f>
        <v/>
      </c>
      <c r="G1610">
        <f>Pref_face*(1+Pref_rate)^C1610</f>
        <v/>
      </c>
      <c r="H1610">
        <f>MAX(E1610-F1610-G1610,0)</f>
        <v/>
      </c>
      <c r="I1610">
        <f>MIN(E1610,F1610+G1610)+(1-MgmtPct)*H1610</f>
        <v/>
      </c>
      <c r="J1610">
        <f>IF(I1610/SponsorCost&gt;=RatchetTrigger,1,0)</f>
        <v/>
      </c>
      <c r="K1610">
        <f>IF(J1610=1,MgmtPctRatchet,MgmtPct)</f>
        <v/>
      </c>
      <c r="L1610">
        <f>K1610*H1610</f>
        <v/>
      </c>
      <c r="M1610">
        <f>EXP(-rf*C1610)*L1610</f>
        <v/>
      </c>
      <c r="N1610">
        <f>EXP(-rf*C1610)*E1610</f>
        <v/>
      </c>
    </row>
    <row r="1611">
      <c r="A1611" t="n">
        <v>1603</v>
      </c>
      <c r="B1611">
        <f>RAND()</f>
        <v/>
      </c>
      <c r="C1611">
        <f>IF(B1611&lt;P_3,3,IF(B1611&lt;P_3+P_4,4,5))</f>
        <v/>
      </c>
      <c r="D1611">
        <f>NORM.S.INV(RAND())</f>
        <v/>
      </c>
      <c r="E1611">
        <f>V0*EXP((rf-q_leak-0.5*sigma^2)*C1611+sigma*SQRT(C1611)*D1611)</f>
        <v/>
      </c>
      <c r="F1611">
        <f>SHL_face*(1+SHL_rate)^C1611</f>
        <v/>
      </c>
      <c r="G1611">
        <f>Pref_face*(1+Pref_rate)^C1611</f>
        <v/>
      </c>
      <c r="H1611">
        <f>MAX(E1611-F1611-G1611,0)</f>
        <v/>
      </c>
      <c r="I1611">
        <f>MIN(E1611,F1611+G1611)+(1-MgmtPct)*H1611</f>
        <v/>
      </c>
      <c r="J1611">
        <f>IF(I1611/SponsorCost&gt;=RatchetTrigger,1,0)</f>
        <v/>
      </c>
      <c r="K1611">
        <f>IF(J1611=1,MgmtPctRatchet,MgmtPct)</f>
        <v/>
      </c>
      <c r="L1611">
        <f>K1611*H1611</f>
        <v/>
      </c>
      <c r="M1611">
        <f>EXP(-rf*C1611)*L1611</f>
        <v/>
      </c>
      <c r="N1611">
        <f>EXP(-rf*C1611)*E1611</f>
        <v/>
      </c>
    </row>
    <row r="1612">
      <c r="A1612" t="n">
        <v>1604</v>
      </c>
      <c r="B1612">
        <f>RAND()</f>
        <v/>
      </c>
      <c r="C1612">
        <f>IF(B1612&lt;P_3,3,IF(B1612&lt;P_3+P_4,4,5))</f>
        <v/>
      </c>
      <c r="D1612">
        <f>NORM.S.INV(RAND())</f>
        <v/>
      </c>
      <c r="E1612">
        <f>V0*EXP((rf-q_leak-0.5*sigma^2)*C1612+sigma*SQRT(C1612)*D1612)</f>
        <v/>
      </c>
      <c r="F1612">
        <f>SHL_face*(1+SHL_rate)^C1612</f>
        <v/>
      </c>
      <c r="G1612">
        <f>Pref_face*(1+Pref_rate)^C1612</f>
        <v/>
      </c>
      <c r="H1612">
        <f>MAX(E1612-F1612-G1612,0)</f>
        <v/>
      </c>
      <c r="I1612">
        <f>MIN(E1612,F1612+G1612)+(1-MgmtPct)*H1612</f>
        <v/>
      </c>
      <c r="J1612">
        <f>IF(I1612/SponsorCost&gt;=RatchetTrigger,1,0)</f>
        <v/>
      </c>
      <c r="K1612">
        <f>IF(J1612=1,MgmtPctRatchet,MgmtPct)</f>
        <v/>
      </c>
      <c r="L1612">
        <f>K1612*H1612</f>
        <v/>
      </c>
      <c r="M1612">
        <f>EXP(-rf*C1612)*L1612</f>
        <v/>
      </c>
      <c r="N1612">
        <f>EXP(-rf*C1612)*E1612</f>
        <v/>
      </c>
    </row>
    <row r="1613">
      <c r="A1613" t="n">
        <v>1605</v>
      </c>
      <c r="B1613">
        <f>RAND()</f>
        <v/>
      </c>
      <c r="C1613">
        <f>IF(B1613&lt;P_3,3,IF(B1613&lt;P_3+P_4,4,5))</f>
        <v/>
      </c>
      <c r="D1613">
        <f>NORM.S.INV(RAND())</f>
        <v/>
      </c>
      <c r="E1613">
        <f>V0*EXP((rf-q_leak-0.5*sigma^2)*C1613+sigma*SQRT(C1613)*D1613)</f>
        <v/>
      </c>
      <c r="F1613">
        <f>SHL_face*(1+SHL_rate)^C1613</f>
        <v/>
      </c>
      <c r="G1613">
        <f>Pref_face*(1+Pref_rate)^C1613</f>
        <v/>
      </c>
      <c r="H1613">
        <f>MAX(E1613-F1613-G1613,0)</f>
        <v/>
      </c>
      <c r="I1613">
        <f>MIN(E1613,F1613+G1613)+(1-MgmtPct)*H1613</f>
        <v/>
      </c>
      <c r="J1613">
        <f>IF(I1613/SponsorCost&gt;=RatchetTrigger,1,0)</f>
        <v/>
      </c>
      <c r="K1613">
        <f>IF(J1613=1,MgmtPctRatchet,MgmtPct)</f>
        <v/>
      </c>
      <c r="L1613">
        <f>K1613*H1613</f>
        <v/>
      </c>
      <c r="M1613">
        <f>EXP(-rf*C1613)*L1613</f>
        <v/>
      </c>
      <c r="N1613">
        <f>EXP(-rf*C1613)*E1613</f>
        <v/>
      </c>
    </row>
    <row r="1614">
      <c r="A1614" t="n">
        <v>1606</v>
      </c>
      <c r="B1614">
        <f>RAND()</f>
        <v/>
      </c>
      <c r="C1614">
        <f>IF(B1614&lt;P_3,3,IF(B1614&lt;P_3+P_4,4,5))</f>
        <v/>
      </c>
      <c r="D1614">
        <f>NORM.S.INV(RAND())</f>
        <v/>
      </c>
      <c r="E1614">
        <f>V0*EXP((rf-q_leak-0.5*sigma^2)*C1614+sigma*SQRT(C1614)*D1614)</f>
        <v/>
      </c>
      <c r="F1614">
        <f>SHL_face*(1+SHL_rate)^C1614</f>
        <v/>
      </c>
      <c r="G1614">
        <f>Pref_face*(1+Pref_rate)^C1614</f>
        <v/>
      </c>
      <c r="H1614">
        <f>MAX(E1614-F1614-G1614,0)</f>
        <v/>
      </c>
      <c r="I1614">
        <f>MIN(E1614,F1614+G1614)+(1-MgmtPct)*H1614</f>
        <v/>
      </c>
      <c r="J1614">
        <f>IF(I1614/SponsorCost&gt;=RatchetTrigger,1,0)</f>
        <v/>
      </c>
      <c r="K1614">
        <f>IF(J1614=1,MgmtPctRatchet,MgmtPct)</f>
        <v/>
      </c>
      <c r="L1614">
        <f>K1614*H1614</f>
        <v/>
      </c>
      <c r="M1614">
        <f>EXP(-rf*C1614)*L1614</f>
        <v/>
      </c>
      <c r="N1614">
        <f>EXP(-rf*C1614)*E1614</f>
        <v/>
      </c>
    </row>
    <row r="1615">
      <c r="A1615" t="n">
        <v>1607</v>
      </c>
      <c r="B1615">
        <f>RAND()</f>
        <v/>
      </c>
      <c r="C1615">
        <f>IF(B1615&lt;P_3,3,IF(B1615&lt;P_3+P_4,4,5))</f>
        <v/>
      </c>
      <c r="D1615">
        <f>NORM.S.INV(RAND())</f>
        <v/>
      </c>
      <c r="E1615">
        <f>V0*EXP((rf-q_leak-0.5*sigma^2)*C1615+sigma*SQRT(C1615)*D1615)</f>
        <v/>
      </c>
      <c r="F1615">
        <f>SHL_face*(1+SHL_rate)^C1615</f>
        <v/>
      </c>
      <c r="G1615">
        <f>Pref_face*(1+Pref_rate)^C1615</f>
        <v/>
      </c>
      <c r="H1615">
        <f>MAX(E1615-F1615-G1615,0)</f>
        <v/>
      </c>
      <c r="I1615">
        <f>MIN(E1615,F1615+G1615)+(1-MgmtPct)*H1615</f>
        <v/>
      </c>
      <c r="J1615">
        <f>IF(I1615/SponsorCost&gt;=RatchetTrigger,1,0)</f>
        <v/>
      </c>
      <c r="K1615">
        <f>IF(J1615=1,MgmtPctRatchet,MgmtPct)</f>
        <v/>
      </c>
      <c r="L1615">
        <f>K1615*H1615</f>
        <v/>
      </c>
      <c r="M1615">
        <f>EXP(-rf*C1615)*L1615</f>
        <v/>
      </c>
      <c r="N1615">
        <f>EXP(-rf*C1615)*E1615</f>
        <v/>
      </c>
    </row>
    <row r="1616">
      <c r="A1616" t="n">
        <v>1608</v>
      </c>
      <c r="B1616">
        <f>RAND()</f>
        <v/>
      </c>
      <c r="C1616">
        <f>IF(B1616&lt;P_3,3,IF(B1616&lt;P_3+P_4,4,5))</f>
        <v/>
      </c>
      <c r="D1616">
        <f>NORM.S.INV(RAND())</f>
        <v/>
      </c>
      <c r="E1616">
        <f>V0*EXP((rf-q_leak-0.5*sigma^2)*C1616+sigma*SQRT(C1616)*D1616)</f>
        <v/>
      </c>
      <c r="F1616">
        <f>SHL_face*(1+SHL_rate)^C1616</f>
        <v/>
      </c>
      <c r="G1616">
        <f>Pref_face*(1+Pref_rate)^C1616</f>
        <v/>
      </c>
      <c r="H1616">
        <f>MAX(E1616-F1616-G1616,0)</f>
        <v/>
      </c>
      <c r="I1616">
        <f>MIN(E1616,F1616+G1616)+(1-MgmtPct)*H1616</f>
        <v/>
      </c>
      <c r="J1616">
        <f>IF(I1616/SponsorCost&gt;=RatchetTrigger,1,0)</f>
        <v/>
      </c>
      <c r="K1616">
        <f>IF(J1616=1,MgmtPctRatchet,MgmtPct)</f>
        <v/>
      </c>
      <c r="L1616">
        <f>K1616*H1616</f>
        <v/>
      </c>
      <c r="M1616">
        <f>EXP(-rf*C1616)*L1616</f>
        <v/>
      </c>
      <c r="N1616">
        <f>EXP(-rf*C1616)*E1616</f>
        <v/>
      </c>
    </row>
    <row r="1617">
      <c r="A1617" t="n">
        <v>1609</v>
      </c>
      <c r="B1617">
        <f>RAND()</f>
        <v/>
      </c>
      <c r="C1617">
        <f>IF(B1617&lt;P_3,3,IF(B1617&lt;P_3+P_4,4,5))</f>
        <v/>
      </c>
      <c r="D1617">
        <f>NORM.S.INV(RAND())</f>
        <v/>
      </c>
      <c r="E1617">
        <f>V0*EXP((rf-q_leak-0.5*sigma^2)*C1617+sigma*SQRT(C1617)*D1617)</f>
        <v/>
      </c>
      <c r="F1617">
        <f>SHL_face*(1+SHL_rate)^C1617</f>
        <v/>
      </c>
      <c r="G1617">
        <f>Pref_face*(1+Pref_rate)^C1617</f>
        <v/>
      </c>
      <c r="H1617">
        <f>MAX(E1617-F1617-G1617,0)</f>
        <v/>
      </c>
      <c r="I1617">
        <f>MIN(E1617,F1617+G1617)+(1-MgmtPct)*H1617</f>
        <v/>
      </c>
      <c r="J1617">
        <f>IF(I1617/SponsorCost&gt;=RatchetTrigger,1,0)</f>
        <v/>
      </c>
      <c r="K1617">
        <f>IF(J1617=1,MgmtPctRatchet,MgmtPct)</f>
        <v/>
      </c>
      <c r="L1617">
        <f>K1617*H1617</f>
        <v/>
      </c>
      <c r="M1617">
        <f>EXP(-rf*C1617)*L1617</f>
        <v/>
      </c>
      <c r="N1617">
        <f>EXP(-rf*C1617)*E1617</f>
        <v/>
      </c>
    </row>
    <row r="1618">
      <c r="A1618" t="n">
        <v>1610</v>
      </c>
      <c r="B1618">
        <f>RAND()</f>
        <v/>
      </c>
      <c r="C1618">
        <f>IF(B1618&lt;P_3,3,IF(B1618&lt;P_3+P_4,4,5))</f>
        <v/>
      </c>
      <c r="D1618">
        <f>NORM.S.INV(RAND())</f>
        <v/>
      </c>
      <c r="E1618">
        <f>V0*EXP((rf-q_leak-0.5*sigma^2)*C1618+sigma*SQRT(C1618)*D1618)</f>
        <v/>
      </c>
      <c r="F1618">
        <f>SHL_face*(1+SHL_rate)^C1618</f>
        <v/>
      </c>
      <c r="G1618">
        <f>Pref_face*(1+Pref_rate)^C1618</f>
        <v/>
      </c>
      <c r="H1618">
        <f>MAX(E1618-F1618-G1618,0)</f>
        <v/>
      </c>
      <c r="I1618">
        <f>MIN(E1618,F1618+G1618)+(1-MgmtPct)*H1618</f>
        <v/>
      </c>
      <c r="J1618">
        <f>IF(I1618/SponsorCost&gt;=RatchetTrigger,1,0)</f>
        <v/>
      </c>
      <c r="K1618">
        <f>IF(J1618=1,MgmtPctRatchet,MgmtPct)</f>
        <v/>
      </c>
      <c r="L1618">
        <f>K1618*H1618</f>
        <v/>
      </c>
      <c r="M1618">
        <f>EXP(-rf*C1618)*L1618</f>
        <v/>
      </c>
      <c r="N1618">
        <f>EXP(-rf*C1618)*E1618</f>
        <v/>
      </c>
    </row>
    <row r="1619">
      <c r="A1619" t="n">
        <v>1611</v>
      </c>
      <c r="B1619">
        <f>RAND()</f>
        <v/>
      </c>
      <c r="C1619">
        <f>IF(B1619&lt;P_3,3,IF(B1619&lt;P_3+P_4,4,5))</f>
        <v/>
      </c>
      <c r="D1619">
        <f>NORM.S.INV(RAND())</f>
        <v/>
      </c>
      <c r="E1619">
        <f>V0*EXP((rf-q_leak-0.5*sigma^2)*C1619+sigma*SQRT(C1619)*D1619)</f>
        <v/>
      </c>
      <c r="F1619">
        <f>SHL_face*(1+SHL_rate)^C1619</f>
        <v/>
      </c>
      <c r="G1619">
        <f>Pref_face*(1+Pref_rate)^C1619</f>
        <v/>
      </c>
      <c r="H1619">
        <f>MAX(E1619-F1619-G1619,0)</f>
        <v/>
      </c>
      <c r="I1619">
        <f>MIN(E1619,F1619+G1619)+(1-MgmtPct)*H1619</f>
        <v/>
      </c>
      <c r="J1619">
        <f>IF(I1619/SponsorCost&gt;=RatchetTrigger,1,0)</f>
        <v/>
      </c>
      <c r="K1619">
        <f>IF(J1619=1,MgmtPctRatchet,MgmtPct)</f>
        <v/>
      </c>
      <c r="L1619">
        <f>K1619*H1619</f>
        <v/>
      </c>
      <c r="M1619">
        <f>EXP(-rf*C1619)*L1619</f>
        <v/>
      </c>
      <c r="N1619">
        <f>EXP(-rf*C1619)*E1619</f>
        <v/>
      </c>
    </row>
    <row r="1620">
      <c r="A1620" t="n">
        <v>1612</v>
      </c>
      <c r="B1620">
        <f>RAND()</f>
        <v/>
      </c>
      <c r="C1620">
        <f>IF(B1620&lt;P_3,3,IF(B1620&lt;P_3+P_4,4,5))</f>
        <v/>
      </c>
      <c r="D1620">
        <f>NORM.S.INV(RAND())</f>
        <v/>
      </c>
      <c r="E1620">
        <f>V0*EXP((rf-q_leak-0.5*sigma^2)*C1620+sigma*SQRT(C1620)*D1620)</f>
        <v/>
      </c>
      <c r="F1620">
        <f>SHL_face*(1+SHL_rate)^C1620</f>
        <v/>
      </c>
      <c r="G1620">
        <f>Pref_face*(1+Pref_rate)^C1620</f>
        <v/>
      </c>
      <c r="H1620">
        <f>MAX(E1620-F1620-G1620,0)</f>
        <v/>
      </c>
      <c r="I1620">
        <f>MIN(E1620,F1620+G1620)+(1-MgmtPct)*H1620</f>
        <v/>
      </c>
      <c r="J1620">
        <f>IF(I1620/SponsorCost&gt;=RatchetTrigger,1,0)</f>
        <v/>
      </c>
      <c r="K1620">
        <f>IF(J1620=1,MgmtPctRatchet,MgmtPct)</f>
        <v/>
      </c>
      <c r="L1620">
        <f>K1620*H1620</f>
        <v/>
      </c>
      <c r="M1620">
        <f>EXP(-rf*C1620)*L1620</f>
        <v/>
      </c>
      <c r="N1620">
        <f>EXP(-rf*C1620)*E1620</f>
        <v/>
      </c>
    </row>
    <row r="1621">
      <c r="A1621" t="n">
        <v>1613</v>
      </c>
      <c r="B1621">
        <f>RAND()</f>
        <v/>
      </c>
      <c r="C1621">
        <f>IF(B1621&lt;P_3,3,IF(B1621&lt;P_3+P_4,4,5))</f>
        <v/>
      </c>
      <c r="D1621">
        <f>NORM.S.INV(RAND())</f>
        <v/>
      </c>
      <c r="E1621">
        <f>V0*EXP((rf-q_leak-0.5*sigma^2)*C1621+sigma*SQRT(C1621)*D1621)</f>
        <v/>
      </c>
      <c r="F1621">
        <f>SHL_face*(1+SHL_rate)^C1621</f>
        <v/>
      </c>
      <c r="G1621">
        <f>Pref_face*(1+Pref_rate)^C1621</f>
        <v/>
      </c>
      <c r="H1621">
        <f>MAX(E1621-F1621-G1621,0)</f>
        <v/>
      </c>
      <c r="I1621">
        <f>MIN(E1621,F1621+G1621)+(1-MgmtPct)*H1621</f>
        <v/>
      </c>
      <c r="J1621">
        <f>IF(I1621/SponsorCost&gt;=RatchetTrigger,1,0)</f>
        <v/>
      </c>
      <c r="K1621">
        <f>IF(J1621=1,MgmtPctRatchet,MgmtPct)</f>
        <v/>
      </c>
      <c r="L1621">
        <f>K1621*H1621</f>
        <v/>
      </c>
      <c r="M1621">
        <f>EXP(-rf*C1621)*L1621</f>
        <v/>
      </c>
      <c r="N1621">
        <f>EXP(-rf*C1621)*E1621</f>
        <v/>
      </c>
    </row>
    <row r="1622">
      <c r="A1622" t="n">
        <v>1614</v>
      </c>
      <c r="B1622">
        <f>RAND()</f>
        <v/>
      </c>
      <c r="C1622">
        <f>IF(B1622&lt;P_3,3,IF(B1622&lt;P_3+P_4,4,5))</f>
        <v/>
      </c>
      <c r="D1622">
        <f>NORM.S.INV(RAND())</f>
        <v/>
      </c>
      <c r="E1622">
        <f>V0*EXP((rf-q_leak-0.5*sigma^2)*C1622+sigma*SQRT(C1622)*D1622)</f>
        <v/>
      </c>
      <c r="F1622">
        <f>SHL_face*(1+SHL_rate)^C1622</f>
        <v/>
      </c>
      <c r="G1622">
        <f>Pref_face*(1+Pref_rate)^C1622</f>
        <v/>
      </c>
      <c r="H1622">
        <f>MAX(E1622-F1622-G1622,0)</f>
        <v/>
      </c>
      <c r="I1622">
        <f>MIN(E1622,F1622+G1622)+(1-MgmtPct)*H1622</f>
        <v/>
      </c>
      <c r="J1622">
        <f>IF(I1622/SponsorCost&gt;=RatchetTrigger,1,0)</f>
        <v/>
      </c>
      <c r="K1622">
        <f>IF(J1622=1,MgmtPctRatchet,MgmtPct)</f>
        <v/>
      </c>
      <c r="L1622">
        <f>K1622*H1622</f>
        <v/>
      </c>
      <c r="M1622">
        <f>EXP(-rf*C1622)*L1622</f>
        <v/>
      </c>
      <c r="N1622">
        <f>EXP(-rf*C1622)*E1622</f>
        <v/>
      </c>
    </row>
    <row r="1623">
      <c r="A1623" t="n">
        <v>1615</v>
      </c>
      <c r="B1623">
        <f>RAND()</f>
        <v/>
      </c>
      <c r="C1623">
        <f>IF(B1623&lt;P_3,3,IF(B1623&lt;P_3+P_4,4,5))</f>
        <v/>
      </c>
      <c r="D1623">
        <f>NORM.S.INV(RAND())</f>
        <v/>
      </c>
      <c r="E1623">
        <f>V0*EXP((rf-q_leak-0.5*sigma^2)*C1623+sigma*SQRT(C1623)*D1623)</f>
        <v/>
      </c>
      <c r="F1623">
        <f>SHL_face*(1+SHL_rate)^C1623</f>
        <v/>
      </c>
      <c r="G1623">
        <f>Pref_face*(1+Pref_rate)^C1623</f>
        <v/>
      </c>
      <c r="H1623">
        <f>MAX(E1623-F1623-G1623,0)</f>
        <v/>
      </c>
      <c r="I1623">
        <f>MIN(E1623,F1623+G1623)+(1-MgmtPct)*H1623</f>
        <v/>
      </c>
      <c r="J1623">
        <f>IF(I1623/SponsorCost&gt;=RatchetTrigger,1,0)</f>
        <v/>
      </c>
      <c r="K1623">
        <f>IF(J1623=1,MgmtPctRatchet,MgmtPct)</f>
        <v/>
      </c>
      <c r="L1623">
        <f>K1623*H1623</f>
        <v/>
      </c>
      <c r="M1623">
        <f>EXP(-rf*C1623)*L1623</f>
        <v/>
      </c>
      <c r="N1623">
        <f>EXP(-rf*C1623)*E1623</f>
        <v/>
      </c>
    </row>
    <row r="1624">
      <c r="A1624" t="n">
        <v>1616</v>
      </c>
      <c r="B1624">
        <f>RAND()</f>
        <v/>
      </c>
      <c r="C1624">
        <f>IF(B1624&lt;P_3,3,IF(B1624&lt;P_3+P_4,4,5))</f>
        <v/>
      </c>
      <c r="D1624">
        <f>NORM.S.INV(RAND())</f>
        <v/>
      </c>
      <c r="E1624">
        <f>V0*EXP((rf-q_leak-0.5*sigma^2)*C1624+sigma*SQRT(C1624)*D1624)</f>
        <v/>
      </c>
      <c r="F1624">
        <f>SHL_face*(1+SHL_rate)^C1624</f>
        <v/>
      </c>
      <c r="G1624">
        <f>Pref_face*(1+Pref_rate)^C1624</f>
        <v/>
      </c>
      <c r="H1624">
        <f>MAX(E1624-F1624-G1624,0)</f>
        <v/>
      </c>
      <c r="I1624">
        <f>MIN(E1624,F1624+G1624)+(1-MgmtPct)*H1624</f>
        <v/>
      </c>
      <c r="J1624">
        <f>IF(I1624/SponsorCost&gt;=RatchetTrigger,1,0)</f>
        <v/>
      </c>
      <c r="K1624">
        <f>IF(J1624=1,MgmtPctRatchet,MgmtPct)</f>
        <v/>
      </c>
      <c r="L1624">
        <f>K1624*H1624</f>
        <v/>
      </c>
      <c r="M1624">
        <f>EXP(-rf*C1624)*L1624</f>
        <v/>
      </c>
      <c r="N1624">
        <f>EXP(-rf*C1624)*E1624</f>
        <v/>
      </c>
    </row>
    <row r="1625">
      <c r="A1625" t="n">
        <v>1617</v>
      </c>
      <c r="B1625">
        <f>RAND()</f>
        <v/>
      </c>
      <c r="C1625">
        <f>IF(B1625&lt;P_3,3,IF(B1625&lt;P_3+P_4,4,5))</f>
        <v/>
      </c>
      <c r="D1625">
        <f>NORM.S.INV(RAND())</f>
        <v/>
      </c>
      <c r="E1625">
        <f>V0*EXP((rf-q_leak-0.5*sigma^2)*C1625+sigma*SQRT(C1625)*D1625)</f>
        <v/>
      </c>
      <c r="F1625">
        <f>SHL_face*(1+SHL_rate)^C1625</f>
        <v/>
      </c>
      <c r="G1625">
        <f>Pref_face*(1+Pref_rate)^C1625</f>
        <v/>
      </c>
      <c r="H1625">
        <f>MAX(E1625-F1625-G1625,0)</f>
        <v/>
      </c>
      <c r="I1625">
        <f>MIN(E1625,F1625+G1625)+(1-MgmtPct)*H1625</f>
        <v/>
      </c>
      <c r="J1625">
        <f>IF(I1625/SponsorCost&gt;=RatchetTrigger,1,0)</f>
        <v/>
      </c>
      <c r="K1625">
        <f>IF(J1625=1,MgmtPctRatchet,MgmtPct)</f>
        <v/>
      </c>
      <c r="L1625">
        <f>K1625*H1625</f>
        <v/>
      </c>
      <c r="M1625">
        <f>EXP(-rf*C1625)*L1625</f>
        <v/>
      </c>
      <c r="N1625">
        <f>EXP(-rf*C1625)*E1625</f>
        <v/>
      </c>
    </row>
    <row r="1626">
      <c r="A1626" t="n">
        <v>1618</v>
      </c>
      <c r="B1626">
        <f>RAND()</f>
        <v/>
      </c>
      <c r="C1626">
        <f>IF(B1626&lt;P_3,3,IF(B1626&lt;P_3+P_4,4,5))</f>
        <v/>
      </c>
      <c r="D1626">
        <f>NORM.S.INV(RAND())</f>
        <v/>
      </c>
      <c r="E1626">
        <f>V0*EXP((rf-q_leak-0.5*sigma^2)*C1626+sigma*SQRT(C1626)*D1626)</f>
        <v/>
      </c>
      <c r="F1626">
        <f>SHL_face*(1+SHL_rate)^C1626</f>
        <v/>
      </c>
      <c r="G1626">
        <f>Pref_face*(1+Pref_rate)^C1626</f>
        <v/>
      </c>
      <c r="H1626">
        <f>MAX(E1626-F1626-G1626,0)</f>
        <v/>
      </c>
      <c r="I1626">
        <f>MIN(E1626,F1626+G1626)+(1-MgmtPct)*H1626</f>
        <v/>
      </c>
      <c r="J1626">
        <f>IF(I1626/SponsorCost&gt;=RatchetTrigger,1,0)</f>
        <v/>
      </c>
      <c r="K1626">
        <f>IF(J1626=1,MgmtPctRatchet,MgmtPct)</f>
        <v/>
      </c>
      <c r="L1626">
        <f>K1626*H1626</f>
        <v/>
      </c>
      <c r="M1626">
        <f>EXP(-rf*C1626)*L1626</f>
        <v/>
      </c>
      <c r="N1626">
        <f>EXP(-rf*C1626)*E1626</f>
        <v/>
      </c>
    </row>
    <row r="1627">
      <c r="A1627" t="n">
        <v>1619</v>
      </c>
      <c r="B1627">
        <f>RAND()</f>
        <v/>
      </c>
      <c r="C1627">
        <f>IF(B1627&lt;P_3,3,IF(B1627&lt;P_3+P_4,4,5))</f>
        <v/>
      </c>
      <c r="D1627">
        <f>NORM.S.INV(RAND())</f>
        <v/>
      </c>
      <c r="E1627">
        <f>V0*EXP((rf-q_leak-0.5*sigma^2)*C1627+sigma*SQRT(C1627)*D1627)</f>
        <v/>
      </c>
      <c r="F1627">
        <f>SHL_face*(1+SHL_rate)^C1627</f>
        <v/>
      </c>
      <c r="G1627">
        <f>Pref_face*(1+Pref_rate)^C1627</f>
        <v/>
      </c>
      <c r="H1627">
        <f>MAX(E1627-F1627-G1627,0)</f>
        <v/>
      </c>
      <c r="I1627">
        <f>MIN(E1627,F1627+G1627)+(1-MgmtPct)*H1627</f>
        <v/>
      </c>
      <c r="J1627">
        <f>IF(I1627/SponsorCost&gt;=RatchetTrigger,1,0)</f>
        <v/>
      </c>
      <c r="K1627">
        <f>IF(J1627=1,MgmtPctRatchet,MgmtPct)</f>
        <v/>
      </c>
      <c r="L1627">
        <f>K1627*H1627</f>
        <v/>
      </c>
      <c r="M1627">
        <f>EXP(-rf*C1627)*L1627</f>
        <v/>
      </c>
      <c r="N1627">
        <f>EXP(-rf*C1627)*E1627</f>
        <v/>
      </c>
    </row>
    <row r="1628">
      <c r="A1628" t="n">
        <v>1620</v>
      </c>
      <c r="B1628">
        <f>RAND()</f>
        <v/>
      </c>
      <c r="C1628">
        <f>IF(B1628&lt;P_3,3,IF(B1628&lt;P_3+P_4,4,5))</f>
        <v/>
      </c>
      <c r="D1628">
        <f>NORM.S.INV(RAND())</f>
        <v/>
      </c>
      <c r="E1628">
        <f>V0*EXP((rf-q_leak-0.5*sigma^2)*C1628+sigma*SQRT(C1628)*D1628)</f>
        <v/>
      </c>
      <c r="F1628">
        <f>SHL_face*(1+SHL_rate)^C1628</f>
        <v/>
      </c>
      <c r="G1628">
        <f>Pref_face*(1+Pref_rate)^C1628</f>
        <v/>
      </c>
      <c r="H1628">
        <f>MAX(E1628-F1628-G1628,0)</f>
        <v/>
      </c>
      <c r="I1628">
        <f>MIN(E1628,F1628+G1628)+(1-MgmtPct)*H1628</f>
        <v/>
      </c>
      <c r="J1628">
        <f>IF(I1628/SponsorCost&gt;=RatchetTrigger,1,0)</f>
        <v/>
      </c>
      <c r="K1628">
        <f>IF(J1628=1,MgmtPctRatchet,MgmtPct)</f>
        <v/>
      </c>
      <c r="L1628">
        <f>K1628*H1628</f>
        <v/>
      </c>
      <c r="M1628">
        <f>EXP(-rf*C1628)*L1628</f>
        <v/>
      </c>
      <c r="N1628">
        <f>EXP(-rf*C1628)*E1628</f>
        <v/>
      </c>
    </row>
    <row r="1629">
      <c r="A1629" t="n">
        <v>1621</v>
      </c>
      <c r="B1629">
        <f>RAND()</f>
        <v/>
      </c>
      <c r="C1629">
        <f>IF(B1629&lt;P_3,3,IF(B1629&lt;P_3+P_4,4,5))</f>
        <v/>
      </c>
      <c r="D1629">
        <f>NORM.S.INV(RAND())</f>
        <v/>
      </c>
      <c r="E1629">
        <f>V0*EXP((rf-q_leak-0.5*sigma^2)*C1629+sigma*SQRT(C1629)*D1629)</f>
        <v/>
      </c>
      <c r="F1629">
        <f>SHL_face*(1+SHL_rate)^C1629</f>
        <v/>
      </c>
      <c r="G1629">
        <f>Pref_face*(1+Pref_rate)^C1629</f>
        <v/>
      </c>
      <c r="H1629">
        <f>MAX(E1629-F1629-G1629,0)</f>
        <v/>
      </c>
      <c r="I1629">
        <f>MIN(E1629,F1629+G1629)+(1-MgmtPct)*H1629</f>
        <v/>
      </c>
      <c r="J1629">
        <f>IF(I1629/SponsorCost&gt;=RatchetTrigger,1,0)</f>
        <v/>
      </c>
      <c r="K1629">
        <f>IF(J1629=1,MgmtPctRatchet,MgmtPct)</f>
        <v/>
      </c>
      <c r="L1629">
        <f>K1629*H1629</f>
        <v/>
      </c>
      <c r="M1629">
        <f>EXP(-rf*C1629)*L1629</f>
        <v/>
      </c>
      <c r="N1629">
        <f>EXP(-rf*C1629)*E1629</f>
        <v/>
      </c>
    </row>
    <row r="1630">
      <c r="A1630" t="n">
        <v>1622</v>
      </c>
      <c r="B1630">
        <f>RAND()</f>
        <v/>
      </c>
      <c r="C1630">
        <f>IF(B1630&lt;P_3,3,IF(B1630&lt;P_3+P_4,4,5))</f>
        <v/>
      </c>
      <c r="D1630">
        <f>NORM.S.INV(RAND())</f>
        <v/>
      </c>
      <c r="E1630">
        <f>V0*EXP((rf-q_leak-0.5*sigma^2)*C1630+sigma*SQRT(C1630)*D1630)</f>
        <v/>
      </c>
      <c r="F1630">
        <f>SHL_face*(1+SHL_rate)^C1630</f>
        <v/>
      </c>
      <c r="G1630">
        <f>Pref_face*(1+Pref_rate)^C1630</f>
        <v/>
      </c>
      <c r="H1630">
        <f>MAX(E1630-F1630-G1630,0)</f>
        <v/>
      </c>
      <c r="I1630">
        <f>MIN(E1630,F1630+G1630)+(1-MgmtPct)*H1630</f>
        <v/>
      </c>
      <c r="J1630">
        <f>IF(I1630/SponsorCost&gt;=RatchetTrigger,1,0)</f>
        <v/>
      </c>
      <c r="K1630">
        <f>IF(J1630=1,MgmtPctRatchet,MgmtPct)</f>
        <v/>
      </c>
      <c r="L1630">
        <f>K1630*H1630</f>
        <v/>
      </c>
      <c r="M1630">
        <f>EXP(-rf*C1630)*L1630</f>
        <v/>
      </c>
      <c r="N1630">
        <f>EXP(-rf*C1630)*E1630</f>
        <v/>
      </c>
    </row>
    <row r="1631">
      <c r="A1631" t="n">
        <v>1623</v>
      </c>
      <c r="B1631">
        <f>RAND()</f>
        <v/>
      </c>
      <c r="C1631">
        <f>IF(B1631&lt;P_3,3,IF(B1631&lt;P_3+P_4,4,5))</f>
        <v/>
      </c>
      <c r="D1631">
        <f>NORM.S.INV(RAND())</f>
        <v/>
      </c>
      <c r="E1631">
        <f>V0*EXP((rf-q_leak-0.5*sigma^2)*C1631+sigma*SQRT(C1631)*D1631)</f>
        <v/>
      </c>
      <c r="F1631">
        <f>SHL_face*(1+SHL_rate)^C1631</f>
        <v/>
      </c>
      <c r="G1631">
        <f>Pref_face*(1+Pref_rate)^C1631</f>
        <v/>
      </c>
      <c r="H1631">
        <f>MAX(E1631-F1631-G1631,0)</f>
        <v/>
      </c>
      <c r="I1631">
        <f>MIN(E1631,F1631+G1631)+(1-MgmtPct)*H1631</f>
        <v/>
      </c>
      <c r="J1631">
        <f>IF(I1631/SponsorCost&gt;=RatchetTrigger,1,0)</f>
        <v/>
      </c>
      <c r="K1631">
        <f>IF(J1631=1,MgmtPctRatchet,MgmtPct)</f>
        <v/>
      </c>
      <c r="L1631">
        <f>K1631*H1631</f>
        <v/>
      </c>
      <c r="M1631">
        <f>EXP(-rf*C1631)*L1631</f>
        <v/>
      </c>
      <c r="N1631">
        <f>EXP(-rf*C1631)*E1631</f>
        <v/>
      </c>
    </row>
    <row r="1632">
      <c r="A1632" t="n">
        <v>1624</v>
      </c>
      <c r="B1632">
        <f>RAND()</f>
        <v/>
      </c>
      <c r="C1632">
        <f>IF(B1632&lt;P_3,3,IF(B1632&lt;P_3+P_4,4,5))</f>
        <v/>
      </c>
      <c r="D1632">
        <f>NORM.S.INV(RAND())</f>
        <v/>
      </c>
      <c r="E1632">
        <f>V0*EXP((rf-q_leak-0.5*sigma^2)*C1632+sigma*SQRT(C1632)*D1632)</f>
        <v/>
      </c>
      <c r="F1632">
        <f>SHL_face*(1+SHL_rate)^C1632</f>
        <v/>
      </c>
      <c r="G1632">
        <f>Pref_face*(1+Pref_rate)^C1632</f>
        <v/>
      </c>
      <c r="H1632">
        <f>MAX(E1632-F1632-G1632,0)</f>
        <v/>
      </c>
      <c r="I1632">
        <f>MIN(E1632,F1632+G1632)+(1-MgmtPct)*H1632</f>
        <v/>
      </c>
      <c r="J1632">
        <f>IF(I1632/SponsorCost&gt;=RatchetTrigger,1,0)</f>
        <v/>
      </c>
      <c r="K1632">
        <f>IF(J1632=1,MgmtPctRatchet,MgmtPct)</f>
        <v/>
      </c>
      <c r="L1632">
        <f>K1632*H1632</f>
        <v/>
      </c>
      <c r="M1632">
        <f>EXP(-rf*C1632)*L1632</f>
        <v/>
      </c>
      <c r="N1632">
        <f>EXP(-rf*C1632)*E1632</f>
        <v/>
      </c>
    </row>
    <row r="1633">
      <c r="A1633" t="n">
        <v>1625</v>
      </c>
      <c r="B1633">
        <f>RAND()</f>
        <v/>
      </c>
      <c r="C1633">
        <f>IF(B1633&lt;P_3,3,IF(B1633&lt;P_3+P_4,4,5))</f>
        <v/>
      </c>
      <c r="D1633">
        <f>NORM.S.INV(RAND())</f>
        <v/>
      </c>
      <c r="E1633">
        <f>V0*EXP((rf-q_leak-0.5*sigma^2)*C1633+sigma*SQRT(C1633)*D1633)</f>
        <v/>
      </c>
      <c r="F1633">
        <f>SHL_face*(1+SHL_rate)^C1633</f>
        <v/>
      </c>
      <c r="G1633">
        <f>Pref_face*(1+Pref_rate)^C1633</f>
        <v/>
      </c>
      <c r="H1633">
        <f>MAX(E1633-F1633-G1633,0)</f>
        <v/>
      </c>
      <c r="I1633">
        <f>MIN(E1633,F1633+G1633)+(1-MgmtPct)*H1633</f>
        <v/>
      </c>
      <c r="J1633">
        <f>IF(I1633/SponsorCost&gt;=RatchetTrigger,1,0)</f>
        <v/>
      </c>
      <c r="K1633">
        <f>IF(J1633=1,MgmtPctRatchet,MgmtPct)</f>
        <v/>
      </c>
      <c r="L1633">
        <f>K1633*H1633</f>
        <v/>
      </c>
      <c r="M1633">
        <f>EXP(-rf*C1633)*L1633</f>
        <v/>
      </c>
      <c r="N1633">
        <f>EXP(-rf*C1633)*E1633</f>
        <v/>
      </c>
    </row>
    <row r="1634">
      <c r="A1634" t="n">
        <v>1626</v>
      </c>
      <c r="B1634">
        <f>RAND()</f>
        <v/>
      </c>
      <c r="C1634">
        <f>IF(B1634&lt;P_3,3,IF(B1634&lt;P_3+P_4,4,5))</f>
        <v/>
      </c>
      <c r="D1634">
        <f>NORM.S.INV(RAND())</f>
        <v/>
      </c>
      <c r="E1634">
        <f>V0*EXP((rf-q_leak-0.5*sigma^2)*C1634+sigma*SQRT(C1634)*D1634)</f>
        <v/>
      </c>
      <c r="F1634">
        <f>SHL_face*(1+SHL_rate)^C1634</f>
        <v/>
      </c>
      <c r="G1634">
        <f>Pref_face*(1+Pref_rate)^C1634</f>
        <v/>
      </c>
      <c r="H1634">
        <f>MAX(E1634-F1634-G1634,0)</f>
        <v/>
      </c>
      <c r="I1634">
        <f>MIN(E1634,F1634+G1634)+(1-MgmtPct)*H1634</f>
        <v/>
      </c>
      <c r="J1634">
        <f>IF(I1634/SponsorCost&gt;=RatchetTrigger,1,0)</f>
        <v/>
      </c>
      <c r="K1634">
        <f>IF(J1634=1,MgmtPctRatchet,MgmtPct)</f>
        <v/>
      </c>
      <c r="L1634">
        <f>K1634*H1634</f>
        <v/>
      </c>
      <c r="M1634">
        <f>EXP(-rf*C1634)*L1634</f>
        <v/>
      </c>
      <c r="N1634">
        <f>EXP(-rf*C1634)*E1634</f>
        <v/>
      </c>
    </row>
    <row r="1635">
      <c r="A1635" t="n">
        <v>1627</v>
      </c>
      <c r="B1635">
        <f>RAND()</f>
        <v/>
      </c>
      <c r="C1635">
        <f>IF(B1635&lt;P_3,3,IF(B1635&lt;P_3+P_4,4,5))</f>
        <v/>
      </c>
      <c r="D1635">
        <f>NORM.S.INV(RAND())</f>
        <v/>
      </c>
      <c r="E1635">
        <f>V0*EXP((rf-q_leak-0.5*sigma^2)*C1635+sigma*SQRT(C1635)*D1635)</f>
        <v/>
      </c>
      <c r="F1635">
        <f>SHL_face*(1+SHL_rate)^C1635</f>
        <v/>
      </c>
      <c r="G1635">
        <f>Pref_face*(1+Pref_rate)^C1635</f>
        <v/>
      </c>
      <c r="H1635">
        <f>MAX(E1635-F1635-G1635,0)</f>
        <v/>
      </c>
      <c r="I1635">
        <f>MIN(E1635,F1635+G1635)+(1-MgmtPct)*H1635</f>
        <v/>
      </c>
      <c r="J1635">
        <f>IF(I1635/SponsorCost&gt;=RatchetTrigger,1,0)</f>
        <v/>
      </c>
      <c r="K1635">
        <f>IF(J1635=1,MgmtPctRatchet,MgmtPct)</f>
        <v/>
      </c>
      <c r="L1635">
        <f>K1635*H1635</f>
        <v/>
      </c>
      <c r="M1635">
        <f>EXP(-rf*C1635)*L1635</f>
        <v/>
      </c>
      <c r="N1635">
        <f>EXP(-rf*C1635)*E1635</f>
        <v/>
      </c>
    </row>
    <row r="1636">
      <c r="A1636" t="n">
        <v>1628</v>
      </c>
      <c r="B1636">
        <f>RAND()</f>
        <v/>
      </c>
      <c r="C1636">
        <f>IF(B1636&lt;P_3,3,IF(B1636&lt;P_3+P_4,4,5))</f>
        <v/>
      </c>
      <c r="D1636">
        <f>NORM.S.INV(RAND())</f>
        <v/>
      </c>
      <c r="E1636">
        <f>V0*EXP((rf-q_leak-0.5*sigma^2)*C1636+sigma*SQRT(C1636)*D1636)</f>
        <v/>
      </c>
      <c r="F1636">
        <f>SHL_face*(1+SHL_rate)^C1636</f>
        <v/>
      </c>
      <c r="G1636">
        <f>Pref_face*(1+Pref_rate)^C1636</f>
        <v/>
      </c>
      <c r="H1636">
        <f>MAX(E1636-F1636-G1636,0)</f>
        <v/>
      </c>
      <c r="I1636">
        <f>MIN(E1636,F1636+G1636)+(1-MgmtPct)*H1636</f>
        <v/>
      </c>
      <c r="J1636">
        <f>IF(I1636/SponsorCost&gt;=RatchetTrigger,1,0)</f>
        <v/>
      </c>
      <c r="K1636">
        <f>IF(J1636=1,MgmtPctRatchet,MgmtPct)</f>
        <v/>
      </c>
      <c r="L1636">
        <f>K1636*H1636</f>
        <v/>
      </c>
      <c r="M1636">
        <f>EXP(-rf*C1636)*L1636</f>
        <v/>
      </c>
      <c r="N1636">
        <f>EXP(-rf*C1636)*E1636</f>
        <v/>
      </c>
    </row>
    <row r="1637">
      <c r="A1637" t="n">
        <v>1629</v>
      </c>
      <c r="B1637">
        <f>RAND()</f>
        <v/>
      </c>
      <c r="C1637">
        <f>IF(B1637&lt;P_3,3,IF(B1637&lt;P_3+P_4,4,5))</f>
        <v/>
      </c>
      <c r="D1637">
        <f>NORM.S.INV(RAND())</f>
        <v/>
      </c>
      <c r="E1637">
        <f>V0*EXP((rf-q_leak-0.5*sigma^2)*C1637+sigma*SQRT(C1637)*D1637)</f>
        <v/>
      </c>
      <c r="F1637">
        <f>SHL_face*(1+SHL_rate)^C1637</f>
        <v/>
      </c>
      <c r="G1637">
        <f>Pref_face*(1+Pref_rate)^C1637</f>
        <v/>
      </c>
      <c r="H1637">
        <f>MAX(E1637-F1637-G1637,0)</f>
        <v/>
      </c>
      <c r="I1637">
        <f>MIN(E1637,F1637+G1637)+(1-MgmtPct)*H1637</f>
        <v/>
      </c>
      <c r="J1637">
        <f>IF(I1637/SponsorCost&gt;=RatchetTrigger,1,0)</f>
        <v/>
      </c>
      <c r="K1637">
        <f>IF(J1637=1,MgmtPctRatchet,MgmtPct)</f>
        <v/>
      </c>
      <c r="L1637">
        <f>K1637*H1637</f>
        <v/>
      </c>
      <c r="M1637">
        <f>EXP(-rf*C1637)*L1637</f>
        <v/>
      </c>
      <c r="N1637">
        <f>EXP(-rf*C1637)*E1637</f>
        <v/>
      </c>
    </row>
    <row r="1638">
      <c r="A1638" t="n">
        <v>1630</v>
      </c>
      <c r="B1638">
        <f>RAND()</f>
        <v/>
      </c>
      <c r="C1638">
        <f>IF(B1638&lt;P_3,3,IF(B1638&lt;P_3+P_4,4,5))</f>
        <v/>
      </c>
      <c r="D1638">
        <f>NORM.S.INV(RAND())</f>
        <v/>
      </c>
      <c r="E1638">
        <f>V0*EXP((rf-q_leak-0.5*sigma^2)*C1638+sigma*SQRT(C1638)*D1638)</f>
        <v/>
      </c>
      <c r="F1638">
        <f>SHL_face*(1+SHL_rate)^C1638</f>
        <v/>
      </c>
      <c r="G1638">
        <f>Pref_face*(1+Pref_rate)^C1638</f>
        <v/>
      </c>
      <c r="H1638">
        <f>MAX(E1638-F1638-G1638,0)</f>
        <v/>
      </c>
      <c r="I1638">
        <f>MIN(E1638,F1638+G1638)+(1-MgmtPct)*H1638</f>
        <v/>
      </c>
      <c r="J1638">
        <f>IF(I1638/SponsorCost&gt;=RatchetTrigger,1,0)</f>
        <v/>
      </c>
      <c r="K1638">
        <f>IF(J1638=1,MgmtPctRatchet,MgmtPct)</f>
        <v/>
      </c>
      <c r="L1638">
        <f>K1638*H1638</f>
        <v/>
      </c>
      <c r="M1638">
        <f>EXP(-rf*C1638)*L1638</f>
        <v/>
      </c>
      <c r="N1638">
        <f>EXP(-rf*C1638)*E1638</f>
        <v/>
      </c>
    </row>
    <row r="1639">
      <c r="A1639" t="n">
        <v>1631</v>
      </c>
      <c r="B1639">
        <f>RAND()</f>
        <v/>
      </c>
      <c r="C1639">
        <f>IF(B1639&lt;P_3,3,IF(B1639&lt;P_3+P_4,4,5))</f>
        <v/>
      </c>
      <c r="D1639">
        <f>NORM.S.INV(RAND())</f>
        <v/>
      </c>
      <c r="E1639">
        <f>V0*EXP((rf-q_leak-0.5*sigma^2)*C1639+sigma*SQRT(C1639)*D1639)</f>
        <v/>
      </c>
      <c r="F1639">
        <f>SHL_face*(1+SHL_rate)^C1639</f>
        <v/>
      </c>
      <c r="G1639">
        <f>Pref_face*(1+Pref_rate)^C1639</f>
        <v/>
      </c>
      <c r="H1639">
        <f>MAX(E1639-F1639-G1639,0)</f>
        <v/>
      </c>
      <c r="I1639">
        <f>MIN(E1639,F1639+G1639)+(1-MgmtPct)*H1639</f>
        <v/>
      </c>
      <c r="J1639">
        <f>IF(I1639/SponsorCost&gt;=RatchetTrigger,1,0)</f>
        <v/>
      </c>
      <c r="K1639">
        <f>IF(J1639=1,MgmtPctRatchet,MgmtPct)</f>
        <v/>
      </c>
      <c r="L1639">
        <f>K1639*H1639</f>
        <v/>
      </c>
      <c r="M1639">
        <f>EXP(-rf*C1639)*L1639</f>
        <v/>
      </c>
      <c r="N1639">
        <f>EXP(-rf*C1639)*E1639</f>
        <v/>
      </c>
    </row>
    <row r="1640">
      <c r="A1640" t="n">
        <v>1632</v>
      </c>
      <c r="B1640">
        <f>RAND()</f>
        <v/>
      </c>
      <c r="C1640">
        <f>IF(B1640&lt;P_3,3,IF(B1640&lt;P_3+P_4,4,5))</f>
        <v/>
      </c>
      <c r="D1640">
        <f>NORM.S.INV(RAND())</f>
        <v/>
      </c>
      <c r="E1640">
        <f>V0*EXP((rf-q_leak-0.5*sigma^2)*C1640+sigma*SQRT(C1640)*D1640)</f>
        <v/>
      </c>
      <c r="F1640">
        <f>SHL_face*(1+SHL_rate)^C1640</f>
        <v/>
      </c>
      <c r="G1640">
        <f>Pref_face*(1+Pref_rate)^C1640</f>
        <v/>
      </c>
      <c r="H1640">
        <f>MAX(E1640-F1640-G1640,0)</f>
        <v/>
      </c>
      <c r="I1640">
        <f>MIN(E1640,F1640+G1640)+(1-MgmtPct)*H1640</f>
        <v/>
      </c>
      <c r="J1640">
        <f>IF(I1640/SponsorCost&gt;=RatchetTrigger,1,0)</f>
        <v/>
      </c>
      <c r="K1640">
        <f>IF(J1640=1,MgmtPctRatchet,MgmtPct)</f>
        <v/>
      </c>
      <c r="L1640">
        <f>K1640*H1640</f>
        <v/>
      </c>
      <c r="M1640">
        <f>EXP(-rf*C1640)*L1640</f>
        <v/>
      </c>
      <c r="N1640">
        <f>EXP(-rf*C1640)*E1640</f>
        <v/>
      </c>
    </row>
    <row r="1641">
      <c r="A1641" t="n">
        <v>1633</v>
      </c>
      <c r="B1641">
        <f>RAND()</f>
        <v/>
      </c>
      <c r="C1641">
        <f>IF(B1641&lt;P_3,3,IF(B1641&lt;P_3+P_4,4,5))</f>
        <v/>
      </c>
      <c r="D1641">
        <f>NORM.S.INV(RAND())</f>
        <v/>
      </c>
      <c r="E1641">
        <f>V0*EXP((rf-q_leak-0.5*sigma^2)*C1641+sigma*SQRT(C1641)*D1641)</f>
        <v/>
      </c>
      <c r="F1641">
        <f>SHL_face*(1+SHL_rate)^C1641</f>
        <v/>
      </c>
      <c r="G1641">
        <f>Pref_face*(1+Pref_rate)^C1641</f>
        <v/>
      </c>
      <c r="H1641">
        <f>MAX(E1641-F1641-G1641,0)</f>
        <v/>
      </c>
      <c r="I1641">
        <f>MIN(E1641,F1641+G1641)+(1-MgmtPct)*H1641</f>
        <v/>
      </c>
      <c r="J1641">
        <f>IF(I1641/SponsorCost&gt;=RatchetTrigger,1,0)</f>
        <v/>
      </c>
      <c r="K1641">
        <f>IF(J1641=1,MgmtPctRatchet,MgmtPct)</f>
        <v/>
      </c>
      <c r="L1641">
        <f>K1641*H1641</f>
        <v/>
      </c>
      <c r="M1641">
        <f>EXP(-rf*C1641)*L1641</f>
        <v/>
      </c>
      <c r="N1641">
        <f>EXP(-rf*C1641)*E1641</f>
        <v/>
      </c>
    </row>
    <row r="1642">
      <c r="A1642" t="n">
        <v>1634</v>
      </c>
      <c r="B1642">
        <f>RAND()</f>
        <v/>
      </c>
      <c r="C1642">
        <f>IF(B1642&lt;P_3,3,IF(B1642&lt;P_3+P_4,4,5))</f>
        <v/>
      </c>
      <c r="D1642">
        <f>NORM.S.INV(RAND())</f>
        <v/>
      </c>
      <c r="E1642">
        <f>V0*EXP((rf-q_leak-0.5*sigma^2)*C1642+sigma*SQRT(C1642)*D1642)</f>
        <v/>
      </c>
      <c r="F1642">
        <f>SHL_face*(1+SHL_rate)^C1642</f>
        <v/>
      </c>
      <c r="G1642">
        <f>Pref_face*(1+Pref_rate)^C1642</f>
        <v/>
      </c>
      <c r="H1642">
        <f>MAX(E1642-F1642-G1642,0)</f>
        <v/>
      </c>
      <c r="I1642">
        <f>MIN(E1642,F1642+G1642)+(1-MgmtPct)*H1642</f>
        <v/>
      </c>
      <c r="J1642">
        <f>IF(I1642/SponsorCost&gt;=RatchetTrigger,1,0)</f>
        <v/>
      </c>
      <c r="K1642">
        <f>IF(J1642=1,MgmtPctRatchet,MgmtPct)</f>
        <v/>
      </c>
      <c r="L1642">
        <f>K1642*H1642</f>
        <v/>
      </c>
      <c r="M1642">
        <f>EXP(-rf*C1642)*L1642</f>
        <v/>
      </c>
      <c r="N1642">
        <f>EXP(-rf*C1642)*E1642</f>
        <v/>
      </c>
    </row>
    <row r="1643">
      <c r="A1643" t="n">
        <v>1635</v>
      </c>
      <c r="B1643">
        <f>RAND()</f>
        <v/>
      </c>
      <c r="C1643">
        <f>IF(B1643&lt;P_3,3,IF(B1643&lt;P_3+P_4,4,5))</f>
        <v/>
      </c>
      <c r="D1643">
        <f>NORM.S.INV(RAND())</f>
        <v/>
      </c>
      <c r="E1643">
        <f>V0*EXP((rf-q_leak-0.5*sigma^2)*C1643+sigma*SQRT(C1643)*D1643)</f>
        <v/>
      </c>
      <c r="F1643">
        <f>SHL_face*(1+SHL_rate)^C1643</f>
        <v/>
      </c>
      <c r="G1643">
        <f>Pref_face*(1+Pref_rate)^C1643</f>
        <v/>
      </c>
      <c r="H1643">
        <f>MAX(E1643-F1643-G1643,0)</f>
        <v/>
      </c>
      <c r="I1643">
        <f>MIN(E1643,F1643+G1643)+(1-MgmtPct)*H1643</f>
        <v/>
      </c>
      <c r="J1643">
        <f>IF(I1643/SponsorCost&gt;=RatchetTrigger,1,0)</f>
        <v/>
      </c>
      <c r="K1643">
        <f>IF(J1643=1,MgmtPctRatchet,MgmtPct)</f>
        <v/>
      </c>
      <c r="L1643">
        <f>K1643*H1643</f>
        <v/>
      </c>
      <c r="M1643">
        <f>EXP(-rf*C1643)*L1643</f>
        <v/>
      </c>
      <c r="N1643">
        <f>EXP(-rf*C1643)*E1643</f>
        <v/>
      </c>
    </row>
    <row r="1644">
      <c r="A1644" t="n">
        <v>1636</v>
      </c>
      <c r="B1644">
        <f>RAND()</f>
        <v/>
      </c>
      <c r="C1644">
        <f>IF(B1644&lt;P_3,3,IF(B1644&lt;P_3+P_4,4,5))</f>
        <v/>
      </c>
      <c r="D1644">
        <f>NORM.S.INV(RAND())</f>
        <v/>
      </c>
      <c r="E1644">
        <f>V0*EXP((rf-q_leak-0.5*sigma^2)*C1644+sigma*SQRT(C1644)*D1644)</f>
        <v/>
      </c>
      <c r="F1644">
        <f>SHL_face*(1+SHL_rate)^C1644</f>
        <v/>
      </c>
      <c r="G1644">
        <f>Pref_face*(1+Pref_rate)^C1644</f>
        <v/>
      </c>
      <c r="H1644">
        <f>MAX(E1644-F1644-G1644,0)</f>
        <v/>
      </c>
      <c r="I1644">
        <f>MIN(E1644,F1644+G1644)+(1-MgmtPct)*H1644</f>
        <v/>
      </c>
      <c r="J1644">
        <f>IF(I1644/SponsorCost&gt;=RatchetTrigger,1,0)</f>
        <v/>
      </c>
      <c r="K1644">
        <f>IF(J1644=1,MgmtPctRatchet,MgmtPct)</f>
        <v/>
      </c>
      <c r="L1644">
        <f>K1644*H1644</f>
        <v/>
      </c>
      <c r="M1644">
        <f>EXP(-rf*C1644)*L1644</f>
        <v/>
      </c>
      <c r="N1644">
        <f>EXP(-rf*C1644)*E1644</f>
        <v/>
      </c>
    </row>
    <row r="1645">
      <c r="A1645" t="n">
        <v>1637</v>
      </c>
      <c r="B1645">
        <f>RAND()</f>
        <v/>
      </c>
      <c r="C1645">
        <f>IF(B1645&lt;P_3,3,IF(B1645&lt;P_3+P_4,4,5))</f>
        <v/>
      </c>
      <c r="D1645">
        <f>NORM.S.INV(RAND())</f>
        <v/>
      </c>
      <c r="E1645">
        <f>V0*EXP((rf-q_leak-0.5*sigma^2)*C1645+sigma*SQRT(C1645)*D1645)</f>
        <v/>
      </c>
      <c r="F1645">
        <f>SHL_face*(1+SHL_rate)^C1645</f>
        <v/>
      </c>
      <c r="G1645">
        <f>Pref_face*(1+Pref_rate)^C1645</f>
        <v/>
      </c>
      <c r="H1645">
        <f>MAX(E1645-F1645-G1645,0)</f>
        <v/>
      </c>
      <c r="I1645">
        <f>MIN(E1645,F1645+G1645)+(1-MgmtPct)*H1645</f>
        <v/>
      </c>
      <c r="J1645">
        <f>IF(I1645/SponsorCost&gt;=RatchetTrigger,1,0)</f>
        <v/>
      </c>
      <c r="K1645">
        <f>IF(J1645=1,MgmtPctRatchet,MgmtPct)</f>
        <v/>
      </c>
      <c r="L1645">
        <f>K1645*H1645</f>
        <v/>
      </c>
      <c r="M1645">
        <f>EXP(-rf*C1645)*L1645</f>
        <v/>
      </c>
      <c r="N1645">
        <f>EXP(-rf*C1645)*E1645</f>
        <v/>
      </c>
    </row>
    <row r="1646">
      <c r="A1646" t="n">
        <v>1638</v>
      </c>
      <c r="B1646">
        <f>RAND()</f>
        <v/>
      </c>
      <c r="C1646">
        <f>IF(B1646&lt;P_3,3,IF(B1646&lt;P_3+P_4,4,5))</f>
        <v/>
      </c>
      <c r="D1646">
        <f>NORM.S.INV(RAND())</f>
        <v/>
      </c>
      <c r="E1646">
        <f>V0*EXP((rf-q_leak-0.5*sigma^2)*C1646+sigma*SQRT(C1646)*D1646)</f>
        <v/>
      </c>
      <c r="F1646">
        <f>SHL_face*(1+SHL_rate)^C1646</f>
        <v/>
      </c>
      <c r="G1646">
        <f>Pref_face*(1+Pref_rate)^C1646</f>
        <v/>
      </c>
      <c r="H1646">
        <f>MAX(E1646-F1646-G1646,0)</f>
        <v/>
      </c>
      <c r="I1646">
        <f>MIN(E1646,F1646+G1646)+(1-MgmtPct)*H1646</f>
        <v/>
      </c>
      <c r="J1646">
        <f>IF(I1646/SponsorCost&gt;=RatchetTrigger,1,0)</f>
        <v/>
      </c>
      <c r="K1646">
        <f>IF(J1646=1,MgmtPctRatchet,MgmtPct)</f>
        <v/>
      </c>
      <c r="L1646">
        <f>K1646*H1646</f>
        <v/>
      </c>
      <c r="M1646">
        <f>EXP(-rf*C1646)*L1646</f>
        <v/>
      </c>
      <c r="N1646">
        <f>EXP(-rf*C1646)*E1646</f>
        <v/>
      </c>
    </row>
    <row r="1647">
      <c r="A1647" t="n">
        <v>1639</v>
      </c>
      <c r="B1647">
        <f>RAND()</f>
        <v/>
      </c>
      <c r="C1647">
        <f>IF(B1647&lt;P_3,3,IF(B1647&lt;P_3+P_4,4,5))</f>
        <v/>
      </c>
      <c r="D1647">
        <f>NORM.S.INV(RAND())</f>
        <v/>
      </c>
      <c r="E1647">
        <f>V0*EXP((rf-q_leak-0.5*sigma^2)*C1647+sigma*SQRT(C1647)*D1647)</f>
        <v/>
      </c>
      <c r="F1647">
        <f>SHL_face*(1+SHL_rate)^C1647</f>
        <v/>
      </c>
      <c r="G1647">
        <f>Pref_face*(1+Pref_rate)^C1647</f>
        <v/>
      </c>
      <c r="H1647">
        <f>MAX(E1647-F1647-G1647,0)</f>
        <v/>
      </c>
      <c r="I1647">
        <f>MIN(E1647,F1647+G1647)+(1-MgmtPct)*H1647</f>
        <v/>
      </c>
      <c r="J1647">
        <f>IF(I1647/SponsorCost&gt;=RatchetTrigger,1,0)</f>
        <v/>
      </c>
      <c r="K1647">
        <f>IF(J1647=1,MgmtPctRatchet,MgmtPct)</f>
        <v/>
      </c>
      <c r="L1647">
        <f>K1647*H1647</f>
        <v/>
      </c>
      <c r="M1647">
        <f>EXP(-rf*C1647)*L1647</f>
        <v/>
      </c>
      <c r="N1647">
        <f>EXP(-rf*C1647)*E1647</f>
        <v/>
      </c>
    </row>
    <row r="1648">
      <c r="A1648" t="n">
        <v>1640</v>
      </c>
      <c r="B1648">
        <f>RAND()</f>
        <v/>
      </c>
      <c r="C1648">
        <f>IF(B1648&lt;P_3,3,IF(B1648&lt;P_3+P_4,4,5))</f>
        <v/>
      </c>
      <c r="D1648">
        <f>NORM.S.INV(RAND())</f>
        <v/>
      </c>
      <c r="E1648">
        <f>V0*EXP((rf-q_leak-0.5*sigma^2)*C1648+sigma*SQRT(C1648)*D1648)</f>
        <v/>
      </c>
      <c r="F1648">
        <f>SHL_face*(1+SHL_rate)^C1648</f>
        <v/>
      </c>
      <c r="G1648">
        <f>Pref_face*(1+Pref_rate)^C1648</f>
        <v/>
      </c>
      <c r="H1648">
        <f>MAX(E1648-F1648-G1648,0)</f>
        <v/>
      </c>
      <c r="I1648">
        <f>MIN(E1648,F1648+G1648)+(1-MgmtPct)*H1648</f>
        <v/>
      </c>
      <c r="J1648">
        <f>IF(I1648/SponsorCost&gt;=RatchetTrigger,1,0)</f>
        <v/>
      </c>
      <c r="K1648">
        <f>IF(J1648=1,MgmtPctRatchet,MgmtPct)</f>
        <v/>
      </c>
      <c r="L1648">
        <f>K1648*H1648</f>
        <v/>
      </c>
      <c r="M1648">
        <f>EXP(-rf*C1648)*L1648</f>
        <v/>
      </c>
      <c r="N1648">
        <f>EXP(-rf*C1648)*E1648</f>
        <v/>
      </c>
    </row>
    <row r="1649">
      <c r="A1649" t="n">
        <v>1641</v>
      </c>
      <c r="B1649">
        <f>RAND()</f>
        <v/>
      </c>
      <c r="C1649">
        <f>IF(B1649&lt;P_3,3,IF(B1649&lt;P_3+P_4,4,5))</f>
        <v/>
      </c>
      <c r="D1649">
        <f>NORM.S.INV(RAND())</f>
        <v/>
      </c>
      <c r="E1649">
        <f>V0*EXP((rf-q_leak-0.5*sigma^2)*C1649+sigma*SQRT(C1649)*D1649)</f>
        <v/>
      </c>
      <c r="F1649">
        <f>SHL_face*(1+SHL_rate)^C1649</f>
        <v/>
      </c>
      <c r="G1649">
        <f>Pref_face*(1+Pref_rate)^C1649</f>
        <v/>
      </c>
      <c r="H1649">
        <f>MAX(E1649-F1649-G1649,0)</f>
        <v/>
      </c>
      <c r="I1649">
        <f>MIN(E1649,F1649+G1649)+(1-MgmtPct)*H1649</f>
        <v/>
      </c>
      <c r="J1649">
        <f>IF(I1649/SponsorCost&gt;=RatchetTrigger,1,0)</f>
        <v/>
      </c>
      <c r="K1649">
        <f>IF(J1649=1,MgmtPctRatchet,MgmtPct)</f>
        <v/>
      </c>
      <c r="L1649">
        <f>K1649*H1649</f>
        <v/>
      </c>
      <c r="M1649">
        <f>EXP(-rf*C1649)*L1649</f>
        <v/>
      </c>
      <c r="N1649">
        <f>EXP(-rf*C1649)*E1649</f>
        <v/>
      </c>
    </row>
    <row r="1650">
      <c r="A1650" t="n">
        <v>1642</v>
      </c>
      <c r="B1650">
        <f>RAND()</f>
        <v/>
      </c>
      <c r="C1650">
        <f>IF(B1650&lt;P_3,3,IF(B1650&lt;P_3+P_4,4,5))</f>
        <v/>
      </c>
      <c r="D1650">
        <f>NORM.S.INV(RAND())</f>
        <v/>
      </c>
      <c r="E1650">
        <f>V0*EXP((rf-q_leak-0.5*sigma^2)*C1650+sigma*SQRT(C1650)*D1650)</f>
        <v/>
      </c>
      <c r="F1650">
        <f>SHL_face*(1+SHL_rate)^C1650</f>
        <v/>
      </c>
      <c r="G1650">
        <f>Pref_face*(1+Pref_rate)^C1650</f>
        <v/>
      </c>
      <c r="H1650">
        <f>MAX(E1650-F1650-G1650,0)</f>
        <v/>
      </c>
      <c r="I1650">
        <f>MIN(E1650,F1650+G1650)+(1-MgmtPct)*H1650</f>
        <v/>
      </c>
      <c r="J1650">
        <f>IF(I1650/SponsorCost&gt;=RatchetTrigger,1,0)</f>
        <v/>
      </c>
      <c r="K1650">
        <f>IF(J1650=1,MgmtPctRatchet,MgmtPct)</f>
        <v/>
      </c>
      <c r="L1650">
        <f>K1650*H1650</f>
        <v/>
      </c>
      <c r="M1650">
        <f>EXP(-rf*C1650)*L1650</f>
        <v/>
      </c>
      <c r="N1650">
        <f>EXP(-rf*C1650)*E1650</f>
        <v/>
      </c>
    </row>
    <row r="1651">
      <c r="A1651" t="n">
        <v>1643</v>
      </c>
      <c r="B1651">
        <f>RAND()</f>
        <v/>
      </c>
      <c r="C1651">
        <f>IF(B1651&lt;P_3,3,IF(B1651&lt;P_3+P_4,4,5))</f>
        <v/>
      </c>
      <c r="D1651">
        <f>NORM.S.INV(RAND())</f>
        <v/>
      </c>
      <c r="E1651">
        <f>V0*EXP((rf-q_leak-0.5*sigma^2)*C1651+sigma*SQRT(C1651)*D1651)</f>
        <v/>
      </c>
      <c r="F1651">
        <f>SHL_face*(1+SHL_rate)^C1651</f>
        <v/>
      </c>
      <c r="G1651">
        <f>Pref_face*(1+Pref_rate)^C1651</f>
        <v/>
      </c>
      <c r="H1651">
        <f>MAX(E1651-F1651-G1651,0)</f>
        <v/>
      </c>
      <c r="I1651">
        <f>MIN(E1651,F1651+G1651)+(1-MgmtPct)*H1651</f>
        <v/>
      </c>
      <c r="J1651">
        <f>IF(I1651/SponsorCost&gt;=RatchetTrigger,1,0)</f>
        <v/>
      </c>
      <c r="K1651">
        <f>IF(J1651=1,MgmtPctRatchet,MgmtPct)</f>
        <v/>
      </c>
      <c r="L1651">
        <f>K1651*H1651</f>
        <v/>
      </c>
      <c r="M1651">
        <f>EXP(-rf*C1651)*L1651</f>
        <v/>
      </c>
      <c r="N1651">
        <f>EXP(-rf*C1651)*E1651</f>
        <v/>
      </c>
    </row>
    <row r="1652">
      <c r="A1652" t="n">
        <v>1644</v>
      </c>
      <c r="B1652">
        <f>RAND()</f>
        <v/>
      </c>
      <c r="C1652">
        <f>IF(B1652&lt;P_3,3,IF(B1652&lt;P_3+P_4,4,5))</f>
        <v/>
      </c>
      <c r="D1652">
        <f>NORM.S.INV(RAND())</f>
        <v/>
      </c>
      <c r="E1652">
        <f>V0*EXP((rf-q_leak-0.5*sigma^2)*C1652+sigma*SQRT(C1652)*D1652)</f>
        <v/>
      </c>
      <c r="F1652">
        <f>SHL_face*(1+SHL_rate)^C1652</f>
        <v/>
      </c>
      <c r="G1652">
        <f>Pref_face*(1+Pref_rate)^C1652</f>
        <v/>
      </c>
      <c r="H1652">
        <f>MAX(E1652-F1652-G1652,0)</f>
        <v/>
      </c>
      <c r="I1652">
        <f>MIN(E1652,F1652+G1652)+(1-MgmtPct)*H1652</f>
        <v/>
      </c>
      <c r="J1652">
        <f>IF(I1652/SponsorCost&gt;=RatchetTrigger,1,0)</f>
        <v/>
      </c>
      <c r="K1652">
        <f>IF(J1652=1,MgmtPctRatchet,MgmtPct)</f>
        <v/>
      </c>
      <c r="L1652">
        <f>K1652*H1652</f>
        <v/>
      </c>
      <c r="M1652">
        <f>EXP(-rf*C1652)*L1652</f>
        <v/>
      </c>
      <c r="N1652">
        <f>EXP(-rf*C1652)*E1652</f>
        <v/>
      </c>
    </row>
    <row r="1653">
      <c r="A1653" t="n">
        <v>1645</v>
      </c>
      <c r="B1653">
        <f>RAND()</f>
        <v/>
      </c>
      <c r="C1653">
        <f>IF(B1653&lt;P_3,3,IF(B1653&lt;P_3+P_4,4,5))</f>
        <v/>
      </c>
      <c r="D1653">
        <f>NORM.S.INV(RAND())</f>
        <v/>
      </c>
      <c r="E1653">
        <f>V0*EXP((rf-q_leak-0.5*sigma^2)*C1653+sigma*SQRT(C1653)*D1653)</f>
        <v/>
      </c>
      <c r="F1653">
        <f>SHL_face*(1+SHL_rate)^C1653</f>
        <v/>
      </c>
      <c r="G1653">
        <f>Pref_face*(1+Pref_rate)^C1653</f>
        <v/>
      </c>
      <c r="H1653">
        <f>MAX(E1653-F1653-G1653,0)</f>
        <v/>
      </c>
      <c r="I1653">
        <f>MIN(E1653,F1653+G1653)+(1-MgmtPct)*H1653</f>
        <v/>
      </c>
      <c r="J1653">
        <f>IF(I1653/SponsorCost&gt;=RatchetTrigger,1,0)</f>
        <v/>
      </c>
      <c r="K1653">
        <f>IF(J1653=1,MgmtPctRatchet,MgmtPct)</f>
        <v/>
      </c>
      <c r="L1653">
        <f>K1653*H1653</f>
        <v/>
      </c>
      <c r="M1653">
        <f>EXP(-rf*C1653)*L1653</f>
        <v/>
      </c>
      <c r="N1653">
        <f>EXP(-rf*C1653)*E1653</f>
        <v/>
      </c>
    </row>
    <row r="1654">
      <c r="A1654" t="n">
        <v>1646</v>
      </c>
      <c r="B1654">
        <f>RAND()</f>
        <v/>
      </c>
      <c r="C1654">
        <f>IF(B1654&lt;P_3,3,IF(B1654&lt;P_3+P_4,4,5))</f>
        <v/>
      </c>
      <c r="D1654">
        <f>NORM.S.INV(RAND())</f>
        <v/>
      </c>
      <c r="E1654">
        <f>V0*EXP((rf-q_leak-0.5*sigma^2)*C1654+sigma*SQRT(C1654)*D1654)</f>
        <v/>
      </c>
      <c r="F1654">
        <f>SHL_face*(1+SHL_rate)^C1654</f>
        <v/>
      </c>
      <c r="G1654">
        <f>Pref_face*(1+Pref_rate)^C1654</f>
        <v/>
      </c>
      <c r="H1654">
        <f>MAX(E1654-F1654-G1654,0)</f>
        <v/>
      </c>
      <c r="I1654">
        <f>MIN(E1654,F1654+G1654)+(1-MgmtPct)*H1654</f>
        <v/>
      </c>
      <c r="J1654">
        <f>IF(I1654/SponsorCost&gt;=RatchetTrigger,1,0)</f>
        <v/>
      </c>
      <c r="K1654">
        <f>IF(J1654=1,MgmtPctRatchet,MgmtPct)</f>
        <v/>
      </c>
      <c r="L1654">
        <f>K1654*H1654</f>
        <v/>
      </c>
      <c r="M1654">
        <f>EXP(-rf*C1654)*L1654</f>
        <v/>
      </c>
      <c r="N1654">
        <f>EXP(-rf*C1654)*E1654</f>
        <v/>
      </c>
    </row>
    <row r="1655">
      <c r="A1655" t="n">
        <v>1647</v>
      </c>
      <c r="B1655">
        <f>RAND()</f>
        <v/>
      </c>
      <c r="C1655">
        <f>IF(B1655&lt;P_3,3,IF(B1655&lt;P_3+P_4,4,5))</f>
        <v/>
      </c>
      <c r="D1655">
        <f>NORM.S.INV(RAND())</f>
        <v/>
      </c>
      <c r="E1655">
        <f>V0*EXP((rf-q_leak-0.5*sigma^2)*C1655+sigma*SQRT(C1655)*D1655)</f>
        <v/>
      </c>
      <c r="F1655">
        <f>SHL_face*(1+SHL_rate)^C1655</f>
        <v/>
      </c>
      <c r="G1655">
        <f>Pref_face*(1+Pref_rate)^C1655</f>
        <v/>
      </c>
      <c r="H1655">
        <f>MAX(E1655-F1655-G1655,0)</f>
        <v/>
      </c>
      <c r="I1655">
        <f>MIN(E1655,F1655+G1655)+(1-MgmtPct)*H1655</f>
        <v/>
      </c>
      <c r="J1655">
        <f>IF(I1655/SponsorCost&gt;=RatchetTrigger,1,0)</f>
        <v/>
      </c>
      <c r="K1655">
        <f>IF(J1655=1,MgmtPctRatchet,MgmtPct)</f>
        <v/>
      </c>
      <c r="L1655">
        <f>K1655*H1655</f>
        <v/>
      </c>
      <c r="M1655">
        <f>EXP(-rf*C1655)*L1655</f>
        <v/>
      </c>
      <c r="N1655">
        <f>EXP(-rf*C1655)*E1655</f>
        <v/>
      </c>
    </row>
    <row r="1656">
      <c r="A1656" t="n">
        <v>1648</v>
      </c>
      <c r="B1656">
        <f>RAND()</f>
        <v/>
      </c>
      <c r="C1656">
        <f>IF(B1656&lt;P_3,3,IF(B1656&lt;P_3+P_4,4,5))</f>
        <v/>
      </c>
      <c r="D1656">
        <f>NORM.S.INV(RAND())</f>
        <v/>
      </c>
      <c r="E1656">
        <f>V0*EXP((rf-q_leak-0.5*sigma^2)*C1656+sigma*SQRT(C1656)*D1656)</f>
        <v/>
      </c>
      <c r="F1656">
        <f>SHL_face*(1+SHL_rate)^C1656</f>
        <v/>
      </c>
      <c r="G1656">
        <f>Pref_face*(1+Pref_rate)^C1656</f>
        <v/>
      </c>
      <c r="H1656">
        <f>MAX(E1656-F1656-G1656,0)</f>
        <v/>
      </c>
      <c r="I1656">
        <f>MIN(E1656,F1656+G1656)+(1-MgmtPct)*H1656</f>
        <v/>
      </c>
      <c r="J1656">
        <f>IF(I1656/SponsorCost&gt;=RatchetTrigger,1,0)</f>
        <v/>
      </c>
      <c r="K1656">
        <f>IF(J1656=1,MgmtPctRatchet,MgmtPct)</f>
        <v/>
      </c>
      <c r="L1656">
        <f>K1656*H1656</f>
        <v/>
      </c>
      <c r="M1656">
        <f>EXP(-rf*C1656)*L1656</f>
        <v/>
      </c>
      <c r="N1656">
        <f>EXP(-rf*C1656)*E1656</f>
        <v/>
      </c>
    </row>
    <row r="1657">
      <c r="A1657" t="n">
        <v>1649</v>
      </c>
      <c r="B1657">
        <f>RAND()</f>
        <v/>
      </c>
      <c r="C1657">
        <f>IF(B1657&lt;P_3,3,IF(B1657&lt;P_3+P_4,4,5))</f>
        <v/>
      </c>
      <c r="D1657">
        <f>NORM.S.INV(RAND())</f>
        <v/>
      </c>
      <c r="E1657">
        <f>V0*EXP((rf-q_leak-0.5*sigma^2)*C1657+sigma*SQRT(C1657)*D1657)</f>
        <v/>
      </c>
      <c r="F1657">
        <f>SHL_face*(1+SHL_rate)^C1657</f>
        <v/>
      </c>
      <c r="G1657">
        <f>Pref_face*(1+Pref_rate)^C1657</f>
        <v/>
      </c>
      <c r="H1657">
        <f>MAX(E1657-F1657-G1657,0)</f>
        <v/>
      </c>
      <c r="I1657">
        <f>MIN(E1657,F1657+G1657)+(1-MgmtPct)*H1657</f>
        <v/>
      </c>
      <c r="J1657">
        <f>IF(I1657/SponsorCost&gt;=RatchetTrigger,1,0)</f>
        <v/>
      </c>
      <c r="K1657">
        <f>IF(J1657=1,MgmtPctRatchet,MgmtPct)</f>
        <v/>
      </c>
      <c r="L1657">
        <f>K1657*H1657</f>
        <v/>
      </c>
      <c r="M1657">
        <f>EXP(-rf*C1657)*L1657</f>
        <v/>
      </c>
      <c r="N1657">
        <f>EXP(-rf*C1657)*E1657</f>
        <v/>
      </c>
    </row>
    <row r="1658">
      <c r="A1658" t="n">
        <v>1650</v>
      </c>
      <c r="B1658">
        <f>RAND()</f>
        <v/>
      </c>
      <c r="C1658">
        <f>IF(B1658&lt;P_3,3,IF(B1658&lt;P_3+P_4,4,5))</f>
        <v/>
      </c>
      <c r="D1658">
        <f>NORM.S.INV(RAND())</f>
        <v/>
      </c>
      <c r="E1658">
        <f>V0*EXP((rf-q_leak-0.5*sigma^2)*C1658+sigma*SQRT(C1658)*D1658)</f>
        <v/>
      </c>
      <c r="F1658">
        <f>SHL_face*(1+SHL_rate)^C1658</f>
        <v/>
      </c>
      <c r="G1658">
        <f>Pref_face*(1+Pref_rate)^C1658</f>
        <v/>
      </c>
      <c r="H1658">
        <f>MAX(E1658-F1658-G1658,0)</f>
        <v/>
      </c>
      <c r="I1658">
        <f>MIN(E1658,F1658+G1658)+(1-MgmtPct)*H1658</f>
        <v/>
      </c>
      <c r="J1658">
        <f>IF(I1658/SponsorCost&gt;=RatchetTrigger,1,0)</f>
        <v/>
      </c>
      <c r="K1658">
        <f>IF(J1658=1,MgmtPctRatchet,MgmtPct)</f>
        <v/>
      </c>
      <c r="L1658">
        <f>K1658*H1658</f>
        <v/>
      </c>
      <c r="M1658">
        <f>EXP(-rf*C1658)*L1658</f>
        <v/>
      </c>
      <c r="N1658">
        <f>EXP(-rf*C1658)*E1658</f>
        <v/>
      </c>
    </row>
    <row r="1659">
      <c r="A1659" t="n">
        <v>1651</v>
      </c>
      <c r="B1659">
        <f>RAND()</f>
        <v/>
      </c>
      <c r="C1659">
        <f>IF(B1659&lt;P_3,3,IF(B1659&lt;P_3+P_4,4,5))</f>
        <v/>
      </c>
      <c r="D1659">
        <f>NORM.S.INV(RAND())</f>
        <v/>
      </c>
      <c r="E1659">
        <f>V0*EXP((rf-q_leak-0.5*sigma^2)*C1659+sigma*SQRT(C1659)*D1659)</f>
        <v/>
      </c>
      <c r="F1659">
        <f>SHL_face*(1+SHL_rate)^C1659</f>
        <v/>
      </c>
      <c r="G1659">
        <f>Pref_face*(1+Pref_rate)^C1659</f>
        <v/>
      </c>
      <c r="H1659">
        <f>MAX(E1659-F1659-G1659,0)</f>
        <v/>
      </c>
      <c r="I1659">
        <f>MIN(E1659,F1659+G1659)+(1-MgmtPct)*H1659</f>
        <v/>
      </c>
      <c r="J1659">
        <f>IF(I1659/SponsorCost&gt;=RatchetTrigger,1,0)</f>
        <v/>
      </c>
      <c r="K1659">
        <f>IF(J1659=1,MgmtPctRatchet,MgmtPct)</f>
        <v/>
      </c>
      <c r="L1659">
        <f>K1659*H1659</f>
        <v/>
      </c>
      <c r="M1659">
        <f>EXP(-rf*C1659)*L1659</f>
        <v/>
      </c>
      <c r="N1659">
        <f>EXP(-rf*C1659)*E1659</f>
        <v/>
      </c>
    </row>
    <row r="1660">
      <c r="A1660" t="n">
        <v>1652</v>
      </c>
      <c r="B1660">
        <f>RAND()</f>
        <v/>
      </c>
      <c r="C1660">
        <f>IF(B1660&lt;P_3,3,IF(B1660&lt;P_3+P_4,4,5))</f>
        <v/>
      </c>
      <c r="D1660">
        <f>NORM.S.INV(RAND())</f>
        <v/>
      </c>
      <c r="E1660">
        <f>V0*EXP((rf-q_leak-0.5*sigma^2)*C1660+sigma*SQRT(C1660)*D1660)</f>
        <v/>
      </c>
      <c r="F1660">
        <f>SHL_face*(1+SHL_rate)^C1660</f>
        <v/>
      </c>
      <c r="G1660">
        <f>Pref_face*(1+Pref_rate)^C1660</f>
        <v/>
      </c>
      <c r="H1660">
        <f>MAX(E1660-F1660-G1660,0)</f>
        <v/>
      </c>
      <c r="I1660">
        <f>MIN(E1660,F1660+G1660)+(1-MgmtPct)*H1660</f>
        <v/>
      </c>
      <c r="J1660">
        <f>IF(I1660/SponsorCost&gt;=RatchetTrigger,1,0)</f>
        <v/>
      </c>
      <c r="K1660">
        <f>IF(J1660=1,MgmtPctRatchet,MgmtPct)</f>
        <v/>
      </c>
      <c r="L1660">
        <f>K1660*H1660</f>
        <v/>
      </c>
      <c r="M1660">
        <f>EXP(-rf*C1660)*L1660</f>
        <v/>
      </c>
      <c r="N1660">
        <f>EXP(-rf*C1660)*E1660</f>
        <v/>
      </c>
    </row>
    <row r="1661">
      <c r="A1661" t="n">
        <v>1653</v>
      </c>
      <c r="B1661">
        <f>RAND()</f>
        <v/>
      </c>
      <c r="C1661">
        <f>IF(B1661&lt;P_3,3,IF(B1661&lt;P_3+P_4,4,5))</f>
        <v/>
      </c>
      <c r="D1661">
        <f>NORM.S.INV(RAND())</f>
        <v/>
      </c>
      <c r="E1661">
        <f>V0*EXP((rf-q_leak-0.5*sigma^2)*C1661+sigma*SQRT(C1661)*D1661)</f>
        <v/>
      </c>
      <c r="F1661">
        <f>SHL_face*(1+SHL_rate)^C1661</f>
        <v/>
      </c>
      <c r="G1661">
        <f>Pref_face*(1+Pref_rate)^C1661</f>
        <v/>
      </c>
      <c r="H1661">
        <f>MAX(E1661-F1661-G1661,0)</f>
        <v/>
      </c>
      <c r="I1661">
        <f>MIN(E1661,F1661+G1661)+(1-MgmtPct)*H1661</f>
        <v/>
      </c>
      <c r="J1661">
        <f>IF(I1661/SponsorCost&gt;=RatchetTrigger,1,0)</f>
        <v/>
      </c>
      <c r="K1661">
        <f>IF(J1661=1,MgmtPctRatchet,MgmtPct)</f>
        <v/>
      </c>
      <c r="L1661">
        <f>K1661*H1661</f>
        <v/>
      </c>
      <c r="M1661">
        <f>EXP(-rf*C1661)*L1661</f>
        <v/>
      </c>
      <c r="N1661">
        <f>EXP(-rf*C1661)*E1661</f>
        <v/>
      </c>
    </row>
    <row r="1662">
      <c r="A1662" t="n">
        <v>1654</v>
      </c>
      <c r="B1662">
        <f>RAND()</f>
        <v/>
      </c>
      <c r="C1662">
        <f>IF(B1662&lt;P_3,3,IF(B1662&lt;P_3+P_4,4,5))</f>
        <v/>
      </c>
      <c r="D1662">
        <f>NORM.S.INV(RAND())</f>
        <v/>
      </c>
      <c r="E1662">
        <f>V0*EXP((rf-q_leak-0.5*sigma^2)*C1662+sigma*SQRT(C1662)*D1662)</f>
        <v/>
      </c>
      <c r="F1662">
        <f>SHL_face*(1+SHL_rate)^C1662</f>
        <v/>
      </c>
      <c r="G1662">
        <f>Pref_face*(1+Pref_rate)^C1662</f>
        <v/>
      </c>
      <c r="H1662">
        <f>MAX(E1662-F1662-G1662,0)</f>
        <v/>
      </c>
      <c r="I1662">
        <f>MIN(E1662,F1662+G1662)+(1-MgmtPct)*H1662</f>
        <v/>
      </c>
      <c r="J1662">
        <f>IF(I1662/SponsorCost&gt;=RatchetTrigger,1,0)</f>
        <v/>
      </c>
      <c r="K1662">
        <f>IF(J1662=1,MgmtPctRatchet,MgmtPct)</f>
        <v/>
      </c>
      <c r="L1662">
        <f>K1662*H1662</f>
        <v/>
      </c>
      <c r="M1662">
        <f>EXP(-rf*C1662)*L1662</f>
        <v/>
      </c>
      <c r="N1662">
        <f>EXP(-rf*C1662)*E1662</f>
        <v/>
      </c>
    </row>
    <row r="1663">
      <c r="A1663" t="n">
        <v>1655</v>
      </c>
      <c r="B1663">
        <f>RAND()</f>
        <v/>
      </c>
      <c r="C1663">
        <f>IF(B1663&lt;P_3,3,IF(B1663&lt;P_3+P_4,4,5))</f>
        <v/>
      </c>
      <c r="D1663">
        <f>NORM.S.INV(RAND())</f>
        <v/>
      </c>
      <c r="E1663">
        <f>V0*EXP((rf-q_leak-0.5*sigma^2)*C1663+sigma*SQRT(C1663)*D1663)</f>
        <v/>
      </c>
      <c r="F1663">
        <f>SHL_face*(1+SHL_rate)^C1663</f>
        <v/>
      </c>
      <c r="G1663">
        <f>Pref_face*(1+Pref_rate)^C1663</f>
        <v/>
      </c>
      <c r="H1663">
        <f>MAX(E1663-F1663-G1663,0)</f>
        <v/>
      </c>
      <c r="I1663">
        <f>MIN(E1663,F1663+G1663)+(1-MgmtPct)*H1663</f>
        <v/>
      </c>
      <c r="J1663">
        <f>IF(I1663/SponsorCost&gt;=RatchetTrigger,1,0)</f>
        <v/>
      </c>
      <c r="K1663">
        <f>IF(J1663=1,MgmtPctRatchet,MgmtPct)</f>
        <v/>
      </c>
      <c r="L1663">
        <f>K1663*H1663</f>
        <v/>
      </c>
      <c r="M1663">
        <f>EXP(-rf*C1663)*L1663</f>
        <v/>
      </c>
      <c r="N1663">
        <f>EXP(-rf*C1663)*E1663</f>
        <v/>
      </c>
    </row>
    <row r="1664">
      <c r="A1664" t="n">
        <v>1656</v>
      </c>
      <c r="B1664">
        <f>RAND()</f>
        <v/>
      </c>
      <c r="C1664">
        <f>IF(B1664&lt;P_3,3,IF(B1664&lt;P_3+P_4,4,5))</f>
        <v/>
      </c>
      <c r="D1664">
        <f>NORM.S.INV(RAND())</f>
        <v/>
      </c>
      <c r="E1664">
        <f>V0*EXP((rf-q_leak-0.5*sigma^2)*C1664+sigma*SQRT(C1664)*D1664)</f>
        <v/>
      </c>
      <c r="F1664">
        <f>SHL_face*(1+SHL_rate)^C1664</f>
        <v/>
      </c>
      <c r="G1664">
        <f>Pref_face*(1+Pref_rate)^C1664</f>
        <v/>
      </c>
      <c r="H1664">
        <f>MAX(E1664-F1664-G1664,0)</f>
        <v/>
      </c>
      <c r="I1664">
        <f>MIN(E1664,F1664+G1664)+(1-MgmtPct)*H1664</f>
        <v/>
      </c>
      <c r="J1664">
        <f>IF(I1664/SponsorCost&gt;=RatchetTrigger,1,0)</f>
        <v/>
      </c>
      <c r="K1664">
        <f>IF(J1664=1,MgmtPctRatchet,MgmtPct)</f>
        <v/>
      </c>
      <c r="L1664">
        <f>K1664*H1664</f>
        <v/>
      </c>
      <c r="M1664">
        <f>EXP(-rf*C1664)*L1664</f>
        <v/>
      </c>
      <c r="N1664">
        <f>EXP(-rf*C1664)*E1664</f>
        <v/>
      </c>
    </row>
    <row r="1665">
      <c r="A1665" t="n">
        <v>1657</v>
      </c>
      <c r="B1665">
        <f>RAND()</f>
        <v/>
      </c>
      <c r="C1665">
        <f>IF(B1665&lt;P_3,3,IF(B1665&lt;P_3+P_4,4,5))</f>
        <v/>
      </c>
      <c r="D1665">
        <f>NORM.S.INV(RAND())</f>
        <v/>
      </c>
      <c r="E1665">
        <f>V0*EXP((rf-q_leak-0.5*sigma^2)*C1665+sigma*SQRT(C1665)*D1665)</f>
        <v/>
      </c>
      <c r="F1665">
        <f>SHL_face*(1+SHL_rate)^C1665</f>
        <v/>
      </c>
      <c r="G1665">
        <f>Pref_face*(1+Pref_rate)^C1665</f>
        <v/>
      </c>
      <c r="H1665">
        <f>MAX(E1665-F1665-G1665,0)</f>
        <v/>
      </c>
      <c r="I1665">
        <f>MIN(E1665,F1665+G1665)+(1-MgmtPct)*H1665</f>
        <v/>
      </c>
      <c r="J1665">
        <f>IF(I1665/SponsorCost&gt;=RatchetTrigger,1,0)</f>
        <v/>
      </c>
      <c r="K1665">
        <f>IF(J1665=1,MgmtPctRatchet,MgmtPct)</f>
        <v/>
      </c>
      <c r="L1665">
        <f>K1665*H1665</f>
        <v/>
      </c>
      <c r="M1665">
        <f>EXP(-rf*C1665)*L1665</f>
        <v/>
      </c>
      <c r="N1665">
        <f>EXP(-rf*C1665)*E1665</f>
        <v/>
      </c>
    </row>
    <row r="1666">
      <c r="A1666" t="n">
        <v>1658</v>
      </c>
      <c r="B1666">
        <f>RAND()</f>
        <v/>
      </c>
      <c r="C1666">
        <f>IF(B1666&lt;P_3,3,IF(B1666&lt;P_3+P_4,4,5))</f>
        <v/>
      </c>
      <c r="D1666">
        <f>NORM.S.INV(RAND())</f>
        <v/>
      </c>
      <c r="E1666">
        <f>V0*EXP((rf-q_leak-0.5*sigma^2)*C1666+sigma*SQRT(C1666)*D1666)</f>
        <v/>
      </c>
      <c r="F1666">
        <f>SHL_face*(1+SHL_rate)^C1666</f>
        <v/>
      </c>
      <c r="G1666">
        <f>Pref_face*(1+Pref_rate)^C1666</f>
        <v/>
      </c>
      <c r="H1666">
        <f>MAX(E1666-F1666-G1666,0)</f>
        <v/>
      </c>
      <c r="I1666">
        <f>MIN(E1666,F1666+G1666)+(1-MgmtPct)*H1666</f>
        <v/>
      </c>
      <c r="J1666">
        <f>IF(I1666/SponsorCost&gt;=RatchetTrigger,1,0)</f>
        <v/>
      </c>
      <c r="K1666">
        <f>IF(J1666=1,MgmtPctRatchet,MgmtPct)</f>
        <v/>
      </c>
      <c r="L1666">
        <f>K1666*H1666</f>
        <v/>
      </c>
      <c r="M1666">
        <f>EXP(-rf*C1666)*L1666</f>
        <v/>
      </c>
      <c r="N1666">
        <f>EXP(-rf*C1666)*E1666</f>
        <v/>
      </c>
    </row>
    <row r="1667">
      <c r="A1667" t="n">
        <v>1659</v>
      </c>
      <c r="B1667">
        <f>RAND()</f>
        <v/>
      </c>
      <c r="C1667">
        <f>IF(B1667&lt;P_3,3,IF(B1667&lt;P_3+P_4,4,5))</f>
        <v/>
      </c>
      <c r="D1667">
        <f>NORM.S.INV(RAND())</f>
        <v/>
      </c>
      <c r="E1667">
        <f>V0*EXP((rf-q_leak-0.5*sigma^2)*C1667+sigma*SQRT(C1667)*D1667)</f>
        <v/>
      </c>
      <c r="F1667">
        <f>SHL_face*(1+SHL_rate)^C1667</f>
        <v/>
      </c>
      <c r="G1667">
        <f>Pref_face*(1+Pref_rate)^C1667</f>
        <v/>
      </c>
      <c r="H1667">
        <f>MAX(E1667-F1667-G1667,0)</f>
        <v/>
      </c>
      <c r="I1667">
        <f>MIN(E1667,F1667+G1667)+(1-MgmtPct)*H1667</f>
        <v/>
      </c>
      <c r="J1667">
        <f>IF(I1667/SponsorCost&gt;=RatchetTrigger,1,0)</f>
        <v/>
      </c>
      <c r="K1667">
        <f>IF(J1667=1,MgmtPctRatchet,MgmtPct)</f>
        <v/>
      </c>
      <c r="L1667">
        <f>K1667*H1667</f>
        <v/>
      </c>
      <c r="M1667">
        <f>EXP(-rf*C1667)*L1667</f>
        <v/>
      </c>
      <c r="N1667">
        <f>EXP(-rf*C1667)*E1667</f>
        <v/>
      </c>
    </row>
    <row r="1668">
      <c r="A1668" t="n">
        <v>1660</v>
      </c>
      <c r="B1668">
        <f>RAND()</f>
        <v/>
      </c>
      <c r="C1668">
        <f>IF(B1668&lt;P_3,3,IF(B1668&lt;P_3+P_4,4,5))</f>
        <v/>
      </c>
      <c r="D1668">
        <f>NORM.S.INV(RAND())</f>
        <v/>
      </c>
      <c r="E1668">
        <f>V0*EXP((rf-q_leak-0.5*sigma^2)*C1668+sigma*SQRT(C1668)*D1668)</f>
        <v/>
      </c>
      <c r="F1668">
        <f>SHL_face*(1+SHL_rate)^C1668</f>
        <v/>
      </c>
      <c r="G1668">
        <f>Pref_face*(1+Pref_rate)^C1668</f>
        <v/>
      </c>
      <c r="H1668">
        <f>MAX(E1668-F1668-G1668,0)</f>
        <v/>
      </c>
      <c r="I1668">
        <f>MIN(E1668,F1668+G1668)+(1-MgmtPct)*H1668</f>
        <v/>
      </c>
      <c r="J1668">
        <f>IF(I1668/SponsorCost&gt;=RatchetTrigger,1,0)</f>
        <v/>
      </c>
      <c r="K1668">
        <f>IF(J1668=1,MgmtPctRatchet,MgmtPct)</f>
        <v/>
      </c>
      <c r="L1668">
        <f>K1668*H1668</f>
        <v/>
      </c>
      <c r="M1668">
        <f>EXP(-rf*C1668)*L1668</f>
        <v/>
      </c>
      <c r="N1668">
        <f>EXP(-rf*C1668)*E1668</f>
        <v/>
      </c>
    </row>
    <row r="1669">
      <c r="A1669" t="n">
        <v>1661</v>
      </c>
      <c r="B1669">
        <f>RAND()</f>
        <v/>
      </c>
      <c r="C1669">
        <f>IF(B1669&lt;P_3,3,IF(B1669&lt;P_3+P_4,4,5))</f>
        <v/>
      </c>
      <c r="D1669">
        <f>NORM.S.INV(RAND())</f>
        <v/>
      </c>
      <c r="E1669">
        <f>V0*EXP((rf-q_leak-0.5*sigma^2)*C1669+sigma*SQRT(C1669)*D1669)</f>
        <v/>
      </c>
      <c r="F1669">
        <f>SHL_face*(1+SHL_rate)^C1669</f>
        <v/>
      </c>
      <c r="G1669">
        <f>Pref_face*(1+Pref_rate)^C1669</f>
        <v/>
      </c>
      <c r="H1669">
        <f>MAX(E1669-F1669-G1669,0)</f>
        <v/>
      </c>
      <c r="I1669">
        <f>MIN(E1669,F1669+G1669)+(1-MgmtPct)*H1669</f>
        <v/>
      </c>
      <c r="J1669">
        <f>IF(I1669/SponsorCost&gt;=RatchetTrigger,1,0)</f>
        <v/>
      </c>
      <c r="K1669">
        <f>IF(J1669=1,MgmtPctRatchet,MgmtPct)</f>
        <v/>
      </c>
      <c r="L1669">
        <f>K1669*H1669</f>
        <v/>
      </c>
      <c r="M1669">
        <f>EXP(-rf*C1669)*L1669</f>
        <v/>
      </c>
      <c r="N1669">
        <f>EXP(-rf*C1669)*E1669</f>
        <v/>
      </c>
    </row>
    <row r="1670">
      <c r="A1670" t="n">
        <v>1662</v>
      </c>
      <c r="B1670">
        <f>RAND()</f>
        <v/>
      </c>
      <c r="C1670">
        <f>IF(B1670&lt;P_3,3,IF(B1670&lt;P_3+P_4,4,5))</f>
        <v/>
      </c>
      <c r="D1670">
        <f>NORM.S.INV(RAND())</f>
        <v/>
      </c>
      <c r="E1670">
        <f>V0*EXP((rf-q_leak-0.5*sigma^2)*C1670+sigma*SQRT(C1670)*D1670)</f>
        <v/>
      </c>
      <c r="F1670">
        <f>SHL_face*(1+SHL_rate)^C1670</f>
        <v/>
      </c>
      <c r="G1670">
        <f>Pref_face*(1+Pref_rate)^C1670</f>
        <v/>
      </c>
      <c r="H1670">
        <f>MAX(E1670-F1670-G1670,0)</f>
        <v/>
      </c>
      <c r="I1670">
        <f>MIN(E1670,F1670+G1670)+(1-MgmtPct)*H1670</f>
        <v/>
      </c>
      <c r="J1670">
        <f>IF(I1670/SponsorCost&gt;=RatchetTrigger,1,0)</f>
        <v/>
      </c>
      <c r="K1670">
        <f>IF(J1670=1,MgmtPctRatchet,MgmtPct)</f>
        <v/>
      </c>
      <c r="L1670">
        <f>K1670*H1670</f>
        <v/>
      </c>
      <c r="M1670">
        <f>EXP(-rf*C1670)*L1670</f>
        <v/>
      </c>
      <c r="N1670">
        <f>EXP(-rf*C1670)*E1670</f>
        <v/>
      </c>
    </row>
    <row r="1671">
      <c r="A1671" t="n">
        <v>1663</v>
      </c>
      <c r="B1671">
        <f>RAND()</f>
        <v/>
      </c>
      <c r="C1671">
        <f>IF(B1671&lt;P_3,3,IF(B1671&lt;P_3+P_4,4,5))</f>
        <v/>
      </c>
      <c r="D1671">
        <f>NORM.S.INV(RAND())</f>
        <v/>
      </c>
      <c r="E1671">
        <f>V0*EXP((rf-q_leak-0.5*sigma^2)*C1671+sigma*SQRT(C1671)*D1671)</f>
        <v/>
      </c>
      <c r="F1671">
        <f>SHL_face*(1+SHL_rate)^C1671</f>
        <v/>
      </c>
      <c r="G1671">
        <f>Pref_face*(1+Pref_rate)^C1671</f>
        <v/>
      </c>
      <c r="H1671">
        <f>MAX(E1671-F1671-G1671,0)</f>
        <v/>
      </c>
      <c r="I1671">
        <f>MIN(E1671,F1671+G1671)+(1-MgmtPct)*H1671</f>
        <v/>
      </c>
      <c r="J1671">
        <f>IF(I1671/SponsorCost&gt;=RatchetTrigger,1,0)</f>
        <v/>
      </c>
      <c r="K1671">
        <f>IF(J1671=1,MgmtPctRatchet,MgmtPct)</f>
        <v/>
      </c>
      <c r="L1671">
        <f>K1671*H1671</f>
        <v/>
      </c>
      <c r="M1671">
        <f>EXP(-rf*C1671)*L1671</f>
        <v/>
      </c>
      <c r="N1671">
        <f>EXP(-rf*C1671)*E1671</f>
        <v/>
      </c>
    </row>
    <row r="1672">
      <c r="A1672" t="n">
        <v>1664</v>
      </c>
      <c r="B1672">
        <f>RAND()</f>
        <v/>
      </c>
      <c r="C1672">
        <f>IF(B1672&lt;P_3,3,IF(B1672&lt;P_3+P_4,4,5))</f>
        <v/>
      </c>
      <c r="D1672">
        <f>NORM.S.INV(RAND())</f>
        <v/>
      </c>
      <c r="E1672">
        <f>V0*EXP((rf-q_leak-0.5*sigma^2)*C1672+sigma*SQRT(C1672)*D1672)</f>
        <v/>
      </c>
      <c r="F1672">
        <f>SHL_face*(1+SHL_rate)^C1672</f>
        <v/>
      </c>
      <c r="G1672">
        <f>Pref_face*(1+Pref_rate)^C1672</f>
        <v/>
      </c>
      <c r="H1672">
        <f>MAX(E1672-F1672-G1672,0)</f>
        <v/>
      </c>
      <c r="I1672">
        <f>MIN(E1672,F1672+G1672)+(1-MgmtPct)*H1672</f>
        <v/>
      </c>
      <c r="J1672">
        <f>IF(I1672/SponsorCost&gt;=RatchetTrigger,1,0)</f>
        <v/>
      </c>
      <c r="K1672">
        <f>IF(J1672=1,MgmtPctRatchet,MgmtPct)</f>
        <v/>
      </c>
      <c r="L1672">
        <f>K1672*H1672</f>
        <v/>
      </c>
      <c r="M1672">
        <f>EXP(-rf*C1672)*L1672</f>
        <v/>
      </c>
      <c r="N1672">
        <f>EXP(-rf*C1672)*E1672</f>
        <v/>
      </c>
    </row>
    <row r="1673">
      <c r="A1673" t="n">
        <v>1665</v>
      </c>
      <c r="B1673">
        <f>RAND()</f>
        <v/>
      </c>
      <c r="C1673">
        <f>IF(B1673&lt;P_3,3,IF(B1673&lt;P_3+P_4,4,5))</f>
        <v/>
      </c>
      <c r="D1673">
        <f>NORM.S.INV(RAND())</f>
        <v/>
      </c>
      <c r="E1673">
        <f>V0*EXP((rf-q_leak-0.5*sigma^2)*C1673+sigma*SQRT(C1673)*D1673)</f>
        <v/>
      </c>
      <c r="F1673">
        <f>SHL_face*(1+SHL_rate)^C1673</f>
        <v/>
      </c>
      <c r="G1673">
        <f>Pref_face*(1+Pref_rate)^C1673</f>
        <v/>
      </c>
      <c r="H1673">
        <f>MAX(E1673-F1673-G1673,0)</f>
        <v/>
      </c>
      <c r="I1673">
        <f>MIN(E1673,F1673+G1673)+(1-MgmtPct)*H1673</f>
        <v/>
      </c>
      <c r="J1673">
        <f>IF(I1673/SponsorCost&gt;=RatchetTrigger,1,0)</f>
        <v/>
      </c>
      <c r="K1673">
        <f>IF(J1673=1,MgmtPctRatchet,MgmtPct)</f>
        <v/>
      </c>
      <c r="L1673">
        <f>K1673*H1673</f>
        <v/>
      </c>
      <c r="M1673">
        <f>EXP(-rf*C1673)*L1673</f>
        <v/>
      </c>
      <c r="N1673">
        <f>EXP(-rf*C1673)*E1673</f>
        <v/>
      </c>
    </row>
    <row r="1674">
      <c r="A1674" t="n">
        <v>1666</v>
      </c>
      <c r="B1674">
        <f>RAND()</f>
        <v/>
      </c>
      <c r="C1674">
        <f>IF(B1674&lt;P_3,3,IF(B1674&lt;P_3+P_4,4,5))</f>
        <v/>
      </c>
      <c r="D1674">
        <f>NORM.S.INV(RAND())</f>
        <v/>
      </c>
      <c r="E1674">
        <f>V0*EXP((rf-q_leak-0.5*sigma^2)*C1674+sigma*SQRT(C1674)*D1674)</f>
        <v/>
      </c>
      <c r="F1674">
        <f>SHL_face*(1+SHL_rate)^C1674</f>
        <v/>
      </c>
      <c r="G1674">
        <f>Pref_face*(1+Pref_rate)^C1674</f>
        <v/>
      </c>
      <c r="H1674">
        <f>MAX(E1674-F1674-G1674,0)</f>
        <v/>
      </c>
      <c r="I1674">
        <f>MIN(E1674,F1674+G1674)+(1-MgmtPct)*H1674</f>
        <v/>
      </c>
      <c r="J1674">
        <f>IF(I1674/SponsorCost&gt;=RatchetTrigger,1,0)</f>
        <v/>
      </c>
      <c r="K1674">
        <f>IF(J1674=1,MgmtPctRatchet,MgmtPct)</f>
        <v/>
      </c>
      <c r="L1674">
        <f>K1674*H1674</f>
        <v/>
      </c>
      <c r="M1674">
        <f>EXP(-rf*C1674)*L1674</f>
        <v/>
      </c>
      <c r="N1674">
        <f>EXP(-rf*C1674)*E1674</f>
        <v/>
      </c>
    </row>
    <row r="1675">
      <c r="A1675" t="n">
        <v>1667</v>
      </c>
      <c r="B1675">
        <f>RAND()</f>
        <v/>
      </c>
      <c r="C1675">
        <f>IF(B1675&lt;P_3,3,IF(B1675&lt;P_3+P_4,4,5))</f>
        <v/>
      </c>
      <c r="D1675">
        <f>NORM.S.INV(RAND())</f>
        <v/>
      </c>
      <c r="E1675">
        <f>V0*EXP((rf-q_leak-0.5*sigma^2)*C1675+sigma*SQRT(C1675)*D1675)</f>
        <v/>
      </c>
      <c r="F1675">
        <f>SHL_face*(1+SHL_rate)^C1675</f>
        <v/>
      </c>
      <c r="G1675">
        <f>Pref_face*(1+Pref_rate)^C1675</f>
        <v/>
      </c>
      <c r="H1675">
        <f>MAX(E1675-F1675-G1675,0)</f>
        <v/>
      </c>
      <c r="I1675">
        <f>MIN(E1675,F1675+G1675)+(1-MgmtPct)*H1675</f>
        <v/>
      </c>
      <c r="J1675">
        <f>IF(I1675/SponsorCost&gt;=RatchetTrigger,1,0)</f>
        <v/>
      </c>
      <c r="K1675">
        <f>IF(J1675=1,MgmtPctRatchet,MgmtPct)</f>
        <v/>
      </c>
      <c r="L1675">
        <f>K1675*H1675</f>
        <v/>
      </c>
      <c r="M1675">
        <f>EXP(-rf*C1675)*L1675</f>
        <v/>
      </c>
      <c r="N1675">
        <f>EXP(-rf*C1675)*E1675</f>
        <v/>
      </c>
    </row>
    <row r="1676">
      <c r="A1676" t="n">
        <v>1668</v>
      </c>
      <c r="B1676">
        <f>RAND()</f>
        <v/>
      </c>
      <c r="C1676">
        <f>IF(B1676&lt;P_3,3,IF(B1676&lt;P_3+P_4,4,5))</f>
        <v/>
      </c>
      <c r="D1676">
        <f>NORM.S.INV(RAND())</f>
        <v/>
      </c>
      <c r="E1676">
        <f>V0*EXP((rf-q_leak-0.5*sigma^2)*C1676+sigma*SQRT(C1676)*D1676)</f>
        <v/>
      </c>
      <c r="F1676">
        <f>SHL_face*(1+SHL_rate)^C1676</f>
        <v/>
      </c>
      <c r="G1676">
        <f>Pref_face*(1+Pref_rate)^C1676</f>
        <v/>
      </c>
      <c r="H1676">
        <f>MAX(E1676-F1676-G1676,0)</f>
        <v/>
      </c>
      <c r="I1676">
        <f>MIN(E1676,F1676+G1676)+(1-MgmtPct)*H1676</f>
        <v/>
      </c>
      <c r="J1676">
        <f>IF(I1676/SponsorCost&gt;=RatchetTrigger,1,0)</f>
        <v/>
      </c>
      <c r="K1676">
        <f>IF(J1676=1,MgmtPctRatchet,MgmtPct)</f>
        <v/>
      </c>
      <c r="L1676">
        <f>K1676*H1676</f>
        <v/>
      </c>
      <c r="M1676">
        <f>EXP(-rf*C1676)*L1676</f>
        <v/>
      </c>
      <c r="N1676">
        <f>EXP(-rf*C1676)*E1676</f>
        <v/>
      </c>
    </row>
    <row r="1677">
      <c r="A1677" t="n">
        <v>1669</v>
      </c>
      <c r="B1677">
        <f>RAND()</f>
        <v/>
      </c>
      <c r="C1677">
        <f>IF(B1677&lt;P_3,3,IF(B1677&lt;P_3+P_4,4,5))</f>
        <v/>
      </c>
      <c r="D1677">
        <f>NORM.S.INV(RAND())</f>
        <v/>
      </c>
      <c r="E1677">
        <f>V0*EXP((rf-q_leak-0.5*sigma^2)*C1677+sigma*SQRT(C1677)*D1677)</f>
        <v/>
      </c>
      <c r="F1677">
        <f>SHL_face*(1+SHL_rate)^C1677</f>
        <v/>
      </c>
      <c r="G1677">
        <f>Pref_face*(1+Pref_rate)^C1677</f>
        <v/>
      </c>
      <c r="H1677">
        <f>MAX(E1677-F1677-G1677,0)</f>
        <v/>
      </c>
      <c r="I1677">
        <f>MIN(E1677,F1677+G1677)+(1-MgmtPct)*H1677</f>
        <v/>
      </c>
      <c r="J1677">
        <f>IF(I1677/SponsorCost&gt;=RatchetTrigger,1,0)</f>
        <v/>
      </c>
      <c r="K1677">
        <f>IF(J1677=1,MgmtPctRatchet,MgmtPct)</f>
        <v/>
      </c>
      <c r="L1677">
        <f>K1677*H1677</f>
        <v/>
      </c>
      <c r="M1677">
        <f>EXP(-rf*C1677)*L1677</f>
        <v/>
      </c>
      <c r="N1677">
        <f>EXP(-rf*C1677)*E1677</f>
        <v/>
      </c>
    </row>
    <row r="1678">
      <c r="A1678" t="n">
        <v>1670</v>
      </c>
      <c r="B1678">
        <f>RAND()</f>
        <v/>
      </c>
      <c r="C1678">
        <f>IF(B1678&lt;P_3,3,IF(B1678&lt;P_3+P_4,4,5))</f>
        <v/>
      </c>
      <c r="D1678">
        <f>NORM.S.INV(RAND())</f>
        <v/>
      </c>
      <c r="E1678">
        <f>V0*EXP((rf-q_leak-0.5*sigma^2)*C1678+sigma*SQRT(C1678)*D1678)</f>
        <v/>
      </c>
      <c r="F1678">
        <f>SHL_face*(1+SHL_rate)^C1678</f>
        <v/>
      </c>
      <c r="G1678">
        <f>Pref_face*(1+Pref_rate)^C1678</f>
        <v/>
      </c>
      <c r="H1678">
        <f>MAX(E1678-F1678-G1678,0)</f>
        <v/>
      </c>
      <c r="I1678">
        <f>MIN(E1678,F1678+G1678)+(1-MgmtPct)*H1678</f>
        <v/>
      </c>
      <c r="J1678">
        <f>IF(I1678/SponsorCost&gt;=RatchetTrigger,1,0)</f>
        <v/>
      </c>
      <c r="K1678">
        <f>IF(J1678=1,MgmtPctRatchet,MgmtPct)</f>
        <v/>
      </c>
      <c r="L1678">
        <f>K1678*H1678</f>
        <v/>
      </c>
      <c r="M1678">
        <f>EXP(-rf*C1678)*L1678</f>
        <v/>
      </c>
      <c r="N1678">
        <f>EXP(-rf*C1678)*E1678</f>
        <v/>
      </c>
    </row>
    <row r="1679">
      <c r="A1679" t="n">
        <v>1671</v>
      </c>
      <c r="B1679">
        <f>RAND()</f>
        <v/>
      </c>
      <c r="C1679">
        <f>IF(B1679&lt;P_3,3,IF(B1679&lt;P_3+P_4,4,5))</f>
        <v/>
      </c>
      <c r="D1679">
        <f>NORM.S.INV(RAND())</f>
        <v/>
      </c>
      <c r="E1679">
        <f>V0*EXP((rf-q_leak-0.5*sigma^2)*C1679+sigma*SQRT(C1679)*D1679)</f>
        <v/>
      </c>
      <c r="F1679">
        <f>SHL_face*(1+SHL_rate)^C1679</f>
        <v/>
      </c>
      <c r="G1679">
        <f>Pref_face*(1+Pref_rate)^C1679</f>
        <v/>
      </c>
      <c r="H1679">
        <f>MAX(E1679-F1679-G1679,0)</f>
        <v/>
      </c>
      <c r="I1679">
        <f>MIN(E1679,F1679+G1679)+(1-MgmtPct)*H1679</f>
        <v/>
      </c>
      <c r="J1679">
        <f>IF(I1679/SponsorCost&gt;=RatchetTrigger,1,0)</f>
        <v/>
      </c>
      <c r="K1679">
        <f>IF(J1679=1,MgmtPctRatchet,MgmtPct)</f>
        <v/>
      </c>
      <c r="L1679">
        <f>K1679*H1679</f>
        <v/>
      </c>
      <c r="M1679">
        <f>EXP(-rf*C1679)*L1679</f>
        <v/>
      </c>
      <c r="N1679">
        <f>EXP(-rf*C1679)*E1679</f>
        <v/>
      </c>
    </row>
    <row r="1680">
      <c r="A1680" t="n">
        <v>1672</v>
      </c>
      <c r="B1680">
        <f>RAND()</f>
        <v/>
      </c>
      <c r="C1680">
        <f>IF(B1680&lt;P_3,3,IF(B1680&lt;P_3+P_4,4,5))</f>
        <v/>
      </c>
      <c r="D1680">
        <f>NORM.S.INV(RAND())</f>
        <v/>
      </c>
      <c r="E1680">
        <f>V0*EXP((rf-q_leak-0.5*sigma^2)*C1680+sigma*SQRT(C1680)*D1680)</f>
        <v/>
      </c>
      <c r="F1680">
        <f>SHL_face*(1+SHL_rate)^C1680</f>
        <v/>
      </c>
      <c r="G1680">
        <f>Pref_face*(1+Pref_rate)^C1680</f>
        <v/>
      </c>
      <c r="H1680">
        <f>MAX(E1680-F1680-G1680,0)</f>
        <v/>
      </c>
      <c r="I1680">
        <f>MIN(E1680,F1680+G1680)+(1-MgmtPct)*H1680</f>
        <v/>
      </c>
      <c r="J1680">
        <f>IF(I1680/SponsorCost&gt;=RatchetTrigger,1,0)</f>
        <v/>
      </c>
      <c r="K1680">
        <f>IF(J1680=1,MgmtPctRatchet,MgmtPct)</f>
        <v/>
      </c>
      <c r="L1680">
        <f>K1680*H1680</f>
        <v/>
      </c>
      <c r="M1680">
        <f>EXP(-rf*C1680)*L1680</f>
        <v/>
      </c>
      <c r="N1680">
        <f>EXP(-rf*C1680)*E1680</f>
        <v/>
      </c>
    </row>
    <row r="1681">
      <c r="A1681" t="n">
        <v>1673</v>
      </c>
      <c r="B1681">
        <f>RAND()</f>
        <v/>
      </c>
      <c r="C1681">
        <f>IF(B1681&lt;P_3,3,IF(B1681&lt;P_3+P_4,4,5))</f>
        <v/>
      </c>
      <c r="D1681">
        <f>NORM.S.INV(RAND())</f>
        <v/>
      </c>
      <c r="E1681">
        <f>V0*EXP((rf-q_leak-0.5*sigma^2)*C1681+sigma*SQRT(C1681)*D1681)</f>
        <v/>
      </c>
      <c r="F1681">
        <f>SHL_face*(1+SHL_rate)^C1681</f>
        <v/>
      </c>
      <c r="G1681">
        <f>Pref_face*(1+Pref_rate)^C1681</f>
        <v/>
      </c>
      <c r="H1681">
        <f>MAX(E1681-F1681-G1681,0)</f>
        <v/>
      </c>
      <c r="I1681">
        <f>MIN(E1681,F1681+G1681)+(1-MgmtPct)*H1681</f>
        <v/>
      </c>
      <c r="J1681">
        <f>IF(I1681/SponsorCost&gt;=RatchetTrigger,1,0)</f>
        <v/>
      </c>
      <c r="K1681">
        <f>IF(J1681=1,MgmtPctRatchet,MgmtPct)</f>
        <v/>
      </c>
      <c r="L1681">
        <f>K1681*H1681</f>
        <v/>
      </c>
      <c r="M1681">
        <f>EXP(-rf*C1681)*L1681</f>
        <v/>
      </c>
      <c r="N1681">
        <f>EXP(-rf*C1681)*E1681</f>
        <v/>
      </c>
    </row>
    <row r="1682">
      <c r="A1682" t="n">
        <v>1674</v>
      </c>
      <c r="B1682">
        <f>RAND()</f>
        <v/>
      </c>
      <c r="C1682">
        <f>IF(B1682&lt;P_3,3,IF(B1682&lt;P_3+P_4,4,5))</f>
        <v/>
      </c>
      <c r="D1682">
        <f>NORM.S.INV(RAND())</f>
        <v/>
      </c>
      <c r="E1682">
        <f>V0*EXP((rf-q_leak-0.5*sigma^2)*C1682+sigma*SQRT(C1682)*D1682)</f>
        <v/>
      </c>
      <c r="F1682">
        <f>SHL_face*(1+SHL_rate)^C1682</f>
        <v/>
      </c>
      <c r="G1682">
        <f>Pref_face*(1+Pref_rate)^C1682</f>
        <v/>
      </c>
      <c r="H1682">
        <f>MAX(E1682-F1682-G1682,0)</f>
        <v/>
      </c>
      <c r="I1682">
        <f>MIN(E1682,F1682+G1682)+(1-MgmtPct)*H1682</f>
        <v/>
      </c>
      <c r="J1682">
        <f>IF(I1682/SponsorCost&gt;=RatchetTrigger,1,0)</f>
        <v/>
      </c>
      <c r="K1682">
        <f>IF(J1682=1,MgmtPctRatchet,MgmtPct)</f>
        <v/>
      </c>
      <c r="L1682">
        <f>K1682*H1682</f>
        <v/>
      </c>
      <c r="M1682">
        <f>EXP(-rf*C1682)*L1682</f>
        <v/>
      </c>
      <c r="N1682">
        <f>EXP(-rf*C1682)*E1682</f>
        <v/>
      </c>
    </row>
    <row r="1683">
      <c r="A1683" t="n">
        <v>1675</v>
      </c>
      <c r="B1683">
        <f>RAND()</f>
        <v/>
      </c>
      <c r="C1683">
        <f>IF(B1683&lt;P_3,3,IF(B1683&lt;P_3+P_4,4,5))</f>
        <v/>
      </c>
      <c r="D1683">
        <f>NORM.S.INV(RAND())</f>
        <v/>
      </c>
      <c r="E1683">
        <f>V0*EXP((rf-q_leak-0.5*sigma^2)*C1683+sigma*SQRT(C1683)*D1683)</f>
        <v/>
      </c>
      <c r="F1683">
        <f>SHL_face*(1+SHL_rate)^C1683</f>
        <v/>
      </c>
      <c r="G1683">
        <f>Pref_face*(1+Pref_rate)^C1683</f>
        <v/>
      </c>
      <c r="H1683">
        <f>MAX(E1683-F1683-G1683,0)</f>
        <v/>
      </c>
      <c r="I1683">
        <f>MIN(E1683,F1683+G1683)+(1-MgmtPct)*H1683</f>
        <v/>
      </c>
      <c r="J1683">
        <f>IF(I1683/SponsorCost&gt;=RatchetTrigger,1,0)</f>
        <v/>
      </c>
      <c r="K1683">
        <f>IF(J1683=1,MgmtPctRatchet,MgmtPct)</f>
        <v/>
      </c>
      <c r="L1683">
        <f>K1683*H1683</f>
        <v/>
      </c>
      <c r="M1683">
        <f>EXP(-rf*C1683)*L1683</f>
        <v/>
      </c>
      <c r="N1683">
        <f>EXP(-rf*C1683)*E1683</f>
        <v/>
      </c>
    </row>
    <row r="1684">
      <c r="A1684" t="n">
        <v>1676</v>
      </c>
      <c r="B1684">
        <f>RAND()</f>
        <v/>
      </c>
      <c r="C1684">
        <f>IF(B1684&lt;P_3,3,IF(B1684&lt;P_3+P_4,4,5))</f>
        <v/>
      </c>
      <c r="D1684">
        <f>NORM.S.INV(RAND())</f>
        <v/>
      </c>
      <c r="E1684">
        <f>V0*EXP((rf-q_leak-0.5*sigma^2)*C1684+sigma*SQRT(C1684)*D1684)</f>
        <v/>
      </c>
      <c r="F1684">
        <f>SHL_face*(1+SHL_rate)^C1684</f>
        <v/>
      </c>
      <c r="G1684">
        <f>Pref_face*(1+Pref_rate)^C1684</f>
        <v/>
      </c>
      <c r="H1684">
        <f>MAX(E1684-F1684-G1684,0)</f>
        <v/>
      </c>
      <c r="I1684">
        <f>MIN(E1684,F1684+G1684)+(1-MgmtPct)*H1684</f>
        <v/>
      </c>
      <c r="J1684">
        <f>IF(I1684/SponsorCost&gt;=RatchetTrigger,1,0)</f>
        <v/>
      </c>
      <c r="K1684">
        <f>IF(J1684=1,MgmtPctRatchet,MgmtPct)</f>
        <v/>
      </c>
      <c r="L1684">
        <f>K1684*H1684</f>
        <v/>
      </c>
      <c r="M1684">
        <f>EXP(-rf*C1684)*L1684</f>
        <v/>
      </c>
      <c r="N1684">
        <f>EXP(-rf*C1684)*E1684</f>
        <v/>
      </c>
    </row>
    <row r="1685">
      <c r="A1685" t="n">
        <v>1677</v>
      </c>
      <c r="B1685">
        <f>RAND()</f>
        <v/>
      </c>
      <c r="C1685">
        <f>IF(B1685&lt;P_3,3,IF(B1685&lt;P_3+P_4,4,5))</f>
        <v/>
      </c>
      <c r="D1685">
        <f>NORM.S.INV(RAND())</f>
        <v/>
      </c>
      <c r="E1685">
        <f>V0*EXP((rf-q_leak-0.5*sigma^2)*C1685+sigma*SQRT(C1685)*D1685)</f>
        <v/>
      </c>
      <c r="F1685">
        <f>SHL_face*(1+SHL_rate)^C1685</f>
        <v/>
      </c>
      <c r="G1685">
        <f>Pref_face*(1+Pref_rate)^C1685</f>
        <v/>
      </c>
      <c r="H1685">
        <f>MAX(E1685-F1685-G1685,0)</f>
        <v/>
      </c>
      <c r="I1685">
        <f>MIN(E1685,F1685+G1685)+(1-MgmtPct)*H1685</f>
        <v/>
      </c>
      <c r="J1685">
        <f>IF(I1685/SponsorCost&gt;=RatchetTrigger,1,0)</f>
        <v/>
      </c>
      <c r="K1685">
        <f>IF(J1685=1,MgmtPctRatchet,MgmtPct)</f>
        <v/>
      </c>
      <c r="L1685">
        <f>K1685*H1685</f>
        <v/>
      </c>
      <c r="M1685">
        <f>EXP(-rf*C1685)*L1685</f>
        <v/>
      </c>
      <c r="N1685">
        <f>EXP(-rf*C1685)*E1685</f>
        <v/>
      </c>
    </row>
    <row r="1686">
      <c r="A1686" t="n">
        <v>1678</v>
      </c>
      <c r="B1686">
        <f>RAND()</f>
        <v/>
      </c>
      <c r="C1686">
        <f>IF(B1686&lt;P_3,3,IF(B1686&lt;P_3+P_4,4,5))</f>
        <v/>
      </c>
      <c r="D1686">
        <f>NORM.S.INV(RAND())</f>
        <v/>
      </c>
      <c r="E1686">
        <f>V0*EXP((rf-q_leak-0.5*sigma^2)*C1686+sigma*SQRT(C1686)*D1686)</f>
        <v/>
      </c>
      <c r="F1686">
        <f>SHL_face*(1+SHL_rate)^C1686</f>
        <v/>
      </c>
      <c r="G1686">
        <f>Pref_face*(1+Pref_rate)^C1686</f>
        <v/>
      </c>
      <c r="H1686">
        <f>MAX(E1686-F1686-G1686,0)</f>
        <v/>
      </c>
      <c r="I1686">
        <f>MIN(E1686,F1686+G1686)+(1-MgmtPct)*H1686</f>
        <v/>
      </c>
      <c r="J1686">
        <f>IF(I1686/SponsorCost&gt;=RatchetTrigger,1,0)</f>
        <v/>
      </c>
      <c r="K1686">
        <f>IF(J1686=1,MgmtPctRatchet,MgmtPct)</f>
        <v/>
      </c>
      <c r="L1686">
        <f>K1686*H1686</f>
        <v/>
      </c>
      <c r="M1686">
        <f>EXP(-rf*C1686)*L1686</f>
        <v/>
      </c>
      <c r="N1686">
        <f>EXP(-rf*C1686)*E1686</f>
        <v/>
      </c>
    </row>
    <row r="1687">
      <c r="A1687" t="n">
        <v>1679</v>
      </c>
      <c r="B1687">
        <f>RAND()</f>
        <v/>
      </c>
      <c r="C1687">
        <f>IF(B1687&lt;P_3,3,IF(B1687&lt;P_3+P_4,4,5))</f>
        <v/>
      </c>
      <c r="D1687">
        <f>NORM.S.INV(RAND())</f>
        <v/>
      </c>
      <c r="E1687">
        <f>V0*EXP((rf-q_leak-0.5*sigma^2)*C1687+sigma*SQRT(C1687)*D1687)</f>
        <v/>
      </c>
      <c r="F1687">
        <f>SHL_face*(1+SHL_rate)^C1687</f>
        <v/>
      </c>
      <c r="G1687">
        <f>Pref_face*(1+Pref_rate)^C1687</f>
        <v/>
      </c>
      <c r="H1687">
        <f>MAX(E1687-F1687-G1687,0)</f>
        <v/>
      </c>
      <c r="I1687">
        <f>MIN(E1687,F1687+G1687)+(1-MgmtPct)*H1687</f>
        <v/>
      </c>
      <c r="J1687">
        <f>IF(I1687/SponsorCost&gt;=RatchetTrigger,1,0)</f>
        <v/>
      </c>
      <c r="K1687">
        <f>IF(J1687=1,MgmtPctRatchet,MgmtPct)</f>
        <v/>
      </c>
      <c r="L1687">
        <f>K1687*H1687</f>
        <v/>
      </c>
      <c r="M1687">
        <f>EXP(-rf*C1687)*L1687</f>
        <v/>
      </c>
      <c r="N1687">
        <f>EXP(-rf*C1687)*E1687</f>
        <v/>
      </c>
    </row>
    <row r="1688">
      <c r="A1688" t="n">
        <v>1680</v>
      </c>
      <c r="B1688">
        <f>RAND()</f>
        <v/>
      </c>
      <c r="C1688">
        <f>IF(B1688&lt;P_3,3,IF(B1688&lt;P_3+P_4,4,5))</f>
        <v/>
      </c>
      <c r="D1688">
        <f>NORM.S.INV(RAND())</f>
        <v/>
      </c>
      <c r="E1688">
        <f>V0*EXP((rf-q_leak-0.5*sigma^2)*C1688+sigma*SQRT(C1688)*D1688)</f>
        <v/>
      </c>
      <c r="F1688">
        <f>SHL_face*(1+SHL_rate)^C1688</f>
        <v/>
      </c>
      <c r="G1688">
        <f>Pref_face*(1+Pref_rate)^C1688</f>
        <v/>
      </c>
      <c r="H1688">
        <f>MAX(E1688-F1688-G1688,0)</f>
        <v/>
      </c>
      <c r="I1688">
        <f>MIN(E1688,F1688+G1688)+(1-MgmtPct)*H1688</f>
        <v/>
      </c>
      <c r="J1688">
        <f>IF(I1688/SponsorCost&gt;=RatchetTrigger,1,0)</f>
        <v/>
      </c>
      <c r="K1688">
        <f>IF(J1688=1,MgmtPctRatchet,MgmtPct)</f>
        <v/>
      </c>
      <c r="L1688">
        <f>K1688*H1688</f>
        <v/>
      </c>
      <c r="M1688">
        <f>EXP(-rf*C1688)*L1688</f>
        <v/>
      </c>
      <c r="N1688">
        <f>EXP(-rf*C1688)*E1688</f>
        <v/>
      </c>
    </row>
    <row r="1689">
      <c r="A1689" t="n">
        <v>1681</v>
      </c>
      <c r="B1689">
        <f>RAND()</f>
        <v/>
      </c>
      <c r="C1689">
        <f>IF(B1689&lt;P_3,3,IF(B1689&lt;P_3+P_4,4,5))</f>
        <v/>
      </c>
      <c r="D1689">
        <f>NORM.S.INV(RAND())</f>
        <v/>
      </c>
      <c r="E1689">
        <f>V0*EXP((rf-q_leak-0.5*sigma^2)*C1689+sigma*SQRT(C1689)*D1689)</f>
        <v/>
      </c>
      <c r="F1689">
        <f>SHL_face*(1+SHL_rate)^C1689</f>
        <v/>
      </c>
      <c r="G1689">
        <f>Pref_face*(1+Pref_rate)^C1689</f>
        <v/>
      </c>
      <c r="H1689">
        <f>MAX(E1689-F1689-G1689,0)</f>
        <v/>
      </c>
      <c r="I1689">
        <f>MIN(E1689,F1689+G1689)+(1-MgmtPct)*H1689</f>
        <v/>
      </c>
      <c r="J1689">
        <f>IF(I1689/SponsorCost&gt;=RatchetTrigger,1,0)</f>
        <v/>
      </c>
      <c r="K1689">
        <f>IF(J1689=1,MgmtPctRatchet,MgmtPct)</f>
        <v/>
      </c>
      <c r="L1689">
        <f>K1689*H1689</f>
        <v/>
      </c>
      <c r="M1689">
        <f>EXP(-rf*C1689)*L1689</f>
        <v/>
      </c>
      <c r="N1689">
        <f>EXP(-rf*C1689)*E1689</f>
        <v/>
      </c>
    </row>
    <row r="1690">
      <c r="A1690" t="n">
        <v>1682</v>
      </c>
      <c r="B1690">
        <f>RAND()</f>
        <v/>
      </c>
      <c r="C1690">
        <f>IF(B1690&lt;P_3,3,IF(B1690&lt;P_3+P_4,4,5))</f>
        <v/>
      </c>
      <c r="D1690">
        <f>NORM.S.INV(RAND())</f>
        <v/>
      </c>
      <c r="E1690">
        <f>V0*EXP((rf-q_leak-0.5*sigma^2)*C1690+sigma*SQRT(C1690)*D1690)</f>
        <v/>
      </c>
      <c r="F1690">
        <f>SHL_face*(1+SHL_rate)^C1690</f>
        <v/>
      </c>
      <c r="G1690">
        <f>Pref_face*(1+Pref_rate)^C1690</f>
        <v/>
      </c>
      <c r="H1690">
        <f>MAX(E1690-F1690-G1690,0)</f>
        <v/>
      </c>
      <c r="I1690">
        <f>MIN(E1690,F1690+G1690)+(1-MgmtPct)*H1690</f>
        <v/>
      </c>
      <c r="J1690">
        <f>IF(I1690/SponsorCost&gt;=RatchetTrigger,1,0)</f>
        <v/>
      </c>
      <c r="K1690">
        <f>IF(J1690=1,MgmtPctRatchet,MgmtPct)</f>
        <v/>
      </c>
      <c r="L1690">
        <f>K1690*H1690</f>
        <v/>
      </c>
      <c r="M1690">
        <f>EXP(-rf*C1690)*L1690</f>
        <v/>
      </c>
      <c r="N1690">
        <f>EXP(-rf*C1690)*E1690</f>
        <v/>
      </c>
    </row>
    <row r="1691">
      <c r="A1691" t="n">
        <v>1683</v>
      </c>
      <c r="B1691">
        <f>RAND()</f>
        <v/>
      </c>
      <c r="C1691">
        <f>IF(B1691&lt;P_3,3,IF(B1691&lt;P_3+P_4,4,5))</f>
        <v/>
      </c>
      <c r="D1691">
        <f>NORM.S.INV(RAND())</f>
        <v/>
      </c>
      <c r="E1691">
        <f>V0*EXP((rf-q_leak-0.5*sigma^2)*C1691+sigma*SQRT(C1691)*D1691)</f>
        <v/>
      </c>
      <c r="F1691">
        <f>SHL_face*(1+SHL_rate)^C1691</f>
        <v/>
      </c>
      <c r="G1691">
        <f>Pref_face*(1+Pref_rate)^C1691</f>
        <v/>
      </c>
      <c r="H1691">
        <f>MAX(E1691-F1691-G1691,0)</f>
        <v/>
      </c>
      <c r="I1691">
        <f>MIN(E1691,F1691+G1691)+(1-MgmtPct)*H1691</f>
        <v/>
      </c>
      <c r="J1691">
        <f>IF(I1691/SponsorCost&gt;=RatchetTrigger,1,0)</f>
        <v/>
      </c>
      <c r="K1691">
        <f>IF(J1691=1,MgmtPctRatchet,MgmtPct)</f>
        <v/>
      </c>
      <c r="L1691">
        <f>K1691*H1691</f>
        <v/>
      </c>
      <c r="M1691">
        <f>EXP(-rf*C1691)*L1691</f>
        <v/>
      </c>
      <c r="N1691">
        <f>EXP(-rf*C1691)*E1691</f>
        <v/>
      </c>
    </row>
    <row r="1692">
      <c r="A1692" t="n">
        <v>1684</v>
      </c>
      <c r="B1692">
        <f>RAND()</f>
        <v/>
      </c>
      <c r="C1692">
        <f>IF(B1692&lt;P_3,3,IF(B1692&lt;P_3+P_4,4,5))</f>
        <v/>
      </c>
      <c r="D1692">
        <f>NORM.S.INV(RAND())</f>
        <v/>
      </c>
      <c r="E1692">
        <f>V0*EXP((rf-q_leak-0.5*sigma^2)*C1692+sigma*SQRT(C1692)*D1692)</f>
        <v/>
      </c>
      <c r="F1692">
        <f>SHL_face*(1+SHL_rate)^C1692</f>
        <v/>
      </c>
      <c r="G1692">
        <f>Pref_face*(1+Pref_rate)^C1692</f>
        <v/>
      </c>
      <c r="H1692">
        <f>MAX(E1692-F1692-G1692,0)</f>
        <v/>
      </c>
      <c r="I1692">
        <f>MIN(E1692,F1692+G1692)+(1-MgmtPct)*H1692</f>
        <v/>
      </c>
      <c r="J1692">
        <f>IF(I1692/SponsorCost&gt;=RatchetTrigger,1,0)</f>
        <v/>
      </c>
      <c r="K1692">
        <f>IF(J1692=1,MgmtPctRatchet,MgmtPct)</f>
        <v/>
      </c>
      <c r="L1692">
        <f>K1692*H1692</f>
        <v/>
      </c>
      <c r="M1692">
        <f>EXP(-rf*C1692)*L1692</f>
        <v/>
      </c>
      <c r="N1692">
        <f>EXP(-rf*C1692)*E1692</f>
        <v/>
      </c>
    </row>
    <row r="1693">
      <c r="A1693" t="n">
        <v>1685</v>
      </c>
      <c r="B1693">
        <f>RAND()</f>
        <v/>
      </c>
      <c r="C1693">
        <f>IF(B1693&lt;P_3,3,IF(B1693&lt;P_3+P_4,4,5))</f>
        <v/>
      </c>
      <c r="D1693">
        <f>NORM.S.INV(RAND())</f>
        <v/>
      </c>
      <c r="E1693">
        <f>V0*EXP((rf-q_leak-0.5*sigma^2)*C1693+sigma*SQRT(C1693)*D1693)</f>
        <v/>
      </c>
      <c r="F1693">
        <f>SHL_face*(1+SHL_rate)^C1693</f>
        <v/>
      </c>
      <c r="G1693">
        <f>Pref_face*(1+Pref_rate)^C1693</f>
        <v/>
      </c>
      <c r="H1693">
        <f>MAX(E1693-F1693-G1693,0)</f>
        <v/>
      </c>
      <c r="I1693">
        <f>MIN(E1693,F1693+G1693)+(1-MgmtPct)*H1693</f>
        <v/>
      </c>
      <c r="J1693">
        <f>IF(I1693/SponsorCost&gt;=RatchetTrigger,1,0)</f>
        <v/>
      </c>
      <c r="K1693">
        <f>IF(J1693=1,MgmtPctRatchet,MgmtPct)</f>
        <v/>
      </c>
      <c r="L1693">
        <f>K1693*H1693</f>
        <v/>
      </c>
      <c r="M1693">
        <f>EXP(-rf*C1693)*L1693</f>
        <v/>
      </c>
      <c r="N1693">
        <f>EXP(-rf*C1693)*E1693</f>
        <v/>
      </c>
    </row>
    <row r="1694">
      <c r="A1694" t="n">
        <v>1686</v>
      </c>
      <c r="B1694">
        <f>RAND()</f>
        <v/>
      </c>
      <c r="C1694">
        <f>IF(B1694&lt;P_3,3,IF(B1694&lt;P_3+P_4,4,5))</f>
        <v/>
      </c>
      <c r="D1694">
        <f>NORM.S.INV(RAND())</f>
        <v/>
      </c>
      <c r="E1694">
        <f>V0*EXP((rf-q_leak-0.5*sigma^2)*C1694+sigma*SQRT(C1694)*D1694)</f>
        <v/>
      </c>
      <c r="F1694">
        <f>SHL_face*(1+SHL_rate)^C1694</f>
        <v/>
      </c>
      <c r="G1694">
        <f>Pref_face*(1+Pref_rate)^C1694</f>
        <v/>
      </c>
      <c r="H1694">
        <f>MAX(E1694-F1694-G1694,0)</f>
        <v/>
      </c>
      <c r="I1694">
        <f>MIN(E1694,F1694+G1694)+(1-MgmtPct)*H1694</f>
        <v/>
      </c>
      <c r="J1694">
        <f>IF(I1694/SponsorCost&gt;=RatchetTrigger,1,0)</f>
        <v/>
      </c>
      <c r="K1694">
        <f>IF(J1694=1,MgmtPctRatchet,MgmtPct)</f>
        <v/>
      </c>
      <c r="L1694">
        <f>K1694*H1694</f>
        <v/>
      </c>
      <c r="M1694">
        <f>EXP(-rf*C1694)*L1694</f>
        <v/>
      </c>
      <c r="N1694">
        <f>EXP(-rf*C1694)*E1694</f>
        <v/>
      </c>
    </row>
    <row r="1695">
      <c r="A1695" t="n">
        <v>1687</v>
      </c>
      <c r="B1695">
        <f>RAND()</f>
        <v/>
      </c>
      <c r="C1695">
        <f>IF(B1695&lt;P_3,3,IF(B1695&lt;P_3+P_4,4,5))</f>
        <v/>
      </c>
      <c r="D1695">
        <f>NORM.S.INV(RAND())</f>
        <v/>
      </c>
      <c r="E1695">
        <f>V0*EXP((rf-q_leak-0.5*sigma^2)*C1695+sigma*SQRT(C1695)*D1695)</f>
        <v/>
      </c>
      <c r="F1695">
        <f>SHL_face*(1+SHL_rate)^C1695</f>
        <v/>
      </c>
      <c r="G1695">
        <f>Pref_face*(1+Pref_rate)^C1695</f>
        <v/>
      </c>
      <c r="H1695">
        <f>MAX(E1695-F1695-G1695,0)</f>
        <v/>
      </c>
      <c r="I1695">
        <f>MIN(E1695,F1695+G1695)+(1-MgmtPct)*H1695</f>
        <v/>
      </c>
      <c r="J1695">
        <f>IF(I1695/SponsorCost&gt;=RatchetTrigger,1,0)</f>
        <v/>
      </c>
      <c r="K1695">
        <f>IF(J1695=1,MgmtPctRatchet,MgmtPct)</f>
        <v/>
      </c>
      <c r="L1695">
        <f>K1695*H1695</f>
        <v/>
      </c>
      <c r="M1695">
        <f>EXP(-rf*C1695)*L1695</f>
        <v/>
      </c>
      <c r="N1695">
        <f>EXP(-rf*C1695)*E1695</f>
        <v/>
      </c>
    </row>
    <row r="1696">
      <c r="A1696" t="n">
        <v>1688</v>
      </c>
      <c r="B1696">
        <f>RAND()</f>
        <v/>
      </c>
      <c r="C1696">
        <f>IF(B1696&lt;P_3,3,IF(B1696&lt;P_3+P_4,4,5))</f>
        <v/>
      </c>
      <c r="D1696">
        <f>NORM.S.INV(RAND())</f>
        <v/>
      </c>
      <c r="E1696">
        <f>V0*EXP((rf-q_leak-0.5*sigma^2)*C1696+sigma*SQRT(C1696)*D1696)</f>
        <v/>
      </c>
      <c r="F1696">
        <f>SHL_face*(1+SHL_rate)^C1696</f>
        <v/>
      </c>
      <c r="G1696">
        <f>Pref_face*(1+Pref_rate)^C1696</f>
        <v/>
      </c>
      <c r="H1696">
        <f>MAX(E1696-F1696-G1696,0)</f>
        <v/>
      </c>
      <c r="I1696">
        <f>MIN(E1696,F1696+G1696)+(1-MgmtPct)*H1696</f>
        <v/>
      </c>
      <c r="J1696">
        <f>IF(I1696/SponsorCost&gt;=RatchetTrigger,1,0)</f>
        <v/>
      </c>
      <c r="K1696">
        <f>IF(J1696=1,MgmtPctRatchet,MgmtPct)</f>
        <v/>
      </c>
      <c r="L1696">
        <f>K1696*H1696</f>
        <v/>
      </c>
      <c r="M1696">
        <f>EXP(-rf*C1696)*L1696</f>
        <v/>
      </c>
      <c r="N1696">
        <f>EXP(-rf*C1696)*E1696</f>
        <v/>
      </c>
    </row>
    <row r="1697">
      <c r="A1697" t="n">
        <v>1689</v>
      </c>
      <c r="B1697">
        <f>RAND()</f>
        <v/>
      </c>
      <c r="C1697">
        <f>IF(B1697&lt;P_3,3,IF(B1697&lt;P_3+P_4,4,5))</f>
        <v/>
      </c>
      <c r="D1697">
        <f>NORM.S.INV(RAND())</f>
        <v/>
      </c>
      <c r="E1697">
        <f>V0*EXP((rf-q_leak-0.5*sigma^2)*C1697+sigma*SQRT(C1697)*D1697)</f>
        <v/>
      </c>
      <c r="F1697">
        <f>SHL_face*(1+SHL_rate)^C1697</f>
        <v/>
      </c>
      <c r="G1697">
        <f>Pref_face*(1+Pref_rate)^C1697</f>
        <v/>
      </c>
      <c r="H1697">
        <f>MAX(E1697-F1697-G1697,0)</f>
        <v/>
      </c>
      <c r="I1697">
        <f>MIN(E1697,F1697+G1697)+(1-MgmtPct)*H1697</f>
        <v/>
      </c>
      <c r="J1697">
        <f>IF(I1697/SponsorCost&gt;=RatchetTrigger,1,0)</f>
        <v/>
      </c>
      <c r="K1697">
        <f>IF(J1697=1,MgmtPctRatchet,MgmtPct)</f>
        <v/>
      </c>
      <c r="L1697">
        <f>K1697*H1697</f>
        <v/>
      </c>
      <c r="M1697">
        <f>EXP(-rf*C1697)*L1697</f>
        <v/>
      </c>
      <c r="N1697">
        <f>EXP(-rf*C1697)*E1697</f>
        <v/>
      </c>
    </row>
    <row r="1698">
      <c r="A1698" t="n">
        <v>1690</v>
      </c>
      <c r="B1698">
        <f>RAND()</f>
        <v/>
      </c>
      <c r="C1698">
        <f>IF(B1698&lt;P_3,3,IF(B1698&lt;P_3+P_4,4,5))</f>
        <v/>
      </c>
      <c r="D1698">
        <f>NORM.S.INV(RAND())</f>
        <v/>
      </c>
      <c r="E1698">
        <f>V0*EXP((rf-q_leak-0.5*sigma^2)*C1698+sigma*SQRT(C1698)*D1698)</f>
        <v/>
      </c>
      <c r="F1698">
        <f>SHL_face*(1+SHL_rate)^C1698</f>
        <v/>
      </c>
      <c r="G1698">
        <f>Pref_face*(1+Pref_rate)^C1698</f>
        <v/>
      </c>
      <c r="H1698">
        <f>MAX(E1698-F1698-G1698,0)</f>
        <v/>
      </c>
      <c r="I1698">
        <f>MIN(E1698,F1698+G1698)+(1-MgmtPct)*H1698</f>
        <v/>
      </c>
      <c r="J1698">
        <f>IF(I1698/SponsorCost&gt;=RatchetTrigger,1,0)</f>
        <v/>
      </c>
      <c r="K1698">
        <f>IF(J1698=1,MgmtPctRatchet,MgmtPct)</f>
        <v/>
      </c>
      <c r="L1698">
        <f>K1698*H1698</f>
        <v/>
      </c>
      <c r="M1698">
        <f>EXP(-rf*C1698)*L1698</f>
        <v/>
      </c>
      <c r="N1698">
        <f>EXP(-rf*C1698)*E1698</f>
        <v/>
      </c>
    </row>
    <row r="1699">
      <c r="A1699" t="n">
        <v>1691</v>
      </c>
      <c r="B1699">
        <f>RAND()</f>
        <v/>
      </c>
      <c r="C1699">
        <f>IF(B1699&lt;P_3,3,IF(B1699&lt;P_3+P_4,4,5))</f>
        <v/>
      </c>
      <c r="D1699">
        <f>NORM.S.INV(RAND())</f>
        <v/>
      </c>
      <c r="E1699">
        <f>V0*EXP((rf-q_leak-0.5*sigma^2)*C1699+sigma*SQRT(C1699)*D1699)</f>
        <v/>
      </c>
      <c r="F1699">
        <f>SHL_face*(1+SHL_rate)^C1699</f>
        <v/>
      </c>
      <c r="G1699">
        <f>Pref_face*(1+Pref_rate)^C1699</f>
        <v/>
      </c>
      <c r="H1699">
        <f>MAX(E1699-F1699-G1699,0)</f>
        <v/>
      </c>
      <c r="I1699">
        <f>MIN(E1699,F1699+G1699)+(1-MgmtPct)*H1699</f>
        <v/>
      </c>
      <c r="J1699">
        <f>IF(I1699/SponsorCost&gt;=RatchetTrigger,1,0)</f>
        <v/>
      </c>
      <c r="K1699">
        <f>IF(J1699=1,MgmtPctRatchet,MgmtPct)</f>
        <v/>
      </c>
      <c r="L1699">
        <f>K1699*H1699</f>
        <v/>
      </c>
      <c r="M1699">
        <f>EXP(-rf*C1699)*L1699</f>
        <v/>
      </c>
      <c r="N1699">
        <f>EXP(-rf*C1699)*E1699</f>
        <v/>
      </c>
    </row>
    <row r="1700">
      <c r="A1700" t="n">
        <v>1692</v>
      </c>
      <c r="B1700">
        <f>RAND()</f>
        <v/>
      </c>
      <c r="C1700">
        <f>IF(B1700&lt;P_3,3,IF(B1700&lt;P_3+P_4,4,5))</f>
        <v/>
      </c>
      <c r="D1700">
        <f>NORM.S.INV(RAND())</f>
        <v/>
      </c>
      <c r="E1700">
        <f>V0*EXP((rf-q_leak-0.5*sigma^2)*C1700+sigma*SQRT(C1700)*D1700)</f>
        <v/>
      </c>
      <c r="F1700">
        <f>SHL_face*(1+SHL_rate)^C1700</f>
        <v/>
      </c>
      <c r="G1700">
        <f>Pref_face*(1+Pref_rate)^C1700</f>
        <v/>
      </c>
      <c r="H1700">
        <f>MAX(E1700-F1700-G1700,0)</f>
        <v/>
      </c>
      <c r="I1700">
        <f>MIN(E1700,F1700+G1700)+(1-MgmtPct)*H1700</f>
        <v/>
      </c>
      <c r="J1700">
        <f>IF(I1700/SponsorCost&gt;=RatchetTrigger,1,0)</f>
        <v/>
      </c>
      <c r="K1700">
        <f>IF(J1700=1,MgmtPctRatchet,MgmtPct)</f>
        <v/>
      </c>
      <c r="L1700">
        <f>K1700*H1700</f>
        <v/>
      </c>
      <c r="M1700">
        <f>EXP(-rf*C1700)*L1700</f>
        <v/>
      </c>
      <c r="N1700">
        <f>EXP(-rf*C1700)*E1700</f>
        <v/>
      </c>
    </row>
    <row r="1701">
      <c r="A1701" t="n">
        <v>1693</v>
      </c>
      <c r="B1701">
        <f>RAND()</f>
        <v/>
      </c>
      <c r="C1701">
        <f>IF(B1701&lt;P_3,3,IF(B1701&lt;P_3+P_4,4,5))</f>
        <v/>
      </c>
      <c r="D1701">
        <f>NORM.S.INV(RAND())</f>
        <v/>
      </c>
      <c r="E1701">
        <f>V0*EXP((rf-q_leak-0.5*sigma^2)*C1701+sigma*SQRT(C1701)*D1701)</f>
        <v/>
      </c>
      <c r="F1701">
        <f>SHL_face*(1+SHL_rate)^C1701</f>
        <v/>
      </c>
      <c r="G1701">
        <f>Pref_face*(1+Pref_rate)^C1701</f>
        <v/>
      </c>
      <c r="H1701">
        <f>MAX(E1701-F1701-G1701,0)</f>
        <v/>
      </c>
      <c r="I1701">
        <f>MIN(E1701,F1701+G1701)+(1-MgmtPct)*H1701</f>
        <v/>
      </c>
      <c r="J1701">
        <f>IF(I1701/SponsorCost&gt;=RatchetTrigger,1,0)</f>
        <v/>
      </c>
      <c r="K1701">
        <f>IF(J1701=1,MgmtPctRatchet,MgmtPct)</f>
        <v/>
      </c>
      <c r="L1701">
        <f>K1701*H1701</f>
        <v/>
      </c>
      <c r="M1701">
        <f>EXP(-rf*C1701)*L1701</f>
        <v/>
      </c>
      <c r="N1701">
        <f>EXP(-rf*C1701)*E1701</f>
        <v/>
      </c>
    </row>
    <row r="1702">
      <c r="A1702" t="n">
        <v>1694</v>
      </c>
      <c r="B1702">
        <f>RAND()</f>
        <v/>
      </c>
      <c r="C1702">
        <f>IF(B1702&lt;P_3,3,IF(B1702&lt;P_3+P_4,4,5))</f>
        <v/>
      </c>
      <c r="D1702">
        <f>NORM.S.INV(RAND())</f>
        <v/>
      </c>
      <c r="E1702">
        <f>V0*EXP((rf-q_leak-0.5*sigma^2)*C1702+sigma*SQRT(C1702)*D1702)</f>
        <v/>
      </c>
      <c r="F1702">
        <f>SHL_face*(1+SHL_rate)^C1702</f>
        <v/>
      </c>
      <c r="G1702">
        <f>Pref_face*(1+Pref_rate)^C1702</f>
        <v/>
      </c>
      <c r="H1702">
        <f>MAX(E1702-F1702-G1702,0)</f>
        <v/>
      </c>
      <c r="I1702">
        <f>MIN(E1702,F1702+G1702)+(1-MgmtPct)*H1702</f>
        <v/>
      </c>
      <c r="J1702">
        <f>IF(I1702/SponsorCost&gt;=RatchetTrigger,1,0)</f>
        <v/>
      </c>
      <c r="K1702">
        <f>IF(J1702=1,MgmtPctRatchet,MgmtPct)</f>
        <v/>
      </c>
      <c r="L1702">
        <f>K1702*H1702</f>
        <v/>
      </c>
      <c r="M1702">
        <f>EXP(-rf*C1702)*L1702</f>
        <v/>
      </c>
      <c r="N1702">
        <f>EXP(-rf*C1702)*E1702</f>
        <v/>
      </c>
    </row>
    <row r="1703">
      <c r="A1703" t="n">
        <v>1695</v>
      </c>
      <c r="B1703">
        <f>RAND()</f>
        <v/>
      </c>
      <c r="C1703">
        <f>IF(B1703&lt;P_3,3,IF(B1703&lt;P_3+P_4,4,5))</f>
        <v/>
      </c>
      <c r="D1703">
        <f>NORM.S.INV(RAND())</f>
        <v/>
      </c>
      <c r="E1703">
        <f>V0*EXP((rf-q_leak-0.5*sigma^2)*C1703+sigma*SQRT(C1703)*D1703)</f>
        <v/>
      </c>
      <c r="F1703">
        <f>SHL_face*(1+SHL_rate)^C1703</f>
        <v/>
      </c>
      <c r="G1703">
        <f>Pref_face*(1+Pref_rate)^C1703</f>
        <v/>
      </c>
      <c r="H1703">
        <f>MAX(E1703-F1703-G1703,0)</f>
        <v/>
      </c>
      <c r="I1703">
        <f>MIN(E1703,F1703+G1703)+(1-MgmtPct)*H1703</f>
        <v/>
      </c>
      <c r="J1703">
        <f>IF(I1703/SponsorCost&gt;=RatchetTrigger,1,0)</f>
        <v/>
      </c>
      <c r="K1703">
        <f>IF(J1703=1,MgmtPctRatchet,MgmtPct)</f>
        <v/>
      </c>
      <c r="L1703">
        <f>K1703*H1703</f>
        <v/>
      </c>
      <c r="M1703">
        <f>EXP(-rf*C1703)*L1703</f>
        <v/>
      </c>
      <c r="N1703">
        <f>EXP(-rf*C1703)*E1703</f>
        <v/>
      </c>
    </row>
    <row r="1704">
      <c r="A1704" t="n">
        <v>1696</v>
      </c>
      <c r="B1704">
        <f>RAND()</f>
        <v/>
      </c>
      <c r="C1704">
        <f>IF(B1704&lt;P_3,3,IF(B1704&lt;P_3+P_4,4,5))</f>
        <v/>
      </c>
      <c r="D1704">
        <f>NORM.S.INV(RAND())</f>
        <v/>
      </c>
      <c r="E1704">
        <f>V0*EXP((rf-q_leak-0.5*sigma^2)*C1704+sigma*SQRT(C1704)*D1704)</f>
        <v/>
      </c>
      <c r="F1704">
        <f>SHL_face*(1+SHL_rate)^C1704</f>
        <v/>
      </c>
      <c r="G1704">
        <f>Pref_face*(1+Pref_rate)^C1704</f>
        <v/>
      </c>
      <c r="H1704">
        <f>MAX(E1704-F1704-G1704,0)</f>
        <v/>
      </c>
      <c r="I1704">
        <f>MIN(E1704,F1704+G1704)+(1-MgmtPct)*H1704</f>
        <v/>
      </c>
      <c r="J1704">
        <f>IF(I1704/SponsorCost&gt;=RatchetTrigger,1,0)</f>
        <v/>
      </c>
      <c r="K1704">
        <f>IF(J1704=1,MgmtPctRatchet,MgmtPct)</f>
        <v/>
      </c>
      <c r="L1704">
        <f>K1704*H1704</f>
        <v/>
      </c>
      <c r="M1704">
        <f>EXP(-rf*C1704)*L1704</f>
        <v/>
      </c>
      <c r="N1704">
        <f>EXP(-rf*C1704)*E1704</f>
        <v/>
      </c>
    </row>
    <row r="1705">
      <c r="A1705" t="n">
        <v>1697</v>
      </c>
      <c r="B1705">
        <f>RAND()</f>
        <v/>
      </c>
      <c r="C1705">
        <f>IF(B1705&lt;P_3,3,IF(B1705&lt;P_3+P_4,4,5))</f>
        <v/>
      </c>
      <c r="D1705">
        <f>NORM.S.INV(RAND())</f>
        <v/>
      </c>
      <c r="E1705">
        <f>V0*EXP((rf-q_leak-0.5*sigma^2)*C1705+sigma*SQRT(C1705)*D1705)</f>
        <v/>
      </c>
      <c r="F1705">
        <f>SHL_face*(1+SHL_rate)^C1705</f>
        <v/>
      </c>
      <c r="G1705">
        <f>Pref_face*(1+Pref_rate)^C1705</f>
        <v/>
      </c>
      <c r="H1705">
        <f>MAX(E1705-F1705-G1705,0)</f>
        <v/>
      </c>
      <c r="I1705">
        <f>MIN(E1705,F1705+G1705)+(1-MgmtPct)*H1705</f>
        <v/>
      </c>
      <c r="J1705">
        <f>IF(I1705/SponsorCost&gt;=RatchetTrigger,1,0)</f>
        <v/>
      </c>
      <c r="K1705">
        <f>IF(J1705=1,MgmtPctRatchet,MgmtPct)</f>
        <v/>
      </c>
      <c r="L1705">
        <f>K1705*H1705</f>
        <v/>
      </c>
      <c r="M1705">
        <f>EXP(-rf*C1705)*L1705</f>
        <v/>
      </c>
      <c r="N1705">
        <f>EXP(-rf*C1705)*E1705</f>
        <v/>
      </c>
    </row>
    <row r="1706">
      <c r="A1706" t="n">
        <v>1698</v>
      </c>
      <c r="B1706">
        <f>RAND()</f>
        <v/>
      </c>
      <c r="C1706">
        <f>IF(B1706&lt;P_3,3,IF(B1706&lt;P_3+P_4,4,5))</f>
        <v/>
      </c>
      <c r="D1706">
        <f>NORM.S.INV(RAND())</f>
        <v/>
      </c>
      <c r="E1706">
        <f>V0*EXP((rf-q_leak-0.5*sigma^2)*C1706+sigma*SQRT(C1706)*D1706)</f>
        <v/>
      </c>
      <c r="F1706">
        <f>SHL_face*(1+SHL_rate)^C1706</f>
        <v/>
      </c>
      <c r="G1706">
        <f>Pref_face*(1+Pref_rate)^C1706</f>
        <v/>
      </c>
      <c r="H1706">
        <f>MAX(E1706-F1706-G1706,0)</f>
        <v/>
      </c>
      <c r="I1706">
        <f>MIN(E1706,F1706+G1706)+(1-MgmtPct)*H1706</f>
        <v/>
      </c>
      <c r="J1706">
        <f>IF(I1706/SponsorCost&gt;=RatchetTrigger,1,0)</f>
        <v/>
      </c>
      <c r="K1706">
        <f>IF(J1706=1,MgmtPctRatchet,MgmtPct)</f>
        <v/>
      </c>
      <c r="L1706">
        <f>K1706*H1706</f>
        <v/>
      </c>
      <c r="M1706">
        <f>EXP(-rf*C1706)*L1706</f>
        <v/>
      </c>
      <c r="N1706">
        <f>EXP(-rf*C1706)*E1706</f>
        <v/>
      </c>
    </row>
    <row r="1707">
      <c r="A1707" t="n">
        <v>1699</v>
      </c>
      <c r="B1707">
        <f>RAND()</f>
        <v/>
      </c>
      <c r="C1707">
        <f>IF(B1707&lt;P_3,3,IF(B1707&lt;P_3+P_4,4,5))</f>
        <v/>
      </c>
      <c r="D1707">
        <f>NORM.S.INV(RAND())</f>
        <v/>
      </c>
      <c r="E1707">
        <f>V0*EXP((rf-q_leak-0.5*sigma^2)*C1707+sigma*SQRT(C1707)*D1707)</f>
        <v/>
      </c>
      <c r="F1707">
        <f>SHL_face*(1+SHL_rate)^C1707</f>
        <v/>
      </c>
      <c r="G1707">
        <f>Pref_face*(1+Pref_rate)^C1707</f>
        <v/>
      </c>
      <c r="H1707">
        <f>MAX(E1707-F1707-G1707,0)</f>
        <v/>
      </c>
      <c r="I1707">
        <f>MIN(E1707,F1707+G1707)+(1-MgmtPct)*H1707</f>
        <v/>
      </c>
      <c r="J1707">
        <f>IF(I1707/SponsorCost&gt;=RatchetTrigger,1,0)</f>
        <v/>
      </c>
      <c r="K1707">
        <f>IF(J1707=1,MgmtPctRatchet,MgmtPct)</f>
        <v/>
      </c>
      <c r="L1707">
        <f>K1707*H1707</f>
        <v/>
      </c>
      <c r="M1707">
        <f>EXP(-rf*C1707)*L1707</f>
        <v/>
      </c>
      <c r="N1707">
        <f>EXP(-rf*C1707)*E1707</f>
        <v/>
      </c>
    </row>
    <row r="1708">
      <c r="A1708" t="n">
        <v>1700</v>
      </c>
      <c r="B1708">
        <f>RAND()</f>
        <v/>
      </c>
      <c r="C1708">
        <f>IF(B1708&lt;P_3,3,IF(B1708&lt;P_3+P_4,4,5))</f>
        <v/>
      </c>
      <c r="D1708">
        <f>NORM.S.INV(RAND())</f>
        <v/>
      </c>
      <c r="E1708">
        <f>V0*EXP((rf-q_leak-0.5*sigma^2)*C1708+sigma*SQRT(C1708)*D1708)</f>
        <v/>
      </c>
      <c r="F1708">
        <f>SHL_face*(1+SHL_rate)^C1708</f>
        <v/>
      </c>
      <c r="G1708">
        <f>Pref_face*(1+Pref_rate)^C1708</f>
        <v/>
      </c>
      <c r="H1708">
        <f>MAX(E1708-F1708-G1708,0)</f>
        <v/>
      </c>
      <c r="I1708">
        <f>MIN(E1708,F1708+G1708)+(1-MgmtPct)*H1708</f>
        <v/>
      </c>
      <c r="J1708">
        <f>IF(I1708/SponsorCost&gt;=RatchetTrigger,1,0)</f>
        <v/>
      </c>
      <c r="K1708">
        <f>IF(J1708=1,MgmtPctRatchet,MgmtPct)</f>
        <v/>
      </c>
      <c r="L1708">
        <f>K1708*H1708</f>
        <v/>
      </c>
      <c r="M1708">
        <f>EXP(-rf*C1708)*L1708</f>
        <v/>
      </c>
      <c r="N1708">
        <f>EXP(-rf*C1708)*E1708</f>
        <v/>
      </c>
    </row>
    <row r="1709">
      <c r="A1709" t="n">
        <v>1701</v>
      </c>
      <c r="B1709">
        <f>RAND()</f>
        <v/>
      </c>
      <c r="C1709">
        <f>IF(B1709&lt;P_3,3,IF(B1709&lt;P_3+P_4,4,5))</f>
        <v/>
      </c>
      <c r="D1709">
        <f>NORM.S.INV(RAND())</f>
        <v/>
      </c>
      <c r="E1709">
        <f>V0*EXP((rf-q_leak-0.5*sigma^2)*C1709+sigma*SQRT(C1709)*D1709)</f>
        <v/>
      </c>
      <c r="F1709">
        <f>SHL_face*(1+SHL_rate)^C1709</f>
        <v/>
      </c>
      <c r="G1709">
        <f>Pref_face*(1+Pref_rate)^C1709</f>
        <v/>
      </c>
      <c r="H1709">
        <f>MAX(E1709-F1709-G1709,0)</f>
        <v/>
      </c>
      <c r="I1709">
        <f>MIN(E1709,F1709+G1709)+(1-MgmtPct)*H1709</f>
        <v/>
      </c>
      <c r="J1709">
        <f>IF(I1709/SponsorCost&gt;=RatchetTrigger,1,0)</f>
        <v/>
      </c>
      <c r="K1709">
        <f>IF(J1709=1,MgmtPctRatchet,MgmtPct)</f>
        <v/>
      </c>
      <c r="L1709">
        <f>K1709*H1709</f>
        <v/>
      </c>
      <c r="M1709">
        <f>EXP(-rf*C1709)*L1709</f>
        <v/>
      </c>
      <c r="N1709">
        <f>EXP(-rf*C1709)*E1709</f>
        <v/>
      </c>
    </row>
    <row r="1710">
      <c r="A1710" t="n">
        <v>1702</v>
      </c>
      <c r="B1710">
        <f>RAND()</f>
        <v/>
      </c>
      <c r="C1710">
        <f>IF(B1710&lt;P_3,3,IF(B1710&lt;P_3+P_4,4,5))</f>
        <v/>
      </c>
      <c r="D1710">
        <f>NORM.S.INV(RAND())</f>
        <v/>
      </c>
      <c r="E1710">
        <f>V0*EXP((rf-q_leak-0.5*sigma^2)*C1710+sigma*SQRT(C1710)*D1710)</f>
        <v/>
      </c>
      <c r="F1710">
        <f>SHL_face*(1+SHL_rate)^C1710</f>
        <v/>
      </c>
      <c r="G1710">
        <f>Pref_face*(1+Pref_rate)^C1710</f>
        <v/>
      </c>
      <c r="H1710">
        <f>MAX(E1710-F1710-G1710,0)</f>
        <v/>
      </c>
      <c r="I1710">
        <f>MIN(E1710,F1710+G1710)+(1-MgmtPct)*H1710</f>
        <v/>
      </c>
      <c r="J1710">
        <f>IF(I1710/SponsorCost&gt;=RatchetTrigger,1,0)</f>
        <v/>
      </c>
      <c r="K1710">
        <f>IF(J1710=1,MgmtPctRatchet,MgmtPct)</f>
        <v/>
      </c>
      <c r="L1710">
        <f>K1710*H1710</f>
        <v/>
      </c>
      <c r="M1710">
        <f>EXP(-rf*C1710)*L1710</f>
        <v/>
      </c>
      <c r="N1710">
        <f>EXP(-rf*C1710)*E1710</f>
        <v/>
      </c>
    </row>
    <row r="1711">
      <c r="A1711" t="n">
        <v>1703</v>
      </c>
      <c r="B1711">
        <f>RAND()</f>
        <v/>
      </c>
      <c r="C1711">
        <f>IF(B1711&lt;P_3,3,IF(B1711&lt;P_3+P_4,4,5))</f>
        <v/>
      </c>
      <c r="D1711">
        <f>NORM.S.INV(RAND())</f>
        <v/>
      </c>
      <c r="E1711">
        <f>V0*EXP((rf-q_leak-0.5*sigma^2)*C1711+sigma*SQRT(C1711)*D1711)</f>
        <v/>
      </c>
      <c r="F1711">
        <f>SHL_face*(1+SHL_rate)^C1711</f>
        <v/>
      </c>
      <c r="G1711">
        <f>Pref_face*(1+Pref_rate)^C1711</f>
        <v/>
      </c>
      <c r="H1711">
        <f>MAX(E1711-F1711-G1711,0)</f>
        <v/>
      </c>
      <c r="I1711">
        <f>MIN(E1711,F1711+G1711)+(1-MgmtPct)*H1711</f>
        <v/>
      </c>
      <c r="J1711">
        <f>IF(I1711/SponsorCost&gt;=RatchetTrigger,1,0)</f>
        <v/>
      </c>
      <c r="K1711">
        <f>IF(J1711=1,MgmtPctRatchet,MgmtPct)</f>
        <v/>
      </c>
      <c r="L1711">
        <f>K1711*H1711</f>
        <v/>
      </c>
      <c r="M1711">
        <f>EXP(-rf*C1711)*L1711</f>
        <v/>
      </c>
      <c r="N1711">
        <f>EXP(-rf*C1711)*E1711</f>
        <v/>
      </c>
    </row>
    <row r="1712">
      <c r="A1712" t="n">
        <v>1704</v>
      </c>
      <c r="B1712">
        <f>RAND()</f>
        <v/>
      </c>
      <c r="C1712">
        <f>IF(B1712&lt;P_3,3,IF(B1712&lt;P_3+P_4,4,5))</f>
        <v/>
      </c>
      <c r="D1712">
        <f>NORM.S.INV(RAND())</f>
        <v/>
      </c>
      <c r="E1712">
        <f>V0*EXP((rf-q_leak-0.5*sigma^2)*C1712+sigma*SQRT(C1712)*D1712)</f>
        <v/>
      </c>
      <c r="F1712">
        <f>SHL_face*(1+SHL_rate)^C1712</f>
        <v/>
      </c>
      <c r="G1712">
        <f>Pref_face*(1+Pref_rate)^C1712</f>
        <v/>
      </c>
      <c r="H1712">
        <f>MAX(E1712-F1712-G1712,0)</f>
        <v/>
      </c>
      <c r="I1712">
        <f>MIN(E1712,F1712+G1712)+(1-MgmtPct)*H1712</f>
        <v/>
      </c>
      <c r="J1712">
        <f>IF(I1712/SponsorCost&gt;=RatchetTrigger,1,0)</f>
        <v/>
      </c>
      <c r="K1712">
        <f>IF(J1712=1,MgmtPctRatchet,MgmtPct)</f>
        <v/>
      </c>
      <c r="L1712">
        <f>K1712*H1712</f>
        <v/>
      </c>
      <c r="M1712">
        <f>EXP(-rf*C1712)*L1712</f>
        <v/>
      </c>
      <c r="N1712">
        <f>EXP(-rf*C1712)*E1712</f>
        <v/>
      </c>
    </row>
    <row r="1713">
      <c r="A1713" t="n">
        <v>1705</v>
      </c>
      <c r="B1713">
        <f>RAND()</f>
        <v/>
      </c>
      <c r="C1713">
        <f>IF(B1713&lt;P_3,3,IF(B1713&lt;P_3+P_4,4,5))</f>
        <v/>
      </c>
      <c r="D1713">
        <f>NORM.S.INV(RAND())</f>
        <v/>
      </c>
      <c r="E1713">
        <f>V0*EXP((rf-q_leak-0.5*sigma^2)*C1713+sigma*SQRT(C1713)*D1713)</f>
        <v/>
      </c>
      <c r="F1713">
        <f>SHL_face*(1+SHL_rate)^C1713</f>
        <v/>
      </c>
      <c r="G1713">
        <f>Pref_face*(1+Pref_rate)^C1713</f>
        <v/>
      </c>
      <c r="H1713">
        <f>MAX(E1713-F1713-G1713,0)</f>
        <v/>
      </c>
      <c r="I1713">
        <f>MIN(E1713,F1713+G1713)+(1-MgmtPct)*H1713</f>
        <v/>
      </c>
      <c r="J1713">
        <f>IF(I1713/SponsorCost&gt;=RatchetTrigger,1,0)</f>
        <v/>
      </c>
      <c r="K1713">
        <f>IF(J1713=1,MgmtPctRatchet,MgmtPct)</f>
        <v/>
      </c>
      <c r="L1713">
        <f>K1713*H1713</f>
        <v/>
      </c>
      <c r="M1713">
        <f>EXP(-rf*C1713)*L1713</f>
        <v/>
      </c>
      <c r="N1713">
        <f>EXP(-rf*C1713)*E1713</f>
        <v/>
      </c>
    </row>
    <row r="1714">
      <c r="A1714" t="n">
        <v>1706</v>
      </c>
      <c r="B1714">
        <f>RAND()</f>
        <v/>
      </c>
      <c r="C1714">
        <f>IF(B1714&lt;P_3,3,IF(B1714&lt;P_3+P_4,4,5))</f>
        <v/>
      </c>
      <c r="D1714">
        <f>NORM.S.INV(RAND())</f>
        <v/>
      </c>
      <c r="E1714">
        <f>V0*EXP((rf-q_leak-0.5*sigma^2)*C1714+sigma*SQRT(C1714)*D1714)</f>
        <v/>
      </c>
      <c r="F1714">
        <f>SHL_face*(1+SHL_rate)^C1714</f>
        <v/>
      </c>
      <c r="G1714">
        <f>Pref_face*(1+Pref_rate)^C1714</f>
        <v/>
      </c>
      <c r="H1714">
        <f>MAX(E1714-F1714-G1714,0)</f>
        <v/>
      </c>
      <c r="I1714">
        <f>MIN(E1714,F1714+G1714)+(1-MgmtPct)*H1714</f>
        <v/>
      </c>
      <c r="J1714">
        <f>IF(I1714/SponsorCost&gt;=RatchetTrigger,1,0)</f>
        <v/>
      </c>
      <c r="K1714">
        <f>IF(J1714=1,MgmtPctRatchet,MgmtPct)</f>
        <v/>
      </c>
      <c r="L1714">
        <f>K1714*H1714</f>
        <v/>
      </c>
      <c r="M1714">
        <f>EXP(-rf*C1714)*L1714</f>
        <v/>
      </c>
      <c r="N1714">
        <f>EXP(-rf*C1714)*E1714</f>
        <v/>
      </c>
    </row>
    <row r="1715">
      <c r="A1715" t="n">
        <v>1707</v>
      </c>
      <c r="B1715">
        <f>RAND()</f>
        <v/>
      </c>
      <c r="C1715">
        <f>IF(B1715&lt;P_3,3,IF(B1715&lt;P_3+P_4,4,5))</f>
        <v/>
      </c>
      <c r="D1715">
        <f>NORM.S.INV(RAND())</f>
        <v/>
      </c>
      <c r="E1715">
        <f>V0*EXP((rf-q_leak-0.5*sigma^2)*C1715+sigma*SQRT(C1715)*D1715)</f>
        <v/>
      </c>
      <c r="F1715">
        <f>SHL_face*(1+SHL_rate)^C1715</f>
        <v/>
      </c>
      <c r="G1715">
        <f>Pref_face*(1+Pref_rate)^C1715</f>
        <v/>
      </c>
      <c r="H1715">
        <f>MAX(E1715-F1715-G1715,0)</f>
        <v/>
      </c>
      <c r="I1715">
        <f>MIN(E1715,F1715+G1715)+(1-MgmtPct)*H1715</f>
        <v/>
      </c>
      <c r="J1715">
        <f>IF(I1715/SponsorCost&gt;=RatchetTrigger,1,0)</f>
        <v/>
      </c>
      <c r="K1715">
        <f>IF(J1715=1,MgmtPctRatchet,MgmtPct)</f>
        <v/>
      </c>
      <c r="L1715">
        <f>K1715*H1715</f>
        <v/>
      </c>
      <c r="M1715">
        <f>EXP(-rf*C1715)*L1715</f>
        <v/>
      </c>
      <c r="N1715">
        <f>EXP(-rf*C1715)*E1715</f>
        <v/>
      </c>
    </row>
    <row r="1716">
      <c r="A1716" t="n">
        <v>1708</v>
      </c>
      <c r="B1716">
        <f>RAND()</f>
        <v/>
      </c>
      <c r="C1716">
        <f>IF(B1716&lt;P_3,3,IF(B1716&lt;P_3+P_4,4,5))</f>
        <v/>
      </c>
      <c r="D1716">
        <f>NORM.S.INV(RAND())</f>
        <v/>
      </c>
      <c r="E1716">
        <f>V0*EXP((rf-q_leak-0.5*sigma^2)*C1716+sigma*SQRT(C1716)*D1716)</f>
        <v/>
      </c>
      <c r="F1716">
        <f>SHL_face*(1+SHL_rate)^C1716</f>
        <v/>
      </c>
      <c r="G1716">
        <f>Pref_face*(1+Pref_rate)^C1716</f>
        <v/>
      </c>
      <c r="H1716">
        <f>MAX(E1716-F1716-G1716,0)</f>
        <v/>
      </c>
      <c r="I1716">
        <f>MIN(E1716,F1716+G1716)+(1-MgmtPct)*H1716</f>
        <v/>
      </c>
      <c r="J1716">
        <f>IF(I1716/SponsorCost&gt;=RatchetTrigger,1,0)</f>
        <v/>
      </c>
      <c r="K1716">
        <f>IF(J1716=1,MgmtPctRatchet,MgmtPct)</f>
        <v/>
      </c>
      <c r="L1716">
        <f>K1716*H1716</f>
        <v/>
      </c>
      <c r="M1716">
        <f>EXP(-rf*C1716)*L1716</f>
        <v/>
      </c>
      <c r="N1716">
        <f>EXP(-rf*C1716)*E1716</f>
        <v/>
      </c>
    </row>
    <row r="1717">
      <c r="A1717" t="n">
        <v>1709</v>
      </c>
      <c r="B1717">
        <f>RAND()</f>
        <v/>
      </c>
      <c r="C1717">
        <f>IF(B1717&lt;P_3,3,IF(B1717&lt;P_3+P_4,4,5))</f>
        <v/>
      </c>
      <c r="D1717">
        <f>NORM.S.INV(RAND())</f>
        <v/>
      </c>
      <c r="E1717">
        <f>V0*EXP((rf-q_leak-0.5*sigma^2)*C1717+sigma*SQRT(C1717)*D1717)</f>
        <v/>
      </c>
      <c r="F1717">
        <f>SHL_face*(1+SHL_rate)^C1717</f>
        <v/>
      </c>
      <c r="G1717">
        <f>Pref_face*(1+Pref_rate)^C1717</f>
        <v/>
      </c>
      <c r="H1717">
        <f>MAX(E1717-F1717-G1717,0)</f>
        <v/>
      </c>
      <c r="I1717">
        <f>MIN(E1717,F1717+G1717)+(1-MgmtPct)*H1717</f>
        <v/>
      </c>
      <c r="J1717">
        <f>IF(I1717/SponsorCost&gt;=RatchetTrigger,1,0)</f>
        <v/>
      </c>
      <c r="K1717">
        <f>IF(J1717=1,MgmtPctRatchet,MgmtPct)</f>
        <v/>
      </c>
      <c r="L1717">
        <f>K1717*H1717</f>
        <v/>
      </c>
      <c r="M1717">
        <f>EXP(-rf*C1717)*L1717</f>
        <v/>
      </c>
      <c r="N1717">
        <f>EXP(-rf*C1717)*E1717</f>
        <v/>
      </c>
    </row>
    <row r="1718">
      <c r="A1718" t="n">
        <v>1710</v>
      </c>
      <c r="B1718">
        <f>RAND()</f>
        <v/>
      </c>
      <c r="C1718">
        <f>IF(B1718&lt;P_3,3,IF(B1718&lt;P_3+P_4,4,5))</f>
        <v/>
      </c>
      <c r="D1718">
        <f>NORM.S.INV(RAND())</f>
        <v/>
      </c>
      <c r="E1718">
        <f>V0*EXP((rf-q_leak-0.5*sigma^2)*C1718+sigma*SQRT(C1718)*D1718)</f>
        <v/>
      </c>
      <c r="F1718">
        <f>SHL_face*(1+SHL_rate)^C1718</f>
        <v/>
      </c>
      <c r="G1718">
        <f>Pref_face*(1+Pref_rate)^C1718</f>
        <v/>
      </c>
      <c r="H1718">
        <f>MAX(E1718-F1718-G1718,0)</f>
        <v/>
      </c>
      <c r="I1718">
        <f>MIN(E1718,F1718+G1718)+(1-MgmtPct)*H1718</f>
        <v/>
      </c>
      <c r="J1718">
        <f>IF(I1718/SponsorCost&gt;=RatchetTrigger,1,0)</f>
        <v/>
      </c>
      <c r="K1718">
        <f>IF(J1718=1,MgmtPctRatchet,MgmtPct)</f>
        <v/>
      </c>
      <c r="L1718">
        <f>K1718*H1718</f>
        <v/>
      </c>
      <c r="M1718">
        <f>EXP(-rf*C1718)*L1718</f>
        <v/>
      </c>
      <c r="N1718">
        <f>EXP(-rf*C1718)*E1718</f>
        <v/>
      </c>
    </row>
    <row r="1719">
      <c r="A1719" t="n">
        <v>1711</v>
      </c>
      <c r="B1719">
        <f>RAND()</f>
        <v/>
      </c>
      <c r="C1719">
        <f>IF(B1719&lt;P_3,3,IF(B1719&lt;P_3+P_4,4,5))</f>
        <v/>
      </c>
      <c r="D1719">
        <f>NORM.S.INV(RAND())</f>
        <v/>
      </c>
      <c r="E1719">
        <f>V0*EXP((rf-q_leak-0.5*sigma^2)*C1719+sigma*SQRT(C1719)*D1719)</f>
        <v/>
      </c>
      <c r="F1719">
        <f>SHL_face*(1+SHL_rate)^C1719</f>
        <v/>
      </c>
      <c r="G1719">
        <f>Pref_face*(1+Pref_rate)^C1719</f>
        <v/>
      </c>
      <c r="H1719">
        <f>MAX(E1719-F1719-G1719,0)</f>
        <v/>
      </c>
      <c r="I1719">
        <f>MIN(E1719,F1719+G1719)+(1-MgmtPct)*H1719</f>
        <v/>
      </c>
      <c r="J1719">
        <f>IF(I1719/SponsorCost&gt;=RatchetTrigger,1,0)</f>
        <v/>
      </c>
      <c r="K1719">
        <f>IF(J1719=1,MgmtPctRatchet,MgmtPct)</f>
        <v/>
      </c>
      <c r="L1719">
        <f>K1719*H1719</f>
        <v/>
      </c>
      <c r="M1719">
        <f>EXP(-rf*C1719)*L1719</f>
        <v/>
      </c>
      <c r="N1719">
        <f>EXP(-rf*C1719)*E1719</f>
        <v/>
      </c>
    </row>
    <row r="1720">
      <c r="A1720" t="n">
        <v>1712</v>
      </c>
      <c r="B1720">
        <f>RAND()</f>
        <v/>
      </c>
      <c r="C1720">
        <f>IF(B1720&lt;P_3,3,IF(B1720&lt;P_3+P_4,4,5))</f>
        <v/>
      </c>
      <c r="D1720">
        <f>NORM.S.INV(RAND())</f>
        <v/>
      </c>
      <c r="E1720">
        <f>V0*EXP((rf-q_leak-0.5*sigma^2)*C1720+sigma*SQRT(C1720)*D1720)</f>
        <v/>
      </c>
      <c r="F1720">
        <f>SHL_face*(1+SHL_rate)^C1720</f>
        <v/>
      </c>
      <c r="G1720">
        <f>Pref_face*(1+Pref_rate)^C1720</f>
        <v/>
      </c>
      <c r="H1720">
        <f>MAX(E1720-F1720-G1720,0)</f>
        <v/>
      </c>
      <c r="I1720">
        <f>MIN(E1720,F1720+G1720)+(1-MgmtPct)*H1720</f>
        <v/>
      </c>
      <c r="J1720">
        <f>IF(I1720/SponsorCost&gt;=RatchetTrigger,1,0)</f>
        <v/>
      </c>
      <c r="K1720">
        <f>IF(J1720=1,MgmtPctRatchet,MgmtPct)</f>
        <v/>
      </c>
      <c r="L1720">
        <f>K1720*H1720</f>
        <v/>
      </c>
      <c r="M1720">
        <f>EXP(-rf*C1720)*L1720</f>
        <v/>
      </c>
      <c r="N1720">
        <f>EXP(-rf*C1720)*E1720</f>
        <v/>
      </c>
    </row>
    <row r="1721">
      <c r="A1721" t="n">
        <v>1713</v>
      </c>
      <c r="B1721">
        <f>RAND()</f>
        <v/>
      </c>
      <c r="C1721">
        <f>IF(B1721&lt;P_3,3,IF(B1721&lt;P_3+P_4,4,5))</f>
        <v/>
      </c>
      <c r="D1721">
        <f>NORM.S.INV(RAND())</f>
        <v/>
      </c>
      <c r="E1721">
        <f>V0*EXP((rf-q_leak-0.5*sigma^2)*C1721+sigma*SQRT(C1721)*D1721)</f>
        <v/>
      </c>
      <c r="F1721">
        <f>SHL_face*(1+SHL_rate)^C1721</f>
        <v/>
      </c>
      <c r="G1721">
        <f>Pref_face*(1+Pref_rate)^C1721</f>
        <v/>
      </c>
      <c r="H1721">
        <f>MAX(E1721-F1721-G1721,0)</f>
        <v/>
      </c>
      <c r="I1721">
        <f>MIN(E1721,F1721+G1721)+(1-MgmtPct)*H1721</f>
        <v/>
      </c>
      <c r="J1721">
        <f>IF(I1721/SponsorCost&gt;=RatchetTrigger,1,0)</f>
        <v/>
      </c>
      <c r="K1721">
        <f>IF(J1721=1,MgmtPctRatchet,MgmtPct)</f>
        <v/>
      </c>
      <c r="L1721">
        <f>K1721*H1721</f>
        <v/>
      </c>
      <c r="M1721">
        <f>EXP(-rf*C1721)*L1721</f>
        <v/>
      </c>
      <c r="N1721">
        <f>EXP(-rf*C1721)*E1721</f>
        <v/>
      </c>
    </row>
    <row r="1722">
      <c r="A1722" t="n">
        <v>1714</v>
      </c>
      <c r="B1722">
        <f>RAND()</f>
        <v/>
      </c>
      <c r="C1722">
        <f>IF(B1722&lt;P_3,3,IF(B1722&lt;P_3+P_4,4,5))</f>
        <v/>
      </c>
      <c r="D1722">
        <f>NORM.S.INV(RAND())</f>
        <v/>
      </c>
      <c r="E1722">
        <f>V0*EXP((rf-q_leak-0.5*sigma^2)*C1722+sigma*SQRT(C1722)*D1722)</f>
        <v/>
      </c>
      <c r="F1722">
        <f>SHL_face*(1+SHL_rate)^C1722</f>
        <v/>
      </c>
      <c r="G1722">
        <f>Pref_face*(1+Pref_rate)^C1722</f>
        <v/>
      </c>
      <c r="H1722">
        <f>MAX(E1722-F1722-G1722,0)</f>
        <v/>
      </c>
      <c r="I1722">
        <f>MIN(E1722,F1722+G1722)+(1-MgmtPct)*H1722</f>
        <v/>
      </c>
      <c r="J1722">
        <f>IF(I1722/SponsorCost&gt;=RatchetTrigger,1,0)</f>
        <v/>
      </c>
      <c r="K1722">
        <f>IF(J1722=1,MgmtPctRatchet,MgmtPct)</f>
        <v/>
      </c>
      <c r="L1722">
        <f>K1722*H1722</f>
        <v/>
      </c>
      <c r="M1722">
        <f>EXP(-rf*C1722)*L1722</f>
        <v/>
      </c>
      <c r="N1722">
        <f>EXP(-rf*C1722)*E1722</f>
        <v/>
      </c>
    </row>
    <row r="1723">
      <c r="A1723" t="n">
        <v>1715</v>
      </c>
      <c r="B1723">
        <f>RAND()</f>
        <v/>
      </c>
      <c r="C1723">
        <f>IF(B1723&lt;P_3,3,IF(B1723&lt;P_3+P_4,4,5))</f>
        <v/>
      </c>
      <c r="D1723">
        <f>NORM.S.INV(RAND())</f>
        <v/>
      </c>
      <c r="E1723">
        <f>V0*EXP((rf-q_leak-0.5*sigma^2)*C1723+sigma*SQRT(C1723)*D1723)</f>
        <v/>
      </c>
      <c r="F1723">
        <f>SHL_face*(1+SHL_rate)^C1723</f>
        <v/>
      </c>
      <c r="G1723">
        <f>Pref_face*(1+Pref_rate)^C1723</f>
        <v/>
      </c>
      <c r="H1723">
        <f>MAX(E1723-F1723-G1723,0)</f>
        <v/>
      </c>
      <c r="I1723">
        <f>MIN(E1723,F1723+G1723)+(1-MgmtPct)*H1723</f>
        <v/>
      </c>
      <c r="J1723">
        <f>IF(I1723/SponsorCost&gt;=RatchetTrigger,1,0)</f>
        <v/>
      </c>
      <c r="K1723">
        <f>IF(J1723=1,MgmtPctRatchet,MgmtPct)</f>
        <v/>
      </c>
      <c r="L1723">
        <f>K1723*H1723</f>
        <v/>
      </c>
      <c r="M1723">
        <f>EXP(-rf*C1723)*L1723</f>
        <v/>
      </c>
      <c r="N1723">
        <f>EXP(-rf*C1723)*E1723</f>
        <v/>
      </c>
    </row>
    <row r="1724">
      <c r="A1724" t="n">
        <v>1716</v>
      </c>
      <c r="B1724">
        <f>RAND()</f>
        <v/>
      </c>
      <c r="C1724">
        <f>IF(B1724&lt;P_3,3,IF(B1724&lt;P_3+P_4,4,5))</f>
        <v/>
      </c>
      <c r="D1724">
        <f>NORM.S.INV(RAND())</f>
        <v/>
      </c>
      <c r="E1724">
        <f>V0*EXP((rf-q_leak-0.5*sigma^2)*C1724+sigma*SQRT(C1724)*D1724)</f>
        <v/>
      </c>
      <c r="F1724">
        <f>SHL_face*(1+SHL_rate)^C1724</f>
        <v/>
      </c>
      <c r="G1724">
        <f>Pref_face*(1+Pref_rate)^C1724</f>
        <v/>
      </c>
      <c r="H1724">
        <f>MAX(E1724-F1724-G1724,0)</f>
        <v/>
      </c>
      <c r="I1724">
        <f>MIN(E1724,F1724+G1724)+(1-MgmtPct)*H1724</f>
        <v/>
      </c>
      <c r="J1724">
        <f>IF(I1724/SponsorCost&gt;=RatchetTrigger,1,0)</f>
        <v/>
      </c>
      <c r="K1724">
        <f>IF(J1724=1,MgmtPctRatchet,MgmtPct)</f>
        <v/>
      </c>
      <c r="L1724">
        <f>K1724*H1724</f>
        <v/>
      </c>
      <c r="M1724">
        <f>EXP(-rf*C1724)*L1724</f>
        <v/>
      </c>
      <c r="N1724">
        <f>EXP(-rf*C1724)*E1724</f>
        <v/>
      </c>
    </row>
    <row r="1725">
      <c r="A1725" t="n">
        <v>1717</v>
      </c>
      <c r="B1725">
        <f>RAND()</f>
        <v/>
      </c>
      <c r="C1725">
        <f>IF(B1725&lt;P_3,3,IF(B1725&lt;P_3+P_4,4,5))</f>
        <v/>
      </c>
      <c r="D1725">
        <f>NORM.S.INV(RAND())</f>
        <v/>
      </c>
      <c r="E1725">
        <f>V0*EXP((rf-q_leak-0.5*sigma^2)*C1725+sigma*SQRT(C1725)*D1725)</f>
        <v/>
      </c>
      <c r="F1725">
        <f>SHL_face*(1+SHL_rate)^C1725</f>
        <v/>
      </c>
      <c r="G1725">
        <f>Pref_face*(1+Pref_rate)^C1725</f>
        <v/>
      </c>
      <c r="H1725">
        <f>MAX(E1725-F1725-G1725,0)</f>
        <v/>
      </c>
      <c r="I1725">
        <f>MIN(E1725,F1725+G1725)+(1-MgmtPct)*H1725</f>
        <v/>
      </c>
      <c r="J1725">
        <f>IF(I1725/SponsorCost&gt;=RatchetTrigger,1,0)</f>
        <v/>
      </c>
      <c r="K1725">
        <f>IF(J1725=1,MgmtPctRatchet,MgmtPct)</f>
        <v/>
      </c>
      <c r="L1725">
        <f>K1725*H1725</f>
        <v/>
      </c>
      <c r="M1725">
        <f>EXP(-rf*C1725)*L1725</f>
        <v/>
      </c>
      <c r="N1725">
        <f>EXP(-rf*C1725)*E1725</f>
        <v/>
      </c>
    </row>
    <row r="1726">
      <c r="A1726" t="n">
        <v>1718</v>
      </c>
      <c r="B1726">
        <f>RAND()</f>
        <v/>
      </c>
      <c r="C1726">
        <f>IF(B1726&lt;P_3,3,IF(B1726&lt;P_3+P_4,4,5))</f>
        <v/>
      </c>
      <c r="D1726">
        <f>NORM.S.INV(RAND())</f>
        <v/>
      </c>
      <c r="E1726">
        <f>V0*EXP((rf-q_leak-0.5*sigma^2)*C1726+sigma*SQRT(C1726)*D1726)</f>
        <v/>
      </c>
      <c r="F1726">
        <f>SHL_face*(1+SHL_rate)^C1726</f>
        <v/>
      </c>
      <c r="G1726">
        <f>Pref_face*(1+Pref_rate)^C1726</f>
        <v/>
      </c>
      <c r="H1726">
        <f>MAX(E1726-F1726-G1726,0)</f>
        <v/>
      </c>
      <c r="I1726">
        <f>MIN(E1726,F1726+G1726)+(1-MgmtPct)*H1726</f>
        <v/>
      </c>
      <c r="J1726">
        <f>IF(I1726/SponsorCost&gt;=RatchetTrigger,1,0)</f>
        <v/>
      </c>
      <c r="K1726">
        <f>IF(J1726=1,MgmtPctRatchet,MgmtPct)</f>
        <v/>
      </c>
      <c r="L1726">
        <f>K1726*H1726</f>
        <v/>
      </c>
      <c r="M1726">
        <f>EXP(-rf*C1726)*L1726</f>
        <v/>
      </c>
      <c r="N1726">
        <f>EXP(-rf*C1726)*E1726</f>
        <v/>
      </c>
    </row>
    <row r="1727">
      <c r="A1727" t="n">
        <v>1719</v>
      </c>
      <c r="B1727">
        <f>RAND()</f>
        <v/>
      </c>
      <c r="C1727">
        <f>IF(B1727&lt;P_3,3,IF(B1727&lt;P_3+P_4,4,5))</f>
        <v/>
      </c>
      <c r="D1727">
        <f>NORM.S.INV(RAND())</f>
        <v/>
      </c>
      <c r="E1727">
        <f>V0*EXP((rf-q_leak-0.5*sigma^2)*C1727+sigma*SQRT(C1727)*D1727)</f>
        <v/>
      </c>
      <c r="F1727">
        <f>SHL_face*(1+SHL_rate)^C1727</f>
        <v/>
      </c>
      <c r="G1727">
        <f>Pref_face*(1+Pref_rate)^C1727</f>
        <v/>
      </c>
      <c r="H1727">
        <f>MAX(E1727-F1727-G1727,0)</f>
        <v/>
      </c>
      <c r="I1727">
        <f>MIN(E1727,F1727+G1727)+(1-MgmtPct)*H1727</f>
        <v/>
      </c>
      <c r="J1727">
        <f>IF(I1727/SponsorCost&gt;=RatchetTrigger,1,0)</f>
        <v/>
      </c>
      <c r="K1727">
        <f>IF(J1727=1,MgmtPctRatchet,MgmtPct)</f>
        <v/>
      </c>
      <c r="L1727">
        <f>K1727*H1727</f>
        <v/>
      </c>
      <c r="M1727">
        <f>EXP(-rf*C1727)*L1727</f>
        <v/>
      </c>
      <c r="N1727">
        <f>EXP(-rf*C1727)*E1727</f>
        <v/>
      </c>
    </row>
    <row r="1728">
      <c r="A1728" t="n">
        <v>1720</v>
      </c>
      <c r="B1728">
        <f>RAND()</f>
        <v/>
      </c>
      <c r="C1728">
        <f>IF(B1728&lt;P_3,3,IF(B1728&lt;P_3+P_4,4,5))</f>
        <v/>
      </c>
      <c r="D1728">
        <f>NORM.S.INV(RAND())</f>
        <v/>
      </c>
      <c r="E1728">
        <f>V0*EXP((rf-q_leak-0.5*sigma^2)*C1728+sigma*SQRT(C1728)*D1728)</f>
        <v/>
      </c>
      <c r="F1728">
        <f>SHL_face*(1+SHL_rate)^C1728</f>
        <v/>
      </c>
      <c r="G1728">
        <f>Pref_face*(1+Pref_rate)^C1728</f>
        <v/>
      </c>
      <c r="H1728">
        <f>MAX(E1728-F1728-G1728,0)</f>
        <v/>
      </c>
      <c r="I1728">
        <f>MIN(E1728,F1728+G1728)+(1-MgmtPct)*H1728</f>
        <v/>
      </c>
      <c r="J1728">
        <f>IF(I1728/SponsorCost&gt;=RatchetTrigger,1,0)</f>
        <v/>
      </c>
      <c r="K1728">
        <f>IF(J1728=1,MgmtPctRatchet,MgmtPct)</f>
        <v/>
      </c>
      <c r="L1728">
        <f>K1728*H1728</f>
        <v/>
      </c>
      <c r="M1728">
        <f>EXP(-rf*C1728)*L1728</f>
        <v/>
      </c>
      <c r="N1728">
        <f>EXP(-rf*C1728)*E1728</f>
        <v/>
      </c>
    </row>
    <row r="1729">
      <c r="A1729" t="n">
        <v>1721</v>
      </c>
      <c r="B1729">
        <f>RAND()</f>
        <v/>
      </c>
      <c r="C1729">
        <f>IF(B1729&lt;P_3,3,IF(B1729&lt;P_3+P_4,4,5))</f>
        <v/>
      </c>
      <c r="D1729">
        <f>NORM.S.INV(RAND())</f>
        <v/>
      </c>
      <c r="E1729">
        <f>V0*EXP((rf-q_leak-0.5*sigma^2)*C1729+sigma*SQRT(C1729)*D1729)</f>
        <v/>
      </c>
      <c r="F1729">
        <f>SHL_face*(1+SHL_rate)^C1729</f>
        <v/>
      </c>
      <c r="G1729">
        <f>Pref_face*(1+Pref_rate)^C1729</f>
        <v/>
      </c>
      <c r="H1729">
        <f>MAX(E1729-F1729-G1729,0)</f>
        <v/>
      </c>
      <c r="I1729">
        <f>MIN(E1729,F1729+G1729)+(1-MgmtPct)*H1729</f>
        <v/>
      </c>
      <c r="J1729">
        <f>IF(I1729/SponsorCost&gt;=RatchetTrigger,1,0)</f>
        <v/>
      </c>
      <c r="K1729">
        <f>IF(J1729=1,MgmtPctRatchet,MgmtPct)</f>
        <v/>
      </c>
      <c r="L1729">
        <f>K1729*H1729</f>
        <v/>
      </c>
      <c r="M1729">
        <f>EXP(-rf*C1729)*L1729</f>
        <v/>
      </c>
      <c r="N1729">
        <f>EXP(-rf*C1729)*E1729</f>
        <v/>
      </c>
    </row>
    <row r="1730">
      <c r="A1730" t="n">
        <v>1722</v>
      </c>
      <c r="B1730">
        <f>RAND()</f>
        <v/>
      </c>
      <c r="C1730">
        <f>IF(B1730&lt;P_3,3,IF(B1730&lt;P_3+P_4,4,5))</f>
        <v/>
      </c>
      <c r="D1730">
        <f>NORM.S.INV(RAND())</f>
        <v/>
      </c>
      <c r="E1730">
        <f>V0*EXP((rf-q_leak-0.5*sigma^2)*C1730+sigma*SQRT(C1730)*D1730)</f>
        <v/>
      </c>
      <c r="F1730">
        <f>SHL_face*(1+SHL_rate)^C1730</f>
        <v/>
      </c>
      <c r="G1730">
        <f>Pref_face*(1+Pref_rate)^C1730</f>
        <v/>
      </c>
      <c r="H1730">
        <f>MAX(E1730-F1730-G1730,0)</f>
        <v/>
      </c>
      <c r="I1730">
        <f>MIN(E1730,F1730+G1730)+(1-MgmtPct)*H1730</f>
        <v/>
      </c>
      <c r="J1730">
        <f>IF(I1730/SponsorCost&gt;=RatchetTrigger,1,0)</f>
        <v/>
      </c>
      <c r="K1730">
        <f>IF(J1730=1,MgmtPctRatchet,MgmtPct)</f>
        <v/>
      </c>
      <c r="L1730">
        <f>K1730*H1730</f>
        <v/>
      </c>
      <c r="M1730">
        <f>EXP(-rf*C1730)*L1730</f>
        <v/>
      </c>
      <c r="N1730">
        <f>EXP(-rf*C1730)*E1730</f>
        <v/>
      </c>
    </row>
    <row r="1731">
      <c r="A1731" t="n">
        <v>1723</v>
      </c>
      <c r="B1731">
        <f>RAND()</f>
        <v/>
      </c>
      <c r="C1731">
        <f>IF(B1731&lt;P_3,3,IF(B1731&lt;P_3+P_4,4,5))</f>
        <v/>
      </c>
      <c r="D1731">
        <f>NORM.S.INV(RAND())</f>
        <v/>
      </c>
      <c r="E1731">
        <f>V0*EXP((rf-q_leak-0.5*sigma^2)*C1731+sigma*SQRT(C1731)*D1731)</f>
        <v/>
      </c>
      <c r="F1731">
        <f>SHL_face*(1+SHL_rate)^C1731</f>
        <v/>
      </c>
      <c r="G1731">
        <f>Pref_face*(1+Pref_rate)^C1731</f>
        <v/>
      </c>
      <c r="H1731">
        <f>MAX(E1731-F1731-G1731,0)</f>
        <v/>
      </c>
      <c r="I1731">
        <f>MIN(E1731,F1731+G1731)+(1-MgmtPct)*H1731</f>
        <v/>
      </c>
      <c r="J1731">
        <f>IF(I1731/SponsorCost&gt;=RatchetTrigger,1,0)</f>
        <v/>
      </c>
      <c r="K1731">
        <f>IF(J1731=1,MgmtPctRatchet,MgmtPct)</f>
        <v/>
      </c>
      <c r="L1731">
        <f>K1731*H1731</f>
        <v/>
      </c>
      <c r="M1731">
        <f>EXP(-rf*C1731)*L1731</f>
        <v/>
      </c>
      <c r="N1731">
        <f>EXP(-rf*C1731)*E1731</f>
        <v/>
      </c>
    </row>
    <row r="1732">
      <c r="A1732" t="n">
        <v>1724</v>
      </c>
      <c r="B1732">
        <f>RAND()</f>
        <v/>
      </c>
      <c r="C1732">
        <f>IF(B1732&lt;P_3,3,IF(B1732&lt;P_3+P_4,4,5))</f>
        <v/>
      </c>
      <c r="D1732">
        <f>NORM.S.INV(RAND())</f>
        <v/>
      </c>
      <c r="E1732">
        <f>V0*EXP((rf-q_leak-0.5*sigma^2)*C1732+sigma*SQRT(C1732)*D1732)</f>
        <v/>
      </c>
      <c r="F1732">
        <f>SHL_face*(1+SHL_rate)^C1732</f>
        <v/>
      </c>
      <c r="G1732">
        <f>Pref_face*(1+Pref_rate)^C1732</f>
        <v/>
      </c>
      <c r="H1732">
        <f>MAX(E1732-F1732-G1732,0)</f>
        <v/>
      </c>
      <c r="I1732">
        <f>MIN(E1732,F1732+G1732)+(1-MgmtPct)*H1732</f>
        <v/>
      </c>
      <c r="J1732">
        <f>IF(I1732/SponsorCost&gt;=RatchetTrigger,1,0)</f>
        <v/>
      </c>
      <c r="K1732">
        <f>IF(J1732=1,MgmtPctRatchet,MgmtPct)</f>
        <v/>
      </c>
      <c r="L1732">
        <f>K1732*H1732</f>
        <v/>
      </c>
      <c r="M1732">
        <f>EXP(-rf*C1732)*L1732</f>
        <v/>
      </c>
      <c r="N1732">
        <f>EXP(-rf*C1732)*E1732</f>
        <v/>
      </c>
    </row>
    <row r="1733">
      <c r="A1733" t="n">
        <v>1725</v>
      </c>
      <c r="B1733">
        <f>RAND()</f>
        <v/>
      </c>
      <c r="C1733">
        <f>IF(B1733&lt;P_3,3,IF(B1733&lt;P_3+P_4,4,5))</f>
        <v/>
      </c>
      <c r="D1733">
        <f>NORM.S.INV(RAND())</f>
        <v/>
      </c>
      <c r="E1733">
        <f>V0*EXP((rf-q_leak-0.5*sigma^2)*C1733+sigma*SQRT(C1733)*D1733)</f>
        <v/>
      </c>
      <c r="F1733">
        <f>SHL_face*(1+SHL_rate)^C1733</f>
        <v/>
      </c>
      <c r="G1733">
        <f>Pref_face*(1+Pref_rate)^C1733</f>
        <v/>
      </c>
      <c r="H1733">
        <f>MAX(E1733-F1733-G1733,0)</f>
        <v/>
      </c>
      <c r="I1733">
        <f>MIN(E1733,F1733+G1733)+(1-MgmtPct)*H1733</f>
        <v/>
      </c>
      <c r="J1733">
        <f>IF(I1733/SponsorCost&gt;=RatchetTrigger,1,0)</f>
        <v/>
      </c>
      <c r="K1733">
        <f>IF(J1733=1,MgmtPctRatchet,MgmtPct)</f>
        <v/>
      </c>
      <c r="L1733">
        <f>K1733*H1733</f>
        <v/>
      </c>
      <c r="M1733">
        <f>EXP(-rf*C1733)*L1733</f>
        <v/>
      </c>
      <c r="N1733">
        <f>EXP(-rf*C1733)*E1733</f>
        <v/>
      </c>
    </row>
    <row r="1734">
      <c r="A1734" t="n">
        <v>1726</v>
      </c>
      <c r="B1734">
        <f>RAND()</f>
        <v/>
      </c>
      <c r="C1734">
        <f>IF(B1734&lt;P_3,3,IF(B1734&lt;P_3+P_4,4,5))</f>
        <v/>
      </c>
      <c r="D1734">
        <f>NORM.S.INV(RAND())</f>
        <v/>
      </c>
      <c r="E1734">
        <f>V0*EXP((rf-q_leak-0.5*sigma^2)*C1734+sigma*SQRT(C1734)*D1734)</f>
        <v/>
      </c>
      <c r="F1734">
        <f>SHL_face*(1+SHL_rate)^C1734</f>
        <v/>
      </c>
      <c r="G1734">
        <f>Pref_face*(1+Pref_rate)^C1734</f>
        <v/>
      </c>
      <c r="H1734">
        <f>MAX(E1734-F1734-G1734,0)</f>
        <v/>
      </c>
      <c r="I1734">
        <f>MIN(E1734,F1734+G1734)+(1-MgmtPct)*H1734</f>
        <v/>
      </c>
      <c r="J1734">
        <f>IF(I1734/SponsorCost&gt;=RatchetTrigger,1,0)</f>
        <v/>
      </c>
      <c r="K1734">
        <f>IF(J1734=1,MgmtPctRatchet,MgmtPct)</f>
        <v/>
      </c>
      <c r="L1734">
        <f>K1734*H1734</f>
        <v/>
      </c>
      <c r="M1734">
        <f>EXP(-rf*C1734)*L1734</f>
        <v/>
      </c>
      <c r="N1734">
        <f>EXP(-rf*C1734)*E1734</f>
        <v/>
      </c>
    </row>
    <row r="1735">
      <c r="A1735" t="n">
        <v>1727</v>
      </c>
      <c r="B1735">
        <f>RAND()</f>
        <v/>
      </c>
      <c r="C1735">
        <f>IF(B1735&lt;P_3,3,IF(B1735&lt;P_3+P_4,4,5))</f>
        <v/>
      </c>
      <c r="D1735">
        <f>NORM.S.INV(RAND())</f>
        <v/>
      </c>
      <c r="E1735">
        <f>V0*EXP((rf-q_leak-0.5*sigma^2)*C1735+sigma*SQRT(C1735)*D1735)</f>
        <v/>
      </c>
      <c r="F1735">
        <f>SHL_face*(1+SHL_rate)^C1735</f>
        <v/>
      </c>
      <c r="G1735">
        <f>Pref_face*(1+Pref_rate)^C1735</f>
        <v/>
      </c>
      <c r="H1735">
        <f>MAX(E1735-F1735-G1735,0)</f>
        <v/>
      </c>
      <c r="I1735">
        <f>MIN(E1735,F1735+G1735)+(1-MgmtPct)*H1735</f>
        <v/>
      </c>
      <c r="J1735">
        <f>IF(I1735/SponsorCost&gt;=RatchetTrigger,1,0)</f>
        <v/>
      </c>
      <c r="K1735">
        <f>IF(J1735=1,MgmtPctRatchet,MgmtPct)</f>
        <v/>
      </c>
      <c r="L1735">
        <f>K1735*H1735</f>
        <v/>
      </c>
      <c r="M1735">
        <f>EXP(-rf*C1735)*L1735</f>
        <v/>
      </c>
      <c r="N1735">
        <f>EXP(-rf*C1735)*E1735</f>
        <v/>
      </c>
    </row>
    <row r="1736">
      <c r="A1736" t="n">
        <v>1728</v>
      </c>
      <c r="B1736">
        <f>RAND()</f>
        <v/>
      </c>
      <c r="C1736">
        <f>IF(B1736&lt;P_3,3,IF(B1736&lt;P_3+P_4,4,5))</f>
        <v/>
      </c>
      <c r="D1736">
        <f>NORM.S.INV(RAND())</f>
        <v/>
      </c>
      <c r="E1736">
        <f>V0*EXP((rf-q_leak-0.5*sigma^2)*C1736+sigma*SQRT(C1736)*D1736)</f>
        <v/>
      </c>
      <c r="F1736">
        <f>SHL_face*(1+SHL_rate)^C1736</f>
        <v/>
      </c>
      <c r="G1736">
        <f>Pref_face*(1+Pref_rate)^C1736</f>
        <v/>
      </c>
      <c r="H1736">
        <f>MAX(E1736-F1736-G1736,0)</f>
        <v/>
      </c>
      <c r="I1736">
        <f>MIN(E1736,F1736+G1736)+(1-MgmtPct)*H1736</f>
        <v/>
      </c>
      <c r="J1736">
        <f>IF(I1736/SponsorCost&gt;=RatchetTrigger,1,0)</f>
        <v/>
      </c>
      <c r="K1736">
        <f>IF(J1736=1,MgmtPctRatchet,MgmtPct)</f>
        <v/>
      </c>
      <c r="L1736">
        <f>K1736*H1736</f>
        <v/>
      </c>
      <c r="M1736">
        <f>EXP(-rf*C1736)*L1736</f>
        <v/>
      </c>
      <c r="N1736">
        <f>EXP(-rf*C1736)*E1736</f>
        <v/>
      </c>
    </row>
    <row r="1737">
      <c r="A1737" t="n">
        <v>1729</v>
      </c>
      <c r="B1737">
        <f>RAND()</f>
        <v/>
      </c>
      <c r="C1737">
        <f>IF(B1737&lt;P_3,3,IF(B1737&lt;P_3+P_4,4,5))</f>
        <v/>
      </c>
      <c r="D1737">
        <f>NORM.S.INV(RAND())</f>
        <v/>
      </c>
      <c r="E1737">
        <f>V0*EXP((rf-q_leak-0.5*sigma^2)*C1737+sigma*SQRT(C1737)*D1737)</f>
        <v/>
      </c>
      <c r="F1737">
        <f>SHL_face*(1+SHL_rate)^C1737</f>
        <v/>
      </c>
      <c r="G1737">
        <f>Pref_face*(1+Pref_rate)^C1737</f>
        <v/>
      </c>
      <c r="H1737">
        <f>MAX(E1737-F1737-G1737,0)</f>
        <v/>
      </c>
      <c r="I1737">
        <f>MIN(E1737,F1737+G1737)+(1-MgmtPct)*H1737</f>
        <v/>
      </c>
      <c r="J1737">
        <f>IF(I1737/SponsorCost&gt;=RatchetTrigger,1,0)</f>
        <v/>
      </c>
      <c r="K1737">
        <f>IF(J1737=1,MgmtPctRatchet,MgmtPct)</f>
        <v/>
      </c>
      <c r="L1737">
        <f>K1737*H1737</f>
        <v/>
      </c>
      <c r="M1737">
        <f>EXP(-rf*C1737)*L1737</f>
        <v/>
      </c>
      <c r="N1737">
        <f>EXP(-rf*C1737)*E1737</f>
        <v/>
      </c>
    </row>
    <row r="1738">
      <c r="A1738" t="n">
        <v>1730</v>
      </c>
      <c r="B1738">
        <f>RAND()</f>
        <v/>
      </c>
      <c r="C1738">
        <f>IF(B1738&lt;P_3,3,IF(B1738&lt;P_3+P_4,4,5))</f>
        <v/>
      </c>
      <c r="D1738">
        <f>NORM.S.INV(RAND())</f>
        <v/>
      </c>
      <c r="E1738">
        <f>V0*EXP((rf-q_leak-0.5*sigma^2)*C1738+sigma*SQRT(C1738)*D1738)</f>
        <v/>
      </c>
      <c r="F1738">
        <f>SHL_face*(1+SHL_rate)^C1738</f>
        <v/>
      </c>
      <c r="G1738">
        <f>Pref_face*(1+Pref_rate)^C1738</f>
        <v/>
      </c>
      <c r="H1738">
        <f>MAX(E1738-F1738-G1738,0)</f>
        <v/>
      </c>
      <c r="I1738">
        <f>MIN(E1738,F1738+G1738)+(1-MgmtPct)*H1738</f>
        <v/>
      </c>
      <c r="J1738">
        <f>IF(I1738/SponsorCost&gt;=RatchetTrigger,1,0)</f>
        <v/>
      </c>
      <c r="K1738">
        <f>IF(J1738=1,MgmtPctRatchet,MgmtPct)</f>
        <v/>
      </c>
      <c r="L1738">
        <f>K1738*H1738</f>
        <v/>
      </c>
      <c r="M1738">
        <f>EXP(-rf*C1738)*L1738</f>
        <v/>
      </c>
      <c r="N1738">
        <f>EXP(-rf*C1738)*E1738</f>
        <v/>
      </c>
    </row>
    <row r="1739">
      <c r="A1739" t="n">
        <v>1731</v>
      </c>
      <c r="B1739">
        <f>RAND()</f>
        <v/>
      </c>
      <c r="C1739">
        <f>IF(B1739&lt;P_3,3,IF(B1739&lt;P_3+P_4,4,5))</f>
        <v/>
      </c>
      <c r="D1739">
        <f>NORM.S.INV(RAND())</f>
        <v/>
      </c>
      <c r="E1739">
        <f>V0*EXP((rf-q_leak-0.5*sigma^2)*C1739+sigma*SQRT(C1739)*D1739)</f>
        <v/>
      </c>
      <c r="F1739">
        <f>SHL_face*(1+SHL_rate)^C1739</f>
        <v/>
      </c>
      <c r="G1739">
        <f>Pref_face*(1+Pref_rate)^C1739</f>
        <v/>
      </c>
      <c r="H1739">
        <f>MAX(E1739-F1739-G1739,0)</f>
        <v/>
      </c>
      <c r="I1739">
        <f>MIN(E1739,F1739+G1739)+(1-MgmtPct)*H1739</f>
        <v/>
      </c>
      <c r="J1739">
        <f>IF(I1739/SponsorCost&gt;=RatchetTrigger,1,0)</f>
        <v/>
      </c>
      <c r="K1739">
        <f>IF(J1739=1,MgmtPctRatchet,MgmtPct)</f>
        <v/>
      </c>
      <c r="L1739">
        <f>K1739*H1739</f>
        <v/>
      </c>
      <c r="M1739">
        <f>EXP(-rf*C1739)*L1739</f>
        <v/>
      </c>
      <c r="N1739">
        <f>EXP(-rf*C1739)*E1739</f>
        <v/>
      </c>
    </row>
    <row r="1740">
      <c r="A1740" t="n">
        <v>1732</v>
      </c>
      <c r="B1740">
        <f>RAND()</f>
        <v/>
      </c>
      <c r="C1740">
        <f>IF(B1740&lt;P_3,3,IF(B1740&lt;P_3+P_4,4,5))</f>
        <v/>
      </c>
      <c r="D1740">
        <f>NORM.S.INV(RAND())</f>
        <v/>
      </c>
      <c r="E1740">
        <f>V0*EXP((rf-q_leak-0.5*sigma^2)*C1740+sigma*SQRT(C1740)*D1740)</f>
        <v/>
      </c>
      <c r="F1740">
        <f>SHL_face*(1+SHL_rate)^C1740</f>
        <v/>
      </c>
      <c r="G1740">
        <f>Pref_face*(1+Pref_rate)^C1740</f>
        <v/>
      </c>
      <c r="H1740">
        <f>MAX(E1740-F1740-G1740,0)</f>
        <v/>
      </c>
      <c r="I1740">
        <f>MIN(E1740,F1740+G1740)+(1-MgmtPct)*H1740</f>
        <v/>
      </c>
      <c r="J1740">
        <f>IF(I1740/SponsorCost&gt;=RatchetTrigger,1,0)</f>
        <v/>
      </c>
      <c r="K1740">
        <f>IF(J1740=1,MgmtPctRatchet,MgmtPct)</f>
        <v/>
      </c>
      <c r="L1740">
        <f>K1740*H1740</f>
        <v/>
      </c>
      <c r="M1740">
        <f>EXP(-rf*C1740)*L1740</f>
        <v/>
      </c>
      <c r="N1740">
        <f>EXP(-rf*C1740)*E1740</f>
        <v/>
      </c>
    </row>
    <row r="1741">
      <c r="A1741" t="n">
        <v>1733</v>
      </c>
      <c r="B1741">
        <f>RAND()</f>
        <v/>
      </c>
      <c r="C1741">
        <f>IF(B1741&lt;P_3,3,IF(B1741&lt;P_3+P_4,4,5))</f>
        <v/>
      </c>
      <c r="D1741">
        <f>NORM.S.INV(RAND())</f>
        <v/>
      </c>
      <c r="E1741">
        <f>V0*EXP((rf-q_leak-0.5*sigma^2)*C1741+sigma*SQRT(C1741)*D1741)</f>
        <v/>
      </c>
      <c r="F1741">
        <f>SHL_face*(1+SHL_rate)^C1741</f>
        <v/>
      </c>
      <c r="G1741">
        <f>Pref_face*(1+Pref_rate)^C1741</f>
        <v/>
      </c>
      <c r="H1741">
        <f>MAX(E1741-F1741-G1741,0)</f>
        <v/>
      </c>
      <c r="I1741">
        <f>MIN(E1741,F1741+G1741)+(1-MgmtPct)*H1741</f>
        <v/>
      </c>
      <c r="J1741">
        <f>IF(I1741/SponsorCost&gt;=RatchetTrigger,1,0)</f>
        <v/>
      </c>
      <c r="K1741">
        <f>IF(J1741=1,MgmtPctRatchet,MgmtPct)</f>
        <v/>
      </c>
      <c r="L1741">
        <f>K1741*H1741</f>
        <v/>
      </c>
      <c r="M1741">
        <f>EXP(-rf*C1741)*L1741</f>
        <v/>
      </c>
      <c r="N1741">
        <f>EXP(-rf*C1741)*E1741</f>
        <v/>
      </c>
    </row>
    <row r="1742">
      <c r="A1742" t="n">
        <v>1734</v>
      </c>
      <c r="B1742">
        <f>RAND()</f>
        <v/>
      </c>
      <c r="C1742">
        <f>IF(B1742&lt;P_3,3,IF(B1742&lt;P_3+P_4,4,5))</f>
        <v/>
      </c>
      <c r="D1742">
        <f>NORM.S.INV(RAND())</f>
        <v/>
      </c>
      <c r="E1742">
        <f>V0*EXP((rf-q_leak-0.5*sigma^2)*C1742+sigma*SQRT(C1742)*D1742)</f>
        <v/>
      </c>
      <c r="F1742">
        <f>SHL_face*(1+SHL_rate)^C1742</f>
        <v/>
      </c>
      <c r="G1742">
        <f>Pref_face*(1+Pref_rate)^C1742</f>
        <v/>
      </c>
      <c r="H1742">
        <f>MAX(E1742-F1742-G1742,0)</f>
        <v/>
      </c>
      <c r="I1742">
        <f>MIN(E1742,F1742+G1742)+(1-MgmtPct)*H1742</f>
        <v/>
      </c>
      <c r="J1742">
        <f>IF(I1742/SponsorCost&gt;=RatchetTrigger,1,0)</f>
        <v/>
      </c>
      <c r="K1742">
        <f>IF(J1742=1,MgmtPctRatchet,MgmtPct)</f>
        <v/>
      </c>
      <c r="L1742">
        <f>K1742*H1742</f>
        <v/>
      </c>
      <c r="M1742">
        <f>EXP(-rf*C1742)*L1742</f>
        <v/>
      </c>
      <c r="N1742">
        <f>EXP(-rf*C1742)*E1742</f>
        <v/>
      </c>
    </row>
    <row r="1743">
      <c r="A1743" t="n">
        <v>1735</v>
      </c>
      <c r="B1743">
        <f>RAND()</f>
        <v/>
      </c>
      <c r="C1743">
        <f>IF(B1743&lt;P_3,3,IF(B1743&lt;P_3+P_4,4,5))</f>
        <v/>
      </c>
      <c r="D1743">
        <f>NORM.S.INV(RAND())</f>
        <v/>
      </c>
      <c r="E1743">
        <f>V0*EXP((rf-q_leak-0.5*sigma^2)*C1743+sigma*SQRT(C1743)*D1743)</f>
        <v/>
      </c>
      <c r="F1743">
        <f>SHL_face*(1+SHL_rate)^C1743</f>
        <v/>
      </c>
      <c r="G1743">
        <f>Pref_face*(1+Pref_rate)^C1743</f>
        <v/>
      </c>
      <c r="H1743">
        <f>MAX(E1743-F1743-G1743,0)</f>
        <v/>
      </c>
      <c r="I1743">
        <f>MIN(E1743,F1743+G1743)+(1-MgmtPct)*H1743</f>
        <v/>
      </c>
      <c r="J1743">
        <f>IF(I1743/SponsorCost&gt;=RatchetTrigger,1,0)</f>
        <v/>
      </c>
      <c r="K1743">
        <f>IF(J1743=1,MgmtPctRatchet,MgmtPct)</f>
        <v/>
      </c>
      <c r="L1743">
        <f>K1743*H1743</f>
        <v/>
      </c>
      <c r="M1743">
        <f>EXP(-rf*C1743)*L1743</f>
        <v/>
      </c>
      <c r="N1743">
        <f>EXP(-rf*C1743)*E1743</f>
        <v/>
      </c>
    </row>
    <row r="1744">
      <c r="A1744" t="n">
        <v>1736</v>
      </c>
      <c r="B1744">
        <f>RAND()</f>
        <v/>
      </c>
      <c r="C1744">
        <f>IF(B1744&lt;P_3,3,IF(B1744&lt;P_3+P_4,4,5))</f>
        <v/>
      </c>
      <c r="D1744">
        <f>NORM.S.INV(RAND())</f>
        <v/>
      </c>
      <c r="E1744">
        <f>V0*EXP((rf-q_leak-0.5*sigma^2)*C1744+sigma*SQRT(C1744)*D1744)</f>
        <v/>
      </c>
      <c r="F1744">
        <f>SHL_face*(1+SHL_rate)^C1744</f>
        <v/>
      </c>
      <c r="G1744">
        <f>Pref_face*(1+Pref_rate)^C1744</f>
        <v/>
      </c>
      <c r="H1744">
        <f>MAX(E1744-F1744-G1744,0)</f>
        <v/>
      </c>
      <c r="I1744">
        <f>MIN(E1744,F1744+G1744)+(1-MgmtPct)*H1744</f>
        <v/>
      </c>
      <c r="J1744">
        <f>IF(I1744/SponsorCost&gt;=RatchetTrigger,1,0)</f>
        <v/>
      </c>
      <c r="K1744">
        <f>IF(J1744=1,MgmtPctRatchet,MgmtPct)</f>
        <v/>
      </c>
      <c r="L1744">
        <f>K1744*H1744</f>
        <v/>
      </c>
      <c r="M1744">
        <f>EXP(-rf*C1744)*L1744</f>
        <v/>
      </c>
      <c r="N1744">
        <f>EXP(-rf*C1744)*E1744</f>
        <v/>
      </c>
    </row>
    <row r="1745">
      <c r="A1745" t="n">
        <v>1737</v>
      </c>
      <c r="B1745">
        <f>RAND()</f>
        <v/>
      </c>
      <c r="C1745">
        <f>IF(B1745&lt;P_3,3,IF(B1745&lt;P_3+P_4,4,5))</f>
        <v/>
      </c>
      <c r="D1745">
        <f>NORM.S.INV(RAND())</f>
        <v/>
      </c>
      <c r="E1745">
        <f>V0*EXP((rf-q_leak-0.5*sigma^2)*C1745+sigma*SQRT(C1745)*D1745)</f>
        <v/>
      </c>
      <c r="F1745">
        <f>SHL_face*(1+SHL_rate)^C1745</f>
        <v/>
      </c>
      <c r="G1745">
        <f>Pref_face*(1+Pref_rate)^C1745</f>
        <v/>
      </c>
      <c r="H1745">
        <f>MAX(E1745-F1745-G1745,0)</f>
        <v/>
      </c>
      <c r="I1745">
        <f>MIN(E1745,F1745+G1745)+(1-MgmtPct)*H1745</f>
        <v/>
      </c>
      <c r="J1745">
        <f>IF(I1745/SponsorCost&gt;=RatchetTrigger,1,0)</f>
        <v/>
      </c>
      <c r="K1745">
        <f>IF(J1745=1,MgmtPctRatchet,MgmtPct)</f>
        <v/>
      </c>
      <c r="L1745">
        <f>K1745*H1745</f>
        <v/>
      </c>
      <c r="M1745">
        <f>EXP(-rf*C1745)*L1745</f>
        <v/>
      </c>
      <c r="N1745">
        <f>EXP(-rf*C1745)*E1745</f>
        <v/>
      </c>
    </row>
    <row r="1746">
      <c r="A1746" t="n">
        <v>1738</v>
      </c>
      <c r="B1746">
        <f>RAND()</f>
        <v/>
      </c>
      <c r="C1746">
        <f>IF(B1746&lt;P_3,3,IF(B1746&lt;P_3+P_4,4,5))</f>
        <v/>
      </c>
      <c r="D1746">
        <f>NORM.S.INV(RAND())</f>
        <v/>
      </c>
      <c r="E1746">
        <f>V0*EXP((rf-q_leak-0.5*sigma^2)*C1746+sigma*SQRT(C1746)*D1746)</f>
        <v/>
      </c>
      <c r="F1746">
        <f>SHL_face*(1+SHL_rate)^C1746</f>
        <v/>
      </c>
      <c r="G1746">
        <f>Pref_face*(1+Pref_rate)^C1746</f>
        <v/>
      </c>
      <c r="H1746">
        <f>MAX(E1746-F1746-G1746,0)</f>
        <v/>
      </c>
      <c r="I1746">
        <f>MIN(E1746,F1746+G1746)+(1-MgmtPct)*H1746</f>
        <v/>
      </c>
      <c r="J1746">
        <f>IF(I1746/SponsorCost&gt;=RatchetTrigger,1,0)</f>
        <v/>
      </c>
      <c r="K1746">
        <f>IF(J1746=1,MgmtPctRatchet,MgmtPct)</f>
        <v/>
      </c>
      <c r="L1746">
        <f>K1746*H1746</f>
        <v/>
      </c>
      <c r="M1746">
        <f>EXP(-rf*C1746)*L1746</f>
        <v/>
      </c>
      <c r="N1746">
        <f>EXP(-rf*C1746)*E1746</f>
        <v/>
      </c>
    </row>
    <row r="1747">
      <c r="A1747" t="n">
        <v>1739</v>
      </c>
      <c r="B1747">
        <f>RAND()</f>
        <v/>
      </c>
      <c r="C1747">
        <f>IF(B1747&lt;P_3,3,IF(B1747&lt;P_3+P_4,4,5))</f>
        <v/>
      </c>
      <c r="D1747">
        <f>NORM.S.INV(RAND())</f>
        <v/>
      </c>
      <c r="E1747">
        <f>V0*EXP((rf-q_leak-0.5*sigma^2)*C1747+sigma*SQRT(C1747)*D1747)</f>
        <v/>
      </c>
      <c r="F1747">
        <f>SHL_face*(1+SHL_rate)^C1747</f>
        <v/>
      </c>
      <c r="G1747">
        <f>Pref_face*(1+Pref_rate)^C1747</f>
        <v/>
      </c>
      <c r="H1747">
        <f>MAX(E1747-F1747-G1747,0)</f>
        <v/>
      </c>
      <c r="I1747">
        <f>MIN(E1747,F1747+G1747)+(1-MgmtPct)*H1747</f>
        <v/>
      </c>
      <c r="J1747">
        <f>IF(I1747/SponsorCost&gt;=RatchetTrigger,1,0)</f>
        <v/>
      </c>
      <c r="K1747">
        <f>IF(J1747=1,MgmtPctRatchet,MgmtPct)</f>
        <v/>
      </c>
      <c r="L1747">
        <f>K1747*H1747</f>
        <v/>
      </c>
      <c r="M1747">
        <f>EXP(-rf*C1747)*L1747</f>
        <v/>
      </c>
      <c r="N1747">
        <f>EXP(-rf*C1747)*E1747</f>
        <v/>
      </c>
    </row>
    <row r="1748">
      <c r="A1748" t="n">
        <v>1740</v>
      </c>
      <c r="B1748">
        <f>RAND()</f>
        <v/>
      </c>
      <c r="C1748">
        <f>IF(B1748&lt;P_3,3,IF(B1748&lt;P_3+P_4,4,5))</f>
        <v/>
      </c>
      <c r="D1748">
        <f>NORM.S.INV(RAND())</f>
        <v/>
      </c>
      <c r="E1748">
        <f>V0*EXP((rf-q_leak-0.5*sigma^2)*C1748+sigma*SQRT(C1748)*D1748)</f>
        <v/>
      </c>
      <c r="F1748">
        <f>SHL_face*(1+SHL_rate)^C1748</f>
        <v/>
      </c>
      <c r="G1748">
        <f>Pref_face*(1+Pref_rate)^C1748</f>
        <v/>
      </c>
      <c r="H1748">
        <f>MAX(E1748-F1748-G1748,0)</f>
        <v/>
      </c>
      <c r="I1748">
        <f>MIN(E1748,F1748+G1748)+(1-MgmtPct)*H1748</f>
        <v/>
      </c>
      <c r="J1748">
        <f>IF(I1748/SponsorCost&gt;=RatchetTrigger,1,0)</f>
        <v/>
      </c>
      <c r="K1748">
        <f>IF(J1748=1,MgmtPctRatchet,MgmtPct)</f>
        <v/>
      </c>
      <c r="L1748">
        <f>K1748*H1748</f>
        <v/>
      </c>
      <c r="M1748">
        <f>EXP(-rf*C1748)*L1748</f>
        <v/>
      </c>
      <c r="N1748">
        <f>EXP(-rf*C1748)*E1748</f>
        <v/>
      </c>
    </row>
    <row r="1749">
      <c r="A1749" t="n">
        <v>1741</v>
      </c>
      <c r="B1749">
        <f>RAND()</f>
        <v/>
      </c>
      <c r="C1749">
        <f>IF(B1749&lt;P_3,3,IF(B1749&lt;P_3+P_4,4,5))</f>
        <v/>
      </c>
      <c r="D1749">
        <f>NORM.S.INV(RAND())</f>
        <v/>
      </c>
      <c r="E1749">
        <f>V0*EXP((rf-q_leak-0.5*sigma^2)*C1749+sigma*SQRT(C1749)*D1749)</f>
        <v/>
      </c>
      <c r="F1749">
        <f>SHL_face*(1+SHL_rate)^C1749</f>
        <v/>
      </c>
      <c r="G1749">
        <f>Pref_face*(1+Pref_rate)^C1749</f>
        <v/>
      </c>
      <c r="H1749">
        <f>MAX(E1749-F1749-G1749,0)</f>
        <v/>
      </c>
      <c r="I1749">
        <f>MIN(E1749,F1749+G1749)+(1-MgmtPct)*H1749</f>
        <v/>
      </c>
      <c r="J1749">
        <f>IF(I1749/SponsorCost&gt;=RatchetTrigger,1,0)</f>
        <v/>
      </c>
      <c r="K1749">
        <f>IF(J1749=1,MgmtPctRatchet,MgmtPct)</f>
        <v/>
      </c>
      <c r="L1749">
        <f>K1749*H1749</f>
        <v/>
      </c>
      <c r="M1749">
        <f>EXP(-rf*C1749)*L1749</f>
        <v/>
      </c>
      <c r="N1749">
        <f>EXP(-rf*C1749)*E1749</f>
        <v/>
      </c>
    </row>
    <row r="1750">
      <c r="A1750" t="n">
        <v>1742</v>
      </c>
      <c r="B1750">
        <f>RAND()</f>
        <v/>
      </c>
      <c r="C1750">
        <f>IF(B1750&lt;P_3,3,IF(B1750&lt;P_3+P_4,4,5))</f>
        <v/>
      </c>
      <c r="D1750">
        <f>NORM.S.INV(RAND())</f>
        <v/>
      </c>
      <c r="E1750">
        <f>V0*EXP((rf-q_leak-0.5*sigma^2)*C1750+sigma*SQRT(C1750)*D1750)</f>
        <v/>
      </c>
      <c r="F1750">
        <f>SHL_face*(1+SHL_rate)^C1750</f>
        <v/>
      </c>
      <c r="G1750">
        <f>Pref_face*(1+Pref_rate)^C1750</f>
        <v/>
      </c>
      <c r="H1750">
        <f>MAX(E1750-F1750-G1750,0)</f>
        <v/>
      </c>
      <c r="I1750">
        <f>MIN(E1750,F1750+G1750)+(1-MgmtPct)*H1750</f>
        <v/>
      </c>
      <c r="J1750">
        <f>IF(I1750/SponsorCost&gt;=RatchetTrigger,1,0)</f>
        <v/>
      </c>
      <c r="K1750">
        <f>IF(J1750=1,MgmtPctRatchet,MgmtPct)</f>
        <v/>
      </c>
      <c r="L1750">
        <f>K1750*H1750</f>
        <v/>
      </c>
      <c r="M1750">
        <f>EXP(-rf*C1750)*L1750</f>
        <v/>
      </c>
      <c r="N1750">
        <f>EXP(-rf*C1750)*E1750</f>
        <v/>
      </c>
    </row>
    <row r="1751">
      <c r="A1751" t="n">
        <v>1743</v>
      </c>
      <c r="B1751">
        <f>RAND()</f>
        <v/>
      </c>
      <c r="C1751">
        <f>IF(B1751&lt;P_3,3,IF(B1751&lt;P_3+P_4,4,5))</f>
        <v/>
      </c>
      <c r="D1751">
        <f>NORM.S.INV(RAND())</f>
        <v/>
      </c>
      <c r="E1751">
        <f>V0*EXP((rf-q_leak-0.5*sigma^2)*C1751+sigma*SQRT(C1751)*D1751)</f>
        <v/>
      </c>
      <c r="F1751">
        <f>SHL_face*(1+SHL_rate)^C1751</f>
        <v/>
      </c>
      <c r="G1751">
        <f>Pref_face*(1+Pref_rate)^C1751</f>
        <v/>
      </c>
      <c r="H1751">
        <f>MAX(E1751-F1751-G1751,0)</f>
        <v/>
      </c>
      <c r="I1751">
        <f>MIN(E1751,F1751+G1751)+(1-MgmtPct)*H1751</f>
        <v/>
      </c>
      <c r="J1751">
        <f>IF(I1751/SponsorCost&gt;=RatchetTrigger,1,0)</f>
        <v/>
      </c>
      <c r="K1751">
        <f>IF(J1751=1,MgmtPctRatchet,MgmtPct)</f>
        <v/>
      </c>
      <c r="L1751">
        <f>K1751*H1751</f>
        <v/>
      </c>
      <c r="M1751">
        <f>EXP(-rf*C1751)*L1751</f>
        <v/>
      </c>
      <c r="N1751">
        <f>EXP(-rf*C1751)*E1751</f>
        <v/>
      </c>
    </row>
    <row r="1752">
      <c r="A1752" t="n">
        <v>1744</v>
      </c>
      <c r="B1752">
        <f>RAND()</f>
        <v/>
      </c>
      <c r="C1752">
        <f>IF(B1752&lt;P_3,3,IF(B1752&lt;P_3+P_4,4,5))</f>
        <v/>
      </c>
      <c r="D1752">
        <f>NORM.S.INV(RAND())</f>
        <v/>
      </c>
      <c r="E1752">
        <f>V0*EXP((rf-q_leak-0.5*sigma^2)*C1752+sigma*SQRT(C1752)*D1752)</f>
        <v/>
      </c>
      <c r="F1752">
        <f>SHL_face*(1+SHL_rate)^C1752</f>
        <v/>
      </c>
      <c r="G1752">
        <f>Pref_face*(1+Pref_rate)^C1752</f>
        <v/>
      </c>
      <c r="H1752">
        <f>MAX(E1752-F1752-G1752,0)</f>
        <v/>
      </c>
      <c r="I1752">
        <f>MIN(E1752,F1752+G1752)+(1-MgmtPct)*H1752</f>
        <v/>
      </c>
      <c r="J1752">
        <f>IF(I1752/SponsorCost&gt;=RatchetTrigger,1,0)</f>
        <v/>
      </c>
      <c r="K1752">
        <f>IF(J1752=1,MgmtPctRatchet,MgmtPct)</f>
        <v/>
      </c>
      <c r="L1752">
        <f>K1752*H1752</f>
        <v/>
      </c>
      <c r="M1752">
        <f>EXP(-rf*C1752)*L1752</f>
        <v/>
      </c>
      <c r="N1752">
        <f>EXP(-rf*C1752)*E1752</f>
        <v/>
      </c>
    </row>
    <row r="1753">
      <c r="A1753" t="n">
        <v>1745</v>
      </c>
      <c r="B1753">
        <f>RAND()</f>
        <v/>
      </c>
      <c r="C1753">
        <f>IF(B1753&lt;P_3,3,IF(B1753&lt;P_3+P_4,4,5))</f>
        <v/>
      </c>
      <c r="D1753">
        <f>NORM.S.INV(RAND())</f>
        <v/>
      </c>
      <c r="E1753">
        <f>V0*EXP((rf-q_leak-0.5*sigma^2)*C1753+sigma*SQRT(C1753)*D1753)</f>
        <v/>
      </c>
      <c r="F1753">
        <f>SHL_face*(1+SHL_rate)^C1753</f>
        <v/>
      </c>
      <c r="G1753">
        <f>Pref_face*(1+Pref_rate)^C1753</f>
        <v/>
      </c>
      <c r="H1753">
        <f>MAX(E1753-F1753-G1753,0)</f>
        <v/>
      </c>
      <c r="I1753">
        <f>MIN(E1753,F1753+G1753)+(1-MgmtPct)*H1753</f>
        <v/>
      </c>
      <c r="J1753">
        <f>IF(I1753/SponsorCost&gt;=RatchetTrigger,1,0)</f>
        <v/>
      </c>
      <c r="K1753">
        <f>IF(J1753=1,MgmtPctRatchet,MgmtPct)</f>
        <v/>
      </c>
      <c r="L1753">
        <f>K1753*H1753</f>
        <v/>
      </c>
      <c r="M1753">
        <f>EXP(-rf*C1753)*L1753</f>
        <v/>
      </c>
      <c r="N1753">
        <f>EXP(-rf*C1753)*E1753</f>
        <v/>
      </c>
    </row>
    <row r="1754">
      <c r="A1754" t="n">
        <v>1746</v>
      </c>
      <c r="B1754">
        <f>RAND()</f>
        <v/>
      </c>
      <c r="C1754">
        <f>IF(B1754&lt;P_3,3,IF(B1754&lt;P_3+P_4,4,5))</f>
        <v/>
      </c>
      <c r="D1754">
        <f>NORM.S.INV(RAND())</f>
        <v/>
      </c>
      <c r="E1754">
        <f>V0*EXP((rf-q_leak-0.5*sigma^2)*C1754+sigma*SQRT(C1754)*D1754)</f>
        <v/>
      </c>
      <c r="F1754">
        <f>SHL_face*(1+SHL_rate)^C1754</f>
        <v/>
      </c>
      <c r="G1754">
        <f>Pref_face*(1+Pref_rate)^C1754</f>
        <v/>
      </c>
      <c r="H1754">
        <f>MAX(E1754-F1754-G1754,0)</f>
        <v/>
      </c>
      <c r="I1754">
        <f>MIN(E1754,F1754+G1754)+(1-MgmtPct)*H1754</f>
        <v/>
      </c>
      <c r="J1754">
        <f>IF(I1754/SponsorCost&gt;=RatchetTrigger,1,0)</f>
        <v/>
      </c>
      <c r="K1754">
        <f>IF(J1754=1,MgmtPctRatchet,MgmtPct)</f>
        <v/>
      </c>
      <c r="L1754">
        <f>K1754*H1754</f>
        <v/>
      </c>
      <c r="M1754">
        <f>EXP(-rf*C1754)*L1754</f>
        <v/>
      </c>
      <c r="N1754">
        <f>EXP(-rf*C1754)*E1754</f>
        <v/>
      </c>
    </row>
    <row r="1755">
      <c r="A1755" t="n">
        <v>1747</v>
      </c>
      <c r="B1755">
        <f>RAND()</f>
        <v/>
      </c>
      <c r="C1755">
        <f>IF(B1755&lt;P_3,3,IF(B1755&lt;P_3+P_4,4,5))</f>
        <v/>
      </c>
      <c r="D1755">
        <f>NORM.S.INV(RAND())</f>
        <v/>
      </c>
      <c r="E1755">
        <f>V0*EXP((rf-q_leak-0.5*sigma^2)*C1755+sigma*SQRT(C1755)*D1755)</f>
        <v/>
      </c>
      <c r="F1755">
        <f>SHL_face*(1+SHL_rate)^C1755</f>
        <v/>
      </c>
      <c r="G1755">
        <f>Pref_face*(1+Pref_rate)^C1755</f>
        <v/>
      </c>
      <c r="H1755">
        <f>MAX(E1755-F1755-G1755,0)</f>
        <v/>
      </c>
      <c r="I1755">
        <f>MIN(E1755,F1755+G1755)+(1-MgmtPct)*H1755</f>
        <v/>
      </c>
      <c r="J1755">
        <f>IF(I1755/SponsorCost&gt;=RatchetTrigger,1,0)</f>
        <v/>
      </c>
      <c r="K1755">
        <f>IF(J1755=1,MgmtPctRatchet,MgmtPct)</f>
        <v/>
      </c>
      <c r="L1755">
        <f>K1755*H1755</f>
        <v/>
      </c>
      <c r="M1755">
        <f>EXP(-rf*C1755)*L1755</f>
        <v/>
      </c>
      <c r="N1755">
        <f>EXP(-rf*C1755)*E1755</f>
        <v/>
      </c>
    </row>
    <row r="1756">
      <c r="A1756" t="n">
        <v>1748</v>
      </c>
      <c r="B1756">
        <f>RAND()</f>
        <v/>
      </c>
      <c r="C1756">
        <f>IF(B1756&lt;P_3,3,IF(B1756&lt;P_3+P_4,4,5))</f>
        <v/>
      </c>
      <c r="D1756">
        <f>NORM.S.INV(RAND())</f>
        <v/>
      </c>
      <c r="E1756">
        <f>V0*EXP((rf-q_leak-0.5*sigma^2)*C1756+sigma*SQRT(C1756)*D1756)</f>
        <v/>
      </c>
      <c r="F1756">
        <f>SHL_face*(1+SHL_rate)^C1756</f>
        <v/>
      </c>
      <c r="G1756">
        <f>Pref_face*(1+Pref_rate)^C1756</f>
        <v/>
      </c>
      <c r="H1756">
        <f>MAX(E1756-F1756-G1756,0)</f>
        <v/>
      </c>
      <c r="I1756">
        <f>MIN(E1756,F1756+G1756)+(1-MgmtPct)*H1756</f>
        <v/>
      </c>
      <c r="J1756">
        <f>IF(I1756/SponsorCost&gt;=RatchetTrigger,1,0)</f>
        <v/>
      </c>
      <c r="K1756">
        <f>IF(J1756=1,MgmtPctRatchet,MgmtPct)</f>
        <v/>
      </c>
      <c r="L1756">
        <f>K1756*H1756</f>
        <v/>
      </c>
      <c r="M1756">
        <f>EXP(-rf*C1756)*L1756</f>
        <v/>
      </c>
      <c r="N1756">
        <f>EXP(-rf*C1756)*E1756</f>
        <v/>
      </c>
    </row>
    <row r="1757">
      <c r="A1757" t="n">
        <v>1749</v>
      </c>
      <c r="B1757">
        <f>RAND()</f>
        <v/>
      </c>
      <c r="C1757">
        <f>IF(B1757&lt;P_3,3,IF(B1757&lt;P_3+P_4,4,5))</f>
        <v/>
      </c>
      <c r="D1757">
        <f>NORM.S.INV(RAND())</f>
        <v/>
      </c>
      <c r="E1757">
        <f>V0*EXP((rf-q_leak-0.5*sigma^2)*C1757+sigma*SQRT(C1757)*D1757)</f>
        <v/>
      </c>
      <c r="F1757">
        <f>SHL_face*(1+SHL_rate)^C1757</f>
        <v/>
      </c>
      <c r="G1757">
        <f>Pref_face*(1+Pref_rate)^C1757</f>
        <v/>
      </c>
      <c r="H1757">
        <f>MAX(E1757-F1757-G1757,0)</f>
        <v/>
      </c>
      <c r="I1757">
        <f>MIN(E1757,F1757+G1757)+(1-MgmtPct)*H1757</f>
        <v/>
      </c>
      <c r="J1757">
        <f>IF(I1757/SponsorCost&gt;=RatchetTrigger,1,0)</f>
        <v/>
      </c>
      <c r="K1757">
        <f>IF(J1757=1,MgmtPctRatchet,MgmtPct)</f>
        <v/>
      </c>
      <c r="L1757">
        <f>K1757*H1757</f>
        <v/>
      </c>
      <c r="M1757">
        <f>EXP(-rf*C1757)*L1757</f>
        <v/>
      </c>
      <c r="N1757">
        <f>EXP(-rf*C1757)*E1757</f>
        <v/>
      </c>
    </row>
    <row r="1758">
      <c r="A1758" t="n">
        <v>1750</v>
      </c>
      <c r="B1758">
        <f>RAND()</f>
        <v/>
      </c>
      <c r="C1758">
        <f>IF(B1758&lt;P_3,3,IF(B1758&lt;P_3+P_4,4,5))</f>
        <v/>
      </c>
      <c r="D1758">
        <f>NORM.S.INV(RAND())</f>
        <v/>
      </c>
      <c r="E1758">
        <f>V0*EXP((rf-q_leak-0.5*sigma^2)*C1758+sigma*SQRT(C1758)*D1758)</f>
        <v/>
      </c>
      <c r="F1758">
        <f>SHL_face*(1+SHL_rate)^C1758</f>
        <v/>
      </c>
      <c r="G1758">
        <f>Pref_face*(1+Pref_rate)^C1758</f>
        <v/>
      </c>
      <c r="H1758">
        <f>MAX(E1758-F1758-G1758,0)</f>
        <v/>
      </c>
      <c r="I1758">
        <f>MIN(E1758,F1758+G1758)+(1-MgmtPct)*H1758</f>
        <v/>
      </c>
      <c r="J1758">
        <f>IF(I1758/SponsorCost&gt;=RatchetTrigger,1,0)</f>
        <v/>
      </c>
      <c r="K1758">
        <f>IF(J1758=1,MgmtPctRatchet,MgmtPct)</f>
        <v/>
      </c>
      <c r="L1758">
        <f>K1758*H1758</f>
        <v/>
      </c>
      <c r="M1758">
        <f>EXP(-rf*C1758)*L1758</f>
        <v/>
      </c>
      <c r="N1758">
        <f>EXP(-rf*C1758)*E1758</f>
        <v/>
      </c>
    </row>
    <row r="1759">
      <c r="A1759" t="n">
        <v>1751</v>
      </c>
      <c r="B1759">
        <f>RAND()</f>
        <v/>
      </c>
      <c r="C1759">
        <f>IF(B1759&lt;P_3,3,IF(B1759&lt;P_3+P_4,4,5))</f>
        <v/>
      </c>
      <c r="D1759">
        <f>NORM.S.INV(RAND())</f>
        <v/>
      </c>
      <c r="E1759">
        <f>V0*EXP((rf-q_leak-0.5*sigma^2)*C1759+sigma*SQRT(C1759)*D1759)</f>
        <v/>
      </c>
      <c r="F1759">
        <f>SHL_face*(1+SHL_rate)^C1759</f>
        <v/>
      </c>
      <c r="G1759">
        <f>Pref_face*(1+Pref_rate)^C1759</f>
        <v/>
      </c>
      <c r="H1759">
        <f>MAX(E1759-F1759-G1759,0)</f>
        <v/>
      </c>
      <c r="I1759">
        <f>MIN(E1759,F1759+G1759)+(1-MgmtPct)*H1759</f>
        <v/>
      </c>
      <c r="J1759">
        <f>IF(I1759/SponsorCost&gt;=RatchetTrigger,1,0)</f>
        <v/>
      </c>
      <c r="K1759">
        <f>IF(J1759=1,MgmtPctRatchet,MgmtPct)</f>
        <v/>
      </c>
      <c r="L1759">
        <f>K1759*H1759</f>
        <v/>
      </c>
      <c r="M1759">
        <f>EXP(-rf*C1759)*L1759</f>
        <v/>
      </c>
      <c r="N1759">
        <f>EXP(-rf*C1759)*E1759</f>
        <v/>
      </c>
    </row>
    <row r="1760">
      <c r="A1760" t="n">
        <v>1752</v>
      </c>
      <c r="B1760">
        <f>RAND()</f>
        <v/>
      </c>
      <c r="C1760">
        <f>IF(B1760&lt;P_3,3,IF(B1760&lt;P_3+P_4,4,5))</f>
        <v/>
      </c>
      <c r="D1760">
        <f>NORM.S.INV(RAND())</f>
        <v/>
      </c>
      <c r="E1760">
        <f>V0*EXP((rf-q_leak-0.5*sigma^2)*C1760+sigma*SQRT(C1760)*D1760)</f>
        <v/>
      </c>
      <c r="F1760">
        <f>SHL_face*(1+SHL_rate)^C1760</f>
        <v/>
      </c>
      <c r="G1760">
        <f>Pref_face*(1+Pref_rate)^C1760</f>
        <v/>
      </c>
      <c r="H1760">
        <f>MAX(E1760-F1760-G1760,0)</f>
        <v/>
      </c>
      <c r="I1760">
        <f>MIN(E1760,F1760+G1760)+(1-MgmtPct)*H1760</f>
        <v/>
      </c>
      <c r="J1760">
        <f>IF(I1760/SponsorCost&gt;=RatchetTrigger,1,0)</f>
        <v/>
      </c>
      <c r="K1760">
        <f>IF(J1760=1,MgmtPctRatchet,MgmtPct)</f>
        <v/>
      </c>
      <c r="L1760">
        <f>K1760*H1760</f>
        <v/>
      </c>
      <c r="M1760">
        <f>EXP(-rf*C1760)*L1760</f>
        <v/>
      </c>
      <c r="N1760">
        <f>EXP(-rf*C1760)*E1760</f>
        <v/>
      </c>
    </row>
    <row r="1761">
      <c r="A1761" t="n">
        <v>1753</v>
      </c>
      <c r="B1761">
        <f>RAND()</f>
        <v/>
      </c>
      <c r="C1761">
        <f>IF(B1761&lt;P_3,3,IF(B1761&lt;P_3+P_4,4,5))</f>
        <v/>
      </c>
      <c r="D1761">
        <f>NORM.S.INV(RAND())</f>
        <v/>
      </c>
      <c r="E1761">
        <f>V0*EXP((rf-q_leak-0.5*sigma^2)*C1761+sigma*SQRT(C1761)*D1761)</f>
        <v/>
      </c>
      <c r="F1761">
        <f>SHL_face*(1+SHL_rate)^C1761</f>
        <v/>
      </c>
      <c r="G1761">
        <f>Pref_face*(1+Pref_rate)^C1761</f>
        <v/>
      </c>
      <c r="H1761">
        <f>MAX(E1761-F1761-G1761,0)</f>
        <v/>
      </c>
      <c r="I1761">
        <f>MIN(E1761,F1761+G1761)+(1-MgmtPct)*H1761</f>
        <v/>
      </c>
      <c r="J1761">
        <f>IF(I1761/SponsorCost&gt;=RatchetTrigger,1,0)</f>
        <v/>
      </c>
      <c r="K1761">
        <f>IF(J1761=1,MgmtPctRatchet,MgmtPct)</f>
        <v/>
      </c>
      <c r="L1761">
        <f>K1761*H1761</f>
        <v/>
      </c>
      <c r="M1761">
        <f>EXP(-rf*C1761)*L1761</f>
        <v/>
      </c>
      <c r="N1761">
        <f>EXP(-rf*C1761)*E1761</f>
        <v/>
      </c>
    </row>
    <row r="1762">
      <c r="A1762" t="n">
        <v>1754</v>
      </c>
      <c r="B1762">
        <f>RAND()</f>
        <v/>
      </c>
      <c r="C1762">
        <f>IF(B1762&lt;P_3,3,IF(B1762&lt;P_3+P_4,4,5))</f>
        <v/>
      </c>
      <c r="D1762">
        <f>NORM.S.INV(RAND())</f>
        <v/>
      </c>
      <c r="E1762">
        <f>V0*EXP((rf-q_leak-0.5*sigma^2)*C1762+sigma*SQRT(C1762)*D1762)</f>
        <v/>
      </c>
      <c r="F1762">
        <f>SHL_face*(1+SHL_rate)^C1762</f>
        <v/>
      </c>
      <c r="G1762">
        <f>Pref_face*(1+Pref_rate)^C1762</f>
        <v/>
      </c>
      <c r="H1762">
        <f>MAX(E1762-F1762-G1762,0)</f>
        <v/>
      </c>
      <c r="I1762">
        <f>MIN(E1762,F1762+G1762)+(1-MgmtPct)*H1762</f>
        <v/>
      </c>
      <c r="J1762">
        <f>IF(I1762/SponsorCost&gt;=RatchetTrigger,1,0)</f>
        <v/>
      </c>
      <c r="K1762">
        <f>IF(J1762=1,MgmtPctRatchet,MgmtPct)</f>
        <v/>
      </c>
      <c r="L1762">
        <f>K1762*H1762</f>
        <v/>
      </c>
      <c r="M1762">
        <f>EXP(-rf*C1762)*L1762</f>
        <v/>
      </c>
      <c r="N1762">
        <f>EXP(-rf*C1762)*E1762</f>
        <v/>
      </c>
    </row>
    <row r="1763">
      <c r="A1763" t="n">
        <v>1755</v>
      </c>
      <c r="B1763">
        <f>RAND()</f>
        <v/>
      </c>
      <c r="C1763">
        <f>IF(B1763&lt;P_3,3,IF(B1763&lt;P_3+P_4,4,5))</f>
        <v/>
      </c>
      <c r="D1763">
        <f>NORM.S.INV(RAND())</f>
        <v/>
      </c>
      <c r="E1763">
        <f>V0*EXP((rf-q_leak-0.5*sigma^2)*C1763+sigma*SQRT(C1763)*D1763)</f>
        <v/>
      </c>
      <c r="F1763">
        <f>SHL_face*(1+SHL_rate)^C1763</f>
        <v/>
      </c>
      <c r="G1763">
        <f>Pref_face*(1+Pref_rate)^C1763</f>
        <v/>
      </c>
      <c r="H1763">
        <f>MAX(E1763-F1763-G1763,0)</f>
        <v/>
      </c>
      <c r="I1763">
        <f>MIN(E1763,F1763+G1763)+(1-MgmtPct)*H1763</f>
        <v/>
      </c>
      <c r="J1763">
        <f>IF(I1763/SponsorCost&gt;=RatchetTrigger,1,0)</f>
        <v/>
      </c>
      <c r="K1763">
        <f>IF(J1763=1,MgmtPctRatchet,MgmtPct)</f>
        <v/>
      </c>
      <c r="L1763">
        <f>K1763*H1763</f>
        <v/>
      </c>
      <c r="M1763">
        <f>EXP(-rf*C1763)*L1763</f>
        <v/>
      </c>
      <c r="N1763">
        <f>EXP(-rf*C1763)*E1763</f>
        <v/>
      </c>
    </row>
    <row r="1764">
      <c r="A1764" t="n">
        <v>1756</v>
      </c>
      <c r="B1764">
        <f>RAND()</f>
        <v/>
      </c>
      <c r="C1764">
        <f>IF(B1764&lt;P_3,3,IF(B1764&lt;P_3+P_4,4,5))</f>
        <v/>
      </c>
      <c r="D1764">
        <f>NORM.S.INV(RAND())</f>
        <v/>
      </c>
      <c r="E1764">
        <f>V0*EXP((rf-q_leak-0.5*sigma^2)*C1764+sigma*SQRT(C1764)*D1764)</f>
        <v/>
      </c>
      <c r="F1764">
        <f>SHL_face*(1+SHL_rate)^C1764</f>
        <v/>
      </c>
      <c r="G1764">
        <f>Pref_face*(1+Pref_rate)^C1764</f>
        <v/>
      </c>
      <c r="H1764">
        <f>MAX(E1764-F1764-G1764,0)</f>
        <v/>
      </c>
      <c r="I1764">
        <f>MIN(E1764,F1764+G1764)+(1-MgmtPct)*H1764</f>
        <v/>
      </c>
      <c r="J1764">
        <f>IF(I1764/SponsorCost&gt;=RatchetTrigger,1,0)</f>
        <v/>
      </c>
      <c r="K1764">
        <f>IF(J1764=1,MgmtPctRatchet,MgmtPct)</f>
        <v/>
      </c>
      <c r="L1764">
        <f>K1764*H1764</f>
        <v/>
      </c>
      <c r="M1764">
        <f>EXP(-rf*C1764)*L1764</f>
        <v/>
      </c>
      <c r="N1764">
        <f>EXP(-rf*C1764)*E1764</f>
        <v/>
      </c>
    </row>
    <row r="1765">
      <c r="A1765" t="n">
        <v>1757</v>
      </c>
      <c r="B1765">
        <f>RAND()</f>
        <v/>
      </c>
      <c r="C1765">
        <f>IF(B1765&lt;P_3,3,IF(B1765&lt;P_3+P_4,4,5))</f>
        <v/>
      </c>
      <c r="D1765">
        <f>NORM.S.INV(RAND())</f>
        <v/>
      </c>
      <c r="E1765">
        <f>V0*EXP((rf-q_leak-0.5*sigma^2)*C1765+sigma*SQRT(C1765)*D1765)</f>
        <v/>
      </c>
      <c r="F1765">
        <f>SHL_face*(1+SHL_rate)^C1765</f>
        <v/>
      </c>
      <c r="G1765">
        <f>Pref_face*(1+Pref_rate)^C1765</f>
        <v/>
      </c>
      <c r="H1765">
        <f>MAX(E1765-F1765-G1765,0)</f>
        <v/>
      </c>
      <c r="I1765">
        <f>MIN(E1765,F1765+G1765)+(1-MgmtPct)*H1765</f>
        <v/>
      </c>
      <c r="J1765">
        <f>IF(I1765/SponsorCost&gt;=RatchetTrigger,1,0)</f>
        <v/>
      </c>
      <c r="K1765">
        <f>IF(J1765=1,MgmtPctRatchet,MgmtPct)</f>
        <v/>
      </c>
      <c r="L1765">
        <f>K1765*H1765</f>
        <v/>
      </c>
      <c r="M1765">
        <f>EXP(-rf*C1765)*L1765</f>
        <v/>
      </c>
      <c r="N1765">
        <f>EXP(-rf*C1765)*E1765</f>
        <v/>
      </c>
    </row>
    <row r="1766">
      <c r="A1766" t="n">
        <v>1758</v>
      </c>
      <c r="B1766">
        <f>RAND()</f>
        <v/>
      </c>
      <c r="C1766">
        <f>IF(B1766&lt;P_3,3,IF(B1766&lt;P_3+P_4,4,5))</f>
        <v/>
      </c>
      <c r="D1766">
        <f>NORM.S.INV(RAND())</f>
        <v/>
      </c>
      <c r="E1766">
        <f>V0*EXP((rf-q_leak-0.5*sigma^2)*C1766+sigma*SQRT(C1766)*D1766)</f>
        <v/>
      </c>
      <c r="F1766">
        <f>SHL_face*(1+SHL_rate)^C1766</f>
        <v/>
      </c>
      <c r="G1766">
        <f>Pref_face*(1+Pref_rate)^C1766</f>
        <v/>
      </c>
      <c r="H1766">
        <f>MAX(E1766-F1766-G1766,0)</f>
        <v/>
      </c>
      <c r="I1766">
        <f>MIN(E1766,F1766+G1766)+(1-MgmtPct)*H1766</f>
        <v/>
      </c>
      <c r="J1766">
        <f>IF(I1766/SponsorCost&gt;=RatchetTrigger,1,0)</f>
        <v/>
      </c>
      <c r="K1766">
        <f>IF(J1766=1,MgmtPctRatchet,MgmtPct)</f>
        <v/>
      </c>
      <c r="L1766">
        <f>K1766*H1766</f>
        <v/>
      </c>
      <c r="M1766">
        <f>EXP(-rf*C1766)*L1766</f>
        <v/>
      </c>
      <c r="N1766">
        <f>EXP(-rf*C1766)*E1766</f>
        <v/>
      </c>
    </row>
    <row r="1767">
      <c r="A1767" t="n">
        <v>1759</v>
      </c>
      <c r="B1767">
        <f>RAND()</f>
        <v/>
      </c>
      <c r="C1767">
        <f>IF(B1767&lt;P_3,3,IF(B1767&lt;P_3+P_4,4,5))</f>
        <v/>
      </c>
      <c r="D1767">
        <f>NORM.S.INV(RAND())</f>
        <v/>
      </c>
      <c r="E1767">
        <f>V0*EXP((rf-q_leak-0.5*sigma^2)*C1767+sigma*SQRT(C1767)*D1767)</f>
        <v/>
      </c>
      <c r="F1767">
        <f>SHL_face*(1+SHL_rate)^C1767</f>
        <v/>
      </c>
      <c r="G1767">
        <f>Pref_face*(1+Pref_rate)^C1767</f>
        <v/>
      </c>
      <c r="H1767">
        <f>MAX(E1767-F1767-G1767,0)</f>
        <v/>
      </c>
      <c r="I1767">
        <f>MIN(E1767,F1767+G1767)+(1-MgmtPct)*H1767</f>
        <v/>
      </c>
      <c r="J1767">
        <f>IF(I1767/SponsorCost&gt;=RatchetTrigger,1,0)</f>
        <v/>
      </c>
      <c r="K1767">
        <f>IF(J1767=1,MgmtPctRatchet,MgmtPct)</f>
        <v/>
      </c>
      <c r="L1767">
        <f>K1767*H1767</f>
        <v/>
      </c>
      <c r="M1767">
        <f>EXP(-rf*C1767)*L1767</f>
        <v/>
      </c>
      <c r="N1767">
        <f>EXP(-rf*C1767)*E1767</f>
        <v/>
      </c>
    </row>
    <row r="1768">
      <c r="A1768" t="n">
        <v>1760</v>
      </c>
      <c r="B1768">
        <f>RAND()</f>
        <v/>
      </c>
      <c r="C1768">
        <f>IF(B1768&lt;P_3,3,IF(B1768&lt;P_3+P_4,4,5))</f>
        <v/>
      </c>
      <c r="D1768">
        <f>NORM.S.INV(RAND())</f>
        <v/>
      </c>
      <c r="E1768">
        <f>V0*EXP((rf-q_leak-0.5*sigma^2)*C1768+sigma*SQRT(C1768)*D1768)</f>
        <v/>
      </c>
      <c r="F1768">
        <f>SHL_face*(1+SHL_rate)^C1768</f>
        <v/>
      </c>
      <c r="G1768">
        <f>Pref_face*(1+Pref_rate)^C1768</f>
        <v/>
      </c>
      <c r="H1768">
        <f>MAX(E1768-F1768-G1768,0)</f>
        <v/>
      </c>
      <c r="I1768">
        <f>MIN(E1768,F1768+G1768)+(1-MgmtPct)*H1768</f>
        <v/>
      </c>
      <c r="J1768">
        <f>IF(I1768/SponsorCost&gt;=RatchetTrigger,1,0)</f>
        <v/>
      </c>
      <c r="K1768">
        <f>IF(J1768=1,MgmtPctRatchet,MgmtPct)</f>
        <v/>
      </c>
      <c r="L1768">
        <f>K1768*H1768</f>
        <v/>
      </c>
      <c r="M1768">
        <f>EXP(-rf*C1768)*L1768</f>
        <v/>
      </c>
      <c r="N1768">
        <f>EXP(-rf*C1768)*E1768</f>
        <v/>
      </c>
    </row>
    <row r="1769">
      <c r="A1769" t="n">
        <v>1761</v>
      </c>
      <c r="B1769">
        <f>RAND()</f>
        <v/>
      </c>
      <c r="C1769">
        <f>IF(B1769&lt;P_3,3,IF(B1769&lt;P_3+P_4,4,5))</f>
        <v/>
      </c>
      <c r="D1769">
        <f>NORM.S.INV(RAND())</f>
        <v/>
      </c>
      <c r="E1769">
        <f>V0*EXP((rf-q_leak-0.5*sigma^2)*C1769+sigma*SQRT(C1769)*D1769)</f>
        <v/>
      </c>
      <c r="F1769">
        <f>SHL_face*(1+SHL_rate)^C1769</f>
        <v/>
      </c>
      <c r="G1769">
        <f>Pref_face*(1+Pref_rate)^C1769</f>
        <v/>
      </c>
      <c r="H1769">
        <f>MAX(E1769-F1769-G1769,0)</f>
        <v/>
      </c>
      <c r="I1769">
        <f>MIN(E1769,F1769+G1769)+(1-MgmtPct)*H1769</f>
        <v/>
      </c>
      <c r="J1769">
        <f>IF(I1769/SponsorCost&gt;=RatchetTrigger,1,0)</f>
        <v/>
      </c>
      <c r="K1769">
        <f>IF(J1769=1,MgmtPctRatchet,MgmtPct)</f>
        <v/>
      </c>
      <c r="L1769">
        <f>K1769*H1769</f>
        <v/>
      </c>
      <c r="M1769">
        <f>EXP(-rf*C1769)*L1769</f>
        <v/>
      </c>
      <c r="N1769">
        <f>EXP(-rf*C1769)*E1769</f>
        <v/>
      </c>
    </row>
    <row r="1770">
      <c r="A1770" t="n">
        <v>1762</v>
      </c>
      <c r="B1770">
        <f>RAND()</f>
        <v/>
      </c>
      <c r="C1770">
        <f>IF(B1770&lt;P_3,3,IF(B1770&lt;P_3+P_4,4,5))</f>
        <v/>
      </c>
      <c r="D1770">
        <f>NORM.S.INV(RAND())</f>
        <v/>
      </c>
      <c r="E1770">
        <f>V0*EXP((rf-q_leak-0.5*sigma^2)*C1770+sigma*SQRT(C1770)*D1770)</f>
        <v/>
      </c>
      <c r="F1770">
        <f>SHL_face*(1+SHL_rate)^C1770</f>
        <v/>
      </c>
      <c r="G1770">
        <f>Pref_face*(1+Pref_rate)^C1770</f>
        <v/>
      </c>
      <c r="H1770">
        <f>MAX(E1770-F1770-G1770,0)</f>
        <v/>
      </c>
      <c r="I1770">
        <f>MIN(E1770,F1770+G1770)+(1-MgmtPct)*H1770</f>
        <v/>
      </c>
      <c r="J1770">
        <f>IF(I1770/SponsorCost&gt;=RatchetTrigger,1,0)</f>
        <v/>
      </c>
      <c r="K1770">
        <f>IF(J1770=1,MgmtPctRatchet,MgmtPct)</f>
        <v/>
      </c>
      <c r="L1770">
        <f>K1770*H1770</f>
        <v/>
      </c>
      <c r="M1770">
        <f>EXP(-rf*C1770)*L1770</f>
        <v/>
      </c>
      <c r="N1770">
        <f>EXP(-rf*C1770)*E1770</f>
        <v/>
      </c>
    </row>
    <row r="1771">
      <c r="A1771" t="n">
        <v>1763</v>
      </c>
      <c r="B1771">
        <f>RAND()</f>
        <v/>
      </c>
      <c r="C1771">
        <f>IF(B1771&lt;P_3,3,IF(B1771&lt;P_3+P_4,4,5))</f>
        <v/>
      </c>
      <c r="D1771">
        <f>NORM.S.INV(RAND())</f>
        <v/>
      </c>
      <c r="E1771">
        <f>V0*EXP((rf-q_leak-0.5*sigma^2)*C1771+sigma*SQRT(C1771)*D1771)</f>
        <v/>
      </c>
      <c r="F1771">
        <f>SHL_face*(1+SHL_rate)^C1771</f>
        <v/>
      </c>
      <c r="G1771">
        <f>Pref_face*(1+Pref_rate)^C1771</f>
        <v/>
      </c>
      <c r="H1771">
        <f>MAX(E1771-F1771-G1771,0)</f>
        <v/>
      </c>
      <c r="I1771">
        <f>MIN(E1771,F1771+G1771)+(1-MgmtPct)*H1771</f>
        <v/>
      </c>
      <c r="J1771">
        <f>IF(I1771/SponsorCost&gt;=RatchetTrigger,1,0)</f>
        <v/>
      </c>
      <c r="K1771">
        <f>IF(J1771=1,MgmtPctRatchet,MgmtPct)</f>
        <v/>
      </c>
      <c r="L1771">
        <f>K1771*H1771</f>
        <v/>
      </c>
      <c r="M1771">
        <f>EXP(-rf*C1771)*L1771</f>
        <v/>
      </c>
      <c r="N1771">
        <f>EXP(-rf*C1771)*E1771</f>
        <v/>
      </c>
    </row>
    <row r="1772">
      <c r="A1772" t="n">
        <v>1764</v>
      </c>
      <c r="B1772">
        <f>RAND()</f>
        <v/>
      </c>
      <c r="C1772">
        <f>IF(B1772&lt;P_3,3,IF(B1772&lt;P_3+P_4,4,5))</f>
        <v/>
      </c>
      <c r="D1772">
        <f>NORM.S.INV(RAND())</f>
        <v/>
      </c>
      <c r="E1772">
        <f>V0*EXP((rf-q_leak-0.5*sigma^2)*C1772+sigma*SQRT(C1772)*D1772)</f>
        <v/>
      </c>
      <c r="F1772">
        <f>SHL_face*(1+SHL_rate)^C1772</f>
        <v/>
      </c>
      <c r="G1772">
        <f>Pref_face*(1+Pref_rate)^C1772</f>
        <v/>
      </c>
      <c r="H1772">
        <f>MAX(E1772-F1772-G1772,0)</f>
        <v/>
      </c>
      <c r="I1772">
        <f>MIN(E1772,F1772+G1772)+(1-MgmtPct)*H1772</f>
        <v/>
      </c>
      <c r="J1772">
        <f>IF(I1772/SponsorCost&gt;=RatchetTrigger,1,0)</f>
        <v/>
      </c>
      <c r="K1772">
        <f>IF(J1772=1,MgmtPctRatchet,MgmtPct)</f>
        <v/>
      </c>
      <c r="L1772">
        <f>K1772*H1772</f>
        <v/>
      </c>
      <c r="M1772">
        <f>EXP(-rf*C1772)*L1772</f>
        <v/>
      </c>
      <c r="N1772">
        <f>EXP(-rf*C1772)*E1772</f>
        <v/>
      </c>
    </row>
    <row r="1773">
      <c r="A1773" t="n">
        <v>1765</v>
      </c>
      <c r="B1773">
        <f>RAND()</f>
        <v/>
      </c>
      <c r="C1773">
        <f>IF(B1773&lt;P_3,3,IF(B1773&lt;P_3+P_4,4,5))</f>
        <v/>
      </c>
      <c r="D1773">
        <f>NORM.S.INV(RAND())</f>
        <v/>
      </c>
      <c r="E1773">
        <f>V0*EXP((rf-q_leak-0.5*sigma^2)*C1773+sigma*SQRT(C1773)*D1773)</f>
        <v/>
      </c>
      <c r="F1773">
        <f>SHL_face*(1+SHL_rate)^C1773</f>
        <v/>
      </c>
      <c r="G1773">
        <f>Pref_face*(1+Pref_rate)^C1773</f>
        <v/>
      </c>
      <c r="H1773">
        <f>MAX(E1773-F1773-G1773,0)</f>
        <v/>
      </c>
      <c r="I1773">
        <f>MIN(E1773,F1773+G1773)+(1-MgmtPct)*H1773</f>
        <v/>
      </c>
      <c r="J1773">
        <f>IF(I1773/SponsorCost&gt;=RatchetTrigger,1,0)</f>
        <v/>
      </c>
      <c r="K1773">
        <f>IF(J1773=1,MgmtPctRatchet,MgmtPct)</f>
        <v/>
      </c>
      <c r="L1773">
        <f>K1773*H1773</f>
        <v/>
      </c>
      <c r="M1773">
        <f>EXP(-rf*C1773)*L1773</f>
        <v/>
      </c>
      <c r="N1773">
        <f>EXP(-rf*C1773)*E1773</f>
        <v/>
      </c>
    </row>
    <row r="1774">
      <c r="A1774" t="n">
        <v>1766</v>
      </c>
      <c r="B1774">
        <f>RAND()</f>
        <v/>
      </c>
      <c r="C1774">
        <f>IF(B1774&lt;P_3,3,IF(B1774&lt;P_3+P_4,4,5))</f>
        <v/>
      </c>
      <c r="D1774">
        <f>NORM.S.INV(RAND())</f>
        <v/>
      </c>
      <c r="E1774">
        <f>V0*EXP((rf-q_leak-0.5*sigma^2)*C1774+sigma*SQRT(C1774)*D1774)</f>
        <v/>
      </c>
      <c r="F1774">
        <f>SHL_face*(1+SHL_rate)^C1774</f>
        <v/>
      </c>
      <c r="G1774">
        <f>Pref_face*(1+Pref_rate)^C1774</f>
        <v/>
      </c>
      <c r="H1774">
        <f>MAX(E1774-F1774-G1774,0)</f>
        <v/>
      </c>
      <c r="I1774">
        <f>MIN(E1774,F1774+G1774)+(1-MgmtPct)*H1774</f>
        <v/>
      </c>
      <c r="J1774">
        <f>IF(I1774/SponsorCost&gt;=RatchetTrigger,1,0)</f>
        <v/>
      </c>
      <c r="K1774">
        <f>IF(J1774=1,MgmtPctRatchet,MgmtPct)</f>
        <v/>
      </c>
      <c r="L1774">
        <f>K1774*H1774</f>
        <v/>
      </c>
      <c r="M1774">
        <f>EXP(-rf*C1774)*L1774</f>
        <v/>
      </c>
      <c r="N1774">
        <f>EXP(-rf*C1774)*E1774</f>
        <v/>
      </c>
    </row>
    <row r="1775">
      <c r="A1775" t="n">
        <v>1767</v>
      </c>
      <c r="B1775">
        <f>RAND()</f>
        <v/>
      </c>
      <c r="C1775">
        <f>IF(B1775&lt;P_3,3,IF(B1775&lt;P_3+P_4,4,5))</f>
        <v/>
      </c>
      <c r="D1775">
        <f>NORM.S.INV(RAND())</f>
        <v/>
      </c>
      <c r="E1775">
        <f>V0*EXP((rf-q_leak-0.5*sigma^2)*C1775+sigma*SQRT(C1775)*D1775)</f>
        <v/>
      </c>
      <c r="F1775">
        <f>SHL_face*(1+SHL_rate)^C1775</f>
        <v/>
      </c>
      <c r="G1775">
        <f>Pref_face*(1+Pref_rate)^C1775</f>
        <v/>
      </c>
      <c r="H1775">
        <f>MAX(E1775-F1775-G1775,0)</f>
        <v/>
      </c>
      <c r="I1775">
        <f>MIN(E1775,F1775+G1775)+(1-MgmtPct)*H1775</f>
        <v/>
      </c>
      <c r="J1775">
        <f>IF(I1775/SponsorCost&gt;=RatchetTrigger,1,0)</f>
        <v/>
      </c>
      <c r="K1775">
        <f>IF(J1775=1,MgmtPctRatchet,MgmtPct)</f>
        <v/>
      </c>
      <c r="L1775">
        <f>K1775*H1775</f>
        <v/>
      </c>
      <c r="M1775">
        <f>EXP(-rf*C1775)*L1775</f>
        <v/>
      </c>
      <c r="N1775">
        <f>EXP(-rf*C1775)*E1775</f>
        <v/>
      </c>
    </row>
    <row r="1776">
      <c r="A1776" t="n">
        <v>1768</v>
      </c>
      <c r="B1776">
        <f>RAND()</f>
        <v/>
      </c>
      <c r="C1776">
        <f>IF(B1776&lt;P_3,3,IF(B1776&lt;P_3+P_4,4,5))</f>
        <v/>
      </c>
      <c r="D1776">
        <f>NORM.S.INV(RAND())</f>
        <v/>
      </c>
      <c r="E1776">
        <f>V0*EXP((rf-q_leak-0.5*sigma^2)*C1776+sigma*SQRT(C1776)*D1776)</f>
        <v/>
      </c>
      <c r="F1776">
        <f>SHL_face*(1+SHL_rate)^C1776</f>
        <v/>
      </c>
      <c r="G1776">
        <f>Pref_face*(1+Pref_rate)^C1776</f>
        <v/>
      </c>
      <c r="H1776">
        <f>MAX(E1776-F1776-G1776,0)</f>
        <v/>
      </c>
      <c r="I1776">
        <f>MIN(E1776,F1776+G1776)+(1-MgmtPct)*H1776</f>
        <v/>
      </c>
      <c r="J1776">
        <f>IF(I1776/SponsorCost&gt;=RatchetTrigger,1,0)</f>
        <v/>
      </c>
      <c r="K1776">
        <f>IF(J1776=1,MgmtPctRatchet,MgmtPct)</f>
        <v/>
      </c>
      <c r="L1776">
        <f>K1776*H1776</f>
        <v/>
      </c>
      <c r="M1776">
        <f>EXP(-rf*C1776)*L1776</f>
        <v/>
      </c>
      <c r="N1776">
        <f>EXP(-rf*C1776)*E1776</f>
        <v/>
      </c>
    </row>
    <row r="1777">
      <c r="A1777" t="n">
        <v>1769</v>
      </c>
      <c r="B1777">
        <f>RAND()</f>
        <v/>
      </c>
      <c r="C1777">
        <f>IF(B1777&lt;P_3,3,IF(B1777&lt;P_3+P_4,4,5))</f>
        <v/>
      </c>
      <c r="D1777">
        <f>NORM.S.INV(RAND())</f>
        <v/>
      </c>
      <c r="E1777">
        <f>V0*EXP((rf-q_leak-0.5*sigma^2)*C1777+sigma*SQRT(C1777)*D1777)</f>
        <v/>
      </c>
      <c r="F1777">
        <f>SHL_face*(1+SHL_rate)^C1777</f>
        <v/>
      </c>
      <c r="G1777">
        <f>Pref_face*(1+Pref_rate)^C1777</f>
        <v/>
      </c>
      <c r="H1777">
        <f>MAX(E1777-F1777-G1777,0)</f>
        <v/>
      </c>
      <c r="I1777">
        <f>MIN(E1777,F1777+G1777)+(1-MgmtPct)*H1777</f>
        <v/>
      </c>
      <c r="J1777">
        <f>IF(I1777/SponsorCost&gt;=RatchetTrigger,1,0)</f>
        <v/>
      </c>
      <c r="K1777">
        <f>IF(J1777=1,MgmtPctRatchet,MgmtPct)</f>
        <v/>
      </c>
      <c r="L1777">
        <f>K1777*H1777</f>
        <v/>
      </c>
      <c r="M1777">
        <f>EXP(-rf*C1777)*L1777</f>
        <v/>
      </c>
      <c r="N1777">
        <f>EXP(-rf*C1777)*E1777</f>
        <v/>
      </c>
    </row>
    <row r="1778">
      <c r="A1778" t="n">
        <v>1770</v>
      </c>
      <c r="B1778">
        <f>RAND()</f>
        <v/>
      </c>
      <c r="C1778">
        <f>IF(B1778&lt;P_3,3,IF(B1778&lt;P_3+P_4,4,5))</f>
        <v/>
      </c>
      <c r="D1778">
        <f>NORM.S.INV(RAND())</f>
        <v/>
      </c>
      <c r="E1778">
        <f>V0*EXP((rf-q_leak-0.5*sigma^2)*C1778+sigma*SQRT(C1778)*D1778)</f>
        <v/>
      </c>
      <c r="F1778">
        <f>SHL_face*(1+SHL_rate)^C1778</f>
        <v/>
      </c>
      <c r="G1778">
        <f>Pref_face*(1+Pref_rate)^C1778</f>
        <v/>
      </c>
      <c r="H1778">
        <f>MAX(E1778-F1778-G1778,0)</f>
        <v/>
      </c>
      <c r="I1778">
        <f>MIN(E1778,F1778+G1778)+(1-MgmtPct)*H1778</f>
        <v/>
      </c>
      <c r="J1778">
        <f>IF(I1778/SponsorCost&gt;=RatchetTrigger,1,0)</f>
        <v/>
      </c>
      <c r="K1778">
        <f>IF(J1778=1,MgmtPctRatchet,MgmtPct)</f>
        <v/>
      </c>
      <c r="L1778">
        <f>K1778*H1778</f>
        <v/>
      </c>
      <c r="M1778">
        <f>EXP(-rf*C1778)*L1778</f>
        <v/>
      </c>
      <c r="N1778">
        <f>EXP(-rf*C1778)*E1778</f>
        <v/>
      </c>
    </row>
    <row r="1779">
      <c r="A1779" t="n">
        <v>1771</v>
      </c>
      <c r="B1779">
        <f>RAND()</f>
        <v/>
      </c>
      <c r="C1779">
        <f>IF(B1779&lt;P_3,3,IF(B1779&lt;P_3+P_4,4,5))</f>
        <v/>
      </c>
      <c r="D1779">
        <f>NORM.S.INV(RAND())</f>
        <v/>
      </c>
      <c r="E1779">
        <f>V0*EXP((rf-q_leak-0.5*sigma^2)*C1779+sigma*SQRT(C1779)*D1779)</f>
        <v/>
      </c>
      <c r="F1779">
        <f>SHL_face*(1+SHL_rate)^C1779</f>
        <v/>
      </c>
      <c r="G1779">
        <f>Pref_face*(1+Pref_rate)^C1779</f>
        <v/>
      </c>
      <c r="H1779">
        <f>MAX(E1779-F1779-G1779,0)</f>
        <v/>
      </c>
      <c r="I1779">
        <f>MIN(E1779,F1779+G1779)+(1-MgmtPct)*H1779</f>
        <v/>
      </c>
      <c r="J1779">
        <f>IF(I1779/SponsorCost&gt;=RatchetTrigger,1,0)</f>
        <v/>
      </c>
      <c r="K1779">
        <f>IF(J1779=1,MgmtPctRatchet,MgmtPct)</f>
        <v/>
      </c>
      <c r="L1779">
        <f>K1779*H1779</f>
        <v/>
      </c>
      <c r="M1779">
        <f>EXP(-rf*C1779)*L1779</f>
        <v/>
      </c>
      <c r="N1779">
        <f>EXP(-rf*C1779)*E1779</f>
        <v/>
      </c>
    </row>
    <row r="1780">
      <c r="A1780" t="n">
        <v>1772</v>
      </c>
      <c r="B1780">
        <f>RAND()</f>
        <v/>
      </c>
      <c r="C1780">
        <f>IF(B1780&lt;P_3,3,IF(B1780&lt;P_3+P_4,4,5))</f>
        <v/>
      </c>
      <c r="D1780">
        <f>NORM.S.INV(RAND())</f>
        <v/>
      </c>
      <c r="E1780">
        <f>V0*EXP((rf-q_leak-0.5*sigma^2)*C1780+sigma*SQRT(C1780)*D1780)</f>
        <v/>
      </c>
      <c r="F1780">
        <f>SHL_face*(1+SHL_rate)^C1780</f>
        <v/>
      </c>
      <c r="G1780">
        <f>Pref_face*(1+Pref_rate)^C1780</f>
        <v/>
      </c>
      <c r="H1780">
        <f>MAX(E1780-F1780-G1780,0)</f>
        <v/>
      </c>
      <c r="I1780">
        <f>MIN(E1780,F1780+G1780)+(1-MgmtPct)*H1780</f>
        <v/>
      </c>
      <c r="J1780">
        <f>IF(I1780/SponsorCost&gt;=RatchetTrigger,1,0)</f>
        <v/>
      </c>
      <c r="K1780">
        <f>IF(J1780=1,MgmtPctRatchet,MgmtPct)</f>
        <v/>
      </c>
      <c r="L1780">
        <f>K1780*H1780</f>
        <v/>
      </c>
      <c r="M1780">
        <f>EXP(-rf*C1780)*L1780</f>
        <v/>
      </c>
      <c r="N1780">
        <f>EXP(-rf*C1780)*E1780</f>
        <v/>
      </c>
    </row>
    <row r="1781">
      <c r="A1781" t="n">
        <v>1773</v>
      </c>
      <c r="B1781">
        <f>RAND()</f>
        <v/>
      </c>
      <c r="C1781">
        <f>IF(B1781&lt;P_3,3,IF(B1781&lt;P_3+P_4,4,5))</f>
        <v/>
      </c>
      <c r="D1781">
        <f>NORM.S.INV(RAND())</f>
        <v/>
      </c>
      <c r="E1781">
        <f>V0*EXP((rf-q_leak-0.5*sigma^2)*C1781+sigma*SQRT(C1781)*D1781)</f>
        <v/>
      </c>
      <c r="F1781">
        <f>SHL_face*(1+SHL_rate)^C1781</f>
        <v/>
      </c>
      <c r="G1781">
        <f>Pref_face*(1+Pref_rate)^C1781</f>
        <v/>
      </c>
      <c r="H1781">
        <f>MAX(E1781-F1781-G1781,0)</f>
        <v/>
      </c>
      <c r="I1781">
        <f>MIN(E1781,F1781+G1781)+(1-MgmtPct)*H1781</f>
        <v/>
      </c>
      <c r="J1781">
        <f>IF(I1781/SponsorCost&gt;=RatchetTrigger,1,0)</f>
        <v/>
      </c>
      <c r="K1781">
        <f>IF(J1781=1,MgmtPctRatchet,MgmtPct)</f>
        <v/>
      </c>
      <c r="L1781">
        <f>K1781*H1781</f>
        <v/>
      </c>
      <c r="M1781">
        <f>EXP(-rf*C1781)*L1781</f>
        <v/>
      </c>
      <c r="N1781">
        <f>EXP(-rf*C1781)*E1781</f>
        <v/>
      </c>
    </row>
    <row r="1782">
      <c r="A1782" t="n">
        <v>1774</v>
      </c>
      <c r="B1782">
        <f>RAND()</f>
        <v/>
      </c>
      <c r="C1782">
        <f>IF(B1782&lt;P_3,3,IF(B1782&lt;P_3+P_4,4,5))</f>
        <v/>
      </c>
      <c r="D1782">
        <f>NORM.S.INV(RAND())</f>
        <v/>
      </c>
      <c r="E1782">
        <f>V0*EXP((rf-q_leak-0.5*sigma^2)*C1782+sigma*SQRT(C1782)*D1782)</f>
        <v/>
      </c>
      <c r="F1782">
        <f>SHL_face*(1+SHL_rate)^C1782</f>
        <v/>
      </c>
      <c r="G1782">
        <f>Pref_face*(1+Pref_rate)^C1782</f>
        <v/>
      </c>
      <c r="H1782">
        <f>MAX(E1782-F1782-G1782,0)</f>
        <v/>
      </c>
      <c r="I1782">
        <f>MIN(E1782,F1782+G1782)+(1-MgmtPct)*H1782</f>
        <v/>
      </c>
      <c r="J1782">
        <f>IF(I1782/SponsorCost&gt;=RatchetTrigger,1,0)</f>
        <v/>
      </c>
      <c r="K1782">
        <f>IF(J1782=1,MgmtPctRatchet,MgmtPct)</f>
        <v/>
      </c>
      <c r="L1782">
        <f>K1782*H1782</f>
        <v/>
      </c>
      <c r="M1782">
        <f>EXP(-rf*C1782)*L1782</f>
        <v/>
      </c>
      <c r="N1782">
        <f>EXP(-rf*C1782)*E1782</f>
        <v/>
      </c>
    </row>
    <row r="1783">
      <c r="A1783" t="n">
        <v>1775</v>
      </c>
      <c r="B1783">
        <f>RAND()</f>
        <v/>
      </c>
      <c r="C1783">
        <f>IF(B1783&lt;P_3,3,IF(B1783&lt;P_3+P_4,4,5))</f>
        <v/>
      </c>
      <c r="D1783">
        <f>NORM.S.INV(RAND())</f>
        <v/>
      </c>
      <c r="E1783">
        <f>V0*EXP((rf-q_leak-0.5*sigma^2)*C1783+sigma*SQRT(C1783)*D1783)</f>
        <v/>
      </c>
      <c r="F1783">
        <f>SHL_face*(1+SHL_rate)^C1783</f>
        <v/>
      </c>
      <c r="G1783">
        <f>Pref_face*(1+Pref_rate)^C1783</f>
        <v/>
      </c>
      <c r="H1783">
        <f>MAX(E1783-F1783-G1783,0)</f>
        <v/>
      </c>
      <c r="I1783">
        <f>MIN(E1783,F1783+G1783)+(1-MgmtPct)*H1783</f>
        <v/>
      </c>
      <c r="J1783">
        <f>IF(I1783/SponsorCost&gt;=RatchetTrigger,1,0)</f>
        <v/>
      </c>
      <c r="K1783">
        <f>IF(J1783=1,MgmtPctRatchet,MgmtPct)</f>
        <v/>
      </c>
      <c r="L1783">
        <f>K1783*H1783</f>
        <v/>
      </c>
      <c r="M1783">
        <f>EXP(-rf*C1783)*L1783</f>
        <v/>
      </c>
      <c r="N1783">
        <f>EXP(-rf*C1783)*E1783</f>
        <v/>
      </c>
    </row>
    <row r="1784">
      <c r="A1784" t="n">
        <v>1776</v>
      </c>
      <c r="B1784">
        <f>RAND()</f>
        <v/>
      </c>
      <c r="C1784">
        <f>IF(B1784&lt;P_3,3,IF(B1784&lt;P_3+P_4,4,5))</f>
        <v/>
      </c>
      <c r="D1784">
        <f>NORM.S.INV(RAND())</f>
        <v/>
      </c>
      <c r="E1784">
        <f>V0*EXP((rf-q_leak-0.5*sigma^2)*C1784+sigma*SQRT(C1784)*D1784)</f>
        <v/>
      </c>
      <c r="F1784">
        <f>SHL_face*(1+SHL_rate)^C1784</f>
        <v/>
      </c>
      <c r="G1784">
        <f>Pref_face*(1+Pref_rate)^C1784</f>
        <v/>
      </c>
      <c r="H1784">
        <f>MAX(E1784-F1784-G1784,0)</f>
        <v/>
      </c>
      <c r="I1784">
        <f>MIN(E1784,F1784+G1784)+(1-MgmtPct)*H1784</f>
        <v/>
      </c>
      <c r="J1784">
        <f>IF(I1784/SponsorCost&gt;=RatchetTrigger,1,0)</f>
        <v/>
      </c>
      <c r="K1784">
        <f>IF(J1784=1,MgmtPctRatchet,MgmtPct)</f>
        <v/>
      </c>
      <c r="L1784">
        <f>K1784*H1784</f>
        <v/>
      </c>
      <c r="M1784">
        <f>EXP(-rf*C1784)*L1784</f>
        <v/>
      </c>
      <c r="N1784">
        <f>EXP(-rf*C1784)*E1784</f>
        <v/>
      </c>
    </row>
    <row r="1785">
      <c r="A1785" t="n">
        <v>1777</v>
      </c>
      <c r="B1785">
        <f>RAND()</f>
        <v/>
      </c>
      <c r="C1785">
        <f>IF(B1785&lt;P_3,3,IF(B1785&lt;P_3+P_4,4,5))</f>
        <v/>
      </c>
      <c r="D1785">
        <f>NORM.S.INV(RAND())</f>
        <v/>
      </c>
      <c r="E1785">
        <f>V0*EXP((rf-q_leak-0.5*sigma^2)*C1785+sigma*SQRT(C1785)*D1785)</f>
        <v/>
      </c>
      <c r="F1785">
        <f>SHL_face*(1+SHL_rate)^C1785</f>
        <v/>
      </c>
      <c r="G1785">
        <f>Pref_face*(1+Pref_rate)^C1785</f>
        <v/>
      </c>
      <c r="H1785">
        <f>MAX(E1785-F1785-G1785,0)</f>
        <v/>
      </c>
      <c r="I1785">
        <f>MIN(E1785,F1785+G1785)+(1-MgmtPct)*H1785</f>
        <v/>
      </c>
      <c r="J1785">
        <f>IF(I1785/SponsorCost&gt;=RatchetTrigger,1,0)</f>
        <v/>
      </c>
      <c r="K1785">
        <f>IF(J1785=1,MgmtPctRatchet,MgmtPct)</f>
        <v/>
      </c>
      <c r="L1785">
        <f>K1785*H1785</f>
        <v/>
      </c>
      <c r="M1785">
        <f>EXP(-rf*C1785)*L1785</f>
        <v/>
      </c>
      <c r="N1785">
        <f>EXP(-rf*C1785)*E1785</f>
        <v/>
      </c>
    </row>
    <row r="1786">
      <c r="A1786" t="n">
        <v>1778</v>
      </c>
      <c r="B1786">
        <f>RAND()</f>
        <v/>
      </c>
      <c r="C1786">
        <f>IF(B1786&lt;P_3,3,IF(B1786&lt;P_3+P_4,4,5))</f>
        <v/>
      </c>
      <c r="D1786">
        <f>NORM.S.INV(RAND())</f>
        <v/>
      </c>
      <c r="E1786">
        <f>V0*EXP((rf-q_leak-0.5*sigma^2)*C1786+sigma*SQRT(C1786)*D1786)</f>
        <v/>
      </c>
      <c r="F1786">
        <f>SHL_face*(1+SHL_rate)^C1786</f>
        <v/>
      </c>
      <c r="G1786">
        <f>Pref_face*(1+Pref_rate)^C1786</f>
        <v/>
      </c>
      <c r="H1786">
        <f>MAX(E1786-F1786-G1786,0)</f>
        <v/>
      </c>
      <c r="I1786">
        <f>MIN(E1786,F1786+G1786)+(1-MgmtPct)*H1786</f>
        <v/>
      </c>
      <c r="J1786">
        <f>IF(I1786/SponsorCost&gt;=RatchetTrigger,1,0)</f>
        <v/>
      </c>
      <c r="K1786">
        <f>IF(J1786=1,MgmtPctRatchet,MgmtPct)</f>
        <v/>
      </c>
      <c r="L1786">
        <f>K1786*H1786</f>
        <v/>
      </c>
      <c r="M1786">
        <f>EXP(-rf*C1786)*L1786</f>
        <v/>
      </c>
      <c r="N1786">
        <f>EXP(-rf*C1786)*E1786</f>
        <v/>
      </c>
    </row>
    <row r="1787">
      <c r="A1787" t="n">
        <v>1779</v>
      </c>
      <c r="B1787">
        <f>RAND()</f>
        <v/>
      </c>
      <c r="C1787">
        <f>IF(B1787&lt;P_3,3,IF(B1787&lt;P_3+P_4,4,5))</f>
        <v/>
      </c>
      <c r="D1787">
        <f>NORM.S.INV(RAND())</f>
        <v/>
      </c>
      <c r="E1787">
        <f>V0*EXP((rf-q_leak-0.5*sigma^2)*C1787+sigma*SQRT(C1787)*D1787)</f>
        <v/>
      </c>
      <c r="F1787">
        <f>SHL_face*(1+SHL_rate)^C1787</f>
        <v/>
      </c>
      <c r="G1787">
        <f>Pref_face*(1+Pref_rate)^C1787</f>
        <v/>
      </c>
      <c r="H1787">
        <f>MAX(E1787-F1787-G1787,0)</f>
        <v/>
      </c>
      <c r="I1787">
        <f>MIN(E1787,F1787+G1787)+(1-MgmtPct)*H1787</f>
        <v/>
      </c>
      <c r="J1787">
        <f>IF(I1787/SponsorCost&gt;=RatchetTrigger,1,0)</f>
        <v/>
      </c>
      <c r="K1787">
        <f>IF(J1787=1,MgmtPctRatchet,MgmtPct)</f>
        <v/>
      </c>
      <c r="L1787">
        <f>K1787*H1787</f>
        <v/>
      </c>
      <c r="M1787">
        <f>EXP(-rf*C1787)*L1787</f>
        <v/>
      </c>
      <c r="N1787">
        <f>EXP(-rf*C1787)*E1787</f>
        <v/>
      </c>
    </row>
    <row r="1788">
      <c r="A1788" t="n">
        <v>1780</v>
      </c>
      <c r="B1788">
        <f>RAND()</f>
        <v/>
      </c>
      <c r="C1788">
        <f>IF(B1788&lt;P_3,3,IF(B1788&lt;P_3+P_4,4,5))</f>
        <v/>
      </c>
      <c r="D1788">
        <f>NORM.S.INV(RAND())</f>
        <v/>
      </c>
      <c r="E1788">
        <f>V0*EXP((rf-q_leak-0.5*sigma^2)*C1788+sigma*SQRT(C1788)*D1788)</f>
        <v/>
      </c>
      <c r="F1788">
        <f>SHL_face*(1+SHL_rate)^C1788</f>
        <v/>
      </c>
      <c r="G1788">
        <f>Pref_face*(1+Pref_rate)^C1788</f>
        <v/>
      </c>
      <c r="H1788">
        <f>MAX(E1788-F1788-G1788,0)</f>
        <v/>
      </c>
      <c r="I1788">
        <f>MIN(E1788,F1788+G1788)+(1-MgmtPct)*H1788</f>
        <v/>
      </c>
      <c r="J1788">
        <f>IF(I1788/SponsorCost&gt;=RatchetTrigger,1,0)</f>
        <v/>
      </c>
      <c r="K1788">
        <f>IF(J1788=1,MgmtPctRatchet,MgmtPct)</f>
        <v/>
      </c>
      <c r="L1788">
        <f>K1788*H1788</f>
        <v/>
      </c>
      <c r="M1788">
        <f>EXP(-rf*C1788)*L1788</f>
        <v/>
      </c>
      <c r="N1788">
        <f>EXP(-rf*C1788)*E1788</f>
        <v/>
      </c>
    </row>
    <row r="1789">
      <c r="A1789" t="n">
        <v>1781</v>
      </c>
      <c r="B1789">
        <f>RAND()</f>
        <v/>
      </c>
      <c r="C1789">
        <f>IF(B1789&lt;P_3,3,IF(B1789&lt;P_3+P_4,4,5))</f>
        <v/>
      </c>
      <c r="D1789">
        <f>NORM.S.INV(RAND())</f>
        <v/>
      </c>
      <c r="E1789">
        <f>V0*EXP((rf-q_leak-0.5*sigma^2)*C1789+sigma*SQRT(C1789)*D1789)</f>
        <v/>
      </c>
      <c r="F1789">
        <f>SHL_face*(1+SHL_rate)^C1789</f>
        <v/>
      </c>
      <c r="G1789">
        <f>Pref_face*(1+Pref_rate)^C1789</f>
        <v/>
      </c>
      <c r="H1789">
        <f>MAX(E1789-F1789-G1789,0)</f>
        <v/>
      </c>
      <c r="I1789">
        <f>MIN(E1789,F1789+G1789)+(1-MgmtPct)*H1789</f>
        <v/>
      </c>
      <c r="J1789">
        <f>IF(I1789/SponsorCost&gt;=RatchetTrigger,1,0)</f>
        <v/>
      </c>
      <c r="K1789">
        <f>IF(J1789=1,MgmtPctRatchet,MgmtPct)</f>
        <v/>
      </c>
      <c r="L1789">
        <f>K1789*H1789</f>
        <v/>
      </c>
      <c r="M1789">
        <f>EXP(-rf*C1789)*L1789</f>
        <v/>
      </c>
      <c r="N1789">
        <f>EXP(-rf*C1789)*E1789</f>
        <v/>
      </c>
    </row>
    <row r="1790">
      <c r="A1790" t="n">
        <v>1782</v>
      </c>
      <c r="B1790">
        <f>RAND()</f>
        <v/>
      </c>
      <c r="C1790">
        <f>IF(B1790&lt;P_3,3,IF(B1790&lt;P_3+P_4,4,5))</f>
        <v/>
      </c>
      <c r="D1790">
        <f>NORM.S.INV(RAND())</f>
        <v/>
      </c>
      <c r="E1790">
        <f>V0*EXP((rf-q_leak-0.5*sigma^2)*C1790+sigma*SQRT(C1790)*D1790)</f>
        <v/>
      </c>
      <c r="F1790">
        <f>SHL_face*(1+SHL_rate)^C1790</f>
        <v/>
      </c>
      <c r="G1790">
        <f>Pref_face*(1+Pref_rate)^C1790</f>
        <v/>
      </c>
      <c r="H1790">
        <f>MAX(E1790-F1790-G1790,0)</f>
        <v/>
      </c>
      <c r="I1790">
        <f>MIN(E1790,F1790+G1790)+(1-MgmtPct)*H1790</f>
        <v/>
      </c>
      <c r="J1790">
        <f>IF(I1790/SponsorCost&gt;=RatchetTrigger,1,0)</f>
        <v/>
      </c>
      <c r="K1790">
        <f>IF(J1790=1,MgmtPctRatchet,MgmtPct)</f>
        <v/>
      </c>
      <c r="L1790">
        <f>K1790*H1790</f>
        <v/>
      </c>
      <c r="M1790">
        <f>EXP(-rf*C1790)*L1790</f>
        <v/>
      </c>
      <c r="N1790">
        <f>EXP(-rf*C1790)*E1790</f>
        <v/>
      </c>
    </row>
    <row r="1791">
      <c r="A1791" t="n">
        <v>1783</v>
      </c>
      <c r="B1791">
        <f>RAND()</f>
        <v/>
      </c>
      <c r="C1791">
        <f>IF(B1791&lt;P_3,3,IF(B1791&lt;P_3+P_4,4,5))</f>
        <v/>
      </c>
      <c r="D1791">
        <f>NORM.S.INV(RAND())</f>
        <v/>
      </c>
      <c r="E1791">
        <f>V0*EXP((rf-q_leak-0.5*sigma^2)*C1791+sigma*SQRT(C1791)*D1791)</f>
        <v/>
      </c>
      <c r="F1791">
        <f>SHL_face*(1+SHL_rate)^C1791</f>
        <v/>
      </c>
      <c r="G1791">
        <f>Pref_face*(1+Pref_rate)^C1791</f>
        <v/>
      </c>
      <c r="H1791">
        <f>MAX(E1791-F1791-G1791,0)</f>
        <v/>
      </c>
      <c r="I1791">
        <f>MIN(E1791,F1791+G1791)+(1-MgmtPct)*H1791</f>
        <v/>
      </c>
      <c r="J1791">
        <f>IF(I1791/SponsorCost&gt;=RatchetTrigger,1,0)</f>
        <v/>
      </c>
      <c r="K1791">
        <f>IF(J1791=1,MgmtPctRatchet,MgmtPct)</f>
        <v/>
      </c>
      <c r="L1791">
        <f>K1791*H1791</f>
        <v/>
      </c>
      <c r="M1791">
        <f>EXP(-rf*C1791)*L1791</f>
        <v/>
      </c>
      <c r="N1791">
        <f>EXP(-rf*C1791)*E1791</f>
        <v/>
      </c>
    </row>
    <row r="1792">
      <c r="A1792" t="n">
        <v>1784</v>
      </c>
      <c r="B1792">
        <f>RAND()</f>
        <v/>
      </c>
      <c r="C1792">
        <f>IF(B1792&lt;P_3,3,IF(B1792&lt;P_3+P_4,4,5))</f>
        <v/>
      </c>
      <c r="D1792">
        <f>NORM.S.INV(RAND())</f>
        <v/>
      </c>
      <c r="E1792">
        <f>V0*EXP((rf-q_leak-0.5*sigma^2)*C1792+sigma*SQRT(C1792)*D1792)</f>
        <v/>
      </c>
      <c r="F1792">
        <f>SHL_face*(1+SHL_rate)^C1792</f>
        <v/>
      </c>
      <c r="G1792">
        <f>Pref_face*(1+Pref_rate)^C1792</f>
        <v/>
      </c>
      <c r="H1792">
        <f>MAX(E1792-F1792-G1792,0)</f>
        <v/>
      </c>
      <c r="I1792">
        <f>MIN(E1792,F1792+G1792)+(1-MgmtPct)*H1792</f>
        <v/>
      </c>
      <c r="J1792">
        <f>IF(I1792/SponsorCost&gt;=RatchetTrigger,1,0)</f>
        <v/>
      </c>
      <c r="K1792">
        <f>IF(J1792=1,MgmtPctRatchet,MgmtPct)</f>
        <v/>
      </c>
      <c r="L1792">
        <f>K1792*H1792</f>
        <v/>
      </c>
      <c r="M1792">
        <f>EXP(-rf*C1792)*L1792</f>
        <v/>
      </c>
      <c r="N1792">
        <f>EXP(-rf*C1792)*E1792</f>
        <v/>
      </c>
    </row>
    <row r="1793">
      <c r="A1793" t="n">
        <v>1785</v>
      </c>
      <c r="B1793">
        <f>RAND()</f>
        <v/>
      </c>
      <c r="C1793">
        <f>IF(B1793&lt;P_3,3,IF(B1793&lt;P_3+P_4,4,5))</f>
        <v/>
      </c>
      <c r="D1793">
        <f>NORM.S.INV(RAND())</f>
        <v/>
      </c>
      <c r="E1793">
        <f>V0*EXP((rf-q_leak-0.5*sigma^2)*C1793+sigma*SQRT(C1793)*D1793)</f>
        <v/>
      </c>
      <c r="F1793">
        <f>SHL_face*(1+SHL_rate)^C1793</f>
        <v/>
      </c>
      <c r="G1793">
        <f>Pref_face*(1+Pref_rate)^C1793</f>
        <v/>
      </c>
      <c r="H1793">
        <f>MAX(E1793-F1793-G1793,0)</f>
        <v/>
      </c>
      <c r="I1793">
        <f>MIN(E1793,F1793+G1793)+(1-MgmtPct)*H1793</f>
        <v/>
      </c>
      <c r="J1793">
        <f>IF(I1793/SponsorCost&gt;=RatchetTrigger,1,0)</f>
        <v/>
      </c>
      <c r="K1793">
        <f>IF(J1793=1,MgmtPctRatchet,MgmtPct)</f>
        <v/>
      </c>
      <c r="L1793">
        <f>K1793*H1793</f>
        <v/>
      </c>
      <c r="M1793">
        <f>EXP(-rf*C1793)*L1793</f>
        <v/>
      </c>
      <c r="N1793">
        <f>EXP(-rf*C1793)*E1793</f>
        <v/>
      </c>
    </row>
    <row r="1794">
      <c r="A1794" t="n">
        <v>1786</v>
      </c>
      <c r="B1794">
        <f>RAND()</f>
        <v/>
      </c>
      <c r="C1794">
        <f>IF(B1794&lt;P_3,3,IF(B1794&lt;P_3+P_4,4,5))</f>
        <v/>
      </c>
      <c r="D1794">
        <f>NORM.S.INV(RAND())</f>
        <v/>
      </c>
      <c r="E1794">
        <f>V0*EXP((rf-q_leak-0.5*sigma^2)*C1794+sigma*SQRT(C1794)*D1794)</f>
        <v/>
      </c>
      <c r="F1794">
        <f>SHL_face*(1+SHL_rate)^C1794</f>
        <v/>
      </c>
      <c r="G1794">
        <f>Pref_face*(1+Pref_rate)^C1794</f>
        <v/>
      </c>
      <c r="H1794">
        <f>MAX(E1794-F1794-G1794,0)</f>
        <v/>
      </c>
      <c r="I1794">
        <f>MIN(E1794,F1794+G1794)+(1-MgmtPct)*H1794</f>
        <v/>
      </c>
      <c r="J1794">
        <f>IF(I1794/SponsorCost&gt;=RatchetTrigger,1,0)</f>
        <v/>
      </c>
      <c r="K1794">
        <f>IF(J1794=1,MgmtPctRatchet,MgmtPct)</f>
        <v/>
      </c>
      <c r="L1794">
        <f>K1794*H1794</f>
        <v/>
      </c>
      <c r="M1794">
        <f>EXP(-rf*C1794)*L1794</f>
        <v/>
      </c>
      <c r="N1794">
        <f>EXP(-rf*C1794)*E1794</f>
        <v/>
      </c>
    </row>
    <row r="1795">
      <c r="A1795" t="n">
        <v>1787</v>
      </c>
      <c r="B1795">
        <f>RAND()</f>
        <v/>
      </c>
      <c r="C1795">
        <f>IF(B1795&lt;P_3,3,IF(B1795&lt;P_3+P_4,4,5))</f>
        <v/>
      </c>
      <c r="D1795">
        <f>NORM.S.INV(RAND())</f>
        <v/>
      </c>
      <c r="E1795">
        <f>V0*EXP((rf-q_leak-0.5*sigma^2)*C1795+sigma*SQRT(C1795)*D1795)</f>
        <v/>
      </c>
      <c r="F1795">
        <f>SHL_face*(1+SHL_rate)^C1795</f>
        <v/>
      </c>
      <c r="G1795">
        <f>Pref_face*(1+Pref_rate)^C1795</f>
        <v/>
      </c>
      <c r="H1795">
        <f>MAX(E1795-F1795-G1795,0)</f>
        <v/>
      </c>
      <c r="I1795">
        <f>MIN(E1795,F1795+G1795)+(1-MgmtPct)*H1795</f>
        <v/>
      </c>
      <c r="J1795">
        <f>IF(I1795/SponsorCost&gt;=RatchetTrigger,1,0)</f>
        <v/>
      </c>
      <c r="K1795">
        <f>IF(J1795=1,MgmtPctRatchet,MgmtPct)</f>
        <v/>
      </c>
      <c r="L1795">
        <f>K1795*H1795</f>
        <v/>
      </c>
      <c r="M1795">
        <f>EXP(-rf*C1795)*L1795</f>
        <v/>
      </c>
      <c r="N1795">
        <f>EXP(-rf*C1795)*E1795</f>
        <v/>
      </c>
    </row>
    <row r="1796">
      <c r="A1796" t="n">
        <v>1788</v>
      </c>
      <c r="B1796">
        <f>RAND()</f>
        <v/>
      </c>
      <c r="C1796">
        <f>IF(B1796&lt;P_3,3,IF(B1796&lt;P_3+P_4,4,5))</f>
        <v/>
      </c>
      <c r="D1796">
        <f>NORM.S.INV(RAND())</f>
        <v/>
      </c>
      <c r="E1796">
        <f>V0*EXP((rf-q_leak-0.5*sigma^2)*C1796+sigma*SQRT(C1796)*D1796)</f>
        <v/>
      </c>
      <c r="F1796">
        <f>SHL_face*(1+SHL_rate)^C1796</f>
        <v/>
      </c>
      <c r="G1796">
        <f>Pref_face*(1+Pref_rate)^C1796</f>
        <v/>
      </c>
      <c r="H1796">
        <f>MAX(E1796-F1796-G1796,0)</f>
        <v/>
      </c>
      <c r="I1796">
        <f>MIN(E1796,F1796+G1796)+(1-MgmtPct)*H1796</f>
        <v/>
      </c>
      <c r="J1796">
        <f>IF(I1796/SponsorCost&gt;=RatchetTrigger,1,0)</f>
        <v/>
      </c>
      <c r="K1796">
        <f>IF(J1796=1,MgmtPctRatchet,MgmtPct)</f>
        <v/>
      </c>
      <c r="L1796">
        <f>K1796*H1796</f>
        <v/>
      </c>
      <c r="M1796">
        <f>EXP(-rf*C1796)*L1796</f>
        <v/>
      </c>
      <c r="N1796">
        <f>EXP(-rf*C1796)*E1796</f>
        <v/>
      </c>
    </row>
    <row r="1797">
      <c r="A1797" t="n">
        <v>1789</v>
      </c>
      <c r="B1797">
        <f>RAND()</f>
        <v/>
      </c>
      <c r="C1797">
        <f>IF(B1797&lt;P_3,3,IF(B1797&lt;P_3+P_4,4,5))</f>
        <v/>
      </c>
      <c r="D1797">
        <f>NORM.S.INV(RAND())</f>
        <v/>
      </c>
      <c r="E1797">
        <f>V0*EXP((rf-q_leak-0.5*sigma^2)*C1797+sigma*SQRT(C1797)*D1797)</f>
        <v/>
      </c>
      <c r="F1797">
        <f>SHL_face*(1+SHL_rate)^C1797</f>
        <v/>
      </c>
      <c r="G1797">
        <f>Pref_face*(1+Pref_rate)^C1797</f>
        <v/>
      </c>
      <c r="H1797">
        <f>MAX(E1797-F1797-G1797,0)</f>
        <v/>
      </c>
      <c r="I1797">
        <f>MIN(E1797,F1797+G1797)+(1-MgmtPct)*H1797</f>
        <v/>
      </c>
      <c r="J1797">
        <f>IF(I1797/SponsorCost&gt;=RatchetTrigger,1,0)</f>
        <v/>
      </c>
      <c r="K1797">
        <f>IF(J1797=1,MgmtPctRatchet,MgmtPct)</f>
        <v/>
      </c>
      <c r="L1797">
        <f>K1797*H1797</f>
        <v/>
      </c>
      <c r="M1797">
        <f>EXP(-rf*C1797)*L1797</f>
        <v/>
      </c>
      <c r="N1797">
        <f>EXP(-rf*C1797)*E1797</f>
        <v/>
      </c>
    </row>
    <row r="1798">
      <c r="A1798" t="n">
        <v>1790</v>
      </c>
      <c r="B1798">
        <f>RAND()</f>
        <v/>
      </c>
      <c r="C1798">
        <f>IF(B1798&lt;P_3,3,IF(B1798&lt;P_3+P_4,4,5))</f>
        <v/>
      </c>
      <c r="D1798">
        <f>NORM.S.INV(RAND())</f>
        <v/>
      </c>
      <c r="E1798">
        <f>V0*EXP((rf-q_leak-0.5*sigma^2)*C1798+sigma*SQRT(C1798)*D1798)</f>
        <v/>
      </c>
      <c r="F1798">
        <f>SHL_face*(1+SHL_rate)^C1798</f>
        <v/>
      </c>
      <c r="G1798">
        <f>Pref_face*(1+Pref_rate)^C1798</f>
        <v/>
      </c>
      <c r="H1798">
        <f>MAX(E1798-F1798-G1798,0)</f>
        <v/>
      </c>
      <c r="I1798">
        <f>MIN(E1798,F1798+G1798)+(1-MgmtPct)*H1798</f>
        <v/>
      </c>
      <c r="J1798">
        <f>IF(I1798/SponsorCost&gt;=RatchetTrigger,1,0)</f>
        <v/>
      </c>
      <c r="K1798">
        <f>IF(J1798=1,MgmtPctRatchet,MgmtPct)</f>
        <v/>
      </c>
      <c r="L1798">
        <f>K1798*H1798</f>
        <v/>
      </c>
      <c r="M1798">
        <f>EXP(-rf*C1798)*L1798</f>
        <v/>
      </c>
      <c r="N1798">
        <f>EXP(-rf*C1798)*E1798</f>
        <v/>
      </c>
    </row>
    <row r="1799">
      <c r="A1799" t="n">
        <v>1791</v>
      </c>
      <c r="B1799">
        <f>RAND()</f>
        <v/>
      </c>
      <c r="C1799">
        <f>IF(B1799&lt;P_3,3,IF(B1799&lt;P_3+P_4,4,5))</f>
        <v/>
      </c>
      <c r="D1799">
        <f>NORM.S.INV(RAND())</f>
        <v/>
      </c>
      <c r="E1799">
        <f>V0*EXP((rf-q_leak-0.5*sigma^2)*C1799+sigma*SQRT(C1799)*D1799)</f>
        <v/>
      </c>
      <c r="F1799">
        <f>SHL_face*(1+SHL_rate)^C1799</f>
        <v/>
      </c>
      <c r="G1799">
        <f>Pref_face*(1+Pref_rate)^C1799</f>
        <v/>
      </c>
      <c r="H1799">
        <f>MAX(E1799-F1799-G1799,0)</f>
        <v/>
      </c>
      <c r="I1799">
        <f>MIN(E1799,F1799+G1799)+(1-MgmtPct)*H1799</f>
        <v/>
      </c>
      <c r="J1799">
        <f>IF(I1799/SponsorCost&gt;=RatchetTrigger,1,0)</f>
        <v/>
      </c>
      <c r="K1799">
        <f>IF(J1799=1,MgmtPctRatchet,MgmtPct)</f>
        <v/>
      </c>
      <c r="L1799">
        <f>K1799*H1799</f>
        <v/>
      </c>
      <c r="M1799">
        <f>EXP(-rf*C1799)*L1799</f>
        <v/>
      </c>
      <c r="N1799">
        <f>EXP(-rf*C1799)*E1799</f>
        <v/>
      </c>
    </row>
    <row r="1800">
      <c r="A1800" t="n">
        <v>1792</v>
      </c>
      <c r="B1800">
        <f>RAND()</f>
        <v/>
      </c>
      <c r="C1800">
        <f>IF(B1800&lt;P_3,3,IF(B1800&lt;P_3+P_4,4,5))</f>
        <v/>
      </c>
      <c r="D1800">
        <f>NORM.S.INV(RAND())</f>
        <v/>
      </c>
      <c r="E1800">
        <f>V0*EXP((rf-q_leak-0.5*sigma^2)*C1800+sigma*SQRT(C1800)*D1800)</f>
        <v/>
      </c>
      <c r="F1800">
        <f>SHL_face*(1+SHL_rate)^C1800</f>
        <v/>
      </c>
      <c r="G1800">
        <f>Pref_face*(1+Pref_rate)^C1800</f>
        <v/>
      </c>
      <c r="H1800">
        <f>MAX(E1800-F1800-G1800,0)</f>
        <v/>
      </c>
      <c r="I1800">
        <f>MIN(E1800,F1800+G1800)+(1-MgmtPct)*H1800</f>
        <v/>
      </c>
      <c r="J1800">
        <f>IF(I1800/SponsorCost&gt;=RatchetTrigger,1,0)</f>
        <v/>
      </c>
      <c r="K1800">
        <f>IF(J1800=1,MgmtPctRatchet,MgmtPct)</f>
        <v/>
      </c>
      <c r="L1800">
        <f>K1800*H1800</f>
        <v/>
      </c>
      <c r="M1800">
        <f>EXP(-rf*C1800)*L1800</f>
        <v/>
      </c>
      <c r="N1800">
        <f>EXP(-rf*C1800)*E1800</f>
        <v/>
      </c>
    </row>
    <row r="1801">
      <c r="A1801" t="n">
        <v>1793</v>
      </c>
      <c r="B1801">
        <f>RAND()</f>
        <v/>
      </c>
      <c r="C1801">
        <f>IF(B1801&lt;P_3,3,IF(B1801&lt;P_3+P_4,4,5))</f>
        <v/>
      </c>
      <c r="D1801">
        <f>NORM.S.INV(RAND())</f>
        <v/>
      </c>
      <c r="E1801">
        <f>V0*EXP((rf-q_leak-0.5*sigma^2)*C1801+sigma*SQRT(C1801)*D1801)</f>
        <v/>
      </c>
      <c r="F1801">
        <f>SHL_face*(1+SHL_rate)^C1801</f>
        <v/>
      </c>
      <c r="G1801">
        <f>Pref_face*(1+Pref_rate)^C1801</f>
        <v/>
      </c>
      <c r="H1801">
        <f>MAX(E1801-F1801-G1801,0)</f>
        <v/>
      </c>
      <c r="I1801">
        <f>MIN(E1801,F1801+G1801)+(1-MgmtPct)*H1801</f>
        <v/>
      </c>
      <c r="J1801">
        <f>IF(I1801/SponsorCost&gt;=RatchetTrigger,1,0)</f>
        <v/>
      </c>
      <c r="K1801">
        <f>IF(J1801=1,MgmtPctRatchet,MgmtPct)</f>
        <v/>
      </c>
      <c r="L1801">
        <f>K1801*H1801</f>
        <v/>
      </c>
      <c r="M1801">
        <f>EXP(-rf*C1801)*L1801</f>
        <v/>
      </c>
      <c r="N1801">
        <f>EXP(-rf*C1801)*E1801</f>
        <v/>
      </c>
    </row>
    <row r="1802">
      <c r="A1802" t="n">
        <v>1794</v>
      </c>
      <c r="B1802">
        <f>RAND()</f>
        <v/>
      </c>
      <c r="C1802">
        <f>IF(B1802&lt;P_3,3,IF(B1802&lt;P_3+P_4,4,5))</f>
        <v/>
      </c>
      <c r="D1802">
        <f>NORM.S.INV(RAND())</f>
        <v/>
      </c>
      <c r="E1802">
        <f>V0*EXP((rf-q_leak-0.5*sigma^2)*C1802+sigma*SQRT(C1802)*D1802)</f>
        <v/>
      </c>
      <c r="F1802">
        <f>SHL_face*(1+SHL_rate)^C1802</f>
        <v/>
      </c>
      <c r="G1802">
        <f>Pref_face*(1+Pref_rate)^C1802</f>
        <v/>
      </c>
      <c r="H1802">
        <f>MAX(E1802-F1802-G1802,0)</f>
        <v/>
      </c>
      <c r="I1802">
        <f>MIN(E1802,F1802+G1802)+(1-MgmtPct)*H1802</f>
        <v/>
      </c>
      <c r="J1802">
        <f>IF(I1802/SponsorCost&gt;=RatchetTrigger,1,0)</f>
        <v/>
      </c>
      <c r="K1802">
        <f>IF(J1802=1,MgmtPctRatchet,MgmtPct)</f>
        <v/>
      </c>
      <c r="L1802">
        <f>K1802*H1802</f>
        <v/>
      </c>
      <c r="M1802">
        <f>EXP(-rf*C1802)*L1802</f>
        <v/>
      </c>
      <c r="N1802">
        <f>EXP(-rf*C1802)*E1802</f>
        <v/>
      </c>
    </row>
    <row r="1803">
      <c r="A1803" t="n">
        <v>1795</v>
      </c>
      <c r="B1803">
        <f>RAND()</f>
        <v/>
      </c>
      <c r="C1803">
        <f>IF(B1803&lt;P_3,3,IF(B1803&lt;P_3+P_4,4,5))</f>
        <v/>
      </c>
      <c r="D1803">
        <f>NORM.S.INV(RAND())</f>
        <v/>
      </c>
      <c r="E1803">
        <f>V0*EXP((rf-q_leak-0.5*sigma^2)*C1803+sigma*SQRT(C1803)*D1803)</f>
        <v/>
      </c>
      <c r="F1803">
        <f>SHL_face*(1+SHL_rate)^C1803</f>
        <v/>
      </c>
      <c r="G1803">
        <f>Pref_face*(1+Pref_rate)^C1803</f>
        <v/>
      </c>
      <c r="H1803">
        <f>MAX(E1803-F1803-G1803,0)</f>
        <v/>
      </c>
      <c r="I1803">
        <f>MIN(E1803,F1803+G1803)+(1-MgmtPct)*H1803</f>
        <v/>
      </c>
      <c r="J1803">
        <f>IF(I1803/SponsorCost&gt;=RatchetTrigger,1,0)</f>
        <v/>
      </c>
      <c r="K1803">
        <f>IF(J1803=1,MgmtPctRatchet,MgmtPct)</f>
        <v/>
      </c>
      <c r="L1803">
        <f>K1803*H1803</f>
        <v/>
      </c>
      <c r="M1803">
        <f>EXP(-rf*C1803)*L1803</f>
        <v/>
      </c>
      <c r="N1803">
        <f>EXP(-rf*C1803)*E1803</f>
        <v/>
      </c>
    </row>
    <row r="1804">
      <c r="A1804" t="n">
        <v>1796</v>
      </c>
      <c r="B1804">
        <f>RAND()</f>
        <v/>
      </c>
      <c r="C1804">
        <f>IF(B1804&lt;P_3,3,IF(B1804&lt;P_3+P_4,4,5))</f>
        <v/>
      </c>
      <c r="D1804">
        <f>NORM.S.INV(RAND())</f>
        <v/>
      </c>
      <c r="E1804">
        <f>V0*EXP((rf-q_leak-0.5*sigma^2)*C1804+sigma*SQRT(C1804)*D1804)</f>
        <v/>
      </c>
      <c r="F1804">
        <f>SHL_face*(1+SHL_rate)^C1804</f>
        <v/>
      </c>
      <c r="G1804">
        <f>Pref_face*(1+Pref_rate)^C1804</f>
        <v/>
      </c>
      <c r="H1804">
        <f>MAX(E1804-F1804-G1804,0)</f>
        <v/>
      </c>
      <c r="I1804">
        <f>MIN(E1804,F1804+G1804)+(1-MgmtPct)*H1804</f>
        <v/>
      </c>
      <c r="J1804">
        <f>IF(I1804/SponsorCost&gt;=RatchetTrigger,1,0)</f>
        <v/>
      </c>
      <c r="K1804">
        <f>IF(J1804=1,MgmtPctRatchet,MgmtPct)</f>
        <v/>
      </c>
      <c r="L1804">
        <f>K1804*H1804</f>
        <v/>
      </c>
      <c r="M1804">
        <f>EXP(-rf*C1804)*L1804</f>
        <v/>
      </c>
      <c r="N1804">
        <f>EXP(-rf*C1804)*E1804</f>
        <v/>
      </c>
    </row>
    <row r="1805">
      <c r="A1805" t="n">
        <v>1797</v>
      </c>
      <c r="B1805">
        <f>RAND()</f>
        <v/>
      </c>
      <c r="C1805">
        <f>IF(B1805&lt;P_3,3,IF(B1805&lt;P_3+P_4,4,5))</f>
        <v/>
      </c>
      <c r="D1805">
        <f>NORM.S.INV(RAND())</f>
        <v/>
      </c>
      <c r="E1805">
        <f>V0*EXP((rf-q_leak-0.5*sigma^2)*C1805+sigma*SQRT(C1805)*D1805)</f>
        <v/>
      </c>
      <c r="F1805">
        <f>SHL_face*(1+SHL_rate)^C1805</f>
        <v/>
      </c>
      <c r="G1805">
        <f>Pref_face*(1+Pref_rate)^C1805</f>
        <v/>
      </c>
      <c r="H1805">
        <f>MAX(E1805-F1805-G1805,0)</f>
        <v/>
      </c>
      <c r="I1805">
        <f>MIN(E1805,F1805+G1805)+(1-MgmtPct)*H1805</f>
        <v/>
      </c>
      <c r="J1805">
        <f>IF(I1805/SponsorCost&gt;=RatchetTrigger,1,0)</f>
        <v/>
      </c>
      <c r="K1805">
        <f>IF(J1805=1,MgmtPctRatchet,MgmtPct)</f>
        <v/>
      </c>
      <c r="L1805">
        <f>K1805*H1805</f>
        <v/>
      </c>
      <c r="M1805">
        <f>EXP(-rf*C1805)*L1805</f>
        <v/>
      </c>
      <c r="N1805">
        <f>EXP(-rf*C1805)*E1805</f>
        <v/>
      </c>
    </row>
    <row r="1806">
      <c r="A1806" t="n">
        <v>1798</v>
      </c>
      <c r="B1806">
        <f>RAND()</f>
        <v/>
      </c>
      <c r="C1806">
        <f>IF(B1806&lt;P_3,3,IF(B1806&lt;P_3+P_4,4,5))</f>
        <v/>
      </c>
      <c r="D1806">
        <f>NORM.S.INV(RAND())</f>
        <v/>
      </c>
      <c r="E1806">
        <f>V0*EXP((rf-q_leak-0.5*sigma^2)*C1806+sigma*SQRT(C1806)*D1806)</f>
        <v/>
      </c>
      <c r="F1806">
        <f>SHL_face*(1+SHL_rate)^C1806</f>
        <v/>
      </c>
      <c r="G1806">
        <f>Pref_face*(1+Pref_rate)^C1806</f>
        <v/>
      </c>
      <c r="H1806">
        <f>MAX(E1806-F1806-G1806,0)</f>
        <v/>
      </c>
      <c r="I1806">
        <f>MIN(E1806,F1806+G1806)+(1-MgmtPct)*H1806</f>
        <v/>
      </c>
      <c r="J1806">
        <f>IF(I1806/SponsorCost&gt;=RatchetTrigger,1,0)</f>
        <v/>
      </c>
      <c r="K1806">
        <f>IF(J1806=1,MgmtPctRatchet,MgmtPct)</f>
        <v/>
      </c>
      <c r="L1806">
        <f>K1806*H1806</f>
        <v/>
      </c>
      <c r="M1806">
        <f>EXP(-rf*C1806)*L1806</f>
        <v/>
      </c>
      <c r="N1806">
        <f>EXP(-rf*C1806)*E1806</f>
        <v/>
      </c>
    </row>
    <row r="1807">
      <c r="A1807" t="n">
        <v>1799</v>
      </c>
      <c r="B1807">
        <f>RAND()</f>
        <v/>
      </c>
      <c r="C1807">
        <f>IF(B1807&lt;P_3,3,IF(B1807&lt;P_3+P_4,4,5))</f>
        <v/>
      </c>
      <c r="D1807">
        <f>NORM.S.INV(RAND())</f>
        <v/>
      </c>
      <c r="E1807">
        <f>V0*EXP((rf-q_leak-0.5*sigma^2)*C1807+sigma*SQRT(C1807)*D1807)</f>
        <v/>
      </c>
      <c r="F1807">
        <f>SHL_face*(1+SHL_rate)^C1807</f>
        <v/>
      </c>
      <c r="G1807">
        <f>Pref_face*(1+Pref_rate)^C1807</f>
        <v/>
      </c>
      <c r="H1807">
        <f>MAX(E1807-F1807-G1807,0)</f>
        <v/>
      </c>
      <c r="I1807">
        <f>MIN(E1807,F1807+G1807)+(1-MgmtPct)*H1807</f>
        <v/>
      </c>
      <c r="J1807">
        <f>IF(I1807/SponsorCost&gt;=RatchetTrigger,1,0)</f>
        <v/>
      </c>
      <c r="K1807">
        <f>IF(J1807=1,MgmtPctRatchet,MgmtPct)</f>
        <v/>
      </c>
      <c r="L1807">
        <f>K1807*H1807</f>
        <v/>
      </c>
      <c r="M1807">
        <f>EXP(-rf*C1807)*L1807</f>
        <v/>
      </c>
      <c r="N1807">
        <f>EXP(-rf*C1807)*E1807</f>
        <v/>
      </c>
    </row>
    <row r="1808">
      <c r="A1808" t="n">
        <v>1800</v>
      </c>
      <c r="B1808">
        <f>RAND()</f>
        <v/>
      </c>
      <c r="C1808">
        <f>IF(B1808&lt;P_3,3,IF(B1808&lt;P_3+P_4,4,5))</f>
        <v/>
      </c>
      <c r="D1808">
        <f>NORM.S.INV(RAND())</f>
        <v/>
      </c>
      <c r="E1808">
        <f>V0*EXP((rf-q_leak-0.5*sigma^2)*C1808+sigma*SQRT(C1808)*D1808)</f>
        <v/>
      </c>
      <c r="F1808">
        <f>SHL_face*(1+SHL_rate)^C1808</f>
        <v/>
      </c>
      <c r="G1808">
        <f>Pref_face*(1+Pref_rate)^C1808</f>
        <v/>
      </c>
      <c r="H1808">
        <f>MAX(E1808-F1808-G1808,0)</f>
        <v/>
      </c>
      <c r="I1808">
        <f>MIN(E1808,F1808+G1808)+(1-MgmtPct)*H1808</f>
        <v/>
      </c>
      <c r="J1808">
        <f>IF(I1808/SponsorCost&gt;=RatchetTrigger,1,0)</f>
        <v/>
      </c>
      <c r="K1808">
        <f>IF(J1808=1,MgmtPctRatchet,MgmtPct)</f>
        <v/>
      </c>
      <c r="L1808">
        <f>K1808*H1808</f>
        <v/>
      </c>
      <c r="M1808">
        <f>EXP(-rf*C1808)*L1808</f>
        <v/>
      </c>
      <c r="N1808">
        <f>EXP(-rf*C1808)*E1808</f>
        <v/>
      </c>
    </row>
    <row r="1809">
      <c r="A1809" t="n">
        <v>1801</v>
      </c>
      <c r="B1809">
        <f>RAND()</f>
        <v/>
      </c>
      <c r="C1809">
        <f>IF(B1809&lt;P_3,3,IF(B1809&lt;P_3+P_4,4,5))</f>
        <v/>
      </c>
      <c r="D1809">
        <f>NORM.S.INV(RAND())</f>
        <v/>
      </c>
      <c r="E1809">
        <f>V0*EXP((rf-q_leak-0.5*sigma^2)*C1809+sigma*SQRT(C1809)*D1809)</f>
        <v/>
      </c>
      <c r="F1809">
        <f>SHL_face*(1+SHL_rate)^C1809</f>
        <v/>
      </c>
      <c r="G1809">
        <f>Pref_face*(1+Pref_rate)^C1809</f>
        <v/>
      </c>
      <c r="H1809">
        <f>MAX(E1809-F1809-G1809,0)</f>
        <v/>
      </c>
      <c r="I1809">
        <f>MIN(E1809,F1809+G1809)+(1-MgmtPct)*H1809</f>
        <v/>
      </c>
      <c r="J1809">
        <f>IF(I1809/SponsorCost&gt;=RatchetTrigger,1,0)</f>
        <v/>
      </c>
      <c r="K1809">
        <f>IF(J1809=1,MgmtPctRatchet,MgmtPct)</f>
        <v/>
      </c>
      <c r="L1809">
        <f>K1809*H1809</f>
        <v/>
      </c>
      <c r="M1809">
        <f>EXP(-rf*C1809)*L1809</f>
        <v/>
      </c>
      <c r="N1809">
        <f>EXP(-rf*C1809)*E1809</f>
        <v/>
      </c>
    </row>
    <row r="1810">
      <c r="A1810" t="n">
        <v>1802</v>
      </c>
      <c r="B1810">
        <f>RAND()</f>
        <v/>
      </c>
      <c r="C1810">
        <f>IF(B1810&lt;P_3,3,IF(B1810&lt;P_3+P_4,4,5))</f>
        <v/>
      </c>
      <c r="D1810">
        <f>NORM.S.INV(RAND())</f>
        <v/>
      </c>
      <c r="E1810">
        <f>V0*EXP((rf-q_leak-0.5*sigma^2)*C1810+sigma*SQRT(C1810)*D1810)</f>
        <v/>
      </c>
      <c r="F1810">
        <f>SHL_face*(1+SHL_rate)^C1810</f>
        <v/>
      </c>
      <c r="G1810">
        <f>Pref_face*(1+Pref_rate)^C1810</f>
        <v/>
      </c>
      <c r="H1810">
        <f>MAX(E1810-F1810-G1810,0)</f>
        <v/>
      </c>
      <c r="I1810">
        <f>MIN(E1810,F1810+G1810)+(1-MgmtPct)*H1810</f>
        <v/>
      </c>
      <c r="J1810">
        <f>IF(I1810/SponsorCost&gt;=RatchetTrigger,1,0)</f>
        <v/>
      </c>
      <c r="K1810">
        <f>IF(J1810=1,MgmtPctRatchet,MgmtPct)</f>
        <v/>
      </c>
      <c r="L1810">
        <f>K1810*H1810</f>
        <v/>
      </c>
      <c r="M1810">
        <f>EXP(-rf*C1810)*L1810</f>
        <v/>
      </c>
      <c r="N1810">
        <f>EXP(-rf*C1810)*E1810</f>
        <v/>
      </c>
    </row>
    <row r="1811">
      <c r="A1811" t="n">
        <v>1803</v>
      </c>
      <c r="B1811">
        <f>RAND()</f>
        <v/>
      </c>
      <c r="C1811">
        <f>IF(B1811&lt;P_3,3,IF(B1811&lt;P_3+P_4,4,5))</f>
        <v/>
      </c>
      <c r="D1811">
        <f>NORM.S.INV(RAND())</f>
        <v/>
      </c>
      <c r="E1811">
        <f>V0*EXP((rf-q_leak-0.5*sigma^2)*C1811+sigma*SQRT(C1811)*D1811)</f>
        <v/>
      </c>
      <c r="F1811">
        <f>SHL_face*(1+SHL_rate)^C1811</f>
        <v/>
      </c>
      <c r="G1811">
        <f>Pref_face*(1+Pref_rate)^C1811</f>
        <v/>
      </c>
      <c r="H1811">
        <f>MAX(E1811-F1811-G1811,0)</f>
        <v/>
      </c>
      <c r="I1811">
        <f>MIN(E1811,F1811+G1811)+(1-MgmtPct)*H1811</f>
        <v/>
      </c>
      <c r="J1811">
        <f>IF(I1811/SponsorCost&gt;=RatchetTrigger,1,0)</f>
        <v/>
      </c>
      <c r="K1811">
        <f>IF(J1811=1,MgmtPctRatchet,MgmtPct)</f>
        <v/>
      </c>
      <c r="L1811">
        <f>K1811*H1811</f>
        <v/>
      </c>
      <c r="M1811">
        <f>EXP(-rf*C1811)*L1811</f>
        <v/>
      </c>
      <c r="N1811">
        <f>EXP(-rf*C1811)*E1811</f>
        <v/>
      </c>
    </row>
    <row r="1812">
      <c r="A1812" t="n">
        <v>1804</v>
      </c>
      <c r="B1812">
        <f>RAND()</f>
        <v/>
      </c>
      <c r="C1812">
        <f>IF(B1812&lt;P_3,3,IF(B1812&lt;P_3+P_4,4,5))</f>
        <v/>
      </c>
      <c r="D1812">
        <f>NORM.S.INV(RAND())</f>
        <v/>
      </c>
      <c r="E1812">
        <f>V0*EXP((rf-q_leak-0.5*sigma^2)*C1812+sigma*SQRT(C1812)*D1812)</f>
        <v/>
      </c>
      <c r="F1812">
        <f>SHL_face*(1+SHL_rate)^C1812</f>
        <v/>
      </c>
      <c r="G1812">
        <f>Pref_face*(1+Pref_rate)^C1812</f>
        <v/>
      </c>
      <c r="H1812">
        <f>MAX(E1812-F1812-G1812,0)</f>
        <v/>
      </c>
      <c r="I1812">
        <f>MIN(E1812,F1812+G1812)+(1-MgmtPct)*H1812</f>
        <v/>
      </c>
      <c r="J1812">
        <f>IF(I1812/SponsorCost&gt;=RatchetTrigger,1,0)</f>
        <v/>
      </c>
      <c r="K1812">
        <f>IF(J1812=1,MgmtPctRatchet,MgmtPct)</f>
        <v/>
      </c>
      <c r="L1812">
        <f>K1812*H1812</f>
        <v/>
      </c>
      <c r="M1812">
        <f>EXP(-rf*C1812)*L1812</f>
        <v/>
      </c>
      <c r="N1812">
        <f>EXP(-rf*C1812)*E1812</f>
        <v/>
      </c>
    </row>
    <row r="1813">
      <c r="A1813" t="n">
        <v>1805</v>
      </c>
      <c r="B1813">
        <f>RAND()</f>
        <v/>
      </c>
      <c r="C1813">
        <f>IF(B1813&lt;P_3,3,IF(B1813&lt;P_3+P_4,4,5))</f>
        <v/>
      </c>
      <c r="D1813">
        <f>NORM.S.INV(RAND())</f>
        <v/>
      </c>
      <c r="E1813">
        <f>V0*EXP((rf-q_leak-0.5*sigma^2)*C1813+sigma*SQRT(C1813)*D1813)</f>
        <v/>
      </c>
      <c r="F1813">
        <f>SHL_face*(1+SHL_rate)^C1813</f>
        <v/>
      </c>
      <c r="G1813">
        <f>Pref_face*(1+Pref_rate)^C1813</f>
        <v/>
      </c>
      <c r="H1813">
        <f>MAX(E1813-F1813-G1813,0)</f>
        <v/>
      </c>
      <c r="I1813">
        <f>MIN(E1813,F1813+G1813)+(1-MgmtPct)*H1813</f>
        <v/>
      </c>
      <c r="J1813">
        <f>IF(I1813/SponsorCost&gt;=RatchetTrigger,1,0)</f>
        <v/>
      </c>
      <c r="K1813">
        <f>IF(J1813=1,MgmtPctRatchet,MgmtPct)</f>
        <v/>
      </c>
      <c r="L1813">
        <f>K1813*H1813</f>
        <v/>
      </c>
      <c r="M1813">
        <f>EXP(-rf*C1813)*L1813</f>
        <v/>
      </c>
      <c r="N1813">
        <f>EXP(-rf*C1813)*E1813</f>
        <v/>
      </c>
    </row>
    <row r="1814">
      <c r="A1814" t="n">
        <v>1806</v>
      </c>
      <c r="B1814">
        <f>RAND()</f>
        <v/>
      </c>
      <c r="C1814">
        <f>IF(B1814&lt;P_3,3,IF(B1814&lt;P_3+P_4,4,5))</f>
        <v/>
      </c>
      <c r="D1814">
        <f>NORM.S.INV(RAND())</f>
        <v/>
      </c>
      <c r="E1814">
        <f>V0*EXP((rf-q_leak-0.5*sigma^2)*C1814+sigma*SQRT(C1814)*D1814)</f>
        <v/>
      </c>
      <c r="F1814">
        <f>SHL_face*(1+SHL_rate)^C1814</f>
        <v/>
      </c>
      <c r="G1814">
        <f>Pref_face*(1+Pref_rate)^C1814</f>
        <v/>
      </c>
      <c r="H1814">
        <f>MAX(E1814-F1814-G1814,0)</f>
        <v/>
      </c>
      <c r="I1814">
        <f>MIN(E1814,F1814+G1814)+(1-MgmtPct)*H1814</f>
        <v/>
      </c>
      <c r="J1814">
        <f>IF(I1814/SponsorCost&gt;=RatchetTrigger,1,0)</f>
        <v/>
      </c>
      <c r="K1814">
        <f>IF(J1814=1,MgmtPctRatchet,MgmtPct)</f>
        <v/>
      </c>
      <c r="L1814">
        <f>K1814*H1814</f>
        <v/>
      </c>
      <c r="M1814">
        <f>EXP(-rf*C1814)*L1814</f>
        <v/>
      </c>
      <c r="N1814">
        <f>EXP(-rf*C1814)*E1814</f>
        <v/>
      </c>
    </row>
    <row r="1815">
      <c r="A1815" t="n">
        <v>1807</v>
      </c>
      <c r="B1815">
        <f>RAND()</f>
        <v/>
      </c>
      <c r="C1815">
        <f>IF(B1815&lt;P_3,3,IF(B1815&lt;P_3+P_4,4,5))</f>
        <v/>
      </c>
      <c r="D1815">
        <f>NORM.S.INV(RAND())</f>
        <v/>
      </c>
      <c r="E1815">
        <f>V0*EXP((rf-q_leak-0.5*sigma^2)*C1815+sigma*SQRT(C1815)*D1815)</f>
        <v/>
      </c>
      <c r="F1815">
        <f>SHL_face*(1+SHL_rate)^C1815</f>
        <v/>
      </c>
      <c r="G1815">
        <f>Pref_face*(1+Pref_rate)^C1815</f>
        <v/>
      </c>
      <c r="H1815">
        <f>MAX(E1815-F1815-G1815,0)</f>
        <v/>
      </c>
      <c r="I1815">
        <f>MIN(E1815,F1815+G1815)+(1-MgmtPct)*H1815</f>
        <v/>
      </c>
      <c r="J1815">
        <f>IF(I1815/SponsorCost&gt;=RatchetTrigger,1,0)</f>
        <v/>
      </c>
      <c r="K1815">
        <f>IF(J1815=1,MgmtPctRatchet,MgmtPct)</f>
        <v/>
      </c>
      <c r="L1815">
        <f>K1815*H1815</f>
        <v/>
      </c>
      <c r="M1815">
        <f>EXP(-rf*C1815)*L1815</f>
        <v/>
      </c>
      <c r="N1815">
        <f>EXP(-rf*C1815)*E1815</f>
        <v/>
      </c>
    </row>
    <row r="1816">
      <c r="A1816" t="n">
        <v>1808</v>
      </c>
      <c r="B1816">
        <f>RAND()</f>
        <v/>
      </c>
      <c r="C1816">
        <f>IF(B1816&lt;P_3,3,IF(B1816&lt;P_3+P_4,4,5))</f>
        <v/>
      </c>
      <c r="D1816">
        <f>NORM.S.INV(RAND())</f>
        <v/>
      </c>
      <c r="E1816">
        <f>V0*EXP((rf-q_leak-0.5*sigma^2)*C1816+sigma*SQRT(C1816)*D1816)</f>
        <v/>
      </c>
      <c r="F1816">
        <f>SHL_face*(1+SHL_rate)^C1816</f>
        <v/>
      </c>
      <c r="G1816">
        <f>Pref_face*(1+Pref_rate)^C1816</f>
        <v/>
      </c>
      <c r="H1816">
        <f>MAX(E1816-F1816-G1816,0)</f>
        <v/>
      </c>
      <c r="I1816">
        <f>MIN(E1816,F1816+G1816)+(1-MgmtPct)*H1816</f>
        <v/>
      </c>
      <c r="J1816">
        <f>IF(I1816/SponsorCost&gt;=RatchetTrigger,1,0)</f>
        <v/>
      </c>
      <c r="K1816">
        <f>IF(J1816=1,MgmtPctRatchet,MgmtPct)</f>
        <v/>
      </c>
      <c r="L1816">
        <f>K1816*H1816</f>
        <v/>
      </c>
      <c r="M1816">
        <f>EXP(-rf*C1816)*L1816</f>
        <v/>
      </c>
      <c r="N1816">
        <f>EXP(-rf*C1816)*E1816</f>
        <v/>
      </c>
    </row>
    <row r="1817">
      <c r="A1817" t="n">
        <v>1809</v>
      </c>
      <c r="B1817">
        <f>RAND()</f>
        <v/>
      </c>
      <c r="C1817">
        <f>IF(B1817&lt;P_3,3,IF(B1817&lt;P_3+P_4,4,5))</f>
        <v/>
      </c>
      <c r="D1817">
        <f>NORM.S.INV(RAND())</f>
        <v/>
      </c>
      <c r="E1817">
        <f>V0*EXP((rf-q_leak-0.5*sigma^2)*C1817+sigma*SQRT(C1817)*D1817)</f>
        <v/>
      </c>
      <c r="F1817">
        <f>SHL_face*(1+SHL_rate)^C1817</f>
        <v/>
      </c>
      <c r="G1817">
        <f>Pref_face*(1+Pref_rate)^C1817</f>
        <v/>
      </c>
      <c r="H1817">
        <f>MAX(E1817-F1817-G1817,0)</f>
        <v/>
      </c>
      <c r="I1817">
        <f>MIN(E1817,F1817+G1817)+(1-MgmtPct)*H1817</f>
        <v/>
      </c>
      <c r="J1817">
        <f>IF(I1817/SponsorCost&gt;=RatchetTrigger,1,0)</f>
        <v/>
      </c>
      <c r="K1817">
        <f>IF(J1817=1,MgmtPctRatchet,MgmtPct)</f>
        <v/>
      </c>
      <c r="L1817">
        <f>K1817*H1817</f>
        <v/>
      </c>
      <c r="M1817">
        <f>EXP(-rf*C1817)*L1817</f>
        <v/>
      </c>
      <c r="N1817">
        <f>EXP(-rf*C1817)*E1817</f>
        <v/>
      </c>
    </row>
    <row r="1818">
      <c r="A1818" t="n">
        <v>1810</v>
      </c>
      <c r="B1818">
        <f>RAND()</f>
        <v/>
      </c>
      <c r="C1818">
        <f>IF(B1818&lt;P_3,3,IF(B1818&lt;P_3+P_4,4,5))</f>
        <v/>
      </c>
      <c r="D1818">
        <f>NORM.S.INV(RAND())</f>
        <v/>
      </c>
      <c r="E1818">
        <f>V0*EXP((rf-q_leak-0.5*sigma^2)*C1818+sigma*SQRT(C1818)*D1818)</f>
        <v/>
      </c>
      <c r="F1818">
        <f>SHL_face*(1+SHL_rate)^C1818</f>
        <v/>
      </c>
      <c r="G1818">
        <f>Pref_face*(1+Pref_rate)^C1818</f>
        <v/>
      </c>
      <c r="H1818">
        <f>MAX(E1818-F1818-G1818,0)</f>
        <v/>
      </c>
      <c r="I1818">
        <f>MIN(E1818,F1818+G1818)+(1-MgmtPct)*H1818</f>
        <v/>
      </c>
      <c r="J1818">
        <f>IF(I1818/SponsorCost&gt;=RatchetTrigger,1,0)</f>
        <v/>
      </c>
      <c r="K1818">
        <f>IF(J1818=1,MgmtPctRatchet,MgmtPct)</f>
        <v/>
      </c>
      <c r="L1818">
        <f>K1818*H1818</f>
        <v/>
      </c>
      <c r="M1818">
        <f>EXP(-rf*C1818)*L1818</f>
        <v/>
      </c>
      <c r="N1818">
        <f>EXP(-rf*C1818)*E1818</f>
        <v/>
      </c>
    </row>
    <row r="1819">
      <c r="A1819" t="n">
        <v>1811</v>
      </c>
      <c r="B1819">
        <f>RAND()</f>
        <v/>
      </c>
      <c r="C1819">
        <f>IF(B1819&lt;P_3,3,IF(B1819&lt;P_3+P_4,4,5))</f>
        <v/>
      </c>
      <c r="D1819">
        <f>NORM.S.INV(RAND())</f>
        <v/>
      </c>
      <c r="E1819">
        <f>V0*EXP((rf-q_leak-0.5*sigma^2)*C1819+sigma*SQRT(C1819)*D1819)</f>
        <v/>
      </c>
      <c r="F1819">
        <f>SHL_face*(1+SHL_rate)^C1819</f>
        <v/>
      </c>
      <c r="G1819">
        <f>Pref_face*(1+Pref_rate)^C1819</f>
        <v/>
      </c>
      <c r="H1819">
        <f>MAX(E1819-F1819-G1819,0)</f>
        <v/>
      </c>
      <c r="I1819">
        <f>MIN(E1819,F1819+G1819)+(1-MgmtPct)*H1819</f>
        <v/>
      </c>
      <c r="J1819">
        <f>IF(I1819/SponsorCost&gt;=RatchetTrigger,1,0)</f>
        <v/>
      </c>
      <c r="K1819">
        <f>IF(J1819=1,MgmtPctRatchet,MgmtPct)</f>
        <v/>
      </c>
      <c r="L1819">
        <f>K1819*H1819</f>
        <v/>
      </c>
      <c r="M1819">
        <f>EXP(-rf*C1819)*L1819</f>
        <v/>
      </c>
      <c r="N1819">
        <f>EXP(-rf*C1819)*E1819</f>
        <v/>
      </c>
    </row>
    <row r="1820">
      <c r="A1820" t="n">
        <v>1812</v>
      </c>
      <c r="B1820">
        <f>RAND()</f>
        <v/>
      </c>
      <c r="C1820">
        <f>IF(B1820&lt;P_3,3,IF(B1820&lt;P_3+P_4,4,5))</f>
        <v/>
      </c>
      <c r="D1820">
        <f>NORM.S.INV(RAND())</f>
        <v/>
      </c>
      <c r="E1820">
        <f>V0*EXP((rf-q_leak-0.5*sigma^2)*C1820+sigma*SQRT(C1820)*D1820)</f>
        <v/>
      </c>
      <c r="F1820">
        <f>SHL_face*(1+SHL_rate)^C1820</f>
        <v/>
      </c>
      <c r="G1820">
        <f>Pref_face*(1+Pref_rate)^C1820</f>
        <v/>
      </c>
      <c r="H1820">
        <f>MAX(E1820-F1820-G1820,0)</f>
        <v/>
      </c>
      <c r="I1820">
        <f>MIN(E1820,F1820+G1820)+(1-MgmtPct)*H1820</f>
        <v/>
      </c>
      <c r="J1820">
        <f>IF(I1820/SponsorCost&gt;=RatchetTrigger,1,0)</f>
        <v/>
      </c>
      <c r="K1820">
        <f>IF(J1820=1,MgmtPctRatchet,MgmtPct)</f>
        <v/>
      </c>
      <c r="L1820">
        <f>K1820*H1820</f>
        <v/>
      </c>
      <c r="M1820">
        <f>EXP(-rf*C1820)*L1820</f>
        <v/>
      </c>
      <c r="N1820">
        <f>EXP(-rf*C1820)*E1820</f>
        <v/>
      </c>
    </row>
    <row r="1821">
      <c r="A1821" t="n">
        <v>1813</v>
      </c>
      <c r="B1821">
        <f>RAND()</f>
        <v/>
      </c>
      <c r="C1821">
        <f>IF(B1821&lt;P_3,3,IF(B1821&lt;P_3+P_4,4,5))</f>
        <v/>
      </c>
      <c r="D1821">
        <f>NORM.S.INV(RAND())</f>
        <v/>
      </c>
      <c r="E1821">
        <f>V0*EXP((rf-q_leak-0.5*sigma^2)*C1821+sigma*SQRT(C1821)*D1821)</f>
        <v/>
      </c>
      <c r="F1821">
        <f>SHL_face*(1+SHL_rate)^C1821</f>
        <v/>
      </c>
      <c r="G1821">
        <f>Pref_face*(1+Pref_rate)^C1821</f>
        <v/>
      </c>
      <c r="H1821">
        <f>MAX(E1821-F1821-G1821,0)</f>
        <v/>
      </c>
      <c r="I1821">
        <f>MIN(E1821,F1821+G1821)+(1-MgmtPct)*H1821</f>
        <v/>
      </c>
      <c r="J1821">
        <f>IF(I1821/SponsorCost&gt;=RatchetTrigger,1,0)</f>
        <v/>
      </c>
      <c r="K1821">
        <f>IF(J1821=1,MgmtPctRatchet,MgmtPct)</f>
        <v/>
      </c>
      <c r="L1821">
        <f>K1821*H1821</f>
        <v/>
      </c>
      <c r="M1821">
        <f>EXP(-rf*C1821)*L1821</f>
        <v/>
      </c>
      <c r="N1821">
        <f>EXP(-rf*C1821)*E1821</f>
        <v/>
      </c>
    </row>
    <row r="1822">
      <c r="A1822" t="n">
        <v>1814</v>
      </c>
      <c r="B1822">
        <f>RAND()</f>
        <v/>
      </c>
      <c r="C1822">
        <f>IF(B1822&lt;P_3,3,IF(B1822&lt;P_3+P_4,4,5))</f>
        <v/>
      </c>
      <c r="D1822">
        <f>NORM.S.INV(RAND())</f>
        <v/>
      </c>
      <c r="E1822">
        <f>V0*EXP((rf-q_leak-0.5*sigma^2)*C1822+sigma*SQRT(C1822)*D1822)</f>
        <v/>
      </c>
      <c r="F1822">
        <f>SHL_face*(1+SHL_rate)^C1822</f>
        <v/>
      </c>
      <c r="G1822">
        <f>Pref_face*(1+Pref_rate)^C1822</f>
        <v/>
      </c>
      <c r="H1822">
        <f>MAX(E1822-F1822-G1822,0)</f>
        <v/>
      </c>
      <c r="I1822">
        <f>MIN(E1822,F1822+G1822)+(1-MgmtPct)*H1822</f>
        <v/>
      </c>
      <c r="J1822">
        <f>IF(I1822/SponsorCost&gt;=RatchetTrigger,1,0)</f>
        <v/>
      </c>
      <c r="K1822">
        <f>IF(J1822=1,MgmtPctRatchet,MgmtPct)</f>
        <v/>
      </c>
      <c r="L1822">
        <f>K1822*H1822</f>
        <v/>
      </c>
      <c r="M1822">
        <f>EXP(-rf*C1822)*L1822</f>
        <v/>
      </c>
      <c r="N1822">
        <f>EXP(-rf*C1822)*E1822</f>
        <v/>
      </c>
    </row>
    <row r="1823">
      <c r="A1823" t="n">
        <v>1815</v>
      </c>
      <c r="B1823">
        <f>RAND()</f>
        <v/>
      </c>
      <c r="C1823">
        <f>IF(B1823&lt;P_3,3,IF(B1823&lt;P_3+P_4,4,5))</f>
        <v/>
      </c>
      <c r="D1823">
        <f>NORM.S.INV(RAND())</f>
        <v/>
      </c>
      <c r="E1823">
        <f>V0*EXP((rf-q_leak-0.5*sigma^2)*C1823+sigma*SQRT(C1823)*D1823)</f>
        <v/>
      </c>
      <c r="F1823">
        <f>SHL_face*(1+SHL_rate)^C1823</f>
        <v/>
      </c>
      <c r="G1823">
        <f>Pref_face*(1+Pref_rate)^C1823</f>
        <v/>
      </c>
      <c r="H1823">
        <f>MAX(E1823-F1823-G1823,0)</f>
        <v/>
      </c>
      <c r="I1823">
        <f>MIN(E1823,F1823+G1823)+(1-MgmtPct)*H1823</f>
        <v/>
      </c>
      <c r="J1823">
        <f>IF(I1823/SponsorCost&gt;=RatchetTrigger,1,0)</f>
        <v/>
      </c>
      <c r="K1823">
        <f>IF(J1823=1,MgmtPctRatchet,MgmtPct)</f>
        <v/>
      </c>
      <c r="L1823">
        <f>K1823*H1823</f>
        <v/>
      </c>
      <c r="M1823">
        <f>EXP(-rf*C1823)*L1823</f>
        <v/>
      </c>
      <c r="N1823">
        <f>EXP(-rf*C1823)*E1823</f>
        <v/>
      </c>
    </row>
    <row r="1824">
      <c r="A1824" t="n">
        <v>1816</v>
      </c>
      <c r="B1824">
        <f>RAND()</f>
        <v/>
      </c>
      <c r="C1824">
        <f>IF(B1824&lt;P_3,3,IF(B1824&lt;P_3+P_4,4,5))</f>
        <v/>
      </c>
      <c r="D1824">
        <f>NORM.S.INV(RAND())</f>
        <v/>
      </c>
      <c r="E1824">
        <f>V0*EXP((rf-q_leak-0.5*sigma^2)*C1824+sigma*SQRT(C1824)*D1824)</f>
        <v/>
      </c>
      <c r="F1824">
        <f>SHL_face*(1+SHL_rate)^C1824</f>
        <v/>
      </c>
      <c r="G1824">
        <f>Pref_face*(1+Pref_rate)^C1824</f>
        <v/>
      </c>
      <c r="H1824">
        <f>MAX(E1824-F1824-G1824,0)</f>
        <v/>
      </c>
      <c r="I1824">
        <f>MIN(E1824,F1824+G1824)+(1-MgmtPct)*H1824</f>
        <v/>
      </c>
      <c r="J1824">
        <f>IF(I1824/SponsorCost&gt;=RatchetTrigger,1,0)</f>
        <v/>
      </c>
      <c r="K1824">
        <f>IF(J1824=1,MgmtPctRatchet,MgmtPct)</f>
        <v/>
      </c>
      <c r="L1824">
        <f>K1824*H1824</f>
        <v/>
      </c>
      <c r="M1824">
        <f>EXP(-rf*C1824)*L1824</f>
        <v/>
      </c>
      <c r="N1824">
        <f>EXP(-rf*C1824)*E1824</f>
        <v/>
      </c>
    </row>
    <row r="1825">
      <c r="A1825" t="n">
        <v>1817</v>
      </c>
      <c r="B1825">
        <f>RAND()</f>
        <v/>
      </c>
      <c r="C1825">
        <f>IF(B1825&lt;P_3,3,IF(B1825&lt;P_3+P_4,4,5))</f>
        <v/>
      </c>
      <c r="D1825">
        <f>NORM.S.INV(RAND())</f>
        <v/>
      </c>
      <c r="E1825">
        <f>V0*EXP((rf-q_leak-0.5*sigma^2)*C1825+sigma*SQRT(C1825)*D1825)</f>
        <v/>
      </c>
      <c r="F1825">
        <f>SHL_face*(1+SHL_rate)^C1825</f>
        <v/>
      </c>
      <c r="G1825">
        <f>Pref_face*(1+Pref_rate)^C1825</f>
        <v/>
      </c>
      <c r="H1825">
        <f>MAX(E1825-F1825-G1825,0)</f>
        <v/>
      </c>
      <c r="I1825">
        <f>MIN(E1825,F1825+G1825)+(1-MgmtPct)*H1825</f>
        <v/>
      </c>
      <c r="J1825">
        <f>IF(I1825/SponsorCost&gt;=RatchetTrigger,1,0)</f>
        <v/>
      </c>
      <c r="K1825">
        <f>IF(J1825=1,MgmtPctRatchet,MgmtPct)</f>
        <v/>
      </c>
      <c r="L1825">
        <f>K1825*H1825</f>
        <v/>
      </c>
      <c r="M1825">
        <f>EXP(-rf*C1825)*L1825</f>
        <v/>
      </c>
      <c r="N1825">
        <f>EXP(-rf*C1825)*E1825</f>
        <v/>
      </c>
    </row>
    <row r="1826">
      <c r="A1826" t="n">
        <v>1818</v>
      </c>
      <c r="B1826">
        <f>RAND()</f>
        <v/>
      </c>
      <c r="C1826">
        <f>IF(B1826&lt;P_3,3,IF(B1826&lt;P_3+P_4,4,5))</f>
        <v/>
      </c>
      <c r="D1826">
        <f>NORM.S.INV(RAND())</f>
        <v/>
      </c>
      <c r="E1826">
        <f>V0*EXP((rf-q_leak-0.5*sigma^2)*C1826+sigma*SQRT(C1826)*D1826)</f>
        <v/>
      </c>
      <c r="F1826">
        <f>SHL_face*(1+SHL_rate)^C1826</f>
        <v/>
      </c>
      <c r="G1826">
        <f>Pref_face*(1+Pref_rate)^C1826</f>
        <v/>
      </c>
      <c r="H1826">
        <f>MAX(E1826-F1826-G1826,0)</f>
        <v/>
      </c>
      <c r="I1826">
        <f>MIN(E1826,F1826+G1826)+(1-MgmtPct)*H1826</f>
        <v/>
      </c>
      <c r="J1826">
        <f>IF(I1826/SponsorCost&gt;=RatchetTrigger,1,0)</f>
        <v/>
      </c>
      <c r="K1826">
        <f>IF(J1826=1,MgmtPctRatchet,MgmtPct)</f>
        <v/>
      </c>
      <c r="L1826">
        <f>K1826*H1826</f>
        <v/>
      </c>
      <c r="M1826">
        <f>EXP(-rf*C1826)*L1826</f>
        <v/>
      </c>
      <c r="N1826">
        <f>EXP(-rf*C1826)*E1826</f>
        <v/>
      </c>
    </row>
    <row r="1827">
      <c r="A1827" t="n">
        <v>1819</v>
      </c>
      <c r="B1827">
        <f>RAND()</f>
        <v/>
      </c>
      <c r="C1827">
        <f>IF(B1827&lt;P_3,3,IF(B1827&lt;P_3+P_4,4,5))</f>
        <v/>
      </c>
      <c r="D1827">
        <f>NORM.S.INV(RAND())</f>
        <v/>
      </c>
      <c r="E1827">
        <f>V0*EXP((rf-q_leak-0.5*sigma^2)*C1827+sigma*SQRT(C1827)*D1827)</f>
        <v/>
      </c>
      <c r="F1827">
        <f>SHL_face*(1+SHL_rate)^C1827</f>
        <v/>
      </c>
      <c r="G1827">
        <f>Pref_face*(1+Pref_rate)^C1827</f>
        <v/>
      </c>
      <c r="H1827">
        <f>MAX(E1827-F1827-G1827,0)</f>
        <v/>
      </c>
      <c r="I1827">
        <f>MIN(E1827,F1827+G1827)+(1-MgmtPct)*H1827</f>
        <v/>
      </c>
      <c r="J1827">
        <f>IF(I1827/SponsorCost&gt;=RatchetTrigger,1,0)</f>
        <v/>
      </c>
      <c r="K1827">
        <f>IF(J1827=1,MgmtPctRatchet,MgmtPct)</f>
        <v/>
      </c>
      <c r="L1827">
        <f>K1827*H1827</f>
        <v/>
      </c>
      <c r="M1827">
        <f>EXP(-rf*C1827)*L1827</f>
        <v/>
      </c>
      <c r="N1827">
        <f>EXP(-rf*C1827)*E1827</f>
        <v/>
      </c>
    </row>
    <row r="1828">
      <c r="A1828" t="n">
        <v>1820</v>
      </c>
      <c r="B1828">
        <f>RAND()</f>
        <v/>
      </c>
      <c r="C1828">
        <f>IF(B1828&lt;P_3,3,IF(B1828&lt;P_3+P_4,4,5))</f>
        <v/>
      </c>
      <c r="D1828">
        <f>NORM.S.INV(RAND())</f>
        <v/>
      </c>
      <c r="E1828">
        <f>V0*EXP((rf-q_leak-0.5*sigma^2)*C1828+sigma*SQRT(C1828)*D1828)</f>
        <v/>
      </c>
      <c r="F1828">
        <f>SHL_face*(1+SHL_rate)^C1828</f>
        <v/>
      </c>
      <c r="G1828">
        <f>Pref_face*(1+Pref_rate)^C1828</f>
        <v/>
      </c>
      <c r="H1828">
        <f>MAX(E1828-F1828-G1828,0)</f>
        <v/>
      </c>
      <c r="I1828">
        <f>MIN(E1828,F1828+G1828)+(1-MgmtPct)*H1828</f>
        <v/>
      </c>
      <c r="J1828">
        <f>IF(I1828/SponsorCost&gt;=RatchetTrigger,1,0)</f>
        <v/>
      </c>
      <c r="K1828">
        <f>IF(J1828=1,MgmtPctRatchet,MgmtPct)</f>
        <v/>
      </c>
      <c r="L1828">
        <f>K1828*H1828</f>
        <v/>
      </c>
      <c r="M1828">
        <f>EXP(-rf*C1828)*L1828</f>
        <v/>
      </c>
      <c r="N1828">
        <f>EXP(-rf*C1828)*E1828</f>
        <v/>
      </c>
    </row>
    <row r="1829">
      <c r="A1829" t="n">
        <v>1821</v>
      </c>
      <c r="B1829">
        <f>RAND()</f>
        <v/>
      </c>
      <c r="C1829">
        <f>IF(B1829&lt;P_3,3,IF(B1829&lt;P_3+P_4,4,5))</f>
        <v/>
      </c>
      <c r="D1829">
        <f>NORM.S.INV(RAND())</f>
        <v/>
      </c>
      <c r="E1829">
        <f>V0*EXP((rf-q_leak-0.5*sigma^2)*C1829+sigma*SQRT(C1829)*D1829)</f>
        <v/>
      </c>
      <c r="F1829">
        <f>SHL_face*(1+SHL_rate)^C1829</f>
        <v/>
      </c>
      <c r="G1829">
        <f>Pref_face*(1+Pref_rate)^C1829</f>
        <v/>
      </c>
      <c r="H1829">
        <f>MAX(E1829-F1829-G1829,0)</f>
        <v/>
      </c>
      <c r="I1829">
        <f>MIN(E1829,F1829+G1829)+(1-MgmtPct)*H1829</f>
        <v/>
      </c>
      <c r="J1829">
        <f>IF(I1829/SponsorCost&gt;=RatchetTrigger,1,0)</f>
        <v/>
      </c>
      <c r="K1829">
        <f>IF(J1829=1,MgmtPctRatchet,MgmtPct)</f>
        <v/>
      </c>
      <c r="L1829">
        <f>K1829*H1829</f>
        <v/>
      </c>
      <c r="M1829">
        <f>EXP(-rf*C1829)*L1829</f>
        <v/>
      </c>
      <c r="N1829">
        <f>EXP(-rf*C1829)*E1829</f>
        <v/>
      </c>
    </row>
    <row r="1830">
      <c r="A1830" t="n">
        <v>1822</v>
      </c>
      <c r="B1830">
        <f>RAND()</f>
        <v/>
      </c>
      <c r="C1830">
        <f>IF(B1830&lt;P_3,3,IF(B1830&lt;P_3+P_4,4,5))</f>
        <v/>
      </c>
      <c r="D1830">
        <f>NORM.S.INV(RAND())</f>
        <v/>
      </c>
      <c r="E1830">
        <f>V0*EXP((rf-q_leak-0.5*sigma^2)*C1830+sigma*SQRT(C1830)*D1830)</f>
        <v/>
      </c>
      <c r="F1830">
        <f>SHL_face*(1+SHL_rate)^C1830</f>
        <v/>
      </c>
      <c r="G1830">
        <f>Pref_face*(1+Pref_rate)^C1830</f>
        <v/>
      </c>
      <c r="H1830">
        <f>MAX(E1830-F1830-G1830,0)</f>
        <v/>
      </c>
      <c r="I1830">
        <f>MIN(E1830,F1830+G1830)+(1-MgmtPct)*H1830</f>
        <v/>
      </c>
      <c r="J1830">
        <f>IF(I1830/SponsorCost&gt;=RatchetTrigger,1,0)</f>
        <v/>
      </c>
      <c r="K1830">
        <f>IF(J1830=1,MgmtPctRatchet,MgmtPct)</f>
        <v/>
      </c>
      <c r="L1830">
        <f>K1830*H1830</f>
        <v/>
      </c>
      <c r="M1830">
        <f>EXP(-rf*C1830)*L1830</f>
        <v/>
      </c>
      <c r="N1830">
        <f>EXP(-rf*C1830)*E1830</f>
        <v/>
      </c>
    </row>
    <row r="1831">
      <c r="A1831" t="n">
        <v>1823</v>
      </c>
      <c r="B1831">
        <f>RAND()</f>
        <v/>
      </c>
      <c r="C1831">
        <f>IF(B1831&lt;P_3,3,IF(B1831&lt;P_3+P_4,4,5))</f>
        <v/>
      </c>
      <c r="D1831">
        <f>NORM.S.INV(RAND())</f>
        <v/>
      </c>
      <c r="E1831">
        <f>V0*EXP((rf-q_leak-0.5*sigma^2)*C1831+sigma*SQRT(C1831)*D1831)</f>
        <v/>
      </c>
      <c r="F1831">
        <f>SHL_face*(1+SHL_rate)^C1831</f>
        <v/>
      </c>
      <c r="G1831">
        <f>Pref_face*(1+Pref_rate)^C1831</f>
        <v/>
      </c>
      <c r="H1831">
        <f>MAX(E1831-F1831-G1831,0)</f>
        <v/>
      </c>
      <c r="I1831">
        <f>MIN(E1831,F1831+G1831)+(1-MgmtPct)*H1831</f>
        <v/>
      </c>
      <c r="J1831">
        <f>IF(I1831/SponsorCost&gt;=RatchetTrigger,1,0)</f>
        <v/>
      </c>
      <c r="K1831">
        <f>IF(J1831=1,MgmtPctRatchet,MgmtPct)</f>
        <v/>
      </c>
      <c r="L1831">
        <f>K1831*H1831</f>
        <v/>
      </c>
      <c r="M1831">
        <f>EXP(-rf*C1831)*L1831</f>
        <v/>
      </c>
      <c r="N1831">
        <f>EXP(-rf*C1831)*E1831</f>
        <v/>
      </c>
    </row>
    <row r="1832">
      <c r="A1832" t="n">
        <v>1824</v>
      </c>
      <c r="B1832">
        <f>RAND()</f>
        <v/>
      </c>
      <c r="C1832">
        <f>IF(B1832&lt;P_3,3,IF(B1832&lt;P_3+P_4,4,5))</f>
        <v/>
      </c>
      <c r="D1832">
        <f>NORM.S.INV(RAND())</f>
        <v/>
      </c>
      <c r="E1832">
        <f>V0*EXP((rf-q_leak-0.5*sigma^2)*C1832+sigma*SQRT(C1832)*D1832)</f>
        <v/>
      </c>
      <c r="F1832">
        <f>SHL_face*(1+SHL_rate)^C1832</f>
        <v/>
      </c>
      <c r="G1832">
        <f>Pref_face*(1+Pref_rate)^C1832</f>
        <v/>
      </c>
      <c r="H1832">
        <f>MAX(E1832-F1832-G1832,0)</f>
        <v/>
      </c>
      <c r="I1832">
        <f>MIN(E1832,F1832+G1832)+(1-MgmtPct)*H1832</f>
        <v/>
      </c>
      <c r="J1832">
        <f>IF(I1832/SponsorCost&gt;=RatchetTrigger,1,0)</f>
        <v/>
      </c>
      <c r="K1832">
        <f>IF(J1832=1,MgmtPctRatchet,MgmtPct)</f>
        <v/>
      </c>
      <c r="L1832">
        <f>K1832*H1832</f>
        <v/>
      </c>
      <c r="M1832">
        <f>EXP(-rf*C1832)*L1832</f>
        <v/>
      </c>
      <c r="N1832">
        <f>EXP(-rf*C1832)*E1832</f>
        <v/>
      </c>
    </row>
    <row r="1833">
      <c r="A1833" t="n">
        <v>1825</v>
      </c>
      <c r="B1833">
        <f>RAND()</f>
        <v/>
      </c>
      <c r="C1833">
        <f>IF(B1833&lt;P_3,3,IF(B1833&lt;P_3+P_4,4,5))</f>
        <v/>
      </c>
      <c r="D1833">
        <f>NORM.S.INV(RAND())</f>
        <v/>
      </c>
      <c r="E1833">
        <f>V0*EXP((rf-q_leak-0.5*sigma^2)*C1833+sigma*SQRT(C1833)*D1833)</f>
        <v/>
      </c>
      <c r="F1833">
        <f>SHL_face*(1+SHL_rate)^C1833</f>
        <v/>
      </c>
      <c r="G1833">
        <f>Pref_face*(1+Pref_rate)^C1833</f>
        <v/>
      </c>
      <c r="H1833">
        <f>MAX(E1833-F1833-G1833,0)</f>
        <v/>
      </c>
      <c r="I1833">
        <f>MIN(E1833,F1833+G1833)+(1-MgmtPct)*H1833</f>
        <v/>
      </c>
      <c r="J1833">
        <f>IF(I1833/SponsorCost&gt;=RatchetTrigger,1,0)</f>
        <v/>
      </c>
      <c r="K1833">
        <f>IF(J1833=1,MgmtPctRatchet,MgmtPct)</f>
        <v/>
      </c>
      <c r="L1833">
        <f>K1833*H1833</f>
        <v/>
      </c>
      <c r="M1833">
        <f>EXP(-rf*C1833)*L1833</f>
        <v/>
      </c>
      <c r="N1833">
        <f>EXP(-rf*C1833)*E1833</f>
        <v/>
      </c>
    </row>
    <row r="1834">
      <c r="A1834" t="n">
        <v>1826</v>
      </c>
      <c r="B1834">
        <f>RAND()</f>
        <v/>
      </c>
      <c r="C1834">
        <f>IF(B1834&lt;P_3,3,IF(B1834&lt;P_3+P_4,4,5))</f>
        <v/>
      </c>
      <c r="D1834">
        <f>NORM.S.INV(RAND())</f>
        <v/>
      </c>
      <c r="E1834">
        <f>V0*EXP((rf-q_leak-0.5*sigma^2)*C1834+sigma*SQRT(C1834)*D1834)</f>
        <v/>
      </c>
      <c r="F1834">
        <f>SHL_face*(1+SHL_rate)^C1834</f>
        <v/>
      </c>
      <c r="G1834">
        <f>Pref_face*(1+Pref_rate)^C1834</f>
        <v/>
      </c>
      <c r="H1834">
        <f>MAX(E1834-F1834-G1834,0)</f>
        <v/>
      </c>
      <c r="I1834">
        <f>MIN(E1834,F1834+G1834)+(1-MgmtPct)*H1834</f>
        <v/>
      </c>
      <c r="J1834">
        <f>IF(I1834/SponsorCost&gt;=RatchetTrigger,1,0)</f>
        <v/>
      </c>
      <c r="K1834">
        <f>IF(J1834=1,MgmtPctRatchet,MgmtPct)</f>
        <v/>
      </c>
      <c r="L1834">
        <f>K1834*H1834</f>
        <v/>
      </c>
      <c r="M1834">
        <f>EXP(-rf*C1834)*L1834</f>
        <v/>
      </c>
      <c r="N1834">
        <f>EXP(-rf*C1834)*E1834</f>
        <v/>
      </c>
    </row>
    <row r="1835">
      <c r="A1835" t="n">
        <v>1827</v>
      </c>
      <c r="B1835">
        <f>RAND()</f>
        <v/>
      </c>
      <c r="C1835">
        <f>IF(B1835&lt;P_3,3,IF(B1835&lt;P_3+P_4,4,5))</f>
        <v/>
      </c>
      <c r="D1835">
        <f>NORM.S.INV(RAND())</f>
        <v/>
      </c>
      <c r="E1835">
        <f>V0*EXP((rf-q_leak-0.5*sigma^2)*C1835+sigma*SQRT(C1835)*D1835)</f>
        <v/>
      </c>
      <c r="F1835">
        <f>SHL_face*(1+SHL_rate)^C1835</f>
        <v/>
      </c>
      <c r="G1835">
        <f>Pref_face*(1+Pref_rate)^C1835</f>
        <v/>
      </c>
      <c r="H1835">
        <f>MAX(E1835-F1835-G1835,0)</f>
        <v/>
      </c>
      <c r="I1835">
        <f>MIN(E1835,F1835+G1835)+(1-MgmtPct)*H1835</f>
        <v/>
      </c>
      <c r="J1835">
        <f>IF(I1835/SponsorCost&gt;=RatchetTrigger,1,0)</f>
        <v/>
      </c>
      <c r="K1835">
        <f>IF(J1835=1,MgmtPctRatchet,MgmtPct)</f>
        <v/>
      </c>
      <c r="L1835">
        <f>K1835*H1835</f>
        <v/>
      </c>
      <c r="M1835">
        <f>EXP(-rf*C1835)*L1835</f>
        <v/>
      </c>
      <c r="N1835">
        <f>EXP(-rf*C1835)*E1835</f>
        <v/>
      </c>
    </row>
    <row r="1836">
      <c r="A1836" t="n">
        <v>1828</v>
      </c>
      <c r="B1836">
        <f>RAND()</f>
        <v/>
      </c>
      <c r="C1836">
        <f>IF(B1836&lt;P_3,3,IF(B1836&lt;P_3+P_4,4,5))</f>
        <v/>
      </c>
      <c r="D1836">
        <f>NORM.S.INV(RAND())</f>
        <v/>
      </c>
      <c r="E1836">
        <f>V0*EXP((rf-q_leak-0.5*sigma^2)*C1836+sigma*SQRT(C1836)*D1836)</f>
        <v/>
      </c>
      <c r="F1836">
        <f>SHL_face*(1+SHL_rate)^C1836</f>
        <v/>
      </c>
      <c r="G1836">
        <f>Pref_face*(1+Pref_rate)^C1836</f>
        <v/>
      </c>
      <c r="H1836">
        <f>MAX(E1836-F1836-G1836,0)</f>
        <v/>
      </c>
      <c r="I1836">
        <f>MIN(E1836,F1836+G1836)+(1-MgmtPct)*H1836</f>
        <v/>
      </c>
      <c r="J1836">
        <f>IF(I1836/SponsorCost&gt;=RatchetTrigger,1,0)</f>
        <v/>
      </c>
      <c r="K1836">
        <f>IF(J1836=1,MgmtPctRatchet,MgmtPct)</f>
        <v/>
      </c>
      <c r="L1836">
        <f>K1836*H1836</f>
        <v/>
      </c>
      <c r="M1836">
        <f>EXP(-rf*C1836)*L1836</f>
        <v/>
      </c>
      <c r="N1836">
        <f>EXP(-rf*C1836)*E1836</f>
        <v/>
      </c>
    </row>
    <row r="1837">
      <c r="A1837" t="n">
        <v>1829</v>
      </c>
      <c r="B1837">
        <f>RAND()</f>
        <v/>
      </c>
      <c r="C1837">
        <f>IF(B1837&lt;P_3,3,IF(B1837&lt;P_3+P_4,4,5))</f>
        <v/>
      </c>
      <c r="D1837">
        <f>NORM.S.INV(RAND())</f>
        <v/>
      </c>
      <c r="E1837">
        <f>V0*EXP((rf-q_leak-0.5*sigma^2)*C1837+sigma*SQRT(C1837)*D1837)</f>
        <v/>
      </c>
      <c r="F1837">
        <f>SHL_face*(1+SHL_rate)^C1837</f>
        <v/>
      </c>
      <c r="G1837">
        <f>Pref_face*(1+Pref_rate)^C1837</f>
        <v/>
      </c>
      <c r="H1837">
        <f>MAX(E1837-F1837-G1837,0)</f>
        <v/>
      </c>
      <c r="I1837">
        <f>MIN(E1837,F1837+G1837)+(1-MgmtPct)*H1837</f>
        <v/>
      </c>
      <c r="J1837">
        <f>IF(I1837/SponsorCost&gt;=RatchetTrigger,1,0)</f>
        <v/>
      </c>
      <c r="K1837">
        <f>IF(J1837=1,MgmtPctRatchet,MgmtPct)</f>
        <v/>
      </c>
      <c r="L1837">
        <f>K1837*H1837</f>
        <v/>
      </c>
      <c r="M1837">
        <f>EXP(-rf*C1837)*L1837</f>
        <v/>
      </c>
      <c r="N1837">
        <f>EXP(-rf*C1837)*E1837</f>
        <v/>
      </c>
    </row>
    <row r="1838">
      <c r="A1838" t="n">
        <v>1830</v>
      </c>
      <c r="B1838">
        <f>RAND()</f>
        <v/>
      </c>
      <c r="C1838">
        <f>IF(B1838&lt;P_3,3,IF(B1838&lt;P_3+P_4,4,5))</f>
        <v/>
      </c>
      <c r="D1838">
        <f>NORM.S.INV(RAND())</f>
        <v/>
      </c>
      <c r="E1838">
        <f>V0*EXP((rf-q_leak-0.5*sigma^2)*C1838+sigma*SQRT(C1838)*D1838)</f>
        <v/>
      </c>
      <c r="F1838">
        <f>SHL_face*(1+SHL_rate)^C1838</f>
        <v/>
      </c>
      <c r="G1838">
        <f>Pref_face*(1+Pref_rate)^C1838</f>
        <v/>
      </c>
      <c r="H1838">
        <f>MAX(E1838-F1838-G1838,0)</f>
        <v/>
      </c>
      <c r="I1838">
        <f>MIN(E1838,F1838+G1838)+(1-MgmtPct)*H1838</f>
        <v/>
      </c>
      <c r="J1838">
        <f>IF(I1838/SponsorCost&gt;=RatchetTrigger,1,0)</f>
        <v/>
      </c>
      <c r="K1838">
        <f>IF(J1838=1,MgmtPctRatchet,MgmtPct)</f>
        <v/>
      </c>
      <c r="L1838">
        <f>K1838*H1838</f>
        <v/>
      </c>
      <c r="M1838">
        <f>EXP(-rf*C1838)*L1838</f>
        <v/>
      </c>
      <c r="N1838">
        <f>EXP(-rf*C1838)*E1838</f>
        <v/>
      </c>
    </row>
    <row r="1839">
      <c r="A1839" t="n">
        <v>1831</v>
      </c>
      <c r="B1839">
        <f>RAND()</f>
        <v/>
      </c>
      <c r="C1839">
        <f>IF(B1839&lt;P_3,3,IF(B1839&lt;P_3+P_4,4,5))</f>
        <v/>
      </c>
      <c r="D1839">
        <f>NORM.S.INV(RAND())</f>
        <v/>
      </c>
      <c r="E1839">
        <f>V0*EXP((rf-q_leak-0.5*sigma^2)*C1839+sigma*SQRT(C1839)*D1839)</f>
        <v/>
      </c>
      <c r="F1839">
        <f>SHL_face*(1+SHL_rate)^C1839</f>
        <v/>
      </c>
      <c r="G1839">
        <f>Pref_face*(1+Pref_rate)^C1839</f>
        <v/>
      </c>
      <c r="H1839">
        <f>MAX(E1839-F1839-G1839,0)</f>
        <v/>
      </c>
      <c r="I1839">
        <f>MIN(E1839,F1839+G1839)+(1-MgmtPct)*H1839</f>
        <v/>
      </c>
      <c r="J1839">
        <f>IF(I1839/SponsorCost&gt;=RatchetTrigger,1,0)</f>
        <v/>
      </c>
      <c r="K1839">
        <f>IF(J1839=1,MgmtPctRatchet,MgmtPct)</f>
        <v/>
      </c>
      <c r="L1839">
        <f>K1839*H1839</f>
        <v/>
      </c>
      <c r="M1839">
        <f>EXP(-rf*C1839)*L1839</f>
        <v/>
      </c>
      <c r="N1839">
        <f>EXP(-rf*C1839)*E1839</f>
        <v/>
      </c>
    </row>
    <row r="1840">
      <c r="A1840" t="n">
        <v>1832</v>
      </c>
      <c r="B1840">
        <f>RAND()</f>
        <v/>
      </c>
      <c r="C1840">
        <f>IF(B1840&lt;P_3,3,IF(B1840&lt;P_3+P_4,4,5))</f>
        <v/>
      </c>
      <c r="D1840">
        <f>NORM.S.INV(RAND())</f>
        <v/>
      </c>
      <c r="E1840">
        <f>V0*EXP((rf-q_leak-0.5*sigma^2)*C1840+sigma*SQRT(C1840)*D1840)</f>
        <v/>
      </c>
      <c r="F1840">
        <f>SHL_face*(1+SHL_rate)^C1840</f>
        <v/>
      </c>
      <c r="G1840">
        <f>Pref_face*(1+Pref_rate)^C1840</f>
        <v/>
      </c>
      <c r="H1840">
        <f>MAX(E1840-F1840-G1840,0)</f>
        <v/>
      </c>
      <c r="I1840">
        <f>MIN(E1840,F1840+G1840)+(1-MgmtPct)*H1840</f>
        <v/>
      </c>
      <c r="J1840">
        <f>IF(I1840/SponsorCost&gt;=RatchetTrigger,1,0)</f>
        <v/>
      </c>
      <c r="K1840">
        <f>IF(J1840=1,MgmtPctRatchet,MgmtPct)</f>
        <v/>
      </c>
      <c r="L1840">
        <f>K1840*H1840</f>
        <v/>
      </c>
      <c r="M1840">
        <f>EXP(-rf*C1840)*L1840</f>
        <v/>
      </c>
      <c r="N1840">
        <f>EXP(-rf*C1840)*E1840</f>
        <v/>
      </c>
    </row>
    <row r="1841">
      <c r="A1841" t="n">
        <v>1833</v>
      </c>
      <c r="B1841">
        <f>RAND()</f>
        <v/>
      </c>
      <c r="C1841">
        <f>IF(B1841&lt;P_3,3,IF(B1841&lt;P_3+P_4,4,5))</f>
        <v/>
      </c>
      <c r="D1841">
        <f>NORM.S.INV(RAND())</f>
        <v/>
      </c>
      <c r="E1841">
        <f>V0*EXP((rf-q_leak-0.5*sigma^2)*C1841+sigma*SQRT(C1841)*D1841)</f>
        <v/>
      </c>
      <c r="F1841">
        <f>SHL_face*(1+SHL_rate)^C1841</f>
        <v/>
      </c>
      <c r="G1841">
        <f>Pref_face*(1+Pref_rate)^C1841</f>
        <v/>
      </c>
      <c r="H1841">
        <f>MAX(E1841-F1841-G1841,0)</f>
        <v/>
      </c>
      <c r="I1841">
        <f>MIN(E1841,F1841+G1841)+(1-MgmtPct)*H1841</f>
        <v/>
      </c>
      <c r="J1841">
        <f>IF(I1841/SponsorCost&gt;=RatchetTrigger,1,0)</f>
        <v/>
      </c>
      <c r="K1841">
        <f>IF(J1841=1,MgmtPctRatchet,MgmtPct)</f>
        <v/>
      </c>
      <c r="L1841">
        <f>K1841*H1841</f>
        <v/>
      </c>
      <c r="M1841">
        <f>EXP(-rf*C1841)*L1841</f>
        <v/>
      </c>
      <c r="N1841">
        <f>EXP(-rf*C1841)*E1841</f>
        <v/>
      </c>
    </row>
    <row r="1842">
      <c r="A1842" t="n">
        <v>1834</v>
      </c>
      <c r="B1842">
        <f>RAND()</f>
        <v/>
      </c>
      <c r="C1842">
        <f>IF(B1842&lt;P_3,3,IF(B1842&lt;P_3+P_4,4,5))</f>
        <v/>
      </c>
      <c r="D1842">
        <f>NORM.S.INV(RAND())</f>
        <v/>
      </c>
      <c r="E1842">
        <f>V0*EXP((rf-q_leak-0.5*sigma^2)*C1842+sigma*SQRT(C1842)*D1842)</f>
        <v/>
      </c>
      <c r="F1842">
        <f>SHL_face*(1+SHL_rate)^C1842</f>
        <v/>
      </c>
      <c r="G1842">
        <f>Pref_face*(1+Pref_rate)^C1842</f>
        <v/>
      </c>
      <c r="H1842">
        <f>MAX(E1842-F1842-G1842,0)</f>
        <v/>
      </c>
      <c r="I1842">
        <f>MIN(E1842,F1842+G1842)+(1-MgmtPct)*H1842</f>
        <v/>
      </c>
      <c r="J1842">
        <f>IF(I1842/SponsorCost&gt;=RatchetTrigger,1,0)</f>
        <v/>
      </c>
      <c r="K1842">
        <f>IF(J1842=1,MgmtPctRatchet,MgmtPct)</f>
        <v/>
      </c>
      <c r="L1842">
        <f>K1842*H1842</f>
        <v/>
      </c>
      <c r="M1842">
        <f>EXP(-rf*C1842)*L1842</f>
        <v/>
      </c>
      <c r="N1842">
        <f>EXP(-rf*C1842)*E1842</f>
        <v/>
      </c>
    </row>
    <row r="1843">
      <c r="A1843" t="n">
        <v>1835</v>
      </c>
      <c r="B1843">
        <f>RAND()</f>
        <v/>
      </c>
      <c r="C1843">
        <f>IF(B1843&lt;P_3,3,IF(B1843&lt;P_3+P_4,4,5))</f>
        <v/>
      </c>
      <c r="D1843">
        <f>NORM.S.INV(RAND())</f>
        <v/>
      </c>
      <c r="E1843">
        <f>V0*EXP((rf-q_leak-0.5*sigma^2)*C1843+sigma*SQRT(C1843)*D1843)</f>
        <v/>
      </c>
      <c r="F1843">
        <f>SHL_face*(1+SHL_rate)^C1843</f>
        <v/>
      </c>
      <c r="G1843">
        <f>Pref_face*(1+Pref_rate)^C1843</f>
        <v/>
      </c>
      <c r="H1843">
        <f>MAX(E1843-F1843-G1843,0)</f>
        <v/>
      </c>
      <c r="I1843">
        <f>MIN(E1843,F1843+G1843)+(1-MgmtPct)*H1843</f>
        <v/>
      </c>
      <c r="J1843">
        <f>IF(I1843/SponsorCost&gt;=RatchetTrigger,1,0)</f>
        <v/>
      </c>
      <c r="K1843">
        <f>IF(J1843=1,MgmtPctRatchet,MgmtPct)</f>
        <v/>
      </c>
      <c r="L1843">
        <f>K1843*H1843</f>
        <v/>
      </c>
      <c r="M1843">
        <f>EXP(-rf*C1843)*L1843</f>
        <v/>
      </c>
      <c r="N1843">
        <f>EXP(-rf*C1843)*E1843</f>
        <v/>
      </c>
    </row>
    <row r="1844">
      <c r="A1844" t="n">
        <v>1836</v>
      </c>
      <c r="B1844">
        <f>RAND()</f>
        <v/>
      </c>
      <c r="C1844">
        <f>IF(B1844&lt;P_3,3,IF(B1844&lt;P_3+P_4,4,5))</f>
        <v/>
      </c>
      <c r="D1844">
        <f>NORM.S.INV(RAND())</f>
        <v/>
      </c>
      <c r="E1844">
        <f>V0*EXP((rf-q_leak-0.5*sigma^2)*C1844+sigma*SQRT(C1844)*D1844)</f>
        <v/>
      </c>
      <c r="F1844">
        <f>SHL_face*(1+SHL_rate)^C1844</f>
        <v/>
      </c>
      <c r="G1844">
        <f>Pref_face*(1+Pref_rate)^C1844</f>
        <v/>
      </c>
      <c r="H1844">
        <f>MAX(E1844-F1844-G1844,0)</f>
        <v/>
      </c>
      <c r="I1844">
        <f>MIN(E1844,F1844+G1844)+(1-MgmtPct)*H1844</f>
        <v/>
      </c>
      <c r="J1844">
        <f>IF(I1844/SponsorCost&gt;=RatchetTrigger,1,0)</f>
        <v/>
      </c>
      <c r="K1844">
        <f>IF(J1844=1,MgmtPctRatchet,MgmtPct)</f>
        <v/>
      </c>
      <c r="L1844">
        <f>K1844*H1844</f>
        <v/>
      </c>
      <c r="M1844">
        <f>EXP(-rf*C1844)*L1844</f>
        <v/>
      </c>
      <c r="N1844">
        <f>EXP(-rf*C1844)*E1844</f>
        <v/>
      </c>
    </row>
    <row r="1845">
      <c r="A1845" t="n">
        <v>1837</v>
      </c>
      <c r="B1845">
        <f>RAND()</f>
        <v/>
      </c>
      <c r="C1845">
        <f>IF(B1845&lt;P_3,3,IF(B1845&lt;P_3+P_4,4,5))</f>
        <v/>
      </c>
      <c r="D1845">
        <f>NORM.S.INV(RAND())</f>
        <v/>
      </c>
      <c r="E1845">
        <f>V0*EXP((rf-q_leak-0.5*sigma^2)*C1845+sigma*SQRT(C1845)*D1845)</f>
        <v/>
      </c>
      <c r="F1845">
        <f>SHL_face*(1+SHL_rate)^C1845</f>
        <v/>
      </c>
      <c r="G1845">
        <f>Pref_face*(1+Pref_rate)^C1845</f>
        <v/>
      </c>
      <c r="H1845">
        <f>MAX(E1845-F1845-G1845,0)</f>
        <v/>
      </c>
      <c r="I1845">
        <f>MIN(E1845,F1845+G1845)+(1-MgmtPct)*H1845</f>
        <v/>
      </c>
      <c r="J1845">
        <f>IF(I1845/SponsorCost&gt;=RatchetTrigger,1,0)</f>
        <v/>
      </c>
      <c r="K1845">
        <f>IF(J1845=1,MgmtPctRatchet,MgmtPct)</f>
        <v/>
      </c>
      <c r="L1845">
        <f>K1845*H1845</f>
        <v/>
      </c>
      <c r="M1845">
        <f>EXP(-rf*C1845)*L1845</f>
        <v/>
      </c>
      <c r="N1845">
        <f>EXP(-rf*C1845)*E1845</f>
        <v/>
      </c>
    </row>
    <row r="1846">
      <c r="A1846" t="n">
        <v>1838</v>
      </c>
      <c r="B1846">
        <f>RAND()</f>
        <v/>
      </c>
      <c r="C1846">
        <f>IF(B1846&lt;P_3,3,IF(B1846&lt;P_3+P_4,4,5))</f>
        <v/>
      </c>
      <c r="D1846">
        <f>NORM.S.INV(RAND())</f>
        <v/>
      </c>
      <c r="E1846">
        <f>V0*EXP((rf-q_leak-0.5*sigma^2)*C1846+sigma*SQRT(C1846)*D1846)</f>
        <v/>
      </c>
      <c r="F1846">
        <f>SHL_face*(1+SHL_rate)^C1846</f>
        <v/>
      </c>
      <c r="G1846">
        <f>Pref_face*(1+Pref_rate)^C1846</f>
        <v/>
      </c>
      <c r="H1846">
        <f>MAX(E1846-F1846-G1846,0)</f>
        <v/>
      </c>
      <c r="I1846">
        <f>MIN(E1846,F1846+G1846)+(1-MgmtPct)*H1846</f>
        <v/>
      </c>
      <c r="J1846">
        <f>IF(I1846/SponsorCost&gt;=RatchetTrigger,1,0)</f>
        <v/>
      </c>
      <c r="K1846">
        <f>IF(J1846=1,MgmtPctRatchet,MgmtPct)</f>
        <v/>
      </c>
      <c r="L1846">
        <f>K1846*H1846</f>
        <v/>
      </c>
      <c r="M1846">
        <f>EXP(-rf*C1846)*L1846</f>
        <v/>
      </c>
      <c r="N1846">
        <f>EXP(-rf*C1846)*E1846</f>
        <v/>
      </c>
    </row>
    <row r="1847">
      <c r="A1847" t="n">
        <v>1839</v>
      </c>
      <c r="B1847">
        <f>RAND()</f>
        <v/>
      </c>
      <c r="C1847">
        <f>IF(B1847&lt;P_3,3,IF(B1847&lt;P_3+P_4,4,5))</f>
        <v/>
      </c>
      <c r="D1847">
        <f>NORM.S.INV(RAND())</f>
        <v/>
      </c>
      <c r="E1847">
        <f>V0*EXP((rf-q_leak-0.5*sigma^2)*C1847+sigma*SQRT(C1847)*D1847)</f>
        <v/>
      </c>
      <c r="F1847">
        <f>SHL_face*(1+SHL_rate)^C1847</f>
        <v/>
      </c>
      <c r="G1847">
        <f>Pref_face*(1+Pref_rate)^C1847</f>
        <v/>
      </c>
      <c r="H1847">
        <f>MAX(E1847-F1847-G1847,0)</f>
        <v/>
      </c>
      <c r="I1847">
        <f>MIN(E1847,F1847+G1847)+(1-MgmtPct)*H1847</f>
        <v/>
      </c>
      <c r="J1847">
        <f>IF(I1847/SponsorCost&gt;=RatchetTrigger,1,0)</f>
        <v/>
      </c>
      <c r="K1847">
        <f>IF(J1847=1,MgmtPctRatchet,MgmtPct)</f>
        <v/>
      </c>
      <c r="L1847">
        <f>K1847*H1847</f>
        <v/>
      </c>
      <c r="M1847">
        <f>EXP(-rf*C1847)*L1847</f>
        <v/>
      </c>
      <c r="N1847">
        <f>EXP(-rf*C1847)*E1847</f>
        <v/>
      </c>
    </row>
    <row r="1848">
      <c r="A1848" t="n">
        <v>1840</v>
      </c>
      <c r="B1848">
        <f>RAND()</f>
        <v/>
      </c>
      <c r="C1848">
        <f>IF(B1848&lt;P_3,3,IF(B1848&lt;P_3+P_4,4,5))</f>
        <v/>
      </c>
      <c r="D1848">
        <f>NORM.S.INV(RAND())</f>
        <v/>
      </c>
      <c r="E1848">
        <f>V0*EXP((rf-q_leak-0.5*sigma^2)*C1848+sigma*SQRT(C1848)*D1848)</f>
        <v/>
      </c>
      <c r="F1848">
        <f>SHL_face*(1+SHL_rate)^C1848</f>
        <v/>
      </c>
      <c r="G1848">
        <f>Pref_face*(1+Pref_rate)^C1848</f>
        <v/>
      </c>
      <c r="H1848">
        <f>MAX(E1848-F1848-G1848,0)</f>
        <v/>
      </c>
      <c r="I1848">
        <f>MIN(E1848,F1848+G1848)+(1-MgmtPct)*H1848</f>
        <v/>
      </c>
      <c r="J1848">
        <f>IF(I1848/SponsorCost&gt;=RatchetTrigger,1,0)</f>
        <v/>
      </c>
      <c r="K1848">
        <f>IF(J1848=1,MgmtPctRatchet,MgmtPct)</f>
        <v/>
      </c>
      <c r="L1848">
        <f>K1848*H1848</f>
        <v/>
      </c>
      <c r="M1848">
        <f>EXP(-rf*C1848)*L1848</f>
        <v/>
      </c>
      <c r="N1848">
        <f>EXP(-rf*C1848)*E1848</f>
        <v/>
      </c>
    </row>
    <row r="1849">
      <c r="A1849" t="n">
        <v>1841</v>
      </c>
      <c r="B1849">
        <f>RAND()</f>
        <v/>
      </c>
      <c r="C1849">
        <f>IF(B1849&lt;P_3,3,IF(B1849&lt;P_3+P_4,4,5))</f>
        <v/>
      </c>
      <c r="D1849">
        <f>NORM.S.INV(RAND())</f>
        <v/>
      </c>
      <c r="E1849">
        <f>V0*EXP((rf-q_leak-0.5*sigma^2)*C1849+sigma*SQRT(C1849)*D1849)</f>
        <v/>
      </c>
      <c r="F1849">
        <f>SHL_face*(1+SHL_rate)^C1849</f>
        <v/>
      </c>
      <c r="G1849">
        <f>Pref_face*(1+Pref_rate)^C1849</f>
        <v/>
      </c>
      <c r="H1849">
        <f>MAX(E1849-F1849-G1849,0)</f>
        <v/>
      </c>
      <c r="I1849">
        <f>MIN(E1849,F1849+G1849)+(1-MgmtPct)*H1849</f>
        <v/>
      </c>
      <c r="J1849">
        <f>IF(I1849/SponsorCost&gt;=RatchetTrigger,1,0)</f>
        <v/>
      </c>
      <c r="K1849">
        <f>IF(J1849=1,MgmtPctRatchet,MgmtPct)</f>
        <v/>
      </c>
      <c r="L1849">
        <f>K1849*H1849</f>
        <v/>
      </c>
      <c r="M1849">
        <f>EXP(-rf*C1849)*L1849</f>
        <v/>
      </c>
      <c r="N1849">
        <f>EXP(-rf*C1849)*E1849</f>
        <v/>
      </c>
    </row>
    <row r="1850">
      <c r="A1850" t="n">
        <v>1842</v>
      </c>
      <c r="B1850">
        <f>RAND()</f>
        <v/>
      </c>
      <c r="C1850">
        <f>IF(B1850&lt;P_3,3,IF(B1850&lt;P_3+P_4,4,5))</f>
        <v/>
      </c>
      <c r="D1850">
        <f>NORM.S.INV(RAND())</f>
        <v/>
      </c>
      <c r="E1850">
        <f>V0*EXP((rf-q_leak-0.5*sigma^2)*C1850+sigma*SQRT(C1850)*D1850)</f>
        <v/>
      </c>
      <c r="F1850">
        <f>SHL_face*(1+SHL_rate)^C1850</f>
        <v/>
      </c>
      <c r="G1850">
        <f>Pref_face*(1+Pref_rate)^C1850</f>
        <v/>
      </c>
      <c r="H1850">
        <f>MAX(E1850-F1850-G1850,0)</f>
        <v/>
      </c>
      <c r="I1850">
        <f>MIN(E1850,F1850+G1850)+(1-MgmtPct)*H1850</f>
        <v/>
      </c>
      <c r="J1850">
        <f>IF(I1850/SponsorCost&gt;=RatchetTrigger,1,0)</f>
        <v/>
      </c>
      <c r="K1850">
        <f>IF(J1850=1,MgmtPctRatchet,MgmtPct)</f>
        <v/>
      </c>
      <c r="L1850">
        <f>K1850*H1850</f>
        <v/>
      </c>
      <c r="M1850">
        <f>EXP(-rf*C1850)*L1850</f>
        <v/>
      </c>
      <c r="N1850">
        <f>EXP(-rf*C1850)*E1850</f>
        <v/>
      </c>
    </row>
    <row r="1851">
      <c r="A1851" t="n">
        <v>1843</v>
      </c>
      <c r="B1851">
        <f>RAND()</f>
        <v/>
      </c>
      <c r="C1851">
        <f>IF(B1851&lt;P_3,3,IF(B1851&lt;P_3+P_4,4,5))</f>
        <v/>
      </c>
      <c r="D1851">
        <f>NORM.S.INV(RAND())</f>
        <v/>
      </c>
      <c r="E1851">
        <f>V0*EXP((rf-q_leak-0.5*sigma^2)*C1851+sigma*SQRT(C1851)*D1851)</f>
        <v/>
      </c>
      <c r="F1851">
        <f>SHL_face*(1+SHL_rate)^C1851</f>
        <v/>
      </c>
      <c r="G1851">
        <f>Pref_face*(1+Pref_rate)^C1851</f>
        <v/>
      </c>
      <c r="H1851">
        <f>MAX(E1851-F1851-G1851,0)</f>
        <v/>
      </c>
      <c r="I1851">
        <f>MIN(E1851,F1851+G1851)+(1-MgmtPct)*H1851</f>
        <v/>
      </c>
      <c r="J1851">
        <f>IF(I1851/SponsorCost&gt;=RatchetTrigger,1,0)</f>
        <v/>
      </c>
      <c r="K1851">
        <f>IF(J1851=1,MgmtPctRatchet,MgmtPct)</f>
        <v/>
      </c>
      <c r="L1851">
        <f>K1851*H1851</f>
        <v/>
      </c>
      <c r="M1851">
        <f>EXP(-rf*C1851)*L1851</f>
        <v/>
      </c>
      <c r="N1851">
        <f>EXP(-rf*C1851)*E1851</f>
        <v/>
      </c>
    </row>
    <row r="1852">
      <c r="A1852" t="n">
        <v>1844</v>
      </c>
      <c r="B1852">
        <f>RAND()</f>
        <v/>
      </c>
      <c r="C1852">
        <f>IF(B1852&lt;P_3,3,IF(B1852&lt;P_3+P_4,4,5))</f>
        <v/>
      </c>
      <c r="D1852">
        <f>NORM.S.INV(RAND())</f>
        <v/>
      </c>
      <c r="E1852">
        <f>V0*EXP((rf-q_leak-0.5*sigma^2)*C1852+sigma*SQRT(C1852)*D1852)</f>
        <v/>
      </c>
      <c r="F1852">
        <f>SHL_face*(1+SHL_rate)^C1852</f>
        <v/>
      </c>
      <c r="G1852">
        <f>Pref_face*(1+Pref_rate)^C1852</f>
        <v/>
      </c>
      <c r="H1852">
        <f>MAX(E1852-F1852-G1852,0)</f>
        <v/>
      </c>
      <c r="I1852">
        <f>MIN(E1852,F1852+G1852)+(1-MgmtPct)*H1852</f>
        <v/>
      </c>
      <c r="J1852">
        <f>IF(I1852/SponsorCost&gt;=RatchetTrigger,1,0)</f>
        <v/>
      </c>
      <c r="K1852">
        <f>IF(J1852=1,MgmtPctRatchet,MgmtPct)</f>
        <v/>
      </c>
      <c r="L1852">
        <f>K1852*H1852</f>
        <v/>
      </c>
      <c r="M1852">
        <f>EXP(-rf*C1852)*L1852</f>
        <v/>
      </c>
      <c r="N1852">
        <f>EXP(-rf*C1852)*E1852</f>
        <v/>
      </c>
    </row>
    <row r="1853">
      <c r="A1853" t="n">
        <v>1845</v>
      </c>
      <c r="B1853">
        <f>RAND()</f>
        <v/>
      </c>
      <c r="C1853">
        <f>IF(B1853&lt;P_3,3,IF(B1853&lt;P_3+P_4,4,5))</f>
        <v/>
      </c>
      <c r="D1853">
        <f>NORM.S.INV(RAND())</f>
        <v/>
      </c>
      <c r="E1853">
        <f>V0*EXP((rf-q_leak-0.5*sigma^2)*C1853+sigma*SQRT(C1853)*D1853)</f>
        <v/>
      </c>
      <c r="F1853">
        <f>SHL_face*(1+SHL_rate)^C1853</f>
        <v/>
      </c>
      <c r="G1853">
        <f>Pref_face*(1+Pref_rate)^C1853</f>
        <v/>
      </c>
      <c r="H1853">
        <f>MAX(E1853-F1853-G1853,0)</f>
        <v/>
      </c>
      <c r="I1853">
        <f>MIN(E1853,F1853+G1853)+(1-MgmtPct)*H1853</f>
        <v/>
      </c>
      <c r="J1853">
        <f>IF(I1853/SponsorCost&gt;=RatchetTrigger,1,0)</f>
        <v/>
      </c>
      <c r="K1853">
        <f>IF(J1853=1,MgmtPctRatchet,MgmtPct)</f>
        <v/>
      </c>
      <c r="L1853">
        <f>K1853*H1853</f>
        <v/>
      </c>
      <c r="M1853">
        <f>EXP(-rf*C1853)*L1853</f>
        <v/>
      </c>
      <c r="N1853">
        <f>EXP(-rf*C1853)*E1853</f>
        <v/>
      </c>
    </row>
    <row r="1854">
      <c r="A1854" t="n">
        <v>1846</v>
      </c>
      <c r="B1854">
        <f>RAND()</f>
        <v/>
      </c>
      <c r="C1854">
        <f>IF(B1854&lt;P_3,3,IF(B1854&lt;P_3+P_4,4,5))</f>
        <v/>
      </c>
      <c r="D1854">
        <f>NORM.S.INV(RAND())</f>
        <v/>
      </c>
      <c r="E1854">
        <f>V0*EXP((rf-q_leak-0.5*sigma^2)*C1854+sigma*SQRT(C1854)*D1854)</f>
        <v/>
      </c>
      <c r="F1854">
        <f>SHL_face*(1+SHL_rate)^C1854</f>
        <v/>
      </c>
      <c r="G1854">
        <f>Pref_face*(1+Pref_rate)^C1854</f>
        <v/>
      </c>
      <c r="H1854">
        <f>MAX(E1854-F1854-G1854,0)</f>
        <v/>
      </c>
      <c r="I1854">
        <f>MIN(E1854,F1854+G1854)+(1-MgmtPct)*H1854</f>
        <v/>
      </c>
      <c r="J1854">
        <f>IF(I1854/SponsorCost&gt;=RatchetTrigger,1,0)</f>
        <v/>
      </c>
      <c r="K1854">
        <f>IF(J1854=1,MgmtPctRatchet,MgmtPct)</f>
        <v/>
      </c>
      <c r="L1854">
        <f>K1854*H1854</f>
        <v/>
      </c>
      <c r="M1854">
        <f>EXP(-rf*C1854)*L1854</f>
        <v/>
      </c>
      <c r="N1854">
        <f>EXP(-rf*C1854)*E1854</f>
        <v/>
      </c>
    </row>
    <row r="1855">
      <c r="A1855" t="n">
        <v>1847</v>
      </c>
      <c r="B1855">
        <f>RAND()</f>
        <v/>
      </c>
      <c r="C1855">
        <f>IF(B1855&lt;P_3,3,IF(B1855&lt;P_3+P_4,4,5))</f>
        <v/>
      </c>
      <c r="D1855">
        <f>NORM.S.INV(RAND())</f>
        <v/>
      </c>
      <c r="E1855">
        <f>V0*EXP((rf-q_leak-0.5*sigma^2)*C1855+sigma*SQRT(C1855)*D1855)</f>
        <v/>
      </c>
      <c r="F1855">
        <f>SHL_face*(1+SHL_rate)^C1855</f>
        <v/>
      </c>
      <c r="G1855">
        <f>Pref_face*(1+Pref_rate)^C1855</f>
        <v/>
      </c>
      <c r="H1855">
        <f>MAX(E1855-F1855-G1855,0)</f>
        <v/>
      </c>
      <c r="I1855">
        <f>MIN(E1855,F1855+G1855)+(1-MgmtPct)*H1855</f>
        <v/>
      </c>
      <c r="J1855">
        <f>IF(I1855/SponsorCost&gt;=RatchetTrigger,1,0)</f>
        <v/>
      </c>
      <c r="K1855">
        <f>IF(J1855=1,MgmtPctRatchet,MgmtPct)</f>
        <v/>
      </c>
      <c r="L1855">
        <f>K1855*H1855</f>
        <v/>
      </c>
      <c r="M1855">
        <f>EXP(-rf*C1855)*L1855</f>
        <v/>
      </c>
      <c r="N1855">
        <f>EXP(-rf*C1855)*E1855</f>
        <v/>
      </c>
    </row>
    <row r="1856">
      <c r="A1856" t="n">
        <v>1848</v>
      </c>
      <c r="B1856">
        <f>RAND()</f>
        <v/>
      </c>
      <c r="C1856">
        <f>IF(B1856&lt;P_3,3,IF(B1856&lt;P_3+P_4,4,5))</f>
        <v/>
      </c>
      <c r="D1856">
        <f>NORM.S.INV(RAND())</f>
        <v/>
      </c>
      <c r="E1856">
        <f>V0*EXP((rf-q_leak-0.5*sigma^2)*C1856+sigma*SQRT(C1856)*D1856)</f>
        <v/>
      </c>
      <c r="F1856">
        <f>SHL_face*(1+SHL_rate)^C1856</f>
        <v/>
      </c>
      <c r="G1856">
        <f>Pref_face*(1+Pref_rate)^C1856</f>
        <v/>
      </c>
      <c r="H1856">
        <f>MAX(E1856-F1856-G1856,0)</f>
        <v/>
      </c>
      <c r="I1856">
        <f>MIN(E1856,F1856+G1856)+(1-MgmtPct)*H1856</f>
        <v/>
      </c>
      <c r="J1856">
        <f>IF(I1856/SponsorCost&gt;=RatchetTrigger,1,0)</f>
        <v/>
      </c>
      <c r="K1856">
        <f>IF(J1856=1,MgmtPctRatchet,MgmtPct)</f>
        <v/>
      </c>
      <c r="L1856">
        <f>K1856*H1856</f>
        <v/>
      </c>
      <c r="M1856">
        <f>EXP(-rf*C1856)*L1856</f>
        <v/>
      </c>
      <c r="N1856">
        <f>EXP(-rf*C1856)*E1856</f>
        <v/>
      </c>
    </row>
    <row r="1857">
      <c r="A1857" t="n">
        <v>1849</v>
      </c>
      <c r="B1857">
        <f>RAND()</f>
        <v/>
      </c>
      <c r="C1857">
        <f>IF(B1857&lt;P_3,3,IF(B1857&lt;P_3+P_4,4,5))</f>
        <v/>
      </c>
      <c r="D1857">
        <f>NORM.S.INV(RAND())</f>
        <v/>
      </c>
      <c r="E1857">
        <f>V0*EXP((rf-q_leak-0.5*sigma^2)*C1857+sigma*SQRT(C1857)*D1857)</f>
        <v/>
      </c>
      <c r="F1857">
        <f>SHL_face*(1+SHL_rate)^C1857</f>
        <v/>
      </c>
      <c r="G1857">
        <f>Pref_face*(1+Pref_rate)^C1857</f>
        <v/>
      </c>
      <c r="H1857">
        <f>MAX(E1857-F1857-G1857,0)</f>
        <v/>
      </c>
      <c r="I1857">
        <f>MIN(E1857,F1857+G1857)+(1-MgmtPct)*H1857</f>
        <v/>
      </c>
      <c r="J1857">
        <f>IF(I1857/SponsorCost&gt;=RatchetTrigger,1,0)</f>
        <v/>
      </c>
      <c r="K1857">
        <f>IF(J1857=1,MgmtPctRatchet,MgmtPct)</f>
        <v/>
      </c>
      <c r="L1857">
        <f>K1857*H1857</f>
        <v/>
      </c>
      <c r="M1857">
        <f>EXP(-rf*C1857)*L1857</f>
        <v/>
      </c>
      <c r="N1857">
        <f>EXP(-rf*C1857)*E1857</f>
        <v/>
      </c>
    </row>
    <row r="1858">
      <c r="A1858" t="n">
        <v>1850</v>
      </c>
      <c r="B1858">
        <f>RAND()</f>
        <v/>
      </c>
      <c r="C1858">
        <f>IF(B1858&lt;P_3,3,IF(B1858&lt;P_3+P_4,4,5))</f>
        <v/>
      </c>
      <c r="D1858">
        <f>NORM.S.INV(RAND())</f>
        <v/>
      </c>
      <c r="E1858">
        <f>V0*EXP((rf-q_leak-0.5*sigma^2)*C1858+sigma*SQRT(C1858)*D1858)</f>
        <v/>
      </c>
      <c r="F1858">
        <f>SHL_face*(1+SHL_rate)^C1858</f>
        <v/>
      </c>
      <c r="G1858">
        <f>Pref_face*(1+Pref_rate)^C1858</f>
        <v/>
      </c>
      <c r="H1858">
        <f>MAX(E1858-F1858-G1858,0)</f>
        <v/>
      </c>
      <c r="I1858">
        <f>MIN(E1858,F1858+G1858)+(1-MgmtPct)*H1858</f>
        <v/>
      </c>
      <c r="J1858">
        <f>IF(I1858/SponsorCost&gt;=RatchetTrigger,1,0)</f>
        <v/>
      </c>
      <c r="K1858">
        <f>IF(J1858=1,MgmtPctRatchet,MgmtPct)</f>
        <v/>
      </c>
      <c r="L1858">
        <f>K1858*H1858</f>
        <v/>
      </c>
      <c r="M1858">
        <f>EXP(-rf*C1858)*L1858</f>
        <v/>
      </c>
      <c r="N1858">
        <f>EXP(-rf*C1858)*E1858</f>
        <v/>
      </c>
    </row>
    <row r="1859">
      <c r="A1859" t="n">
        <v>1851</v>
      </c>
      <c r="B1859">
        <f>RAND()</f>
        <v/>
      </c>
      <c r="C1859">
        <f>IF(B1859&lt;P_3,3,IF(B1859&lt;P_3+P_4,4,5))</f>
        <v/>
      </c>
      <c r="D1859">
        <f>NORM.S.INV(RAND())</f>
        <v/>
      </c>
      <c r="E1859">
        <f>V0*EXP((rf-q_leak-0.5*sigma^2)*C1859+sigma*SQRT(C1859)*D1859)</f>
        <v/>
      </c>
      <c r="F1859">
        <f>SHL_face*(1+SHL_rate)^C1859</f>
        <v/>
      </c>
      <c r="G1859">
        <f>Pref_face*(1+Pref_rate)^C1859</f>
        <v/>
      </c>
      <c r="H1859">
        <f>MAX(E1859-F1859-G1859,0)</f>
        <v/>
      </c>
      <c r="I1859">
        <f>MIN(E1859,F1859+G1859)+(1-MgmtPct)*H1859</f>
        <v/>
      </c>
      <c r="J1859">
        <f>IF(I1859/SponsorCost&gt;=RatchetTrigger,1,0)</f>
        <v/>
      </c>
      <c r="K1859">
        <f>IF(J1859=1,MgmtPctRatchet,MgmtPct)</f>
        <v/>
      </c>
      <c r="L1859">
        <f>K1859*H1859</f>
        <v/>
      </c>
      <c r="M1859">
        <f>EXP(-rf*C1859)*L1859</f>
        <v/>
      </c>
      <c r="N1859">
        <f>EXP(-rf*C1859)*E1859</f>
        <v/>
      </c>
    </row>
    <row r="1860">
      <c r="A1860" t="n">
        <v>1852</v>
      </c>
      <c r="B1860">
        <f>RAND()</f>
        <v/>
      </c>
      <c r="C1860">
        <f>IF(B1860&lt;P_3,3,IF(B1860&lt;P_3+P_4,4,5))</f>
        <v/>
      </c>
      <c r="D1860">
        <f>NORM.S.INV(RAND())</f>
        <v/>
      </c>
      <c r="E1860">
        <f>V0*EXP((rf-q_leak-0.5*sigma^2)*C1860+sigma*SQRT(C1860)*D1860)</f>
        <v/>
      </c>
      <c r="F1860">
        <f>SHL_face*(1+SHL_rate)^C1860</f>
        <v/>
      </c>
      <c r="G1860">
        <f>Pref_face*(1+Pref_rate)^C1860</f>
        <v/>
      </c>
      <c r="H1860">
        <f>MAX(E1860-F1860-G1860,0)</f>
        <v/>
      </c>
      <c r="I1860">
        <f>MIN(E1860,F1860+G1860)+(1-MgmtPct)*H1860</f>
        <v/>
      </c>
      <c r="J1860">
        <f>IF(I1860/SponsorCost&gt;=RatchetTrigger,1,0)</f>
        <v/>
      </c>
      <c r="K1860">
        <f>IF(J1860=1,MgmtPctRatchet,MgmtPct)</f>
        <v/>
      </c>
      <c r="L1860">
        <f>K1860*H1860</f>
        <v/>
      </c>
      <c r="M1860">
        <f>EXP(-rf*C1860)*L1860</f>
        <v/>
      </c>
      <c r="N1860">
        <f>EXP(-rf*C1860)*E1860</f>
        <v/>
      </c>
    </row>
    <row r="1861">
      <c r="A1861" t="n">
        <v>1853</v>
      </c>
      <c r="B1861">
        <f>RAND()</f>
        <v/>
      </c>
      <c r="C1861">
        <f>IF(B1861&lt;P_3,3,IF(B1861&lt;P_3+P_4,4,5))</f>
        <v/>
      </c>
      <c r="D1861">
        <f>NORM.S.INV(RAND())</f>
        <v/>
      </c>
      <c r="E1861">
        <f>V0*EXP((rf-q_leak-0.5*sigma^2)*C1861+sigma*SQRT(C1861)*D1861)</f>
        <v/>
      </c>
      <c r="F1861">
        <f>SHL_face*(1+SHL_rate)^C1861</f>
        <v/>
      </c>
      <c r="G1861">
        <f>Pref_face*(1+Pref_rate)^C1861</f>
        <v/>
      </c>
      <c r="H1861">
        <f>MAX(E1861-F1861-G1861,0)</f>
        <v/>
      </c>
      <c r="I1861">
        <f>MIN(E1861,F1861+G1861)+(1-MgmtPct)*H1861</f>
        <v/>
      </c>
      <c r="J1861">
        <f>IF(I1861/SponsorCost&gt;=RatchetTrigger,1,0)</f>
        <v/>
      </c>
      <c r="K1861">
        <f>IF(J1861=1,MgmtPctRatchet,MgmtPct)</f>
        <v/>
      </c>
      <c r="L1861">
        <f>K1861*H1861</f>
        <v/>
      </c>
      <c r="M1861">
        <f>EXP(-rf*C1861)*L1861</f>
        <v/>
      </c>
      <c r="N1861">
        <f>EXP(-rf*C1861)*E1861</f>
        <v/>
      </c>
    </row>
    <row r="1862">
      <c r="A1862" t="n">
        <v>1854</v>
      </c>
      <c r="B1862">
        <f>RAND()</f>
        <v/>
      </c>
      <c r="C1862">
        <f>IF(B1862&lt;P_3,3,IF(B1862&lt;P_3+P_4,4,5))</f>
        <v/>
      </c>
      <c r="D1862">
        <f>NORM.S.INV(RAND())</f>
        <v/>
      </c>
      <c r="E1862">
        <f>V0*EXP((rf-q_leak-0.5*sigma^2)*C1862+sigma*SQRT(C1862)*D1862)</f>
        <v/>
      </c>
      <c r="F1862">
        <f>SHL_face*(1+SHL_rate)^C1862</f>
        <v/>
      </c>
      <c r="G1862">
        <f>Pref_face*(1+Pref_rate)^C1862</f>
        <v/>
      </c>
      <c r="H1862">
        <f>MAX(E1862-F1862-G1862,0)</f>
        <v/>
      </c>
      <c r="I1862">
        <f>MIN(E1862,F1862+G1862)+(1-MgmtPct)*H1862</f>
        <v/>
      </c>
      <c r="J1862">
        <f>IF(I1862/SponsorCost&gt;=RatchetTrigger,1,0)</f>
        <v/>
      </c>
      <c r="K1862">
        <f>IF(J1862=1,MgmtPctRatchet,MgmtPct)</f>
        <v/>
      </c>
      <c r="L1862">
        <f>K1862*H1862</f>
        <v/>
      </c>
      <c r="M1862">
        <f>EXP(-rf*C1862)*L1862</f>
        <v/>
      </c>
      <c r="N1862">
        <f>EXP(-rf*C1862)*E1862</f>
        <v/>
      </c>
    </row>
    <row r="1863">
      <c r="A1863" t="n">
        <v>1855</v>
      </c>
      <c r="B1863">
        <f>RAND()</f>
        <v/>
      </c>
      <c r="C1863">
        <f>IF(B1863&lt;P_3,3,IF(B1863&lt;P_3+P_4,4,5))</f>
        <v/>
      </c>
      <c r="D1863">
        <f>NORM.S.INV(RAND())</f>
        <v/>
      </c>
      <c r="E1863">
        <f>V0*EXP((rf-q_leak-0.5*sigma^2)*C1863+sigma*SQRT(C1863)*D1863)</f>
        <v/>
      </c>
      <c r="F1863">
        <f>SHL_face*(1+SHL_rate)^C1863</f>
        <v/>
      </c>
      <c r="G1863">
        <f>Pref_face*(1+Pref_rate)^C1863</f>
        <v/>
      </c>
      <c r="H1863">
        <f>MAX(E1863-F1863-G1863,0)</f>
        <v/>
      </c>
      <c r="I1863">
        <f>MIN(E1863,F1863+G1863)+(1-MgmtPct)*H1863</f>
        <v/>
      </c>
      <c r="J1863">
        <f>IF(I1863/SponsorCost&gt;=RatchetTrigger,1,0)</f>
        <v/>
      </c>
      <c r="K1863">
        <f>IF(J1863=1,MgmtPctRatchet,MgmtPct)</f>
        <v/>
      </c>
      <c r="L1863">
        <f>K1863*H1863</f>
        <v/>
      </c>
      <c r="M1863">
        <f>EXP(-rf*C1863)*L1863</f>
        <v/>
      </c>
      <c r="N1863">
        <f>EXP(-rf*C1863)*E1863</f>
        <v/>
      </c>
    </row>
    <row r="1864">
      <c r="A1864" t="n">
        <v>1856</v>
      </c>
      <c r="B1864">
        <f>RAND()</f>
        <v/>
      </c>
      <c r="C1864">
        <f>IF(B1864&lt;P_3,3,IF(B1864&lt;P_3+P_4,4,5))</f>
        <v/>
      </c>
      <c r="D1864">
        <f>NORM.S.INV(RAND())</f>
        <v/>
      </c>
      <c r="E1864">
        <f>V0*EXP((rf-q_leak-0.5*sigma^2)*C1864+sigma*SQRT(C1864)*D1864)</f>
        <v/>
      </c>
      <c r="F1864">
        <f>SHL_face*(1+SHL_rate)^C1864</f>
        <v/>
      </c>
      <c r="G1864">
        <f>Pref_face*(1+Pref_rate)^C1864</f>
        <v/>
      </c>
      <c r="H1864">
        <f>MAX(E1864-F1864-G1864,0)</f>
        <v/>
      </c>
      <c r="I1864">
        <f>MIN(E1864,F1864+G1864)+(1-MgmtPct)*H1864</f>
        <v/>
      </c>
      <c r="J1864">
        <f>IF(I1864/SponsorCost&gt;=RatchetTrigger,1,0)</f>
        <v/>
      </c>
      <c r="K1864">
        <f>IF(J1864=1,MgmtPctRatchet,MgmtPct)</f>
        <v/>
      </c>
      <c r="L1864">
        <f>K1864*H1864</f>
        <v/>
      </c>
      <c r="M1864">
        <f>EXP(-rf*C1864)*L1864</f>
        <v/>
      </c>
      <c r="N1864">
        <f>EXP(-rf*C1864)*E1864</f>
        <v/>
      </c>
    </row>
    <row r="1865">
      <c r="A1865" t="n">
        <v>1857</v>
      </c>
      <c r="B1865">
        <f>RAND()</f>
        <v/>
      </c>
      <c r="C1865">
        <f>IF(B1865&lt;P_3,3,IF(B1865&lt;P_3+P_4,4,5))</f>
        <v/>
      </c>
      <c r="D1865">
        <f>NORM.S.INV(RAND())</f>
        <v/>
      </c>
      <c r="E1865">
        <f>V0*EXP((rf-q_leak-0.5*sigma^2)*C1865+sigma*SQRT(C1865)*D1865)</f>
        <v/>
      </c>
      <c r="F1865">
        <f>SHL_face*(1+SHL_rate)^C1865</f>
        <v/>
      </c>
      <c r="G1865">
        <f>Pref_face*(1+Pref_rate)^C1865</f>
        <v/>
      </c>
      <c r="H1865">
        <f>MAX(E1865-F1865-G1865,0)</f>
        <v/>
      </c>
      <c r="I1865">
        <f>MIN(E1865,F1865+G1865)+(1-MgmtPct)*H1865</f>
        <v/>
      </c>
      <c r="J1865">
        <f>IF(I1865/SponsorCost&gt;=RatchetTrigger,1,0)</f>
        <v/>
      </c>
      <c r="K1865">
        <f>IF(J1865=1,MgmtPctRatchet,MgmtPct)</f>
        <v/>
      </c>
      <c r="L1865">
        <f>K1865*H1865</f>
        <v/>
      </c>
      <c r="M1865">
        <f>EXP(-rf*C1865)*L1865</f>
        <v/>
      </c>
      <c r="N1865">
        <f>EXP(-rf*C1865)*E1865</f>
        <v/>
      </c>
    </row>
    <row r="1866">
      <c r="A1866" t="n">
        <v>1858</v>
      </c>
      <c r="B1866">
        <f>RAND()</f>
        <v/>
      </c>
      <c r="C1866">
        <f>IF(B1866&lt;P_3,3,IF(B1866&lt;P_3+P_4,4,5))</f>
        <v/>
      </c>
      <c r="D1866">
        <f>NORM.S.INV(RAND())</f>
        <v/>
      </c>
      <c r="E1866">
        <f>V0*EXP((rf-q_leak-0.5*sigma^2)*C1866+sigma*SQRT(C1866)*D1866)</f>
        <v/>
      </c>
      <c r="F1866">
        <f>SHL_face*(1+SHL_rate)^C1866</f>
        <v/>
      </c>
      <c r="G1866">
        <f>Pref_face*(1+Pref_rate)^C1866</f>
        <v/>
      </c>
      <c r="H1866">
        <f>MAX(E1866-F1866-G1866,0)</f>
        <v/>
      </c>
      <c r="I1866">
        <f>MIN(E1866,F1866+G1866)+(1-MgmtPct)*H1866</f>
        <v/>
      </c>
      <c r="J1866">
        <f>IF(I1866/SponsorCost&gt;=RatchetTrigger,1,0)</f>
        <v/>
      </c>
      <c r="K1866">
        <f>IF(J1866=1,MgmtPctRatchet,MgmtPct)</f>
        <v/>
      </c>
      <c r="L1866">
        <f>K1866*H1866</f>
        <v/>
      </c>
      <c r="M1866">
        <f>EXP(-rf*C1866)*L1866</f>
        <v/>
      </c>
      <c r="N1866">
        <f>EXP(-rf*C1866)*E1866</f>
        <v/>
      </c>
    </row>
    <row r="1867">
      <c r="A1867" t="n">
        <v>1859</v>
      </c>
      <c r="B1867">
        <f>RAND()</f>
        <v/>
      </c>
      <c r="C1867">
        <f>IF(B1867&lt;P_3,3,IF(B1867&lt;P_3+P_4,4,5))</f>
        <v/>
      </c>
      <c r="D1867">
        <f>NORM.S.INV(RAND())</f>
        <v/>
      </c>
      <c r="E1867">
        <f>V0*EXP((rf-q_leak-0.5*sigma^2)*C1867+sigma*SQRT(C1867)*D1867)</f>
        <v/>
      </c>
      <c r="F1867">
        <f>SHL_face*(1+SHL_rate)^C1867</f>
        <v/>
      </c>
      <c r="G1867">
        <f>Pref_face*(1+Pref_rate)^C1867</f>
        <v/>
      </c>
      <c r="H1867">
        <f>MAX(E1867-F1867-G1867,0)</f>
        <v/>
      </c>
      <c r="I1867">
        <f>MIN(E1867,F1867+G1867)+(1-MgmtPct)*H1867</f>
        <v/>
      </c>
      <c r="J1867">
        <f>IF(I1867/SponsorCost&gt;=RatchetTrigger,1,0)</f>
        <v/>
      </c>
      <c r="K1867">
        <f>IF(J1867=1,MgmtPctRatchet,MgmtPct)</f>
        <v/>
      </c>
      <c r="L1867">
        <f>K1867*H1867</f>
        <v/>
      </c>
      <c r="M1867">
        <f>EXP(-rf*C1867)*L1867</f>
        <v/>
      </c>
      <c r="N1867">
        <f>EXP(-rf*C1867)*E1867</f>
        <v/>
      </c>
    </row>
    <row r="1868">
      <c r="A1868" t="n">
        <v>1860</v>
      </c>
      <c r="B1868">
        <f>RAND()</f>
        <v/>
      </c>
      <c r="C1868">
        <f>IF(B1868&lt;P_3,3,IF(B1868&lt;P_3+P_4,4,5))</f>
        <v/>
      </c>
      <c r="D1868">
        <f>NORM.S.INV(RAND())</f>
        <v/>
      </c>
      <c r="E1868">
        <f>V0*EXP((rf-q_leak-0.5*sigma^2)*C1868+sigma*SQRT(C1868)*D1868)</f>
        <v/>
      </c>
      <c r="F1868">
        <f>SHL_face*(1+SHL_rate)^C1868</f>
        <v/>
      </c>
      <c r="G1868">
        <f>Pref_face*(1+Pref_rate)^C1868</f>
        <v/>
      </c>
      <c r="H1868">
        <f>MAX(E1868-F1868-G1868,0)</f>
        <v/>
      </c>
      <c r="I1868">
        <f>MIN(E1868,F1868+G1868)+(1-MgmtPct)*H1868</f>
        <v/>
      </c>
      <c r="J1868">
        <f>IF(I1868/SponsorCost&gt;=RatchetTrigger,1,0)</f>
        <v/>
      </c>
      <c r="K1868">
        <f>IF(J1868=1,MgmtPctRatchet,MgmtPct)</f>
        <v/>
      </c>
      <c r="L1868">
        <f>K1868*H1868</f>
        <v/>
      </c>
      <c r="M1868">
        <f>EXP(-rf*C1868)*L1868</f>
        <v/>
      </c>
      <c r="N1868">
        <f>EXP(-rf*C1868)*E1868</f>
        <v/>
      </c>
    </row>
    <row r="1869">
      <c r="A1869" t="n">
        <v>1861</v>
      </c>
      <c r="B1869">
        <f>RAND()</f>
        <v/>
      </c>
      <c r="C1869">
        <f>IF(B1869&lt;P_3,3,IF(B1869&lt;P_3+P_4,4,5))</f>
        <v/>
      </c>
      <c r="D1869">
        <f>NORM.S.INV(RAND())</f>
        <v/>
      </c>
      <c r="E1869">
        <f>V0*EXP((rf-q_leak-0.5*sigma^2)*C1869+sigma*SQRT(C1869)*D1869)</f>
        <v/>
      </c>
      <c r="F1869">
        <f>SHL_face*(1+SHL_rate)^C1869</f>
        <v/>
      </c>
      <c r="G1869">
        <f>Pref_face*(1+Pref_rate)^C1869</f>
        <v/>
      </c>
      <c r="H1869">
        <f>MAX(E1869-F1869-G1869,0)</f>
        <v/>
      </c>
      <c r="I1869">
        <f>MIN(E1869,F1869+G1869)+(1-MgmtPct)*H1869</f>
        <v/>
      </c>
      <c r="J1869">
        <f>IF(I1869/SponsorCost&gt;=RatchetTrigger,1,0)</f>
        <v/>
      </c>
      <c r="K1869">
        <f>IF(J1869=1,MgmtPctRatchet,MgmtPct)</f>
        <v/>
      </c>
      <c r="L1869">
        <f>K1869*H1869</f>
        <v/>
      </c>
      <c r="M1869">
        <f>EXP(-rf*C1869)*L1869</f>
        <v/>
      </c>
      <c r="N1869">
        <f>EXP(-rf*C1869)*E1869</f>
        <v/>
      </c>
    </row>
    <row r="1870">
      <c r="A1870" t="n">
        <v>1862</v>
      </c>
      <c r="B1870">
        <f>RAND()</f>
        <v/>
      </c>
      <c r="C1870">
        <f>IF(B1870&lt;P_3,3,IF(B1870&lt;P_3+P_4,4,5))</f>
        <v/>
      </c>
      <c r="D1870">
        <f>NORM.S.INV(RAND())</f>
        <v/>
      </c>
      <c r="E1870">
        <f>V0*EXP((rf-q_leak-0.5*sigma^2)*C1870+sigma*SQRT(C1870)*D1870)</f>
        <v/>
      </c>
      <c r="F1870">
        <f>SHL_face*(1+SHL_rate)^C1870</f>
        <v/>
      </c>
      <c r="G1870">
        <f>Pref_face*(1+Pref_rate)^C1870</f>
        <v/>
      </c>
      <c r="H1870">
        <f>MAX(E1870-F1870-G1870,0)</f>
        <v/>
      </c>
      <c r="I1870">
        <f>MIN(E1870,F1870+G1870)+(1-MgmtPct)*H1870</f>
        <v/>
      </c>
      <c r="J1870">
        <f>IF(I1870/SponsorCost&gt;=RatchetTrigger,1,0)</f>
        <v/>
      </c>
      <c r="K1870">
        <f>IF(J1870=1,MgmtPctRatchet,MgmtPct)</f>
        <v/>
      </c>
      <c r="L1870">
        <f>K1870*H1870</f>
        <v/>
      </c>
      <c r="M1870">
        <f>EXP(-rf*C1870)*L1870</f>
        <v/>
      </c>
      <c r="N1870">
        <f>EXP(-rf*C1870)*E1870</f>
        <v/>
      </c>
    </row>
    <row r="1871">
      <c r="A1871" t="n">
        <v>1863</v>
      </c>
      <c r="B1871">
        <f>RAND()</f>
        <v/>
      </c>
      <c r="C1871">
        <f>IF(B1871&lt;P_3,3,IF(B1871&lt;P_3+P_4,4,5))</f>
        <v/>
      </c>
      <c r="D1871">
        <f>NORM.S.INV(RAND())</f>
        <v/>
      </c>
      <c r="E1871">
        <f>V0*EXP((rf-q_leak-0.5*sigma^2)*C1871+sigma*SQRT(C1871)*D1871)</f>
        <v/>
      </c>
      <c r="F1871">
        <f>SHL_face*(1+SHL_rate)^C1871</f>
        <v/>
      </c>
      <c r="G1871">
        <f>Pref_face*(1+Pref_rate)^C1871</f>
        <v/>
      </c>
      <c r="H1871">
        <f>MAX(E1871-F1871-G1871,0)</f>
        <v/>
      </c>
      <c r="I1871">
        <f>MIN(E1871,F1871+G1871)+(1-MgmtPct)*H1871</f>
        <v/>
      </c>
      <c r="J1871">
        <f>IF(I1871/SponsorCost&gt;=RatchetTrigger,1,0)</f>
        <v/>
      </c>
      <c r="K1871">
        <f>IF(J1871=1,MgmtPctRatchet,MgmtPct)</f>
        <v/>
      </c>
      <c r="L1871">
        <f>K1871*H1871</f>
        <v/>
      </c>
      <c r="M1871">
        <f>EXP(-rf*C1871)*L1871</f>
        <v/>
      </c>
      <c r="N1871">
        <f>EXP(-rf*C1871)*E1871</f>
        <v/>
      </c>
    </row>
    <row r="1872">
      <c r="A1872" t="n">
        <v>1864</v>
      </c>
      <c r="B1872">
        <f>RAND()</f>
        <v/>
      </c>
      <c r="C1872">
        <f>IF(B1872&lt;P_3,3,IF(B1872&lt;P_3+P_4,4,5))</f>
        <v/>
      </c>
      <c r="D1872">
        <f>NORM.S.INV(RAND())</f>
        <v/>
      </c>
      <c r="E1872">
        <f>V0*EXP((rf-q_leak-0.5*sigma^2)*C1872+sigma*SQRT(C1872)*D1872)</f>
        <v/>
      </c>
      <c r="F1872">
        <f>SHL_face*(1+SHL_rate)^C1872</f>
        <v/>
      </c>
      <c r="G1872">
        <f>Pref_face*(1+Pref_rate)^C1872</f>
        <v/>
      </c>
      <c r="H1872">
        <f>MAX(E1872-F1872-G1872,0)</f>
        <v/>
      </c>
      <c r="I1872">
        <f>MIN(E1872,F1872+G1872)+(1-MgmtPct)*H1872</f>
        <v/>
      </c>
      <c r="J1872">
        <f>IF(I1872/SponsorCost&gt;=RatchetTrigger,1,0)</f>
        <v/>
      </c>
      <c r="K1872">
        <f>IF(J1872=1,MgmtPctRatchet,MgmtPct)</f>
        <v/>
      </c>
      <c r="L1872">
        <f>K1872*H1872</f>
        <v/>
      </c>
      <c r="M1872">
        <f>EXP(-rf*C1872)*L1872</f>
        <v/>
      </c>
      <c r="N1872">
        <f>EXP(-rf*C1872)*E1872</f>
        <v/>
      </c>
    </row>
    <row r="1873">
      <c r="A1873" t="n">
        <v>1865</v>
      </c>
      <c r="B1873">
        <f>RAND()</f>
        <v/>
      </c>
      <c r="C1873">
        <f>IF(B1873&lt;P_3,3,IF(B1873&lt;P_3+P_4,4,5))</f>
        <v/>
      </c>
      <c r="D1873">
        <f>NORM.S.INV(RAND())</f>
        <v/>
      </c>
      <c r="E1873">
        <f>V0*EXP((rf-q_leak-0.5*sigma^2)*C1873+sigma*SQRT(C1873)*D1873)</f>
        <v/>
      </c>
      <c r="F1873">
        <f>SHL_face*(1+SHL_rate)^C1873</f>
        <v/>
      </c>
      <c r="G1873">
        <f>Pref_face*(1+Pref_rate)^C1873</f>
        <v/>
      </c>
      <c r="H1873">
        <f>MAX(E1873-F1873-G1873,0)</f>
        <v/>
      </c>
      <c r="I1873">
        <f>MIN(E1873,F1873+G1873)+(1-MgmtPct)*H1873</f>
        <v/>
      </c>
      <c r="J1873">
        <f>IF(I1873/SponsorCost&gt;=RatchetTrigger,1,0)</f>
        <v/>
      </c>
      <c r="K1873">
        <f>IF(J1873=1,MgmtPctRatchet,MgmtPct)</f>
        <v/>
      </c>
      <c r="L1873">
        <f>K1873*H1873</f>
        <v/>
      </c>
      <c r="M1873">
        <f>EXP(-rf*C1873)*L1873</f>
        <v/>
      </c>
      <c r="N1873">
        <f>EXP(-rf*C1873)*E1873</f>
        <v/>
      </c>
    </row>
    <row r="1874">
      <c r="A1874" t="n">
        <v>1866</v>
      </c>
      <c r="B1874">
        <f>RAND()</f>
        <v/>
      </c>
      <c r="C1874">
        <f>IF(B1874&lt;P_3,3,IF(B1874&lt;P_3+P_4,4,5))</f>
        <v/>
      </c>
      <c r="D1874">
        <f>NORM.S.INV(RAND())</f>
        <v/>
      </c>
      <c r="E1874">
        <f>V0*EXP((rf-q_leak-0.5*sigma^2)*C1874+sigma*SQRT(C1874)*D1874)</f>
        <v/>
      </c>
      <c r="F1874">
        <f>SHL_face*(1+SHL_rate)^C1874</f>
        <v/>
      </c>
      <c r="G1874">
        <f>Pref_face*(1+Pref_rate)^C1874</f>
        <v/>
      </c>
      <c r="H1874">
        <f>MAX(E1874-F1874-G1874,0)</f>
        <v/>
      </c>
      <c r="I1874">
        <f>MIN(E1874,F1874+G1874)+(1-MgmtPct)*H1874</f>
        <v/>
      </c>
      <c r="J1874">
        <f>IF(I1874/SponsorCost&gt;=RatchetTrigger,1,0)</f>
        <v/>
      </c>
      <c r="K1874">
        <f>IF(J1874=1,MgmtPctRatchet,MgmtPct)</f>
        <v/>
      </c>
      <c r="L1874">
        <f>K1874*H1874</f>
        <v/>
      </c>
      <c r="M1874">
        <f>EXP(-rf*C1874)*L1874</f>
        <v/>
      </c>
      <c r="N1874">
        <f>EXP(-rf*C1874)*E1874</f>
        <v/>
      </c>
    </row>
    <row r="1875">
      <c r="A1875" t="n">
        <v>1867</v>
      </c>
      <c r="B1875">
        <f>RAND()</f>
        <v/>
      </c>
      <c r="C1875">
        <f>IF(B1875&lt;P_3,3,IF(B1875&lt;P_3+P_4,4,5))</f>
        <v/>
      </c>
      <c r="D1875">
        <f>NORM.S.INV(RAND())</f>
        <v/>
      </c>
      <c r="E1875">
        <f>V0*EXP((rf-q_leak-0.5*sigma^2)*C1875+sigma*SQRT(C1875)*D1875)</f>
        <v/>
      </c>
      <c r="F1875">
        <f>SHL_face*(1+SHL_rate)^C1875</f>
        <v/>
      </c>
      <c r="G1875">
        <f>Pref_face*(1+Pref_rate)^C1875</f>
        <v/>
      </c>
      <c r="H1875">
        <f>MAX(E1875-F1875-G1875,0)</f>
        <v/>
      </c>
      <c r="I1875">
        <f>MIN(E1875,F1875+G1875)+(1-MgmtPct)*H1875</f>
        <v/>
      </c>
      <c r="J1875">
        <f>IF(I1875/SponsorCost&gt;=RatchetTrigger,1,0)</f>
        <v/>
      </c>
      <c r="K1875">
        <f>IF(J1875=1,MgmtPctRatchet,MgmtPct)</f>
        <v/>
      </c>
      <c r="L1875">
        <f>K1875*H1875</f>
        <v/>
      </c>
      <c r="M1875">
        <f>EXP(-rf*C1875)*L1875</f>
        <v/>
      </c>
      <c r="N1875">
        <f>EXP(-rf*C1875)*E1875</f>
        <v/>
      </c>
    </row>
    <row r="1876">
      <c r="A1876" t="n">
        <v>1868</v>
      </c>
      <c r="B1876">
        <f>RAND()</f>
        <v/>
      </c>
      <c r="C1876">
        <f>IF(B1876&lt;P_3,3,IF(B1876&lt;P_3+P_4,4,5))</f>
        <v/>
      </c>
      <c r="D1876">
        <f>NORM.S.INV(RAND())</f>
        <v/>
      </c>
      <c r="E1876">
        <f>V0*EXP((rf-q_leak-0.5*sigma^2)*C1876+sigma*SQRT(C1876)*D1876)</f>
        <v/>
      </c>
      <c r="F1876">
        <f>SHL_face*(1+SHL_rate)^C1876</f>
        <v/>
      </c>
      <c r="G1876">
        <f>Pref_face*(1+Pref_rate)^C1876</f>
        <v/>
      </c>
      <c r="H1876">
        <f>MAX(E1876-F1876-G1876,0)</f>
        <v/>
      </c>
      <c r="I1876">
        <f>MIN(E1876,F1876+G1876)+(1-MgmtPct)*H1876</f>
        <v/>
      </c>
      <c r="J1876">
        <f>IF(I1876/SponsorCost&gt;=RatchetTrigger,1,0)</f>
        <v/>
      </c>
      <c r="K1876">
        <f>IF(J1876=1,MgmtPctRatchet,MgmtPct)</f>
        <v/>
      </c>
      <c r="L1876">
        <f>K1876*H1876</f>
        <v/>
      </c>
      <c r="M1876">
        <f>EXP(-rf*C1876)*L1876</f>
        <v/>
      </c>
      <c r="N1876">
        <f>EXP(-rf*C1876)*E1876</f>
        <v/>
      </c>
    </row>
    <row r="1877">
      <c r="A1877" t="n">
        <v>1869</v>
      </c>
      <c r="B1877">
        <f>RAND()</f>
        <v/>
      </c>
      <c r="C1877">
        <f>IF(B1877&lt;P_3,3,IF(B1877&lt;P_3+P_4,4,5))</f>
        <v/>
      </c>
      <c r="D1877">
        <f>NORM.S.INV(RAND())</f>
        <v/>
      </c>
      <c r="E1877">
        <f>V0*EXP((rf-q_leak-0.5*sigma^2)*C1877+sigma*SQRT(C1877)*D1877)</f>
        <v/>
      </c>
      <c r="F1877">
        <f>SHL_face*(1+SHL_rate)^C1877</f>
        <v/>
      </c>
      <c r="G1877">
        <f>Pref_face*(1+Pref_rate)^C1877</f>
        <v/>
      </c>
      <c r="H1877">
        <f>MAX(E1877-F1877-G1877,0)</f>
        <v/>
      </c>
      <c r="I1877">
        <f>MIN(E1877,F1877+G1877)+(1-MgmtPct)*H1877</f>
        <v/>
      </c>
      <c r="J1877">
        <f>IF(I1877/SponsorCost&gt;=RatchetTrigger,1,0)</f>
        <v/>
      </c>
      <c r="K1877">
        <f>IF(J1877=1,MgmtPctRatchet,MgmtPct)</f>
        <v/>
      </c>
      <c r="L1877">
        <f>K1877*H1877</f>
        <v/>
      </c>
      <c r="M1877">
        <f>EXP(-rf*C1877)*L1877</f>
        <v/>
      </c>
      <c r="N1877">
        <f>EXP(-rf*C1877)*E1877</f>
        <v/>
      </c>
    </row>
    <row r="1878">
      <c r="A1878" t="n">
        <v>1870</v>
      </c>
      <c r="B1878">
        <f>RAND()</f>
        <v/>
      </c>
      <c r="C1878">
        <f>IF(B1878&lt;P_3,3,IF(B1878&lt;P_3+P_4,4,5))</f>
        <v/>
      </c>
      <c r="D1878">
        <f>NORM.S.INV(RAND())</f>
        <v/>
      </c>
      <c r="E1878">
        <f>V0*EXP((rf-q_leak-0.5*sigma^2)*C1878+sigma*SQRT(C1878)*D1878)</f>
        <v/>
      </c>
      <c r="F1878">
        <f>SHL_face*(1+SHL_rate)^C1878</f>
        <v/>
      </c>
      <c r="G1878">
        <f>Pref_face*(1+Pref_rate)^C1878</f>
        <v/>
      </c>
      <c r="H1878">
        <f>MAX(E1878-F1878-G1878,0)</f>
        <v/>
      </c>
      <c r="I1878">
        <f>MIN(E1878,F1878+G1878)+(1-MgmtPct)*H1878</f>
        <v/>
      </c>
      <c r="J1878">
        <f>IF(I1878/SponsorCost&gt;=RatchetTrigger,1,0)</f>
        <v/>
      </c>
      <c r="K1878">
        <f>IF(J1878=1,MgmtPctRatchet,MgmtPct)</f>
        <v/>
      </c>
      <c r="L1878">
        <f>K1878*H1878</f>
        <v/>
      </c>
      <c r="M1878">
        <f>EXP(-rf*C1878)*L1878</f>
        <v/>
      </c>
      <c r="N1878">
        <f>EXP(-rf*C1878)*E1878</f>
        <v/>
      </c>
    </row>
    <row r="1879">
      <c r="A1879" t="n">
        <v>1871</v>
      </c>
      <c r="B1879">
        <f>RAND()</f>
        <v/>
      </c>
      <c r="C1879">
        <f>IF(B1879&lt;P_3,3,IF(B1879&lt;P_3+P_4,4,5))</f>
        <v/>
      </c>
      <c r="D1879">
        <f>NORM.S.INV(RAND())</f>
        <v/>
      </c>
      <c r="E1879">
        <f>V0*EXP((rf-q_leak-0.5*sigma^2)*C1879+sigma*SQRT(C1879)*D1879)</f>
        <v/>
      </c>
      <c r="F1879">
        <f>SHL_face*(1+SHL_rate)^C1879</f>
        <v/>
      </c>
      <c r="G1879">
        <f>Pref_face*(1+Pref_rate)^C1879</f>
        <v/>
      </c>
      <c r="H1879">
        <f>MAX(E1879-F1879-G1879,0)</f>
        <v/>
      </c>
      <c r="I1879">
        <f>MIN(E1879,F1879+G1879)+(1-MgmtPct)*H1879</f>
        <v/>
      </c>
      <c r="J1879">
        <f>IF(I1879/SponsorCost&gt;=RatchetTrigger,1,0)</f>
        <v/>
      </c>
      <c r="K1879">
        <f>IF(J1879=1,MgmtPctRatchet,MgmtPct)</f>
        <v/>
      </c>
      <c r="L1879">
        <f>K1879*H1879</f>
        <v/>
      </c>
      <c r="M1879">
        <f>EXP(-rf*C1879)*L1879</f>
        <v/>
      </c>
      <c r="N1879">
        <f>EXP(-rf*C1879)*E1879</f>
        <v/>
      </c>
    </row>
    <row r="1880">
      <c r="A1880" t="n">
        <v>1872</v>
      </c>
      <c r="B1880">
        <f>RAND()</f>
        <v/>
      </c>
      <c r="C1880">
        <f>IF(B1880&lt;P_3,3,IF(B1880&lt;P_3+P_4,4,5))</f>
        <v/>
      </c>
      <c r="D1880">
        <f>NORM.S.INV(RAND())</f>
        <v/>
      </c>
      <c r="E1880">
        <f>V0*EXP((rf-q_leak-0.5*sigma^2)*C1880+sigma*SQRT(C1880)*D1880)</f>
        <v/>
      </c>
      <c r="F1880">
        <f>SHL_face*(1+SHL_rate)^C1880</f>
        <v/>
      </c>
      <c r="G1880">
        <f>Pref_face*(1+Pref_rate)^C1880</f>
        <v/>
      </c>
      <c r="H1880">
        <f>MAX(E1880-F1880-G1880,0)</f>
        <v/>
      </c>
      <c r="I1880">
        <f>MIN(E1880,F1880+G1880)+(1-MgmtPct)*H1880</f>
        <v/>
      </c>
      <c r="J1880">
        <f>IF(I1880/SponsorCost&gt;=RatchetTrigger,1,0)</f>
        <v/>
      </c>
      <c r="K1880">
        <f>IF(J1880=1,MgmtPctRatchet,MgmtPct)</f>
        <v/>
      </c>
      <c r="L1880">
        <f>K1880*H1880</f>
        <v/>
      </c>
      <c r="M1880">
        <f>EXP(-rf*C1880)*L1880</f>
        <v/>
      </c>
      <c r="N1880">
        <f>EXP(-rf*C1880)*E1880</f>
        <v/>
      </c>
    </row>
    <row r="1881">
      <c r="A1881" t="n">
        <v>1873</v>
      </c>
      <c r="B1881">
        <f>RAND()</f>
        <v/>
      </c>
      <c r="C1881">
        <f>IF(B1881&lt;P_3,3,IF(B1881&lt;P_3+P_4,4,5))</f>
        <v/>
      </c>
      <c r="D1881">
        <f>NORM.S.INV(RAND())</f>
        <v/>
      </c>
      <c r="E1881">
        <f>V0*EXP((rf-q_leak-0.5*sigma^2)*C1881+sigma*SQRT(C1881)*D1881)</f>
        <v/>
      </c>
      <c r="F1881">
        <f>SHL_face*(1+SHL_rate)^C1881</f>
        <v/>
      </c>
      <c r="G1881">
        <f>Pref_face*(1+Pref_rate)^C1881</f>
        <v/>
      </c>
      <c r="H1881">
        <f>MAX(E1881-F1881-G1881,0)</f>
        <v/>
      </c>
      <c r="I1881">
        <f>MIN(E1881,F1881+G1881)+(1-MgmtPct)*H1881</f>
        <v/>
      </c>
      <c r="J1881">
        <f>IF(I1881/SponsorCost&gt;=RatchetTrigger,1,0)</f>
        <v/>
      </c>
      <c r="K1881">
        <f>IF(J1881=1,MgmtPctRatchet,MgmtPct)</f>
        <v/>
      </c>
      <c r="L1881">
        <f>K1881*H1881</f>
        <v/>
      </c>
      <c r="M1881">
        <f>EXP(-rf*C1881)*L1881</f>
        <v/>
      </c>
      <c r="N1881">
        <f>EXP(-rf*C1881)*E1881</f>
        <v/>
      </c>
    </row>
    <row r="1882">
      <c r="A1882" t="n">
        <v>1874</v>
      </c>
      <c r="B1882">
        <f>RAND()</f>
        <v/>
      </c>
      <c r="C1882">
        <f>IF(B1882&lt;P_3,3,IF(B1882&lt;P_3+P_4,4,5))</f>
        <v/>
      </c>
      <c r="D1882">
        <f>NORM.S.INV(RAND())</f>
        <v/>
      </c>
      <c r="E1882">
        <f>V0*EXP((rf-q_leak-0.5*sigma^2)*C1882+sigma*SQRT(C1882)*D1882)</f>
        <v/>
      </c>
      <c r="F1882">
        <f>SHL_face*(1+SHL_rate)^C1882</f>
        <v/>
      </c>
      <c r="G1882">
        <f>Pref_face*(1+Pref_rate)^C1882</f>
        <v/>
      </c>
      <c r="H1882">
        <f>MAX(E1882-F1882-G1882,0)</f>
        <v/>
      </c>
      <c r="I1882">
        <f>MIN(E1882,F1882+G1882)+(1-MgmtPct)*H1882</f>
        <v/>
      </c>
      <c r="J1882">
        <f>IF(I1882/SponsorCost&gt;=RatchetTrigger,1,0)</f>
        <v/>
      </c>
      <c r="K1882">
        <f>IF(J1882=1,MgmtPctRatchet,MgmtPct)</f>
        <v/>
      </c>
      <c r="L1882">
        <f>K1882*H1882</f>
        <v/>
      </c>
      <c r="M1882">
        <f>EXP(-rf*C1882)*L1882</f>
        <v/>
      </c>
      <c r="N1882">
        <f>EXP(-rf*C1882)*E1882</f>
        <v/>
      </c>
    </row>
    <row r="1883">
      <c r="A1883" t="n">
        <v>1875</v>
      </c>
      <c r="B1883">
        <f>RAND()</f>
        <v/>
      </c>
      <c r="C1883">
        <f>IF(B1883&lt;P_3,3,IF(B1883&lt;P_3+P_4,4,5))</f>
        <v/>
      </c>
      <c r="D1883">
        <f>NORM.S.INV(RAND())</f>
        <v/>
      </c>
      <c r="E1883">
        <f>V0*EXP((rf-q_leak-0.5*sigma^2)*C1883+sigma*SQRT(C1883)*D1883)</f>
        <v/>
      </c>
      <c r="F1883">
        <f>SHL_face*(1+SHL_rate)^C1883</f>
        <v/>
      </c>
      <c r="G1883">
        <f>Pref_face*(1+Pref_rate)^C1883</f>
        <v/>
      </c>
      <c r="H1883">
        <f>MAX(E1883-F1883-G1883,0)</f>
        <v/>
      </c>
      <c r="I1883">
        <f>MIN(E1883,F1883+G1883)+(1-MgmtPct)*H1883</f>
        <v/>
      </c>
      <c r="J1883">
        <f>IF(I1883/SponsorCost&gt;=RatchetTrigger,1,0)</f>
        <v/>
      </c>
      <c r="K1883">
        <f>IF(J1883=1,MgmtPctRatchet,MgmtPct)</f>
        <v/>
      </c>
      <c r="L1883">
        <f>K1883*H1883</f>
        <v/>
      </c>
      <c r="M1883">
        <f>EXP(-rf*C1883)*L1883</f>
        <v/>
      </c>
      <c r="N1883">
        <f>EXP(-rf*C1883)*E1883</f>
        <v/>
      </c>
    </row>
    <row r="1884">
      <c r="A1884" t="n">
        <v>1876</v>
      </c>
      <c r="B1884">
        <f>RAND()</f>
        <v/>
      </c>
      <c r="C1884">
        <f>IF(B1884&lt;P_3,3,IF(B1884&lt;P_3+P_4,4,5))</f>
        <v/>
      </c>
      <c r="D1884">
        <f>NORM.S.INV(RAND())</f>
        <v/>
      </c>
      <c r="E1884">
        <f>V0*EXP((rf-q_leak-0.5*sigma^2)*C1884+sigma*SQRT(C1884)*D1884)</f>
        <v/>
      </c>
      <c r="F1884">
        <f>SHL_face*(1+SHL_rate)^C1884</f>
        <v/>
      </c>
      <c r="G1884">
        <f>Pref_face*(1+Pref_rate)^C1884</f>
        <v/>
      </c>
      <c r="H1884">
        <f>MAX(E1884-F1884-G1884,0)</f>
        <v/>
      </c>
      <c r="I1884">
        <f>MIN(E1884,F1884+G1884)+(1-MgmtPct)*H1884</f>
        <v/>
      </c>
      <c r="J1884">
        <f>IF(I1884/SponsorCost&gt;=RatchetTrigger,1,0)</f>
        <v/>
      </c>
      <c r="K1884">
        <f>IF(J1884=1,MgmtPctRatchet,MgmtPct)</f>
        <v/>
      </c>
      <c r="L1884">
        <f>K1884*H1884</f>
        <v/>
      </c>
      <c r="M1884">
        <f>EXP(-rf*C1884)*L1884</f>
        <v/>
      </c>
      <c r="N1884">
        <f>EXP(-rf*C1884)*E1884</f>
        <v/>
      </c>
    </row>
    <row r="1885">
      <c r="A1885" t="n">
        <v>1877</v>
      </c>
      <c r="B1885">
        <f>RAND()</f>
        <v/>
      </c>
      <c r="C1885">
        <f>IF(B1885&lt;P_3,3,IF(B1885&lt;P_3+P_4,4,5))</f>
        <v/>
      </c>
      <c r="D1885">
        <f>NORM.S.INV(RAND())</f>
        <v/>
      </c>
      <c r="E1885">
        <f>V0*EXP((rf-q_leak-0.5*sigma^2)*C1885+sigma*SQRT(C1885)*D1885)</f>
        <v/>
      </c>
      <c r="F1885">
        <f>SHL_face*(1+SHL_rate)^C1885</f>
        <v/>
      </c>
      <c r="G1885">
        <f>Pref_face*(1+Pref_rate)^C1885</f>
        <v/>
      </c>
      <c r="H1885">
        <f>MAX(E1885-F1885-G1885,0)</f>
        <v/>
      </c>
      <c r="I1885">
        <f>MIN(E1885,F1885+G1885)+(1-MgmtPct)*H1885</f>
        <v/>
      </c>
      <c r="J1885">
        <f>IF(I1885/SponsorCost&gt;=RatchetTrigger,1,0)</f>
        <v/>
      </c>
      <c r="K1885">
        <f>IF(J1885=1,MgmtPctRatchet,MgmtPct)</f>
        <v/>
      </c>
      <c r="L1885">
        <f>K1885*H1885</f>
        <v/>
      </c>
      <c r="M1885">
        <f>EXP(-rf*C1885)*L1885</f>
        <v/>
      </c>
      <c r="N1885">
        <f>EXP(-rf*C1885)*E1885</f>
        <v/>
      </c>
    </row>
    <row r="1886">
      <c r="A1886" t="n">
        <v>1878</v>
      </c>
      <c r="B1886">
        <f>RAND()</f>
        <v/>
      </c>
      <c r="C1886">
        <f>IF(B1886&lt;P_3,3,IF(B1886&lt;P_3+P_4,4,5))</f>
        <v/>
      </c>
      <c r="D1886">
        <f>NORM.S.INV(RAND())</f>
        <v/>
      </c>
      <c r="E1886">
        <f>V0*EXP((rf-q_leak-0.5*sigma^2)*C1886+sigma*SQRT(C1886)*D1886)</f>
        <v/>
      </c>
      <c r="F1886">
        <f>SHL_face*(1+SHL_rate)^C1886</f>
        <v/>
      </c>
      <c r="G1886">
        <f>Pref_face*(1+Pref_rate)^C1886</f>
        <v/>
      </c>
      <c r="H1886">
        <f>MAX(E1886-F1886-G1886,0)</f>
        <v/>
      </c>
      <c r="I1886">
        <f>MIN(E1886,F1886+G1886)+(1-MgmtPct)*H1886</f>
        <v/>
      </c>
      <c r="J1886">
        <f>IF(I1886/SponsorCost&gt;=RatchetTrigger,1,0)</f>
        <v/>
      </c>
      <c r="K1886">
        <f>IF(J1886=1,MgmtPctRatchet,MgmtPct)</f>
        <v/>
      </c>
      <c r="L1886">
        <f>K1886*H1886</f>
        <v/>
      </c>
      <c r="M1886">
        <f>EXP(-rf*C1886)*L1886</f>
        <v/>
      </c>
      <c r="N1886">
        <f>EXP(-rf*C1886)*E1886</f>
        <v/>
      </c>
    </row>
    <row r="1887">
      <c r="A1887" t="n">
        <v>1879</v>
      </c>
      <c r="B1887">
        <f>RAND()</f>
        <v/>
      </c>
      <c r="C1887">
        <f>IF(B1887&lt;P_3,3,IF(B1887&lt;P_3+P_4,4,5))</f>
        <v/>
      </c>
      <c r="D1887">
        <f>NORM.S.INV(RAND())</f>
        <v/>
      </c>
      <c r="E1887">
        <f>V0*EXP((rf-q_leak-0.5*sigma^2)*C1887+sigma*SQRT(C1887)*D1887)</f>
        <v/>
      </c>
      <c r="F1887">
        <f>SHL_face*(1+SHL_rate)^C1887</f>
        <v/>
      </c>
      <c r="G1887">
        <f>Pref_face*(1+Pref_rate)^C1887</f>
        <v/>
      </c>
      <c r="H1887">
        <f>MAX(E1887-F1887-G1887,0)</f>
        <v/>
      </c>
      <c r="I1887">
        <f>MIN(E1887,F1887+G1887)+(1-MgmtPct)*H1887</f>
        <v/>
      </c>
      <c r="J1887">
        <f>IF(I1887/SponsorCost&gt;=RatchetTrigger,1,0)</f>
        <v/>
      </c>
      <c r="K1887">
        <f>IF(J1887=1,MgmtPctRatchet,MgmtPct)</f>
        <v/>
      </c>
      <c r="L1887">
        <f>K1887*H1887</f>
        <v/>
      </c>
      <c r="M1887">
        <f>EXP(-rf*C1887)*L1887</f>
        <v/>
      </c>
      <c r="N1887">
        <f>EXP(-rf*C1887)*E1887</f>
        <v/>
      </c>
    </row>
    <row r="1888">
      <c r="A1888" t="n">
        <v>1880</v>
      </c>
      <c r="B1888">
        <f>RAND()</f>
        <v/>
      </c>
      <c r="C1888">
        <f>IF(B1888&lt;P_3,3,IF(B1888&lt;P_3+P_4,4,5))</f>
        <v/>
      </c>
      <c r="D1888">
        <f>NORM.S.INV(RAND())</f>
        <v/>
      </c>
      <c r="E1888">
        <f>V0*EXP((rf-q_leak-0.5*sigma^2)*C1888+sigma*SQRT(C1888)*D1888)</f>
        <v/>
      </c>
      <c r="F1888">
        <f>SHL_face*(1+SHL_rate)^C1888</f>
        <v/>
      </c>
      <c r="G1888">
        <f>Pref_face*(1+Pref_rate)^C1888</f>
        <v/>
      </c>
      <c r="H1888">
        <f>MAX(E1888-F1888-G1888,0)</f>
        <v/>
      </c>
      <c r="I1888">
        <f>MIN(E1888,F1888+G1888)+(1-MgmtPct)*H1888</f>
        <v/>
      </c>
      <c r="J1888">
        <f>IF(I1888/SponsorCost&gt;=RatchetTrigger,1,0)</f>
        <v/>
      </c>
      <c r="K1888">
        <f>IF(J1888=1,MgmtPctRatchet,MgmtPct)</f>
        <v/>
      </c>
      <c r="L1888">
        <f>K1888*H1888</f>
        <v/>
      </c>
      <c r="M1888">
        <f>EXP(-rf*C1888)*L1888</f>
        <v/>
      </c>
      <c r="N1888">
        <f>EXP(-rf*C1888)*E1888</f>
        <v/>
      </c>
    </row>
    <row r="1889">
      <c r="A1889" t="n">
        <v>1881</v>
      </c>
      <c r="B1889">
        <f>RAND()</f>
        <v/>
      </c>
      <c r="C1889">
        <f>IF(B1889&lt;P_3,3,IF(B1889&lt;P_3+P_4,4,5))</f>
        <v/>
      </c>
      <c r="D1889">
        <f>NORM.S.INV(RAND())</f>
        <v/>
      </c>
      <c r="E1889">
        <f>V0*EXP((rf-q_leak-0.5*sigma^2)*C1889+sigma*SQRT(C1889)*D1889)</f>
        <v/>
      </c>
      <c r="F1889">
        <f>SHL_face*(1+SHL_rate)^C1889</f>
        <v/>
      </c>
      <c r="G1889">
        <f>Pref_face*(1+Pref_rate)^C1889</f>
        <v/>
      </c>
      <c r="H1889">
        <f>MAX(E1889-F1889-G1889,0)</f>
        <v/>
      </c>
      <c r="I1889">
        <f>MIN(E1889,F1889+G1889)+(1-MgmtPct)*H1889</f>
        <v/>
      </c>
      <c r="J1889">
        <f>IF(I1889/SponsorCost&gt;=RatchetTrigger,1,0)</f>
        <v/>
      </c>
      <c r="K1889">
        <f>IF(J1889=1,MgmtPctRatchet,MgmtPct)</f>
        <v/>
      </c>
      <c r="L1889">
        <f>K1889*H1889</f>
        <v/>
      </c>
      <c r="M1889">
        <f>EXP(-rf*C1889)*L1889</f>
        <v/>
      </c>
      <c r="N1889">
        <f>EXP(-rf*C1889)*E1889</f>
        <v/>
      </c>
    </row>
    <row r="1890">
      <c r="A1890" t="n">
        <v>1882</v>
      </c>
      <c r="B1890">
        <f>RAND()</f>
        <v/>
      </c>
      <c r="C1890">
        <f>IF(B1890&lt;P_3,3,IF(B1890&lt;P_3+P_4,4,5))</f>
        <v/>
      </c>
      <c r="D1890">
        <f>NORM.S.INV(RAND())</f>
        <v/>
      </c>
      <c r="E1890">
        <f>V0*EXP((rf-q_leak-0.5*sigma^2)*C1890+sigma*SQRT(C1890)*D1890)</f>
        <v/>
      </c>
      <c r="F1890">
        <f>SHL_face*(1+SHL_rate)^C1890</f>
        <v/>
      </c>
      <c r="G1890">
        <f>Pref_face*(1+Pref_rate)^C1890</f>
        <v/>
      </c>
      <c r="H1890">
        <f>MAX(E1890-F1890-G1890,0)</f>
        <v/>
      </c>
      <c r="I1890">
        <f>MIN(E1890,F1890+G1890)+(1-MgmtPct)*H1890</f>
        <v/>
      </c>
      <c r="J1890">
        <f>IF(I1890/SponsorCost&gt;=RatchetTrigger,1,0)</f>
        <v/>
      </c>
      <c r="K1890">
        <f>IF(J1890=1,MgmtPctRatchet,MgmtPct)</f>
        <v/>
      </c>
      <c r="L1890">
        <f>K1890*H1890</f>
        <v/>
      </c>
      <c r="M1890">
        <f>EXP(-rf*C1890)*L1890</f>
        <v/>
      </c>
      <c r="N1890">
        <f>EXP(-rf*C1890)*E1890</f>
        <v/>
      </c>
    </row>
    <row r="1891">
      <c r="A1891" t="n">
        <v>1883</v>
      </c>
      <c r="B1891">
        <f>RAND()</f>
        <v/>
      </c>
      <c r="C1891">
        <f>IF(B1891&lt;P_3,3,IF(B1891&lt;P_3+P_4,4,5))</f>
        <v/>
      </c>
      <c r="D1891">
        <f>NORM.S.INV(RAND())</f>
        <v/>
      </c>
      <c r="E1891">
        <f>V0*EXP((rf-q_leak-0.5*sigma^2)*C1891+sigma*SQRT(C1891)*D1891)</f>
        <v/>
      </c>
      <c r="F1891">
        <f>SHL_face*(1+SHL_rate)^C1891</f>
        <v/>
      </c>
      <c r="G1891">
        <f>Pref_face*(1+Pref_rate)^C1891</f>
        <v/>
      </c>
      <c r="H1891">
        <f>MAX(E1891-F1891-G1891,0)</f>
        <v/>
      </c>
      <c r="I1891">
        <f>MIN(E1891,F1891+G1891)+(1-MgmtPct)*H1891</f>
        <v/>
      </c>
      <c r="J1891">
        <f>IF(I1891/SponsorCost&gt;=RatchetTrigger,1,0)</f>
        <v/>
      </c>
      <c r="K1891">
        <f>IF(J1891=1,MgmtPctRatchet,MgmtPct)</f>
        <v/>
      </c>
      <c r="L1891">
        <f>K1891*H1891</f>
        <v/>
      </c>
      <c r="M1891">
        <f>EXP(-rf*C1891)*L1891</f>
        <v/>
      </c>
      <c r="N1891">
        <f>EXP(-rf*C1891)*E1891</f>
        <v/>
      </c>
    </row>
    <row r="1892">
      <c r="A1892" t="n">
        <v>1884</v>
      </c>
      <c r="B1892">
        <f>RAND()</f>
        <v/>
      </c>
      <c r="C1892">
        <f>IF(B1892&lt;P_3,3,IF(B1892&lt;P_3+P_4,4,5))</f>
        <v/>
      </c>
      <c r="D1892">
        <f>NORM.S.INV(RAND())</f>
        <v/>
      </c>
      <c r="E1892">
        <f>V0*EXP((rf-q_leak-0.5*sigma^2)*C1892+sigma*SQRT(C1892)*D1892)</f>
        <v/>
      </c>
      <c r="F1892">
        <f>SHL_face*(1+SHL_rate)^C1892</f>
        <v/>
      </c>
      <c r="G1892">
        <f>Pref_face*(1+Pref_rate)^C1892</f>
        <v/>
      </c>
      <c r="H1892">
        <f>MAX(E1892-F1892-G1892,0)</f>
        <v/>
      </c>
      <c r="I1892">
        <f>MIN(E1892,F1892+G1892)+(1-MgmtPct)*H1892</f>
        <v/>
      </c>
      <c r="J1892">
        <f>IF(I1892/SponsorCost&gt;=RatchetTrigger,1,0)</f>
        <v/>
      </c>
      <c r="K1892">
        <f>IF(J1892=1,MgmtPctRatchet,MgmtPct)</f>
        <v/>
      </c>
      <c r="L1892">
        <f>K1892*H1892</f>
        <v/>
      </c>
      <c r="M1892">
        <f>EXP(-rf*C1892)*L1892</f>
        <v/>
      </c>
      <c r="N1892">
        <f>EXP(-rf*C1892)*E1892</f>
        <v/>
      </c>
    </row>
    <row r="1893">
      <c r="A1893" t="n">
        <v>1885</v>
      </c>
      <c r="B1893">
        <f>RAND()</f>
        <v/>
      </c>
      <c r="C1893">
        <f>IF(B1893&lt;P_3,3,IF(B1893&lt;P_3+P_4,4,5))</f>
        <v/>
      </c>
      <c r="D1893">
        <f>NORM.S.INV(RAND())</f>
        <v/>
      </c>
      <c r="E1893">
        <f>V0*EXP((rf-q_leak-0.5*sigma^2)*C1893+sigma*SQRT(C1893)*D1893)</f>
        <v/>
      </c>
      <c r="F1893">
        <f>SHL_face*(1+SHL_rate)^C1893</f>
        <v/>
      </c>
      <c r="G1893">
        <f>Pref_face*(1+Pref_rate)^C1893</f>
        <v/>
      </c>
      <c r="H1893">
        <f>MAX(E1893-F1893-G1893,0)</f>
        <v/>
      </c>
      <c r="I1893">
        <f>MIN(E1893,F1893+G1893)+(1-MgmtPct)*H1893</f>
        <v/>
      </c>
      <c r="J1893">
        <f>IF(I1893/SponsorCost&gt;=RatchetTrigger,1,0)</f>
        <v/>
      </c>
      <c r="K1893">
        <f>IF(J1893=1,MgmtPctRatchet,MgmtPct)</f>
        <v/>
      </c>
      <c r="L1893">
        <f>K1893*H1893</f>
        <v/>
      </c>
      <c r="M1893">
        <f>EXP(-rf*C1893)*L1893</f>
        <v/>
      </c>
      <c r="N1893">
        <f>EXP(-rf*C1893)*E1893</f>
        <v/>
      </c>
    </row>
    <row r="1894">
      <c r="A1894" t="n">
        <v>1886</v>
      </c>
      <c r="B1894">
        <f>RAND()</f>
        <v/>
      </c>
      <c r="C1894">
        <f>IF(B1894&lt;P_3,3,IF(B1894&lt;P_3+P_4,4,5))</f>
        <v/>
      </c>
      <c r="D1894">
        <f>NORM.S.INV(RAND())</f>
        <v/>
      </c>
      <c r="E1894">
        <f>V0*EXP((rf-q_leak-0.5*sigma^2)*C1894+sigma*SQRT(C1894)*D1894)</f>
        <v/>
      </c>
      <c r="F1894">
        <f>SHL_face*(1+SHL_rate)^C1894</f>
        <v/>
      </c>
      <c r="G1894">
        <f>Pref_face*(1+Pref_rate)^C1894</f>
        <v/>
      </c>
      <c r="H1894">
        <f>MAX(E1894-F1894-G1894,0)</f>
        <v/>
      </c>
      <c r="I1894">
        <f>MIN(E1894,F1894+G1894)+(1-MgmtPct)*H1894</f>
        <v/>
      </c>
      <c r="J1894">
        <f>IF(I1894/SponsorCost&gt;=RatchetTrigger,1,0)</f>
        <v/>
      </c>
      <c r="K1894">
        <f>IF(J1894=1,MgmtPctRatchet,MgmtPct)</f>
        <v/>
      </c>
      <c r="L1894">
        <f>K1894*H1894</f>
        <v/>
      </c>
      <c r="M1894">
        <f>EXP(-rf*C1894)*L1894</f>
        <v/>
      </c>
      <c r="N1894">
        <f>EXP(-rf*C1894)*E1894</f>
        <v/>
      </c>
    </row>
    <row r="1895">
      <c r="A1895" t="n">
        <v>1887</v>
      </c>
      <c r="B1895">
        <f>RAND()</f>
        <v/>
      </c>
      <c r="C1895">
        <f>IF(B1895&lt;P_3,3,IF(B1895&lt;P_3+P_4,4,5))</f>
        <v/>
      </c>
      <c r="D1895">
        <f>NORM.S.INV(RAND())</f>
        <v/>
      </c>
      <c r="E1895">
        <f>V0*EXP((rf-q_leak-0.5*sigma^2)*C1895+sigma*SQRT(C1895)*D1895)</f>
        <v/>
      </c>
      <c r="F1895">
        <f>SHL_face*(1+SHL_rate)^C1895</f>
        <v/>
      </c>
      <c r="G1895">
        <f>Pref_face*(1+Pref_rate)^C1895</f>
        <v/>
      </c>
      <c r="H1895">
        <f>MAX(E1895-F1895-G1895,0)</f>
        <v/>
      </c>
      <c r="I1895">
        <f>MIN(E1895,F1895+G1895)+(1-MgmtPct)*H1895</f>
        <v/>
      </c>
      <c r="J1895">
        <f>IF(I1895/SponsorCost&gt;=RatchetTrigger,1,0)</f>
        <v/>
      </c>
      <c r="K1895">
        <f>IF(J1895=1,MgmtPctRatchet,MgmtPct)</f>
        <v/>
      </c>
      <c r="L1895">
        <f>K1895*H1895</f>
        <v/>
      </c>
      <c r="M1895">
        <f>EXP(-rf*C1895)*L1895</f>
        <v/>
      </c>
      <c r="N1895">
        <f>EXP(-rf*C1895)*E1895</f>
        <v/>
      </c>
    </row>
    <row r="1896">
      <c r="A1896" t="n">
        <v>1888</v>
      </c>
      <c r="B1896">
        <f>RAND()</f>
        <v/>
      </c>
      <c r="C1896">
        <f>IF(B1896&lt;P_3,3,IF(B1896&lt;P_3+P_4,4,5))</f>
        <v/>
      </c>
      <c r="D1896">
        <f>NORM.S.INV(RAND())</f>
        <v/>
      </c>
      <c r="E1896">
        <f>V0*EXP((rf-q_leak-0.5*sigma^2)*C1896+sigma*SQRT(C1896)*D1896)</f>
        <v/>
      </c>
      <c r="F1896">
        <f>SHL_face*(1+SHL_rate)^C1896</f>
        <v/>
      </c>
      <c r="G1896">
        <f>Pref_face*(1+Pref_rate)^C1896</f>
        <v/>
      </c>
      <c r="H1896">
        <f>MAX(E1896-F1896-G1896,0)</f>
        <v/>
      </c>
      <c r="I1896">
        <f>MIN(E1896,F1896+G1896)+(1-MgmtPct)*H1896</f>
        <v/>
      </c>
      <c r="J1896">
        <f>IF(I1896/SponsorCost&gt;=RatchetTrigger,1,0)</f>
        <v/>
      </c>
      <c r="K1896">
        <f>IF(J1896=1,MgmtPctRatchet,MgmtPct)</f>
        <v/>
      </c>
      <c r="L1896">
        <f>K1896*H1896</f>
        <v/>
      </c>
      <c r="M1896">
        <f>EXP(-rf*C1896)*L1896</f>
        <v/>
      </c>
      <c r="N1896">
        <f>EXP(-rf*C1896)*E1896</f>
        <v/>
      </c>
    </row>
    <row r="1897">
      <c r="A1897" t="n">
        <v>1889</v>
      </c>
      <c r="B1897">
        <f>RAND()</f>
        <v/>
      </c>
      <c r="C1897">
        <f>IF(B1897&lt;P_3,3,IF(B1897&lt;P_3+P_4,4,5))</f>
        <v/>
      </c>
      <c r="D1897">
        <f>NORM.S.INV(RAND())</f>
        <v/>
      </c>
      <c r="E1897">
        <f>V0*EXP((rf-q_leak-0.5*sigma^2)*C1897+sigma*SQRT(C1897)*D1897)</f>
        <v/>
      </c>
      <c r="F1897">
        <f>SHL_face*(1+SHL_rate)^C1897</f>
        <v/>
      </c>
      <c r="G1897">
        <f>Pref_face*(1+Pref_rate)^C1897</f>
        <v/>
      </c>
      <c r="H1897">
        <f>MAX(E1897-F1897-G1897,0)</f>
        <v/>
      </c>
      <c r="I1897">
        <f>MIN(E1897,F1897+G1897)+(1-MgmtPct)*H1897</f>
        <v/>
      </c>
      <c r="J1897">
        <f>IF(I1897/SponsorCost&gt;=RatchetTrigger,1,0)</f>
        <v/>
      </c>
      <c r="K1897">
        <f>IF(J1897=1,MgmtPctRatchet,MgmtPct)</f>
        <v/>
      </c>
      <c r="L1897">
        <f>K1897*H1897</f>
        <v/>
      </c>
      <c r="M1897">
        <f>EXP(-rf*C1897)*L1897</f>
        <v/>
      </c>
      <c r="N1897">
        <f>EXP(-rf*C1897)*E1897</f>
        <v/>
      </c>
    </row>
    <row r="1898">
      <c r="A1898" t="n">
        <v>1890</v>
      </c>
      <c r="B1898">
        <f>RAND()</f>
        <v/>
      </c>
      <c r="C1898">
        <f>IF(B1898&lt;P_3,3,IF(B1898&lt;P_3+P_4,4,5))</f>
        <v/>
      </c>
      <c r="D1898">
        <f>NORM.S.INV(RAND())</f>
        <v/>
      </c>
      <c r="E1898">
        <f>V0*EXP((rf-q_leak-0.5*sigma^2)*C1898+sigma*SQRT(C1898)*D1898)</f>
        <v/>
      </c>
      <c r="F1898">
        <f>SHL_face*(1+SHL_rate)^C1898</f>
        <v/>
      </c>
      <c r="G1898">
        <f>Pref_face*(1+Pref_rate)^C1898</f>
        <v/>
      </c>
      <c r="H1898">
        <f>MAX(E1898-F1898-G1898,0)</f>
        <v/>
      </c>
      <c r="I1898">
        <f>MIN(E1898,F1898+G1898)+(1-MgmtPct)*H1898</f>
        <v/>
      </c>
      <c r="J1898">
        <f>IF(I1898/SponsorCost&gt;=RatchetTrigger,1,0)</f>
        <v/>
      </c>
      <c r="K1898">
        <f>IF(J1898=1,MgmtPctRatchet,MgmtPct)</f>
        <v/>
      </c>
      <c r="L1898">
        <f>K1898*H1898</f>
        <v/>
      </c>
      <c r="M1898">
        <f>EXP(-rf*C1898)*L1898</f>
        <v/>
      </c>
      <c r="N1898">
        <f>EXP(-rf*C1898)*E1898</f>
        <v/>
      </c>
    </row>
    <row r="1899">
      <c r="A1899" t="n">
        <v>1891</v>
      </c>
      <c r="B1899">
        <f>RAND()</f>
        <v/>
      </c>
      <c r="C1899">
        <f>IF(B1899&lt;P_3,3,IF(B1899&lt;P_3+P_4,4,5))</f>
        <v/>
      </c>
      <c r="D1899">
        <f>NORM.S.INV(RAND())</f>
        <v/>
      </c>
      <c r="E1899">
        <f>V0*EXP((rf-q_leak-0.5*sigma^2)*C1899+sigma*SQRT(C1899)*D1899)</f>
        <v/>
      </c>
      <c r="F1899">
        <f>SHL_face*(1+SHL_rate)^C1899</f>
        <v/>
      </c>
      <c r="G1899">
        <f>Pref_face*(1+Pref_rate)^C1899</f>
        <v/>
      </c>
      <c r="H1899">
        <f>MAX(E1899-F1899-G1899,0)</f>
        <v/>
      </c>
      <c r="I1899">
        <f>MIN(E1899,F1899+G1899)+(1-MgmtPct)*H1899</f>
        <v/>
      </c>
      <c r="J1899">
        <f>IF(I1899/SponsorCost&gt;=RatchetTrigger,1,0)</f>
        <v/>
      </c>
      <c r="K1899">
        <f>IF(J1899=1,MgmtPctRatchet,MgmtPct)</f>
        <v/>
      </c>
      <c r="L1899">
        <f>K1899*H1899</f>
        <v/>
      </c>
      <c r="M1899">
        <f>EXP(-rf*C1899)*L1899</f>
        <v/>
      </c>
      <c r="N1899">
        <f>EXP(-rf*C1899)*E1899</f>
        <v/>
      </c>
    </row>
    <row r="1900">
      <c r="A1900" t="n">
        <v>1892</v>
      </c>
      <c r="B1900">
        <f>RAND()</f>
        <v/>
      </c>
      <c r="C1900">
        <f>IF(B1900&lt;P_3,3,IF(B1900&lt;P_3+P_4,4,5))</f>
        <v/>
      </c>
      <c r="D1900">
        <f>NORM.S.INV(RAND())</f>
        <v/>
      </c>
      <c r="E1900">
        <f>V0*EXP((rf-q_leak-0.5*sigma^2)*C1900+sigma*SQRT(C1900)*D1900)</f>
        <v/>
      </c>
      <c r="F1900">
        <f>SHL_face*(1+SHL_rate)^C1900</f>
        <v/>
      </c>
      <c r="G1900">
        <f>Pref_face*(1+Pref_rate)^C1900</f>
        <v/>
      </c>
      <c r="H1900">
        <f>MAX(E1900-F1900-G1900,0)</f>
        <v/>
      </c>
      <c r="I1900">
        <f>MIN(E1900,F1900+G1900)+(1-MgmtPct)*H1900</f>
        <v/>
      </c>
      <c r="J1900">
        <f>IF(I1900/SponsorCost&gt;=RatchetTrigger,1,0)</f>
        <v/>
      </c>
      <c r="K1900">
        <f>IF(J1900=1,MgmtPctRatchet,MgmtPct)</f>
        <v/>
      </c>
      <c r="L1900">
        <f>K1900*H1900</f>
        <v/>
      </c>
      <c r="M1900">
        <f>EXP(-rf*C1900)*L1900</f>
        <v/>
      </c>
      <c r="N1900">
        <f>EXP(-rf*C1900)*E1900</f>
        <v/>
      </c>
    </row>
    <row r="1901">
      <c r="A1901" t="n">
        <v>1893</v>
      </c>
      <c r="B1901">
        <f>RAND()</f>
        <v/>
      </c>
      <c r="C1901">
        <f>IF(B1901&lt;P_3,3,IF(B1901&lt;P_3+P_4,4,5))</f>
        <v/>
      </c>
      <c r="D1901">
        <f>NORM.S.INV(RAND())</f>
        <v/>
      </c>
      <c r="E1901">
        <f>V0*EXP((rf-q_leak-0.5*sigma^2)*C1901+sigma*SQRT(C1901)*D1901)</f>
        <v/>
      </c>
      <c r="F1901">
        <f>SHL_face*(1+SHL_rate)^C1901</f>
        <v/>
      </c>
      <c r="G1901">
        <f>Pref_face*(1+Pref_rate)^C1901</f>
        <v/>
      </c>
      <c r="H1901">
        <f>MAX(E1901-F1901-G1901,0)</f>
        <v/>
      </c>
      <c r="I1901">
        <f>MIN(E1901,F1901+G1901)+(1-MgmtPct)*H1901</f>
        <v/>
      </c>
      <c r="J1901">
        <f>IF(I1901/SponsorCost&gt;=RatchetTrigger,1,0)</f>
        <v/>
      </c>
      <c r="K1901">
        <f>IF(J1901=1,MgmtPctRatchet,MgmtPct)</f>
        <v/>
      </c>
      <c r="L1901">
        <f>K1901*H1901</f>
        <v/>
      </c>
      <c r="M1901">
        <f>EXP(-rf*C1901)*L1901</f>
        <v/>
      </c>
      <c r="N1901">
        <f>EXP(-rf*C1901)*E1901</f>
        <v/>
      </c>
    </row>
    <row r="1902">
      <c r="A1902" t="n">
        <v>1894</v>
      </c>
      <c r="B1902">
        <f>RAND()</f>
        <v/>
      </c>
      <c r="C1902">
        <f>IF(B1902&lt;P_3,3,IF(B1902&lt;P_3+P_4,4,5))</f>
        <v/>
      </c>
      <c r="D1902">
        <f>NORM.S.INV(RAND())</f>
        <v/>
      </c>
      <c r="E1902">
        <f>V0*EXP((rf-q_leak-0.5*sigma^2)*C1902+sigma*SQRT(C1902)*D1902)</f>
        <v/>
      </c>
      <c r="F1902">
        <f>SHL_face*(1+SHL_rate)^C1902</f>
        <v/>
      </c>
      <c r="G1902">
        <f>Pref_face*(1+Pref_rate)^C1902</f>
        <v/>
      </c>
      <c r="H1902">
        <f>MAX(E1902-F1902-G1902,0)</f>
        <v/>
      </c>
      <c r="I1902">
        <f>MIN(E1902,F1902+G1902)+(1-MgmtPct)*H1902</f>
        <v/>
      </c>
      <c r="J1902">
        <f>IF(I1902/SponsorCost&gt;=RatchetTrigger,1,0)</f>
        <v/>
      </c>
      <c r="K1902">
        <f>IF(J1902=1,MgmtPctRatchet,MgmtPct)</f>
        <v/>
      </c>
      <c r="L1902">
        <f>K1902*H1902</f>
        <v/>
      </c>
      <c r="M1902">
        <f>EXP(-rf*C1902)*L1902</f>
        <v/>
      </c>
      <c r="N1902">
        <f>EXP(-rf*C1902)*E1902</f>
        <v/>
      </c>
    </row>
    <row r="1903">
      <c r="A1903" t="n">
        <v>1895</v>
      </c>
      <c r="B1903">
        <f>RAND()</f>
        <v/>
      </c>
      <c r="C1903">
        <f>IF(B1903&lt;P_3,3,IF(B1903&lt;P_3+P_4,4,5))</f>
        <v/>
      </c>
      <c r="D1903">
        <f>NORM.S.INV(RAND())</f>
        <v/>
      </c>
      <c r="E1903">
        <f>V0*EXP((rf-q_leak-0.5*sigma^2)*C1903+sigma*SQRT(C1903)*D1903)</f>
        <v/>
      </c>
      <c r="F1903">
        <f>SHL_face*(1+SHL_rate)^C1903</f>
        <v/>
      </c>
      <c r="G1903">
        <f>Pref_face*(1+Pref_rate)^C1903</f>
        <v/>
      </c>
      <c r="H1903">
        <f>MAX(E1903-F1903-G1903,0)</f>
        <v/>
      </c>
      <c r="I1903">
        <f>MIN(E1903,F1903+G1903)+(1-MgmtPct)*H1903</f>
        <v/>
      </c>
      <c r="J1903">
        <f>IF(I1903/SponsorCost&gt;=RatchetTrigger,1,0)</f>
        <v/>
      </c>
      <c r="K1903">
        <f>IF(J1903=1,MgmtPctRatchet,MgmtPct)</f>
        <v/>
      </c>
      <c r="L1903">
        <f>K1903*H1903</f>
        <v/>
      </c>
      <c r="M1903">
        <f>EXP(-rf*C1903)*L1903</f>
        <v/>
      </c>
      <c r="N1903">
        <f>EXP(-rf*C1903)*E1903</f>
        <v/>
      </c>
    </row>
    <row r="1904">
      <c r="A1904" t="n">
        <v>1896</v>
      </c>
      <c r="B1904">
        <f>RAND()</f>
        <v/>
      </c>
      <c r="C1904">
        <f>IF(B1904&lt;P_3,3,IF(B1904&lt;P_3+P_4,4,5))</f>
        <v/>
      </c>
      <c r="D1904">
        <f>NORM.S.INV(RAND())</f>
        <v/>
      </c>
      <c r="E1904">
        <f>V0*EXP((rf-q_leak-0.5*sigma^2)*C1904+sigma*SQRT(C1904)*D1904)</f>
        <v/>
      </c>
      <c r="F1904">
        <f>SHL_face*(1+SHL_rate)^C1904</f>
        <v/>
      </c>
      <c r="G1904">
        <f>Pref_face*(1+Pref_rate)^C1904</f>
        <v/>
      </c>
      <c r="H1904">
        <f>MAX(E1904-F1904-G1904,0)</f>
        <v/>
      </c>
      <c r="I1904">
        <f>MIN(E1904,F1904+G1904)+(1-MgmtPct)*H1904</f>
        <v/>
      </c>
      <c r="J1904">
        <f>IF(I1904/SponsorCost&gt;=RatchetTrigger,1,0)</f>
        <v/>
      </c>
      <c r="K1904">
        <f>IF(J1904=1,MgmtPctRatchet,MgmtPct)</f>
        <v/>
      </c>
      <c r="L1904">
        <f>K1904*H1904</f>
        <v/>
      </c>
      <c r="M1904">
        <f>EXP(-rf*C1904)*L1904</f>
        <v/>
      </c>
      <c r="N1904">
        <f>EXP(-rf*C1904)*E1904</f>
        <v/>
      </c>
    </row>
    <row r="1905">
      <c r="A1905" t="n">
        <v>1897</v>
      </c>
      <c r="B1905">
        <f>RAND()</f>
        <v/>
      </c>
      <c r="C1905">
        <f>IF(B1905&lt;P_3,3,IF(B1905&lt;P_3+P_4,4,5))</f>
        <v/>
      </c>
      <c r="D1905">
        <f>NORM.S.INV(RAND())</f>
        <v/>
      </c>
      <c r="E1905">
        <f>V0*EXP((rf-q_leak-0.5*sigma^2)*C1905+sigma*SQRT(C1905)*D1905)</f>
        <v/>
      </c>
      <c r="F1905">
        <f>SHL_face*(1+SHL_rate)^C1905</f>
        <v/>
      </c>
      <c r="G1905">
        <f>Pref_face*(1+Pref_rate)^C1905</f>
        <v/>
      </c>
      <c r="H1905">
        <f>MAX(E1905-F1905-G1905,0)</f>
        <v/>
      </c>
      <c r="I1905">
        <f>MIN(E1905,F1905+G1905)+(1-MgmtPct)*H1905</f>
        <v/>
      </c>
      <c r="J1905">
        <f>IF(I1905/SponsorCost&gt;=RatchetTrigger,1,0)</f>
        <v/>
      </c>
      <c r="K1905">
        <f>IF(J1905=1,MgmtPctRatchet,MgmtPct)</f>
        <v/>
      </c>
      <c r="L1905">
        <f>K1905*H1905</f>
        <v/>
      </c>
      <c r="M1905">
        <f>EXP(-rf*C1905)*L1905</f>
        <v/>
      </c>
      <c r="N1905">
        <f>EXP(-rf*C1905)*E1905</f>
        <v/>
      </c>
    </row>
    <row r="1906">
      <c r="A1906" t="n">
        <v>1898</v>
      </c>
      <c r="B1906">
        <f>RAND()</f>
        <v/>
      </c>
      <c r="C1906">
        <f>IF(B1906&lt;P_3,3,IF(B1906&lt;P_3+P_4,4,5))</f>
        <v/>
      </c>
      <c r="D1906">
        <f>NORM.S.INV(RAND())</f>
        <v/>
      </c>
      <c r="E1906">
        <f>V0*EXP((rf-q_leak-0.5*sigma^2)*C1906+sigma*SQRT(C1906)*D1906)</f>
        <v/>
      </c>
      <c r="F1906">
        <f>SHL_face*(1+SHL_rate)^C1906</f>
        <v/>
      </c>
      <c r="G1906">
        <f>Pref_face*(1+Pref_rate)^C1906</f>
        <v/>
      </c>
      <c r="H1906">
        <f>MAX(E1906-F1906-G1906,0)</f>
        <v/>
      </c>
      <c r="I1906">
        <f>MIN(E1906,F1906+G1906)+(1-MgmtPct)*H1906</f>
        <v/>
      </c>
      <c r="J1906">
        <f>IF(I1906/SponsorCost&gt;=RatchetTrigger,1,0)</f>
        <v/>
      </c>
      <c r="K1906">
        <f>IF(J1906=1,MgmtPctRatchet,MgmtPct)</f>
        <v/>
      </c>
      <c r="L1906">
        <f>K1906*H1906</f>
        <v/>
      </c>
      <c r="M1906">
        <f>EXP(-rf*C1906)*L1906</f>
        <v/>
      </c>
      <c r="N1906">
        <f>EXP(-rf*C1906)*E1906</f>
        <v/>
      </c>
    </row>
    <row r="1907">
      <c r="A1907" t="n">
        <v>1899</v>
      </c>
      <c r="B1907">
        <f>RAND()</f>
        <v/>
      </c>
      <c r="C1907">
        <f>IF(B1907&lt;P_3,3,IF(B1907&lt;P_3+P_4,4,5))</f>
        <v/>
      </c>
      <c r="D1907">
        <f>NORM.S.INV(RAND())</f>
        <v/>
      </c>
      <c r="E1907">
        <f>V0*EXP((rf-q_leak-0.5*sigma^2)*C1907+sigma*SQRT(C1907)*D1907)</f>
        <v/>
      </c>
      <c r="F1907">
        <f>SHL_face*(1+SHL_rate)^C1907</f>
        <v/>
      </c>
      <c r="G1907">
        <f>Pref_face*(1+Pref_rate)^C1907</f>
        <v/>
      </c>
      <c r="H1907">
        <f>MAX(E1907-F1907-G1907,0)</f>
        <v/>
      </c>
      <c r="I1907">
        <f>MIN(E1907,F1907+G1907)+(1-MgmtPct)*H1907</f>
        <v/>
      </c>
      <c r="J1907">
        <f>IF(I1907/SponsorCost&gt;=RatchetTrigger,1,0)</f>
        <v/>
      </c>
      <c r="K1907">
        <f>IF(J1907=1,MgmtPctRatchet,MgmtPct)</f>
        <v/>
      </c>
      <c r="L1907">
        <f>K1907*H1907</f>
        <v/>
      </c>
      <c r="M1907">
        <f>EXP(-rf*C1907)*L1907</f>
        <v/>
      </c>
      <c r="N1907">
        <f>EXP(-rf*C1907)*E1907</f>
        <v/>
      </c>
    </row>
    <row r="1908">
      <c r="A1908" t="n">
        <v>1900</v>
      </c>
      <c r="B1908">
        <f>RAND()</f>
        <v/>
      </c>
      <c r="C1908">
        <f>IF(B1908&lt;P_3,3,IF(B1908&lt;P_3+P_4,4,5))</f>
        <v/>
      </c>
      <c r="D1908">
        <f>NORM.S.INV(RAND())</f>
        <v/>
      </c>
      <c r="E1908">
        <f>V0*EXP((rf-q_leak-0.5*sigma^2)*C1908+sigma*SQRT(C1908)*D1908)</f>
        <v/>
      </c>
      <c r="F1908">
        <f>SHL_face*(1+SHL_rate)^C1908</f>
        <v/>
      </c>
      <c r="G1908">
        <f>Pref_face*(1+Pref_rate)^C1908</f>
        <v/>
      </c>
      <c r="H1908">
        <f>MAX(E1908-F1908-G1908,0)</f>
        <v/>
      </c>
      <c r="I1908">
        <f>MIN(E1908,F1908+G1908)+(1-MgmtPct)*H1908</f>
        <v/>
      </c>
      <c r="J1908">
        <f>IF(I1908/SponsorCost&gt;=RatchetTrigger,1,0)</f>
        <v/>
      </c>
      <c r="K1908">
        <f>IF(J1908=1,MgmtPctRatchet,MgmtPct)</f>
        <v/>
      </c>
      <c r="L1908">
        <f>K1908*H1908</f>
        <v/>
      </c>
      <c r="M1908">
        <f>EXP(-rf*C1908)*L1908</f>
        <v/>
      </c>
      <c r="N1908">
        <f>EXP(-rf*C1908)*E1908</f>
        <v/>
      </c>
    </row>
    <row r="1909">
      <c r="A1909" t="n">
        <v>1901</v>
      </c>
      <c r="B1909">
        <f>RAND()</f>
        <v/>
      </c>
      <c r="C1909">
        <f>IF(B1909&lt;P_3,3,IF(B1909&lt;P_3+P_4,4,5))</f>
        <v/>
      </c>
      <c r="D1909">
        <f>NORM.S.INV(RAND())</f>
        <v/>
      </c>
      <c r="E1909">
        <f>V0*EXP((rf-q_leak-0.5*sigma^2)*C1909+sigma*SQRT(C1909)*D1909)</f>
        <v/>
      </c>
      <c r="F1909">
        <f>SHL_face*(1+SHL_rate)^C1909</f>
        <v/>
      </c>
      <c r="G1909">
        <f>Pref_face*(1+Pref_rate)^C1909</f>
        <v/>
      </c>
      <c r="H1909">
        <f>MAX(E1909-F1909-G1909,0)</f>
        <v/>
      </c>
      <c r="I1909">
        <f>MIN(E1909,F1909+G1909)+(1-MgmtPct)*H1909</f>
        <v/>
      </c>
      <c r="J1909">
        <f>IF(I1909/SponsorCost&gt;=RatchetTrigger,1,0)</f>
        <v/>
      </c>
      <c r="K1909">
        <f>IF(J1909=1,MgmtPctRatchet,MgmtPct)</f>
        <v/>
      </c>
      <c r="L1909">
        <f>K1909*H1909</f>
        <v/>
      </c>
      <c r="M1909">
        <f>EXP(-rf*C1909)*L1909</f>
        <v/>
      </c>
      <c r="N1909">
        <f>EXP(-rf*C1909)*E1909</f>
        <v/>
      </c>
    </row>
    <row r="1910">
      <c r="A1910" t="n">
        <v>1902</v>
      </c>
      <c r="B1910">
        <f>RAND()</f>
        <v/>
      </c>
      <c r="C1910">
        <f>IF(B1910&lt;P_3,3,IF(B1910&lt;P_3+P_4,4,5))</f>
        <v/>
      </c>
      <c r="D1910">
        <f>NORM.S.INV(RAND())</f>
        <v/>
      </c>
      <c r="E1910">
        <f>V0*EXP((rf-q_leak-0.5*sigma^2)*C1910+sigma*SQRT(C1910)*D1910)</f>
        <v/>
      </c>
      <c r="F1910">
        <f>SHL_face*(1+SHL_rate)^C1910</f>
        <v/>
      </c>
      <c r="G1910">
        <f>Pref_face*(1+Pref_rate)^C1910</f>
        <v/>
      </c>
      <c r="H1910">
        <f>MAX(E1910-F1910-G1910,0)</f>
        <v/>
      </c>
      <c r="I1910">
        <f>MIN(E1910,F1910+G1910)+(1-MgmtPct)*H1910</f>
        <v/>
      </c>
      <c r="J1910">
        <f>IF(I1910/SponsorCost&gt;=RatchetTrigger,1,0)</f>
        <v/>
      </c>
      <c r="K1910">
        <f>IF(J1910=1,MgmtPctRatchet,MgmtPct)</f>
        <v/>
      </c>
      <c r="L1910">
        <f>K1910*H1910</f>
        <v/>
      </c>
      <c r="M1910">
        <f>EXP(-rf*C1910)*L1910</f>
        <v/>
      </c>
      <c r="N1910">
        <f>EXP(-rf*C1910)*E1910</f>
        <v/>
      </c>
    </row>
    <row r="1911">
      <c r="A1911" t="n">
        <v>1903</v>
      </c>
      <c r="B1911">
        <f>RAND()</f>
        <v/>
      </c>
      <c r="C1911">
        <f>IF(B1911&lt;P_3,3,IF(B1911&lt;P_3+P_4,4,5))</f>
        <v/>
      </c>
      <c r="D1911">
        <f>NORM.S.INV(RAND())</f>
        <v/>
      </c>
      <c r="E1911">
        <f>V0*EXP((rf-q_leak-0.5*sigma^2)*C1911+sigma*SQRT(C1911)*D1911)</f>
        <v/>
      </c>
      <c r="F1911">
        <f>SHL_face*(1+SHL_rate)^C1911</f>
        <v/>
      </c>
      <c r="G1911">
        <f>Pref_face*(1+Pref_rate)^C1911</f>
        <v/>
      </c>
      <c r="H1911">
        <f>MAX(E1911-F1911-G1911,0)</f>
        <v/>
      </c>
      <c r="I1911">
        <f>MIN(E1911,F1911+G1911)+(1-MgmtPct)*H1911</f>
        <v/>
      </c>
      <c r="J1911">
        <f>IF(I1911/SponsorCost&gt;=RatchetTrigger,1,0)</f>
        <v/>
      </c>
      <c r="K1911">
        <f>IF(J1911=1,MgmtPctRatchet,MgmtPct)</f>
        <v/>
      </c>
      <c r="L1911">
        <f>K1911*H1911</f>
        <v/>
      </c>
      <c r="M1911">
        <f>EXP(-rf*C1911)*L1911</f>
        <v/>
      </c>
      <c r="N1911">
        <f>EXP(-rf*C1911)*E1911</f>
        <v/>
      </c>
    </row>
    <row r="1912">
      <c r="A1912" t="n">
        <v>1904</v>
      </c>
      <c r="B1912">
        <f>RAND()</f>
        <v/>
      </c>
      <c r="C1912">
        <f>IF(B1912&lt;P_3,3,IF(B1912&lt;P_3+P_4,4,5))</f>
        <v/>
      </c>
      <c r="D1912">
        <f>NORM.S.INV(RAND())</f>
        <v/>
      </c>
      <c r="E1912">
        <f>V0*EXP((rf-q_leak-0.5*sigma^2)*C1912+sigma*SQRT(C1912)*D1912)</f>
        <v/>
      </c>
      <c r="F1912">
        <f>SHL_face*(1+SHL_rate)^C1912</f>
        <v/>
      </c>
      <c r="G1912">
        <f>Pref_face*(1+Pref_rate)^C1912</f>
        <v/>
      </c>
      <c r="H1912">
        <f>MAX(E1912-F1912-G1912,0)</f>
        <v/>
      </c>
      <c r="I1912">
        <f>MIN(E1912,F1912+G1912)+(1-MgmtPct)*H1912</f>
        <v/>
      </c>
      <c r="J1912">
        <f>IF(I1912/SponsorCost&gt;=RatchetTrigger,1,0)</f>
        <v/>
      </c>
      <c r="K1912">
        <f>IF(J1912=1,MgmtPctRatchet,MgmtPct)</f>
        <v/>
      </c>
      <c r="L1912">
        <f>K1912*H1912</f>
        <v/>
      </c>
      <c r="M1912">
        <f>EXP(-rf*C1912)*L1912</f>
        <v/>
      </c>
      <c r="N1912">
        <f>EXP(-rf*C1912)*E1912</f>
        <v/>
      </c>
    </row>
    <row r="1913">
      <c r="A1913" t="n">
        <v>1905</v>
      </c>
      <c r="B1913">
        <f>RAND()</f>
        <v/>
      </c>
      <c r="C1913">
        <f>IF(B1913&lt;P_3,3,IF(B1913&lt;P_3+P_4,4,5))</f>
        <v/>
      </c>
      <c r="D1913">
        <f>NORM.S.INV(RAND())</f>
        <v/>
      </c>
      <c r="E1913">
        <f>V0*EXP((rf-q_leak-0.5*sigma^2)*C1913+sigma*SQRT(C1913)*D1913)</f>
        <v/>
      </c>
      <c r="F1913">
        <f>SHL_face*(1+SHL_rate)^C1913</f>
        <v/>
      </c>
      <c r="G1913">
        <f>Pref_face*(1+Pref_rate)^C1913</f>
        <v/>
      </c>
      <c r="H1913">
        <f>MAX(E1913-F1913-G1913,0)</f>
        <v/>
      </c>
      <c r="I1913">
        <f>MIN(E1913,F1913+G1913)+(1-MgmtPct)*H1913</f>
        <v/>
      </c>
      <c r="J1913">
        <f>IF(I1913/SponsorCost&gt;=RatchetTrigger,1,0)</f>
        <v/>
      </c>
      <c r="K1913">
        <f>IF(J1913=1,MgmtPctRatchet,MgmtPct)</f>
        <v/>
      </c>
      <c r="L1913">
        <f>K1913*H1913</f>
        <v/>
      </c>
      <c r="M1913">
        <f>EXP(-rf*C1913)*L1913</f>
        <v/>
      </c>
      <c r="N1913">
        <f>EXP(-rf*C1913)*E1913</f>
        <v/>
      </c>
    </row>
    <row r="1914">
      <c r="A1914" t="n">
        <v>1906</v>
      </c>
      <c r="B1914">
        <f>RAND()</f>
        <v/>
      </c>
      <c r="C1914">
        <f>IF(B1914&lt;P_3,3,IF(B1914&lt;P_3+P_4,4,5))</f>
        <v/>
      </c>
      <c r="D1914">
        <f>NORM.S.INV(RAND())</f>
        <v/>
      </c>
      <c r="E1914">
        <f>V0*EXP((rf-q_leak-0.5*sigma^2)*C1914+sigma*SQRT(C1914)*D1914)</f>
        <v/>
      </c>
      <c r="F1914">
        <f>SHL_face*(1+SHL_rate)^C1914</f>
        <v/>
      </c>
      <c r="G1914">
        <f>Pref_face*(1+Pref_rate)^C1914</f>
        <v/>
      </c>
      <c r="H1914">
        <f>MAX(E1914-F1914-G1914,0)</f>
        <v/>
      </c>
      <c r="I1914">
        <f>MIN(E1914,F1914+G1914)+(1-MgmtPct)*H1914</f>
        <v/>
      </c>
      <c r="J1914">
        <f>IF(I1914/SponsorCost&gt;=RatchetTrigger,1,0)</f>
        <v/>
      </c>
      <c r="K1914">
        <f>IF(J1914=1,MgmtPctRatchet,MgmtPct)</f>
        <v/>
      </c>
      <c r="L1914">
        <f>K1914*H1914</f>
        <v/>
      </c>
      <c r="M1914">
        <f>EXP(-rf*C1914)*L1914</f>
        <v/>
      </c>
      <c r="N1914">
        <f>EXP(-rf*C1914)*E1914</f>
        <v/>
      </c>
    </row>
    <row r="1915">
      <c r="A1915" t="n">
        <v>1907</v>
      </c>
      <c r="B1915">
        <f>RAND()</f>
        <v/>
      </c>
      <c r="C1915">
        <f>IF(B1915&lt;P_3,3,IF(B1915&lt;P_3+P_4,4,5))</f>
        <v/>
      </c>
      <c r="D1915">
        <f>NORM.S.INV(RAND())</f>
        <v/>
      </c>
      <c r="E1915">
        <f>V0*EXP((rf-q_leak-0.5*sigma^2)*C1915+sigma*SQRT(C1915)*D1915)</f>
        <v/>
      </c>
      <c r="F1915">
        <f>SHL_face*(1+SHL_rate)^C1915</f>
        <v/>
      </c>
      <c r="G1915">
        <f>Pref_face*(1+Pref_rate)^C1915</f>
        <v/>
      </c>
      <c r="H1915">
        <f>MAX(E1915-F1915-G1915,0)</f>
        <v/>
      </c>
      <c r="I1915">
        <f>MIN(E1915,F1915+G1915)+(1-MgmtPct)*H1915</f>
        <v/>
      </c>
      <c r="J1915">
        <f>IF(I1915/SponsorCost&gt;=RatchetTrigger,1,0)</f>
        <v/>
      </c>
      <c r="K1915">
        <f>IF(J1915=1,MgmtPctRatchet,MgmtPct)</f>
        <v/>
      </c>
      <c r="L1915">
        <f>K1915*H1915</f>
        <v/>
      </c>
      <c r="M1915">
        <f>EXP(-rf*C1915)*L1915</f>
        <v/>
      </c>
      <c r="N1915">
        <f>EXP(-rf*C1915)*E1915</f>
        <v/>
      </c>
    </row>
    <row r="1916">
      <c r="A1916" t="n">
        <v>1908</v>
      </c>
      <c r="B1916">
        <f>RAND()</f>
        <v/>
      </c>
      <c r="C1916">
        <f>IF(B1916&lt;P_3,3,IF(B1916&lt;P_3+P_4,4,5))</f>
        <v/>
      </c>
      <c r="D1916">
        <f>NORM.S.INV(RAND())</f>
        <v/>
      </c>
      <c r="E1916">
        <f>V0*EXP((rf-q_leak-0.5*sigma^2)*C1916+sigma*SQRT(C1916)*D1916)</f>
        <v/>
      </c>
      <c r="F1916">
        <f>SHL_face*(1+SHL_rate)^C1916</f>
        <v/>
      </c>
      <c r="G1916">
        <f>Pref_face*(1+Pref_rate)^C1916</f>
        <v/>
      </c>
      <c r="H1916">
        <f>MAX(E1916-F1916-G1916,0)</f>
        <v/>
      </c>
      <c r="I1916">
        <f>MIN(E1916,F1916+G1916)+(1-MgmtPct)*H1916</f>
        <v/>
      </c>
      <c r="J1916">
        <f>IF(I1916/SponsorCost&gt;=RatchetTrigger,1,0)</f>
        <v/>
      </c>
      <c r="K1916">
        <f>IF(J1916=1,MgmtPctRatchet,MgmtPct)</f>
        <v/>
      </c>
      <c r="L1916">
        <f>K1916*H1916</f>
        <v/>
      </c>
      <c r="M1916">
        <f>EXP(-rf*C1916)*L1916</f>
        <v/>
      </c>
      <c r="N1916">
        <f>EXP(-rf*C1916)*E1916</f>
        <v/>
      </c>
    </row>
    <row r="1917">
      <c r="A1917" t="n">
        <v>1909</v>
      </c>
      <c r="B1917">
        <f>RAND()</f>
        <v/>
      </c>
      <c r="C1917">
        <f>IF(B1917&lt;P_3,3,IF(B1917&lt;P_3+P_4,4,5))</f>
        <v/>
      </c>
      <c r="D1917">
        <f>NORM.S.INV(RAND())</f>
        <v/>
      </c>
      <c r="E1917">
        <f>V0*EXP((rf-q_leak-0.5*sigma^2)*C1917+sigma*SQRT(C1917)*D1917)</f>
        <v/>
      </c>
      <c r="F1917">
        <f>SHL_face*(1+SHL_rate)^C1917</f>
        <v/>
      </c>
      <c r="G1917">
        <f>Pref_face*(1+Pref_rate)^C1917</f>
        <v/>
      </c>
      <c r="H1917">
        <f>MAX(E1917-F1917-G1917,0)</f>
        <v/>
      </c>
      <c r="I1917">
        <f>MIN(E1917,F1917+G1917)+(1-MgmtPct)*H1917</f>
        <v/>
      </c>
      <c r="J1917">
        <f>IF(I1917/SponsorCost&gt;=RatchetTrigger,1,0)</f>
        <v/>
      </c>
      <c r="K1917">
        <f>IF(J1917=1,MgmtPctRatchet,MgmtPct)</f>
        <v/>
      </c>
      <c r="L1917">
        <f>K1917*H1917</f>
        <v/>
      </c>
      <c r="M1917">
        <f>EXP(-rf*C1917)*L1917</f>
        <v/>
      </c>
      <c r="N1917">
        <f>EXP(-rf*C1917)*E1917</f>
        <v/>
      </c>
    </row>
    <row r="1918">
      <c r="A1918" t="n">
        <v>1910</v>
      </c>
      <c r="B1918">
        <f>RAND()</f>
        <v/>
      </c>
      <c r="C1918">
        <f>IF(B1918&lt;P_3,3,IF(B1918&lt;P_3+P_4,4,5))</f>
        <v/>
      </c>
      <c r="D1918">
        <f>NORM.S.INV(RAND())</f>
        <v/>
      </c>
      <c r="E1918">
        <f>V0*EXP((rf-q_leak-0.5*sigma^2)*C1918+sigma*SQRT(C1918)*D1918)</f>
        <v/>
      </c>
      <c r="F1918">
        <f>SHL_face*(1+SHL_rate)^C1918</f>
        <v/>
      </c>
      <c r="G1918">
        <f>Pref_face*(1+Pref_rate)^C1918</f>
        <v/>
      </c>
      <c r="H1918">
        <f>MAX(E1918-F1918-G1918,0)</f>
        <v/>
      </c>
      <c r="I1918">
        <f>MIN(E1918,F1918+G1918)+(1-MgmtPct)*H1918</f>
        <v/>
      </c>
      <c r="J1918">
        <f>IF(I1918/SponsorCost&gt;=RatchetTrigger,1,0)</f>
        <v/>
      </c>
      <c r="K1918">
        <f>IF(J1918=1,MgmtPctRatchet,MgmtPct)</f>
        <v/>
      </c>
      <c r="L1918">
        <f>K1918*H1918</f>
        <v/>
      </c>
      <c r="M1918">
        <f>EXP(-rf*C1918)*L1918</f>
        <v/>
      </c>
      <c r="N1918">
        <f>EXP(-rf*C1918)*E1918</f>
        <v/>
      </c>
    </row>
    <row r="1919">
      <c r="A1919" t="n">
        <v>1911</v>
      </c>
      <c r="B1919">
        <f>RAND()</f>
        <v/>
      </c>
      <c r="C1919">
        <f>IF(B1919&lt;P_3,3,IF(B1919&lt;P_3+P_4,4,5))</f>
        <v/>
      </c>
      <c r="D1919">
        <f>NORM.S.INV(RAND())</f>
        <v/>
      </c>
      <c r="E1919">
        <f>V0*EXP((rf-q_leak-0.5*sigma^2)*C1919+sigma*SQRT(C1919)*D1919)</f>
        <v/>
      </c>
      <c r="F1919">
        <f>SHL_face*(1+SHL_rate)^C1919</f>
        <v/>
      </c>
      <c r="G1919">
        <f>Pref_face*(1+Pref_rate)^C1919</f>
        <v/>
      </c>
      <c r="H1919">
        <f>MAX(E1919-F1919-G1919,0)</f>
        <v/>
      </c>
      <c r="I1919">
        <f>MIN(E1919,F1919+G1919)+(1-MgmtPct)*H1919</f>
        <v/>
      </c>
      <c r="J1919">
        <f>IF(I1919/SponsorCost&gt;=RatchetTrigger,1,0)</f>
        <v/>
      </c>
      <c r="K1919">
        <f>IF(J1919=1,MgmtPctRatchet,MgmtPct)</f>
        <v/>
      </c>
      <c r="L1919">
        <f>K1919*H1919</f>
        <v/>
      </c>
      <c r="M1919">
        <f>EXP(-rf*C1919)*L1919</f>
        <v/>
      </c>
      <c r="N1919">
        <f>EXP(-rf*C1919)*E1919</f>
        <v/>
      </c>
    </row>
    <row r="1920">
      <c r="A1920" t="n">
        <v>1912</v>
      </c>
      <c r="B1920">
        <f>RAND()</f>
        <v/>
      </c>
      <c r="C1920">
        <f>IF(B1920&lt;P_3,3,IF(B1920&lt;P_3+P_4,4,5))</f>
        <v/>
      </c>
      <c r="D1920">
        <f>NORM.S.INV(RAND())</f>
        <v/>
      </c>
      <c r="E1920">
        <f>V0*EXP((rf-q_leak-0.5*sigma^2)*C1920+sigma*SQRT(C1920)*D1920)</f>
        <v/>
      </c>
      <c r="F1920">
        <f>SHL_face*(1+SHL_rate)^C1920</f>
        <v/>
      </c>
      <c r="G1920">
        <f>Pref_face*(1+Pref_rate)^C1920</f>
        <v/>
      </c>
      <c r="H1920">
        <f>MAX(E1920-F1920-G1920,0)</f>
        <v/>
      </c>
      <c r="I1920">
        <f>MIN(E1920,F1920+G1920)+(1-MgmtPct)*H1920</f>
        <v/>
      </c>
      <c r="J1920">
        <f>IF(I1920/SponsorCost&gt;=RatchetTrigger,1,0)</f>
        <v/>
      </c>
      <c r="K1920">
        <f>IF(J1920=1,MgmtPctRatchet,MgmtPct)</f>
        <v/>
      </c>
      <c r="L1920">
        <f>K1920*H1920</f>
        <v/>
      </c>
      <c r="M1920">
        <f>EXP(-rf*C1920)*L1920</f>
        <v/>
      </c>
      <c r="N1920">
        <f>EXP(-rf*C1920)*E1920</f>
        <v/>
      </c>
    </row>
    <row r="1921">
      <c r="A1921" t="n">
        <v>1913</v>
      </c>
      <c r="B1921">
        <f>RAND()</f>
        <v/>
      </c>
      <c r="C1921">
        <f>IF(B1921&lt;P_3,3,IF(B1921&lt;P_3+P_4,4,5))</f>
        <v/>
      </c>
      <c r="D1921">
        <f>NORM.S.INV(RAND())</f>
        <v/>
      </c>
      <c r="E1921">
        <f>V0*EXP((rf-q_leak-0.5*sigma^2)*C1921+sigma*SQRT(C1921)*D1921)</f>
        <v/>
      </c>
      <c r="F1921">
        <f>SHL_face*(1+SHL_rate)^C1921</f>
        <v/>
      </c>
      <c r="G1921">
        <f>Pref_face*(1+Pref_rate)^C1921</f>
        <v/>
      </c>
      <c r="H1921">
        <f>MAX(E1921-F1921-G1921,0)</f>
        <v/>
      </c>
      <c r="I1921">
        <f>MIN(E1921,F1921+G1921)+(1-MgmtPct)*H1921</f>
        <v/>
      </c>
      <c r="J1921">
        <f>IF(I1921/SponsorCost&gt;=RatchetTrigger,1,0)</f>
        <v/>
      </c>
      <c r="K1921">
        <f>IF(J1921=1,MgmtPctRatchet,MgmtPct)</f>
        <v/>
      </c>
      <c r="L1921">
        <f>K1921*H1921</f>
        <v/>
      </c>
      <c r="M1921">
        <f>EXP(-rf*C1921)*L1921</f>
        <v/>
      </c>
      <c r="N1921">
        <f>EXP(-rf*C1921)*E1921</f>
        <v/>
      </c>
    </row>
    <row r="1922">
      <c r="A1922" t="n">
        <v>1914</v>
      </c>
      <c r="B1922">
        <f>RAND()</f>
        <v/>
      </c>
      <c r="C1922">
        <f>IF(B1922&lt;P_3,3,IF(B1922&lt;P_3+P_4,4,5))</f>
        <v/>
      </c>
      <c r="D1922">
        <f>NORM.S.INV(RAND())</f>
        <v/>
      </c>
      <c r="E1922">
        <f>V0*EXP((rf-q_leak-0.5*sigma^2)*C1922+sigma*SQRT(C1922)*D1922)</f>
        <v/>
      </c>
      <c r="F1922">
        <f>SHL_face*(1+SHL_rate)^C1922</f>
        <v/>
      </c>
      <c r="G1922">
        <f>Pref_face*(1+Pref_rate)^C1922</f>
        <v/>
      </c>
      <c r="H1922">
        <f>MAX(E1922-F1922-G1922,0)</f>
        <v/>
      </c>
      <c r="I1922">
        <f>MIN(E1922,F1922+G1922)+(1-MgmtPct)*H1922</f>
        <v/>
      </c>
      <c r="J1922">
        <f>IF(I1922/SponsorCost&gt;=RatchetTrigger,1,0)</f>
        <v/>
      </c>
      <c r="K1922">
        <f>IF(J1922=1,MgmtPctRatchet,MgmtPct)</f>
        <v/>
      </c>
      <c r="L1922">
        <f>K1922*H1922</f>
        <v/>
      </c>
      <c r="M1922">
        <f>EXP(-rf*C1922)*L1922</f>
        <v/>
      </c>
      <c r="N1922">
        <f>EXP(-rf*C1922)*E1922</f>
        <v/>
      </c>
    </row>
    <row r="1923">
      <c r="A1923" t="n">
        <v>1915</v>
      </c>
      <c r="B1923">
        <f>RAND()</f>
        <v/>
      </c>
      <c r="C1923">
        <f>IF(B1923&lt;P_3,3,IF(B1923&lt;P_3+P_4,4,5))</f>
        <v/>
      </c>
      <c r="D1923">
        <f>NORM.S.INV(RAND())</f>
        <v/>
      </c>
      <c r="E1923">
        <f>V0*EXP((rf-q_leak-0.5*sigma^2)*C1923+sigma*SQRT(C1923)*D1923)</f>
        <v/>
      </c>
      <c r="F1923">
        <f>SHL_face*(1+SHL_rate)^C1923</f>
        <v/>
      </c>
      <c r="G1923">
        <f>Pref_face*(1+Pref_rate)^C1923</f>
        <v/>
      </c>
      <c r="H1923">
        <f>MAX(E1923-F1923-G1923,0)</f>
        <v/>
      </c>
      <c r="I1923">
        <f>MIN(E1923,F1923+G1923)+(1-MgmtPct)*H1923</f>
        <v/>
      </c>
      <c r="J1923">
        <f>IF(I1923/SponsorCost&gt;=RatchetTrigger,1,0)</f>
        <v/>
      </c>
      <c r="K1923">
        <f>IF(J1923=1,MgmtPctRatchet,MgmtPct)</f>
        <v/>
      </c>
      <c r="L1923">
        <f>K1923*H1923</f>
        <v/>
      </c>
      <c r="M1923">
        <f>EXP(-rf*C1923)*L1923</f>
        <v/>
      </c>
      <c r="N1923">
        <f>EXP(-rf*C1923)*E1923</f>
        <v/>
      </c>
    </row>
    <row r="1924">
      <c r="A1924" t="n">
        <v>1916</v>
      </c>
      <c r="B1924">
        <f>RAND()</f>
        <v/>
      </c>
      <c r="C1924">
        <f>IF(B1924&lt;P_3,3,IF(B1924&lt;P_3+P_4,4,5))</f>
        <v/>
      </c>
      <c r="D1924">
        <f>NORM.S.INV(RAND())</f>
        <v/>
      </c>
      <c r="E1924">
        <f>V0*EXP((rf-q_leak-0.5*sigma^2)*C1924+sigma*SQRT(C1924)*D1924)</f>
        <v/>
      </c>
      <c r="F1924">
        <f>SHL_face*(1+SHL_rate)^C1924</f>
        <v/>
      </c>
      <c r="G1924">
        <f>Pref_face*(1+Pref_rate)^C1924</f>
        <v/>
      </c>
      <c r="H1924">
        <f>MAX(E1924-F1924-G1924,0)</f>
        <v/>
      </c>
      <c r="I1924">
        <f>MIN(E1924,F1924+G1924)+(1-MgmtPct)*H1924</f>
        <v/>
      </c>
      <c r="J1924">
        <f>IF(I1924/SponsorCost&gt;=RatchetTrigger,1,0)</f>
        <v/>
      </c>
      <c r="K1924">
        <f>IF(J1924=1,MgmtPctRatchet,MgmtPct)</f>
        <v/>
      </c>
      <c r="L1924">
        <f>K1924*H1924</f>
        <v/>
      </c>
      <c r="M1924">
        <f>EXP(-rf*C1924)*L1924</f>
        <v/>
      </c>
      <c r="N1924">
        <f>EXP(-rf*C1924)*E1924</f>
        <v/>
      </c>
    </row>
    <row r="1925">
      <c r="A1925" t="n">
        <v>1917</v>
      </c>
      <c r="B1925">
        <f>RAND()</f>
        <v/>
      </c>
      <c r="C1925">
        <f>IF(B1925&lt;P_3,3,IF(B1925&lt;P_3+P_4,4,5))</f>
        <v/>
      </c>
      <c r="D1925">
        <f>NORM.S.INV(RAND())</f>
        <v/>
      </c>
      <c r="E1925">
        <f>V0*EXP((rf-q_leak-0.5*sigma^2)*C1925+sigma*SQRT(C1925)*D1925)</f>
        <v/>
      </c>
      <c r="F1925">
        <f>SHL_face*(1+SHL_rate)^C1925</f>
        <v/>
      </c>
      <c r="G1925">
        <f>Pref_face*(1+Pref_rate)^C1925</f>
        <v/>
      </c>
      <c r="H1925">
        <f>MAX(E1925-F1925-G1925,0)</f>
        <v/>
      </c>
      <c r="I1925">
        <f>MIN(E1925,F1925+G1925)+(1-MgmtPct)*H1925</f>
        <v/>
      </c>
      <c r="J1925">
        <f>IF(I1925/SponsorCost&gt;=RatchetTrigger,1,0)</f>
        <v/>
      </c>
      <c r="K1925">
        <f>IF(J1925=1,MgmtPctRatchet,MgmtPct)</f>
        <v/>
      </c>
      <c r="L1925">
        <f>K1925*H1925</f>
        <v/>
      </c>
      <c r="M1925">
        <f>EXP(-rf*C1925)*L1925</f>
        <v/>
      </c>
      <c r="N1925">
        <f>EXP(-rf*C1925)*E1925</f>
        <v/>
      </c>
    </row>
    <row r="1926">
      <c r="A1926" t="n">
        <v>1918</v>
      </c>
      <c r="B1926">
        <f>RAND()</f>
        <v/>
      </c>
      <c r="C1926">
        <f>IF(B1926&lt;P_3,3,IF(B1926&lt;P_3+P_4,4,5))</f>
        <v/>
      </c>
      <c r="D1926">
        <f>NORM.S.INV(RAND())</f>
        <v/>
      </c>
      <c r="E1926">
        <f>V0*EXP((rf-q_leak-0.5*sigma^2)*C1926+sigma*SQRT(C1926)*D1926)</f>
        <v/>
      </c>
      <c r="F1926">
        <f>SHL_face*(1+SHL_rate)^C1926</f>
        <v/>
      </c>
      <c r="G1926">
        <f>Pref_face*(1+Pref_rate)^C1926</f>
        <v/>
      </c>
      <c r="H1926">
        <f>MAX(E1926-F1926-G1926,0)</f>
        <v/>
      </c>
      <c r="I1926">
        <f>MIN(E1926,F1926+G1926)+(1-MgmtPct)*H1926</f>
        <v/>
      </c>
      <c r="J1926">
        <f>IF(I1926/SponsorCost&gt;=RatchetTrigger,1,0)</f>
        <v/>
      </c>
      <c r="K1926">
        <f>IF(J1926=1,MgmtPctRatchet,MgmtPct)</f>
        <v/>
      </c>
      <c r="L1926">
        <f>K1926*H1926</f>
        <v/>
      </c>
      <c r="M1926">
        <f>EXP(-rf*C1926)*L1926</f>
        <v/>
      </c>
      <c r="N1926">
        <f>EXP(-rf*C1926)*E1926</f>
        <v/>
      </c>
    </row>
    <row r="1927">
      <c r="A1927" t="n">
        <v>1919</v>
      </c>
      <c r="B1927">
        <f>RAND()</f>
        <v/>
      </c>
      <c r="C1927">
        <f>IF(B1927&lt;P_3,3,IF(B1927&lt;P_3+P_4,4,5))</f>
        <v/>
      </c>
      <c r="D1927">
        <f>NORM.S.INV(RAND())</f>
        <v/>
      </c>
      <c r="E1927">
        <f>V0*EXP((rf-q_leak-0.5*sigma^2)*C1927+sigma*SQRT(C1927)*D1927)</f>
        <v/>
      </c>
      <c r="F1927">
        <f>SHL_face*(1+SHL_rate)^C1927</f>
        <v/>
      </c>
      <c r="G1927">
        <f>Pref_face*(1+Pref_rate)^C1927</f>
        <v/>
      </c>
      <c r="H1927">
        <f>MAX(E1927-F1927-G1927,0)</f>
        <v/>
      </c>
      <c r="I1927">
        <f>MIN(E1927,F1927+G1927)+(1-MgmtPct)*H1927</f>
        <v/>
      </c>
      <c r="J1927">
        <f>IF(I1927/SponsorCost&gt;=RatchetTrigger,1,0)</f>
        <v/>
      </c>
      <c r="K1927">
        <f>IF(J1927=1,MgmtPctRatchet,MgmtPct)</f>
        <v/>
      </c>
      <c r="L1927">
        <f>K1927*H1927</f>
        <v/>
      </c>
      <c r="M1927">
        <f>EXP(-rf*C1927)*L1927</f>
        <v/>
      </c>
      <c r="N1927">
        <f>EXP(-rf*C1927)*E1927</f>
        <v/>
      </c>
    </row>
    <row r="1928">
      <c r="A1928" t="n">
        <v>1920</v>
      </c>
      <c r="B1928">
        <f>RAND()</f>
        <v/>
      </c>
      <c r="C1928">
        <f>IF(B1928&lt;P_3,3,IF(B1928&lt;P_3+P_4,4,5))</f>
        <v/>
      </c>
      <c r="D1928">
        <f>NORM.S.INV(RAND())</f>
        <v/>
      </c>
      <c r="E1928">
        <f>V0*EXP((rf-q_leak-0.5*sigma^2)*C1928+sigma*SQRT(C1928)*D1928)</f>
        <v/>
      </c>
      <c r="F1928">
        <f>SHL_face*(1+SHL_rate)^C1928</f>
        <v/>
      </c>
      <c r="G1928">
        <f>Pref_face*(1+Pref_rate)^C1928</f>
        <v/>
      </c>
      <c r="H1928">
        <f>MAX(E1928-F1928-G1928,0)</f>
        <v/>
      </c>
      <c r="I1928">
        <f>MIN(E1928,F1928+G1928)+(1-MgmtPct)*H1928</f>
        <v/>
      </c>
      <c r="J1928">
        <f>IF(I1928/SponsorCost&gt;=RatchetTrigger,1,0)</f>
        <v/>
      </c>
      <c r="K1928">
        <f>IF(J1928=1,MgmtPctRatchet,MgmtPct)</f>
        <v/>
      </c>
      <c r="L1928">
        <f>K1928*H1928</f>
        <v/>
      </c>
      <c r="M1928">
        <f>EXP(-rf*C1928)*L1928</f>
        <v/>
      </c>
      <c r="N1928">
        <f>EXP(-rf*C1928)*E1928</f>
        <v/>
      </c>
    </row>
    <row r="1929">
      <c r="A1929" t="n">
        <v>1921</v>
      </c>
      <c r="B1929">
        <f>RAND()</f>
        <v/>
      </c>
      <c r="C1929">
        <f>IF(B1929&lt;P_3,3,IF(B1929&lt;P_3+P_4,4,5))</f>
        <v/>
      </c>
      <c r="D1929">
        <f>NORM.S.INV(RAND())</f>
        <v/>
      </c>
      <c r="E1929">
        <f>V0*EXP((rf-q_leak-0.5*sigma^2)*C1929+sigma*SQRT(C1929)*D1929)</f>
        <v/>
      </c>
      <c r="F1929">
        <f>SHL_face*(1+SHL_rate)^C1929</f>
        <v/>
      </c>
      <c r="G1929">
        <f>Pref_face*(1+Pref_rate)^C1929</f>
        <v/>
      </c>
      <c r="H1929">
        <f>MAX(E1929-F1929-G1929,0)</f>
        <v/>
      </c>
      <c r="I1929">
        <f>MIN(E1929,F1929+G1929)+(1-MgmtPct)*H1929</f>
        <v/>
      </c>
      <c r="J1929">
        <f>IF(I1929/SponsorCost&gt;=RatchetTrigger,1,0)</f>
        <v/>
      </c>
      <c r="K1929">
        <f>IF(J1929=1,MgmtPctRatchet,MgmtPct)</f>
        <v/>
      </c>
      <c r="L1929">
        <f>K1929*H1929</f>
        <v/>
      </c>
      <c r="M1929">
        <f>EXP(-rf*C1929)*L1929</f>
        <v/>
      </c>
      <c r="N1929">
        <f>EXP(-rf*C1929)*E1929</f>
        <v/>
      </c>
    </row>
    <row r="1930">
      <c r="A1930" t="n">
        <v>1922</v>
      </c>
      <c r="B1930">
        <f>RAND()</f>
        <v/>
      </c>
      <c r="C1930">
        <f>IF(B1930&lt;P_3,3,IF(B1930&lt;P_3+P_4,4,5))</f>
        <v/>
      </c>
      <c r="D1930">
        <f>NORM.S.INV(RAND())</f>
        <v/>
      </c>
      <c r="E1930">
        <f>V0*EXP((rf-q_leak-0.5*sigma^2)*C1930+sigma*SQRT(C1930)*D1930)</f>
        <v/>
      </c>
      <c r="F1930">
        <f>SHL_face*(1+SHL_rate)^C1930</f>
        <v/>
      </c>
      <c r="G1930">
        <f>Pref_face*(1+Pref_rate)^C1930</f>
        <v/>
      </c>
      <c r="H1930">
        <f>MAX(E1930-F1930-G1930,0)</f>
        <v/>
      </c>
      <c r="I1930">
        <f>MIN(E1930,F1930+G1930)+(1-MgmtPct)*H1930</f>
        <v/>
      </c>
      <c r="J1930">
        <f>IF(I1930/SponsorCost&gt;=RatchetTrigger,1,0)</f>
        <v/>
      </c>
      <c r="K1930">
        <f>IF(J1930=1,MgmtPctRatchet,MgmtPct)</f>
        <v/>
      </c>
      <c r="L1930">
        <f>K1930*H1930</f>
        <v/>
      </c>
      <c r="M1930">
        <f>EXP(-rf*C1930)*L1930</f>
        <v/>
      </c>
      <c r="N1930">
        <f>EXP(-rf*C1930)*E1930</f>
        <v/>
      </c>
    </row>
    <row r="1931">
      <c r="A1931" t="n">
        <v>1923</v>
      </c>
      <c r="B1931">
        <f>RAND()</f>
        <v/>
      </c>
      <c r="C1931">
        <f>IF(B1931&lt;P_3,3,IF(B1931&lt;P_3+P_4,4,5))</f>
        <v/>
      </c>
      <c r="D1931">
        <f>NORM.S.INV(RAND())</f>
        <v/>
      </c>
      <c r="E1931">
        <f>V0*EXP((rf-q_leak-0.5*sigma^2)*C1931+sigma*SQRT(C1931)*D1931)</f>
        <v/>
      </c>
      <c r="F1931">
        <f>SHL_face*(1+SHL_rate)^C1931</f>
        <v/>
      </c>
      <c r="G1931">
        <f>Pref_face*(1+Pref_rate)^C1931</f>
        <v/>
      </c>
      <c r="H1931">
        <f>MAX(E1931-F1931-G1931,0)</f>
        <v/>
      </c>
      <c r="I1931">
        <f>MIN(E1931,F1931+G1931)+(1-MgmtPct)*H1931</f>
        <v/>
      </c>
      <c r="J1931">
        <f>IF(I1931/SponsorCost&gt;=RatchetTrigger,1,0)</f>
        <v/>
      </c>
      <c r="K1931">
        <f>IF(J1931=1,MgmtPctRatchet,MgmtPct)</f>
        <v/>
      </c>
      <c r="L1931">
        <f>K1931*H1931</f>
        <v/>
      </c>
      <c r="M1931">
        <f>EXP(-rf*C1931)*L1931</f>
        <v/>
      </c>
      <c r="N1931">
        <f>EXP(-rf*C1931)*E1931</f>
        <v/>
      </c>
    </row>
    <row r="1932">
      <c r="A1932" t="n">
        <v>1924</v>
      </c>
      <c r="B1932">
        <f>RAND()</f>
        <v/>
      </c>
      <c r="C1932">
        <f>IF(B1932&lt;P_3,3,IF(B1932&lt;P_3+P_4,4,5))</f>
        <v/>
      </c>
      <c r="D1932">
        <f>NORM.S.INV(RAND())</f>
        <v/>
      </c>
      <c r="E1932">
        <f>V0*EXP((rf-q_leak-0.5*sigma^2)*C1932+sigma*SQRT(C1932)*D1932)</f>
        <v/>
      </c>
      <c r="F1932">
        <f>SHL_face*(1+SHL_rate)^C1932</f>
        <v/>
      </c>
      <c r="G1932">
        <f>Pref_face*(1+Pref_rate)^C1932</f>
        <v/>
      </c>
      <c r="H1932">
        <f>MAX(E1932-F1932-G1932,0)</f>
        <v/>
      </c>
      <c r="I1932">
        <f>MIN(E1932,F1932+G1932)+(1-MgmtPct)*H1932</f>
        <v/>
      </c>
      <c r="J1932">
        <f>IF(I1932/SponsorCost&gt;=RatchetTrigger,1,0)</f>
        <v/>
      </c>
      <c r="K1932">
        <f>IF(J1932=1,MgmtPctRatchet,MgmtPct)</f>
        <v/>
      </c>
      <c r="L1932">
        <f>K1932*H1932</f>
        <v/>
      </c>
      <c r="M1932">
        <f>EXP(-rf*C1932)*L1932</f>
        <v/>
      </c>
      <c r="N1932">
        <f>EXP(-rf*C1932)*E1932</f>
        <v/>
      </c>
    </row>
    <row r="1933">
      <c r="A1933" t="n">
        <v>1925</v>
      </c>
      <c r="B1933">
        <f>RAND()</f>
        <v/>
      </c>
      <c r="C1933">
        <f>IF(B1933&lt;P_3,3,IF(B1933&lt;P_3+P_4,4,5))</f>
        <v/>
      </c>
      <c r="D1933">
        <f>NORM.S.INV(RAND())</f>
        <v/>
      </c>
      <c r="E1933">
        <f>V0*EXP((rf-q_leak-0.5*sigma^2)*C1933+sigma*SQRT(C1933)*D1933)</f>
        <v/>
      </c>
      <c r="F1933">
        <f>SHL_face*(1+SHL_rate)^C1933</f>
        <v/>
      </c>
      <c r="G1933">
        <f>Pref_face*(1+Pref_rate)^C1933</f>
        <v/>
      </c>
      <c r="H1933">
        <f>MAX(E1933-F1933-G1933,0)</f>
        <v/>
      </c>
      <c r="I1933">
        <f>MIN(E1933,F1933+G1933)+(1-MgmtPct)*H1933</f>
        <v/>
      </c>
      <c r="J1933">
        <f>IF(I1933/SponsorCost&gt;=RatchetTrigger,1,0)</f>
        <v/>
      </c>
      <c r="K1933">
        <f>IF(J1933=1,MgmtPctRatchet,MgmtPct)</f>
        <v/>
      </c>
      <c r="L1933">
        <f>K1933*H1933</f>
        <v/>
      </c>
      <c r="M1933">
        <f>EXP(-rf*C1933)*L1933</f>
        <v/>
      </c>
      <c r="N1933">
        <f>EXP(-rf*C1933)*E1933</f>
        <v/>
      </c>
    </row>
    <row r="1934">
      <c r="A1934" t="n">
        <v>1926</v>
      </c>
      <c r="B1934">
        <f>RAND()</f>
        <v/>
      </c>
      <c r="C1934">
        <f>IF(B1934&lt;P_3,3,IF(B1934&lt;P_3+P_4,4,5))</f>
        <v/>
      </c>
      <c r="D1934">
        <f>NORM.S.INV(RAND())</f>
        <v/>
      </c>
      <c r="E1934">
        <f>V0*EXP((rf-q_leak-0.5*sigma^2)*C1934+sigma*SQRT(C1934)*D1934)</f>
        <v/>
      </c>
      <c r="F1934">
        <f>SHL_face*(1+SHL_rate)^C1934</f>
        <v/>
      </c>
      <c r="G1934">
        <f>Pref_face*(1+Pref_rate)^C1934</f>
        <v/>
      </c>
      <c r="H1934">
        <f>MAX(E1934-F1934-G1934,0)</f>
        <v/>
      </c>
      <c r="I1934">
        <f>MIN(E1934,F1934+G1934)+(1-MgmtPct)*H1934</f>
        <v/>
      </c>
      <c r="J1934">
        <f>IF(I1934/SponsorCost&gt;=RatchetTrigger,1,0)</f>
        <v/>
      </c>
      <c r="K1934">
        <f>IF(J1934=1,MgmtPctRatchet,MgmtPct)</f>
        <v/>
      </c>
      <c r="L1934">
        <f>K1934*H1934</f>
        <v/>
      </c>
      <c r="M1934">
        <f>EXP(-rf*C1934)*L1934</f>
        <v/>
      </c>
      <c r="N1934">
        <f>EXP(-rf*C1934)*E1934</f>
        <v/>
      </c>
    </row>
    <row r="1935">
      <c r="A1935" t="n">
        <v>1927</v>
      </c>
      <c r="B1935">
        <f>RAND()</f>
        <v/>
      </c>
      <c r="C1935">
        <f>IF(B1935&lt;P_3,3,IF(B1935&lt;P_3+P_4,4,5))</f>
        <v/>
      </c>
      <c r="D1935">
        <f>NORM.S.INV(RAND())</f>
        <v/>
      </c>
      <c r="E1935">
        <f>V0*EXP((rf-q_leak-0.5*sigma^2)*C1935+sigma*SQRT(C1935)*D1935)</f>
        <v/>
      </c>
      <c r="F1935">
        <f>SHL_face*(1+SHL_rate)^C1935</f>
        <v/>
      </c>
      <c r="G1935">
        <f>Pref_face*(1+Pref_rate)^C1935</f>
        <v/>
      </c>
      <c r="H1935">
        <f>MAX(E1935-F1935-G1935,0)</f>
        <v/>
      </c>
      <c r="I1935">
        <f>MIN(E1935,F1935+G1935)+(1-MgmtPct)*H1935</f>
        <v/>
      </c>
      <c r="J1935">
        <f>IF(I1935/SponsorCost&gt;=RatchetTrigger,1,0)</f>
        <v/>
      </c>
      <c r="K1935">
        <f>IF(J1935=1,MgmtPctRatchet,MgmtPct)</f>
        <v/>
      </c>
      <c r="L1935">
        <f>K1935*H1935</f>
        <v/>
      </c>
      <c r="M1935">
        <f>EXP(-rf*C1935)*L1935</f>
        <v/>
      </c>
      <c r="N1935">
        <f>EXP(-rf*C1935)*E1935</f>
        <v/>
      </c>
    </row>
    <row r="1936">
      <c r="A1936" t="n">
        <v>1928</v>
      </c>
      <c r="B1936">
        <f>RAND()</f>
        <v/>
      </c>
      <c r="C1936">
        <f>IF(B1936&lt;P_3,3,IF(B1936&lt;P_3+P_4,4,5))</f>
        <v/>
      </c>
      <c r="D1936">
        <f>NORM.S.INV(RAND())</f>
        <v/>
      </c>
      <c r="E1936">
        <f>V0*EXP((rf-q_leak-0.5*sigma^2)*C1936+sigma*SQRT(C1936)*D1936)</f>
        <v/>
      </c>
      <c r="F1936">
        <f>SHL_face*(1+SHL_rate)^C1936</f>
        <v/>
      </c>
      <c r="G1936">
        <f>Pref_face*(1+Pref_rate)^C1936</f>
        <v/>
      </c>
      <c r="H1936">
        <f>MAX(E1936-F1936-G1936,0)</f>
        <v/>
      </c>
      <c r="I1936">
        <f>MIN(E1936,F1936+G1936)+(1-MgmtPct)*H1936</f>
        <v/>
      </c>
      <c r="J1936">
        <f>IF(I1936/SponsorCost&gt;=RatchetTrigger,1,0)</f>
        <v/>
      </c>
      <c r="K1936">
        <f>IF(J1936=1,MgmtPctRatchet,MgmtPct)</f>
        <v/>
      </c>
      <c r="L1936">
        <f>K1936*H1936</f>
        <v/>
      </c>
      <c r="M1936">
        <f>EXP(-rf*C1936)*L1936</f>
        <v/>
      </c>
      <c r="N1936">
        <f>EXP(-rf*C1936)*E1936</f>
        <v/>
      </c>
    </row>
    <row r="1937">
      <c r="A1937" t="n">
        <v>1929</v>
      </c>
      <c r="B1937">
        <f>RAND()</f>
        <v/>
      </c>
      <c r="C1937">
        <f>IF(B1937&lt;P_3,3,IF(B1937&lt;P_3+P_4,4,5))</f>
        <v/>
      </c>
      <c r="D1937">
        <f>NORM.S.INV(RAND())</f>
        <v/>
      </c>
      <c r="E1937">
        <f>V0*EXP((rf-q_leak-0.5*sigma^2)*C1937+sigma*SQRT(C1937)*D1937)</f>
        <v/>
      </c>
      <c r="F1937">
        <f>SHL_face*(1+SHL_rate)^C1937</f>
        <v/>
      </c>
      <c r="G1937">
        <f>Pref_face*(1+Pref_rate)^C1937</f>
        <v/>
      </c>
      <c r="H1937">
        <f>MAX(E1937-F1937-G1937,0)</f>
        <v/>
      </c>
      <c r="I1937">
        <f>MIN(E1937,F1937+G1937)+(1-MgmtPct)*H1937</f>
        <v/>
      </c>
      <c r="J1937">
        <f>IF(I1937/SponsorCost&gt;=RatchetTrigger,1,0)</f>
        <v/>
      </c>
      <c r="K1937">
        <f>IF(J1937=1,MgmtPctRatchet,MgmtPct)</f>
        <v/>
      </c>
      <c r="L1937">
        <f>K1937*H1937</f>
        <v/>
      </c>
      <c r="M1937">
        <f>EXP(-rf*C1937)*L1937</f>
        <v/>
      </c>
      <c r="N1937">
        <f>EXP(-rf*C1937)*E1937</f>
        <v/>
      </c>
    </row>
    <row r="1938">
      <c r="A1938" t="n">
        <v>1930</v>
      </c>
      <c r="B1938">
        <f>RAND()</f>
        <v/>
      </c>
      <c r="C1938">
        <f>IF(B1938&lt;P_3,3,IF(B1938&lt;P_3+P_4,4,5))</f>
        <v/>
      </c>
      <c r="D1938">
        <f>NORM.S.INV(RAND())</f>
        <v/>
      </c>
      <c r="E1938">
        <f>V0*EXP((rf-q_leak-0.5*sigma^2)*C1938+sigma*SQRT(C1938)*D1938)</f>
        <v/>
      </c>
      <c r="F1938">
        <f>SHL_face*(1+SHL_rate)^C1938</f>
        <v/>
      </c>
      <c r="G1938">
        <f>Pref_face*(1+Pref_rate)^C1938</f>
        <v/>
      </c>
      <c r="H1938">
        <f>MAX(E1938-F1938-G1938,0)</f>
        <v/>
      </c>
      <c r="I1938">
        <f>MIN(E1938,F1938+G1938)+(1-MgmtPct)*H1938</f>
        <v/>
      </c>
      <c r="J1938">
        <f>IF(I1938/SponsorCost&gt;=RatchetTrigger,1,0)</f>
        <v/>
      </c>
      <c r="K1938">
        <f>IF(J1938=1,MgmtPctRatchet,MgmtPct)</f>
        <v/>
      </c>
      <c r="L1938">
        <f>K1938*H1938</f>
        <v/>
      </c>
      <c r="M1938">
        <f>EXP(-rf*C1938)*L1938</f>
        <v/>
      </c>
      <c r="N1938">
        <f>EXP(-rf*C1938)*E1938</f>
        <v/>
      </c>
    </row>
    <row r="1939">
      <c r="A1939" t="n">
        <v>1931</v>
      </c>
      <c r="B1939">
        <f>RAND()</f>
        <v/>
      </c>
      <c r="C1939">
        <f>IF(B1939&lt;P_3,3,IF(B1939&lt;P_3+P_4,4,5))</f>
        <v/>
      </c>
      <c r="D1939">
        <f>NORM.S.INV(RAND())</f>
        <v/>
      </c>
      <c r="E1939">
        <f>V0*EXP((rf-q_leak-0.5*sigma^2)*C1939+sigma*SQRT(C1939)*D1939)</f>
        <v/>
      </c>
      <c r="F1939">
        <f>SHL_face*(1+SHL_rate)^C1939</f>
        <v/>
      </c>
      <c r="G1939">
        <f>Pref_face*(1+Pref_rate)^C1939</f>
        <v/>
      </c>
      <c r="H1939">
        <f>MAX(E1939-F1939-G1939,0)</f>
        <v/>
      </c>
      <c r="I1939">
        <f>MIN(E1939,F1939+G1939)+(1-MgmtPct)*H1939</f>
        <v/>
      </c>
      <c r="J1939">
        <f>IF(I1939/SponsorCost&gt;=RatchetTrigger,1,0)</f>
        <v/>
      </c>
      <c r="K1939">
        <f>IF(J1939=1,MgmtPctRatchet,MgmtPct)</f>
        <v/>
      </c>
      <c r="L1939">
        <f>K1939*H1939</f>
        <v/>
      </c>
      <c r="M1939">
        <f>EXP(-rf*C1939)*L1939</f>
        <v/>
      </c>
      <c r="N1939">
        <f>EXP(-rf*C1939)*E1939</f>
        <v/>
      </c>
    </row>
    <row r="1940">
      <c r="A1940" t="n">
        <v>1932</v>
      </c>
      <c r="B1940">
        <f>RAND()</f>
        <v/>
      </c>
      <c r="C1940">
        <f>IF(B1940&lt;P_3,3,IF(B1940&lt;P_3+P_4,4,5))</f>
        <v/>
      </c>
      <c r="D1940">
        <f>NORM.S.INV(RAND())</f>
        <v/>
      </c>
      <c r="E1940">
        <f>V0*EXP((rf-q_leak-0.5*sigma^2)*C1940+sigma*SQRT(C1940)*D1940)</f>
        <v/>
      </c>
      <c r="F1940">
        <f>SHL_face*(1+SHL_rate)^C1940</f>
        <v/>
      </c>
      <c r="G1940">
        <f>Pref_face*(1+Pref_rate)^C1940</f>
        <v/>
      </c>
      <c r="H1940">
        <f>MAX(E1940-F1940-G1940,0)</f>
        <v/>
      </c>
      <c r="I1940">
        <f>MIN(E1940,F1940+G1940)+(1-MgmtPct)*H1940</f>
        <v/>
      </c>
      <c r="J1940">
        <f>IF(I1940/SponsorCost&gt;=RatchetTrigger,1,0)</f>
        <v/>
      </c>
      <c r="K1940">
        <f>IF(J1940=1,MgmtPctRatchet,MgmtPct)</f>
        <v/>
      </c>
      <c r="L1940">
        <f>K1940*H1940</f>
        <v/>
      </c>
      <c r="M1940">
        <f>EXP(-rf*C1940)*L1940</f>
        <v/>
      </c>
      <c r="N1940">
        <f>EXP(-rf*C1940)*E1940</f>
        <v/>
      </c>
    </row>
    <row r="1941">
      <c r="A1941" t="n">
        <v>1933</v>
      </c>
      <c r="B1941">
        <f>RAND()</f>
        <v/>
      </c>
      <c r="C1941">
        <f>IF(B1941&lt;P_3,3,IF(B1941&lt;P_3+P_4,4,5))</f>
        <v/>
      </c>
      <c r="D1941">
        <f>NORM.S.INV(RAND())</f>
        <v/>
      </c>
      <c r="E1941">
        <f>V0*EXP((rf-q_leak-0.5*sigma^2)*C1941+sigma*SQRT(C1941)*D1941)</f>
        <v/>
      </c>
      <c r="F1941">
        <f>SHL_face*(1+SHL_rate)^C1941</f>
        <v/>
      </c>
      <c r="G1941">
        <f>Pref_face*(1+Pref_rate)^C1941</f>
        <v/>
      </c>
      <c r="H1941">
        <f>MAX(E1941-F1941-G1941,0)</f>
        <v/>
      </c>
      <c r="I1941">
        <f>MIN(E1941,F1941+G1941)+(1-MgmtPct)*H1941</f>
        <v/>
      </c>
      <c r="J1941">
        <f>IF(I1941/SponsorCost&gt;=RatchetTrigger,1,0)</f>
        <v/>
      </c>
      <c r="K1941">
        <f>IF(J1941=1,MgmtPctRatchet,MgmtPct)</f>
        <v/>
      </c>
      <c r="L1941">
        <f>K1941*H1941</f>
        <v/>
      </c>
      <c r="M1941">
        <f>EXP(-rf*C1941)*L1941</f>
        <v/>
      </c>
      <c r="N1941">
        <f>EXP(-rf*C1941)*E1941</f>
        <v/>
      </c>
    </row>
    <row r="1942">
      <c r="A1942" t="n">
        <v>1934</v>
      </c>
      <c r="B1942">
        <f>RAND()</f>
        <v/>
      </c>
      <c r="C1942">
        <f>IF(B1942&lt;P_3,3,IF(B1942&lt;P_3+P_4,4,5))</f>
        <v/>
      </c>
      <c r="D1942">
        <f>NORM.S.INV(RAND())</f>
        <v/>
      </c>
      <c r="E1942">
        <f>V0*EXP((rf-q_leak-0.5*sigma^2)*C1942+sigma*SQRT(C1942)*D1942)</f>
        <v/>
      </c>
      <c r="F1942">
        <f>SHL_face*(1+SHL_rate)^C1942</f>
        <v/>
      </c>
      <c r="G1942">
        <f>Pref_face*(1+Pref_rate)^C1942</f>
        <v/>
      </c>
      <c r="H1942">
        <f>MAX(E1942-F1942-G1942,0)</f>
        <v/>
      </c>
      <c r="I1942">
        <f>MIN(E1942,F1942+G1942)+(1-MgmtPct)*H1942</f>
        <v/>
      </c>
      <c r="J1942">
        <f>IF(I1942/SponsorCost&gt;=RatchetTrigger,1,0)</f>
        <v/>
      </c>
      <c r="K1942">
        <f>IF(J1942=1,MgmtPctRatchet,MgmtPct)</f>
        <v/>
      </c>
      <c r="L1942">
        <f>K1942*H1942</f>
        <v/>
      </c>
      <c r="M1942">
        <f>EXP(-rf*C1942)*L1942</f>
        <v/>
      </c>
      <c r="N1942">
        <f>EXP(-rf*C1942)*E1942</f>
        <v/>
      </c>
    </row>
    <row r="1943">
      <c r="A1943" t="n">
        <v>1935</v>
      </c>
      <c r="B1943">
        <f>RAND()</f>
        <v/>
      </c>
      <c r="C1943">
        <f>IF(B1943&lt;P_3,3,IF(B1943&lt;P_3+P_4,4,5))</f>
        <v/>
      </c>
      <c r="D1943">
        <f>NORM.S.INV(RAND())</f>
        <v/>
      </c>
      <c r="E1943">
        <f>V0*EXP((rf-q_leak-0.5*sigma^2)*C1943+sigma*SQRT(C1943)*D1943)</f>
        <v/>
      </c>
      <c r="F1943">
        <f>SHL_face*(1+SHL_rate)^C1943</f>
        <v/>
      </c>
      <c r="G1943">
        <f>Pref_face*(1+Pref_rate)^C1943</f>
        <v/>
      </c>
      <c r="H1943">
        <f>MAX(E1943-F1943-G1943,0)</f>
        <v/>
      </c>
      <c r="I1943">
        <f>MIN(E1943,F1943+G1943)+(1-MgmtPct)*H1943</f>
        <v/>
      </c>
      <c r="J1943">
        <f>IF(I1943/SponsorCost&gt;=RatchetTrigger,1,0)</f>
        <v/>
      </c>
      <c r="K1943">
        <f>IF(J1943=1,MgmtPctRatchet,MgmtPct)</f>
        <v/>
      </c>
      <c r="L1943">
        <f>K1943*H1943</f>
        <v/>
      </c>
      <c r="M1943">
        <f>EXP(-rf*C1943)*L1943</f>
        <v/>
      </c>
      <c r="N1943">
        <f>EXP(-rf*C1943)*E1943</f>
        <v/>
      </c>
    </row>
    <row r="1944">
      <c r="A1944" t="n">
        <v>1936</v>
      </c>
      <c r="B1944">
        <f>RAND()</f>
        <v/>
      </c>
      <c r="C1944">
        <f>IF(B1944&lt;P_3,3,IF(B1944&lt;P_3+P_4,4,5))</f>
        <v/>
      </c>
      <c r="D1944">
        <f>NORM.S.INV(RAND())</f>
        <v/>
      </c>
      <c r="E1944">
        <f>V0*EXP((rf-q_leak-0.5*sigma^2)*C1944+sigma*SQRT(C1944)*D1944)</f>
        <v/>
      </c>
      <c r="F1944">
        <f>SHL_face*(1+SHL_rate)^C1944</f>
        <v/>
      </c>
      <c r="G1944">
        <f>Pref_face*(1+Pref_rate)^C1944</f>
        <v/>
      </c>
      <c r="H1944">
        <f>MAX(E1944-F1944-G1944,0)</f>
        <v/>
      </c>
      <c r="I1944">
        <f>MIN(E1944,F1944+G1944)+(1-MgmtPct)*H1944</f>
        <v/>
      </c>
      <c r="J1944">
        <f>IF(I1944/SponsorCost&gt;=RatchetTrigger,1,0)</f>
        <v/>
      </c>
      <c r="K1944">
        <f>IF(J1944=1,MgmtPctRatchet,MgmtPct)</f>
        <v/>
      </c>
      <c r="L1944">
        <f>K1944*H1944</f>
        <v/>
      </c>
      <c r="M1944">
        <f>EXP(-rf*C1944)*L1944</f>
        <v/>
      </c>
      <c r="N1944">
        <f>EXP(-rf*C1944)*E1944</f>
        <v/>
      </c>
    </row>
    <row r="1945">
      <c r="A1945" t="n">
        <v>1937</v>
      </c>
      <c r="B1945">
        <f>RAND()</f>
        <v/>
      </c>
      <c r="C1945">
        <f>IF(B1945&lt;P_3,3,IF(B1945&lt;P_3+P_4,4,5))</f>
        <v/>
      </c>
      <c r="D1945">
        <f>NORM.S.INV(RAND())</f>
        <v/>
      </c>
      <c r="E1945">
        <f>V0*EXP((rf-q_leak-0.5*sigma^2)*C1945+sigma*SQRT(C1945)*D1945)</f>
        <v/>
      </c>
      <c r="F1945">
        <f>SHL_face*(1+SHL_rate)^C1945</f>
        <v/>
      </c>
      <c r="G1945">
        <f>Pref_face*(1+Pref_rate)^C1945</f>
        <v/>
      </c>
      <c r="H1945">
        <f>MAX(E1945-F1945-G1945,0)</f>
        <v/>
      </c>
      <c r="I1945">
        <f>MIN(E1945,F1945+G1945)+(1-MgmtPct)*H1945</f>
        <v/>
      </c>
      <c r="J1945">
        <f>IF(I1945/SponsorCost&gt;=RatchetTrigger,1,0)</f>
        <v/>
      </c>
      <c r="K1945">
        <f>IF(J1945=1,MgmtPctRatchet,MgmtPct)</f>
        <v/>
      </c>
      <c r="L1945">
        <f>K1945*H1945</f>
        <v/>
      </c>
      <c r="M1945">
        <f>EXP(-rf*C1945)*L1945</f>
        <v/>
      </c>
      <c r="N1945">
        <f>EXP(-rf*C1945)*E1945</f>
        <v/>
      </c>
    </row>
    <row r="1946">
      <c r="A1946" t="n">
        <v>1938</v>
      </c>
      <c r="B1946">
        <f>RAND()</f>
        <v/>
      </c>
      <c r="C1946">
        <f>IF(B1946&lt;P_3,3,IF(B1946&lt;P_3+P_4,4,5))</f>
        <v/>
      </c>
      <c r="D1946">
        <f>NORM.S.INV(RAND())</f>
        <v/>
      </c>
      <c r="E1946">
        <f>V0*EXP((rf-q_leak-0.5*sigma^2)*C1946+sigma*SQRT(C1946)*D1946)</f>
        <v/>
      </c>
      <c r="F1946">
        <f>SHL_face*(1+SHL_rate)^C1946</f>
        <v/>
      </c>
      <c r="G1946">
        <f>Pref_face*(1+Pref_rate)^C1946</f>
        <v/>
      </c>
      <c r="H1946">
        <f>MAX(E1946-F1946-G1946,0)</f>
        <v/>
      </c>
      <c r="I1946">
        <f>MIN(E1946,F1946+G1946)+(1-MgmtPct)*H1946</f>
        <v/>
      </c>
      <c r="J1946">
        <f>IF(I1946/SponsorCost&gt;=RatchetTrigger,1,0)</f>
        <v/>
      </c>
      <c r="K1946">
        <f>IF(J1946=1,MgmtPctRatchet,MgmtPct)</f>
        <v/>
      </c>
      <c r="L1946">
        <f>K1946*H1946</f>
        <v/>
      </c>
      <c r="M1946">
        <f>EXP(-rf*C1946)*L1946</f>
        <v/>
      </c>
      <c r="N1946">
        <f>EXP(-rf*C1946)*E1946</f>
        <v/>
      </c>
    </row>
    <row r="1947">
      <c r="A1947" t="n">
        <v>1939</v>
      </c>
      <c r="B1947">
        <f>RAND()</f>
        <v/>
      </c>
      <c r="C1947">
        <f>IF(B1947&lt;P_3,3,IF(B1947&lt;P_3+P_4,4,5))</f>
        <v/>
      </c>
      <c r="D1947">
        <f>NORM.S.INV(RAND())</f>
        <v/>
      </c>
      <c r="E1947">
        <f>V0*EXP((rf-q_leak-0.5*sigma^2)*C1947+sigma*SQRT(C1947)*D1947)</f>
        <v/>
      </c>
      <c r="F1947">
        <f>SHL_face*(1+SHL_rate)^C1947</f>
        <v/>
      </c>
      <c r="G1947">
        <f>Pref_face*(1+Pref_rate)^C1947</f>
        <v/>
      </c>
      <c r="H1947">
        <f>MAX(E1947-F1947-G1947,0)</f>
        <v/>
      </c>
      <c r="I1947">
        <f>MIN(E1947,F1947+G1947)+(1-MgmtPct)*H1947</f>
        <v/>
      </c>
      <c r="J1947">
        <f>IF(I1947/SponsorCost&gt;=RatchetTrigger,1,0)</f>
        <v/>
      </c>
      <c r="K1947">
        <f>IF(J1947=1,MgmtPctRatchet,MgmtPct)</f>
        <v/>
      </c>
      <c r="L1947">
        <f>K1947*H1947</f>
        <v/>
      </c>
      <c r="M1947">
        <f>EXP(-rf*C1947)*L1947</f>
        <v/>
      </c>
      <c r="N1947">
        <f>EXP(-rf*C1947)*E1947</f>
        <v/>
      </c>
    </row>
    <row r="1948">
      <c r="A1948" t="n">
        <v>1940</v>
      </c>
      <c r="B1948">
        <f>RAND()</f>
        <v/>
      </c>
      <c r="C1948">
        <f>IF(B1948&lt;P_3,3,IF(B1948&lt;P_3+P_4,4,5))</f>
        <v/>
      </c>
      <c r="D1948">
        <f>NORM.S.INV(RAND())</f>
        <v/>
      </c>
      <c r="E1948">
        <f>V0*EXP((rf-q_leak-0.5*sigma^2)*C1948+sigma*SQRT(C1948)*D1948)</f>
        <v/>
      </c>
      <c r="F1948">
        <f>SHL_face*(1+SHL_rate)^C1948</f>
        <v/>
      </c>
      <c r="G1948">
        <f>Pref_face*(1+Pref_rate)^C1948</f>
        <v/>
      </c>
      <c r="H1948">
        <f>MAX(E1948-F1948-G1948,0)</f>
        <v/>
      </c>
      <c r="I1948">
        <f>MIN(E1948,F1948+G1948)+(1-MgmtPct)*H1948</f>
        <v/>
      </c>
      <c r="J1948">
        <f>IF(I1948/SponsorCost&gt;=RatchetTrigger,1,0)</f>
        <v/>
      </c>
      <c r="K1948">
        <f>IF(J1948=1,MgmtPctRatchet,MgmtPct)</f>
        <v/>
      </c>
      <c r="L1948">
        <f>K1948*H1948</f>
        <v/>
      </c>
      <c r="M1948">
        <f>EXP(-rf*C1948)*L1948</f>
        <v/>
      </c>
      <c r="N1948">
        <f>EXP(-rf*C1948)*E1948</f>
        <v/>
      </c>
    </row>
    <row r="1949">
      <c r="A1949" t="n">
        <v>1941</v>
      </c>
      <c r="B1949">
        <f>RAND()</f>
        <v/>
      </c>
      <c r="C1949">
        <f>IF(B1949&lt;P_3,3,IF(B1949&lt;P_3+P_4,4,5))</f>
        <v/>
      </c>
      <c r="D1949">
        <f>NORM.S.INV(RAND())</f>
        <v/>
      </c>
      <c r="E1949">
        <f>V0*EXP((rf-q_leak-0.5*sigma^2)*C1949+sigma*SQRT(C1949)*D1949)</f>
        <v/>
      </c>
      <c r="F1949">
        <f>SHL_face*(1+SHL_rate)^C1949</f>
        <v/>
      </c>
      <c r="G1949">
        <f>Pref_face*(1+Pref_rate)^C1949</f>
        <v/>
      </c>
      <c r="H1949">
        <f>MAX(E1949-F1949-G1949,0)</f>
        <v/>
      </c>
      <c r="I1949">
        <f>MIN(E1949,F1949+G1949)+(1-MgmtPct)*H1949</f>
        <v/>
      </c>
      <c r="J1949">
        <f>IF(I1949/SponsorCost&gt;=RatchetTrigger,1,0)</f>
        <v/>
      </c>
      <c r="K1949">
        <f>IF(J1949=1,MgmtPctRatchet,MgmtPct)</f>
        <v/>
      </c>
      <c r="L1949">
        <f>K1949*H1949</f>
        <v/>
      </c>
      <c r="M1949">
        <f>EXP(-rf*C1949)*L1949</f>
        <v/>
      </c>
      <c r="N1949">
        <f>EXP(-rf*C1949)*E1949</f>
        <v/>
      </c>
    </row>
    <row r="1950">
      <c r="A1950" t="n">
        <v>1942</v>
      </c>
      <c r="B1950">
        <f>RAND()</f>
        <v/>
      </c>
      <c r="C1950">
        <f>IF(B1950&lt;P_3,3,IF(B1950&lt;P_3+P_4,4,5))</f>
        <v/>
      </c>
      <c r="D1950">
        <f>NORM.S.INV(RAND())</f>
        <v/>
      </c>
      <c r="E1950">
        <f>V0*EXP((rf-q_leak-0.5*sigma^2)*C1950+sigma*SQRT(C1950)*D1950)</f>
        <v/>
      </c>
      <c r="F1950">
        <f>SHL_face*(1+SHL_rate)^C1950</f>
        <v/>
      </c>
      <c r="G1950">
        <f>Pref_face*(1+Pref_rate)^C1950</f>
        <v/>
      </c>
      <c r="H1950">
        <f>MAX(E1950-F1950-G1950,0)</f>
        <v/>
      </c>
      <c r="I1950">
        <f>MIN(E1950,F1950+G1950)+(1-MgmtPct)*H1950</f>
        <v/>
      </c>
      <c r="J1950">
        <f>IF(I1950/SponsorCost&gt;=RatchetTrigger,1,0)</f>
        <v/>
      </c>
      <c r="K1950">
        <f>IF(J1950=1,MgmtPctRatchet,MgmtPct)</f>
        <v/>
      </c>
      <c r="L1950">
        <f>K1950*H1950</f>
        <v/>
      </c>
      <c r="M1950">
        <f>EXP(-rf*C1950)*L1950</f>
        <v/>
      </c>
      <c r="N1950">
        <f>EXP(-rf*C1950)*E1950</f>
        <v/>
      </c>
    </row>
    <row r="1951">
      <c r="A1951" t="n">
        <v>1943</v>
      </c>
      <c r="B1951">
        <f>RAND()</f>
        <v/>
      </c>
      <c r="C1951">
        <f>IF(B1951&lt;P_3,3,IF(B1951&lt;P_3+P_4,4,5))</f>
        <v/>
      </c>
      <c r="D1951">
        <f>NORM.S.INV(RAND())</f>
        <v/>
      </c>
      <c r="E1951">
        <f>V0*EXP((rf-q_leak-0.5*sigma^2)*C1951+sigma*SQRT(C1951)*D1951)</f>
        <v/>
      </c>
      <c r="F1951">
        <f>SHL_face*(1+SHL_rate)^C1951</f>
        <v/>
      </c>
      <c r="G1951">
        <f>Pref_face*(1+Pref_rate)^C1951</f>
        <v/>
      </c>
      <c r="H1951">
        <f>MAX(E1951-F1951-G1951,0)</f>
        <v/>
      </c>
      <c r="I1951">
        <f>MIN(E1951,F1951+G1951)+(1-MgmtPct)*H1951</f>
        <v/>
      </c>
      <c r="J1951">
        <f>IF(I1951/SponsorCost&gt;=RatchetTrigger,1,0)</f>
        <v/>
      </c>
      <c r="K1951">
        <f>IF(J1951=1,MgmtPctRatchet,MgmtPct)</f>
        <v/>
      </c>
      <c r="L1951">
        <f>K1951*H1951</f>
        <v/>
      </c>
      <c r="M1951">
        <f>EXP(-rf*C1951)*L1951</f>
        <v/>
      </c>
      <c r="N1951">
        <f>EXP(-rf*C1951)*E1951</f>
        <v/>
      </c>
    </row>
    <row r="1952">
      <c r="A1952" t="n">
        <v>1944</v>
      </c>
      <c r="B1952">
        <f>RAND()</f>
        <v/>
      </c>
      <c r="C1952">
        <f>IF(B1952&lt;P_3,3,IF(B1952&lt;P_3+P_4,4,5))</f>
        <v/>
      </c>
      <c r="D1952">
        <f>NORM.S.INV(RAND())</f>
        <v/>
      </c>
      <c r="E1952">
        <f>V0*EXP((rf-q_leak-0.5*sigma^2)*C1952+sigma*SQRT(C1952)*D1952)</f>
        <v/>
      </c>
      <c r="F1952">
        <f>SHL_face*(1+SHL_rate)^C1952</f>
        <v/>
      </c>
      <c r="G1952">
        <f>Pref_face*(1+Pref_rate)^C1952</f>
        <v/>
      </c>
      <c r="H1952">
        <f>MAX(E1952-F1952-G1952,0)</f>
        <v/>
      </c>
      <c r="I1952">
        <f>MIN(E1952,F1952+G1952)+(1-MgmtPct)*H1952</f>
        <v/>
      </c>
      <c r="J1952">
        <f>IF(I1952/SponsorCost&gt;=RatchetTrigger,1,0)</f>
        <v/>
      </c>
      <c r="K1952">
        <f>IF(J1952=1,MgmtPctRatchet,MgmtPct)</f>
        <v/>
      </c>
      <c r="L1952">
        <f>K1952*H1952</f>
        <v/>
      </c>
      <c r="M1952">
        <f>EXP(-rf*C1952)*L1952</f>
        <v/>
      </c>
      <c r="N1952">
        <f>EXP(-rf*C1952)*E1952</f>
        <v/>
      </c>
    </row>
    <row r="1953">
      <c r="A1953" t="n">
        <v>1945</v>
      </c>
      <c r="B1953">
        <f>RAND()</f>
        <v/>
      </c>
      <c r="C1953">
        <f>IF(B1953&lt;P_3,3,IF(B1953&lt;P_3+P_4,4,5))</f>
        <v/>
      </c>
      <c r="D1953">
        <f>NORM.S.INV(RAND())</f>
        <v/>
      </c>
      <c r="E1953">
        <f>V0*EXP((rf-q_leak-0.5*sigma^2)*C1953+sigma*SQRT(C1953)*D1953)</f>
        <v/>
      </c>
      <c r="F1953">
        <f>SHL_face*(1+SHL_rate)^C1953</f>
        <v/>
      </c>
      <c r="G1953">
        <f>Pref_face*(1+Pref_rate)^C1953</f>
        <v/>
      </c>
      <c r="H1953">
        <f>MAX(E1953-F1953-G1953,0)</f>
        <v/>
      </c>
      <c r="I1953">
        <f>MIN(E1953,F1953+G1953)+(1-MgmtPct)*H1953</f>
        <v/>
      </c>
      <c r="J1953">
        <f>IF(I1953/SponsorCost&gt;=RatchetTrigger,1,0)</f>
        <v/>
      </c>
      <c r="K1953">
        <f>IF(J1953=1,MgmtPctRatchet,MgmtPct)</f>
        <v/>
      </c>
      <c r="L1953">
        <f>K1953*H1953</f>
        <v/>
      </c>
      <c r="M1953">
        <f>EXP(-rf*C1953)*L1953</f>
        <v/>
      </c>
      <c r="N1953">
        <f>EXP(-rf*C1953)*E1953</f>
        <v/>
      </c>
    </row>
    <row r="1954">
      <c r="A1954" t="n">
        <v>1946</v>
      </c>
      <c r="B1954">
        <f>RAND()</f>
        <v/>
      </c>
      <c r="C1954">
        <f>IF(B1954&lt;P_3,3,IF(B1954&lt;P_3+P_4,4,5))</f>
        <v/>
      </c>
      <c r="D1954">
        <f>NORM.S.INV(RAND())</f>
        <v/>
      </c>
      <c r="E1954">
        <f>V0*EXP((rf-q_leak-0.5*sigma^2)*C1954+sigma*SQRT(C1954)*D1954)</f>
        <v/>
      </c>
      <c r="F1954">
        <f>SHL_face*(1+SHL_rate)^C1954</f>
        <v/>
      </c>
      <c r="G1954">
        <f>Pref_face*(1+Pref_rate)^C1954</f>
        <v/>
      </c>
      <c r="H1954">
        <f>MAX(E1954-F1954-G1954,0)</f>
        <v/>
      </c>
      <c r="I1954">
        <f>MIN(E1954,F1954+G1954)+(1-MgmtPct)*H1954</f>
        <v/>
      </c>
      <c r="J1954">
        <f>IF(I1954/SponsorCost&gt;=RatchetTrigger,1,0)</f>
        <v/>
      </c>
      <c r="K1954">
        <f>IF(J1954=1,MgmtPctRatchet,MgmtPct)</f>
        <v/>
      </c>
      <c r="L1954">
        <f>K1954*H1954</f>
        <v/>
      </c>
      <c r="M1954">
        <f>EXP(-rf*C1954)*L1954</f>
        <v/>
      </c>
      <c r="N1954">
        <f>EXP(-rf*C1954)*E1954</f>
        <v/>
      </c>
    </row>
    <row r="1955">
      <c r="A1955" t="n">
        <v>1947</v>
      </c>
      <c r="B1955">
        <f>RAND()</f>
        <v/>
      </c>
      <c r="C1955">
        <f>IF(B1955&lt;P_3,3,IF(B1955&lt;P_3+P_4,4,5))</f>
        <v/>
      </c>
      <c r="D1955">
        <f>NORM.S.INV(RAND())</f>
        <v/>
      </c>
      <c r="E1955">
        <f>V0*EXP((rf-q_leak-0.5*sigma^2)*C1955+sigma*SQRT(C1955)*D1955)</f>
        <v/>
      </c>
      <c r="F1955">
        <f>SHL_face*(1+SHL_rate)^C1955</f>
        <v/>
      </c>
      <c r="G1955">
        <f>Pref_face*(1+Pref_rate)^C1955</f>
        <v/>
      </c>
      <c r="H1955">
        <f>MAX(E1955-F1955-G1955,0)</f>
        <v/>
      </c>
      <c r="I1955">
        <f>MIN(E1955,F1955+G1955)+(1-MgmtPct)*H1955</f>
        <v/>
      </c>
      <c r="J1955">
        <f>IF(I1955/SponsorCost&gt;=RatchetTrigger,1,0)</f>
        <v/>
      </c>
      <c r="K1955">
        <f>IF(J1955=1,MgmtPctRatchet,MgmtPct)</f>
        <v/>
      </c>
      <c r="L1955">
        <f>K1955*H1955</f>
        <v/>
      </c>
      <c r="M1955">
        <f>EXP(-rf*C1955)*L1955</f>
        <v/>
      </c>
      <c r="N1955">
        <f>EXP(-rf*C1955)*E1955</f>
        <v/>
      </c>
    </row>
    <row r="1956">
      <c r="A1956" t="n">
        <v>1948</v>
      </c>
      <c r="B1956">
        <f>RAND()</f>
        <v/>
      </c>
      <c r="C1956">
        <f>IF(B1956&lt;P_3,3,IF(B1956&lt;P_3+P_4,4,5))</f>
        <v/>
      </c>
      <c r="D1956">
        <f>NORM.S.INV(RAND())</f>
        <v/>
      </c>
      <c r="E1956">
        <f>V0*EXP((rf-q_leak-0.5*sigma^2)*C1956+sigma*SQRT(C1956)*D1956)</f>
        <v/>
      </c>
      <c r="F1956">
        <f>SHL_face*(1+SHL_rate)^C1956</f>
        <v/>
      </c>
      <c r="G1956">
        <f>Pref_face*(1+Pref_rate)^C1956</f>
        <v/>
      </c>
      <c r="H1956">
        <f>MAX(E1956-F1956-G1956,0)</f>
        <v/>
      </c>
      <c r="I1956">
        <f>MIN(E1956,F1956+G1956)+(1-MgmtPct)*H1956</f>
        <v/>
      </c>
      <c r="J1956">
        <f>IF(I1956/SponsorCost&gt;=RatchetTrigger,1,0)</f>
        <v/>
      </c>
      <c r="K1956">
        <f>IF(J1956=1,MgmtPctRatchet,MgmtPct)</f>
        <v/>
      </c>
      <c r="L1956">
        <f>K1956*H1956</f>
        <v/>
      </c>
      <c r="M1956">
        <f>EXP(-rf*C1956)*L1956</f>
        <v/>
      </c>
      <c r="N1956">
        <f>EXP(-rf*C1956)*E1956</f>
        <v/>
      </c>
    </row>
    <row r="1957">
      <c r="A1957" t="n">
        <v>1949</v>
      </c>
      <c r="B1957">
        <f>RAND()</f>
        <v/>
      </c>
      <c r="C1957">
        <f>IF(B1957&lt;P_3,3,IF(B1957&lt;P_3+P_4,4,5))</f>
        <v/>
      </c>
      <c r="D1957">
        <f>NORM.S.INV(RAND())</f>
        <v/>
      </c>
      <c r="E1957">
        <f>V0*EXP((rf-q_leak-0.5*sigma^2)*C1957+sigma*SQRT(C1957)*D1957)</f>
        <v/>
      </c>
      <c r="F1957">
        <f>SHL_face*(1+SHL_rate)^C1957</f>
        <v/>
      </c>
      <c r="G1957">
        <f>Pref_face*(1+Pref_rate)^C1957</f>
        <v/>
      </c>
      <c r="H1957">
        <f>MAX(E1957-F1957-G1957,0)</f>
        <v/>
      </c>
      <c r="I1957">
        <f>MIN(E1957,F1957+G1957)+(1-MgmtPct)*H1957</f>
        <v/>
      </c>
      <c r="J1957">
        <f>IF(I1957/SponsorCost&gt;=RatchetTrigger,1,0)</f>
        <v/>
      </c>
      <c r="K1957">
        <f>IF(J1957=1,MgmtPctRatchet,MgmtPct)</f>
        <v/>
      </c>
      <c r="L1957">
        <f>K1957*H1957</f>
        <v/>
      </c>
      <c r="M1957">
        <f>EXP(-rf*C1957)*L1957</f>
        <v/>
      </c>
      <c r="N1957">
        <f>EXP(-rf*C1957)*E1957</f>
        <v/>
      </c>
    </row>
    <row r="1958">
      <c r="A1958" t="n">
        <v>1950</v>
      </c>
      <c r="B1958">
        <f>RAND()</f>
        <v/>
      </c>
      <c r="C1958">
        <f>IF(B1958&lt;P_3,3,IF(B1958&lt;P_3+P_4,4,5))</f>
        <v/>
      </c>
      <c r="D1958">
        <f>NORM.S.INV(RAND())</f>
        <v/>
      </c>
      <c r="E1958">
        <f>V0*EXP((rf-q_leak-0.5*sigma^2)*C1958+sigma*SQRT(C1958)*D1958)</f>
        <v/>
      </c>
      <c r="F1958">
        <f>SHL_face*(1+SHL_rate)^C1958</f>
        <v/>
      </c>
      <c r="G1958">
        <f>Pref_face*(1+Pref_rate)^C1958</f>
        <v/>
      </c>
      <c r="H1958">
        <f>MAX(E1958-F1958-G1958,0)</f>
        <v/>
      </c>
      <c r="I1958">
        <f>MIN(E1958,F1958+G1958)+(1-MgmtPct)*H1958</f>
        <v/>
      </c>
      <c r="J1958">
        <f>IF(I1958/SponsorCost&gt;=RatchetTrigger,1,0)</f>
        <v/>
      </c>
      <c r="K1958">
        <f>IF(J1958=1,MgmtPctRatchet,MgmtPct)</f>
        <v/>
      </c>
      <c r="L1958">
        <f>K1958*H1958</f>
        <v/>
      </c>
      <c r="M1958">
        <f>EXP(-rf*C1958)*L1958</f>
        <v/>
      </c>
      <c r="N1958">
        <f>EXP(-rf*C1958)*E1958</f>
        <v/>
      </c>
    </row>
    <row r="1959">
      <c r="A1959" t="n">
        <v>1951</v>
      </c>
      <c r="B1959">
        <f>RAND()</f>
        <v/>
      </c>
      <c r="C1959">
        <f>IF(B1959&lt;P_3,3,IF(B1959&lt;P_3+P_4,4,5))</f>
        <v/>
      </c>
      <c r="D1959">
        <f>NORM.S.INV(RAND())</f>
        <v/>
      </c>
      <c r="E1959">
        <f>V0*EXP((rf-q_leak-0.5*sigma^2)*C1959+sigma*SQRT(C1959)*D1959)</f>
        <v/>
      </c>
      <c r="F1959">
        <f>SHL_face*(1+SHL_rate)^C1959</f>
        <v/>
      </c>
      <c r="G1959">
        <f>Pref_face*(1+Pref_rate)^C1959</f>
        <v/>
      </c>
      <c r="H1959">
        <f>MAX(E1959-F1959-G1959,0)</f>
        <v/>
      </c>
      <c r="I1959">
        <f>MIN(E1959,F1959+G1959)+(1-MgmtPct)*H1959</f>
        <v/>
      </c>
      <c r="J1959">
        <f>IF(I1959/SponsorCost&gt;=RatchetTrigger,1,0)</f>
        <v/>
      </c>
      <c r="K1959">
        <f>IF(J1959=1,MgmtPctRatchet,MgmtPct)</f>
        <v/>
      </c>
      <c r="L1959">
        <f>K1959*H1959</f>
        <v/>
      </c>
      <c r="M1959">
        <f>EXP(-rf*C1959)*L1959</f>
        <v/>
      </c>
      <c r="N1959">
        <f>EXP(-rf*C1959)*E1959</f>
        <v/>
      </c>
    </row>
    <row r="1960">
      <c r="A1960" t="n">
        <v>1952</v>
      </c>
      <c r="B1960">
        <f>RAND()</f>
        <v/>
      </c>
      <c r="C1960">
        <f>IF(B1960&lt;P_3,3,IF(B1960&lt;P_3+P_4,4,5))</f>
        <v/>
      </c>
      <c r="D1960">
        <f>NORM.S.INV(RAND())</f>
        <v/>
      </c>
      <c r="E1960">
        <f>V0*EXP((rf-q_leak-0.5*sigma^2)*C1960+sigma*SQRT(C1960)*D1960)</f>
        <v/>
      </c>
      <c r="F1960">
        <f>SHL_face*(1+SHL_rate)^C1960</f>
        <v/>
      </c>
      <c r="G1960">
        <f>Pref_face*(1+Pref_rate)^C1960</f>
        <v/>
      </c>
      <c r="H1960">
        <f>MAX(E1960-F1960-G1960,0)</f>
        <v/>
      </c>
      <c r="I1960">
        <f>MIN(E1960,F1960+G1960)+(1-MgmtPct)*H1960</f>
        <v/>
      </c>
      <c r="J1960">
        <f>IF(I1960/SponsorCost&gt;=RatchetTrigger,1,0)</f>
        <v/>
      </c>
      <c r="K1960">
        <f>IF(J1960=1,MgmtPctRatchet,MgmtPct)</f>
        <v/>
      </c>
      <c r="L1960">
        <f>K1960*H1960</f>
        <v/>
      </c>
      <c r="M1960">
        <f>EXP(-rf*C1960)*L1960</f>
        <v/>
      </c>
      <c r="N1960">
        <f>EXP(-rf*C1960)*E1960</f>
        <v/>
      </c>
    </row>
    <row r="1961">
      <c r="A1961" t="n">
        <v>1953</v>
      </c>
      <c r="B1961">
        <f>RAND()</f>
        <v/>
      </c>
      <c r="C1961">
        <f>IF(B1961&lt;P_3,3,IF(B1961&lt;P_3+P_4,4,5))</f>
        <v/>
      </c>
      <c r="D1961">
        <f>NORM.S.INV(RAND())</f>
        <v/>
      </c>
      <c r="E1961">
        <f>V0*EXP((rf-q_leak-0.5*sigma^2)*C1961+sigma*SQRT(C1961)*D1961)</f>
        <v/>
      </c>
      <c r="F1961">
        <f>SHL_face*(1+SHL_rate)^C1961</f>
        <v/>
      </c>
      <c r="G1961">
        <f>Pref_face*(1+Pref_rate)^C1961</f>
        <v/>
      </c>
      <c r="H1961">
        <f>MAX(E1961-F1961-G1961,0)</f>
        <v/>
      </c>
      <c r="I1961">
        <f>MIN(E1961,F1961+G1961)+(1-MgmtPct)*H1961</f>
        <v/>
      </c>
      <c r="J1961">
        <f>IF(I1961/SponsorCost&gt;=RatchetTrigger,1,0)</f>
        <v/>
      </c>
      <c r="K1961">
        <f>IF(J1961=1,MgmtPctRatchet,MgmtPct)</f>
        <v/>
      </c>
      <c r="L1961">
        <f>K1961*H1961</f>
        <v/>
      </c>
      <c r="M1961">
        <f>EXP(-rf*C1961)*L1961</f>
        <v/>
      </c>
      <c r="N1961">
        <f>EXP(-rf*C1961)*E1961</f>
        <v/>
      </c>
    </row>
    <row r="1962">
      <c r="A1962" t="n">
        <v>1954</v>
      </c>
      <c r="B1962">
        <f>RAND()</f>
        <v/>
      </c>
      <c r="C1962">
        <f>IF(B1962&lt;P_3,3,IF(B1962&lt;P_3+P_4,4,5))</f>
        <v/>
      </c>
      <c r="D1962">
        <f>NORM.S.INV(RAND())</f>
        <v/>
      </c>
      <c r="E1962">
        <f>V0*EXP((rf-q_leak-0.5*sigma^2)*C1962+sigma*SQRT(C1962)*D1962)</f>
        <v/>
      </c>
      <c r="F1962">
        <f>SHL_face*(1+SHL_rate)^C1962</f>
        <v/>
      </c>
      <c r="G1962">
        <f>Pref_face*(1+Pref_rate)^C1962</f>
        <v/>
      </c>
      <c r="H1962">
        <f>MAX(E1962-F1962-G1962,0)</f>
        <v/>
      </c>
      <c r="I1962">
        <f>MIN(E1962,F1962+G1962)+(1-MgmtPct)*H1962</f>
        <v/>
      </c>
      <c r="J1962">
        <f>IF(I1962/SponsorCost&gt;=RatchetTrigger,1,0)</f>
        <v/>
      </c>
      <c r="K1962">
        <f>IF(J1962=1,MgmtPctRatchet,MgmtPct)</f>
        <v/>
      </c>
      <c r="L1962">
        <f>K1962*H1962</f>
        <v/>
      </c>
      <c r="M1962">
        <f>EXP(-rf*C1962)*L1962</f>
        <v/>
      </c>
      <c r="N1962">
        <f>EXP(-rf*C1962)*E1962</f>
        <v/>
      </c>
    </row>
    <row r="1963">
      <c r="A1963" t="n">
        <v>1955</v>
      </c>
      <c r="B1963">
        <f>RAND()</f>
        <v/>
      </c>
      <c r="C1963">
        <f>IF(B1963&lt;P_3,3,IF(B1963&lt;P_3+P_4,4,5))</f>
        <v/>
      </c>
      <c r="D1963">
        <f>NORM.S.INV(RAND())</f>
        <v/>
      </c>
      <c r="E1963">
        <f>V0*EXP((rf-q_leak-0.5*sigma^2)*C1963+sigma*SQRT(C1963)*D1963)</f>
        <v/>
      </c>
      <c r="F1963">
        <f>SHL_face*(1+SHL_rate)^C1963</f>
        <v/>
      </c>
      <c r="G1963">
        <f>Pref_face*(1+Pref_rate)^C1963</f>
        <v/>
      </c>
      <c r="H1963">
        <f>MAX(E1963-F1963-G1963,0)</f>
        <v/>
      </c>
      <c r="I1963">
        <f>MIN(E1963,F1963+G1963)+(1-MgmtPct)*H1963</f>
        <v/>
      </c>
      <c r="J1963">
        <f>IF(I1963/SponsorCost&gt;=RatchetTrigger,1,0)</f>
        <v/>
      </c>
      <c r="K1963">
        <f>IF(J1963=1,MgmtPctRatchet,MgmtPct)</f>
        <v/>
      </c>
      <c r="L1963">
        <f>K1963*H1963</f>
        <v/>
      </c>
      <c r="M1963">
        <f>EXP(-rf*C1963)*L1963</f>
        <v/>
      </c>
      <c r="N1963">
        <f>EXP(-rf*C1963)*E1963</f>
        <v/>
      </c>
    </row>
    <row r="1964">
      <c r="A1964" t="n">
        <v>1956</v>
      </c>
      <c r="B1964">
        <f>RAND()</f>
        <v/>
      </c>
      <c r="C1964">
        <f>IF(B1964&lt;P_3,3,IF(B1964&lt;P_3+P_4,4,5))</f>
        <v/>
      </c>
      <c r="D1964">
        <f>NORM.S.INV(RAND())</f>
        <v/>
      </c>
      <c r="E1964">
        <f>V0*EXP((rf-q_leak-0.5*sigma^2)*C1964+sigma*SQRT(C1964)*D1964)</f>
        <v/>
      </c>
      <c r="F1964">
        <f>SHL_face*(1+SHL_rate)^C1964</f>
        <v/>
      </c>
      <c r="G1964">
        <f>Pref_face*(1+Pref_rate)^C1964</f>
        <v/>
      </c>
      <c r="H1964">
        <f>MAX(E1964-F1964-G1964,0)</f>
        <v/>
      </c>
      <c r="I1964">
        <f>MIN(E1964,F1964+G1964)+(1-MgmtPct)*H1964</f>
        <v/>
      </c>
      <c r="J1964">
        <f>IF(I1964/SponsorCost&gt;=RatchetTrigger,1,0)</f>
        <v/>
      </c>
      <c r="K1964">
        <f>IF(J1964=1,MgmtPctRatchet,MgmtPct)</f>
        <v/>
      </c>
      <c r="L1964">
        <f>K1964*H1964</f>
        <v/>
      </c>
      <c r="M1964">
        <f>EXP(-rf*C1964)*L1964</f>
        <v/>
      </c>
      <c r="N1964">
        <f>EXP(-rf*C1964)*E1964</f>
        <v/>
      </c>
    </row>
    <row r="1965">
      <c r="A1965" t="n">
        <v>1957</v>
      </c>
      <c r="B1965">
        <f>RAND()</f>
        <v/>
      </c>
      <c r="C1965">
        <f>IF(B1965&lt;P_3,3,IF(B1965&lt;P_3+P_4,4,5))</f>
        <v/>
      </c>
      <c r="D1965">
        <f>NORM.S.INV(RAND())</f>
        <v/>
      </c>
      <c r="E1965">
        <f>V0*EXP((rf-q_leak-0.5*sigma^2)*C1965+sigma*SQRT(C1965)*D1965)</f>
        <v/>
      </c>
      <c r="F1965">
        <f>SHL_face*(1+SHL_rate)^C1965</f>
        <v/>
      </c>
      <c r="G1965">
        <f>Pref_face*(1+Pref_rate)^C1965</f>
        <v/>
      </c>
      <c r="H1965">
        <f>MAX(E1965-F1965-G1965,0)</f>
        <v/>
      </c>
      <c r="I1965">
        <f>MIN(E1965,F1965+G1965)+(1-MgmtPct)*H1965</f>
        <v/>
      </c>
      <c r="J1965">
        <f>IF(I1965/SponsorCost&gt;=RatchetTrigger,1,0)</f>
        <v/>
      </c>
      <c r="K1965">
        <f>IF(J1965=1,MgmtPctRatchet,MgmtPct)</f>
        <v/>
      </c>
      <c r="L1965">
        <f>K1965*H1965</f>
        <v/>
      </c>
      <c r="M1965">
        <f>EXP(-rf*C1965)*L1965</f>
        <v/>
      </c>
      <c r="N1965">
        <f>EXP(-rf*C1965)*E1965</f>
        <v/>
      </c>
    </row>
    <row r="1966">
      <c r="A1966" t="n">
        <v>1958</v>
      </c>
      <c r="B1966">
        <f>RAND()</f>
        <v/>
      </c>
      <c r="C1966">
        <f>IF(B1966&lt;P_3,3,IF(B1966&lt;P_3+P_4,4,5))</f>
        <v/>
      </c>
      <c r="D1966">
        <f>NORM.S.INV(RAND())</f>
        <v/>
      </c>
      <c r="E1966">
        <f>V0*EXP((rf-q_leak-0.5*sigma^2)*C1966+sigma*SQRT(C1966)*D1966)</f>
        <v/>
      </c>
      <c r="F1966">
        <f>SHL_face*(1+SHL_rate)^C1966</f>
        <v/>
      </c>
      <c r="G1966">
        <f>Pref_face*(1+Pref_rate)^C1966</f>
        <v/>
      </c>
      <c r="H1966">
        <f>MAX(E1966-F1966-G1966,0)</f>
        <v/>
      </c>
      <c r="I1966">
        <f>MIN(E1966,F1966+G1966)+(1-MgmtPct)*H1966</f>
        <v/>
      </c>
      <c r="J1966">
        <f>IF(I1966/SponsorCost&gt;=RatchetTrigger,1,0)</f>
        <v/>
      </c>
      <c r="K1966">
        <f>IF(J1966=1,MgmtPctRatchet,MgmtPct)</f>
        <v/>
      </c>
      <c r="L1966">
        <f>K1966*H1966</f>
        <v/>
      </c>
      <c r="M1966">
        <f>EXP(-rf*C1966)*L1966</f>
        <v/>
      </c>
      <c r="N1966">
        <f>EXP(-rf*C1966)*E1966</f>
        <v/>
      </c>
    </row>
    <row r="1967">
      <c r="A1967" t="n">
        <v>1959</v>
      </c>
      <c r="B1967">
        <f>RAND()</f>
        <v/>
      </c>
      <c r="C1967">
        <f>IF(B1967&lt;P_3,3,IF(B1967&lt;P_3+P_4,4,5))</f>
        <v/>
      </c>
      <c r="D1967">
        <f>NORM.S.INV(RAND())</f>
        <v/>
      </c>
      <c r="E1967">
        <f>V0*EXP((rf-q_leak-0.5*sigma^2)*C1967+sigma*SQRT(C1967)*D1967)</f>
        <v/>
      </c>
      <c r="F1967">
        <f>SHL_face*(1+SHL_rate)^C1967</f>
        <v/>
      </c>
      <c r="G1967">
        <f>Pref_face*(1+Pref_rate)^C1967</f>
        <v/>
      </c>
      <c r="H1967">
        <f>MAX(E1967-F1967-G1967,0)</f>
        <v/>
      </c>
      <c r="I1967">
        <f>MIN(E1967,F1967+G1967)+(1-MgmtPct)*H1967</f>
        <v/>
      </c>
      <c r="J1967">
        <f>IF(I1967/SponsorCost&gt;=RatchetTrigger,1,0)</f>
        <v/>
      </c>
      <c r="K1967">
        <f>IF(J1967=1,MgmtPctRatchet,MgmtPct)</f>
        <v/>
      </c>
      <c r="L1967">
        <f>K1967*H1967</f>
        <v/>
      </c>
      <c r="M1967">
        <f>EXP(-rf*C1967)*L1967</f>
        <v/>
      </c>
      <c r="N1967">
        <f>EXP(-rf*C1967)*E1967</f>
        <v/>
      </c>
    </row>
    <row r="1968">
      <c r="A1968" t="n">
        <v>1960</v>
      </c>
      <c r="B1968">
        <f>RAND()</f>
        <v/>
      </c>
      <c r="C1968">
        <f>IF(B1968&lt;P_3,3,IF(B1968&lt;P_3+P_4,4,5))</f>
        <v/>
      </c>
      <c r="D1968">
        <f>NORM.S.INV(RAND())</f>
        <v/>
      </c>
      <c r="E1968">
        <f>V0*EXP((rf-q_leak-0.5*sigma^2)*C1968+sigma*SQRT(C1968)*D1968)</f>
        <v/>
      </c>
      <c r="F1968">
        <f>SHL_face*(1+SHL_rate)^C1968</f>
        <v/>
      </c>
      <c r="G1968">
        <f>Pref_face*(1+Pref_rate)^C1968</f>
        <v/>
      </c>
      <c r="H1968">
        <f>MAX(E1968-F1968-G1968,0)</f>
        <v/>
      </c>
      <c r="I1968">
        <f>MIN(E1968,F1968+G1968)+(1-MgmtPct)*H1968</f>
        <v/>
      </c>
      <c r="J1968">
        <f>IF(I1968/SponsorCost&gt;=RatchetTrigger,1,0)</f>
        <v/>
      </c>
      <c r="K1968">
        <f>IF(J1968=1,MgmtPctRatchet,MgmtPct)</f>
        <v/>
      </c>
      <c r="L1968">
        <f>K1968*H1968</f>
        <v/>
      </c>
      <c r="M1968">
        <f>EXP(-rf*C1968)*L1968</f>
        <v/>
      </c>
      <c r="N1968">
        <f>EXP(-rf*C1968)*E1968</f>
        <v/>
      </c>
    </row>
    <row r="1969">
      <c r="A1969" t="n">
        <v>1961</v>
      </c>
      <c r="B1969">
        <f>RAND()</f>
        <v/>
      </c>
      <c r="C1969">
        <f>IF(B1969&lt;P_3,3,IF(B1969&lt;P_3+P_4,4,5))</f>
        <v/>
      </c>
      <c r="D1969">
        <f>NORM.S.INV(RAND())</f>
        <v/>
      </c>
      <c r="E1969">
        <f>V0*EXP((rf-q_leak-0.5*sigma^2)*C1969+sigma*SQRT(C1969)*D1969)</f>
        <v/>
      </c>
      <c r="F1969">
        <f>SHL_face*(1+SHL_rate)^C1969</f>
        <v/>
      </c>
      <c r="G1969">
        <f>Pref_face*(1+Pref_rate)^C1969</f>
        <v/>
      </c>
      <c r="H1969">
        <f>MAX(E1969-F1969-G1969,0)</f>
        <v/>
      </c>
      <c r="I1969">
        <f>MIN(E1969,F1969+G1969)+(1-MgmtPct)*H1969</f>
        <v/>
      </c>
      <c r="J1969">
        <f>IF(I1969/SponsorCost&gt;=RatchetTrigger,1,0)</f>
        <v/>
      </c>
      <c r="K1969">
        <f>IF(J1969=1,MgmtPctRatchet,MgmtPct)</f>
        <v/>
      </c>
      <c r="L1969">
        <f>K1969*H1969</f>
        <v/>
      </c>
      <c r="M1969">
        <f>EXP(-rf*C1969)*L1969</f>
        <v/>
      </c>
      <c r="N1969">
        <f>EXP(-rf*C1969)*E1969</f>
        <v/>
      </c>
    </row>
    <row r="1970">
      <c r="A1970" t="n">
        <v>1962</v>
      </c>
      <c r="B1970">
        <f>RAND()</f>
        <v/>
      </c>
      <c r="C1970">
        <f>IF(B1970&lt;P_3,3,IF(B1970&lt;P_3+P_4,4,5))</f>
        <v/>
      </c>
      <c r="D1970">
        <f>NORM.S.INV(RAND())</f>
        <v/>
      </c>
      <c r="E1970">
        <f>V0*EXP((rf-q_leak-0.5*sigma^2)*C1970+sigma*SQRT(C1970)*D1970)</f>
        <v/>
      </c>
      <c r="F1970">
        <f>SHL_face*(1+SHL_rate)^C1970</f>
        <v/>
      </c>
      <c r="G1970">
        <f>Pref_face*(1+Pref_rate)^C1970</f>
        <v/>
      </c>
      <c r="H1970">
        <f>MAX(E1970-F1970-G1970,0)</f>
        <v/>
      </c>
      <c r="I1970">
        <f>MIN(E1970,F1970+G1970)+(1-MgmtPct)*H1970</f>
        <v/>
      </c>
      <c r="J1970">
        <f>IF(I1970/SponsorCost&gt;=RatchetTrigger,1,0)</f>
        <v/>
      </c>
      <c r="K1970">
        <f>IF(J1970=1,MgmtPctRatchet,MgmtPct)</f>
        <v/>
      </c>
      <c r="L1970">
        <f>K1970*H1970</f>
        <v/>
      </c>
      <c r="M1970">
        <f>EXP(-rf*C1970)*L1970</f>
        <v/>
      </c>
      <c r="N1970">
        <f>EXP(-rf*C1970)*E1970</f>
        <v/>
      </c>
    </row>
    <row r="1971">
      <c r="A1971" t="n">
        <v>1963</v>
      </c>
      <c r="B1971">
        <f>RAND()</f>
        <v/>
      </c>
      <c r="C1971">
        <f>IF(B1971&lt;P_3,3,IF(B1971&lt;P_3+P_4,4,5))</f>
        <v/>
      </c>
      <c r="D1971">
        <f>NORM.S.INV(RAND())</f>
        <v/>
      </c>
      <c r="E1971">
        <f>V0*EXP((rf-q_leak-0.5*sigma^2)*C1971+sigma*SQRT(C1971)*D1971)</f>
        <v/>
      </c>
      <c r="F1971">
        <f>SHL_face*(1+SHL_rate)^C1971</f>
        <v/>
      </c>
      <c r="G1971">
        <f>Pref_face*(1+Pref_rate)^C1971</f>
        <v/>
      </c>
      <c r="H1971">
        <f>MAX(E1971-F1971-G1971,0)</f>
        <v/>
      </c>
      <c r="I1971">
        <f>MIN(E1971,F1971+G1971)+(1-MgmtPct)*H1971</f>
        <v/>
      </c>
      <c r="J1971">
        <f>IF(I1971/SponsorCost&gt;=RatchetTrigger,1,0)</f>
        <v/>
      </c>
      <c r="K1971">
        <f>IF(J1971=1,MgmtPctRatchet,MgmtPct)</f>
        <v/>
      </c>
      <c r="L1971">
        <f>K1971*H1971</f>
        <v/>
      </c>
      <c r="M1971">
        <f>EXP(-rf*C1971)*L1971</f>
        <v/>
      </c>
      <c r="N1971">
        <f>EXP(-rf*C1971)*E1971</f>
        <v/>
      </c>
    </row>
    <row r="1972">
      <c r="A1972" t="n">
        <v>1964</v>
      </c>
      <c r="B1972">
        <f>RAND()</f>
        <v/>
      </c>
      <c r="C1972">
        <f>IF(B1972&lt;P_3,3,IF(B1972&lt;P_3+P_4,4,5))</f>
        <v/>
      </c>
      <c r="D1972">
        <f>NORM.S.INV(RAND())</f>
        <v/>
      </c>
      <c r="E1972">
        <f>V0*EXP((rf-q_leak-0.5*sigma^2)*C1972+sigma*SQRT(C1972)*D1972)</f>
        <v/>
      </c>
      <c r="F1972">
        <f>SHL_face*(1+SHL_rate)^C1972</f>
        <v/>
      </c>
      <c r="G1972">
        <f>Pref_face*(1+Pref_rate)^C1972</f>
        <v/>
      </c>
      <c r="H1972">
        <f>MAX(E1972-F1972-G1972,0)</f>
        <v/>
      </c>
      <c r="I1972">
        <f>MIN(E1972,F1972+G1972)+(1-MgmtPct)*H1972</f>
        <v/>
      </c>
      <c r="J1972">
        <f>IF(I1972/SponsorCost&gt;=RatchetTrigger,1,0)</f>
        <v/>
      </c>
      <c r="K1972">
        <f>IF(J1972=1,MgmtPctRatchet,MgmtPct)</f>
        <v/>
      </c>
      <c r="L1972">
        <f>K1972*H1972</f>
        <v/>
      </c>
      <c r="M1972">
        <f>EXP(-rf*C1972)*L1972</f>
        <v/>
      </c>
      <c r="N1972">
        <f>EXP(-rf*C1972)*E1972</f>
        <v/>
      </c>
    </row>
    <row r="1973">
      <c r="A1973" t="n">
        <v>1965</v>
      </c>
      <c r="B1973">
        <f>RAND()</f>
        <v/>
      </c>
      <c r="C1973">
        <f>IF(B1973&lt;P_3,3,IF(B1973&lt;P_3+P_4,4,5))</f>
        <v/>
      </c>
      <c r="D1973">
        <f>NORM.S.INV(RAND())</f>
        <v/>
      </c>
      <c r="E1973">
        <f>V0*EXP((rf-q_leak-0.5*sigma^2)*C1973+sigma*SQRT(C1973)*D1973)</f>
        <v/>
      </c>
      <c r="F1973">
        <f>SHL_face*(1+SHL_rate)^C1973</f>
        <v/>
      </c>
      <c r="G1973">
        <f>Pref_face*(1+Pref_rate)^C1973</f>
        <v/>
      </c>
      <c r="H1973">
        <f>MAX(E1973-F1973-G1973,0)</f>
        <v/>
      </c>
      <c r="I1973">
        <f>MIN(E1973,F1973+G1973)+(1-MgmtPct)*H1973</f>
        <v/>
      </c>
      <c r="J1973">
        <f>IF(I1973/SponsorCost&gt;=RatchetTrigger,1,0)</f>
        <v/>
      </c>
      <c r="K1973">
        <f>IF(J1973=1,MgmtPctRatchet,MgmtPct)</f>
        <v/>
      </c>
      <c r="L1973">
        <f>K1973*H1973</f>
        <v/>
      </c>
      <c r="M1973">
        <f>EXP(-rf*C1973)*L1973</f>
        <v/>
      </c>
      <c r="N1973">
        <f>EXP(-rf*C1973)*E1973</f>
        <v/>
      </c>
    </row>
    <row r="1974">
      <c r="A1974" t="n">
        <v>1966</v>
      </c>
      <c r="B1974">
        <f>RAND()</f>
        <v/>
      </c>
      <c r="C1974">
        <f>IF(B1974&lt;P_3,3,IF(B1974&lt;P_3+P_4,4,5))</f>
        <v/>
      </c>
      <c r="D1974">
        <f>NORM.S.INV(RAND())</f>
        <v/>
      </c>
      <c r="E1974">
        <f>V0*EXP((rf-q_leak-0.5*sigma^2)*C1974+sigma*SQRT(C1974)*D1974)</f>
        <v/>
      </c>
      <c r="F1974">
        <f>SHL_face*(1+SHL_rate)^C1974</f>
        <v/>
      </c>
      <c r="G1974">
        <f>Pref_face*(1+Pref_rate)^C1974</f>
        <v/>
      </c>
      <c r="H1974">
        <f>MAX(E1974-F1974-G1974,0)</f>
        <v/>
      </c>
      <c r="I1974">
        <f>MIN(E1974,F1974+G1974)+(1-MgmtPct)*H1974</f>
        <v/>
      </c>
      <c r="J1974">
        <f>IF(I1974/SponsorCost&gt;=RatchetTrigger,1,0)</f>
        <v/>
      </c>
      <c r="K1974">
        <f>IF(J1974=1,MgmtPctRatchet,MgmtPct)</f>
        <v/>
      </c>
      <c r="L1974">
        <f>K1974*H1974</f>
        <v/>
      </c>
      <c r="M1974">
        <f>EXP(-rf*C1974)*L1974</f>
        <v/>
      </c>
      <c r="N1974">
        <f>EXP(-rf*C1974)*E1974</f>
        <v/>
      </c>
    </row>
    <row r="1975">
      <c r="A1975" t="n">
        <v>1967</v>
      </c>
      <c r="B1975">
        <f>RAND()</f>
        <v/>
      </c>
      <c r="C1975">
        <f>IF(B1975&lt;P_3,3,IF(B1975&lt;P_3+P_4,4,5))</f>
        <v/>
      </c>
      <c r="D1975">
        <f>NORM.S.INV(RAND())</f>
        <v/>
      </c>
      <c r="E1975">
        <f>V0*EXP((rf-q_leak-0.5*sigma^2)*C1975+sigma*SQRT(C1975)*D1975)</f>
        <v/>
      </c>
      <c r="F1975">
        <f>SHL_face*(1+SHL_rate)^C1975</f>
        <v/>
      </c>
      <c r="G1975">
        <f>Pref_face*(1+Pref_rate)^C1975</f>
        <v/>
      </c>
      <c r="H1975">
        <f>MAX(E1975-F1975-G1975,0)</f>
        <v/>
      </c>
      <c r="I1975">
        <f>MIN(E1975,F1975+G1975)+(1-MgmtPct)*H1975</f>
        <v/>
      </c>
      <c r="J1975">
        <f>IF(I1975/SponsorCost&gt;=RatchetTrigger,1,0)</f>
        <v/>
      </c>
      <c r="K1975">
        <f>IF(J1975=1,MgmtPctRatchet,MgmtPct)</f>
        <v/>
      </c>
      <c r="L1975">
        <f>K1975*H1975</f>
        <v/>
      </c>
      <c r="M1975">
        <f>EXP(-rf*C1975)*L1975</f>
        <v/>
      </c>
      <c r="N1975">
        <f>EXP(-rf*C1975)*E1975</f>
        <v/>
      </c>
    </row>
    <row r="1976">
      <c r="A1976" t="n">
        <v>1968</v>
      </c>
      <c r="B1976">
        <f>RAND()</f>
        <v/>
      </c>
      <c r="C1976">
        <f>IF(B1976&lt;P_3,3,IF(B1976&lt;P_3+P_4,4,5))</f>
        <v/>
      </c>
      <c r="D1976">
        <f>NORM.S.INV(RAND())</f>
        <v/>
      </c>
      <c r="E1976">
        <f>V0*EXP((rf-q_leak-0.5*sigma^2)*C1976+sigma*SQRT(C1976)*D1976)</f>
        <v/>
      </c>
      <c r="F1976">
        <f>SHL_face*(1+SHL_rate)^C1976</f>
        <v/>
      </c>
      <c r="G1976">
        <f>Pref_face*(1+Pref_rate)^C1976</f>
        <v/>
      </c>
      <c r="H1976">
        <f>MAX(E1976-F1976-G1976,0)</f>
        <v/>
      </c>
      <c r="I1976">
        <f>MIN(E1976,F1976+G1976)+(1-MgmtPct)*H1976</f>
        <v/>
      </c>
      <c r="J1976">
        <f>IF(I1976/SponsorCost&gt;=RatchetTrigger,1,0)</f>
        <v/>
      </c>
      <c r="K1976">
        <f>IF(J1976=1,MgmtPctRatchet,MgmtPct)</f>
        <v/>
      </c>
      <c r="L1976">
        <f>K1976*H1976</f>
        <v/>
      </c>
      <c r="M1976">
        <f>EXP(-rf*C1976)*L1976</f>
        <v/>
      </c>
      <c r="N1976">
        <f>EXP(-rf*C1976)*E1976</f>
        <v/>
      </c>
    </row>
    <row r="1977">
      <c r="A1977" t="n">
        <v>1969</v>
      </c>
      <c r="B1977">
        <f>RAND()</f>
        <v/>
      </c>
      <c r="C1977">
        <f>IF(B1977&lt;P_3,3,IF(B1977&lt;P_3+P_4,4,5))</f>
        <v/>
      </c>
      <c r="D1977">
        <f>NORM.S.INV(RAND())</f>
        <v/>
      </c>
      <c r="E1977">
        <f>V0*EXP((rf-q_leak-0.5*sigma^2)*C1977+sigma*SQRT(C1977)*D1977)</f>
        <v/>
      </c>
      <c r="F1977">
        <f>SHL_face*(1+SHL_rate)^C1977</f>
        <v/>
      </c>
      <c r="G1977">
        <f>Pref_face*(1+Pref_rate)^C1977</f>
        <v/>
      </c>
      <c r="H1977">
        <f>MAX(E1977-F1977-G1977,0)</f>
        <v/>
      </c>
      <c r="I1977">
        <f>MIN(E1977,F1977+G1977)+(1-MgmtPct)*H1977</f>
        <v/>
      </c>
      <c r="J1977">
        <f>IF(I1977/SponsorCost&gt;=RatchetTrigger,1,0)</f>
        <v/>
      </c>
      <c r="K1977">
        <f>IF(J1977=1,MgmtPctRatchet,MgmtPct)</f>
        <v/>
      </c>
      <c r="L1977">
        <f>K1977*H1977</f>
        <v/>
      </c>
      <c r="M1977">
        <f>EXP(-rf*C1977)*L1977</f>
        <v/>
      </c>
      <c r="N1977">
        <f>EXP(-rf*C1977)*E1977</f>
        <v/>
      </c>
    </row>
    <row r="1978">
      <c r="A1978" t="n">
        <v>1970</v>
      </c>
      <c r="B1978">
        <f>RAND()</f>
        <v/>
      </c>
      <c r="C1978">
        <f>IF(B1978&lt;P_3,3,IF(B1978&lt;P_3+P_4,4,5))</f>
        <v/>
      </c>
      <c r="D1978">
        <f>NORM.S.INV(RAND())</f>
        <v/>
      </c>
      <c r="E1978">
        <f>V0*EXP((rf-q_leak-0.5*sigma^2)*C1978+sigma*SQRT(C1978)*D1978)</f>
        <v/>
      </c>
      <c r="F1978">
        <f>SHL_face*(1+SHL_rate)^C1978</f>
        <v/>
      </c>
      <c r="G1978">
        <f>Pref_face*(1+Pref_rate)^C1978</f>
        <v/>
      </c>
      <c r="H1978">
        <f>MAX(E1978-F1978-G1978,0)</f>
        <v/>
      </c>
      <c r="I1978">
        <f>MIN(E1978,F1978+G1978)+(1-MgmtPct)*H1978</f>
        <v/>
      </c>
      <c r="J1978">
        <f>IF(I1978/SponsorCost&gt;=RatchetTrigger,1,0)</f>
        <v/>
      </c>
      <c r="K1978">
        <f>IF(J1978=1,MgmtPctRatchet,MgmtPct)</f>
        <v/>
      </c>
      <c r="L1978">
        <f>K1978*H1978</f>
        <v/>
      </c>
      <c r="M1978">
        <f>EXP(-rf*C1978)*L1978</f>
        <v/>
      </c>
      <c r="N1978">
        <f>EXP(-rf*C1978)*E1978</f>
        <v/>
      </c>
    </row>
    <row r="1979">
      <c r="A1979" t="n">
        <v>1971</v>
      </c>
      <c r="B1979">
        <f>RAND()</f>
        <v/>
      </c>
      <c r="C1979">
        <f>IF(B1979&lt;P_3,3,IF(B1979&lt;P_3+P_4,4,5))</f>
        <v/>
      </c>
      <c r="D1979">
        <f>NORM.S.INV(RAND())</f>
        <v/>
      </c>
      <c r="E1979">
        <f>V0*EXP((rf-q_leak-0.5*sigma^2)*C1979+sigma*SQRT(C1979)*D1979)</f>
        <v/>
      </c>
      <c r="F1979">
        <f>SHL_face*(1+SHL_rate)^C1979</f>
        <v/>
      </c>
      <c r="G1979">
        <f>Pref_face*(1+Pref_rate)^C1979</f>
        <v/>
      </c>
      <c r="H1979">
        <f>MAX(E1979-F1979-G1979,0)</f>
        <v/>
      </c>
      <c r="I1979">
        <f>MIN(E1979,F1979+G1979)+(1-MgmtPct)*H1979</f>
        <v/>
      </c>
      <c r="J1979">
        <f>IF(I1979/SponsorCost&gt;=RatchetTrigger,1,0)</f>
        <v/>
      </c>
      <c r="K1979">
        <f>IF(J1979=1,MgmtPctRatchet,MgmtPct)</f>
        <v/>
      </c>
      <c r="L1979">
        <f>K1979*H1979</f>
        <v/>
      </c>
      <c r="M1979">
        <f>EXP(-rf*C1979)*L1979</f>
        <v/>
      </c>
      <c r="N1979">
        <f>EXP(-rf*C1979)*E1979</f>
        <v/>
      </c>
    </row>
    <row r="1980">
      <c r="A1980" t="n">
        <v>1972</v>
      </c>
      <c r="B1980">
        <f>RAND()</f>
        <v/>
      </c>
      <c r="C1980">
        <f>IF(B1980&lt;P_3,3,IF(B1980&lt;P_3+P_4,4,5))</f>
        <v/>
      </c>
      <c r="D1980">
        <f>NORM.S.INV(RAND())</f>
        <v/>
      </c>
      <c r="E1980">
        <f>V0*EXP((rf-q_leak-0.5*sigma^2)*C1980+sigma*SQRT(C1980)*D1980)</f>
        <v/>
      </c>
      <c r="F1980">
        <f>SHL_face*(1+SHL_rate)^C1980</f>
        <v/>
      </c>
      <c r="G1980">
        <f>Pref_face*(1+Pref_rate)^C1980</f>
        <v/>
      </c>
      <c r="H1980">
        <f>MAX(E1980-F1980-G1980,0)</f>
        <v/>
      </c>
      <c r="I1980">
        <f>MIN(E1980,F1980+G1980)+(1-MgmtPct)*H1980</f>
        <v/>
      </c>
      <c r="J1980">
        <f>IF(I1980/SponsorCost&gt;=RatchetTrigger,1,0)</f>
        <v/>
      </c>
      <c r="K1980">
        <f>IF(J1980=1,MgmtPctRatchet,MgmtPct)</f>
        <v/>
      </c>
      <c r="L1980">
        <f>K1980*H1980</f>
        <v/>
      </c>
      <c r="M1980">
        <f>EXP(-rf*C1980)*L1980</f>
        <v/>
      </c>
      <c r="N1980">
        <f>EXP(-rf*C1980)*E1980</f>
        <v/>
      </c>
    </row>
    <row r="1981">
      <c r="A1981" t="n">
        <v>1973</v>
      </c>
      <c r="B1981">
        <f>RAND()</f>
        <v/>
      </c>
      <c r="C1981">
        <f>IF(B1981&lt;P_3,3,IF(B1981&lt;P_3+P_4,4,5))</f>
        <v/>
      </c>
      <c r="D1981">
        <f>NORM.S.INV(RAND())</f>
        <v/>
      </c>
      <c r="E1981">
        <f>V0*EXP((rf-q_leak-0.5*sigma^2)*C1981+sigma*SQRT(C1981)*D1981)</f>
        <v/>
      </c>
      <c r="F1981">
        <f>SHL_face*(1+SHL_rate)^C1981</f>
        <v/>
      </c>
      <c r="G1981">
        <f>Pref_face*(1+Pref_rate)^C1981</f>
        <v/>
      </c>
      <c r="H1981">
        <f>MAX(E1981-F1981-G1981,0)</f>
        <v/>
      </c>
      <c r="I1981">
        <f>MIN(E1981,F1981+G1981)+(1-MgmtPct)*H1981</f>
        <v/>
      </c>
      <c r="J1981">
        <f>IF(I1981/SponsorCost&gt;=RatchetTrigger,1,0)</f>
        <v/>
      </c>
      <c r="K1981">
        <f>IF(J1981=1,MgmtPctRatchet,MgmtPct)</f>
        <v/>
      </c>
      <c r="L1981">
        <f>K1981*H1981</f>
        <v/>
      </c>
      <c r="M1981">
        <f>EXP(-rf*C1981)*L1981</f>
        <v/>
      </c>
      <c r="N1981">
        <f>EXP(-rf*C1981)*E1981</f>
        <v/>
      </c>
    </row>
    <row r="1982">
      <c r="A1982" t="n">
        <v>1974</v>
      </c>
      <c r="B1982">
        <f>RAND()</f>
        <v/>
      </c>
      <c r="C1982">
        <f>IF(B1982&lt;P_3,3,IF(B1982&lt;P_3+P_4,4,5))</f>
        <v/>
      </c>
      <c r="D1982">
        <f>NORM.S.INV(RAND())</f>
        <v/>
      </c>
      <c r="E1982">
        <f>V0*EXP((rf-q_leak-0.5*sigma^2)*C1982+sigma*SQRT(C1982)*D1982)</f>
        <v/>
      </c>
      <c r="F1982">
        <f>SHL_face*(1+SHL_rate)^C1982</f>
        <v/>
      </c>
      <c r="G1982">
        <f>Pref_face*(1+Pref_rate)^C1982</f>
        <v/>
      </c>
      <c r="H1982">
        <f>MAX(E1982-F1982-G1982,0)</f>
        <v/>
      </c>
      <c r="I1982">
        <f>MIN(E1982,F1982+G1982)+(1-MgmtPct)*H1982</f>
        <v/>
      </c>
      <c r="J1982">
        <f>IF(I1982/SponsorCost&gt;=RatchetTrigger,1,0)</f>
        <v/>
      </c>
      <c r="K1982">
        <f>IF(J1982=1,MgmtPctRatchet,MgmtPct)</f>
        <v/>
      </c>
      <c r="L1982">
        <f>K1982*H1982</f>
        <v/>
      </c>
      <c r="M1982">
        <f>EXP(-rf*C1982)*L1982</f>
        <v/>
      </c>
      <c r="N1982">
        <f>EXP(-rf*C1982)*E1982</f>
        <v/>
      </c>
    </row>
    <row r="1983">
      <c r="A1983" t="n">
        <v>1975</v>
      </c>
      <c r="B1983">
        <f>RAND()</f>
        <v/>
      </c>
      <c r="C1983">
        <f>IF(B1983&lt;P_3,3,IF(B1983&lt;P_3+P_4,4,5))</f>
        <v/>
      </c>
      <c r="D1983">
        <f>NORM.S.INV(RAND())</f>
        <v/>
      </c>
      <c r="E1983">
        <f>V0*EXP((rf-q_leak-0.5*sigma^2)*C1983+sigma*SQRT(C1983)*D1983)</f>
        <v/>
      </c>
      <c r="F1983">
        <f>SHL_face*(1+SHL_rate)^C1983</f>
        <v/>
      </c>
      <c r="G1983">
        <f>Pref_face*(1+Pref_rate)^C1983</f>
        <v/>
      </c>
      <c r="H1983">
        <f>MAX(E1983-F1983-G1983,0)</f>
        <v/>
      </c>
      <c r="I1983">
        <f>MIN(E1983,F1983+G1983)+(1-MgmtPct)*H1983</f>
        <v/>
      </c>
      <c r="J1983">
        <f>IF(I1983/SponsorCost&gt;=RatchetTrigger,1,0)</f>
        <v/>
      </c>
      <c r="K1983">
        <f>IF(J1983=1,MgmtPctRatchet,MgmtPct)</f>
        <v/>
      </c>
      <c r="L1983">
        <f>K1983*H1983</f>
        <v/>
      </c>
      <c r="M1983">
        <f>EXP(-rf*C1983)*L1983</f>
        <v/>
      </c>
      <c r="N1983">
        <f>EXP(-rf*C1983)*E1983</f>
        <v/>
      </c>
    </row>
    <row r="1984">
      <c r="A1984" t="n">
        <v>1976</v>
      </c>
      <c r="B1984">
        <f>RAND()</f>
        <v/>
      </c>
      <c r="C1984">
        <f>IF(B1984&lt;P_3,3,IF(B1984&lt;P_3+P_4,4,5))</f>
        <v/>
      </c>
      <c r="D1984">
        <f>NORM.S.INV(RAND())</f>
        <v/>
      </c>
      <c r="E1984">
        <f>V0*EXP((rf-q_leak-0.5*sigma^2)*C1984+sigma*SQRT(C1984)*D1984)</f>
        <v/>
      </c>
      <c r="F1984">
        <f>SHL_face*(1+SHL_rate)^C1984</f>
        <v/>
      </c>
      <c r="G1984">
        <f>Pref_face*(1+Pref_rate)^C1984</f>
        <v/>
      </c>
      <c r="H1984">
        <f>MAX(E1984-F1984-G1984,0)</f>
        <v/>
      </c>
      <c r="I1984">
        <f>MIN(E1984,F1984+G1984)+(1-MgmtPct)*H1984</f>
        <v/>
      </c>
      <c r="J1984">
        <f>IF(I1984/SponsorCost&gt;=RatchetTrigger,1,0)</f>
        <v/>
      </c>
      <c r="K1984">
        <f>IF(J1984=1,MgmtPctRatchet,MgmtPct)</f>
        <v/>
      </c>
      <c r="L1984">
        <f>K1984*H1984</f>
        <v/>
      </c>
      <c r="M1984">
        <f>EXP(-rf*C1984)*L1984</f>
        <v/>
      </c>
      <c r="N1984">
        <f>EXP(-rf*C1984)*E1984</f>
        <v/>
      </c>
    </row>
    <row r="1985">
      <c r="A1985" t="n">
        <v>1977</v>
      </c>
      <c r="B1985">
        <f>RAND()</f>
        <v/>
      </c>
      <c r="C1985">
        <f>IF(B1985&lt;P_3,3,IF(B1985&lt;P_3+P_4,4,5))</f>
        <v/>
      </c>
      <c r="D1985">
        <f>NORM.S.INV(RAND())</f>
        <v/>
      </c>
      <c r="E1985">
        <f>V0*EXP((rf-q_leak-0.5*sigma^2)*C1985+sigma*SQRT(C1985)*D1985)</f>
        <v/>
      </c>
      <c r="F1985">
        <f>SHL_face*(1+SHL_rate)^C1985</f>
        <v/>
      </c>
      <c r="G1985">
        <f>Pref_face*(1+Pref_rate)^C1985</f>
        <v/>
      </c>
      <c r="H1985">
        <f>MAX(E1985-F1985-G1985,0)</f>
        <v/>
      </c>
      <c r="I1985">
        <f>MIN(E1985,F1985+G1985)+(1-MgmtPct)*H1985</f>
        <v/>
      </c>
      <c r="J1985">
        <f>IF(I1985/SponsorCost&gt;=RatchetTrigger,1,0)</f>
        <v/>
      </c>
      <c r="K1985">
        <f>IF(J1985=1,MgmtPctRatchet,MgmtPct)</f>
        <v/>
      </c>
      <c r="L1985">
        <f>K1985*H1985</f>
        <v/>
      </c>
      <c r="M1985">
        <f>EXP(-rf*C1985)*L1985</f>
        <v/>
      </c>
      <c r="N1985">
        <f>EXP(-rf*C1985)*E1985</f>
        <v/>
      </c>
    </row>
    <row r="1986">
      <c r="A1986" t="n">
        <v>1978</v>
      </c>
      <c r="B1986">
        <f>RAND()</f>
        <v/>
      </c>
      <c r="C1986">
        <f>IF(B1986&lt;P_3,3,IF(B1986&lt;P_3+P_4,4,5))</f>
        <v/>
      </c>
      <c r="D1986">
        <f>NORM.S.INV(RAND())</f>
        <v/>
      </c>
      <c r="E1986">
        <f>V0*EXP((rf-q_leak-0.5*sigma^2)*C1986+sigma*SQRT(C1986)*D1986)</f>
        <v/>
      </c>
      <c r="F1986">
        <f>SHL_face*(1+SHL_rate)^C1986</f>
        <v/>
      </c>
      <c r="G1986">
        <f>Pref_face*(1+Pref_rate)^C1986</f>
        <v/>
      </c>
      <c r="H1986">
        <f>MAX(E1986-F1986-G1986,0)</f>
        <v/>
      </c>
      <c r="I1986">
        <f>MIN(E1986,F1986+G1986)+(1-MgmtPct)*H1986</f>
        <v/>
      </c>
      <c r="J1986">
        <f>IF(I1986/SponsorCost&gt;=RatchetTrigger,1,0)</f>
        <v/>
      </c>
      <c r="K1986">
        <f>IF(J1986=1,MgmtPctRatchet,MgmtPct)</f>
        <v/>
      </c>
      <c r="L1986">
        <f>K1986*H1986</f>
        <v/>
      </c>
      <c r="M1986">
        <f>EXP(-rf*C1986)*L1986</f>
        <v/>
      </c>
      <c r="N1986">
        <f>EXP(-rf*C1986)*E1986</f>
        <v/>
      </c>
    </row>
    <row r="1987">
      <c r="A1987" t="n">
        <v>1979</v>
      </c>
      <c r="B1987">
        <f>RAND()</f>
        <v/>
      </c>
      <c r="C1987">
        <f>IF(B1987&lt;P_3,3,IF(B1987&lt;P_3+P_4,4,5))</f>
        <v/>
      </c>
      <c r="D1987">
        <f>NORM.S.INV(RAND())</f>
        <v/>
      </c>
      <c r="E1987">
        <f>V0*EXP((rf-q_leak-0.5*sigma^2)*C1987+sigma*SQRT(C1987)*D1987)</f>
        <v/>
      </c>
      <c r="F1987">
        <f>SHL_face*(1+SHL_rate)^C1987</f>
        <v/>
      </c>
      <c r="G1987">
        <f>Pref_face*(1+Pref_rate)^C1987</f>
        <v/>
      </c>
      <c r="H1987">
        <f>MAX(E1987-F1987-G1987,0)</f>
        <v/>
      </c>
      <c r="I1987">
        <f>MIN(E1987,F1987+G1987)+(1-MgmtPct)*H1987</f>
        <v/>
      </c>
      <c r="J1987">
        <f>IF(I1987/SponsorCost&gt;=RatchetTrigger,1,0)</f>
        <v/>
      </c>
      <c r="K1987">
        <f>IF(J1987=1,MgmtPctRatchet,MgmtPct)</f>
        <v/>
      </c>
      <c r="L1987">
        <f>K1987*H1987</f>
        <v/>
      </c>
      <c r="M1987">
        <f>EXP(-rf*C1987)*L1987</f>
        <v/>
      </c>
      <c r="N1987">
        <f>EXP(-rf*C1987)*E1987</f>
        <v/>
      </c>
    </row>
    <row r="1988">
      <c r="A1988" t="n">
        <v>1980</v>
      </c>
      <c r="B1988">
        <f>RAND()</f>
        <v/>
      </c>
      <c r="C1988">
        <f>IF(B1988&lt;P_3,3,IF(B1988&lt;P_3+P_4,4,5))</f>
        <v/>
      </c>
      <c r="D1988">
        <f>NORM.S.INV(RAND())</f>
        <v/>
      </c>
      <c r="E1988">
        <f>V0*EXP((rf-q_leak-0.5*sigma^2)*C1988+sigma*SQRT(C1988)*D1988)</f>
        <v/>
      </c>
      <c r="F1988">
        <f>SHL_face*(1+SHL_rate)^C1988</f>
        <v/>
      </c>
      <c r="G1988">
        <f>Pref_face*(1+Pref_rate)^C1988</f>
        <v/>
      </c>
      <c r="H1988">
        <f>MAX(E1988-F1988-G1988,0)</f>
        <v/>
      </c>
      <c r="I1988">
        <f>MIN(E1988,F1988+G1988)+(1-MgmtPct)*H1988</f>
        <v/>
      </c>
      <c r="J1988">
        <f>IF(I1988/SponsorCost&gt;=RatchetTrigger,1,0)</f>
        <v/>
      </c>
      <c r="K1988">
        <f>IF(J1988=1,MgmtPctRatchet,MgmtPct)</f>
        <v/>
      </c>
      <c r="L1988">
        <f>K1988*H1988</f>
        <v/>
      </c>
      <c r="M1988">
        <f>EXP(-rf*C1988)*L1988</f>
        <v/>
      </c>
      <c r="N1988">
        <f>EXP(-rf*C1988)*E1988</f>
        <v/>
      </c>
    </row>
    <row r="1989">
      <c r="A1989" t="n">
        <v>1981</v>
      </c>
      <c r="B1989">
        <f>RAND()</f>
        <v/>
      </c>
      <c r="C1989">
        <f>IF(B1989&lt;P_3,3,IF(B1989&lt;P_3+P_4,4,5))</f>
        <v/>
      </c>
      <c r="D1989">
        <f>NORM.S.INV(RAND())</f>
        <v/>
      </c>
      <c r="E1989">
        <f>V0*EXP((rf-q_leak-0.5*sigma^2)*C1989+sigma*SQRT(C1989)*D1989)</f>
        <v/>
      </c>
      <c r="F1989">
        <f>SHL_face*(1+SHL_rate)^C1989</f>
        <v/>
      </c>
      <c r="G1989">
        <f>Pref_face*(1+Pref_rate)^C1989</f>
        <v/>
      </c>
      <c r="H1989">
        <f>MAX(E1989-F1989-G1989,0)</f>
        <v/>
      </c>
      <c r="I1989">
        <f>MIN(E1989,F1989+G1989)+(1-MgmtPct)*H1989</f>
        <v/>
      </c>
      <c r="J1989">
        <f>IF(I1989/SponsorCost&gt;=RatchetTrigger,1,0)</f>
        <v/>
      </c>
      <c r="K1989">
        <f>IF(J1989=1,MgmtPctRatchet,MgmtPct)</f>
        <v/>
      </c>
      <c r="L1989">
        <f>K1989*H1989</f>
        <v/>
      </c>
      <c r="M1989">
        <f>EXP(-rf*C1989)*L1989</f>
        <v/>
      </c>
      <c r="N1989">
        <f>EXP(-rf*C1989)*E1989</f>
        <v/>
      </c>
    </row>
    <row r="1990">
      <c r="A1990" t="n">
        <v>1982</v>
      </c>
      <c r="B1990">
        <f>RAND()</f>
        <v/>
      </c>
      <c r="C1990">
        <f>IF(B1990&lt;P_3,3,IF(B1990&lt;P_3+P_4,4,5))</f>
        <v/>
      </c>
      <c r="D1990">
        <f>NORM.S.INV(RAND())</f>
        <v/>
      </c>
      <c r="E1990">
        <f>V0*EXP((rf-q_leak-0.5*sigma^2)*C1990+sigma*SQRT(C1990)*D1990)</f>
        <v/>
      </c>
      <c r="F1990">
        <f>SHL_face*(1+SHL_rate)^C1990</f>
        <v/>
      </c>
      <c r="G1990">
        <f>Pref_face*(1+Pref_rate)^C1990</f>
        <v/>
      </c>
      <c r="H1990">
        <f>MAX(E1990-F1990-G1990,0)</f>
        <v/>
      </c>
      <c r="I1990">
        <f>MIN(E1990,F1990+G1990)+(1-MgmtPct)*H1990</f>
        <v/>
      </c>
      <c r="J1990">
        <f>IF(I1990/SponsorCost&gt;=RatchetTrigger,1,0)</f>
        <v/>
      </c>
      <c r="K1990">
        <f>IF(J1990=1,MgmtPctRatchet,MgmtPct)</f>
        <v/>
      </c>
      <c r="L1990">
        <f>K1990*H1990</f>
        <v/>
      </c>
      <c r="M1990">
        <f>EXP(-rf*C1990)*L1990</f>
        <v/>
      </c>
      <c r="N1990">
        <f>EXP(-rf*C1990)*E1990</f>
        <v/>
      </c>
    </row>
    <row r="1991">
      <c r="A1991" t="n">
        <v>1983</v>
      </c>
      <c r="B1991">
        <f>RAND()</f>
        <v/>
      </c>
      <c r="C1991">
        <f>IF(B1991&lt;P_3,3,IF(B1991&lt;P_3+P_4,4,5))</f>
        <v/>
      </c>
      <c r="D1991">
        <f>NORM.S.INV(RAND())</f>
        <v/>
      </c>
      <c r="E1991">
        <f>V0*EXP((rf-q_leak-0.5*sigma^2)*C1991+sigma*SQRT(C1991)*D1991)</f>
        <v/>
      </c>
      <c r="F1991">
        <f>SHL_face*(1+SHL_rate)^C1991</f>
        <v/>
      </c>
      <c r="G1991">
        <f>Pref_face*(1+Pref_rate)^C1991</f>
        <v/>
      </c>
      <c r="H1991">
        <f>MAX(E1991-F1991-G1991,0)</f>
        <v/>
      </c>
      <c r="I1991">
        <f>MIN(E1991,F1991+G1991)+(1-MgmtPct)*H1991</f>
        <v/>
      </c>
      <c r="J1991">
        <f>IF(I1991/SponsorCost&gt;=RatchetTrigger,1,0)</f>
        <v/>
      </c>
      <c r="K1991">
        <f>IF(J1991=1,MgmtPctRatchet,MgmtPct)</f>
        <v/>
      </c>
      <c r="L1991">
        <f>K1991*H1991</f>
        <v/>
      </c>
      <c r="M1991">
        <f>EXP(-rf*C1991)*L1991</f>
        <v/>
      </c>
      <c r="N1991">
        <f>EXP(-rf*C1991)*E1991</f>
        <v/>
      </c>
    </row>
    <row r="1992">
      <c r="A1992" t="n">
        <v>1984</v>
      </c>
      <c r="B1992">
        <f>RAND()</f>
        <v/>
      </c>
      <c r="C1992">
        <f>IF(B1992&lt;P_3,3,IF(B1992&lt;P_3+P_4,4,5))</f>
        <v/>
      </c>
      <c r="D1992">
        <f>NORM.S.INV(RAND())</f>
        <v/>
      </c>
      <c r="E1992">
        <f>V0*EXP((rf-q_leak-0.5*sigma^2)*C1992+sigma*SQRT(C1992)*D1992)</f>
        <v/>
      </c>
      <c r="F1992">
        <f>SHL_face*(1+SHL_rate)^C1992</f>
        <v/>
      </c>
      <c r="G1992">
        <f>Pref_face*(1+Pref_rate)^C1992</f>
        <v/>
      </c>
      <c r="H1992">
        <f>MAX(E1992-F1992-G1992,0)</f>
        <v/>
      </c>
      <c r="I1992">
        <f>MIN(E1992,F1992+G1992)+(1-MgmtPct)*H1992</f>
        <v/>
      </c>
      <c r="J1992">
        <f>IF(I1992/SponsorCost&gt;=RatchetTrigger,1,0)</f>
        <v/>
      </c>
      <c r="K1992">
        <f>IF(J1992=1,MgmtPctRatchet,MgmtPct)</f>
        <v/>
      </c>
      <c r="L1992">
        <f>K1992*H1992</f>
        <v/>
      </c>
      <c r="M1992">
        <f>EXP(-rf*C1992)*L1992</f>
        <v/>
      </c>
      <c r="N1992">
        <f>EXP(-rf*C1992)*E1992</f>
        <v/>
      </c>
    </row>
    <row r="1993">
      <c r="A1993" t="n">
        <v>1985</v>
      </c>
      <c r="B1993">
        <f>RAND()</f>
        <v/>
      </c>
      <c r="C1993">
        <f>IF(B1993&lt;P_3,3,IF(B1993&lt;P_3+P_4,4,5))</f>
        <v/>
      </c>
      <c r="D1993">
        <f>NORM.S.INV(RAND())</f>
        <v/>
      </c>
      <c r="E1993">
        <f>V0*EXP((rf-q_leak-0.5*sigma^2)*C1993+sigma*SQRT(C1993)*D1993)</f>
        <v/>
      </c>
      <c r="F1993">
        <f>SHL_face*(1+SHL_rate)^C1993</f>
        <v/>
      </c>
      <c r="G1993">
        <f>Pref_face*(1+Pref_rate)^C1993</f>
        <v/>
      </c>
      <c r="H1993">
        <f>MAX(E1993-F1993-G1993,0)</f>
        <v/>
      </c>
      <c r="I1993">
        <f>MIN(E1993,F1993+G1993)+(1-MgmtPct)*H1993</f>
        <v/>
      </c>
      <c r="J1993">
        <f>IF(I1993/SponsorCost&gt;=RatchetTrigger,1,0)</f>
        <v/>
      </c>
      <c r="K1993">
        <f>IF(J1993=1,MgmtPctRatchet,MgmtPct)</f>
        <v/>
      </c>
      <c r="L1993">
        <f>K1993*H1993</f>
        <v/>
      </c>
      <c r="M1993">
        <f>EXP(-rf*C1993)*L1993</f>
        <v/>
      </c>
      <c r="N1993">
        <f>EXP(-rf*C1993)*E1993</f>
        <v/>
      </c>
    </row>
    <row r="1994">
      <c r="A1994" t="n">
        <v>1986</v>
      </c>
      <c r="B1994">
        <f>RAND()</f>
        <v/>
      </c>
      <c r="C1994">
        <f>IF(B1994&lt;P_3,3,IF(B1994&lt;P_3+P_4,4,5))</f>
        <v/>
      </c>
      <c r="D1994">
        <f>NORM.S.INV(RAND())</f>
        <v/>
      </c>
      <c r="E1994">
        <f>V0*EXP((rf-q_leak-0.5*sigma^2)*C1994+sigma*SQRT(C1994)*D1994)</f>
        <v/>
      </c>
      <c r="F1994">
        <f>SHL_face*(1+SHL_rate)^C1994</f>
        <v/>
      </c>
      <c r="G1994">
        <f>Pref_face*(1+Pref_rate)^C1994</f>
        <v/>
      </c>
      <c r="H1994">
        <f>MAX(E1994-F1994-G1994,0)</f>
        <v/>
      </c>
      <c r="I1994">
        <f>MIN(E1994,F1994+G1994)+(1-MgmtPct)*H1994</f>
        <v/>
      </c>
      <c r="J1994">
        <f>IF(I1994/SponsorCost&gt;=RatchetTrigger,1,0)</f>
        <v/>
      </c>
      <c r="K1994">
        <f>IF(J1994=1,MgmtPctRatchet,MgmtPct)</f>
        <v/>
      </c>
      <c r="L1994">
        <f>K1994*H1994</f>
        <v/>
      </c>
      <c r="M1994">
        <f>EXP(-rf*C1994)*L1994</f>
        <v/>
      </c>
      <c r="N1994">
        <f>EXP(-rf*C1994)*E1994</f>
        <v/>
      </c>
    </row>
    <row r="1995">
      <c r="A1995" t="n">
        <v>1987</v>
      </c>
      <c r="B1995">
        <f>RAND()</f>
        <v/>
      </c>
      <c r="C1995">
        <f>IF(B1995&lt;P_3,3,IF(B1995&lt;P_3+P_4,4,5))</f>
        <v/>
      </c>
      <c r="D1995">
        <f>NORM.S.INV(RAND())</f>
        <v/>
      </c>
      <c r="E1995">
        <f>V0*EXP((rf-q_leak-0.5*sigma^2)*C1995+sigma*SQRT(C1995)*D1995)</f>
        <v/>
      </c>
      <c r="F1995">
        <f>SHL_face*(1+SHL_rate)^C1995</f>
        <v/>
      </c>
      <c r="G1995">
        <f>Pref_face*(1+Pref_rate)^C1995</f>
        <v/>
      </c>
      <c r="H1995">
        <f>MAX(E1995-F1995-G1995,0)</f>
        <v/>
      </c>
      <c r="I1995">
        <f>MIN(E1995,F1995+G1995)+(1-MgmtPct)*H1995</f>
        <v/>
      </c>
      <c r="J1995">
        <f>IF(I1995/SponsorCost&gt;=RatchetTrigger,1,0)</f>
        <v/>
      </c>
      <c r="K1995">
        <f>IF(J1995=1,MgmtPctRatchet,MgmtPct)</f>
        <v/>
      </c>
      <c r="L1995">
        <f>K1995*H1995</f>
        <v/>
      </c>
      <c r="M1995">
        <f>EXP(-rf*C1995)*L1995</f>
        <v/>
      </c>
      <c r="N1995">
        <f>EXP(-rf*C1995)*E1995</f>
        <v/>
      </c>
    </row>
    <row r="1996">
      <c r="A1996" t="n">
        <v>1988</v>
      </c>
      <c r="B1996">
        <f>RAND()</f>
        <v/>
      </c>
      <c r="C1996">
        <f>IF(B1996&lt;P_3,3,IF(B1996&lt;P_3+P_4,4,5))</f>
        <v/>
      </c>
      <c r="D1996">
        <f>NORM.S.INV(RAND())</f>
        <v/>
      </c>
      <c r="E1996">
        <f>V0*EXP((rf-q_leak-0.5*sigma^2)*C1996+sigma*SQRT(C1996)*D1996)</f>
        <v/>
      </c>
      <c r="F1996">
        <f>SHL_face*(1+SHL_rate)^C1996</f>
        <v/>
      </c>
      <c r="G1996">
        <f>Pref_face*(1+Pref_rate)^C1996</f>
        <v/>
      </c>
      <c r="H1996">
        <f>MAX(E1996-F1996-G1996,0)</f>
        <v/>
      </c>
      <c r="I1996">
        <f>MIN(E1996,F1996+G1996)+(1-MgmtPct)*H1996</f>
        <v/>
      </c>
      <c r="J1996">
        <f>IF(I1996/SponsorCost&gt;=RatchetTrigger,1,0)</f>
        <v/>
      </c>
      <c r="K1996">
        <f>IF(J1996=1,MgmtPctRatchet,MgmtPct)</f>
        <v/>
      </c>
      <c r="L1996">
        <f>K1996*H1996</f>
        <v/>
      </c>
      <c r="M1996">
        <f>EXP(-rf*C1996)*L1996</f>
        <v/>
      </c>
      <c r="N1996">
        <f>EXP(-rf*C1996)*E1996</f>
        <v/>
      </c>
    </row>
    <row r="1997">
      <c r="A1997" t="n">
        <v>1989</v>
      </c>
      <c r="B1997">
        <f>RAND()</f>
        <v/>
      </c>
      <c r="C1997">
        <f>IF(B1997&lt;P_3,3,IF(B1997&lt;P_3+P_4,4,5))</f>
        <v/>
      </c>
      <c r="D1997">
        <f>NORM.S.INV(RAND())</f>
        <v/>
      </c>
      <c r="E1997">
        <f>V0*EXP((rf-q_leak-0.5*sigma^2)*C1997+sigma*SQRT(C1997)*D1997)</f>
        <v/>
      </c>
      <c r="F1997">
        <f>SHL_face*(1+SHL_rate)^C1997</f>
        <v/>
      </c>
      <c r="G1997">
        <f>Pref_face*(1+Pref_rate)^C1997</f>
        <v/>
      </c>
      <c r="H1997">
        <f>MAX(E1997-F1997-G1997,0)</f>
        <v/>
      </c>
      <c r="I1997">
        <f>MIN(E1997,F1997+G1997)+(1-MgmtPct)*H1997</f>
        <v/>
      </c>
      <c r="J1997">
        <f>IF(I1997/SponsorCost&gt;=RatchetTrigger,1,0)</f>
        <v/>
      </c>
      <c r="K1997">
        <f>IF(J1997=1,MgmtPctRatchet,MgmtPct)</f>
        <v/>
      </c>
      <c r="L1997">
        <f>K1997*H1997</f>
        <v/>
      </c>
      <c r="M1997">
        <f>EXP(-rf*C1997)*L1997</f>
        <v/>
      </c>
      <c r="N1997">
        <f>EXP(-rf*C1997)*E1997</f>
        <v/>
      </c>
    </row>
    <row r="1998">
      <c r="A1998" t="n">
        <v>1990</v>
      </c>
      <c r="B1998">
        <f>RAND()</f>
        <v/>
      </c>
      <c r="C1998">
        <f>IF(B1998&lt;P_3,3,IF(B1998&lt;P_3+P_4,4,5))</f>
        <v/>
      </c>
      <c r="D1998">
        <f>NORM.S.INV(RAND())</f>
        <v/>
      </c>
      <c r="E1998">
        <f>V0*EXP((rf-q_leak-0.5*sigma^2)*C1998+sigma*SQRT(C1998)*D1998)</f>
        <v/>
      </c>
      <c r="F1998">
        <f>SHL_face*(1+SHL_rate)^C1998</f>
        <v/>
      </c>
      <c r="G1998">
        <f>Pref_face*(1+Pref_rate)^C1998</f>
        <v/>
      </c>
      <c r="H1998">
        <f>MAX(E1998-F1998-G1998,0)</f>
        <v/>
      </c>
      <c r="I1998">
        <f>MIN(E1998,F1998+G1998)+(1-MgmtPct)*H1998</f>
        <v/>
      </c>
      <c r="J1998">
        <f>IF(I1998/SponsorCost&gt;=RatchetTrigger,1,0)</f>
        <v/>
      </c>
      <c r="K1998">
        <f>IF(J1998=1,MgmtPctRatchet,MgmtPct)</f>
        <v/>
      </c>
      <c r="L1998">
        <f>K1998*H1998</f>
        <v/>
      </c>
      <c r="M1998">
        <f>EXP(-rf*C1998)*L1998</f>
        <v/>
      </c>
      <c r="N1998">
        <f>EXP(-rf*C1998)*E1998</f>
        <v/>
      </c>
    </row>
    <row r="1999">
      <c r="A1999" t="n">
        <v>1991</v>
      </c>
      <c r="B1999">
        <f>RAND()</f>
        <v/>
      </c>
      <c r="C1999">
        <f>IF(B1999&lt;P_3,3,IF(B1999&lt;P_3+P_4,4,5))</f>
        <v/>
      </c>
      <c r="D1999">
        <f>NORM.S.INV(RAND())</f>
        <v/>
      </c>
      <c r="E1999">
        <f>V0*EXP((rf-q_leak-0.5*sigma^2)*C1999+sigma*SQRT(C1999)*D1999)</f>
        <v/>
      </c>
      <c r="F1999">
        <f>SHL_face*(1+SHL_rate)^C1999</f>
        <v/>
      </c>
      <c r="G1999">
        <f>Pref_face*(1+Pref_rate)^C1999</f>
        <v/>
      </c>
      <c r="H1999">
        <f>MAX(E1999-F1999-G1999,0)</f>
        <v/>
      </c>
      <c r="I1999">
        <f>MIN(E1999,F1999+G1999)+(1-MgmtPct)*H1999</f>
        <v/>
      </c>
      <c r="J1999">
        <f>IF(I1999/SponsorCost&gt;=RatchetTrigger,1,0)</f>
        <v/>
      </c>
      <c r="K1999">
        <f>IF(J1999=1,MgmtPctRatchet,MgmtPct)</f>
        <v/>
      </c>
      <c r="L1999">
        <f>K1999*H1999</f>
        <v/>
      </c>
      <c r="M1999">
        <f>EXP(-rf*C1999)*L1999</f>
        <v/>
      </c>
      <c r="N1999">
        <f>EXP(-rf*C1999)*E1999</f>
        <v/>
      </c>
    </row>
    <row r="2000">
      <c r="A2000" t="n">
        <v>1992</v>
      </c>
      <c r="B2000">
        <f>RAND()</f>
        <v/>
      </c>
      <c r="C2000">
        <f>IF(B2000&lt;P_3,3,IF(B2000&lt;P_3+P_4,4,5))</f>
        <v/>
      </c>
      <c r="D2000">
        <f>NORM.S.INV(RAND())</f>
        <v/>
      </c>
      <c r="E2000">
        <f>V0*EXP((rf-q_leak-0.5*sigma^2)*C2000+sigma*SQRT(C2000)*D2000)</f>
        <v/>
      </c>
      <c r="F2000">
        <f>SHL_face*(1+SHL_rate)^C2000</f>
        <v/>
      </c>
      <c r="G2000">
        <f>Pref_face*(1+Pref_rate)^C2000</f>
        <v/>
      </c>
      <c r="H2000">
        <f>MAX(E2000-F2000-G2000,0)</f>
        <v/>
      </c>
      <c r="I2000">
        <f>MIN(E2000,F2000+G2000)+(1-MgmtPct)*H2000</f>
        <v/>
      </c>
      <c r="J2000">
        <f>IF(I2000/SponsorCost&gt;=RatchetTrigger,1,0)</f>
        <v/>
      </c>
      <c r="K2000">
        <f>IF(J2000=1,MgmtPctRatchet,MgmtPct)</f>
        <v/>
      </c>
      <c r="L2000">
        <f>K2000*H2000</f>
        <v/>
      </c>
      <c r="M2000">
        <f>EXP(-rf*C2000)*L2000</f>
        <v/>
      </c>
      <c r="N2000">
        <f>EXP(-rf*C2000)*E2000</f>
        <v/>
      </c>
    </row>
    <row r="2001">
      <c r="A2001" t="n">
        <v>1993</v>
      </c>
      <c r="B2001">
        <f>RAND()</f>
        <v/>
      </c>
      <c r="C2001">
        <f>IF(B2001&lt;P_3,3,IF(B2001&lt;P_3+P_4,4,5))</f>
        <v/>
      </c>
      <c r="D2001">
        <f>NORM.S.INV(RAND())</f>
        <v/>
      </c>
      <c r="E2001">
        <f>V0*EXP((rf-q_leak-0.5*sigma^2)*C2001+sigma*SQRT(C2001)*D2001)</f>
        <v/>
      </c>
      <c r="F2001">
        <f>SHL_face*(1+SHL_rate)^C2001</f>
        <v/>
      </c>
      <c r="G2001">
        <f>Pref_face*(1+Pref_rate)^C2001</f>
        <v/>
      </c>
      <c r="H2001">
        <f>MAX(E2001-F2001-G2001,0)</f>
        <v/>
      </c>
      <c r="I2001">
        <f>MIN(E2001,F2001+G2001)+(1-MgmtPct)*H2001</f>
        <v/>
      </c>
      <c r="J2001">
        <f>IF(I2001/SponsorCost&gt;=RatchetTrigger,1,0)</f>
        <v/>
      </c>
      <c r="K2001">
        <f>IF(J2001=1,MgmtPctRatchet,MgmtPct)</f>
        <v/>
      </c>
      <c r="L2001">
        <f>K2001*H2001</f>
        <v/>
      </c>
      <c r="M2001">
        <f>EXP(-rf*C2001)*L2001</f>
        <v/>
      </c>
      <c r="N2001">
        <f>EXP(-rf*C2001)*E2001</f>
        <v/>
      </c>
    </row>
    <row r="2002">
      <c r="A2002" t="n">
        <v>1994</v>
      </c>
      <c r="B2002">
        <f>RAND()</f>
        <v/>
      </c>
      <c r="C2002">
        <f>IF(B2002&lt;P_3,3,IF(B2002&lt;P_3+P_4,4,5))</f>
        <v/>
      </c>
      <c r="D2002">
        <f>NORM.S.INV(RAND())</f>
        <v/>
      </c>
      <c r="E2002">
        <f>V0*EXP((rf-q_leak-0.5*sigma^2)*C2002+sigma*SQRT(C2002)*D2002)</f>
        <v/>
      </c>
      <c r="F2002">
        <f>SHL_face*(1+SHL_rate)^C2002</f>
        <v/>
      </c>
      <c r="G2002">
        <f>Pref_face*(1+Pref_rate)^C2002</f>
        <v/>
      </c>
      <c r="H2002">
        <f>MAX(E2002-F2002-G2002,0)</f>
        <v/>
      </c>
      <c r="I2002">
        <f>MIN(E2002,F2002+G2002)+(1-MgmtPct)*H2002</f>
        <v/>
      </c>
      <c r="J2002">
        <f>IF(I2002/SponsorCost&gt;=RatchetTrigger,1,0)</f>
        <v/>
      </c>
      <c r="K2002">
        <f>IF(J2002=1,MgmtPctRatchet,MgmtPct)</f>
        <v/>
      </c>
      <c r="L2002">
        <f>K2002*H2002</f>
        <v/>
      </c>
      <c r="M2002">
        <f>EXP(-rf*C2002)*L2002</f>
        <v/>
      </c>
      <c r="N2002">
        <f>EXP(-rf*C2002)*E2002</f>
        <v/>
      </c>
    </row>
    <row r="2003">
      <c r="A2003" t="n">
        <v>1995</v>
      </c>
      <c r="B2003">
        <f>RAND()</f>
        <v/>
      </c>
      <c r="C2003">
        <f>IF(B2003&lt;P_3,3,IF(B2003&lt;P_3+P_4,4,5))</f>
        <v/>
      </c>
      <c r="D2003">
        <f>NORM.S.INV(RAND())</f>
        <v/>
      </c>
      <c r="E2003">
        <f>V0*EXP((rf-q_leak-0.5*sigma^2)*C2003+sigma*SQRT(C2003)*D2003)</f>
        <v/>
      </c>
      <c r="F2003">
        <f>SHL_face*(1+SHL_rate)^C2003</f>
        <v/>
      </c>
      <c r="G2003">
        <f>Pref_face*(1+Pref_rate)^C2003</f>
        <v/>
      </c>
      <c r="H2003">
        <f>MAX(E2003-F2003-G2003,0)</f>
        <v/>
      </c>
      <c r="I2003">
        <f>MIN(E2003,F2003+G2003)+(1-MgmtPct)*H2003</f>
        <v/>
      </c>
      <c r="J2003">
        <f>IF(I2003/SponsorCost&gt;=RatchetTrigger,1,0)</f>
        <v/>
      </c>
      <c r="K2003">
        <f>IF(J2003=1,MgmtPctRatchet,MgmtPct)</f>
        <v/>
      </c>
      <c r="L2003">
        <f>K2003*H2003</f>
        <v/>
      </c>
      <c r="M2003">
        <f>EXP(-rf*C2003)*L2003</f>
        <v/>
      </c>
      <c r="N2003">
        <f>EXP(-rf*C2003)*E2003</f>
        <v/>
      </c>
    </row>
    <row r="2004">
      <c r="A2004" t="n">
        <v>1996</v>
      </c>
      <c r="B2004">
        <f>RAND()</f>
        <v/>
      </c>
      <c r="C2004">
        <f>IF(B2004&lt;P_3,3,IF(B2004&lt;P_3+P_4,4,5))</f>
        <v/>
      </c>
      <c r="D2004">
        <f>NORM.S.INV(RAND())</f>
        <v/>
      </c>
      <c r="E2004">
        <f>V0*EXP((rf-q_leak-0.5*sigma^2)*C2004+sigma*SQRT(C2004)*D2004)</f>
        <v/>
      </c>
      <c r="F2004">
        <f>SHL_face*(1+SHL_rate)^C2004</f>
        <v/>
      </c>
      <c r="G2004">
        <f>Pref_face*(1+Pref_rate)^C2004</f>
        <v/>
      </c>
      <c r="H2004">
        <f>MAX(E2004-F2004-G2004,0)</f>
        <v/>
      </c>
      <c r="I2004">
        <f>MIN(E2004,F2004+G2004)+(1-MgmtPct)*H2004</f>
        <v/>
      </c>
      <c r="J2004">
        <f>IF(I2004/SponsorCost&gt;=RatchetTrigger,1,0)</f>
        <v/>
      </c>
      <c r="K2004">
        <f>IF(J2004=1,MgmtPctRatchet,MgmtPct)</f>
        <v/>
      </c>
      <c r="L2004">
        <f>K2004*H2004</f>
        <v/>
      </c>
      <c r="M2004">
        <f>EXP(-rf*C2004)*L2004</f>
        <v/>
      </c>
      <c r="N2004">
        <f>EXP(-rf*C2004)*E2004</f>
        <v/>
      </c>
    </row>
    <row r="2005">
      <c r="A2005" t="n">
        <v>1997</v>
      </c>
      <c r="B2005">
        <f>RAND()</f>
        <v/>
      </c>
      <c r="C2005">
        <f>IF(B2005&lt;P_3,3,IF(B2005&lt;P_3+P_4,4,5))</f>
        <v/>
      </c>
      <c r="D2005">
        <f>NORM.S.INV(RAND())</f>
        <v/>
      </c>
      <c r="E2005">
        <f>V0*EXP((rf-q_leak-0.5*sigma^2)*C2005+sigma*SQRT(C2005)*D2005)</f>
        <v/>
      </c>
      <c r="F2005">
        <f>SHL_face*(1+SHL_rate)^C2005</f>
        <v/>
      </c>
      <c r="G2005">
        <f>Pref_face*(1+Pref_rate)^C2005</f>
        <v/>
      </c>
      <c r="H2005">
        <f>MAX(E2005-F2005-G2005,0)</f>
        <v/>
      </c>
      <c r="I2005">
        <f>MIN(E2005,F2005+G2005)+(1-MgmtPct)*H2005</f>
        <v/>
      </c>
      <c r="J2005">
        <f>IF(I2005/SponsorCost&gt;=RatchetTrigger,1,0)</f>
        <v/>
      </c>
      <c r="K2005">
        <f>IF(J2005=1,MgmtPctRatchet,MgmtPct)</f>
        <v/>
      </c>
      <c r="L2005">
        <f>K2005*H2005</f>
        <v/>
      </c>
      <c r="M2005">
        <f>EXP(-rf*C2005)*L2005</f>
        <v/>
      </c>
      <c r="N2005">
        <f>EXP(-rf*C2005)*E2005</f>
        <v/>
      </c>
    </row>
    <row r="2006">
      <c r="A2006" t="n">
        <v>1998</v>
      </c>
      <c r="B2006">
        <f>RAND()</f>
        <v/>
      </c>
      <c r="C2006">
        <f>IF(B2006&lt;P_3,3,IF(B2006&lt;P_3+P_4,4,5))</f>
        <v/>
      </c>
      <c r="D2006">
        <f>NORM.S.INV(RAND())</f>
        <v/>
      </c>
      <c r="E2006">
        <f>V0*EXP((rf-q_leak-0.5*sigma^2)*C2006+sigma*SQRT(C2006)*D2006)</f>
        <v/>
      </c>
      <c r="F2006">
        <f>SHL_face*(1+SHL_rate)^C2006</f>
        <v/>
      </c>
      <c r="G2006">
        <f>Pref_face*(1+Pref_rate)^C2006</f>
        <v/>
      </c>
      <c r="H2006">
        <f>MAX(E2006-F2006-G2006,0)</f>
        <v/>
      </c>
      <c r="I2006">
        <f>MIN(E2006,F2006+G2006)+(1-MgmtPct)*H2006</f>
        <v/>
      </c>
      <c r="J2006">
        <f>IF(I2006/SponsorCost&gt;=RatchetTrigger,1,0)</f>
        <v/>
      </c>
      <c r="K2006">
        <f>IF(J2006=1,MgmtPctRatchet,MgmtPct)</f>
        <v/>
      </c>
      <c r="L2006">
        <f>K2006*H2006</f>
        <v/>
      </c>
      <c r="M2006">
        <f>EXP(-rf*C2006)*L2006</f>
        <v/>
      </c>
      <c r="N2006">
        <f>EXP(-rf*C2006)*E2006</f>
        <v/>
      </c>
    </row>
    <row r="2007">
      <c r="A2007" t="n">
        <v>1999</v>
      </c>
      <c r="B2007">
        <f>RAND()</f>
        <v/>
      </c>
      <c r="C2007">
        <f>IF(B2007&lt;P_3,3,IF(B2007&lt;P_3+P_4,4,5))</f>
        <v/>
      </c>
      <c r="D2007">
        <f>NORM.S.INV(RAND())</f>
        <v/>
      </c>
      <c r="E2007">
        <f>V0*EXP((rf-q_leak-0.5*sigma^2)*C2007+sigma*SQRT(C2007)*D2007)</f>
        <v/>
      </c>
      <c r="F2007">
        <f>SHL_face*(1+SHL_rate)^C2007</f>
        <v/>
      </c>
      <c r="G2007">
        <f>Pref_face*(1+Pref_rate)^C2007</f>
        <v/>
      </c>
      <c r="H2007">
        <f>MAX(E2007-F2007-G2007,0)</f>
        <v/>
      </c>
      <c r="I2007">
        <f>MIN(E2007,F2007+G2007)+(1-MgmtPct)*H2007</f>
        <v/>
      </c>
      <c r="J2007">
        <f>IF(I2007/SponsorCost&gt;=RatchetTrigger,1,0)</f>
        <v/>
      </c>
      <c r="K2007">
        <f>IF(J2007=1,MgmtPctRatchet,MgmtPct)</f>
        <v/>
      </c>
      <c r="L2007">
        <f>K2007*H2007</f>
        <v/>
      </c>
      <c r="M2007">
        <f>EXP(-rf*C2007)*L2007</f>
        <v/>
      </c>
      <c r="N2007">
        <f>EXP(-rf*C2007)*E2007</f>
        <v/>
      </c>
    </row>
    <row r="2008">
      <c r="A2008" t="n">
        <v>2000</v>
      </c>
      <c r="B2008">
        <f>RAND()</f>
        <v/>
      </c>
      <c r="C2008">
        <f>IF(B2008&lt;P_3,3,IF(B2008&lt;P_3+P_4,4,5))</f>
        <v/>
      </c>
      <c r="D2008">
        <f>NORM.S.INV(RAND())</f>
        <v/>
      </c>
      <c r="E2008">
        <f>V0*EXP((rf-q_leak-0.5*sigma^2)*C2008+sigma*SQRT(C2008)*D2008)</f>
        <v/>
      </c>
      <c r="F2008">
        <f>SHL_face*(1+SHL_rate)^C2008</f>
        <v/>
      </c>
      <c r="G2008">
        <f>Pref_face*(1+Pref_rate)^C2008</f>
        <v/>
      </c>
      <c r="H2008">
        <f>MAX(E2008-F2008-G2008,0)</f>
        <v/>
      </c>
      <c r="I2008">
        <f>MIN(E2008,F2008+G2008)+(1-MgmtPct)*H2008</f>
        <v/>
      </c>
      <c r="J2008">
        <f>IF(I2008/SponsorCost&gt;=RatchetTrigger,1,0)</f>
        <v/>
      </c>
      <c r="K2008">
        <f>IF(J2008=1,MgmtPctRatchet,MgmtPct)</f>
        <v/>
      </c>
      <c r="L2008">
        <f>K2008*H2008</f>
        <v/>
      </c>
      <c r="M2008">
        <f>EXP(-rf*C2008)*L2008</f>
        <v/>
      </c>
      <c r="N2008">
        <f>EXP(-rf*C2008)*E2008</f>
        <v/>
      </c>
    </row>
    <row r="2009">
      <c r="A2009" t="n">
        <v>2001</v>
      </c>
      <c r="B2009">
        <f>RAND()</f>
        <v/>
      </c>
      <c r="C2009">
        <f>IF(B2009&lt;P_3,3,IF(B2009&lt;P_3+P_4,4,5))</f>
        <v/>
      </c>
      <c r="D2009">
        <f>NORM.S.INV(RAND())</f>
        <v/>
      </c>
      <c r="E2009">
        <f>V0*EXP((rf-q_leak-0.5*sigma^2)*C2009+sigma*SQRT(C2009)*D2009)</f>
        <v/>
      </c>
      <c r="F2009">
        <f>SHL_face*(1+SHL_rate)^C2009</f>
        <v/>
      </c>
      <c r="G2009">
        <f>Pref_face*(1+Pref_rate)^C2009</f>
        <v/>
      </c>
      <c r="H2009">
        <f>MAX(E2009-F2009-G2009,0)</f>
        <v/>
      </c>
      <c r="I2009">
        <f>MIN(E2009,F2009+G2009)+(1-MgmtPct)*H2009</f>
        <v/>
      </c>
      <c r="J2009">
        <f>IF(I2009/SponsorCost&gt;=RatchetTrigger,1,0)</f>
        <v/>
      </c>
      <c r="K2009">
        <f>IF(J2009=1,MgmtPctRatchet,MgmtPct)</f>
        <v/>
      </c>
      <c r="L2009">
        <f>K2009*H2009</f>
        <v/>
      </c>
      <c r="M2009">
        <f>EXP(-rf*C2009)*L2009</f>
        <v/>
      </c>
      <c r="N2009">
        <f>EXP(-rf*C2009)*E2009</f>
        <v/>
      </c>
    </row>
    <row r="2010">
      <c r="A2010" t="n">
        <v>2002</v>
      </c>
      <c r="B2010">
        <f>RAND()</f>
        <v/>
      </c>
      <c r="C2010">
        <f>IF(B2010&lt;P_3,3,IF(B2010&lt;P_3+P_4,4,5))</f>
        <v/>
      </c>
      <c r="D2010">
        <f>NORM.S.INV(RAND())</f>
        <v/>
      </c>
      <c r="E2010">
        <f>V0*EXP((rf-q_leak-0.5*sigma^2)*C2010+sigma*SQRT(C2010)*D2010)</f>
        <v/>
      </c>
      <c r="F2010">
        <f>SHL_face*(1+SHL_rate)^C2010</f>
        <v/>
      </c>
      <c r="G2010">
        <f>Pref_face*(1+Pref_rate)^C2010</f>
        <v/>
      </c>
      <c r="H2010">
        <f>MAX(E2010-F2010-G2010,0)</f>
        <v/>
      </c>
      <c r="I2010">
        <f>MIN(E2010,F2010+G2010)+(1-MgmtPct)*H2010</f>
        <v/>
      </c>
      <c r="J2010">
        <f>IF(I2010/SponsorCost&gt;=RatchetTrigger,1,0)</f>
        <v/>
      </c>
      <c r="K2010">
        <f>IF(J2010=1,MgmtPctRatchet,MgmtPct)</f>
        <v/>
      </c>
      <c r="L2010">
        <f>K2010*H2010</f>
        <v/>
      </c>
      <c r="M2010">
        <f>EXP(-rf*C2010)*L2010</f>
        <v/>
      </c>
      <c r="N2010">
        <f>EXP(-rf*C2010)*E2010</f>
        <v/>
      </c>
    </row>
    <row r="2011">
      <c r="A2011" t="n">
        <v>2003</v>
      </c>
      <c r="B2011">
        <f>RAND()</f>
        <v/>
      </c>
      <c r="C2011">
        <f>IF(B2011&lt;P_3,3,IF(B2011&lt;P_3+P_4,4,5))</f>
        <v/>
      </c>
      <c r="D2011">
        <f>NORM.S.INV(RAND())</f>
        <v/>
      </c>
      <c r="E2011">
        <f>V0*EXP((rf-q_leak-0.5*sigma^2)*C2011+sigma*SQRT(C2011)*D2011)</f>
        <v/>
      </c>
      <c r="F2011">
        <f>SHL_face*(1+SHL_rate)^C2011</f>
        <v/>
      </c>
      <c r="G2011">
        <f>Pref_face*(1+Pref_rate)^C2011</f>
        <v/>
      </c>
      <c r="H2011">
        <f>MAX(E2011-F2011-G2011,0)</f>
        <v/>
      </c>
      <c r="I2011">
        <f>MIN(E2011,F2011+G2011)+(1-MgmtPct)*H2011</f>
        <v/>
      </c>
      <c r="J2011">
        <f>IF(I2011/SponsorCost&gt;=RatchetTrigger,1,0)</f>
        <v/>
      </c>
      <c r="K2011">
        <f>IF(J2011=1,MgmtPctRatchet,MgmtPct)</f>
        <v/>
      </c>
      <c r="L2011">
        <f>K2011*H2011</f>
        <v/>
      </c>
      <c r="M2011">
        <f>EXP(-rf*C2011)*L2011</f>
        <v/>
      </c>
      <c r="N2011">
        <f>EXP(-rf*C2011)*E2011</f>
        <v/>
      </c>
    </row>
    <row r="2012">
      <c r="A2012" t="n">
        <v>2004</v>
      </c>
      <c r="B2012">
        <f>RAND()</f>
        <v/>
      </c>
      <c r="C2012">
        <f>IF(B2012&lt;P_3,3,IF(B2012&lt;P_3+P_4,4,5))</f>
        <v/>
      </c>
      <c r="D2012">
        <f>NORM.S.INV(RAND())</f>
        <v/>
      </c>
      <c r="E2012">
        <f>V0*EXP((rf-q_leak-0.5*sigma^2)*C2012+sigma*SQRT(C2012)*D2012)</f>
        <v/>
      </c>
      <c r="F2012">
        <f>SHL_face*(1+SHL_rate)^C2012</f>
        <v/>
      </c>
      <c r="G2012">
        <f>Pref_face*(1+Pref_rate)^C2012</f>
        <v/>
      </c>
      <c r="H2012">
        <f>MAX(E2012-F2012-G2012,0)</f>
        <v/>
      </c>
      <c r="I2012">
        <f>MIN(E2012,F2012+G2012)+(1-MgmtPct)*H2012</f>
        <v/>
      </c>
      <c r="J2012">
        <f>IF(I2012/SponsorCost&gt;=RatchetTrigger,1,0)</f>
        <v/>
      </c>
      <c r="K2012">
        <f>IF(J2012=1,MgmtPctRatchet,MgmtPct)</f>
        <v/>
      </c>
      <c r="L2012">
        <f>K2012*H2012</f>
        <v/>
      </c>
      <c r="M2012">
        <f>EXP(-rf*C2012)*L2012</f>
        <v/>
      </c>
      <c r="N2012">
        <f>EXP(-rf*C2012)*E2012</f>
        <v/>
      </c>
    </row>
    <row r="2013">
      <c r="A2013" t="n">
        <v>2005</v>
      </c>
      <c r="B2013">
        <f>RAND()</f>
        <v/>
      </c>
      <c r="C2013">
        <f>IF(B2013&lt;P_3,3,IF(B2013&lt;P_3+P_4,4,5))</f>
        <v/>
      </c>
      <c r="D2013">
        <f>NORM.S.INV(RAND())</f>
        <v/>
      </c>
      <c r="E2013">
        <f>V0*EXP((rf-q_leak-0.5*sigma^2)*C2013+sigma*SQRT(C2013)*D2013)</f>
        <v/>
      </c>
      <c r="F2013">
        <f>SHL_face*(1+SHL_rate)^C2013</f>
        <v/>
      </c>
      <c r="G2013">
        <f>Pref_face*(1+Pref_rate)^C2013</f>
        <v/>
      </c>
      <c r="H2013">
        <f>MAX(E2013-F2013-G2013,0)</f>
        <v/>
      </c>
      <c r="I2013">
        <f>MIN(E2013,F2013+G2013)+(1-MgmtPct)*H2013</f>
        <v/>
      </c>
      <c r="J2013">
        <f>IF(I2013/SponsorCost&gt;=RatchetTrigger,1,0)</f>
        <v/>
      </c>
      <c r="K2013">
        <f>IF(J2013=1,MgmtPctRatchet,MgmtPct)</f>
        <v/>
      </c>
      <c r="L2013">
        <f>K2013*H2013</f>
        <v/>
      </c>
      <c r="M2013">
        <f>EXP(-rf*C2013)*L2013</f>
        <v/>
      </c>
      <c r="N2013">
        <f>EXP(-rf*C2013)*E2013</f>
        <v/>
      </c>
    </row>
    <row r="2014">
      <c r="A2014" t="n">
        <v>2006</v>
      </c>
      <c r="B2014">
        <f>RAND()</f>
        <v/>
      </c>
      <c r="C2014">
        <f>IF(B2014&lt;P_3,3,IF(B2014&lt;P_3+P_4,4,5))</f>
        <v/>
      </c>
      <c r="D2014">
        <f>NORM.S.INV(RAND())</f>
        <v/>
      </c>
      <c r="E2014">
        <f>V0*EXP((rf-q_leak-0.5*sigma^2)*C2014+sigma*SQRT(C2014)*D2014)</f>
        <v/>
      </c>
      <c r="F2014">
        <f>SHL_face*(1+SHL_rate)^C2014</f>
        <v/>
      </c>
      <c r="G2014">
        <f>Pref_face*(1+Pref_rate)^C2014</f>
        <v/>
      </c>
      <c r="H2014">
        <f>MAX(E2014-F2014-G2014,0)</f>
        <v/>
      </c>
      <c r="I2014">
        <f>MIN(E2014,F2014+G2014)+(1-MgmtPct)*H2014</f>
        <v/>
      </c>
      <c r="J2014">
        <f>IF(I2014/SponsorCost&gt;=RatchetTrigger,1,0)</f>
        <v/>
      </c>
      <c r="K2014">
        <f>IF(J2014=1,MgmtPctRatchet,MgmtPct)</f>
        <v/>
      </c>
      <c r="L2014">
        <f>K2014*H2014</f>
        <v/>
      </c>
      <c r="M2014">
        <f>EXP(-rf*C2014)*L2014</f>
        <v/>
      </c>
      <c r="N2014">
        <f>EXP(-rf*C2014)*E2014</f>
        <v/>
      </c>
    </row>
    <row r="2015">
      <c r="A2015" t="n">
        <v>2007</v>
      </c>
      <c r="B2015">
        <f>RAND()</f>
        <v/>
      </c>
      <c r="C2015">
        <f>IF(B2015&lt;P_3,3,IF(B2015&lt;P_3+P_4,4,5))</f>
        <v/>
      </c>
      <c r="D2015">
        <f>NORM.S.INV(RAND())</f>
        <v/>
      </c>
      <c r="E2015">
        <f>V0*EXP((rf-q_leak-0.5*sigma^2)*C2015+sigma*SQRT(C2015)*D2015)</f>
        <v/>
      </c>
      <c r="F2015">
        <f>SHL_face*(1+SHL_rate)^C2015</f>
        <v/>
      </c>
      <c r="G2015">
        <f>Pref_face*(1+Pref_rate)^C2015</f>
        <v/>
      </c>
      <c r="H2015">
        <f>MAX(E2015-F2015-G2015,0)</f>
        <v/>
      </c>
      <c r="I2015">
        <f>MIN(E2015,F2015+G2015)+(1-MgmtPct)*H2015</f>
        <v/>
      </c>
      <c r="J2015">
        <f>IF(I2015/SponsorCost&gt;=RatchetTrigger,1,0)</f>
        <v/>
      </c>
      <c r="K2015">
        <f>IF(J2015=1,MgmtPctRatchet,MgmtPct)</f>
        <v/>
      </c>
      <c r="L2015">
        <f>K2015*H2015</f>
        <v/>
      </c>
      <c r="M2015">
        <f>EXP(-rf*C2015)*L2015</f>
        <v/>
      </c>
      <c r="N2015">
        <f>EXP(-rf*C2015)*E2015</f>
        <v/>
      </c>
    </row>
    <row r="2016">
      <c r="A2016" t="n">
        <v>2008</v>
      </c>
      <c r="B2016">
        <f>RAND()</f>
        <v/>
      </c>
      <c r="C2016">
        <f>IF(B2016&lt;P_3,3,IF(B2016&lt;P_3+P_4,4,5))</f>
        <v/>
      </c>
      <c r="D2016">
        <f>NORM.S.INV(RAND())</f>
        <v/>
      </c>
      <c r="E2016">
        <f>V0*EXP((rf-q_leak-0.5*sigma^2)*C2016+sigma*SQRT(C2016)*D2016)</f>
        <v/>
      </c>
      <c r="F2016">
        <f>SHL_face*(1+SHL_rate)^C2016</f>
        <v/>
      </c>
      <c r="G2016">
        <f>Pref_face*(1+Pref_rate)^C2016</f>
        <v/>
      </c>
      <c r="H2016">
        <f>MAX(E2016-F2016-G2016,0)</f>
        <v/>
      </c>
      <c r="I2016">
        <f>MIN(E2016,F2016+G2016)+(1-MgmtPct)*H2016</f>
        <v/>
      </c>
      <c r="J2016">
        <f>IF(I2016/SponsorCost&gt;=RatchetTrigger,1,0)</f>
        <v/>
      </c>
      <c r="K2016">
        <f>IF(J2016=1,MgmtPctRatchet,MgmtPct)</f>
        <v/>
      </c>
      <c r="L2016">
        <f>K2016*H2016</f>
        <v/>
      </c>
      <c r="M2016">
        <f>EXP(-rf*C2016)*L2016</f>
        <v/>
      </c>
      <c r="N2016">
        <f>EXP(-rf*C2016)*E2016</f>
        <v/>
      </c>
    </row>
    <row r="2017">
      <c r="A2017" t="n">
        <v>2009</v>
      </c>
      <c r="B2017">
        <f>RAND()</f>
        <v/>
      </c>
      <c r="C2017">
        <f>IF(B2017&lt;P_3,3,IF(B2017&lt;P_3+P_4,4,5))</f>
        <v/>
      </c>
      <c r="D2017">
        <f>NORM.S.INV(RAND())</f>
        <v/>
      </c>
      <c r="E2017">
        <f>V0*EXP((rf-q_leak-0.5*sigma^2)*C2017+sigma*SQRT(C2017)*D2017)</f>
        <v/>
      </c>
      <c r="F2017">
        <f>SHL_face*(1+SHL_rate)^C2017</f>
        <v/>
      </c>
      <c r="G2017">
        <f>Pref_face*(1+Pref_rate)^C2017</f>
        <v/>
      </c>
      <c r="H2017">
        <f>MAX(E2017-F2017-G2017,0)</f>
        <v/>
      </c>
      <c r="I2017">
        <f>MIN(E2017,F2017+G2017)+(1-MgmtPct)*H2017</f>
        <v/>
      </c>
      <c r="J2017">
        <f>IF(I2017/SponsorCost&gt;=RatchetTrigger,1,0)</f>
        <v/>
      </c>
      <c r="K2017">
        <f>IF(J2017=1,MgmtPctRatchet,MgmtPct)</f>
        <v/>
      </c>
      <c r="L2017">
        <f>K2017*H2017</f>
        <v/>
      </c>
      <c r="M2017">
        <f>EXP(-rf*C2017)*L2017</f>
        <v/>
      </c>
      <c r="N2017">
        <f>EXP(-rf*C2017)*E2017</f>
        <v/>
      </c>
    </row>
    <row r="2018">
      <c r="A2018" t="n">
        <v>2010</v>
      </c>
      <c r="B2018">
        <f>RAND()</f>
        <v/>
      </c>
      <c r="C2018">
        <f>IF(B2018&lt;P_3,3,IF(B2018&lt;P_3+P_4,4,5))</f>
        <v/>
      </c>
      <c r="D2018">
        <f>NORM.S.INV(RAND())</f>
        <v/>
      </c>
      <c r="E2018">
        <f>V0*EXP((rf-q_leak-0.5*sigma^2)*C2018+sigma*SQRT(C2018)*D2018)</f>
        <v/>
      </c>
      <c r="F2018">
        <f>SHL_face*(1+SHL_rate)^C2018</f>
        <v/>
      </c>
      <c r="G2018">
        <f>Pref_face*(1+Pref_rate)^C2018</f>
        <v/>
      </c>
      <c r="H2018">
        <f>MAX(E2018-F2018-G2018,0)</f>
        <v/>
      </c>
      <c r="I2018">
        <f>MIN(E2018,F2018+G2018)+(1-MgmtPct)*H2018</f>
        <v/>
      </c>
      <c r="J2018">
        <f>IF(I2018/SponsorCost&gt;=RatchetTrigger,1,0)</f>
        <v/>
      </c>
      <c r="K2018">
        <f>IF(J2018=1,MgmtPctRatchet,MgmtPct)</f>
        <v/>
      </c>
      <c r="L2018">
        <f>K2018*H2018</f>
        <v/>
      </c>
      <c r="M2018">
        <f>EXP(-rf*C2018)*L2018</f>
        <v/>
      </c>
      <c r="N2018">
        <f>EXP(-rf*C2018)*E2018</f>
        <v/>
      </c>
    </row>
    <row r="2019">
      <c r="A2019" t="n">
        <v>2011</v>
      </c>
      <c r="B2019">
        <f>RAND()</f>
        <v/>
      </c>
      <c r="C2019">
        <f>IF(B2019&lt;P_3,3,IF(B2019&lt;P_3+P_4,4,5))</f>
        <v/>
      </c>
      <c r="D2019">
        <f>NORM.S.INV(RAND())</f>
        <v/>
      </c>
      <c r="E2019">
        <f>V0*EXP((rf-q_leak-0.5*sigma^2)*C2019+sigma*SQRT(C2019)*D2019)</f>
        <v/>
      </c>
      <c r="F2019">
        <f>SHL_face*(1+SHL_rate)^C2019</f>
        <v/>
      </c>
      <c r="G2019">
        <f>Pref_face*(1+Pref_rate)^C2019</f>
        <v/>
      </c>
      <c r="H2019">
        <f>MAX(E2019-F2019-G2019,0)</f>
        <v/>
      </c>
      <c r="I2019">
        <f>MIN(E2019,F2019+G2019)+(1-MgmtPct)*H2019</f>
        <v/>
      </c>
      <c r="J2019">
        <f>IF(I2019/SponsorCost&gt;=RatchetTrigger,1,0)</f>
        <v/>
      </c>
      <c r="K2019">
        <f>IF(J2019=1,MgmtPctRatchet,MgmtPct)</f>
        <v/>
      </c>
      <c r="L2019">
        <f>K2019*H2019</f>
        <v/>
      </c>
      <c r="M2019">
        <f>EXP(-rf*C2019)*L2019</f>
        <v/>
      </c>
      <c r="N2019">
        <f>EXP(-rf*C2019)*E2019</f>
        <v/>
      </c>
    </row>
    <row r="2020">
      <c r="A2020" t="n">
        <v>2012</v>
      </c>
      <c r="B2020">
        <f>RAND()</f>
        <v/>
      </c>
      <c r="C2020">
        <f>IF(B2020&lt;P_3,3,IF(B2020&lt;P_3+P_4,4,5))</f>
        <v/>
      </c>
      <c r="D2020">
        <f>NORM.S.INV(RAND())</f>
        <v/>
      </c>
      <c r="E2020">
        <f>V0*EXP((rf-q_leak-0.5*sigma^2)*C2020+sigma*SQRT(C2020)*D2020)</f>
        <v/>
      </c>
      <c r="F2020">
        <f>SHL_face*(1+SHL_rate)^C2020</f>
        <v/>
      </c>
      <c r="G2020">
        <f>Pref_face*(1+Pref_rate)^C2020</f>
        <v/>
      </c>
      <c r="H2020">
        <f>MAX(E2020-F2020-G2020,0)</f>
        <v/>
      </c>
      <c r="I2020">
        <f>MIN(E2020,F2020+G2020)+(1-MgmtPct)*H2020</f>
        <v/>
      </c>
      <c r="J2020">
        <f>IF(I2020/SponsorCost&gt;=RatchetTrigger,1,0)</f>
        <v/>
      </c>
      <c r="K2020">
        <f>IF(J2020=1,MgmtPctRatchet,MgmtPct)</f>
        <v/>
      </c>
      <c r="L2020">
        <f>K2020*H2020</f>
        <v/>
      </c>
      <c r="M2020">
        <f>EXP(-rf*C2020)*L2020</f>
        <v/>
      </c>
      <c r="N2020">
        <f>EXP(-rf*C2020)*E2020</f>
        <v/>
      </c>
    </row>
    <row r="2021">
      <c r="A2021" t="n">
        <v>2013</v>
      </c>
      <c r="B2021">
        <f>RAND()</f>
        <v/>
      </c>
      <c r="C2021">
        <f>IF(B2021&lt;P_3,3,IF(B2021&lt;P_3+P_4,4,5))</f>
        <v/>
      </c>
      <c r="D2021">
        <f>NORM.S.INV(RAND())</f>
        <v/>
      </c>
      <c r="E2021">
        <f>V0*EXP((rf-q_leak-0.5*sigma^2)*C2021+sigma*SQRT(C2021)*D2021)</f>
        <v/>
      </c>
      <c r="F2021">
        <f>SHL_face*(1+SHL_rate)^C2021</f>
        <v/>
      </c>
      <c r="G2021">
        <f>Pref_face*(1+Pref_rate)^C2021</f>
        <v/>
      </c>
      <c r="H2021">
        <f>MAX(E2021-F2021-G2021,0)</f>
        <v/>
      </c>
      <c r="I2021">
        <f>MIN(E2021,F2021+G2021)+(1-MgmtPct)*H2021</f>
        <v/>
      </c>
      <c r="J2021">
        <f>IF(I2021/SponsorCost&gt;=RatchetTrigger,1,0)</f>
        <v/>
      </c>
      <c r="K2021">
        <f>IF(J2021=1,MgmtPctRatchet,MgmtPct)</f>
        <v/>
      </c>
      <c r="L2021">
        <f>K2021*H2021</f>
        <v/>
      </c>
      <c r="M2021">
        <f>EXP(-rf*C2021)*L2021</f>
        <v/>
      </c>
      <c r="N2021">
        <f>EXP(-rf*C2021)*E2021</f>
        <v/>
      </c>
    </row>
    <row r="2022">
      <c r="A2022" t="n">
        <v>2014</v>
      </c>
      <c r="B2022">
        <f>RAND()</f>
        <v/>
      </c>
      <c r="C2022">
        <f>IF(B2022&lt;P_3,3,IF(B2022&lt;P_3+P_4,4,5))</f>
        <v/>
      </c>
      <c r="D2022">
        <f>NORM.S.INV(RAND())</f>
        <v/>
      </c>
      <c r="E2022">
        <f>V0*EXP((rf-q_leak-0.5*sigma^2)*C2022+sigma*SQRT(C2022)*D2022)</f>
        <v/>
      </c>
      <c r="F2022">
        <f>SHL_face*(1+SHL_rate)^C2022</f>
        <v/>
      </c>
      <c r="G2022">
        <f>Pref_face*(1+Pref_rate)^C2022</f>
        <v/>
      </c>
      <c r="H2022">
        <f>MAX(E2022-F2022-G2022,0)</f>
        <v/>
      </c>
      <c r="I2022">
        <f>MIN(E2022,F2022+G2022)+(1-MgmtPct)*H2022</f>
        <v/>
      </c>
      <c r="J2022">
        <f>IF(I2022/SponsorCost&gt;=RatchetTrigger,1,0)</f>
        <v/>
      </c>
      <c r="K2022">
        <f>IF(J2022=1,MgmtPctRatchet,MgmtPct)</f>
        <v/>
      </c>
      <c r="L2022">
        <f>K2022*H2022</f>
        <v/>
      </c>
      <c r="M2022">
        <f>EXP(-rf*C2022)*L2022</f>
        <v/>
      </c>
      <c r="N2022">
        <f>EXP(-rf*C2022)*E2022</f>
        <v/>
      </c>
    </row>
    <row r="2023">
      <c r="A2023" t="n">
        <v>2015</v>
      </c>
      <c r="B2023">
        <f>RAND()</f>
        <v/>
      </c>
      <c r="C2023">
        <f>IF(B2023&lt;P_3,3,IF(B2023&lt;P_3+P_4,4,5))</f>
        <v/>
      </c>
      <c r="D2023">
        <f>NORM.S.INV(RAND())</f>
        <v/>
      </c>
      <c r="E2023">
        <f>V0*EXP((rf-q_leak-0.5*sigma^2)*C2023+sigma*SQRT(C2023)*D2023)</f>
        <v/>
      </c>
      <c r="F2023">
        <f>SHL_face*(1+SHL_rate)^C2023</f>
        <v/>
      </c>
      <c r="G2023">
        <f>Pref_face*(1+Pref_rate)^C2023</f>
        <v/>
      </c>
      <c r="H2023">
        <f>MAX(E2023-F2023-G2023,0)</f>
        <v/>
      </c>
      <c r="I2023">
        <f>MIN(E2023,F2023+G2023)+(1-MgmtPct)*H2023</f>
        <v/>
      </c>
      <c r="J2023">
        <f>IF(I2023/SponsorCost&gt;=RatchetTrigger,1,0)</f>
        <v/>
      </c>
      <c r="K2023">
        <f>IF(J2023=1,MgmtPctRatchet,MgmtPct)</f>
        <v/>
      </c>
      <c r="L2023">
        <f>K2023*H2023</f>
        <v/>
      </c>
      <c r="M2023">
        <f>EXP(-rf*C2023)*L2023</f>
        <v/>
      </c>
      <c r="N2023">
        <f>EXP(-rf*C2023)*E2023</f>
        <v/>
      </c>
    </row>
    <row r="2024">
      <c r="A2024" t="n">
        <v>2016</v>
      </c>
      <c r="B2024">
        <f>RAND()</f>
        <v/>
      </c>
      <c r="C2024">
        <f>IF(B2024&lt;P_3,3,IF(B2024&lt;P_3+P_4,4,5))</f>
        <v/>
      </c>
      <c r="D2024">
        <f>NORM.S.INV(RAND())</f>
        <v/>
      </c>
      <c r="E2024">
        <f>V0*EXP((rf-q_leak-0.5*sigma^2)*C2024+sigma*SQRT(C2024)*D2024)</f>
        <v/>
      </c>
      <c r="F2024">
        <f>SHL_face*(1+SHL_rate)^C2024</f>
        <v/>
      </c>
      <c r="G2024">
        <f>Pref_face*(1+Pref_rate)^C2024</f>
        <v/>
      </c>
      <c r="H2024">
        <f>MAX(E2024-F2024-G2024,0)</f>
        <v/>
      </c>
      <c r="I2024">
        <f>MIN(E2024,F2024+G2024)+(1-MgmtPct)*H2024</f>
        <v/>
      </c>
      <c r="J2024">
        <f>IF(I2024/SponsorCost&gt;=RatchetTrigger,1,0)</f>
        <v/>
      </c>
      <c r="K2024">
        <f>IF(J2024=1,MgmtPctRatchet,MgmtPct)</f>
        <v/>
      </c>
      <c r="L2024">
        <f>K2024*H2024</f>
        <v/>
      </c>
      <c r="M2024">
        <f>EXP(-rf*C2024)*L2024</f>
        <v/>
      </c>
      <c r="N2024">
        <f>EXP(-rf*C2024)*E2024</f>
        <v/>
      </c>
    </row>
    <row r="2025">
      <c r="A2025" t="n">
        <v>2017</v>
      </c>
      <c r="B2025">
        <f>RAND()</f>
        <v/>
      </c>
      <c r="C2025">
        <f>IF(B2025&lt;P_3,3,IF(B2025&lt;P_3+P_4,4,5))</f>
        <v/>
      </c>
      <c r="D2025">
        <f>NORM.S.INV(RAND())</f>
        <v/>
      </c>
      <c r="E2025">
        <f>V0*EXP((rf-q_leak-0.5*sigma^2)*C2025+sigma*SQRT(C2025)*D2025)</f>
        <v/>
      </c>
      <c r="F2025">
        <f>SHL_face*(1+SHL_rate)^C2025</f>
        <v/>
      </c>
      <c r="G2025">
        <f>Pref_face*(1+Pref_rate)^C2025</f>
        <v/>
      </c>
      <c r="H2025">
        <f>MAX(E2025-F2025-G2025,0)</f>
        <v/>
      </c>
      <c r="I2025">
        <f>MIN(E2025,F2025+G2025)+(1-MgmtPct)*H2025</f>
        <v/>
      </c>
      <c r="J2025">
        <f>IF(I2025/SponsorCost&gt;=RatchetTrigger,1,0)</f>
        <v/>
      </c>
      <c r="K2025">
        <f>IF(J2025=1,MgmtPctRatchet,MgmtPct)</f>
        <v/>
      </c>
      <c r="L2025">
        <f>K2025*H2025</f>
        <v/>
      </c>
      <c r="M2025">
        <f>EXP(-rf*C2025)*L2025</f>
        <v/>
      </c>
      <c r="N2025">
        <f>EXP(-rf*C2025)*E2025</f>
        <v/>
      </c>
    </row>
    <row r="2026">
      <c r="A2026" t="n">
        <v>2018</v>
      </c>
      <c r="B2026">
        <f>RAND()</f>
        <v/>
      </c>
      <c r="C2026">
        <f>IF(B2026&lt;P_3,3,IF(B2026&lt;P_3+P_4,4,5))</f>
        <v/>
      </c>
      <c r="D2026">
        <f>NORM.S.INV(RAND())</f>
        <v/>
      </c>
      <c r="E2026">
        <f>V0*EXP((rf-q_leak-0.5*sigma^2)*C2026+sigma*SQRT(C2026)*D2026)</f>
        <v/>
      </c>
      <c r="F2026">
        <f>SHL_face*(1+SHL_rate)^C2026</f>
        <v/>
      </c>
      <c r="G2026">
        <f>Pref_face*(1+Pref_rate)^C2026</f>
        <v/>
      </c>
      <c r="H2026">
        <f>MAX(E2026-F2026-G2026,0)</f>
        <v/>
      </c>
      <c r="I2026">
        <f>MIN(E2026,F2026+G2026)+(1-MgmtPct)*H2026</f>
        <v/>
      </c>
      <c r="J2026">
        <f>IF(I2026/SponsorCost&gt;=RatchetTrigger,1,0)</f>
        <v/>
      </c>
      <c r="K2026">
        <f>IF(J2026=1,MgmtPctRatchet,MgmtPct)</f>
        <v/>
      </c>
      <c r="L2026">
        <f>K2026*H2026</f>
        <v/>
      </c>
      <c r="M2026">
        <f>EXP(-rf*C2026)*L2026</f>
        <v/>
      </c>
      <c r="N2026">
        <f>EXP(-rf*C2026)*E2026</f>
        <v/>
      </c>
    </row>
    <row r="2027">
      <c r="A2027" t="n">
        <v>2019</v>
      </c>
      <c r="B2027">
        <f>RAND()</f>
        <v/>
      </c>
      <c r="C2027">
        <f>IF(B2027&lt;P_3,3,IF(B2027&lt;P_3+P_4,4,5))</f>
        <v/>
      </c>
      <c r="D2027">
        <f>NORM.S.INV(RAND())</f>
        <v/>
      </c>
      <c r="E2027">
        <f>V0*EXP((rf-q_leak-0.5*sigma^2)*C2027+sigma*SQRT(C2027)*D2027)</f>
        <v/>
      </c>
      <c r="F2027">
        <f>SHL_face*(1+SHL_rate)^C2027</f>
        <v/>
      </c>
      <c r="G2027">
        <f>Pref_face*(1+Pref_rate)^C2027</f>
        <v/>
      </c>
      <c r="H2027">
        <f>MAX(E2027-F2027-G2027,0)</f>
        <v/>
      </c>
      <c r="I2027">
        <f>MIN(E2027,F2027+G2027)+(1-MgmtPct)*H2027</f>
        <v/>
      </c>
      <c r="J2027">
        <f>IF(I2027/SponsorCost&gt;=RatchetTrigger,1,0)</f>
        <v/>
      </c>
      <c r="K2027">
        <f>IF(J2027=1,MgmtPctRatchet,MgmtPct)</f>
        <v/>
      </c>
      <c r="L2027">
        <f>K2027*H2027</f>
        <v/>
      </c>
      <c r="M2027">
        <f>EXP(-rf*C2027)*L2027</f>
        <v/>
      </c>
      <c r="N2027">
        <f>EXP(-rf*C2027)*E2027</f>
        <v/>
      </c>
    </row>
    <row r="2028">
      <c r="A2028" t="n">
        <v>2020</v>
      </c>
      <c r="B2028">
        <f>RAND()</f>
        <v/>
      </c>
      <c r="C2028">
        <f>IF(B2028&lt;P_3,3,IF(B2028&lt;P_3+P_4,4,5))</f>
        <v/>
      </c>
      <c r="D2028">
        <f>NORM.S.INV(RAND())</f>
        <v/>
      </c>
      <c r="E2028">
        <f>V0*EXP((rf-q_leak-0.5*sigma^2)*C2028+sigma*SQRT(C2028)*D2028)</f>
        <v/>
      </c>
      <c r="F2028">
        <f>SHL_face*(1+SHL_rate)^C2028</f>
        <v/>
      </c>
      <c r="G2028">
        <f>Pref_face*(1+Pref_rate)^C2028</f>
        <v/>
      </c>
      <c r="H2028">
        <f>MAX(E2028-F2028-G2028,0)</f>
        <v/>
      </c>
      <c r="I2028">
        <f>MIN(E2028,F2028+G2028)+(1-MgmtPct)*H2028</f>
        <v/>
      </c>
      <c r="J2028">
        <f>IF(I2028/SponsorCost&gt;=RatchetTrigger,1,0)</f>
        <v/>
      </c>
      <c r="K2028">
        <f>IF(J2028=1,MgmtPctRatchet,MgmtPct)</f>
        <v/>
      </c>
      <c r="L2028">
        <f>K2028*H2028</f>
        <v/>
      </c>
      <c r="M2028">
        <f>EXP(-rf*C2028)*L2028</f>
        <v/>
      </c>
      <c r="N2028">
        <f>EXP(-rf*C2028)*E2028</f>
        <v/>
      </c>
    </row>
    <row r="2029">
      <c r="A2029" t="n">
        <v>2021</v>
      </c>
      <c r="B2029">
        <f>RAND()</f>
        <v/>
      </c>
      <c r="C2029">
        <f>IF(B2029&lt;P_3,3,IF(B2029&lt;P_3+P_4,4,5))</f>
        <v/>
      </c>
      <c r="D2029">
        <f>NORM.S.INV(RAND())</f>
        <v/>
      </c>
      <c r="E2029">
        <f>V0*EXP((rf-q_leak-0.5*sigma^2)*C2029+sigma*SQRT(C2029)*D2029)</f>
        <v/>
      </c>
      <c r="F2029">
        <f>SHL_face*(1+SHL_rate)^C2029</f>
        <v/>
      </c>
      <c r="G2029">
        <f>Pref_face*(1+Pref_rate)^C2029</f>
        <v/>
      </c>
      <c r="H2029">
        <f>MAX(E2029-F2029-G2029,0)</f>
        <v/>
      </c>
      <c r="I2029">
        <f>MIN(E2029,F2029+G2029)+(1-MgmtPct)*H2029</f>
        <v/>
      </c>
      <c r="J2029">
        <f>IF(I2029/SponsorCost&gt;=RatchetTrigger,1,0)</f>
        <v/>
      </c>
      <c r="K2029">
        <f>IF(J2029=1,MgmtPctRatchet,MgmtPct)</f>
        <v/>
      </c>
      <c r="L2029">
        <f>K2029*H2029</f>
        <v/>
      </c>
      <c r="M2029">
        <f>EXP(-rf*C2029)*L2029</f>
        <v/>
      </c>
      <c r="N2029">
        <f>EXP(-rf*C2029)*E2029</f>
        <v/>
      </c>
    </row>
    <row r="2030">
      <c r="A2030" t="n">
        <v>2022</v>
      </c>
      <c r="B2030">
        <f>RAND()</f>
        <v/>
      </c>
      <c r="C2030">
        <f>IF(B2030&lt;P_3,3,IF(B2030&lt;P_3+P_4,4,5))</f>
        <v/>
      </c>
      <c r="D2030">
        <f>NORM.S.INV(RAND())</f>
        <v/>
      </c>
      <c r="E2030">
        <f>V0*EXP((rf-q_leak-0.5*sigma^2)*C2030+sigma*SQRT(C2030)*D2030)</f>
        <v/>
      </c>
      <c r="F2030">
        <f>SHL_face*(1+SHL_rate)^C2030</f>
        <v/>
      </c>
      <c r="G2030">
        <f>Pref_face*(1+Pref_rate)^C2030</f>
        <v/>
      </c>
      <c r="H2030">
        <f>MAX(E2030-F2030-G2030,0)</f>
        <v/>
      </c>
      <c r="I2030">
        <f>MIN(E2030,F2030+G2030)+(1-MgmtPct)*H2030</f>
        <v/>
      </c>
      <c r="J2030">
        <f>IF(I2030/SponsorCost&gt;=RatchetTrigger,1,0)</f>
        <v/>
      </c>
      <c r="K2030">
        <f>IF(J2030=1,MgmtPctRatchet,MgmtPct)</f>
        <v/>
      </c>
      <c r="L2030">
        <f>K2030*H2030</f>
        <v/>
      </c>
      <c r="M2030">
        <f>EXP(-rf*C2030)*L2030</f>
        <v/>
      </c>
      <c r="N2030">
        <f>EXP(-rf*C2030)*E2030</f>
        <v/>
      </c>
    </row>
    <row r="2031">
      <c r="A2031" t="n">
        <v>2023</v>
      </c>
      <c r="B2031">
        <f>RAND()</f>
        <v/>
      </c>
      <c r="C2031">
        <f>IF(B2031&lt;P_3,3,IF(B2031&lt;P_3+P_4,4,5))</f>
        <v/>
      </c>
      <c r="D2031">
        <f>NORM.S.INV(RAND())</f>
        <v/>
      </c>
      <c r="E2031">
        <f>V0*EXP((rf-q_leak-0.5*sigma^2)*C2031+sigma*SQRT(C2031)*D2031)</f>
        <v/>
      </c>
      <c r="F2031">
        <f>SHL_face*(1+SHL_rate)^C2031</f>
        <v/>
      </c>
      <c r="G2031">
        <f>Pref_face*(1+Pref_rate)^C2031</f>
        <v/>
      </c>
      <c r="H2031">
        <f>MAX(E2031-F2031-G2031,0)</f>
        <v/>
      </c>
      <c r="I2031">
        <f>MIN(E2031,F2031+G2031)+(1-MgmtPct)*H2031</f>
        <v/>
      </c>
      <c r="J2031">
        <f>IF(I2031/SponsorCost&gt;=RatchetTrigger,1,0)</f>
        <v/>
      </c>
      <c r="K2031">
        <f>IF(J2031=1,MgmtPctRatchet,MgmtPct)</f>
        <v/>
      </c>
      <c r="L2031">
        <f>K2031*H2031</f>
        <v/>
      </c>
      <c r="M2031">
        <f>EXP(-rf*C2031)*L2031</f>
        <v/>
      </c>
      <c r="N2031">
        <f>EXP(-rf*C2031)*E2031</f>
        <v/>
      </c>
    </row>
    <row r="2032">
      <c r="A2032" t="n">
        <v>2024</v>
      </c>
      <c r="B2032">
        <f>RAND()</f>
        <v/>
      </c>
      <c r="C2032">
        <f>IF(B2032&lt;P_3,3,IF(B2032&lt;P_3+P_4,4,5))</f>
        <v/>
      </c>
      <c r="D2032">
        <f>NORM.S.INV(RAND())</f>
        <v/>
      </c>
      <c r="E2032">
        <f>V0*EXP((rf-q_leak-0.5*sigma^2)*C2032+sigma*SQRT(C2032)*D2032)</f>
        <v/>
      </c>
      <c r="F2032">
        <f>SHL_face*(1+SHL_rate)^C2032</f>
        <v/>
      </c>
      <c r="G2032">
        <f>Pref_face*(1+Pref_rate)^C2032</f>
        <v/>
      </c>
      <c r="H2032">
        <f>MAX(E2032-F2032-G2032,0)</f>
        <v/>
      </c>
      <c r="I2032">
        <f>MIN(E2032,F2032+G2032)+(1-MgmtPct)*H2032</f>
        <v/>
      </c>
      <c r="J2032">
        <f>IF(I2032/SponsorCost&gt;=RatchetTrigger,1,0)</f>
        <v/>
      </c>
      <c r="K2032">
        <f>IF(J2032=1,MgmtPctRatchet,MgmtPct)</f>
        <v/>
      </c>
      <c r="L2032">
        <f>K2032*H2032</f>
        <v/>
      </c>
      <c r="M2032">
        <f>EXP(-rf*C2032)*L2032</f>
        <v/>
      </c>
      <c r="N2032">
        <f>EXP(-rf*C2032)*E2032</f>
        <v/>
      </c>
    </row>
    <row r="2033">
      <c r="A2033" t="n">
        <v>2025</v>
      </c>
      <c r="B2033">
        <f>RAND()</f>
        <v/>
      </c>
      <c r="C2033">
        <f>IF(B2033&lt;P_3,3,IF(B2033&lt;P_3+P_4,4,5))</f>
        <v/>
      </c>
      <c r="D2033">
        <f>NORM.S.INV(RAND())</f>
        <v/>
      </c>
      <c r="E2033">
        <f>V0*EXP((rf-q_leak-0.5*sigma^2)*C2033+sigma*SQRT(C2033)*D2033)</f>
        <v/>
      </c>
      <c r="F2033">
        <f>SHL_face*(1+SHL_rate)^C2033</f>
        <v/>
      </c>
      <c r="G2033">
        <f>Pref_face*(1+Pref_rate)^C2033</f>
        <v/>
      </c>
      <c r="H2033">
        <f>MAX(E2033-F2033-G2033,0)</f>
        <v/>
      </c>
      <c r="I2033">
        <f>MIN(E2033,F2033+G2033)+(1-MgmtPct)*H2033</f>
        <v/>
      </c>
      <c r="J2033">
        <f>IF(I2033/SponsorCost&gt;=RatchetTrigger,1,0)</f>
        <v/>
      </c>
      <c r="K2033">
        <f>IF(J2033=1,MgmtPctRatchet,MgmtPct)</f>
        <v/>
      </c>
      <c r="L2033">
        <f>K2033*H2033</f>
        <v/>
      </c>
      <c r="M2033">
        <f>EXP(-rf*C2033)*L2033</f>
        <v/>
      </c>
      <c r="N2033">
        <f>EXP(-rf*C2033)*E2033</f>
        <v/>
      </c>
    </row>
    <row r="2034">
      <c r="A2034" t="n">
        <v>2026</v>
      </c>
      <c r="B2034">
        <f>RAND()</f>
        <v/>
      </c>
      <c r="C2034">
        <f>IF(B2034&lt;P_3,3,IF(B2034&lt;P_3+P_4,4,5))</f>
        <v/>
      </c>
      <c r="D2034">
        <f>NORM.S.INV(RAND())</f>
        <v/>
      </c>
      <c r="E2034">
        <f>V0*EXP((rf-q_leak-0.5*sigma^2)*C2034+sigma*SQRT(C2034)*D2034)</f>
        <v/>
      </c>
      <c r="F2034">
        <f>SHL_face*(1+SHL_rate)^C2034</f>
        <v/>
      </c>
      <c r="G2034">
        <f>Pref_face*(1+Pref_rate)^C2034</f>
        <v/>
      </c>
      <c r="H2034">
        <f>MAX(E2034-F2034-G2034,0)</f>
        <v/>
      </c>
      <c r="I2034">
        <f>MIN(E2034,F2034+G2034)+(1-MgmtPct)*H2034</f>
        <v/>
      </c>
      <c r="J2034">
        <f>IF(I2034/SponsorCost&gt;=RatchetTrigger,1,0)</f>
        <v/>
      </c>
      <c r="K2034">
        <f>IF(J2034=1,MgmtPctRatchet,MgmtPct)</f>
        <v/>
      </c>
      <c r="L2034">
        <f>K2034*H2034</f>
        <v/>
      </c>
      <c r="M2034">
        <f>EXP(-rf*C2034)*L2034</f>
        <v/>
      </c>
      <c r="N2034">
        <f>EXP(-rf*C2034)*E2034</f>
        <v/>
      </c>
    </row>
    <row r="2035">
      <c r="A2035" t="n">
        <v>2027</v>
      </c>
      <c r="B2035">
        <f>RAND()</f>
        <v/>
      </c>
      <c r="C2035">
        <f>IF(B2035&lt;P_3,3,IF(B2035&lt;P_3+P_4,4,5))</f>
        <v/>
      </c>
      <c r="D2035">
        <f>NORM.S.INV(RAND())</f>
        <v/>
      </c>
      <c r="E2035">
        <f>V0*EXP((rf-q_leak-0.5*sigma^2)*C2035+sigma*SQRT(C2035)*D2035)</f>
        <v/>
      </c>
      <c r="F2035">
        <f>SHL_face*(1+SHL_rate)^C2035</f>
        <v/>
      </c>
      <c r="G2035">
        <f>Pref_face*(1+Pref_rate)^C2035</f>
        <v/>
      </c>
      <c r="H2035">
        <f>MAX(E2035-F2035-G2035,0)</f>
        <v/>
      </c>
      <c r="I2035">
        <f>MIN(E2035,F2035+G2035)+(1-MgmtPct)*H2035</f>
        <v/>
      </c>
      <c r="J2035">
        <f>IF(I2035/SponsorCost&gt;=RatchetTrigger,1,0)</f>
        <v/>
      </c>
      <c r="K2035">
        <f>IF(J2035=1,MgmtPctRatchet,MgmtPct)</f>
        <v/>
      </c>
      <c r="L2035">
        <f>K2035*H2035</f>
        <v/>
      </c>
      <c r="M2035">
        <f>EXP(-rf*C2035)*L2035</f>
        <v/>
      </c>
      <c r="N2035">
        <f>EXP(-rf*C2035)*E2035</f>
        <v/>
      </c>
    </row>
    <row r="2036">
      <c r="A2036" t="n">
        <v>2028</v>
      </c>
      <c r="B2036">
        <f>RAND()</f>
        <v/>
      </c>
      <c r="C2036">
        <f>IF(B2036&lt;P_3,3,IF(B2036&lt;P_3+P_4,4,5))</f>
        <v/>
      </c>
      <c r="D2036">
        <f>NORM.S.INV(RAND())</f>
        <v/>
      </c>
      <c r="E2036">
        <f>V0*EXP((rf-q_leak-0.5*sigma^2)*C2036+sigma*SQRT(C2036)*D2036)</f>
        <v/>
      </c>
      <c r="F2036">
        <f>SHL_face*(1+SHL_rate)^C2036</f>
        <v/>
      </c>
      <c r="G2036">
        <f>Pref_face*(1+Pref_rate)^C2036</f>
        <v/>
      </c>
      <c r="H2036">
        <f>MAX(E2036-F2036-G2036,0)</f>
        <v/>
      </c>
      <c r="I2036">
        <f>MIN(E2036,F2036+G2036)+(1-MgmtPct)*H2036</f>
        <v/>
      </c>
      <c r="J2036">
        <f>IF(I2036/SponsorCost&gt;=RatchetTrigger,1,0)</f>
        <v/>
      </c>
      <c r="K2036">
        <f>IF(J2036=1,MgmtPctRatchet,MgmtPct)</f>
        <v/>
      </c>
      <c r="L2036">
        <f>K2036*H2036</f>
        <v/>
      </c>
      <c r="M2036">
        <f>EXP(-rf*C2036)*L2036</f>
        <v/>
      </c>
      <c r="N2036">
        <f>EXP(-rf*C2036)*E2036</f>
        <v/>
      </c>
    </row>
    <row r="2037">
      <c r="A2037" t="n">
        <v>2029</v>
      </c>
      <c r="B2037">
        <f>RAND()</f>
        <v/>
      </c>
      <c r="C2037">
        <f>IF(B2037&lt;P_3,3,IF(B2037&lt;P_3+P_4,4,5))</f>
        <v/>
      </c>
      <c r="D2037">
        <f>NORM.S.INV(RAND())</f>
        <v/>
      </c>
      <c r="E2037">
        <f>V0*EXP((rf-q_leak-0.5*sigma^2)*C2037+sigma*SQRT(C2037)*D2037)</f>
        <v/>
      </c>
      <c r="F2037">
        <f>SHL_face*(1+SHL_rate)^C2037</f>
        <v/>
      </c>
      <c r="G2037">
        <f>Pref_face*(1+Pref_rate)^C2037</f>
        <v/>
      </c>
      <c r="H2037">
        <f>MAX(E2037-F2037-G2037,0)</f>
        <v/>
      </c>
      <c r="I2037">
        <f>MIN(E2037,F2037+G2037)+(1-MgmtPct)*H2037</f>
        <v/>
      </c>
      <c r="J2037">
        <f>IF(I2037/SponsorCost&gt;=RatchetTrigger,1,0)</f>
        <v/>
      </c>
      <c r="K2037">
        <f>IF(J2037=1,MgmtPctRatchet,MgmtPct)</f>
        <v/>
      </c>
      <c r="L2037">
        <f>K2037*H2037</f>
        <v/>
      </c>
      <c r="M2037">
        <f>EXP(-rf*C2037)*L2037</f>
        <v/>
      </c>
      <c r="N2037">
        <f>EXP(-rf*C2037)*E2037</f>
        <v/>
      </c>
    </row>
    <row r="2038">
      <c r="A2038" t="n">
        <v>2030</v>
      </c>
      <c r="B2038">
        <f>RAND()</f>
        <v/>
      </c>
      <c r="C2038">
        <f>IF(B2038&lt;P_3,3,IF(B2038&lt;P_3+P_4,4,5))</f>
        <v/>
      </c>
      <c r="D2038">
        <f>NORM.S.INV(RAND())</f>
        <v/>
      </c>
      <c r="E2038">
        <f>V0*EXP((rf-q_leak-0.5*sigma^2)*C2038+sigma*SQRT(C2038)*D2038)</f>
        <v/>
      </c>
      <c r="F2038">
        <f>SHL_face*(1+SHL_rate)^C2038</f>
        <v/>
      </c>
      <c r="G2038">
        <f>Pref_face*(1+Pref_rate)^C2038</f>
        <v/>
      </c>
      <c r="H2038">
        <f>MAX(E2038-F2038-G2038,0)</f>
        <v/>
      </c>
      <c r="I2038">
        <f>MIN(E2038,F2038+G2038)+(1-MgmtPct)*H2038</f>
        <v/>
      </c>
      <c r="J2038">
        <f>IF(I2038/SponsorCost&gt;=RatchetTrigger,1,0)</f>
        <v/>
      </c>
      <c r="K2038">
        <f>IF(J2038=1,MgmtPctRatchet,MgmtPct)</f>
        <v/>
      </c>
      <c r="L2038">
        <f>K2038*H2038</f>
        <v/>
      </c>
      <c r="M2038">
        <f>EXP(-rf*C2038)*L2038</f>
        <v/>
      </c>
      <c r="N2038">
        <f>EXP(-rf*C2038)*E2038</f>
        <v/>
      </c>
    </row>
    <row r="2039">
      <c r="A2039" t="n">
        <v>2031</v>
      </c>
      <c r="B2039">
        <f>RAND()</f>
        <v/>
      </c>
      <c r="C2039">
        <f>IF(B2039&lt;P_3,3,IF(B2039&lt;P_3+P_4,4,5))</f>
        <v/>
      </c>
      <c r="D2039">
        <f>NORM.S.INV(RAND())</f>
        <v/>
      </c>
      <c r="E2039">
        <f>V0*EXP((rf-q_leak-0.5*sigma^2)*C2039+sigma*SQRT(C2039)*D2039)</f>
        <v/>
      </c>
      <c r="F2039">
        <f>SHL_face*(1+SHL_rate)^C2039</f>
        <v/>
      </c>
      <c r="G2039">
        <f>Pref_face*(1+Pref_rate)^C2039</f>
        <v/>
      </c>
      <c r="H2039">
        <f>MAX(E2039-F2039-G2039,0)</f>
        <v/>
      </c>
      <c r="I2039">
        <f>MIN(E2039,F2039+G2039)+(1-MgmtPct)*H2039</f>
        <v/>
      </c>
      <c r="J2039">
        <f>IF(I2039/SponsorCost&gt;=RatchetTrigger,1,0)</f>
        <v/>
      </c>
      <c r="K2039">
        <f>IF(J2039=1,MgmtPctRatchet,MgmtPct)</f>
        <v/>
      </c>
      <c r="L2039">
        <f>K2039*H2039</f>
        <v/>
      </c>
      <c r="M2039">
        <f>EXP(-rf*C2039)*L2039</f>
        <v/>
      </c>
      <c r="N2039">
        <f>EXP(-rf*C2039)*E2039</f>
        <v/>
      </c>
    </row>
    <row r="2040">
      <c r="A2040" t="n">
        <v>2032</v>
      </c>
      <c r="B2040">
        <f>RAND()</f>
        <v/>
      </c>
      <c r="C2040">
        <f>IF(B2040&lt;P_3,3,IF(B2040&lt;P_3+P_4,4,5))</f>
        <v/>
      </c>
      <c r="D2040">
        <f>NORM.S.INV(RAND())</f>
        <v/>
      </c>
      <c r="E2040">
        <f>V0*EXP((rf-q_leak-0.5*sigma^2)*C2040+sigma*SQRT(C2040)*D2040)</f>
        <v/>
      </c>
      <c r="F2040">
        <f>SHL_face*(1+SHL_rate)^C2040</f>
        <v/>
      </c>
      <c r="G2040">
        <f>Pref_face*(1+Pref_rate)^C2040</f>
        <v/>
      </c>
      <c r="H2040">
        <f>MAX(E2040-F2040-G2040,0)</f>
        <v/>
      </c>
      <c r="I2040">
        <f>MIN(E2040,F2040+G2040)+(1-MgmtPct)*H2040</f>
        <v/>
      </c>
      <c r="J2040">
        <f>IF(I2040/SponsorCost&gt;=RatchetTrigger,1,0)</f>
        <v/>
      </c>
      <c r="K2040">
        <f>IF(J2040=1,MgmtPctRatchet,MgmtPct)</f>
        <v/>
      </c>
      <c r="L2040">
        <f>K2040*H2040</f>
        <v/>
      </c>
      <c r="M2040">
        <f>EXP(-rf*C2040)*L2040</f>
        <v/>
      </c>
      <c r="N2040">
        <f>EXP(-rf*C2040)*E2040</f>
        <v/>
      </c>
    </row>
    <row r="2041">
      <c r="A2041" t="n">
        <v>2033</v>
      </c>
      <c r="B2041">
        <f>RAND()</f>
        <v/>
      </c>
      <c r="C2041">
        <f>IF(B2041&lt;P_3,3,IF(B2041&lt;P_3+P_4,4,5))</f>
        <v/>
      </c>
      <c r="D2041">
        <f>NORM.S.INV(RAND())</f>
        <v/>
      </c>
      <c r="E2041">
        <f>V0*EXP((rf-q_leak-0.5*sigma^2)*C2041+sigma*SQRT(C2041)*D2041)</f>
        <v/>
      </c>
      <c r="F2041">
        <f>SHL_face*(1+SHL_rate)^C2041</f>
        <v/>
      </c>
      <c r="G2041">
        <f>Pref_face*(1+Pref_rate)^C2041</f>
        <v/>
      </c>
      <c r="H2041">
        <f>MAX(E2041-F2041-G2041,0)</f>
        <v/>
      </c>
      <c r="I2041">
        <f>MIN(E2041,F2041+G2041)+(1-MgmtPct)*H2041</f>
        <v/>
      </c>
      <c r="J2041">
        <f>IF(I2041/SponsorCost&gt;=RatchetTrigger,1,0)</f>
        <v/>
      </c>
      <c r="K2041">
        <f>IF(J2041=1,MgmtPctRatchet,MgmtPct)</f>
        <v/>
      </c>
      <c r="L2041">
        <f>K2041*H2041</f>
        <v/>
      </c>
      <c r="M2041">
        <f>EXP(-rf*C2041)*L2041</f>
        <v/>
      </c>
      <c r="N2041">
        <f>EXP(-rf*C2041)*E2041</f>
        <v/>
      </c>
    </row>
    <row r="2042">
      <c r="A2042" t="n">
        <v>2034</v>
      </c>
      <c r="B2042">
        <f>RAND()</f>
        <v/>
      </c>
      <c r="C2042">
        <f>IF(B2042&lt;P_3,3,IF(B2042&lt;P_3+P_4,4,5))</f>
        <v/>
      </c>
      <c r="D2042">
        <f>NORM.S.INV(RAND())</f>
        <v/>
      </c>
      <c r="E2042">
        <f>V0*EXP((rf-q_leak-0.5*sigma^2)*C2042+sigma*SQRT(C2042)*D2042)</f>
        <v/>
      </c>
      <c r="F2042">
        <f>SHL_face*(1+SHL_rate)^C2042</f>
        <v/>
      </c>
      <c r="G2042">
        <f>Pref_face*(1+Pref_rate)^C2042</f>
        <v/>
      </c>
      <c r="H2042">
        <f>MAX(E2042-F2042-G2042,0)</f>
        <v/>
      </c>
      <c r="I2042">
        <f>MIN(E2042,F2042+G2042)+(1-MgmtPct)*H2042</f>
        <v/>
      </c>
      <c r="J2042">
        <f>IF(I2042/SponsorCost&gt;=RatchetTrigger,1,0)</f>
        <v/>
      </c>
      <c r="K2042">
        <f>IF(J2042=1,MgmtPctRatchet,MgmtPct)</f>
        <v/>
      </c>
      <c r="L2042">
        <f>K2042*H2042</f>
        <v/>
      </c>
      <c r="M2042">
        <f>EXP(-rf*C2042)*L2042</f>
        <v/>
      </c>
      <c r="N2042">
        <f>EXP(-rf*C2042)*E2042</f>
        <v/>
      </c>
    </row>
    <row r="2043">
      <c r="A2043" t="n">
        <v>2035</v>
      </c>
      <c r="B2043">
        <f>RAND()</f>
        <v/>
      </c>
      <c r="C2043">
        <f>IF(B2043&lt;P_3,3,IF(B2043&lt;P_3+P_4,4,5))</f>
        <v/>
      </c>
      <c r="D2043">
        <f>NORM.S.INV(RAND())</f>
        <v/>
      </c>
      <c r="E2043">
        <f>V0*EXP((rf-q_leak-0.5*sigma^2)*C2043+sigma*SQRT(C2043)*D2043)</f>
        <v/>
      </c>
      <c r="F2043">
        <f>SHL_face*(1+SHL_rate)^C2043</f>
        <v/>
      </c>
      <c r="G2043">
        <f>Pref_face*(1+Pref_rate)^C2043</f>
        <v/>
      </c>
      <c r="H2043">
        <f>MAX(E2043-F2043-G2043,0)</f>
        <v/>
      </c>
      <c r="I2043">
        <f>MIN(E2043,F2043+G2043)+(1-MgmtPct)*H2043</f>
        <v/>
      </c>
      <c r="J2043">
        <f>IF(I2043/SponsorCost&gt;=RatchetTrigger,1,0)</f>
        <v/>
      </c>
      <c r="K2043">
        <f>IF(J2043=1,MgmtPctRatchet,MgmtPct)</f>
        <v/>
      </c>
      <c r="L2043">
        <f>K2043*H2043</f>
        <v/>
      </c>
      <c r="M2043">
        <f>EXP(-rf*C2043)*L2043</f>
        <v/>
      </c>
      <c r="N2043">
        <f>EXP(-rf*C2043)*E2043</f>
        <v/>
      </c>
    </row>
    <row r="2044">
      <c r="A2044" t="n">
        <v>2036</v>
      </c>
      <c r="B2044">
        <f>RAND()</f>
        <v/>
      </c>
      <c r="C2044">
        <f>IF(B2044&lt;P_3,3,IF(B2044&lt;P_3+P_4,4,5))</f>
        <v/>
      </c>
      <c r="D2044">
        <f>NORM.S.INV(RAND())</f>
        <v/>
      </c>
      <c r="E2044">
        <f>V0*EXP((rf-q_leak-0.5*sigma^2)*C2044+sigma*SQRT(C2044)*D2044)</f>
        <v/>
      </c>
      <c r="F2044">
        <f>SHL_face*(1+SHL_rate)^C2044</f>
        <v/>
      </c>
      <c r="G2044">
        <f>Pref_face*(1+Pref_rate)^C2044</f>
        <v/>
      </c>
      <c r="H2044">
        <f>MAX(E2044-F2044-G2044,0)</f>
        <v/>
      </c>
      <c r="I2044">
        <f>MIN(E2044,F2044+G2044)+(1-MgmtPct)*H2044</f>
        <v/>
      </c>
      <c r="J2044">
        <f>IF(I2044/SponsorCost&gt;=RatchetTrigger,1,0)</f>
        <v/>
      </c>
      <c r="K2044">
        <f>IF(J2044=1,MgmtPctRatchet,MgmtPct)</f>
        <v/>
      </c>
      <c r="L2044">
        <f>K2044*H2044</f>
        <v/>
      </c>
      <c r="M2044">
        <f>EXP(-rf*C2044)*L2044</f>
        <v/>
      </c>
      <c r="N2044">
        <f>EXP(-rf*C2044)*E2044</f>
        <v/>
      </c>
    </row>
    <row r="2045">
      <c r="A2045" t="n">
        <v>2037</v>
      </c>
      <c r="B2045">
        <f>RAND()</f>
        <v/>
      </c>
      <c r="C2045">
        <f>IF(B2045&lt;P_3,3,IF(B2045&lt;P_3+P_4,4,5))</f>
        <v/>
      </c>
      <c r="D2045">
        <f>NORM.S.INV(RAND())</f>
        <v/>
      </c>
      <c r="E2045">
        <f>V0*EXP((rf-q_leak-0.5*sigma^2)*C2045+sigma*SQRT(C2045)*D2045)</f>
        <v/>
      </c>
      <c r="F2045">
        <f>SHL_face*(1+SHL_rate)^C2045</f>
        <v/>
      </c>
      <c r="G2045">
        <f>Pref_face*(1+Pref_rate)^C2045</f>
        <v/>
      </c>
      <c r="H2045">
        <f>MAX(E2045-F2045-G2045,0)</f>
        <v/>
      </c>
      <c r="I2045">
        <f>MIN(E2045,F2045+G2045)+(1-MgmtPct)*H2045</f>
        <v/>
      </c>
      <c r="J2045">
        <f>IF(I2045/SponsorCost&gt;=RatchetTrigger,1,0)</f>
        <v/>
      </c>
      <c r="K2045">
        <f>IF(J2045=1,MgmtPctRatchet,MgmtPct)</f>
        <v/>
      </c>
      <c r="L2045">
        <f>K2045*H2045</f>
        <v/>
      </c>
      <c r="M2045">
        <f>EXP(-rf*C2045)*L2045</f>
        <v/>
      </c>
      <c r="N2045">
        <f>EXP(-rf*C2045)*E2045</f>
        <v/>
      </c>
    </row>
    <row r="2046">
      <c r="A2046" t="n">
        <v>2038</v>
      </c>
      <c r="B2046">
        <f>RAND()</f>
        <v/>
      </c>
      <c r="C2046">
        <f>IF(B2046&lt;P_3,3,IF(B2046&lt;P_3+P_4,4,5))</f>
        <v/>
      </c>
      <c r="D2046">
        <f>NORM.S.INV(RAND())</f>
        <v/>
      </c>
      <c r="E2046">
        <f>V0*EXP((rf-q_leak-0.5*sigma^2)*C2046+sigma*SQRT(C2046)*D2046)</f>
        <v/>
      </c>
      <c r="F2046">
        <f>SHL_face*(1+SHL_rate)^C2046</f>
        <v/>
      </c>
      <c r="G2046">
        <f>Pref_face*(1+Pref_rate)^C2046</f>
        <v/>
      </c>
      <c r="H2046">
        <f>MAX(E2046-F2046-G2046,0)</f>
        <v/>
      </c>
      <c r="I2046">
        <f>MIN(E2046,F2046+G2046)+(1-MgmtPct)*H2046</f>
        <v/>
      </c>
      <c r="J2046">
        <f>IF(I2046/SponsorCost&gt;=RatchetTrigger,1,0)</f>
        <v/>
      </c>
      <c r="K2046">
        <f>IF(J2046=1,MgmtPctRatchet,MgmtPct)</f>
        <v/>
      </c>
      <c r="L2046">
        <f>K2046*H2046</f>
        <v/>
      </c>
      <c r="M2046">
        <f>EXP(-rf*C2046)*L2046</f>
        <v/>
      </c>
      <c r="N2046">
        <f>EXP(-rf*C2046)*E2046</f>
        <v/>
      </c>
    </row>
    <row r="2047">
      <c r="A2047" t="n">
        <v>2039</v>
      </c>
      <c r="B2047">
        <f>RAND()</f>
        <v/>
      </c>
      <c r="C2047">
        <f>IF(B2047&lt;P_3,3,IF(B2047&lt;P_3+P_4,4,5))</f>
        <v/>
      </c>
      <c r="D2047">
        <f>NORM.S.INV(RAND())</f>
        <v/>
      </c>
      <c r="E2047">
        <f>V0*EXP((rf-q_leak-0.5*sigma^2)*C2047+sigma*SQRT(C2047)*D2047)</f>
        <v/>
      </c>
      <c r="F2047">
        <f>SHL_face*(1+SHL_rate)^C2047</f>
        <v/>
      </c>
      <c r="G2047">
        <f>Pref_face*(1+Pref_rate)^C2047</f>
        <v/>
      </c>
      <c r="H2047">
        <f>MAX(E2047-F2047-G2047,0)</f>
        <v/>
      </c>
      <c r="I2047">
        <f>MIN(E2047,F2047+G2047)+(1-MgmtPct)*H2047</f>
        <v/>
      </c>
      <c r="J2047">
        <f>IF(I2047/SponsorCost&gt;=RatchetTrigger,1,0)</f>
        <v/>
      </c>
      <c r="K2047">
        <f>IF(J2047=1,MgmtPctRatchet,MgmtPct)</f>
        <v/>
      </c>
      <c r="L2047">
        <f>K2047*H2047</f>
        <v/>
      </c>
      <c r="M2047">
        <f>EXP(-rf*C2047)*L2047</f>
        <v/>
      </c>
      <c r="N2047">
        <f>EXP(-rf*C2047)*E2047</f>
        <v/>
      </c>
    </row>
    <row r="2048">
      <c r="A2048" t="n">
        <v>2040</v>
      </c>
      <c r="B2048">
        <f>RAND()</f>
        <v/>
      </c>
      <c r="C2048">
        <f>IF(B2048&lt;P_3,3,IF(B2048&lt;P_3+P_4,4,5))</f>
        <v/>
      </c>
      <c r="D2048">
        <f>NORM.S.INV(RAND())</f>
        <v/>
      </c>
      <c r="E2048">
        <f>V0*EXP((rf-q_leak-0.5*sigma^2)*C2048+sigma*SQRT(C2048)*D2048)</f>
        <v/>
      </c>
      <c r="F2048">
        <f>SHL_face*(1+SHL_rate)^C2048</f>
        <v/>
      </c>
      <c r="G2048">
        <f>Pref_face*(1+Pref_rate)^C2048</f>
        <v/>
      </c>
      <c r="H2048">
        <f>MAX(E2048-F2048-G2048,0)</f>
        <v/>
      </c>
      <c r="I2048">
        <f>MIN(E2048,F2048+G2048)+(1-MgmtPct)*H2048</f>
        <v/>
      </c>
      <c r="J2048">
        <f>IF(I2048/SponsorCost&gt;=RatchetTrigger,1,0)</f>
        <v/>
      </c>
      <c r="K2048">
        <f>IF(J2048=1,MgmtPctRatchet,MgmtPct)</f>
        <v/>
      </c>
      <c r="L2048">
        <f>K2048*H2048</f>
        <v/>
      </c>
      <c r="M2048">
        <f>EXP(-rf*C2048)*L2048</f>
        <v/>
      </c>
      <c r="N2048">
        <f>EXP(-rf*C2048)*E2048</f>
        <v/>
      </c>
    </row>
    <row r="2049">
      <c r="A2049" t="n">
        <v>2041</v>
      </c>
      <c r="B2049">
        <f>RAND()</f>
        <v/>
      </c>
      <c r="C2049">
        <f>IF(B2049&lt;P_3,3,IF(B2049&lt;P_3+P_4,4,5))</f>
        <v/>
      </c>
      <c r="D2049">
        <f>NORM.S.INV(RAND())</f>
        <v/>
      </c>
      <c r="E2049">
        <f>V0*EXP((rf-q_leak-0.5*sigma^2)*C2049+sigma*SQRT(C2049)*D2049)</f>
        <v/>
      </c>
      <c r="F2049">
        <f>SHL_face*(1+SHL_rate)^C2049</f>
        <v/>
      </c>
      <c r="G2049">
        <f>Pref_face*(1+Pref_rate)^C2049</f>
        <v/>
      </c>
      <c r="H2049">
        <f>MAX(E2049-F2049-G2049,0)</f>
        <v/>
      </c>
      <c r="I2049">
        <f>MIN(E2049,F2049+G2049)+(1-MgmtPct)*H2049</f>
        <v/>
      </c>
      <c r="J2049">
        <f>IF(I2049/SponsorCost&gt;=RatchetTrigger,1,0)</f>
        <v/>
      </c>
      <c r="K2049">
        <f>IF(J2049=1,MgmtPctRatchet,MgmtPct)</f>
        <v/>
      </c>
      <c r="L2049">
        <f>K2049*H2049</f>
        <v/>
      </c>
      <c r="M2049">
        <f>EXP(-rf*C2049)*L2049</f>
        <v/>
      </c>
      <c r="N2049">
        <f>EXP(-rf*C2049)*E2049</f>
        <v/>
      </c>
    </row>
    <row r="2050">
      <c r="A2050" t="n">
        <v>2042</v>
      </c>
      <c r="B2050">
        <f>RAND()</f>
        <v/>
      </c>
      <c r="C2050">
        <f>IF(B2050&lt;P_3,3,IF(B2050&lt;P_3+P_4,4,5))</f>
        <v/>
      </c>
      <c r="D2050">
        <f>NORM.S.INV(RAND())</f>
        <v/>
      </c>
      <c r="E2050">
        <f>V0*EXP((rf-q_leak-0.5*sigma^2)*C2050+sigma*SQRT(C2050)*D2050)</f>
        <v/>
      </c>
      <c r="F2050">
        <f>SHL_face*(1+SHL_rate)^C2050</f>
        <v/>
      </c>
      <c r="G2050">
        <f>Pref_face*(1+Pref_rate)^C2050</f>
        <v/>
      </c>
      <c r="H2050">
        <f>MAX(E2050-F2050-G2050,0)</f>
        <v/>
      </c>
      <c r="I2050">
        <f>MIN(E2050,F2050+G2050)+(1-MgmtPct)*H2050</f>
        <v/>
      </c>
      <c r="J2050">
        <f>IF(I2050/SponsorCost&gt;=RatchetTrigger,1,0)</f>
        <v/>
      </c>
      <c r="K2050">
        <f>IF(J2050=1,MgmtPctRatchet,MgmtPct)</f>
        <v/>
      </c>
      <c r="L2050">
        <f>K2050*H2050</f>
        <v/>
      </c>
      <c r="M2050">
        <f>EXP(-rf*C2050)*L2050</f>
        <v/>
      </c>
      <c r="N2050">
        <f>EXP(-rf*C2050)*E2050</f>
        <v/>
      </c>
    </row>
    <row r="2051">
      <c r="A2051" t="n">
        <v>2043</v>
      </c>
      <c r="B2051">
        <f>RAND()</f>
        <v/>
      </c>
      <c r="C2051">
        <f>IF(B2051&lt;P_3,3,IF(B2051&lt;P_3+P_4,4,5))</f>
        <v/>
      </c>
      <c r="D2051">
        <f>NORM.S.INV(RAND())</f>
        <v/>
      </c>
      <c r="E2051">
        <f>V0*EXP((rf-q_leak-0.5*sigma^2)*C2051+sigma*SQRT(C2051)*D2051)</f>
        <v/>
      </c>
      <c r="F2051">
        <f>SHL_face*(1+SHL_rate)^C2051</f>
        <v/>
      </c>
      <c r="G2051">
        <f>Pref_face*(1+Pref_rate)^C2051</f>
        <v/>
      </c>
      <c r="H2051">
        <f>MAX(E2051-F2051-G2051,0)</f>
        <v/>
      </c>
      <c r="I2051">
        <f>MIN(E2051,F2051+G2051)+(1-MgmtPct)*H2051</f>
        <v/>
      </c>
      <c r="J2051">
        <f>IF(I2051/SponsorCost&gt;=RatchetTrigger,1,0)</f>
        <v/>
      </c>
      <c r="K2051">
        <f>IF(J2051=1,MgmtPctRatchet,MgmtPct)</f>
        <v/>
      </c>
      <c r="L2051">
        <f>K2051*H2051</f>
        <v/>
      </c>
      <c r="M2051">
        <f>EXP(-rf*C2051)*L2051</f>
        <v/>
      </c>
      <c r="N2051">
        <f>EXP(-rf*C2051)*E2051</f>
        <v/>
      </c>
    </row>
    <row r="2052">
      <c r="A2052" t="n">
        <v>2044</v>
      </c>
      <c r="B2052">
        <f>RAND()</f>
        <v/>
      </c>
      <c r="C2052">
        <f>IF(B2052&lt;P_3,3,IF(B2052&lt;P_3+P_4,4,5))</f>
        <v/>
      </c>
      <c r="D2052">
        <f>NORM.S.INV(RAND())</f>
        <v/>
      </c>
      <c r="E2052">
        <f>V0*EXP((rf-q_leak-0.5*sigma^2)*C2052+sigma*SQRT(C2052)*D2052)</f>
        <v/>
      </c>
      <c r="F2052">
        <f>SHL_face*(1+SHL_rate)^C2052</f>
        <v/>
      </c>
      <c r="G2052">
        <f>Pref_face*(1+Pref_rate)^C2052</f>
        <v/>
      </c>
      <c r="H2052">
        <f>MAX(E2052-F2052-G2052,0)</f>
        <v/>
      </c>
      <c r="I2052">
        <f>MIN(E2052,F2052+G2052)+(1-MgmtPct)*H2052</f>
        <v/>
      </c>
      <c r="J2052">
        <f>IF(I2052/SponsorCost&gt;=RatchetTrigger,1,0)</f>
        <v/>
      </c>
      <c r="K2052">
        <f>IF(J2052=1,MgmtPctRatchet,MgmtPct)</f>
        <v/>
      </c>
      <c r="L2052">
        <f>K2052*H2052</f>
        <v/>
      </c>
      <c r="M2052">
        <f>EXP(-rf*C2052)*L2052</f>
        <v/>
      </c>
      <c r="N2052">
        <f>EXP(-rf*C2052)*E2052</f>
        <v/>
      </c>
    </row>
    <row r="2053">
      <c r="A2053" t="n">
        <v>2045</v>
      </c>
      <c r="B2053">
        <f>RAND()</f>
        <v/>
      </c>
      <c r="C2053">
        <f>IF(B2053&lt;P_3,3,IF(B2053&lt;P_3+P_4,4,5))</f>
        <v/>
      </c>
      <c r="D2053">
        <f>NORM.S.INV(RAND())</f>
        <v/>
      </c>
      <c r="E2053">
        <f>V0*EXP((rf-q_leak-0.5*sigma^2)*C2053+sigma*SQRT(C2053)*D2053)</f>
        <v/>
      </c>
      <c r="F2053">
        <f>SHL_face*(1+SHL_rate)^C2053</f>
        <v/>
      </c>
      <c r="G2053">
        <f>Pref_face*(1+Pref_rate)^C2053</f>
        <v/>
      </c>
      <c r="H2053">
        <f>MAX(E2053-F2053-G2053,0)</f>
        <v/>
      </c>
      <c r="I2053">
        <f>MIN(E2053,F2053+G2053)+(1-MgmtPct)*H2053</f>
        <v/>
      </c>
      <c r="J2053">
        <f>IF(I2053/SponsorCost&gt;=RatchetTrigger,1,0)</f>
        <v/>
      </c>
      <c r="K2053">
        <f>IF(J2053=1,MgmtPctRatchet,MgmtPct)</f>
        <v/>
      </c>
      <c r="L2053">
        <f>K2053*H2053</f>
        <v/>
      </c>
      <c r="M2053">
        <f>EXP(-rf*C2053)*L2053</f>
        <v/>
      </c>
      <c r="N2053">
        <f>EXP(-rf*C2053)*E2053</f>
        <v/>
      </c>
    </row>
    <row r="2054">
      <c r="A2054" t="n">
        <v>2046</v>
      </c>
      <c r="B2054">
        <f>RAND()</f>
        <v/>
      </c>
      <c r="C2054">
        <f>IF(B2054&lt;P_3,3,IF(B2054&lt;P_3+P_4,4,5))</f>
        <v/>
      </c>
      <c r="D2054">
        <f>NORM.S.INV(RAND())</f>
        <v/>
      </c>
      <c r="E2054">
        <f>V0*EXP((rf-q_leak-0.5*sigma^2)*C2054+sigma*SQRT(C2054)*D2054)</f>
        <v/>
      </c>
      <c r="F2054">
        <f>SHL_face*(1+SHL_rate)^C2054</f>
        <v/>
      </c>
      <c r="G2054">
        <f>Pref_face*(1+Pref_rate)^C2054</f>
        <v/>
      </c>
      <c r="H2054">
        <f>MAX(E2054-F2054-G2054,0)</f>
        <v/>
      </c>
      <c r="I2054">
        <f>MIN(E2054,F2054+G2054)+(1-MgmtPct)*H2054</f>
        <v/>
      </c>
      <c r="J2054">
        <f>IF(I2054/SponsorCost&gt;=RatchetTrigger,1,0)</f>
        <v/>
      </c>
      <c r="K2054">
        <f>IF(J2054=1,MgmtPctRatchet,MgmtPct)</f>
        <v/>
      </c>
      <c r="L2054">
        <f>K2054*H2054</f>
        <v/>
      </c>
      <c r="M2054">
        <f>EXP(-rf*C2054)*L2054</f>
        <v/>
      </c>
      <c r="N2054">
        <f>EXP(-rf*C2054)*E2054</f>
        <v/>
      </c>
    </row>
    <row r="2055">
      <c r="A2055" t="n">
        <v>2047</v>
      </c>
      <c r="B2055">
        <f>RAND()</f>
        <v/>
      </c>
      <c r="C2055">
        <f>IF(B2055&lt;P_3,3,IF(B2055&lt;P_3+P_4,4,5))</f>
        <v/>
      </c>
      <c r="D2055">
        <f>NORM.S.INV(RAND())</f>
        <v/>
      </c>
      <c r="E2055">
        <f>V0*EXP((rf-q_leak-0.5*sigma^2)*C2055+sigma*SQRT(C2055)*D2055)</f>
        <v/>
      </c>
      <c r="F2055">
        <f>SHL_face*(1+SHL_rate)^C2055</f>
        <v/>
      </c>
      <c r="G2055">
        <f>Pref_face*(1+Pref_rate)^C2055</f>
        <v/>
      </c>
      <c r="H2055">
        <f>MAX(E2055-F2055-G2055,0)</f>
        <v/>
      </c>
      <c r="I2055">
        <f>MIN(E2055,F2055+G2055)+(1-MgmtPct)*H2055</f>
        <v/>
      </c>
      <c r="J2055">
        <f>IF(I2055/SponsorCost&gt;=RatchetTrigger,1,0)</f>
        <v/>
      </c>
      <c r="K2055">
        <f>IF(J2055=1,MgmtPctRatchet,MgmtPct)</f>
        <v/>
      </c>
      <c r="L2055">
        <f>K2055*H2055</f>
        <v/>
      </c>
      <c r="M2055">
        <f>EXP(-rf*C2055)*L2055</f>
        <v/>
      </c>
      <c r="N2055">
        <f>EXP(-rf*C2055)*E2055</f>
        <v/>
      </c>
    </row>
    <row r="2056">
      <c r="A2056" t="n">
        <v>2048</v>
      </c>
      <c r="B2056">
        <f>RAND()</f>
        <v/>
      </c>
      <c r="C2056">
        <f>IF(B2056&lt;P_3,3,IF(B2056&lt;P_3+P_4,4,5))</f>
        <v/>
      </c>
      <c r="D2056">
        <f>NORM.S.INV(RAND())</f>
        <v/>
      </c>
      <c r="E2056">
        <f>V0*EXP((rf-q_leak-0.5*sigma^2)*C2056+sigma*SQRT(C2056)*D2056)</f>
        <v/>
      </c>
      <c r="F2056">
        <f>SHL_face*(1+SHL_rate)^C2056</f>
        <v/>
      </c>
      <c r="G2056">
        <f>Pref_face*(1+Pref_rate)^C2056</f>
        <v/>
      </c>
      <c r="H2056">
        <f>MAX(E2056-F2056-G2056,0)</f>
        <v/>
      </c>
      <c r="I2056">
        <f>MIN(E2056,F2056+G2056)+(1-MgmtPct)*H2056</f>
        <v/>
      </c>
      <c r="J2056">
        <f>IF(I2056/SponsorCost&gt;=RatchetTrigger,1,0)</f>
        <v/>
      </c>
      <c r="K2056">
        <f>IF(J2056=1,MgmtPctRatchet,MgmtPct)</f>
        <v/>
      </c>
      <c r="L2056">
        <f>K2056*H2056</f>
        <v/>
      </c>
      <c r="M2056">
        <f>EXP(-rf*C2056)*L2056</f>
        <v/>
      </c>
      <c r="N2056">
        <f>EXP(-rf*C2056)*E2056</f>
        <v/>
      </c>
    </row>
    <row r="2057">
      <c r="A2057" t="n">
        <v>2049</v>
      </c>
      <c r="B2057">
        <f>RAND()</f>
        <v/>
      </c>
      <c r="C2057">
        <f>IF(B2057&lt;P_3,3,IF(B2057&lt;P_3+P_4,4,5))</f>
        <v/>
      </c>
      <c r="D2057">
        <f>NORM.S.INV(RAND())</f>
        <v/>
      </c>
      <c r="E2057">
        <f>V0*EXP((rf-q_leak-0.5*sigma^2)*C2057+sigma*SQRT(C2057)*D2057)</f>
        <v/>
      </c>
      <c r="F2057">
        <f>SHL_face*(1+SHL_rate)^C2057</f>
        <v/>
      </c>
      <c r="G2057">
        <f>Pref_face*(1+Pref_rate)^C2057</f>
        <v/>
      </c>
      <c r="H2057">
        <f>MAX(E2057-F2057-G2057,0)</f>
        <v/>
      </c>
      <c r="I2057">
        <f>MIN(E2057,F2057+G2057)+(1-MgmtPct)*H2057</f>
        <v/>
      </c>
      <c r="J2057">
        <f>IF(I2057/SponsorCost&gt;=RatchetTrigger,1,0)</f>
        <v/>
      </c>
      <c r="K2057">
        <f>IF(J2057=1,MgmtPctRatchet,MgmtPct)</f>
        <v/>
      </c>
      <c r="L2057">
        <f>K2057*H2057</f>
        <v/>
      </c>
      <c r="M2057">
        <f>EXP(-rf*C2057)*L2057</f>
        <v/>
      </c>
      <c r="N2057">
        <f>EXP(-rf*C2057)*E2057</f>
        <v/>
      </c>
    </row>
    <row r="2058">
      <c r="A2058" t="n">
        <v>2050</v>
      </c>
      <c r="B2058">
        <f>RAND()</f>
        <v/>
      </c>
      <c r="C2058">
        <f>IF(B2058&lt;P_3,3,IF(B2058&lt;P_3+P_4,4,5))</f>
        <v/>
      </c>
      <c r="D2058">
        <f>NORM.S.INV(RAND())</f>
        <v/>
      </c>
      <c r="E2058">
        <f>V0*EXP((rf-q_leak-0.5*sigma^2)*C2058+sigma*SQRT(C2058)*D2058)</f>
        <v/>
      </c>
      <c r="F2058">
        <f>SHL_face*(1+SHL_rate)^C2058</f>
        <v/>
      </c>
      <c r="G2058">
        <f>Pref_face*(1+Pref_rate)^C2058</f>
        <v/>
      </c>
      <c r="H2058">
        <f>MAX(E2058-F2058-G2058,0)</f>
        <v/>
      </c>
      <c r="I2058">
        <f>MIN(E2058,F2058+G2058)+(1-MgmtPct)*H2058</f>
        <v/>
      </c>
      <c r="J2058">
        <f>IF(I2058/SponsorCost&gt;=RatchetTrigger,1,0)</f>
        <v/>
      </c>
      <c r="K2058">
        <f>IF(J2058=1,MgmtPctRatchet,MgmtPct)</f>
        <v/>
      </c>
      <c r="L2058">
        <f>K2058*H2058</f>
        <v/>
      </c>
      <c r="M2058">
        <f>EXP(-rf*C2058)*L2058</f>
        <v/>
      </c>
      <c r="N2058">
        <f>EXP(-rf*C2058)*E2058</f>
        <v/>
      </c>
    </row>
    <row r="2059">
      <c r="A2059" t="n">
        <v>2051</v>
      </c>
      <c r="B2059">
        <f>RAND()</f>
        <v/>
      </c>
      <c r="C2059">
        <f>IF(B2059&lt;P_3,3,IF(B2059&lt;P_3+P_4,4,5))</f>
        <v/>
      </c>
      <c r="D2059">
        <f>NORM.S.INV(RAND())</f>
        <v/>
      </c>
      <c r="E2059">
        <f>V0*EXP((rf-q_leak-0.5*sigma^2)*C2059+sigma*SQRT(C2059)*D2059)</f>
        <v/>
      </c>
      <c r="F2059">
        <f>SHL_face*(1+SHL_rate)^C2059</f>
        <v/>
      </c>
      <c r="G2059">
        <f>Pref_face*(1+Pref_rate)^C2059</f>
        <v/>
      </c>
      <c r="H2059">
        <f>MAX(E2059-F2059-G2059,0)</f>
        <v/>
      </c>
      <c r="I2059">
        <f>MIN(E2059,F2059+G2059)+(1-MgmtPct)*H2059</f>
        <v/>
      </c>
      <c r="J2059">
        <f>IF(I2059/SponsorCost&gt;=RatchetTrigger,1,0)</f>
        <v/>
      </c>
      <c r="K2059">
        <f>IF(J2059=1,MgmtPctRatchet,MgmtPct)</f>
        <v/>
      </c>
      <c r="L2059">
        <f>K2059*H2059</f>
        <v/>
      </c>
      <c r="M2059">
        <f>EXP(-rf*C2059)*L2059</f>
        <v/>
      </c>
      <c r="N2059">
        <f>EXP(-rf*C2059)*E2059</f>
        <v/>
      </c>
    </row>
    <row r="2060">
      <c r="A2060" t="n">
        <v>2052</v>
      </c>
      <c r="B2060">
        <f>RAND()</f>
        <v/>
      </c>
      <c r="C2060">
        <f>IF(B2060&lt;P_3,3,IF(B2060&lt;P_3+P_4,4,5))</f>
        <v/>
      </c>
      <c r="D2060">
        <f>NORM.S.INV(RAND())</f>
        <v/>
      </c>
      <c r="E2060">
        <f>V0*EXP((rf-q_leak-0.5*sigma^2)*C2060+sigma*SQRT(C2060)*D2060)</f>
        <v/>
      </c>
      <c r="F2060">
        <f>SHL_face*(1+SHL_rate)^C2060</f>
        <v/>
      </c>
      <c r="G2060">
        <f>Pref_face*(1+Pref_rate)^C2060</f>
        <v/>
      </c>
      <c r="H2060">
        <f>MAX(E2060-F2060-G2060,0)</f>
        <v/>
      </c>
      <c r="I2060">
        <f>MIN(E2060,F2060+G2060)+(1-MgmtPct)*H2060</f>
        <v/>
      </c>
      <c r="J2060">
        <f>IF(I2060/SponsorCost&gt;=RatchetTrigger,1,0)</f>
        <v/>
      </c>
      <c r="K2060">
        <f>IF(J2060=1,MgmtPctRatchet,MgmtPct)</f>
        <v/>
      </c>
      <c r="L2060">
        <f>K2060*H2060</f>
        <v/>
      </c>
      <c r="M2060">
        <f>EXP(-rf*C2060)*L2060</f>
        <v/>
      </c>
      <c r="N2060">
        <f>EXP(-rf*C2060)*E2060</f>
        <v/>
      </c>
    </row>
    <row r="2061">
      <c r="A2061" t="n">
        <v>2053</v>
      </c>
      <c r="B2061">
        <f>RAND()</f>
        <v/>
      </c>
      <c r="C2061">
        <f>IF(B2061&lt;P_3,3,IF(B2061&lt;P_3+P_4,4,5))</f>
        <v/>
      </c>
      <c r="D2061">
        <f>NORM.S.INV(RAND())</f>
        <v/>
      </c>
      <c r="E2061">
        <f>V0*EXP((rf-q_leak-0.5*sigma^2)*C2061+sigma*SQRT(C2061)*D2061)</f>
        <v/>
      </c>
      <c r="F2061">
        <f>SHL_face*(1+SHL_rate)^C2061</f>
        <v/>
      </c>
      <c r="G2061">
        <f>Pref_face*(1+Pref_rate)^C2061</f>
        <v/>
      </c>
      <c r="H2061">
        <f>MAX(E2061-F2061-G2061,0)</f>
        <v/>
      </c>
      <c r="I2061">
        <f>MIN(E2061,F2061+G2061)+(1-MgmtPct)*H2061</f>
        <v/>
      </c>
      <c r="J2061">
        <f>IF(I2061/SponsorCost&gt;=RatchetTrigger,1,0)</f>
        <v/>
      </c>
      <c r="K2061">
        <f>IF(J2061=1,MgmtPctRatchet,MgmtPct)</f>
        <v/>
      </c>
      <c r="L2061">
        <f>K2061*H2061</f>
        <v/>
      </c>
      <c r="M2061">
        <f>EXP(-rf*C2061)*L2061</f>
        <v/>
      </c>
      <c r="N2061">
        <f>EXP(-rf*C2061)*E2061</f>
        <v/>
      </c>
    </row>
    <row r="2062">
      <c r="A2062" t="n">
        <v>2054</v>
      </c>
      <c r="B2062">
        <f>RAND()</f>
        <v/>
      </c>
      <c r="C2062">
        <f>IF(B2062&lt;P_3,3,IF(B2062&lt;P_3+P_4,4,5))</f>
        <v/>
      </c>
      <c r="D2062">
        <f>NORM.S.INV(RAND())</f>
        <v/>
      </c>
      <c r="E2062">
        <f>V0*EXP((rf-q_leak-0.5*sigma^2)*C2062+sigma*SQRT(C2062)*D2062)</f>
        <v/>
      </c>
      <c r="F2062">
        <f>SHL_face*(1+SHL_rate)^C2062</f>
        <v/>
      </c>
      <c r="G2062">
        <f>Pref_face*(1+Pref_rate)^C2062</f>
        <v/>
      </c>
      <c r="H2062">
        <f>MAX(E2062-F2062-G2062,0)</f>
        <v/>
      </c>
      <c r="I2062">
        <f>MIN(E2062,F2062+G2062)+(1-MgmtPct)*H2062</f>
        <v/>
      </c>
      <c r="J2062">
        <f>IF(I2062/SponsorCost&gt;=RatchetTrigger,1,0)</f>
        <v/>
      </c>
      <c r="K2062">
        <f>IF(J2062=1,MgmtPctRatchet,MgmtPct)</f>
        <v/>
      </c>
      <c r="L2062">
        <f>K2062*H2062</f>
        <v/>
      </c>
      <c r="M2062">
        <f>EXP(-rf*C2062)*L2062</f>
        <v/>
      </c>
      <c r="N2062">
        <f>EXP(-rf*C2062)*E2062</f>
        <v/>
      </c>
    </row>
    <row r="2063">
      <c r="A2063" t="n">
        <v>2055</v>
      </c>
      <c r="B2063">
        <f>RAND()</f>
        <v/>
      </c>
      <c r="C2063">
        <f>IF(B2063&lt;P_3,3,IF(B2063&lt;P_3+P_4,4,5))</f>
        <v/>
      </c>
      <c r="D2063">
        <f>NORM.S.INV(RAND())</f>
        <v/>
      </c>
      <c r="E2063">
        <f>V0*EXP((rf-q_leak-0.5*sigma^2)*C2063+sigma*SQRT(C2063)*D2063)</f>
        <v/>
      </c>
      <c r="F2063">
        <f>SHL_face*(1+SHL_rate)^C2063</f>
        <v/>
      </c>
      <c r="G2063">
        <f>Pref_face*(1+Pref_rate)^C2063</f>
        <v/>
      </c>
      <c r="H2063">
        <f>MAX(E2063-F2063-G2063,0)</f>
        <v/>
      </c>
      <c r="I2063">
        <f>MIN(E2063,F2063+G2063)+(1-MgmtPct)*H2063</f>
        <v/>
      </c>
      <c r="J2063">
        <f>IF(I2063/SponsorCost&gt;=RatchetTrigger,1,0)</f>
        <v/>
      </c>
      <c r="K2063">
        <f>IF(J2063=1,MgmtPctRatchet,MgmtPct)</f>
        <v/>
      </c>
      <c r="L2063">
        <f>K2063*H2063</f>
        <v/>
      </c>
      <c r="M2063">
        <f>EXP(-rf*C2063)*L2063</f>
        <v/>
      </c>
      <c r="N2063">
        <f>EXP(-rf*C2063)*E2063</f>
        <v/>
      </c>
    </row>
    <row r="2064">
      <c r="A2064" t="n">
        <v>2056</v>
      </c>
      <c r="B2064">
        <f>RAND()</f>
        <v/>
      </c>
      <c r="C2064">
        <f>IF(B2064&lt;P_3,3,IF(B2064&lt;P_3+P_4,4,5))</f>
        <v/>
      </c>
      <c r="D2064">
        <f>NORM.S.INV(RAND())</f>
        <v/>
      </c>
      <c r="E2064">
        <f>V0*EXP((rf-q_leak-0.5*sigma^2)*C2064+sigma*SQRT(C2064)*D2064)</f>
        <v/>
      </c>
      <c r="F2064">
        <f>SHL_face*(1+SHL_rate)^C2064</f>
        <v/>
      </c>
      <c r="G2064">
        <f>Pref_face*(1+Pref_rate)^C2064</f>
        <v/>
      </c>
      <c r="H2064">
        <f>MAX(E2064-F2064-G2064,0)</f>
        <v/>
      </c>
      <c r="I2064">
        <f>MIN(E2064,F2064+G2064)+(1-MgmtPct)*H2064</f>
        <v/>
      </c>
      <c r="J2064">
        <f>IF(I2064/SponsorCost&gt;=RatchetTrigger,1,0)</f>
        <v/>
      </c>
      <c r="K2064">
        <f>IF(J2064=1,MgmtPctRatchet,MgmtPct)</f>
        <v/>
      </c>
      <c r="L2064">
        <f>K2064*H2064</f>
        <v/>
      </c>
      <c r="M2064">
        <f>EXP(-rf*C2064)*L2064</f>
        <v/>
      </c>
      <c r="N2064">
        <f>EXP(-rf*C2064)*E2064</f>
        <v/>
      </c>
    </row>
    <row r="2065">
      <c r="A2065" t="n">
        <v>2057</v>
      </c>
      <c r="B2065">
        <f>RAND()</f>
        <v/>
      </c>
      <c r="C2065">
        <f>IF(B2065&lt;P_3,3,IF(B2065&lt;P_3+P_4,4,5))</f>
        <v/>
      </c>
      <c r="D2065">
        <f>NORM.S.INV(RAND())</f>
        <v/>
      </c>
      <c r="E2065">
        <f>V0*EXP((rf-q_leak-0.5*sigma^2)*C2065+sigma*SQRT(C2065)*D2065)</f>
        <v/>
      </c>
      <c r="F2065">
        <f>SHL_face*(1+SHL_rate)^C2065</f>
        <v/>
      </c>
      <c r="G2065">
        <f>Pref_face*(1+Pref_rate)^C2065</f>
        <v/>
      </c>
      <c r="H2065">
        <f>MAX(E2065-F2065-G2065,0)</f>
        <v/>
      </c>
      <c r="I2065">
        <f>MIN(E2065,F2065+G2065)+(1-MgmtPct)*H2065</f>
        <v/>
      </c>
      <c r="J2065">
        <f>IF(I2065/SponsorCost&gt;=RatchetTrigger,1,0)</f>
        <v/>
      </c>
      <c r="K2065">
        <f>IF(J2065=1,MgmtPctRatchet,MgmtPct)</f>
        <v/>
      </c>
      <c r="L2065">
        <f>K2065*H2065</f>
        <v/>
      </c>
      <c r="M2065">
        <f>EXP(-rf*C2065)*L2065</f>
        <v/>
      </c>
      <c r="N2065">
        <f>EXP(-rf*C2065)*E2065</f>
        <v/>
      </c>
    </row>
    <row r="2066">
      <c r="A2066" t="n">
        <v>2058</v>
      </c>
      <c r="B2066">
        <f>RAND()</f>
        <v/>
      </c>
      <c r="C2066">
        <f>IF(B2066&lt;P_3,3,IF(B2066&lt;P_3+P_4,4,5))</f>
        <v/>
      </c>
      <c r="D2066">
        <f>NORM.S.INV(RAND())</f>
        <v/>
      </c>
      <c r="E2066">
        <f>V0*EXP((rf-q_leak-0.5*sigma^2)*C2066+sigma*SQRT(C2066)*D2066)</f>
        <v/>
      </c>
      <c r="F2066">
        <f>SHL_face*(1+SHL_rate)^C2066</f>
        <v/>
      </c>
      <c r="G2066">
        <f>Pref_face*(1+Pref_rate)^C2066</f>
        <v/>
      </c>
      <c r="H2066">
        <f>MAX(E2066-F2066-G2066,0)</f>
        <v/>
      </c>
      <c r="I2066">
        <f>MIN(E2066,F2066+G2066)+(1-MgmtPct)*H2066</f>
        <v/>
      </c>
      <c r="J2066">
        <f>IF(I2066/SponsorCost&gt;=RatchetTrigger,1,0)</f>
        <v/>
      </c>
      <c r="K2066">
        <f>IF(J2066=1,MgmtPctRatchet,MgmtPct)</f>
        <v/>
      </c>
      <c r="L2066">
        <f>K2066*H2066</f>
        <v/>
      </c>
      <c r="M2066">
        <f>EXP(-rf*C2066)*L2066</f>
        <v/>
      </c>
      <c r="N2066">
        <f>EXP(-rf*C2066)*E2066</f>
        <v/>
      </c>
    </row>
    <row r="2067">
      <c r="A2067" t="n">
        <v>2059</v>
      </c>
      <c r="B2067">
        <f>RAND()</f>
        <v/>
      </c>
      <c r="C2067">
        <f>IF(B2067&lt;P_3,3,IF(B2067&lt;P_3+P_4,4,5))</f>
        <v/>
      </c>
      <c r="D2067">
        <f>NORM.S.INV(RAND())</f>
        <v/>
      </c>
      <c r="E2067">
        <f>V0*EXP((rf-q_leak-0.5*sigma^2)*C2067+sigma*SQRT(C2067)*D2067)</f>
        <v/>
      </c>
      <c r="F2067">
        <f>SHL_face*(1+SHL_rate)^C2067</f>
        <v/>
      </c>
      <c r="G2067">
        <f>Pref_face*(1+Pref_rate)^C2067</f>
        <v/>
      </c>
      <c r="H2067">
        <f>MAX(E2067-F2067-G2067,0)</f>
        <v/>
      </c>
      <c r="I2067">
        <f>MIN(E2067,F2067+G2067)+(1-MgmtPct)*H2067</f>
        <v/>
      </c>
      <c r="J2067">
        <f>IF(I2067/SponsorCost&gt;=RatchetTrigger,1,0)</f>
        <v/>
      </c>
      <c r="K2067">
        <f>IF(J2067=1,MgmtPctRatchet,MgmtPct)</f>
        <v/>
      </c>
      <c r="L2067">
        <f>K2067*H2067</f>
        <v/>
      </c>
      <c r="M2067">
        <f>EXP(-rf*C2067)*L2067</f>
        <v/>
      </c>
      <c r="N2067">
        <f>EXP(-rf*C2067)*E2067</f>
        <v/>
      </c>
    </row>
    <row r="2068">
      <c r="A2068" t="n">
        <v>2060</v>
      </c>
      <c r="B2068">
        <f>RAND()</f>
        <v/>
      </c>
      <c r="C2068">
        <f>IF(B2068&lt;P_3,3,IF(B2068&lt;P_3+P_4,4,5))</f>
        <v/>
      </c>
      <c r="D2068">
        <f>NORM.S.INV(RAND())</f>
        <v/>
      </c>
      <c r="E2068">
        <f>V0*EXP((rf-q_leak-0.5*sigma^2)*C2068+sigma*SQRT(C2068)*D2068)</f>
        <v/>
      </c>
      <c r="F2068">
        <f>SHL_face*(1+SHL_rate)^C2068</f>
        <v/>
      </c>
      <c r="G2068">
        <f>Pref_face*(1+Pref_rate)^C2068</f>
        <v/>
      </c>
      <c r="H2068">
        <f>MAX(E2068-F2068-G2068,0)</f>
        <v/>
      </c>
      <c r="I2068">
        <f>MIN(E2068,F2068+G2068)+(1-MgmtPct)*H2068</f>
        <v/>
      </c>
      <c r="J2068">
        <f>IF(I2068/SponsorCost&gt;=RatchetTrigger,1,0)</f>
        <v/>
      </c>
      <c r="K2068">
        <f>IF(J2068=1,MgmtPctRatchet,MgmtPct)</f>
        <v/>
      </c>
      <c r="L2068">
        <f>K2068*H2068</f>
        <v/>
      </c>
      <c r="M2068">
        <f>EXP(-rf*C2068)*L2068</f>
        <v/>
      </c>
      <c r="N2068">
        <f>EXP(-rf*C2068)*E2068</f>
        <v/>
      </c>
    </row>
    <row r="2069">
      <c r="A2069" t="n">
        <v>2061</v>
      </c>
      <c r="B2069">
        <f>RAND()</f>
        <v/>
      </c>
      <c r="C2069">
        <f>IF(B2069&lt;P_3,3,IF(B2069&lt;P_3+P_4,4,5))</f>
        <v/>
      </c>
      <c r="D2069">
        <f>NORM.S.INV(RAND())</f>
        <v/>
      </c>
      <c r="E2069">
        <f>V0*EXP((rf-q_leak-0.5*sigma^2)*C2069+sigma*SQRT(C2069)*D2069)</f>
        <v/>
      </c>
      <c r="F2069">
        <f>SHL_face*(1+SHL_rate)^C2069</f>
        <v/>
      </c>
      <c r="G2069">
        <f>Pref_face*(1+Pref_rate)^C2069</f>
        <v/>
      </c>
      <c r="H2069">
        <f>MAX(E2069-F2069-G2069,0)</f>
        <v/>
      </c>
      <c r="I2069">
        <f>MIN(E2069,F2069+G2069)+(1-MgmtPct)*H2069</f>
        <v/>
      </c>
      <c r="J2069">
        <f>IF(I2069/SponsorCost&gt;=RatchetTrigger,1,0)</f>
        <v/>
      </c>
      <c r="K2069">
        <f>IF(J2069=1,MgmtPctRatchet,MgmtPct)</f>
        <v/>
      </c>
      <c r="L2069">
        <f>K2069*H2069</f>
        <v/>
      </c>
      <c r="M2069">
        <f>EXP(-rf*C2069)*L2069</f>
        <v/>
      </c>
      <c r="N2069">
        <f>EXP(-rf*C2069)*E2069</f>
        <v/>
      </c>
    </row>
    <row r="2070">
      <c r="A2070" t="n">
        <v>2062</v>
      </c>
      <c r="B2070">
        <f>RAND()</f>
        <v/>
      </c>
      <c r="C2070">
        <f>IF(B2070&lt;P_3,3,IF(B2070&lt;P_3+P_4,4,5))</f>
        <v/>
      </c>
      <c r="D2070">
        <f>NORM.S.INV(RAND())</f>
        <v/>
      </c>
      <c r="E2070">
        <f>V0*EXP((rf-q_leak-0.5*sigma^2)*C2070+sigma*SQRT(C2070)*D2070)</f>
        <v/>
      </c>
      <c r="F2070">
        <f>SHL_face*(1+SHL_rate)^C2070</f>
        <v/>
      </c>
      <c r="G2070">
        <f>Pref_face*(1+Pref_rate)^C2070</f>
        <v/>
      </c>
      <c r="H2070">
        <f>MAX(E2070-F2070-G2070,0)</f>
        <v/>
      </c>
      <c r="I2070">
        <f>MIN(E2070,F2070+G2070)+(1-MgmtPct)*H2070</f>
        <v/>
      </c>
      <c r="J2070">
        <f>IF(I2070/SponsorCost&gt;=RatchetTrigger,1,0)</f>
        <v/>
      </c>
      <c r="K2070">
        <f>IF(J2070=1,MgmtPctRatchet,MgmtPct)</f>
        <v/>
      </c>
      <c r="L2070">
        <f>K2070*H2070</f>
        <v/>
      </c>
      <c r="M2070">
        <f>EXP(-rf*C2070)*L2070</f>
        <v/>
      </c>
      <c r="N2070">
        <f>EXP(-rf*C2070)*E2070</f>
        <v/>
      </c>
    </row>
    <row r="2071">
      <c r="A2071" t="n">
        <v>2063</v>
      </c>
      <c r="B2071">
        <f>RAND()</f>
        <v/>
      </c>
      <c r="C2071">
        <f>IF(B2071&lt;P_3,3,IF(B2071&lt;P_3+P_4,4,5))</f>
        <v/>
      </c>
      <c r="D2071">
        <f>NORM.S.INV(RAND())</f>
        <v/>
      </c>
      <c r="E2071">
        <f>V0*EXP((rf-q_leak-0.5*sigma^2)*C2071+sigma*SQRT(C2071)*D2071)</f>
        <v/>
      </c>
      <c r="F2071">
        <f>SHL_face*(1+SHL_rate)^C2071</f>
        <v/>
      </c>
      <c r="G2071">
        <f>Pref_face*(1+Pref_rate)^C2071</f>
        <v/>
      </c>
      <c r="H2071">
        <f>MAX(E2071-F2071-G2071,0)</f>
        <v/>
      </c>
      <c r="I2071">
        <f>MIN(E2071,F2071+G2071)+(1-MgmtPct)*H2071</f>
        <v/>
      </c>
      <c r="J2071">
        <f>IF(I2071/SponsorCost&gt;=RatchetTrigger,1,0)</f>
        <v/>
      </c>
      <c r="K2071">
        <f>IF(J2071=1,MgmtPctRatchet,MgmtPct)</f>
        <v/>
      </c>
      <c r="L2071">
        <f>K2071*H2071</f>
        <v/>
      </c>
      <c r="M2071">
        <f>EXP(-rf*C2071)*L2071</f>
        <v/>
      </c>
      <c r="N2071">
        <f>EXP(-rf*C2071)*E2071</f>
        <v/>
      </c>
    </row>
    <row r="2072">
      <c r="A2072" t="n">
        <v>2064</v>
      </c>
      <c r="B2072">
        <f>RAND()</f>
        <v/>
      </c>
      <c r="C2072">
        <f>IF(B2072&lt;P_3,3,IF(B2072&lt;P_3+P_4,4,5))</f>
        <v/>
      </c>
      <c r="D2072">
        <f>NORM.S.INV(RAND())</f>
        <v/>
      </c>
      <c r="E2072">
        <f>V0*EXP((rf-q_leak-0.5*sigma^2)*C2072+sigma*SQRT(C2072)*D2072)</f>
        <v/>
      </c>
      <c r="F2072">
        <f>SHL_face*(1+SHL_rate)^C2072</f>
        <v/>
      </c>
      <c r="G2072">
        <f>Pref_face*(1+Pref_rate)^C2072</f>
        <v/>
      </c>
      <c r="H2072">
        <f>MAX(E2072-F2072-G2072,0)</f>
        <v/>
      </c>
      <c r="I2072">
        <f>MIN(E2072,F2072+G2072)+(1-MgmtPct)*H2072</f>
        <v/>
      </c>
      <c r="J2072">
        <f>IF(I2072/SponsorCost&gt;=RatchetTrigger,1,0)</f>
        <v/>
      </c>
      <c r="K2072">
        <f>IF(J2072=1,MgmtPctRatchet,MgmtPct)</f>
        <v/>
      </c>
      <c r="L2072">
        <f>K2072*H2072</f>
        <v/>
      </c>
      <c r="M2072">
        <f>EXP(-rf*C2072)*L2072</f>
        <v/>
      </c>
      <c r="N2072">
        <f>EXP(-rf*C2072)*E2072</f>
        <v/>
      </c>
    </row>
    <row r="2073">
      <c r="A2073" t="n">
        <v>2065</v>
      </c>
      <c r="B2073">
        <f>RAND()</f>
        <v/>
      </c>
      <c r="C2073">
        <f>IF(B2073&lt;P_3,3,IF(B2073&lt;P_3+P_4,4,5))</f>
        <v/>
      </c>
      <c r="D2073">
        <f>NORM.S.INV(RAND())</f>
        <v/>
      </c>
      <c r="E2073">
        <f>V0*EXP((rf-q_leak-0.5*sigma^2)*C2073+sigma*SQRT(C2073)*D2073)</f>
        <v/>
      </c>
      <c r="F2073">
        <f>SHL_face*(1+SHL_rate)^C2073</f>
        <v/>
      </c>
      <c r="G2073">
        <f>Pref_face*(1+Pref_rate)^C2073</f>
        <v/>
      </c>
      <c r="H2073">
        <f>MAX(E2073-F2073-G2073,0)</f>
        <v/>
      </c>
      <c r="I2073">
        <f>MIN(E2073,F2073+G2073)+(1-MgmtPct)*H2073</f>
        <v/>
      </c>
      <c r="J2073">
        <f>IF(I2073/SponsorCost&gt;=RatchetTrigger,1,0)</f>
        <v/>
      </c>
      <c r="K2073">
        <f>IF(J2073=1,MgmtPctRatchet,MgmtPct)</f>
        <v/>
      </c>
      <c r="L2073">
        <f>K2073*H2073</f>
        <v/>
      </c>
      <c r="M2073">
        <f>EXP(-rf*C2073)*L2073</f>
        <v/>
      </c>
      <c r="N2073">
        <f>EXP(-rf*C2073)*E2073</f>
        <v/>
      </c>
    </row>
    <row r="2074">
      <c r="A2074" t="n">
        <v>2066</v>
      </c>
      <c r="B2074">
        <f>RAND()</f>
        <v/>
      </c>
      <c r="C2074">
        <f>IF(B2074&lt;P_3,3,IF(B2074&lt;P_3+P_4,4,5))</f>
        <v/>
      </c>
      <c r="D2074">
        <f>NORM.S.INV(RAND())</f>
        <v/>
      </c>
      <c r="E2074">
        <f>V0*EXP((rf-q_leak-0.5*sigma^2)*C2074+sigma*SQRT(C2074)*D2074)</f>
        <v/>
      </c>
      <c r="F2074">
        <f>SHL_face*(1+SHL_rate)^C2074</f>
        <v/>
      </c>
      <c r="G2074">
        <f>Pref_face*(1+Pref_rate)^C2074</f>
        <v/>
      </c>
      <c r="H2074">
        <f>MAX(E2074-F2074-G2074,0)</f>
        <v/>
      </c>
      <c r="I2074">
        <f>MIN(E2074,F2074+G2074)+(1-MgmtPct)*H2074</f>
        <v/>
      </c>
      <c r="J2074">
        <f>IF(I2074/SponsorCost&gt;=RatchetTrigger,1,0)</f>
        <v/>
      </c>
      <c r="K2074">
        <f>IF(J2074=1,MgmtPctRatchet,MgmtPct)</f>
        <v/>
      </c>
      <c r="L2074">
        <f>K2074*H2074</f>
        <v/>
      </c>
      <c r="M2074">
        <f>EXP(-rf*C2074)*L2074</f>
        <v/>
      </c>
      <c r="N2074">
        <f>EXP(-rf*C2074)*E2074</f>
        <v/>
      </c>
    </row>
    <row r="2075">
      <c r="A2075" t="n">
        <v>2067</v>
      </c>
      <c r="B2075">
        <f>RAND()</f>
        <v/>
      </c>
      <c r="C2075">
        <f>IF(B2075&lt;P_3,3,IF(B2075&lt;P_3+P_4,4,5))</f>
        <v/>
      </c>
      <c r="D2075">
        <f>NORM.S.INV(RAND())</f>
        <v/>
      </c>
      <c r="E2075">
        <f>V0*EXP((rf-q_leak-0.5*sigma^2)*C2075+sigma*SQRT(C2075)*D2075)</f>
        <v/>
      </c>
      <c r="F2075">
        <f>SHL_face*(1+SHL_rate)^C2075</f>
        <v/>
      </c>
      <c r="G2075">
        <f>Pref_face*(1+Pref_rate)^C2075</f>
        <v/>
      </c>
      <c r="H2075">
        <f>MAX(E2075-F2075-G2075,0)</f>
        <v/>
      </c>
      <c r="I2075">
        <f>MIN(E2075,F2075+G2075)+(1-MgmtPct)*H2075</f>
        <v/>
      </c>
      <c r="J2075">
        <f>IF(I2075/SponsorCost&gt;=RatchetTrigger,1,0)</f>
        <v/>
      </c>
      <c r="K2075">
        <f>IF(J2075=1,MgmtPctRatchet,MgmtPct)</f>
        <v/>
      </c>
      <c r="L2075">
        <f>K2075*H2075</f>
        <v/>
      </c>
      <c r="M2075">
        <f>EXP(-rf*C2075)*L2075</f>
        <v/>
      </c>
      <c r="N2075">
        <f>EXP(-rf*C2075)*E2075</f>
        <v/>
      </c>
    </row>
    <row r="2076">
      <c r="A2076" t="n">
        <v>2068</v>
      </c>
      <c r="B2076">
        <f>RAND()</f>
        <v/>
      </c>
      <c r="C2076">
        <f>IF(B2076&lt;P_3,3,IF(B2076&lt;P_3+P_4,4,5))</f>
        <v/>
      </c>
      <c r="D2076">
        <f>NORM.S.INV(RAND())</f>
        <v/>
      </c>
      <c r="E2076">
        <f>V0*EXP((rf-q_leak-0.5*sigma^2)*C2076+sigma*SQRT(C2076)*D2076)</f>
        <v/>
      </c>
      <c r="F2076">
        <f>SHL_face*(1+SHL_rate)^C2076</f>
        <v/>
      </c>
      <c r="G2076">
        <f>Pref_face*(1+Pref_rate)^C2076</f>
        <v/>
      </c>
      <c r="H2076">
        <f>MAX(E2076-F2076-G2076,0)</f>
        <v/>
      </c>
      <c r="I2076">
        <f>MIN(E2076,F2076+G2076)+(1-MgmtPct)*H2076</f>
        <v/>
      </c>
      <c r="J2076">
        <f>IF(I2076/SponsorCost&gt;=RatchetTrigger,1,0)</f>
        <v/>
      </c>
      <c r="K2076">
        <f>IF(J2076=1,MgmtPctRatchet,MgmtPct)</f>
        <v/>
      </c>
      <c r="L2076">
        <f>K2076*H2076</f>
        <v/>
      </c>
      <c r="M2076">
        <f>EXP(-rf*C2076)*L2076</f>
        <v/>
      </c>
      <c r="N2076">
        <f>EXP(-rf*C2076)*E2076</f>
        <v/>
      </c>
    </row>
    <row r="2077">
      <c r="A2077" t="n">
        <v>2069</v>
      </c>
      <c r="B2077">
        <f>RAND()</f>
        <v/>
      </c>
      <c r="C2077">
        <f>IF(B2077&lt;P_3,3,IF(B2077&lt;P_3+P_4,4,5))</f>
        <v/>
      </c>
      <c r="D2077">
        <f>NORM.S.INV(RAND())</f>
        <v/>
      </c>
      <c r="E2077">
        <f>V0*EXP((rf-q_leak-0.5*sigma^2)*C2077+sigma*SQRT(C2077)*D2077)</f>
        <v/>
      </c>
      <c r="F2077">
        <f>SHL_face*(1+SHL_rate)^C2077</f>
        <v/>
      </c>
      <c r="G2077">
        <f>Pref_face*(1+Pref_rate)^C2077</f>
        <v/>
      </c>
      <c r="H2077">
        <f>MAX(E2077-F2077-G2077,0)</f>
        <v/>
      </c>
      <c r="I2077">
        <f>MIN(E2077,F2077+G2077)+(1-MgmtPct)*H2077</f>
        <v/>
      </c>
      <c r="J2077">
        <f>IF(I2077/SponsorCost&gt;=RatchetTrigger,1,0)</f>
        <v/>
      </c>
      <c r="K2077">
        <f>IF(J2077=1,MgmtPctRatchet,MgmtPct)</f>
        <v/>
      </c>
      <c r="L2077">
        <f>K2077*H2077</f>
        <v/>
      </c>
      <c r="M2077">
        <f>EXP(-rf*C2077)*L2077</f>
        <v/>
      </c>
      <c r="N2077">
        <f>EXP(-rf*C2077)*E2077</f>
        <v/>
      </c>
    </row>
    <row r="2078">
      <c r="A2078" t="n">
        <v>2070</v>
      </c>
      <c r="B2078">
        <f>RAND()</f>
        <v/>
      </c>
      <c r="C2078">
        <f>IF(B2078&lt;P_3,3,IF(B2078&lt;P_3+P_4,4,5))</f>
        <v/>
      </c>
      <c r="D2078">
        <f>NORM.S.INV(RAND())</f>
        <v/>
      </c>
      <c r="E2078">
        <f>V0*EXP((rf-q_leak-0.5*sigma^2)*C2078+sigma*SQRT(C2078)*D2078)</f>
        <v/>
      </c>
      <c r="F2078">
        <f>SHL_face*(1+SHL_rate)^C2078</f>
        <v/>
      </c>
      <c r="G2078">
        <f>Pref_face*(1+Pref_rate)^C2078</f>
        <v/>
      </c>
      <c r="H2078">
        <f>MAX(E2078-F2078-G2078,0)</f>
        <v/>
      </c>
      <c r="I2078">
        <f>MIN(E2078,F2078+G2078)+(1-MgmtPct)*H2078</f>
        <v/>
      </c>
      <c r="J2078">
        <f>IF(I2078/SponsorCost&gt;=RatchetTrigger,1,0)</f>
        <v/>
      </c>
      <c r="K2078">
        <f>IF(J2078=1,MgmtPctRatchet,MgmtPct)</f>
        <v/>
      </c>
      <c r="L2078">
        <f>K2078*H2078</f>
        <v/>
      </c>
      <c r="M2078">
        <f>EXP(-rf*C2078)*L2078</f>
        <v/>
      </c>
      <c r="N2078">
        <f>EXP(-rf*C2078)*E2078</f>
        <v/>
      </c>
    </row>
    <row r="2079">
      <c r="A2079" t="n">
        <v>2071</v>
      </c>
      <c r="B2079">
        <f>RAND()</f>
        <v/>
      </c>
      <c r="C2079">
        <f>IF(B2079&lt;P_3,3,IF(B2079&lt;P_3+P_4,4,5))</f>
        <v/>
      </c>
      <c r="D2079">
        <f>NORM.S.INV(RAND())</f>
        <v/>
      </c>
      <c r="E2079">
        <f>V0*EXP((rf-q_leak-0.5*sigma^2)*C2079+sigma*SQRT(C2079)*D2079)</f>
        <v/>
      </c>
      <c r="F2079">
        <f>SHL_face*(1+SHL_rate)^C2079</f>
        <v/>
      </c>
      <c r="G2079">
        <f>Pref_face*(1+Pref_rate)^C2079</f>
        <v/>
      </c>
      <c r="H2079">
        <f>MAX(E2079-F2079-G2079,0)</f>
        <v/>
      </c>
      <c r="I2079">
        <f>MIN(E2079,F2079+G2079)+(1-MgmtPct)*H2079</f>
        <v/>
      </c>
      <c r="J2079">
        <f>IF(I2079/SponsorCost&gt;=RatchetTrigger,1,0)</f>
        <v/>
      </c>
      <c r="K2079">
        <f>IF(J2079=1,MgmtPctRatchet,MgmtPct)</f>
        <v/>
      </c>
      <c r="L2079">
        <f>K2079*H2079</f>
        <v/>
      </c>
      <c r="M2079">
        <f>EXP(-rf*C2079)*L2079</f>
        <v/>
      </c>
      <c r="N2079">
        <f>EXP(-rf*C2079)*E2079</f>
        <v/>
      </c>
    </row>
    <row r="2080">
      <c r="A2080" t="n">
        <v>2072</v>
      </c>
      <c r="B2080">
        <f>RAND()</f>
        <v/>
      </c>
      <c r="C2080">
        <f>IF(B2080&lt;P_3,3,IF(B2080&lt;P_3+P_4,4,5))</f>
        <v/>
      </c>
      <c r="D2080">
        <f>NORM.S.INV(RAND())</f>
        <v/>
      </c>
      <c r="E2080">
        <f>V0*EXP((rf-q_leak-0.5*sigma^2)*C2080+sigma*SQRT(C2080)*D2080)</f>
        <v/>
      </c>
      <c r="F2080">
        <f>SHL_face*(1+SHL_rate)^C2080</f>
        <v/>
      </c>
      <c r="G2080">
        <f>Pref_face*(1+Pref_rate)^C2080</f>
        <v/>
      </c>
      <c r="H2080">
        <f>MAX(E2080-F2080-G2080,0)</f>
        <v/>
      </c>
      <c r="I2080">
        <f>MIN(E2080,F2080+G2080)+(1-MgmtPct)*H2080</f>
        <v/>
      </c>
      <c r="J2080">
        <f>IF(I2080/SponsorCost&gt;=RatchetTrigger,1,0)</f>
        <v/>
      </c>
      <c r="K2080">
        <f>IF(J2080=1,MgmtPctRatchet,MgmtPct)</f>
        <v/>
      </c>
      <c r="L2080">
        <f>K2080*H2080</f>
        <v/>
      </c>
      <c r="M2080">
        <f>EXP(-rf*C2080)*L2080</f>
        <v/>
      </c>
      <c r="N2080">
        <f>EXP(-rf*C2080)*E2080</f>
        <v/>
      </c>
    </row>
    <row r="2081">
      <c r="A2081" t="n">
        <v>2073</v>
      </c>
      <c r="B2081">
        <f>RAND()</f>
        <v/>
      </c>
      <c r="C2081">
        <f>IF(B2081&lt;P_3,3,IF(B2081&lt;P_3+P_4,4,5))</f>
        <v/>
      </c>
      <c r="D2081">
        <f>NORM.S.INV(RAND())</f>
        <v/>
      </c>
      <c r="E2081">
        <f>V0*EXP((rf-q_leak-0.5*sigma^2)*C2081+sigma*SQRT(C2081)*D2081)</f>
        <v/>
      </c>
      <c r="F2081">
        <f>SHL_face*(1+SHL_rate)^C2081</f>
        <v/>
      </c>
      <c r="G2081">
        <f>Pref_face*(1+Pref_rate)^C2081</f>
        <v/>
      </c>
      <c r="H2081">
        <f>MAX(E2081-F2081-G2081,0)</f>
        <v/>
      </c>
      <c r="I2081">
        <f>MIN(E2081,F2081+G2081)+(1-MgmtPct)*H2081</f>
        <v/>
      </c>
      <c r="J2081">
        <f>IF(I2081/SponsorCost&gt;=RatchetTrigger,1,0)</f>
        <v/>
      </c>
      <c r="K2081">
        <f>IF(J2081=1,MgmtPctRatchet,MgmtPct)</f>
        <v/>
      </c>
      <c r="L2081">
        <f>K2081*H2081</f>
        <v/>
      </c>
      <c r="M2081">
        <f>EXP(-rf*C2081)*L2081</f>
        <v/>
      </c>
      <c r="N2081">
        <f>EXP(-rf*C2081)*E2081</f>
        <v/>
      </c>
    </row>
    <row r="2082">
      <c r="A2082" t="n">
        <v>2074</v>
      </c>
      <c r="B2082">
        <f>RAND()</f>
        <v/>
      </c>
      <c r="C2082">
        <f>IF(B2082&lt;P_3,3,IF(B2082&lt;P_3+P_4,4,5))</f>
        <v/>
      </c>
      <c r="D2082">
        <f>NORM.S.INV(RAND())</f>
        <v/>
      </c>
      <c r="E2082">
        <f>V0*EXP((rf-q_leak-0.5*sigma^2)*C2082+sigma*SQRT(C2082)*D2082)</f>
        <v/>
      </c>
      <c r="F2082">
        <f>SHL_face*(1+SHL_rate)^C2082</f>
        <v/>
      </c>
      <c r="G2082">
        <f>Pref_face*(1+Pref_rate)^C2082</f>
        <v/>
      </c>
      <c r="H2082">
        <f>MAX(E2082-F2082-G2082,0)</f>
        <v/>
      </c>
      <c r="I2082">
        <f>MIN(E2082,F2082+G2082)+(1-MgmtPct)*H2082</f>
        <v/>
      </c>
      <c r="J2082">
        <f>IF(I2082/SponsorCost&gt;=RatchetTrigger,1,0)</f>
        <v/>
      </c>
      <c r="K2082">
        <f>IF(J2082=1,MgmtPctRatchet,MgmtPct)</f>
        <v/>
      </c>
      <c r="L2082">
        <f>K2082*H2082</f>
        <v/>
      </c>
      <c r="M2082">
        <f>EXP(-rf*C2082)*L2082</f>
        <v/>
      </c>
      <c r="N2082">
        <f>EXP(-rf*C2082)*E2082</f>
        <v/>
      </c>
    </row>
    <row r="2083">
      <c r="A2083" t="n">
        <v>2075</v>
      </c>
      <c r="B2083">
        <f>RAND()</f>
        <v/>
      </c>
      <c r="C2083">
        <f>IF(B2083&lt;P_3,3,IF(B2083&lt;P_3+P_4,4,5))</f>
        <v/>
      </c>
      <c r="D2083">
        <f>NORM.S.INV(RAND())</f>
        <v/>
      </c>
      <c r="E2083">
        <f>V0*EXP((rf-q_leak-0.5*sigma^2)*C2083+sigma*SQRT(C2083)*D2083)</f>
        <v/>
      </c>
      <c r="F2083">
        <f>SHL_face*(1+SHL_rate)^C2083</f>
        <v/>
      </c>
      <c r="G2083">
        <f>Pref_face*(1+Pref_rate)^C2083</f>
        <v/>
      </c>
      <c r="H2083">
        <f>MAX(E2083-F2083-G2083,0)</f>
        <v/>
      </c>
      <c r="I2083">
        <f>MIN(E2083,F2083+G2083)+(1-MgmtPct)*H2083</f>
        <v/>
      </c>
      <c r="J2083">
        <f>IF(I2083/SponsorCost&gt;=RatchetTrigger,1,0)</f>
        <v/>
      </c>
      <c r="K2083">
        <f>IF(J2083=1,MgmtPctRatchet,MgmtPct)</f>
        <v/>
      </c>
      <c r="L2083">
        <f>K2083*H2083</f>
        <v/>
      </c>
      <c r="M2083">
        <f>EXP(-rf*C2083)*L2083</f>
        <v/>
      </c>
      <c r="N2083">
        <f>EXP(-rf*C2083)*E2083</f>
        <v/>
      </c>
    </row>
    <row r="2084">
      <c r="A2084" t="n">
        <v>2076</v>
      </c>
      <c r="B2084">
        <f>RAND()</f>
        <v/>
      </c>
      <c r="C2084">
        <f>IF(B2084&lt;P_3,3,IF(B2084&lt;P_3+P_4,4,5))</f>
        <v/>
      </c>
      <c r="D2084">
        <f>NORM.S.INV(RAND())</f>
        <v/>
      </c>
      <c r="E2084">
        <f>V0*EXP((rf-q_leak-0.5*sigma^2)*C2084+sigma*SQRT(C2084)*D2084)</f>
        <v/>
      </c>
      <c r="F2084">
        <f>SHL_face*(1+SHL_rate)^C2084</f>
        <v/>
      </c>
      <c r="G2084">
        <f>Pref_face*(1+Pref_rate)^C2084</f>
        <v/>
      </c>
      <c r="H2084">
        <f>MAX(E2084-F2084-G2084,0)</f>
        <v/>
      </c>
      <c r="I2084">
        <f>MIN(E2084,F2084+G2084)+(1-MgmtPct)*H2084</f>
        <v/>
      </c>
      <c r="J2084">
        <f>IF(I2084/SponsorCost&gt;=RatchetTrigger,1,0)</f>
        <v/>
      </c>
      <c r="K2084">
        <f>IF(J2084=1,MgmtPctRatchet,MgmtPct)</f>
        <v/>
      </c>
      <c r="L2084">
        <f>K2084*H2084</f>
        <v/>
      </c>
      <c r="M2084">
        <f>EXP(-rf*C2084)*L2084</f>
        <v/>
      </c>
      <c r="N2084">
        <f>EXP(-rf*C2084)*E2084</f>
        <v/>
      </c>
    </row>
    <row r="2085">
      <c r="A2085" t="n">
        <v>2077</v>
      </c>
      <c r="B2085">
        <f>RAND()</f>
        <v/>
      </c>
      <c r="C2085">
        <f>IF(B2085&lt;P_3,3,IF(B2085&lt;P_3+P_4,4,5))</f>
        <v/>
      </c>
      <c r="D2085">
        <f>NORM.S.INV(RAND())</f>
        <v/>
      </c>
      <c r="E2085">
        <f>V0*EXP((rf-q_leak-0.5*sigma^2)*C2085+sigma*SQRT(C2085)*D2085)</f>
        <v/>
      </c>
      <c r="F2085">
        <f>SHL_face*(1+SHL_rate)^C2085</f>
        <v/>
      </c>
      <c r="G2085">
        <f>Pref_face*(1+Pref_rate)^C2085</f>
        <v/>
      </c>
      <c r="H2085">
        <f>MAX(E2085-F2085-G2085,0)</f>
        <v/>
      </c>
      <c r="I2085">
        <f>MIN(E2085,F2085+G2085)+(1-MgmtPct)*H2085</f>
        <v/>
      </c>
      <c r="J2085">
        <f>IF(I2085/SponsorCost&gt;=RatchetTrigger,1,0)</f>
        <v/>
      </c>
      <c r="K2085">
        <f>IF(J2085=1,MgmtPctRatchet,MgmtPct)</f>
        <v/>
      </c>
      <c r="L2085">
        <f>K2085*H2085</f>
        <v/>
      </c>
      <c r="M2085">
        <f>EXP(-rf*C2085)*L2085</f>
        <v/>
      </c>
      <c r="N2085">
        <f>EXP(-rf*C2085)*E2085</f>
        <v/>
      </c>
    </row>
    <row r="2086">
      <c r="A2086" t="n">
        <v>2078</v>
      </c>
      <c r="B2086">
        <f>RAND()</f>
        <v/>
      </c>
      <c r="C2086">
        <f>IF(B2086&lt;P_3,3,IF(B2086&lt;P_3+P_4,4,5))</f>
        <v/>
      </c>
      <c r="D2086">
        <f>NORM.S.INV(RAND())</f>
        <v/>
      </c>
      <c r="E2086">
        <f>V0*EXP((rf-q_leak-0.5*sigma^2)*C2086+sigma*SQRT(C2086)*D2086)</f>
        <v/>
      </c>
      <c r="F2086">
        <f>SHL_face*(1+SHL_rate)^C2086</f>
        <v/>
      </c>
      <c r="G2086">
        <f>Pref_face*(1+Pref_rate)^C2086</f>
        <v/>
      </c>
      <c r="H2086">
        <f>MAX(E2086-F2086-G2086,0)</f>
        <v/>
      </c>
      <c r="I2086">
        <f>MIN(E2086,F2086+G2086)+(1-MgmtPct)*H2086</f>
        <v/>
      </c>
      <c r="J2086">
        <f>IF(I2086/SponsorCost&gt;=RatchetTrigger,1,0)</f>
        <v/>
      </c>
      <c r="K2086">
        <f>IF(J2086=1,MgmtPctRatchet,MgmtPct)</f>
        <v/>
      </c>
      <c r="L2086">
        <f>K2086*H2086</f>
        <v/>
      </c>
      <c r="M2086">
        <f>EXP(-rf*C2086)*L2086</f>
        <v/>
      </c>
      <c r="N2086">
        <f>EXP(-rf*C2086)*E2086</f>
        <v/>
      </c>
    </row>
    <row r="2087">
      <c r="A2087" t="n">
        <v>2079</v>
      </c>
      <c r="B2087">
        <f>RAND()</f>
        <v/>
      </c>
      <c r="C2087">
        <f>IF(B2087&lt;P_3,3,IF(B2087&lt;P_3+P_4,4,5))</f>
        <v/>
      </c>
      <c r="D2087">
        <f>NORM.S.INV(RAND())</f>
        <v/>
      </c>
      <c r="E2087">
        <f>V0*EXP((rf-q_leak-0.5*sigma^2)*C2087+sigma*SQRT(C2087)*D2087)</f>
        <v/>
      </c>
      <c r="F2087">
        <f>SHL_face*(1+SHL_rate)^C2087</f>
        <v/>
      </c>
      <c r="G2087">
        <f>Pref_face*(1+Pref_rate)^C2087</f>
        <v/>
      </c>
      <c r="H2087">
        <f>MAX(E2087-F2087-G2087,0)</f>
        <v/>
      </c>
      <c r="I2087">
        <f>MIN(E2087,F2087+G2087)+(1-MgmtPct)*H2087</f>
        <v/>
      </c>
      <c r="J2087">
        <f>IF(I2087/SponsorCost&gt;=RatchetTrigger,1,0)</f>
        <v/>
      </c>
      <c r="K2087">
        <f>IF(J2087=1,MgmtPctRatchet,MgmtPct)</f>
        <v/>
      </c>
      <c r="L2087">
        <f>K2087*H2087</f>
        <v/>
      </c>
      <c r="M2087">
        <f>EXP(-rf*C2087)*L2087</f>
        <v/>
      </c>
      <c r="N2087">
        <f>EXP(-rf*C2087)*E2087</f>
        <v/>
      </c>
    </row>
    <row r="2088">
      <c r="A2088" t="n">
        <v>2080</v>
      </c>
      <c r="B2088">
        <f>RAND()</f>
        <v/>
      </c>
      <c r="C2088">
        <f>IF(B2088&lt;P_3,3,IF(B2088&lt;P_3+P_4,4,5))</f>
        <v/>
      </c>
      <c r="D2088">
        <f>NORM.S.INV(RAND())</f>
        <v/>
      </c>
      <c r="E2088">
        <f>V0*EXP((rf-q_leak-0.5*sigma^2)*C2088+sigma*SQRT(C2088)*D2088)</f>
        <v/>
      </c>
      <c r="F2088">
        <f>SHL_face*(1+SHL_rate)^C2088</f>
        <v/>
      </c>
      <c r="G2088">
        <f>Pref_face*(1+Pref_rate)^C2088</f>
        <v/>
      </c>
      <c r="H2088">
        <f>MAX(E2088-F2088-G2088,0)</f>
        <v/>
      </c>
      <c r="I2088">
        <f>MIN(E2088,F2088+G2088)+(1-MgmtPct)*H2088</f>
        <v/>
      </c>
      <c r="J2088">
        <f>IF(I2088/SponsorCost&gt;=RatchetTrigger,1,0)</f>
        <v/>
      </c>
      <c r="K2088">
        <f>IF(J2088=1,MgmtPctRatchet,MgmtPct)</f>
        <v/>
      </c>
      <c r="L2088">
        <f>K2088*H2088</f>
        <v/>
      </c>
      <c r="M2088">
        <f>EXP(-rf*C2088)*L2088</f>
        <v/>
      </c>
      <c r="N2088">
        <f>EXP(-rf*C2088)*E2088</f>
        <v/>
      </c>
    </row>
    <row r="2089">
      <c r="A2089" t="n">
        <v>2081</v>
      </c>
      <c r="B2089">
        <f>RAND()</f>
        <v/>
      </c>
      <c r="C2089">
        <f>IF(B2089&lt;P_3,3,IF(B2089&lt;P_3+P_4,4,5))</f>
        <v/>
      </c>
      <c r="D2089">
        <f>NORM.S.INV(RAND())</f>
        <v/>
      </c>
      <c r="E2089">
        <f>V0*EXP((rf-q_leak-0.5*sigma^2)*C2089+sigma*SQRT(C2089)*D2089)</f>
        <v/>
      </c>
      <c r="F2089">
        <f>SHL_face*(1+SHL_rate)^C2089</f>
        <v/>
      </c>
      <c r="G2089">
        <f>Pref_face*(1+Pref_rate)^C2089</f>
        <v/>
      </c>
      <c r="H2089">
        <f>MAX(E2089-F2089-G2089,0)</f>
        <v/>
      </c>
      <c r="I2089">
        <f>MIN(E2089,F2089+G2089)+(1-MgmtPct)*H2089</f>
        <v/>
      </c>
      <c r="J2089">
        <f>IF(I2089/SponsorCost&gt;=RatchetTrigger,1,0)</f>
        <v/>
      </c>
      <c r="K2089">
        <f>IF(J2089=1,MgmtPctRatchet,MgmtPct)</f>
        <v/>
      </c>
      <c r="L2089">
        <f>K2089*H2089</f>
        <v/>
      </c>
      <c r="M2089">
        <f>EXP(-rf*C2089)*L2089</f>
        <v/>
      </c>
      <c r="N2089">
        <f>EXP(-rf*C2089)*E2089</f>
        <v/>
      </c>
    </row>
    <row r="2090">
      <c r="A2090" t="n">
        <v>2082</v>
      </c>
      <c r="B2090">
        <f>RAND()</f>
        <v/>
      </c>
      <c r="C2090">
        <f>IF(B2090&lt;P_3,3,IF(B2090&lt;P_3+P_4,4,5))</f>
        <v/>
      </c>
      <c r="D2090">
        <f>NORM.S.INV(RAND())</f>
        <v/>
      </c>
      <c r="E2090">
        <f>V0*EXP((rf-q_leak-0.5*sigma^2)*C2090+sigma*SQRT(C2090)*D2090)</f>
        <v/>
      </c>
      <c r="F2090">
        <f>SHL_face*(1+SHL_rate)^C2090</f>
        <v/>
      </c>
      <c r="G2090">
        <f>Pref_face*(1+Pref_rate)^C2090</f>
        <v/>
      </c>
      <c r="H2090">
        <f>MAX(E2090-F2090-G2090,0)</f>
        <v/>
      </c>
      <c r="I2090">
        <f>MIN(E2090,F2090+G2090)+(1-MgmtPct)*H2090</f>
        <v/>
      </c>
      <c r="J2090">
        <f>IF(I2090/SponsorCost&gt;=RatchetTrigger,1,0)</f>
        <v/>
      </c>
      <c r="K2090">
        <f>IF(J2090=1,MgmtPctRatchet,MgmtPct)</f>
        <v/>
      </c>
      <c r="L2090">
        <f>K2090*H2090</f>
        <v/>
      </c>
      <c r="M2090">
        <f>EXP(-rf*C2090)*L2090</f>
        <v/>
      </c>
      <c r="N2090">
        <f>EXP(-rf*C2090)*E2090</f>
        <v/>
      </c>
    </row>
    <row r="2091">
      <c r="A2091" t="n">
        <v>2083</v>
      </c>
      <c r="B2091">
        <f>RAND()</f>
        <v/>
      </c>
      <c r="C2091">
        <f>IF(B2091&lt;P_3,3,IF(B2091&lt;P_3+P_4,4,5))</f>
        <v/>
      </c>
      <c r="D2091">
        <f>NORM.S.INV(RAND())</f>
        <v/>
      </c>
      <c r="E2091">
        <f>V0*EXP((rf-q_leak-0.5*sigma^2)*C2091+sigma*SQRT(C2091)*D2091)</f>
        <v/>
      </c>
      <c r="F2091">
        <f>SHL_face*(1+SHL_rate)^C2091</f>
        <v/>
      </c>
      <c r="G2091">
        <f>Pref_face*(1+Pref_rate)^C2091</f>
        <v/>
      </c>
      <c r="H2091">
        <f>MAX(E2091-F2091-G2091,0)</f>
        <v/>
      </c>
      <c r="I2091">
        <f>MIN(E2091,F2091+G2091)+(1-MgmtPct)*H2091</f>
        <v/>
      </c>
      <c r="J2091">
        <f>IF(I2091/SponsorCost&gt;=RatchetTrigger,1,0)</f>
        <v/>
      </c>
      <c r="K2091">
        <f>IF(J2091=1,MgmtPctRatchet,MgmtPct)</f>
        <v/>
      </c>
      <c r="L2091">
        <f>K2091*H2091</f>
        <v/>
      </c>
      <c r="M2091">
        <f>EXP(-rf*C2091)*L2091</f>
        <v/>
      </c>
      <c r="N2091">
        <f>EXP(-rf*C2091)*E2091</f>
        <v/>
      </c>
    </row>
    <row r="2092">
      <c r="A2092" t="n">
        <v>2084</v>
      </c>
      <c r="B2092">
        <f>RAND()</f>
        <v/>
      </c>
      <c r="C2092">
        <f>IF(B2092&lt;P_3,3,IF(B2092&lt;P_3+P_4,4,5))</f>
        <v/>
      </c>
      <c r="D2092">
        <f>NORM.S.INV(RAND())</f>
        <v/>
      </c>
      <c r="E2092">
        <f>V0*EXP((rf-q_leak-0.5*sigma^2)*C2092+sigma*SQRT(C2092)*D2092)</f>
        <v/>
      </c>
      <c r="F2092">
        <f>SHL_face*(1+SHL_rate)^C2092</f>
        <v/>
      </c>
      <c r="G2092">
        <f>Pref_face*(1+Pref_rate)^C2092</f>
        <v/>
      </c>
      <c r="H2092">
        <f>MAX(E2092-F2092-G2092,0)</f>
        <v/>
      </c>
      <c r="I2092">
        <f>MIN(E2092,F2092+G2092)+(1-MgmtPct)*H2092</f>
        <v/>
      </c>
      <c r="J2092">
        <f>IF(I2092/SponsorCost&gt;=RatchetTrigger,1,0)</f>
        <v/>
      </c>
      <c r="K2092">
        <f>IF(J2092=1,MgmtPctRatchet,MgmtPct)</f>
        <v/>
      </c>
      <c r="L2092">
        <f>K2092*H2092</f>
        <v/>
      </c>
      <c r="M2092">
        <f>EXP(-rf*C2092)*L2092</f>
        <v/>
      </c>
      <c r="N2092">
        <f>EXP(-rf*C2092)*E2092</f>
        <v/>
      </c>
    </row>
    <row r="2093">
      <c r="A2093" t="n">
        <v>2085</v>
      </c>
      <c r="B2093">
        <f>RAND()</f>
        <v/>
      </c>
      <c r="C2093">
        <f>IF(B2093&lt;P_3,3,IF(B2093&lt;P_3+P_4,4,5))</f>
        <v/>
      </c>
      <c r="D2093">
        <f>NORM.S.INV(RAND())</f>
        <v/>
      </c>
      <c r="E2093">
        <f>V0*EXP((rf-q_leak-0.5*sigma^2)*C2093+sigma*SQRT(C2093)*D2093)</f>
        <v/>
      </c>
      <c r="F2093">
        <f>SHL_face*(1+SHL_rate)^C2093</f>
        <v/>
      </c>
      <c r="G2093">
        <f>Pref_face*(1+Pref_rate)^C2093</f>
        <v/>
      </c>
      <c r="H2093">
        <f>MAX(E2093-F2093-G2093,0)</f>
        <v/>
      </c>
      <c r="I2093">
        <f>MIN(E2093,F2093+G2093)+(1-MgmtPct)*H2093</f>
        <v/>
      </c>
      <c r="J2093">
        <f>IF(I2093/SponsorCost&gt;=RatchetTrigger,1,0)</f>
        <v/>
      </c>
      <c r="K2093">
        <f>IF(J2093=1,MgmtPctRatchet,MgmtPct)</f>
        <v/>
      </c>
      <c r="L2093">
        <f>K2093*H2093</f>
        <v/>
      </c>
      <c r="M2093">
        <f>EXP(-rf*C2093)*L2093</f>
        <v/>
      </c>
      <c r="N2093">
        <f>EXP(-rf*C2093)*E2093</f>
        <v/>
      </c>
    </row>
    <row r="2094">
      <c r="A2094" t="n">
        <v>2086</v>
      </c>
      <c r="B2094">
        <f>RAND()</f>
        <v/>
      </c>
      <c r="C2094">
        <f>IF(B2094&lt;P_3,3,IF(B2094&lt;P_3+P_4,4,5))</f>
        <v/>
      </c>
      <c r="D2094">
        <f>NORM.S.INV(RAND())</f>
        <v/>
      </c>
      <c r="E2094">
        <f>V0*EXP((rf-q_leak-0.5*sigma^2)*C2094+sigma*SQRT(C2094)*D2094)</f>
        <v/>
      </c>
      <c r="F2094">
        <f>SHL_face*(1+SHL_rate)^C2094</f>
        <v/>
      </c>
      <c r="G2094">
        <f>Pref_face*(1+Pref_rate)^C2094</f>
        <v/>
      </c>
      <c r="H2094">
        <f>MAX(E2094-F2094-G2094,0)</f>
        <v/>
      </c>
      <c r="I2094">
        <f>MIN(E2094,F2094+G2094)+(1-MgmtPct)*H2094</f>
        <v/>
      </c>
      <c r="J2094">
        <f>IF(I2094/SponsorCost&gt;=RatchetTrigger,1,0)</f>
        <v/>
      </c>
      <c r="K2094">
        <f>IF(J2094=1,MgmtPctRatchet,MgmtPct)</f>
        <v/>
      </c>
      <c r="L2094">
        <f>K2094*H2094</f>
        <v/>
      </c>
      <c r="M2094">
        <f>EXP(-rf*C2094)*L2094</f>
        <v/>
      </c>
      <c r="N2094">
        <f>EXP(-rf*C2094)*E2094</f>
        <v/>
      </c>
    </row>
    <row r="2095">
      <c r="A2095" t="n">
        <v>2087</v>
      </c>
      <c r="B2095">
        <f>RAND()</f>
        <v/>
      </c>
      <c r="C2095">
        <f>IF(B2095&lt;P_3,3,IF(B2095&lt;P_3+P_4,4,5))</f>
        <v/>
      </c>
      <c r="D2095">
        <f>NORM.S.INV(RAND())</f>
        <v/>
      </c>
      <c r="E2095">
        <f>V0*EXP((rf-q_leak-0.5*sigma^2)*C2095+sigma*SQRT(C2095)*D2095)</f>
        <v/>
      </c>
      <c r="F2095">
        <f>SHL_face*(1+SHL_rate)^C2095</f>
        <v/>
      </c>
      <c r="G2095">
        <f>Pref_face*(1+Pref_rate)^C2095</f>
        <v/>
      </c>
      <c r="H2095">
        <f>MAX(E2095-F2095-G2095,0)</f>
        <v/>
      </c>
      <c r="I2095">
        <f>MIN(E2095,F2095+G2095)+(1-MgmtPct)*H2095</f>
        <v/>
      </c>
      <c r="J2095">
        <f>IF(I2095/SponsorCost&gt;=RatchetTrigger,1,0)</f>
        <v/>
      </c>
      <c r="K2095">
        <f>IF(J2095=1,MgmtPctRatchet,MgmtPct)</f>
        <v/>
      </c>
      <c r="L2095">
        <f>K2095*H2095</f>
        <v/>
      </c>
      <c r="M2095">
        <f>EXP(-rf*C2095)*L2095</f>
        <v/>
      </c>
      <c r="N2095">
        <f>EXP(-rf*C2095)*E2095</f>
        <v/>
      </c>
    </row>
    <row r="2096">
      <c r="A2096" t="n">
        <v>2088</v>
      </c>
      <c r="B2096">
        <f>RAND()</f>
        <v/>
      </c>
      <c r="C2096">
        <f>IF(B2096&lt;P_3,3,IF(B2096&lt;P_3+P_4,4,5))</f>
        <v/>
      </c>
      <c r="D2096">
        <f>NORM.S.INV(RAND())</f>
        <v/>
      </c>
      <c r="E2096">
        <f>V0*EXP((rf-q_leak-0.5*sigma^2)*C2096+sigma*SQRT(C2096)*D2096)</f>
        <v/>
      </c>
      <c r="F2096">
        <f>SHL_face*(1+SHL_rate)^C2096</f>
        <v/>
      </c>
      <c r="G2096">
        <f>Pref_face*(1+Pref_rate)^C2096</f>
        <v/>
      </c>
      <c r="H2096">
        <f>MAX(E2096-F2096-G2096,0)</f>
        <v/>
      </c>
      <c r="I2096">
        <f>MIN(E2096,F2096+G2096)+(1-MgmtPct)*H2096</f>
        <v/>
      </c>
      <c r="J2096">
        <f>IF(I2096/SponsorCost&gt;=RatchetTrigger,1,0)</f>
        <v/>
      </c>
      <c r="K2096">
        <f>IF(J2096=1,MgmtPctRatchet,MgmtPct)</f>
        <v/>
      </c>
      <c r="L2096">
        <f>K2096*H2096</f>
        <v/>
      </c>
      <c r="M2096">
        <f>EXP(-rf*C2096)*L2096</f>
        <v/>
      </c>
      <c r="N2096">
        <f>EXP(-rf*C2096)*E2096</f>
        <v/>
      </c>
    </row>
    <row r="2097">
      <c r="A2097" t="n">
        <v>2089</v>
      </c>
      <c r="B2097">
        <f>RAND()</f>
        <v/>
      </c>
      <c r="C2097">
        <f>IF(B2097&lt;P_3,3,IF(B2097&lt;P_3+P_4,4,5))</f>
        <v/>
      </c>
      <c r="D2097">
        <f>NORM.S.INV(RAND())</f>
        <v/>
      </c>
      <c r="E2097">
        <f>V0*EXP((rf-q_leak-0.5*sigma^2)*C2097+sigma*SQRT(C2097)*D2097)</f>
        <v/>
      </c>
      <c r="F2097">
        <f>SHL_face*(1+SHL_rate)^C2097</f>
        <v/>
      </c>
      <c r="G2097">
        <f>Pref_face*(1+Pref_rate)^C2097</f>
        <v/>
      </c>
      <c r="H2097">
        <f>MAX(E2097-F2097-G2097,0)</f>
        <v/>
      </c>
      <c r="I2097">
        <f>MIN(E2097,F2097+G2097)+(1-MgmtPct)*H2097</f>
        <v/>
      </c>
      <c r="J2097">
        <f>IF(I2097/SponsorCost&gt;=RatchetTrigger,1,0)</f>
        <v/>
      </c>
      <c r="K2097">
        <f>IF(J2097=1,MgmtPctRatchet,MgmtPct)</f>
        <v/>
      </c>
      <c r="L2097">
        <f>K2097*H2097</f>
        <v/>
      </c>
      <c r="M2097">
        <f>EXP(-rf*C2097)*L2097</f>
        <v/>
      </c>
      <c r="N2097">
        <f>EXP(-rf*C2097)*E2097</f>
        <v/>
      </c>
    </row>
    <row r="2098">
      <c r="A2098" t="n">
        <v>2090</v>
      </c>
      <c r="B2098">
        <f>RAND()</f>
        <v/>
      </c>
      <c r="C2098">
        <f>IF(B2098&lt;P_3,3,IF(B2098&lt;P_3+P_4,4,5))</f>
        <v/>
      </c>
      <c r="D2098">
        <f>NORM.S.INV(RAND())</f>
        <v/>
      </c>
      <c r="E2098">
        <f>V0*EXP((rf-q_leak-0.5*sigma^2)*C2098+sigma*SQRT(C2098)*D2098)</f>
        <v/>
      </c>
      <c r="F2098">
        <f>SHL_face*(1+SHL_rate)^C2098</f>
        <v/>
      </c>
      <c r="G2098">
        <f>Pref_face*(1+Pref_rate)^C2098</f>
        <v/>
      </c>
      <c r="H2098">
        <f>MAX(E2098-F2098-G2098,0)</f>
        <v/>
      </c>
      <c r="I2098">
        <f>MIN(E2098,F2098+G2098)+(1-MgmtPct)*H2098</f>
        <v/>
      </c>
      <c r="J2098">
        <f>IF(I2098/SponsorCost&gt;=RatchetTrigger,1,0)</f>
        <v/>
      </c>
      <c r="K2098">
        <f>IF(J2098=1,MgmtPctRatchet,MgmtPct)</f>
        <v/>
      </c>
      <c r="L2098">
        <f>K2098*H2098</f>
        <v/>
      </c>
      <c r="M2098">
        <f>EXP(-rf*C2098)*L2098</f>
        <v/>
      </c>
      <c r="N2098">
        <f>EXP(-rf*C2098)*E2098</f>
        <v/>
      </c>
    </row>
    <row r="2099">
      <c r="A2099" t="n">
        <v>2091</v>
      </c>
      <c r="B2099">
        <f>RAND()</f>
        <v/>
      </c>
      <c r="C2099">
        <f>IF(B2099&lt;P_3,3,IF(B2099&lt;P_3+P_4,4,5))</f>
        <v/>
      </c>
      <c r="D2099">
        <f>NORM.S.INV(RAND())</f>
        <v/>
      </c>
      <c r="E2099">
        <f>V0*EXP((rf-q_leak-0.5*sigma^2)*C2099+sigma*SQRT(C2099)*D2099)</f>
        <v/>
      </c>
      <c r="F2099">
        <f>SHL_face*(1+SHL_rate)^C2099</f>
        <v/>
      </c>
      <c r="G2099">
        <f>Pref_face*(1+Pref_rate)^C2099</f>
        <v/>
      </c>
      <c r="H2099">
        <f>MAX(E2099-F2099-G2099,0)</f>
        <v/>
      </c>
      <c r="I2099">
        <f>MIN(E2099,F2099+G2099)+(1-MgmtPct)*H2099</f>
        <v/>
      </c>
      <c r="J2099">
        <f>IF(I2099/SponsorCost&gt;=RatchetTrigger,1,0)</f>
        <v/>
      </c>
      <c r="K2099">
        <f>IF(J2099=1,MgmtPctRatchet,MgmtPct)</f>
        <v/>
      </c>
      <c r="L2099">
        <f>K2099*H2099</f>
        <v/>
      </c>
      <c r="M2099">
        <f>EXP(-rf*C2099)*L2099</f>
        <v/>
      </c>
      <c r="N2099">
        <f>EXP(-rf*C2099)*E2099</f>
        <v/>
      </c>
    </row>
    <row r="2100">
      <c r="A2100" t="n">
        <v>2092</v>
      </c>
      <c r="B2100">
        <f>RAND()</f>
        <v/>
      </c>
      <c r="C2100">
        <f>IF(B2100&lt;P_3,3,IF(B2100&lt;P_3+P_4,4,5))</f>
        <v/>
      </c>
      <c r="D2100">
        <f>NORM.S.INV(RAND())</f>
        <v/>
      </c>
      <c r="E2100">
        <f>V0*EXP((rf-q_leak-0.5*sigma^2)*C2100+sigma*SQRT(C2100)*D2100)</f>
        <v/>
      </c>
      <c r="F2100">
        <f>SHL_face*(1+SHL_rate)^C2100</f>
        <v/>
      </c>
      <c r="G2100">
        <f>Pref_face*(1+Pref_rate)^C2100</f>
        <v/>
      </c>
      <c r="H2100">
        <f>MAX(E2100-F2100-G2100,0)</f>
        <v/>
      </c>
      <c r="I2100">
        <f>MIN(E2100,F2100+G2100)+(1-MgmtPct)*H2100</f>
        <v/>
      </c>
      <c r="J2100">
        <f>IF(I2100/SponsorCost&gt;=RatchetTrigger,1,0)</f>
        <v/>
      </c>
      <c r="K2100">
        <f>IF(J2100=1,MgmtPctRatchet,MgmtPct)</f>
        <v/>
      </c>
      <c r="L2100">
        <f>K2100*H2100</f>
        <v/>
      </c>
      <c r="M2100">
        <f>EXP(-rf*C2100)*L2100</f>
        <v/>
      </c>
      <c r="N2100">
        <f>EXP(-rf*C2100)*E2100</f>
        <v/>
      </c>
    </row>
    <row r="2101">
      <c r="A2101" t="n">
        <v>2093</v>
      </c>
      <c r="B2101">
        <f>RAND()</f>
        <v/>
      </c>
      <c r="C2101">
        <f>IF(B2101&lt;P_3,3,IF(B2101&lt;P_3+P_4,4,5))</f>
        <v/>
      </c>
      <c r="D2101">
        <f>NORM.S.INV(RAND())</f>
        <v/>
      </c>
      <c r="E2101">
        <f>V0*EXP((rf-q_leak-0.5*sigma^2)*C2101+sigma*SQRT(C2101)*D2101)</f>
        <v/>
      </c>
      <c r="F2101">
        <f>SHL_face*(1+SHL_rate)^C2101</f>
        <v/>
      </c>
      <c r="G2101">
        <f>Pref_face*(1+Pref_rate)^C2101</f>
        <v/>
      </c>
      <c r="H2101">
        <f>MAX(E2101-F2101-G2101,0)</f>
        <v/>
      </c>
      <c r="I2101">
        <f>MIN(E2101,F2101+G2101)+(1-MgmtPct)*H2101</f>
        <v/>
      </c>
      <c r="J2101">
        <f>IF(I2101/SponsorCost&gt;=RatchetTrigger,1,0)</f>
        <v/>
      </c>
      <c r="K2101">
        <f>IF(J2101=1,MgmtPctRatchet,MgmtPct)</f>
        <v/>
      </c>
      <c r="L2101">
        <f>K2101*H2101</f>
        <v/>
      </c>
      <c r="M2101">
        <f>EXP(-rf*C2101)*L2101</f>
        <v/>
      </c>
      <c r="N2101">
        <f>EXP(-rf*C2101)*E2101</f>
        <v/>
      </c>
    </row>
    <row r="2102">
      <c r="A2102" t="n">
        <v>2094</v>
      </c>
      <c r="B2102">
        <f>RAND()</f>
        <v/>
      </c>
      <c r="C2102">
        <f>IF(B2102&lt;P_3,3,IF(B2102&lt;P_3+P_4,4,5))</f>
        <v/>
      </c>
      <c r="D2102">
        <f>NORM.S.INV(RAND())</f>
        <v/>
      </c>
      <c r="E2102">
        <f>V0*EXP((rf-q_leak-0.5*sigma^2)*C2102+sigma*SQRT(C2102)*D2102)</f>
        <v/>
      </c>
      <c r="F2102">
        <f>SHL_face*(1+SHL_rate)^C2102</f>
        <v/>
      </c>
      <c r="G2102">
        <f>Pref_face*(1+Pref_rate)^C2102</f>
        <v/>
      </c>
      <c r="H2102">
        <f>MAX(E2102-F2102-G2102,0)</f>
        <v/>
      </c>
      <c r="I2102">
        <f>MIN(E2102,F2102+G2102)+(1-MgmtPct)*H2102</f>
        <v/>
      </c>
      <c r="J2102">
        <f>IF(I2102/SponsorCost&gt;=RatchetTrigger,1,0)</f>
        <v/>
      </c>
      <c r="K2102">
        <f>IF(J2102=1,MgmtPctRatchet,MgmtPct)</f>
        <v/>
      </c>
      <c r="L2102">
        <f>K2102*H2102</f>
        <v/>
      </c>
      <c r="M2102">
        <f>EXP(-rf*C2102)*L2102</f>
        <v/>
      </c>
      <c r="N2102">
        <f>EXP(-rf*C2102)*E2102</f>
        <v/>
      </c>
    </row>
    <row r="2103">
      <c r="A2103" t="n">
        <v>2095</v>
      </c>
      <c r="B2103">
        <f>RAND()</f>
        <v/>
      </c>
      <c r="C2103">
        <f>IF(B2103&lt;P_3,3,IF(B2103&lt;P_3+P_4,4,5))</f>
        <v/>
      </c>
      <c r="D2103">
        <f>NORM.S.INV(RAND())</f>
        <v/>
      </c>
      <c r="E2103">
        <f>V0*EXP((rf-q_leak-0.5*sigma^2)*C2103+sigma*SQRT(C2103)*D2103)</f>
        <v/>
      </c>
      <c r="F2103">
        <f>SHL_face*(1+SHL_rate)^C2103</f>
        <v/>
      </c>
      <c r="G2103">
        <f>Pref_face*(1+Pref_rate)^C2103</f>
        <v/>
      </c>
      <c r="H2103">
        <f>MAX(E2103-F2103-G2103,0)</f>
        <v/>
      </c>
      <c r="I2103">
        <f>MIN(E2103,F2103+G2103)+(1-MgmtPct)*H2103</f>
        <v/>
      </c>
      <c r="J2103">
        <f>IF(I2103/SponsorCost&gt;=RatchetTrigger,1,0)</f>
        <v/>
      </c>
      <c r="K2103">
        <f>IF(J2103=1,MgmtPctRatchet,MgmtPct)</f>
        <v/>
      </c>
      <c r="L2103">
        <f>K2103*H2103</f>
        <v/>
      </c>
      <c r="M2103">
        <f>EXP(-rf*C2103)*L2103</f>
        <v/>
      </c>
      <c r="N2103">
        <f>EXP(-rf*C2103)*E2103</f>
        <v/>
      </c>
    </row>
    <row r="2104">
      <c r="A2104" t="n">
        <v>2096</v>
      </c>
      <c r="B2104">
        <f>RAND()</f>
        <v/>
      </c>
      <c r="C2104">
        <f>IF(B2104&lt;P_3,3,IF(B2104&lt;P_3+P_4,4,5))</f>
        <v/>
      </c>
      <c r="D2104">
        <f>NORM.S.INV(RAND())</f>
        <v/>
      </c>
      <c r="E2104">
        <f>V0*EXP((rf-q_leak-0.5*sigma^2)*C2104+sigma*SQRT(C2104)*D2104)</f>
        <v/>
      </c>
      <c r="F2104">
        <f>SHL_face*(1+SHL_rate)^C2104</f>
        <v/>
      </c>
      <c r="G2104">
        <f>Pref_face*(1+Pref_rate)^C2104</f>
        <v/>
      </c>
      <c r="H2104">
        <f>MAX(E2104-F2104-G2104,0)</f>
        <v/>
      </c>
      <c r="I2104">
        <f>MIN(E2104,F2104+G2104)+(1-MgmtPct)*H2104</f>
        <v/>
      </c>
      <c r="J2104">
        <f>IF(I2104/SponsorCost&gt;=RatchetTrigger,1,0)</f>
        <v/>
      </c>
      <c r="K2104">
        <f>IF(J2104=1,MgmtPctRatchet,MgmtPct)</f>
        <v/>
      </c>
      <c r="L2104">
        <f>K2104*H2104</f>
        <v/>
      </c>
      <c r="M2104">
        <f>EXP(-rf*C2104)*L2104</f>
        <v/>
      </c>
      <c r="N2104">
        <f>EXP(-rf*C2104)*E2104</f>
        <v/>
      </c>
    </row>
    <row r="2105">
      <c r="A2105" t="n">
        <v>2097</v>
      </c>
      <c r="B2105">
        <f>RAND()</f>
        <v/>
      </c>
      <c r="C2105">
        <f>IF(B2105&lt;P_3,3,IF(B2105&lt;P_3+P_4,4,5))</f>
        <v/>
      </c>
      <c r="D2105">
        <f>NORM.S.INV(RAND())</f>
        <v/>
      </c>
      <c r="E2105">
        <f>V0*EXP((rf-q_leak-0.5*sigma^2)*C2105+sigma*SQRT(C2105)*D2105)</f>
        <v/>
      </c>
      <c r="F2105">
        <f>SHL_face*(1+SHL_rate)^C2105</f>
        <v/>
      </c>
      <c r="G2105">
        <f>Pref_face*(1+Pref_rate)^C2105</f>
        <v/>
      </c>
      <c r="H2105">
        <f>MAX(E2105-F2105-G2105,0)</f>
        <v/>
      </c>
      <c r="I2105">
        <f>MIN(E2105,F2105+G2105)+(1-MgmtPct)*H2105</f>
        <v/>
      </c>
      <c r="J2105">
        <f>IF(I2105/SponsorCost&gt;=RatchetTrigger,1,0)</f>
        <v/>
      </c>
      <c r="K2105">
        <f>IF(J2105=1,MgmtPctRatchet,MgmtPct)</f>
        <v/>
      </c>
      <c r="L2105">
        <f>K2105*H2105</f>
        <v/>
      </c>
      <c r="M2105">
        <f>EXP(-rf*C2105)*L2105</f>
        <v/>
      </c>
      <c r="N2105">
        <f>EXP(-rf*C2105)*E2105</f>
        <v/>
      </c>
    </row>
    <row r="2106">
      <c r="A2106" t="n">
        <v>2098</v>
      </c>
      <c r="B2106">
        <f>RAND()</f>
        <v/>
      </c>
      <c r="C2106">
        <f>IF(B2106&lt;P_3,3,IF(B2106&lt;P_3+P_4,4,5))</f>
        <v/>
      </c>
      <c r="D2106">
        <f>NORM.S.INV(RAND())</f>
        <v/>
      </c>
      <c r="E2106">
        <f>V0*EXP((rf-q_leak-0.5*sigma^2)*C2106+sigma*SQRT(C2106)*D2106)</f>
        <v/>
      </c>
      <c r="F2106">
        <f>SHL_face*(1+SHL_rate)^C2106</f>
        <v/>
      </c>
      <c r="G2106">
        <f>Pref_face*(1+Pref_rate)^C2106</f>
        <v/>
      </c>
      <c r="H2106">
        <f>MAX(E2106-F2106-G2106,0)</f>
        <v/>
      </c>
      <c r="I2106">
        <f>MIN(E2106,F2106+G2106)+(1-MgmtPct)*H2106</f>
        <v/>
      </c>
      <c r="J2106">
        <f>IF(I2106/SponsorCost&gt;=RatchetTrigger,1,0)</f>
        <v/>
      </c>
      <c r="K2106">
        <f>IF(J2106=1,MgmtPctRatchet,MgmtPct)</f>
        <v/>
      </c>
      <c r="L2106">
        <f>K2106*H2106</f>
        <v/>
      </c>
      <c r="M2106">
        <f>EXP(-rf*C2106)*L2106</f>
        <v/>
      </c>
      <c r="N2106">
        <f>EXP(-rf*C2106)*E2106</f>
        <v/>
      </c>
    </row>
    <row r="2107">
      <c r="A2107" t="n">
        <v>2099</v>
      </c>
      <c r="B2107">
        <f>RAND()</f>
        <v/>
      </c>
      <c r="C2107">
        <f>IF(B2107&lt;P_3,3,IF(B2107&lt;P_3+P_4,4,5))</f>
        <v/>
      </c>
      <c r="D2107">
        <f>NORM.S.INV(RAND())</f>
        <v/>
      </c>
      <c r="E2107">
        <f>V0*EXP((rf-q_leak-0.5*sigma^2)*C2107+sigma*SQRT(C2107)*D2107)</f>
        <v/>
      </c>
      <c r="F2107">
        <f>SHL_face*(1+SHL_rate)^C2107</f>
        <v/>
      </c>
      <c r="G2107">
        <f>Pref_face*(1+Pref_rate)^C2107</f>
        <v/>
      </c>
      <c r="H2107">
        <f>MAX(E2107-F2107-G2107,0)</f>
        <v/>
      </c>
      <c r="I2107">
        <f>MIN(E2107,F2107+G2107)+(1-MgmtPct)*H2107</f>
        <v/>
      </c>
      <c r="J2107">
        <f>IF(I2107/SponsorCost&gt;=RatchetTrigger,1,0)</f>
        <v/>
      </c>
      <c r="K2107">
        <f>IF(J2107=1,MgmtPctRatchet,MgmtPct)</f>
        <v/>
      </c>
      <c r="L2107">
        <f>K2107*H2107</f>
        <v/>
      </c>
      <c r="M2107">
        <f>EXP(-rf*C2107)*L2107</f>
        <v/>
      </c>
      <c r="N2107">
        <f>EXP(-rf*C2107)*E2107</f>
        <v/>
      </c>
    </row>
    <row r="2108">
      <c r="A2108" t="n">
        <v>2100</v>
      </c>
      <c r="B2108">
        <f>RAND()</f>
        <v/>
      </c>
      <c r="C2108">
        <f>IF(B2108&lt;P_3,3,IF(B2108&lt;P_3+P_4,4,5))</f>
        <v/>
      </c>
      <c r="D2108">
        <f>NORM.S.INV(RAND())</f>
        <v/>
      </c>
      <c r="E2108">
        <f>V0*EXP((rf-q_leak-0.5*sigma^2)*C2108+sigma*SQRT(C2108)*D2108)</f>
        <v/>
      </c>
      <c r="F2108">
        <f>SHL_face*(1+SHL_rate)^C2108</f>
        <v/>
      </c>
      <c r="G2108">
        <f>Pref_face*(1+Pref_rate)^C2108</f>
        <v/>
      </c>
      <c r="H2108">
        <f>MAX(E2108-F2108-G2108,0)</f>
        <v/>
      </c>
      <c r="I2108">
        <f>MIN(E2108,F2108+G2108)+(1-MgmtPct)*H2108</f>
        <v/>
      </c>
      <c r="J2108">
        <f>IF(I2108/SponsorCost&gt;=RatchetTrigger,1,0)</f>
        <v/>
      </c>
      <c r="K2108">
        <f>IF(J2108=1,MgmtPctRatchet,MgmtPct)</f>
        <v/>
      </c>
      <c r="L2108">
        <f>K2108*H2108</f>
        <v/>
      </c>
      <c r="M2108">
        <f>EXP(-rf*C2108)*L2108</f>
        <v/>
      </c>
      <c r="N2108">
        <f>EXP(-rf*C2108)*E2108</f>
        <v/>
      </c>
    </row>
    <row r="2109">
      <c r="A2109" t="n">
        <v>2101</v>
      </c>
      <c r="B2109">
        <f>RAND()</f>
        <v/>
      </c>
      <c r="C2109">
        <f>IF(B2109&lt;P_3,3,IF(B2109&lt;P_3+P_4,4,5))</f>
        <v/>
      </c>
      <c r="D2109">
        <f>NORM.S.INV(RAND())</f>
        <v/>
      </c>
      <c r="E2109">
        <f>V0*EXP((rf-q_leak-0.5*sigma^2)*C2109+sigma*SQRT(C2109)*D2109)</f>
        <v/>
      </c>
      <c r="F2109">
        <f>SHL_face*(1+SHL_rate)^C2109</f>
        <v/>
      </c>
      <c r="G2109">
        <f>Pref_face*(1+Pref_rate)^C2109</f>
        <v/>
      </c>
      <c r="H2109">
        <f>MAX(E2109-F2109-G2109,0)</f>
        <v/>
      </c>
      <c r="I2109">
        <f>MIN(E2109,F2109+G2109)+(1-MgmtPct)*H2109</f>
        <v/>
      </c>
      <c r="J2109">
        <f>IF(I2109/SponsorCost&gt;=RatchetTrigger,1,0)</f>
        <v/>
      </c>
      <c r="K2109">
        <f>IF(J2109=1,MgmtPctRatchet,MgmtPct)</f>
        <v/>
      </c>
      <c r="L2109">
        <f>K2109*H2109</f>
        <v/>
      </c>
      <c r="M2109">
        <f>EXP(-rf*C2109)*L2109</f>
        <v/>
      </c>
      <c r="N2109">
        <f>EXP(-rf*C2109)*E2109</f>
        <v/>
      </c>
    </row>
    <row r="2110">
      <c r="A2110" t="n">
        <v>2102</v>
      </c>
      <c r="B2110">
        <f>RAND()</f>
        <v/>
      </c>
      <c r="C2110">
        <f>IF(B2110&lt;P_3,3,IF(B2110&lt;P_3+P_4,4,5))</f>
        <v/>
      </c>
      <c r="D2110">
        <f>NORM.S.INV(RAND())</f>
        <v/>
      </c>
      <c r="E2110">
        <f>V0*EXP((rf-q_leak-0.5*sigma^2)*C2110+sigma*SQRT(C2110)*D2110)</f>
        <v/>
      </c>
      <c r="F2110">
        <f>SHL_face*(1+SHL_rate)^C2110</f>
        <v/>
      </c>
      <c r="G2110">
        <f>Pref_face*(1+Pref_rate)^C2110</f>
        <v/>
      </c>
      <c r="H2110">
        <f>MAX(E2110-F2110-G2110,0)</f>
        <v/>
      </c>
      <c r="I2110">
        <f>MIN(E2110,F2110+G2110)+(1-MgmtPct)*H2110</f>
        <v/>
      </c>
      <c r="J2110">
        <f>IF(I2110/SponsorCost&gt;=RatchetTrigger,1,0)</f>
        <v/>
      </c>
      <c r="K2110">
        <f>IF(J2110=1,MgmtPctRatchet,MgmtPct)</f>
        <v/>
      </c>
      <c r="L2110">
        <f>K2110*H2110</f>
        <v/>
      </c>
      <c r="M2110">
        <f>EXP(-rf*C2110)*L2110</f>
        <v/>
      </c>
      <c r="N2110">
        <f>EXP(-rf*C2110)*E2110</f>
        <v/>
      </c>
    </row>
    <row r="2111">
      <c r="A2111" t="n">
        <v>2103</v>
      </c>
      <c r="B2111">
        <f>RAND()</f>
        <v/>
      </c>
      <c r="C2111">
        <f>IF(B2111&lt;P_3,3,IF(B2111&lt;P_3+P_4,4,5))</f>
        <v/>
      </c>
      <c r="D2111">
        <f>NORM.S.INV(RAND())</f>
        <v/>
      </c>
      <c r="E2111">
        <f>V0*EXP((rf-q_leak-0.5*sigma^2)*C2111+sigma*SQRT(C2111)*D2111)</f>
        <v/>
      </c>
      <c r="F2111">
        <f>SHL_face*(1+SHL_rate)^C2111</f>
        <v/>
      </c>
      <c r="G2111">
        <f>Pref_face*(1+Pref_rate)^C2111</f>
        <v/>
      </c>
      <c r="H2111">
        <f>MAX(E2111-F2111-G2111,0)</f>
        <v/>
      </c>
      <c r="I2111">
        <f>MIN(E2111,F2111+G2111)+(1-MgmtPct)*H2111</f>
        <v/>
      </c>
      <c r="J2111">
        <f>IF(I2111/SponsorCost&gt;=RatchetTrigger,1,0)</f>
        <v/>
      </c>
      <c r="K2111">
        <f>IF(J2111=1,MgmtPctRatchet,MgmtPct)</f>
        <v/>
      </c>
      <c r="L2111">
        <f>K2111*H2111</f>
        <v/>
      </c>
      <c r="M2111">
        <f>EXP(-rf*C2111)*L2111</f>
        <v/>
      </c>
      <c r="N2111">
        <f>EXP(-rf*C2111)*E2111</f>
        <v/>
      </c>
    </row>
    <row r="2112">
      <c r="A2112" t="n">
        <v>2104</v>
      </c>
      <c r="B2112">
        <f>RAND()</f>
        <v/>
      </c>
      <c r="C2112">
        <f>IF(B2112&lt;P_3,3,IF(B2112&lt;P_3+P_4,4,5))</f>
        <v/>
      </c>
      <c r="D2112">
        <f>NORM.S.INV(RAND())</f>
        <v/>
      </c>
      <c r="E2112">
        <f>V0*EXP((rf-q_leak-0.5*sigma^2)*C2112+sigma*SQRT(C2112)*D2112)</f>
        <v/>
      </c>
      <c r="F2112">
        <f>SHL_face*(1+SHL_rate)^C2112</f>
        <v/>
      </c>
      <c r="G2112">
        <f>Pref_face*(1+Pref_rate)^C2112</f>
        <v/>
      </c>
      <c r="H2112">
        <f>MAX(E2112-F2112-G2112,0)</f>
        <v/>
      </c>
      <c r="I2112">
        <f>MIN(E2112,F2112+G2112)+(1-MgmtPct)*H2112</f>
        <v/>
      </c>
      <c r="J2112">
        <f>IF(I2112/SponsorCost&gt;=RatchetTrigger,1,0)</f>
        <v/>
      </c>
      <c r="K2112">
        <f>IF(J2112=1,MgmtPctRatchet,MgmtPct)</f>
        <v/>
      </c>
      <c r="L2112">
        <f>K2112*H2112</f>
        <v/>
      </c>
      <c r="M2112">
        <f>EXP(-rf*C2112)*L2112</f>
        <v/>
      </c>
      <c r="N2112">
        <f>EXP(-rf*C2112)*E2112</f>
        <v/>
      </c>
    </row>
    <row r="2113">
      <c r="A2113" t="n">
        <v>2105</v>
      </c>
      <c r="B2113">
        <f>RAND()</f>
        <v/>
      </c>
      <c r="C2113">
        <f>IF(B2113&lt;P_3,3,IF(B2113&lt;P_3+P_4,4,5))</f>
        <v/>
      </c>
      <c r="D2113">
        <f>NORM.S.INV(RAND())</f>
        <v/>
      </c>
      <c r="E2113">
        <f>V0*EXP((rf-q_leak-0.5*sigma^2)*C2113+sigma*SQRT(C2113)*D2113)</f>
        <v/>
      </c>
      <c r="F2113">
        <f>SHL_face*(1+SHL_rate)^C2113</f>
        <v/>
      </c>
      <c r="G2113">
        <f>Pref_face*(1+Pref_rate)^C2113</f>
        <v/>
      </c>
      <c r="H2113">
        <f>MAX(E2113-F2113-G2113,0)</f>
        <v/>
      </c>
      <c r="I2113">
        <f>MIN(E2113,F2113+G2113)+(1-MgmtPct)*H2113</f>
        <v/>
      </c>
      <c r="J2113">
        <f>IF(I2113/SponsorCost&gt;=RatchetTrigger,1,0)</f>
        <v/>
      </c>
      <c r="K2113">
        <f>IF(J2113=1,MgmtPctRatchet,MgmtPct)</f>
        <v/>
      </c>
      <c r="L2113">
        <f>K2113*H2113</f>
        <v/>
      </c>
      <c r="M2113">
        <f>EXP(-rf*C2113)*L2113</f>
        <v/>
      </c>
      <c r="N2113">
        <f>EXP(-rf*C2113)*E2113</f>
        <v/>
      </c>
    </row>
    <row r="2114">
      <c r="A2114" t="n">
        <v>2106</v>
      </c>
      <c r="B2114">
        <f>RAND()</f>
        <v/>
      </c>
      <c r="C2114">
        <f>IF(B2114&lt;P_3,3,IF(B2114&lt;P_3+P_4,4,5))</f>
        <v/>
      </c>
      <c r="D2114">
        <f>NORM.S.INV(RAND())</f>
        <v/>
      </c>
      <c r="E2114">
        <f>V0*EXP((rf-q_leak-0.5*sigma^2)*C2114+sigma*SQRT(C2114)*D2114)</f>
        <v/>
      </c>
      <c r="F2114">
        <f>SHL_face*(1+SHL_rate)^C2114</f>
        <v/>
      </c>
      <c r="G2114">
        <f>Pref_face*(1+Pref_rate)^C2114</f>
        <v/>
      </c>
      <c r="H2114">
        <f>MAX(E2114-F2114-G2114,0)</f>
        <v/>
      </c>
      <c r="I2114">
        <f>MIN(E2114,F2114+G2114)+(1-MgmtPct)*H2114</f>
        <v/>
      </c>
      <c r="J2114">
        <f>IF(I2114/SponsorCost&gt;=RatchetTrigger,1,0)</f>
        <v/>
      </c>
      <c r="K2114">
        <f>IF(J2114=1,MgmtPctRatchet,MgmtPct)</f>
        <v/>
      </c>
      <c r="L2114">
        <f>K2114*H2114</f>
        <v/>
      </c>
      <c r="M2114">
        <f>EXP(-rf*C2114)*L2114</f>
        <v/>
      </c>
      <c r="N2114">
        <f>EXP(-rf*C2114)*E2114</f>
        <v/>
      </c>
    </row>
    <row r="2115">
      <c r="A2115" t="n">
        <v>2107</v>
      </c>
      <c r="B2115">
        <f>RAND()</f>
        <v/>
      </c>
      <c r="C2115">
        <f>IF(B2115&lt;P_3,3,IF(B2115&lt;P_3+P_4,4,5))</f>
        <v/>
      </c>
      <c r="D2115">
        <f>NORM.S.INV(RAND())</f>
        <v/>
      </c>
      <c r="E2115">
        <f>V0*EXP((rf-q_leak-0.5*sigma^2)*C2115+sigma*SQRT(C2115)*D2115)</f>
        <v/>
      </c>
      <c r="F2115">
        <f>SHL_face*(1+SHL_rate)^C2115</f>
        <v/>
      </c>
      <c r="G2115">
        <f>Pref_face*(1+Pref_rate)^C2115</f>
        <v/>
      </c>
      <c r="H2115">
        <f>MAX(E2115-F2115-G2115,0)</f>
        <v/>
      </c>
      <c r="I2115">
        <f>MIN(E2115,F2115+G2115)+(1-MgmtPct)*H2115</f>
        <v/>
      </c>
      <c r="J2115">
        <f>IF(I2115/SponsorCost&gt;=RatchetTrigger,1,0)</f>
        <v/>
      </c>
      <c r="K2115">
        <f>IF(J2115=1,MgmtPctRatchet,MgmtPct)</f>
        <v/>
      </c>
      <c r="L2115">
        <f>K2115*H2115</f>
        <v/>
      </c>
      <c r="M2115">
        <f>EXP(-rf*C2115)*L2115</f>
        <v/>
      </c>
      <c r="N2115">
        <f>EXP(-rf*C2115)*E2115</f>
        <v/>
      </c>
    </row>
    <row r="2116">
      <c r="A2116" t="n">
        <v>2108</v>
      </c>
      <c r="B2116">
        <f>RAND()</f>
        <v/>
      </c>
      <c r="C2116">
        <f>IF(B2116&lt;P_3,3,IF(B2116&lt;P_3+P_4,4,5))</f>
        <v/>
      </c>
      <c r="D2116">
        <f>NORM.S.INV(RAND())</f>
        <v/>
      </c>
      <c r="E2116">
        <f>V0*EXP((rf-q_leak-0.5*sigma^2)*C2116+sigma*SQRT(C2116)*D2116)</f>
        <v/>
      </c>
      <c r="F2116">
        <f>SHL_face*(1+SHL_rate)^C2116</f>
        <v/>
      </c>
      <c r="G2116">
        <f>Pref_face*(1+Pref_rate)^C2116</f>
        <v/>
      </c>
      <c r="H2116">
        <f>MAX(E2116-F2116-G2116,0)</f>
        <v/>
      </c>
      <c r="I2116">
        <f>MIN(E2116,F2116+G2116)+(1-MgmtPct)*H2116</f>
        <v/>
      </c>
      <c r="J2116">
        <f>IF(I2116/SponsorCost&gt;=RatchetTrigger,1,0)</f>
        <v/>
      </c>
      <c r="K2116">
        <f>IF(J2116=1,MgmtPctRatchet,MgmtPct)</f>
        <v/>
      </c>
      <c r="L2116">
        <f>K2116*H2116</f>
        <v/>
      </c>
      <c r="M2116">
        <f>EXP(-rf*C2116)*L2116</f>
        <v/>
      </c>
      <c r="N2116">
        <f>EXP(-rf*C2116)*E2116</f>
        <v/>
      </c>
    </row>
    <row r="2117">
      <c r="A2117" t="n">
        <v>2109</v>
      </c>
      <c r="B2117">
        <f>RAND()</f>
        <v/>
      </c>
      <c r="C2117">
        <f>IF(B2117&lt;P_3,3,IF(B2117&lt;P_3+P_4,4,5))</f>
        <v/>
      </c>
      <c r="D2117">
        <f>NORM.S.INV(RAND())</f>
        <v/>
      </c>
      <c r="E2117">
        <f>V0*EXP((rf-q_leak-0.5*sigma^2)*C2117+sigma*SQRT(C2117)*D2117)</f>
        <v/>
      </c>
      <c r="F2117">
        <f>SHL_face*(1+SHL_rate)^C2117</f>
        <v/>
      </c>
      <c r="G2117">
        <f>Pref_face*(1+Pref_rate)^C2117</f>
        <v/>
      </c>
      <c r="H2117">
        <f>MAX(E2117-F2117-G2117,0)</f>
        <v/>
      </c>
      <c r="I2117">
        <f>MIN(E2117,F2117+G2117)+(1-MgmtPct)*H2117</f>
        <v/>
      </c>
      <c r="J2117">
        <f>IF(I2117/SponsorCost&gt;=RatchetTrigger,1,0)</f>
        <v/>
      </c>
      <c r="K2117">
        <f>IF(J2117=1,MgmtPctRatchet,MgmtPct)</f>
        <v/>
      </c>
      <c r="L2117">
        <f>K2117*H2117</f>
        <v/>
      </c>
      <c r="M2117">
        <f>EXP(-rf*C2117)*L2117</f>
        <v/>
      </c>
      <c r="N2117">
        <f>EXP(-rf*C2117)*E2117</f>
        <v/>
      </c>
    </row>
    <row r="2118">
      <c r="A2118" t="n">
        <v>2110</v>
      </c>
      <c r="B2118">
        <f>RAND()</f>
        <v/>
      </c>
      <c r="C2118">
        <f>IF(B2118&lt;P_3,3,IF(B2118&lt;P_3+P_4,4,5))</f>
        <v/>
      </c>
      <c r="D2118">
        <f>NORM.S.INV(RAND())</f>
        <v/>
      </c>
      <c r="E2118">
        <f>V0*EXP((rf-q_leak-0.5*sigma^2)*C2118+sigma*SQRT(C2118)*D2118)</f>
        <v/>
      </c>
      <c r="F2118">
        <f>SHL_face*(1+SHL_rate)^C2118</f>
        <v/>
      </c>
      <c r="G2118">
        <f>Pref_face*(1+Pref_rate)^C2118</f>
        <v/>
      </c>
      <c r="H2118">
        <f>MAX(E2118-F2118-G2118,0)</f>
        <v/>
      </c>
      <c r="I2118">
        <f>MIN(E2118,F2118+G2118)+(1-MgmtPct)*H2118</f>
        <v/>
      </c>
      <c r="J2118">
        <f>IF(I2118/SponsorCost&gt;=RatchetTrigger,1,0)</f>
        <v/>
      </c>
      <c r="K2118">
        <f>IF(J2118=1,MgmtPctRatchet,MgmtPct)</f>
        <v/>
      </c>
      <c r="L2118">
        <f>K2118*H2118</f>
        <v/>
      </c>
      <c r="M2118">
        <f>EXP(-rf*C2118)*L2118</f>
        <v/>
      </c>
      <c r="N2118">
        <f>EXP(-rf*C2118)*E2118</f>
        <v/>
      </c>
    </row>
    <row r="2119">
      <c r="A2119" t="n">
        <v>2111</v>
      </c>
      <c r="B2119">
        <f>RAND()</f>
        <v/>
      </c>
      <c r="C2119">
        <f>IF(B2119&lt;P_3,3,IF(B2119&lt;P_3+P_4,4,5))</f>
        <v/>
      </c>
      <c r="D2119">
        <f>NORM.S.INV(RAND())</f>
        <v/>
      </c>
      <c r="E2119">
        <f>V0*EXP((rf-q_leak-0.5*sigma^2)*C2119+sigma*SQRT(C2119)*D2119)</f>
        <v/>
      </c>
      <c r="F2119">
        <f>SHL_face*(1+SHL_rate)^C2119</f>
        <v/>
      </c>
      <c r="G2119">
        <f>Pref_face*(1+Pref_rate)^C2119</f>
        <v/>
      </c>
      <c r="H2119">
        <f>MAX(E2119-F2119-G2119,0)</f>
        <v/>
      </c>
      <c r="I2119">
        <f>MIN(E2119,F2119+G2119)+(1-MgmtPct)*H2119</f>
        <v/>
      </c>
      <c r="J2119">
        <f>IF(I2119/SponsorCost&gt;=RatchetTrigger,1,0)</f>
        <v/>
      </c>
      <c r="K2119">
        <f>IF(J2119=1,MgmtPctRatchet,MgmtPct)</f>
        <v/>
      </c>
      <c r="L2119">
        <f>K2119*H2119</f>
        <v/>
      </c>
      <c r="M2119">
        <f>EXP(-rf*C2119)*L2119</f>
        <v/>
      </c>
      <c r="N2119">
        <f>EXP(-rf*C2119)*E2119</f>
        <v/>
      </c>
    </row>
    <row r="2120">
      <c r="A2120" t="n">
        <v>2112</v>
      </c>
      <c r="B2120">
        <f>RAND()</f>
        <v/>
      </c>
      <c r="C2120">
        <f>IF(B2120&lt;P_3,3,IF(B2120&lt;P_3+P_4,4,5))</f>
        <v/>
      </c>
      <c r="D2120">
        <f>NORM.S.INV(RAND())</f>
        <v/>
      </c>
      <c r="E2120">
        <f>V0*EXP((rf-q_leak-0.5*sigma^2)*C2120+sigma*SQRT(C2120)*D2120)</f>
        <v/>
      </c>
      <c r="F2120">
        <f>SHL_face*(1+SHL_rate)^C2120</f>
        <v/>
      </c>
      <c r="G2120">
        <f>Pref_face*(1+Pref_rate)^C2120</f>
        <v/>
      </c>
      <c r="H2120">
        <f>MAX(E2120-F2120-G2120,0)</f>
        <v/>
      </c>
      <c r="I2120">
        <f>MIN(E2120,F2120+G2120)+(1-MgmtPct)*H2120</f>
        <v/>
      </c>
      <c r="J2120">
        <f>IF(I2120/SponsorCost&gt;=RatchetTrigger,1,0)</f>
        <v/>
      </c>
      <c r="K2120">
        <f>IF(J2120=1,MgmtPctRatchet,MgmtPct)</f>
        <v/>
      </c>
      <c r="L2120">
        <f>K2120*H2120</f>
        <v/>
      </c>
      <c r="M2120">
        <f>EXP(-rf*C2120)*L2120</f>
        <v/>
      </c>
      <c r="N2120">
        <f>EXP(-rf*C2120)*E2120</f>
        <v/>
      </c>
    </row>
    <row r="2121">
      <c r="A2121" t="n">
        <v>2113</v>
      </c>
      <c r="B2121">
        <f>RAND()</f>
        <v/>
      </c>
      <c r="C2121">
        <f>IF(B2121&lt;P_3,3,IF(B2121&lt;P_3+P_4,4,5))</f>
        <v/>
      </c>
      <c r="D2121">
        <f>NORM.S.INV(RAND())</f>
        <v/>
      </c>
      <c r="E2121">
        <f>V0*EXP((rf-q_leak-0.5*sigma^2)*C2121+sigma*SQRT(C2121)*D2121)</f>
        <v/>
      </c>
      <c r="F2121">
        <f>SHL_face*(1+SHL_rate)^C2121</f>
        <v/>
      </c>
      <c r="G2121">
        <f>Pref_face*(1+Pref_rate)^C2121</f>
        <v/>
      </c>
      <c r="H2121">
        <f>MAX(E2121-F2121-G2121,0)</f>
        <v/>
      </c>
      <c r="I2121">
        <f>MIN(E2121,F2121+G2121)+(1-MgmtPct)*H2121</f>
        <v/>
      </c>
      <c r="J2121">
        <f>IF(I2121/SponsorCost&gt;=RatchetTrigger,1,0)</f>
        <v/>
      </c>
      <c r="K2121">
        <f>IF(J2121=1,MgmtPctRatchet,MgmtPct)</f>
        <v/>
      </c>
      <c r="L2121">
        <f>K2121*H2121</f>
        <v/>
      </c>
      <c r="M2121">
        <f>EXP(-rf*C2121)*L2121</f>
        <v/>
      </c>
      <c r="N2121">
        <f>EXP(-rf*C2121)*E2121</f>
        <v/>
      </c>
    </row>
    <row r="2122">
      <c r="A2122" t="n">
        <v>2114</v>
      </c>
      <c r="B2122">
        <f>RAND()</f>
        <v/>
      </c>
      <c r="C2122">
        <f>IF(B2122&lt;P_3,3,IF(B2122&lt;P_3+P_4,4,5))</f>
        <v/>
      </c>
      <c r="D2122">
        <f>NORM.S.INV(RAND())</f>
        <v/>
      </c>
      <c r="E2122">
        <f>V0*EXP((rf-q_leak-0.5*sigma^2)*C2122+sigma*SQRT(C2122)*D2122)</f>
        <v/>
      </c>
      <c r="F2122">
        <f>SHL_face*(1+SHL_rate)^C2122</f>
        <v/>
      </c>
      <c r="G2122">
        <f>Pref_face*(1+Pref_rate)^C2122</f>
        <v/>
      </c>
      <c r="H2122">
        <f>MAX(E2122-F2122-G2122,0)</f>
        <v/>
      </c>
      <c r="I2122">
        <f>MIN(E2122,F2122+G2122)+(1-MgmtPct)*H2122</f>
        <v/>
      </c>
      <c r="J2122">
        <f>IF(I2122/SponsorCost&gt;=RatchetTrigger,1,0)</f>
        <v/>
      </c>
      <c r="K2122">
        <f>IF(J2122=1,MgmtPctRatchet,MgmtPct)</f>
        <v/>
      </c>
      <c r="L2122">
        <f>K2122*H2122</f>
        <v/>
      </c>
      <c r="M2122">
        <f>EXP(-rf*C2122)*L2122</f>
        <v/>
      </c>
      <c r="N2122">
        <f>EXP(-rf*C2122)*E2122</f>
        <v/>
      </c>
    </row>
    <row r="2123">
      <c r="A2123" t="n">
        <v>2115</v>
      </c>
      <c r="B2123">
        <f>RAND()</f>
        <v/>
      </c>
      <c r="C2123">
        <f>IF(B2123&lt;P_3,3,IF(B2123&lt;P_3+P_4,4,5))</f>
        <v/>
      </c>
      <c r="D2123">
        <f>NORM.S.INV(RAND())</f>
        <v/>
      </c>
      <c r="E2123">
        <f>V0*EXP((rf-q_leak-0.5*sigma^2)*C2123+sigma*SQRT(C2123)*D2123)</f>
        <v/>
      </c>
      <c r="F2123">
        <f>SHL_face*(1+SHL_rate)^C2123</f>
        <v/>
      </c>
      <c r="G2123">
        <f>Pref_face*(1+Pref_rate)^C2123</f>
        <v/>
      </c>
      <c r="H2123">
        <f>MAX(E2123-F2123-G2123,0)</f>
        <v/>
      </c>
      <c r="I2123">
        <f>MIN(E2123,F2123+G2123)+(1-MgmtPct)*H2123</f>
        <v/>
      </c>
      <c r="J2123">
        <f>IF(I2123/SponsorCost&gt;=RatchetTrigger,1,0)</f>
        <v/>
      </c>
      <c r="K2123">
        <f>IF(J2123=1,MgmtPctRatchet,MgmtPct)</f>
        <v/>
      </c>
      <c r="L2123">
        <f>K2123*H2123</f>
        <v/>
      </c>
      <c r="M2123">
        <f>EXP(-rf*C2123)*L2123</f>
        <v/>
      </c>
      <c r="N2123">
        <f>EXP(-rf*C2123)*E2123</f>
        <v/>
      </c>
    </row>
    <row r="2124">
      <c r="A2124" t="n">
        <v>2116</v>
      </c>
      <c r="B2124">
        <f>RAND()</f>
        <v/>
      </c>
      <c r="C2124">
        <f>IF(B2124&lt;P_3,3,IF(B2124&lt;P_3+P_4,4,5))</f>
        <v/>
      </c>
      <c r="D2124">
        <f>NORM.S.INV(RAND())</f>
        <v/>
      </c>
      <c r="E2124">
        <f>V0*EXP((rf-q_leak-0.5*sigma^2)*C2124+sigma*SQRT(C2124)*D2124)</f>
        <v/>
      </c>
      <c r="F2124">
        <f>SHL_face*(1+SHL_rate)^C2124</f>
        <v/>
      </c>
      <c r="G2124">
        <f>Pref_face*(1+Pref_rate)^C2124</f>
        <v/>
      </c>
      <c r="H2124">
        <f>MAX(E2124-F2124-G2124,0)</f>
        <v/>
      </c>
      <c r="I2124">
        <f>MIN(E2124,F2124+G2124)+(1-MgmtPct)*H2124</f>
        <v/>
      </c>
      <c r="J2124">
        <f>IF(I2124/SponsorCost&gt;=RatchetTrigger,1,0)</f>
        <v/>
      </c>
      <c r="K2124">
        <f>IF(J2124=1,MgmtPctRatchet,MgmtPct)</f>
        <v/>
      </c>
      <c r="L2124">
        <f>K2124*H2124</f>
        <v/>
      </c>
      <c r="M2124">
        <f>EXP(-rf*C2124)*L2124</f>
        <v/>
      </c>
      <c r="N2124">
        <f>EXP(-rf*C2124)*E2124</f>
        <v/>
      </c>
    </row>
    <row r="2125">
      <c r="A2125" t="n">
        <v>2117</v>
      </c>
      <c r="B2125">
        <f>RAND()</f>
        <v/>
      </c>
      <c r="C2125">
        <f>IF(B2125&lt;P_3,3,IF(B2125&lt;P_3+P_4,4,5))</f>
        <v/>
      </c>
      <c r="D2125">
        <f>NORM.S.INV(RAND())</f>
        <v/>
      </c>
      <c r="E2125">
        <f>V0*EXP((rf-q_leak-0.5*sigma^2)*C2125+sigma*SQRT(C2125)*D2125)</f>
        <v/>
      </c>
      <c r="F2125">
        <f>SHL_face*(1+SHL_rate)^C2125</f>
        <v/>
      </c>
      <c r="G2125">
        <f>Pref_face*(1+Pref_rate)^C2125</f>
        <v/>
      </c>
      <c r="H2125">
        <f>MAX(E2125-F2125-G2125,0)</f>
        <v/>
      </c>
      <c r="I2125">
        <f>MIN(E2125,F2125+G2125)+(1-MgmtPct)*H2125</f>
        <v/>
      </c>
      <c r="J2125">
        <f>IF(I2125/SponsorCost&gt;=RatchetTrigger,1,0)</f>
        <v/>
      </c>
      <c r="K2125">
        <f>IF(J2125=1,MgmtPctRatchet,MgmtPct)</f>
        <v/>
      </c>
      <c r="L2125">
        <f>K2125*H2125</f>
        <v/>
      </c>
      <c r="M2125">
        <f>EXP(-rf*C2125)*L2125</f>
        <v/>
      </c>
      <c r="N2125">
        <f>EXP(-rf*C2125)*E2125</f>
        <v/>
      </c>
    </row>
    <row r="2126">
      <c r="A2126" t="n">
        <v>2118</v>
      </c>
      <c r="B2126">
        <f>RAND()</f>
        <v/>
      </c>
      <c r="C2126">
        <f>IF(B2126&lt;P_3,3,IF(B2126&lt;P_3+P_4,4,5))</f>
        <v/>
      </c>
      <c r="D2126">
        <f>NORM.S.INV(RAND())</f>
        <v/>
      </c>
      <c r="E2126">
        <f>V0*EXP((rf-q_leak-0.5*sigma^2)*C2126+sigma*SQRT(C2126)*D2126)</f>
        <v/>
      </c>
      <c r="F2126">
        <f>SHL_face*(1+SHL_rate)^C2126</f>
        <v/>
      </c>
      <c r="G2126">
        <f>Pref_face*(1+Pref_rate)^C2126</f>
        <v/>
      </c>
      <c r="H2126">
        <f>MAX(E2126-F2126-G2126,0)</f>
        <v/>
      </c>
      <c r="I2126">
        <f>MIN(E2126,F2126+G2126)+(1-MgmtPct)*H2126</f>
        <v/>
      </c>
      <c r="J2126">
        <f>IF(I2126/SponsorCost&gt;=RatchetTrigger,1,0)</f>
        <v/>
      </c>
      <c r="K2126">
        <f>IF(J2126=1,MgmtPctRatchet,MgmtPct)</f>
        <v/>
      </c>
      <c r="L2126">
        <f>K2126*H2126</f>
        <v/>
      </c>
      <c r="M2126">
        <f>EXP(-rf*C2126)*L2126</f>
        <v/>
      </c>
      <c r="N2126">
        <f>EXP(-rf*C2126)*E2126</f>
        <v/>
      </c>
    </row>
    <row r="2127">
      <c r="A2127" t="n">
        <v>2119</v>
      </c>
      <c r="B2127">
        <f>RAND()</f>
        <v/>
      </c>
      <c r="C2127">
        <f>IF(B2127&lt;P_3,3,IF(B2127&lt;P_3+P_4,4,5))</f>
        <v/>
      </c>
      <c r="D2127">
        <f>NORM.S.INV(RAND())</f>
        <v/>
      </c>
      <c r="E2127">
        <f>V0*EXP((rf-q_leak-0.5*sigma^2)*C2127+sigma*SQRT(C2127)*D2127)</f>
        <v/>
      </c>
      <c r="F2127">
        <f>SHL_face*(1+SHL_rate)^C2127</f>
        <v/>
      </c>
      <c r="G2127">
        <f>Pref_face*(1+Pref_rate)^C2127</f>
        <v/>
      </c>
      <c r="H2127">
        <f>MAX(E2127-F2127-G2127,0)</f>
        <v/>
      </c>
      <c r="I2127">
        <f>MIN(E2127,F2127+G2127)+(1-MgmtPct)*H2127</f>
        <v/>
      </c>
      <c r="J2127">
        <f>IF(I2127/SponsorCost&gt;=RatchetTrigger,1,0)</f>
        <v/>
      </c>
      <c r="K2127">
        <f>IF(J2127=1,MgmtPctRatchet,MgmtPct)</f>
        <v/>
      </c>
      <c r="L2127">
        <f>K2127*H2127</f>
        <v/>
      </c>
      <c r="M2127">
        <f>EXP(-rf*C2127)*L2127</f>
        <v/>
      </c>
      <c r="N2127">
        <f>EXP(-rf*C2127)*E2127</f>
        <v/>
      </c>
    </row>
    <row r="2128">
      <c r="A2128" t="n">
        <v>2120</v>
      </c>
      <c r="B2128">
        <f>RAND()</f>
        <v/>
      </c>
      <c r="C2128">
        <f>IF(B2128&lt;P_3,3,IF(B2128&lt;P_3+P_4,4,5))</f>
        <v/>
      </c>
      <c r="D2128">
        <f>NORM.S.INV(RAND())</f>
        <v/>
      </c>
      <c r="E2128">
        <f>V0*EXP((rf-q_leak-0.5*sigma^2)*C2128+sigma*SQRT(C2128)*D2128)</f>
        <v/>
      </c>
      <c r="F2128">
        <f>SHL_face*(1+SHL_rate)^C2128</f>
        <v/>
      </c>
      <c r="G2128">
        <f>Pref_face*(1+Pref_rate)^C2128</f>
        <v/>
      </c>
      <c r="H2128">
        <f>MAX(E2128-F2128-G2128,0)</f>
        <v/>
      </c>
      <c r="I2128">
        <f>MIN(E2128,F2128+G2128)+(1-MgmtPct)*H2128</f>
        <v/>
      </c>
      <c r="J2128">
        <f>IF(I2128/SponsorCost&gt;=RatchetTrigger,1,0)</f>
        <v/>
      </c>
      <c r="K2128">
        <f>IF(J2128=1,MgmtPctRatchet,MgmtPct)</f>
        <v/>
      </c>
      <c r="L2128">
        <f>K2128*H2128</f>
        <v/>
      </c>
      <c r="M2128">
        <f>EXP(-rf*C2128)*L2128</f>
        <v/>
      </c>
      <c r="N2128">
        <f>EXP(-rf*C2128)*E2128</f>
        <v/>
      </c>
    </row>
    <row r="2129">
      <c r="A2129" t="n">
        <v>2121</v>
      </c>
      <c r="B2129">
        <f>RAND()</f>
        <v/>
      </c>
      <c r="C2129">
        <f>IF(B2129&lt;P_3,3,IF(B2129&lt;P_3+P_4,4,5))</f>
        <v/>
      </c>
      <c r="D2129">
        <f>NORM.S.INV(RAND())</f>
        <v/>
      </c>
      <c r="E2129">
        <f>V0*EXP((rf-q_leak-0.5*sigma^2)*C2129+sigma*SQRT(C2129)*D2129)</f>
        <v/>
      </c>
      <c r="F2129">
        <f>SHL_face*(1+SHL_rate)^C2129</f>
        <v/>
      </c>
      <c r="G2129">
        <f>Pref_face*(1+Pref_rate)^C2129</f>
        <v/>
      </c>
      <c r="H2129">
        <f>MAX(E2129-F2129-G2129,0)</f>
        <v/>
      </c>
      <c r="I2129">
        <f>MIN(E2129,F2129+G2129)+(1-MgmtPct)*H2129</f>
        <v/>
      </c>
      <c r="J2129">
        <f>IF(I2129/SponsorCost&gt;=RatchetTrigger,1,0)</f>
        <v/>
      </c>
      <c r="K2129">
        <f>IF(J2129=1,MgmtPctRatchet,MgmtPct)</f>
        <v/>
      </c>
      <c r="L2129">
        <f>K2129*H2129</f>
        <v/>
      </c>
      <c r="M2129">
        <f>EXP(-rf*C2129)*L2129</f>
        <v/>
      </c>
      <c r="N2129">
        <f>EXP(-rf*C2129)*E2129</f>
        <v/>
      </c>
    </row>
    <row r="2130">
      <c r="A2130" t="n">
        <v>2122</v>
      </c>
      <c r="B2130">
        <f>RAND()</f>
        <v/>
      </c>
      <c r="C2130">
        <f>IF(B2130&lt;P_3,3,IF(B2130&lt;P_3+P_4,4,5))</f>
        <v/>
      </c>
      <c r="D2130">
        <f>NORM.S.INV(RAND())</f>
        <v/>
      </c>
      <c r="E2130">
        <f>V0*EXP((rf-q_leak-0.5*sigma^2)*C2130+sigma*SQRT(C2130)*D2130)</f>
        <v/>
      </c>
      <c r="F2130">
        <f>SHL_face*(1+SHL_rate)^C2130</f>
        <v/>
      </c>
      <c r="G2130">
        <f>Pref_face*(1+Pref_rate)^C2130</f>
        <v/>
      </c>
      <c r="H2130">
        <f>MAX(E2130-F2130-G2130,0)</f>
        <v/>
      </c>
      <c r="I2130">
        <f>MIN(E2130,F2130+G2130)+(1-MgmtPct)*H2130</f>
        <v/>
      </c>
      <c r="J2130">
        <f>IF(I2130/SponsorCost&gt;=RatchetTrigger,1,0)</f>
        <v/>
      </c>
      <c r="K2130">
        <f>IF(J2130=1,MgmtPctRatchet,MgmtPct)</f>
        <v/>
      </c>
      <c r="L2130">
        <f>K2130*H2130</f>
        <v/>
      </c>
      <c r="M2130">
        <f>EXP(-rf*C2130)*L2130</f>
        <v/>
      </c>
      <c r="N2130">
        <f>EXP(-rf*C2130)*E2130</f>
        <v/>
      </c>
    </row>
    <row r="2131">
      <c r="A2131" t="n">
        <v>2123</v>
      </c>
      <c r="B2131">
        <f>RAND()</f>
        <v/>
      </c>
      <c r="C2131">
        <f>IF(B2131&lt;P_3,3,IF(B2131&lt;P_3+P_4,4,5))</f>
        <v/>
      </c>
      <c r="D2131">
        <f>NORM.S.INV(RAND())</f>
        <v/>
      </c>
      <c r="E2131">
        <f>V0*EXP((rf-q_leak-0.5*sigma^2)*C2131+sigma*SQRT(C2131)*D2131)</f>
        <v/>
      </c>
      <c r="F2131">
        <f>SHL_face*(1+SHL_rate)^C2131</f>
        <v/>
      </c>
      <c r="G2131">
        <f>Pref_face*(1+Pref_rate)^C2131</f>
        <v/>
      </c>
      <c r="H2131">
        <f>MAX(E2131-F2131-G2131,0)</f>
        <v/>
      </c>
      <c r="I2131">
        <f>MIN(E2131,F2131+G2131)+(1-MgmtPct)*H2131</f>
        <v/>
      </c>
      <c r="J2131">
        <f>IF(I2131/SponsorCost&gt;=RatchetTrigger,1,0)</f>
        <v/>
      </c>
      <c r="K2131">
        <f>IF(J2131=1,MgmtPctRatchet,MgmtPct)</f>
        <v/>
      </c>
      <c r="L2131">
        <f>K2131*H2131</f>
        <v/>
      </c>
      <c r="M2131">
        <f>EXP(-rf*C2131)*L2131</f>
        <v/>
      </c>
      <c r="N2131">
        <f>EXP(-rf*C2131)*E2131</f>
        <v/>
      </c>
    </row>
    <row r="2132">
      <c r="A2132" t="n">
        <v>2124</v>
      </c>
      <c r="B2132">
        <f>RAND()</f>
        <v/>
      </c>
      <c r="C2132">
        <f>IF(B2132&lt;P_3,3,IF(B2132&lt;P_3+P_4,4,5))</f>
        <v/>
      </c>
      <c r="D2132">
        <f>NORM.S.INV(RAND())</f>
        <v/>
      </c>
      <c r="E2132">
        <f>V0*EXP((rf-q_leak-0.5*sigma^2)*C2132+sigma*SQRT(C2132)*D2132)</f>
        <v/>
      </c>
      <c r="F2132">
        <f>SHL_face*(1+SHL_rate)^C2132</f>
        <v/>
      </c>
      <c r="G2132">
        <f>Pref_face*(1+Pref_rate)^C2132</f>
        <v/>
      </c>
      <c r="H2132">
        <f>MAX(E2132-F2132-G2132,0)</f>
        <v/>
      </c>
      <c r="I2132">
        <f>MIN(E2132,F2132+G2132)+(1-MgmtPct)*H2132</f>
        <v/>
      </c>
      <c r="J2132">
        <f>IF(I2132/SponsorCost&gt;=RatchetTrigger,1,0)</f>
        <v/>
      </c>
      <c r="K2132">
        <f>IF(J2132=1,MgmtPctRatchet,MgmtPct)</f>
        <v/>
      </c>
      <c r="L2132">
        <f>K2132*H2132</f>
        <v/>
      </c>
      <c r="M2132">
        <f>EXP(-rf*C2132)*L2132</f>
        <v/>
      </c>
      <c r="N2132">
        <f>EXP(-rf*C2132)*E2132</f>
        <v/>
      </c>
    </row>
    <row r="2133">
      <c r="A2133" t="n">
        <v>2125</v>
      </c>
      <c r="B2133">
        <f>RAND()</f>
        <v/>
      </c>
      <c r="C2133">
        <f>IF(B2133&lt;P_3,3,IF(B2133&lt;P_3+P_4,4,5))</f>
        <v/>
      </c>
      <c r="D2133">
        <f>NORM.S.INV(RAND())</f>
        <v/>
      </c>
      <c r="E2133">
        <f>V0*EXP((rf-q_leak-0.5*sigma^2)*C2133+sigma*SQRT(C2133)*D2133)</f>
        <v/>
      </c>
      <c r="F2133">
        <f>SHL_face*(1+SHL_rate)^C2133</f>
        <v/>
      </c>
      <c r="G2133">
        <f>Pref_face*(1+Pref_rate)^C2133</f>
        <v/>
      </c>
      <c r="H2133">
        <f>MAX(E2133-F2133-G2133,0)</f>
        <v/>
      </c>
      <c r="I2133">
        <f>MIN(E2133,F2133+G2133)+(1-MgmtPct)*H2133</f>
        <v/>
      </c>
      <c r="J2133">
        <f>IF(I2133/SponsorCost&gt;=RatchetTrigger,1,0)</f>
        <v/>
      </c>
      <c r="K2133">
        <f>IF(J2133=1,MgmtPctRatchet,MgmtPct)</f>
        <v/>
      </c>
      <c r="L2133">
        <f>K2133*H2133</f>
        <v/>
      </c>
      <c r="M2133">
        <f>EXP(-rf*C2133)*L2133</f>
        <v/>
      </c>
      <c r="N2133">
        <f>EXP(-rf*C2133)*E2133</f>
        <v/>
      </c>
    </row>
    <row r="2134">
      <c r="A2134" t="n">
        <v>2126</v>
      </c>
      <c r="B2134">
        <f>RAND()</f>
        <v/>
      </c>
      <c r="C2134">
        <f>IF(B2134&lt;P_3,3,IF(B2134&lt;P_3+P_4,4,5))</f>
        <v/>
      </c>
      <c r="D2134">
        <f>NORM.S.INV(RAND())</f>
        <v/>
      </c>
      <c r="E2134">
        <f>V0*EXP((rf-q_leak-0.5*sigma^2)*C2134+sigma*SQRT(C2134)*D2134)</f>
        <v/>
      </c>
      <c r="F2134">
        <f>SHL_face*(1+SHL_rate)^C2134</f>
        <v/>
      </c>
      <c r="G2134">
        <f>Pref_face*(1+Pref_rate)^C2134</f>
        <v/>
      </c>
      <c r="H2134">
        <f>MAX(E2134-F2134-G2134,0)</f>
        <v/>
      </c>
      <c r="I2134">
        <f>MIN(E2134,F2134+G2134)+(1-MgmtPct)*H2134</f>
        <v/>
      </c>
      <c r="J2134">
        <f>IF(I2134/SponsorCost&gt;=RatchetTrigger,1,0)</f>
        <v/>
      </c>
      <c r="K2134">
        <f>IF(J2134=1,MgmtPctRatchet,MgmtPct)</f>
        <v/>
      </c>
      <c r="L2134">
        <f>K2134*H2134</f>
        <v/>
      </c>
      <c r="M2134">
        <f>EXP(-rf*C2134)*L2134</f>
        <v/>
      </c>
      <c r="N2134">
        <f>EXP(-rf*C2134)*E2134</f>
        <v/>
      </c>
    </row>
    <row r="2135">
      <c r="A2135" t="n">
        <v>2127</v>
      </c>
      <c r="B2135">
        <f>RAND()</f>
        <v/>
      </c>
      <c r="C2135">
        <f>IF(B2135&lt;P_3,3,IF(B2135&lt;P_3+P_4,4,5))</f>
        <v/>
      </c>
      <c r="D2135">
        <f>NORM.S.INV(RAND())</f>
        <v/>
      </c>
      <c r="E2135">
        <f>V0*EXP((rf-q_leak-0.5*sigma^2)*C2135+sigma*SQRT(C2135)*D2135)</f>
        <v/>
      </c>
      <c r="F2135">
        <f>SHL_face*(1+SHL_rate)^C2135</f>
        <v/>
      </c>
      <c r="G2135">
        <f>Pref_face*(1+Pref_rate)^C2135</f>
        <v/>
      </c>
      <c r="H2135">
        <f>MAX(E2135-F2135-G2135,0)</f>
        <v/>
      </c>
      <c r="I2135">
        <f>MIN(E2135,F2135+G2135)+(1-MgmtPct)*H2135</f>
        <v/>
      </c>
      <c r="J2135">
        <f>IF(I2135/SponsorCost&gt;=RatchetTrigger,1,0)</f>
        <v/>
      </c>
      <c r="K2135">
        <f>IF(J2135=1,MgmtPctRatchet,MgmtPct)</f>
        <v/>
      </c>
      <c r="L2135">
        <f>K2135*H2135</f>
        <v/>
      </c>
      <c r="M2135">
        <f>EXP(-rf*C2135)*L2135</f>
        <v/>
      </c>
      <c r="N2135">
        <f>EXP(-rf*C2135)*E2135</f>
        <v/>
      </c>
    </row>
    <row r="2136">
      <c r="A2136" t="n">
        <v>2128</v>
      </c>
      <c r="B2136">
        <f>RAND()</f>
        <v/>
      </c>
      <c r="C2136">
        <f>IF(B2136&lt;P_3,3,IF(B2136&lt;P_3+P_4,4,5))</f>
        <v/>
      </c>
      <c r="D2136">
        <f>NORM.S.INV(RAND())</f>
        <v/>
      </c>
      <c r="E2136">
        <f>V0*EXP((rf-q_leak-0.5*sigma^2)*C2136+sigma*SQRT(C2136)*D2136)</f>
        <v/>
      </c>
      <c r="F2136">
        <f>SHL_face*(1+SHL_rate)^C2136</f>
        <v/>
      </c>
      <c r="G2136">
        <f>Pref_face*(1+Pref_rate)^C2136</f>
        <v/>
      </c>
      <c r="H2136">
        <f>MAX(E2136-F2136-G2136,0)</f>
        <v/>
      </c>
      <c r="I2136">
        <f>MIN(E2136,F2136+G2136)+(1-MgmtPct)*H2136</f>
        <v/>
      </c>
      <c r="J2136">
        <f>IF(I2136/SponsorCost&gt;=RatchetTrigger,1,0)</f>
        <v/>
      </c>
      <c r="K2136">
        <f>IF(J2136=1,MgmtPctRatchet,MgmtPct)</f>
        <v/>
      </c>
      <c r="L2136">
        <f>K2136*H2136</f>
        <v/>
      </c>
      <c r="M2136">
        <f>EXP(-rf*C2136)*L2136</f>
        <v/>
      </c>
      <c r="N2136">
        <f>EXP(-rf*C2136)*E2136</f>
        <v/>
      </c>
    </row>
    <row r="2137">
      <c r="A2137" t="n">
        <v>2129</v>
      </c>
      <c r="B2137">
        <f>RAND()</f>
        <v/>
      </c>
      <c r="C2137">
        <f>IF(B2137&lt;P_3,3,IF(B2137&lt;P_3+P_4,4,5))</f>
        <v/>
      </c>
      <c r="D2137">
        <f>NORM.S.INV(RAND())</f>
        <v/>
      </c>
      <c r="E2137">
        <f>V0*EXP((rf-q_leak-0.5*sigma^2)*C2137+sigma*SQRT(C2137)*D2137)</f>
        <v/>
      </c>
      <c r="F2137">
        <f>SHL_face*(1+SHL_rate)^C2137</f>
        <v/>
      </c>
      <c r="G2137">
        <f>Pref_face*(1+Pref_rate)^C2137</f>
        <v/>
      </c>
      <c r="H2137">
        <f>MAX(E2137-F2137-G2137,0)</f>
        <v/>
      </c>
      <c r="I2137">
        <f>MIN(E2137,F2137+G2137)+(1-MgmtPct)*H2137</f>
        <v/>
      </c>
      <c r="J2137">
        <f>IF(I2137/SponsorCost&gt;=RatchetTrigger,1,0)</f>
        <v/>
      </c>
      <c r="K2137">
        <f>IF(J2137=1,MgmtPctRatchet,MgmtPct)</f>
        <v/>
      </c>
      <c r="L2137">
        <f>K2137*H2137</f>
        <v/>
      </c>
      <c r="M2137">
        <f>EXP(-rf*C2137)*L2137</f>
        <v/>
      </c>
      <c r="N2137">
        <f>EXP(-rf*C2137)*E2137</f>
        <v/>
      </c>
    </row>
    <row r="2138">
      <c r="A2138" t="n">
        <v>2130</v>
      </c>
      <c r="B2138">
        <f>RAND()</f>
        <v/>
      </c>
      <c r="C2138">
        <f>IF(B2138&lt;P_3,3,IF(B2138&lt;P_3+P_4,4,5))</f>
        <v/>
      </c>
      <c r="D2138">
        <f>NORM.S.INV(RAND())</f>
        <v/>
      </c>
      <c r="E2138">
        <f>V0*EXP((rf-q_leak-0.5*sigma^2)*C2138+sigma*SQRT(C2138)*D2138)</f>
        <v/>
      </c>
      <c r="F2138">
        <f>SHL_face*(1+SHL_rate)^C2138</f>
        <v/>
      </c>
      <c r="G2138">
        <f>Pref_face*(1+Pref_rate)^C2138</f>
        <v/>
      </c>
      <c r="H2138">
        <f>MAX(E2138-F2138-G2138,0)</f>
        <v/>
      </c>
      <c r="I2138">
        <f>MIN(E2138,F2138+G2138)+(1-MgmtPct)*H2138</f>
        <v/>
      </c>
      <c r="J2138">
        <f>IF(I2138/SponsorCost&gt;=RatchetTrigger,1,0)</f>
        <v/>
      </c>
      <c r="K2138">
        <f>IF(J2138=1,MgmtPctRatchet,MgmtPct)</f>
        <v/>
      </c>
      <c r="L2138">
        <f>K2138*H2138</f>
        <v/>
      </c>
      <c r="M2138">
        <f>EXP(-rf*C2138)*L2138</f>
        <v/>
      </c>
      <c r="N2138">
        <f>EXP(-rf*C2138)*E2138</f>
        <v/>
      </c>
    </row>
    <row r="2139">
      <c r="A2139" t="n">
        <v>2131</v>
      </c>
      <c r="B2139">
        <f>RAND()</f>
        <v/>
      </c>
      <c r="C2139">
        <f>IF(B2139&lt;P_3,3,IF(B2139&lt;P_3+P_4,4,5))</f>
        <v/>
      </c>
      <c r="D2139">
        <f>NORM.S.INV(RAND())</f>
        <v/>
      </c>
      <c r="E2139">
        <f>V0*EXP((rf-q_leak-0.5*sigma^2)*C2139+sigma*SQRT(C2139)*D2139)</f>
        <v/>
      </c>
      <c r="F2139">
        <f>SHL_face*(1+SHL_rate)^C2139</f>
        <v/>
      </c>
      <c r="G2139">
        <f>Pref_face*(1+Pref_rate)^C2139</f>
        <v/>
      </c>
      <c r="H2139">
        <f>MAX(E2139-F2139-G2139,0)</f>
        <v/>
      </c>
      <c r="I2139">
        <f>MIN(E2139,F2139+G2139)+(1-MgmtPct)*H2139</f>
        <v/>
      </c>
      <c r="J2139">
        <f>IF(I2139/SponsorCost&gt;=RatchetTrigger,1,0)</f>
        <v/>
      </c>
      <c r="K2139">
        <f>IF(J2139=1,MgmtPctRatchet,MgmtPct)</f>
        <v/>
      </c>
      <c r="L2139">
        <f>K2139*H2139</f>
        <v/>
      </c>
      <c r="M2139">
        <f>EXP(-rf*C2139)*L2139</f>
        <v/>
      </c>
      <c r="N2139">
        <f>EXP(-rf*C2139)*E2139</f>
        <v/>
      </c>
    </row>
    <row r="2140">
      <c r="A2140" t="n">
        <v>2132</v>
      </c>
      <c r="B2140">
        <f>RAND()</f>
        <v/>
      </c>
      <c r="C2140">
        <f>IF(B2140&lt;P_3,3,IF(B2140&lt;P_3+P_4,4,5))</f>
        <v/>
      </c>
      <c r="D2140">
        <f>NORM.S.INV(RAND())</f>
        <v/>
      </c>
      <c r="E2140">
        <f>V0*EXP((rf-q_leak-0.5*sigma^2)*C2140+sigma*SQRT(C2140)*D2140)</f>
        <v/>
      </c>
      <c r="F2140">
        <f>SHL_face*(1+SHL_rate)^C2140</f>
        <v/>
      </c>
      <c r="G2140">
        <f>Pref_face*(1+Pref_rate)^C2140</f>
        <v/>
      </c>
      <c r="H2140">
        <f>MAX(E2140-F2140-G2140,0)</f>
        <v/>
      </c>
      <c r="I2140">
        <f>MIN(E2140,F2140+G2140)+(1-MgmtPct)*H2140</f>
        <v/>
      </c>
      <c r="J2140">
        <f>IF(I2140/SponsorCost&gt;=RatchetTrigger,1,0)</f>
        <v/>
      </c>
      <c r="K2140">
        <f>IF(J2140=1,MgmtPctRatchet,MgmtPct)</f>
        <v/>
      </c>
      <c r="L2140">
        <f>K2140*H2140</f>
        <v/>
      </c>
      <c r="M2140">
        <f>EXP(-rf*C2140)*L2140</f>
        <v/>
      </c>
      <c r="N2140">
        <f>EXP(-rf*C2140)*E2140</f>
        <v/>
      </c>
    </row>
    <row r="2141">
      <c r="A2141" t="n">
        <v>2133</v>
      </c>
      <c r="B2141">
        <f>RAND()</f>
        <v/>
      </c>
      <c r="C2141">
        <f>IF(B2141&lt;P_3,3,IF(B2141&lt;P_3+P_4,4,5))</f>
        <v/>
      </c>
      <c r="D2141">
        <f>NORM.S.INV(RAND())</f>
        <v/>
      </c>
      <c r="E2141">
        <f>V0*EXP((rf-q_leak-0.5*sigma^2)*C2141+sigma*SQRT(C2141)*D2141)</f>
        <v/>
      </c>
      <c r="F2141">
        <f>SHL_face*(1+SHL_rate)^C2141</f>
        <v/>
      </c>
      <c r="G2141">
        <f>Pref_face*(1+Pref_rate)^C2141</f>
        <v/>
      </c>
      <c r="H2141">
        <f>MAX(E2141-F2141-G2141,0)</f>
        <v/>
      </c>
      <c r="I2141">
        <f>MIN(E2141,F2141+G2141)+(1-MgmtPct)*H2141</f>
        <v/>
      </c>
      <c r="J2141">
        <f>IF(I2141/SponsorCost&gt;=RatchetTrigger,1,0)</f>
        <v/>
      </c>
      <c r="K2141">
        <f>IF(J2141=1,MgmtPctRatchet,MgmtPct)</f>
        <v/>
      </c>
      <c r="L2141">
        <f>K2141*H2141</f>
        <v/>
      </c>
      <c r="M2141">
        <f>EXP(-rf*C2141)*L2141</f>
        <v/>
      </c>
      <c r="N2141">
        <f>EXP(-rf*C2141)*E2141</f>
        <v/>
      </c>
    </row>
    <row r="2142">
      <c r="A2142" t="n">
        <v>2134</v>
      </c>
      <c r="B2142">
        <f>RAND()</f>
        <v/>
      </c>
      <c r="C2142">
        <f>IF(B2142&lt;P_3,3,IF(B2142&lt;P_3+P_4,4,5))</f>
        <v/>
      </c>
      <c r="D2142">
        <f>NORM.S.INV(RAND())</f>
        <v/>
      </c>
      <c r="E2142">
        <f>V0*EXP((rf-q_leak-0.5*sigma^2)*C2142+sigma*SQRT(C2142)*D2142)</f>
        <v/>
      </c>
      <c r="F2142">
        <f>SHL_face*(1+SHL_rate)^C2142</f>
        <v/>
      </c>
      <c r="G2142">
        <f>Pref_face*(1+Pref_rate)^C2142</f>
        <v/>
      </c>
      <c r="H2142">
        <f>MAX(E2142-F2142-G2142,0)</f>
        <v/>
      </c>
      <c r="I2142">
        <f>MIN(E2142,F2142+G2142)+(1-MgmtPct)*H2142</f>
        <v/>
      </c>
      <c r="J2142">
        <f>IF(I2142/SponsorCost&gt;=RatchetTrigger,1,0)</f>
        <v/>
      </c>
      <c r="K2142">
        <f>IF(J2142=1,MgmtPctRatchet,MgmtPct)</f>
        <v/>
      </c>
      <c r="L2142">
        <f>K2142*H2142</f>
        <v/>
      </c>
      <c r="M2142">
        <f>EXP(-rf*C2142)*L2142</f>
        <v/>
      </c>
      <c r="N2142">
        <f>EXP(-rf*C2142)*E2142</f>
        <v/>
      </c>
    </row>
    <row r="2143">
      <c r="A2143" t="n">
        <v>2135</v>
      </c>
      <c r="B2143">
        <f>RAND()</f>
        <v/>
      </c>
      <c r="C2143">
        <f>IF(B2143&lt;P_3,3,IF(B2143&lt;P_3+P_4,4,5))</f>
        <v/>
      </c>
      <c r="D2143">
        <f>NORM.S.INV(RAND())</f>
        <v/>
      </c>
      <c r="E2143">
        <f>V0*EXP((rf-q_leak-0.5*sigma^2)*C2143+sigma*SQRT(C2143)*D2143)</f>
        <v/>
      </c>
      <c r="F2143">
        <f>SHL_face*(1+SHL_rate)^C2143</f>
        <v/>
      </c>
      <c r="G2143">
        <f>Pref_face*(1+Pref_rate)^C2143</f>
        <v/>
      </c>
      <c r="H2143">
        <f>MAX(E2143-F2143-G2143,0)</f>
        <v/>
      </c>
      <c r="I2143">
        <f>MIN(E2143,F2143+G2143)+(1-MgmtPct)*H2143</f>
        <v/>
      </c>
      <c r="J2143">
        <f>IF(I2143/SponsorCost&gt;=RatchetTrigger,1,0)</f>
        <v/>
      </c>
      <c r="K2143">
        <f>IF(J2143=1,MgmtPctRatchet,MgmtPct)</f>
        <v/>
      </c>
      <c r="L2143">
        <f>K2143*H2143</f>
        <v/>
      </c>
      <c r="M2143">
        <f>EXP(-rf*C2143)*L2143</f>
        <v/>
      </c>
      <c r="N2143">
        <f>EXP(-rf*C2143)*E2143</f>
        <v/>
      </c>
    </row>
    <row r="2144">
      <c r="A2144" t="n">
        <v>2136</v>
      </c>
      <c r="B2144">
        <f>RAND()</f>
        <v/>
      </c>
      <c r="C2144">
        <f>IF(B2144&lt;P_3,3,IF(B2144&lt;P_3+P_4,4,5))</f>
        <v/>
      </c>
      <c r="D2144">
        <f>NORM.S.INV(RAND())</f>
        <v/>
      </c>
      <c r="E2144">
        <f>V0*EXP((rf-q_leak-0.5*sigma^2)*C2144+sigma*SQRT(C2144)*D2144)</f>
        <v/>
      </c>
      <c r="F2144">
        <f>SHL_face*(1+SHL_rate)^C2144</f>
        <v/>
      </c>
      <c r="G2144">
        <f>Pref_face*(1+Pref_rate)^C2144</f>
        <v/>
      </c>
      <c r="H2144">
        <f>MAX(E2144-F2144-G2144,0)</f>
        <v/>
      </c>
      <c r="I2144">
        <f>MIN(E2144,F2144+G2144)+(1-MgmtPct)*H2144</f>
        <v/>
      </c>
      <c r="J2144">
        <f>IF(I2144/SponsorCost&gt;=RatchetTrigger,1,0)</f>
        <v/>
      </c>
      <c r="K2144">
        <f>IF(J2144=1,MgmtPctRatchet,MgmtPct)</f>
        <v/>
      </c>
      <c r="L2144">
        <f>K2144*H2144</f>
        <v/>
      </c>
      <c r="M2144">
        <f>EXP(-rf*C2144)*L2144</f>
        <v/>
      </c>
      <c r="N2144">
        <f>EXP(-rf*C2144)*E2144</f>
        <v/>
      </c>
    </row>
    <row r="2145">
      <c r="A2145" t="n">
        <v>2137</v>
      </c>
      <c r="B2145">
        <f>RAND()</f>
        <v/>
      </c>
      <c r="C2145">
        <f>IF(B2145&lt;P_3,3,IF(B2145&lt;P_3+P_4,4,5))</f>
        <v/>
      </c>
      <c r="D2145">
        <f>NORM.S.INV(RAND())</f>
        <v/>
      </c>
      <c r="E2145">
        <f>V0*EXP((rf-q_leak-0.5*sigma^2)*C2145+sigma*SQRT(C2145)*D2145)</f>
        <v/>
      </c>
      <c r="F2145">
        <f>SHL_face*(1+SHL_rate)^C2145</f>
        <v/>
      </c>
      <c r="G2145">
        <f>Pref_face*(1+Pref_rate)^C2145</f>
        <v/>
      </c>
      <c r="H2145">
        <f>MAX(E2145-F2145-G2145,0)</f>
        <v/>
      </c>
      <c r="I2145">
        <f>MIN(E2145,F2145+G2145)+(1-MgmtPct)*H2145</f>
        <v/>
      </c>
      <c r="J2145">
        <f>IF(I2145/SponsorCost&gt;=RatchetTrigger,1,0)</f>
        <v/>
      </c>
      <c r="K2145">
        <f>IF(J2145=1,MgmtPctRatchet,MgmtPct)</f>
        <v/>
      </c>
      <c r="L2145">
        <f>K2145*H2145</f>
        <v/>
      </c>
      <c r="M2145">
        <f>EXP(-rf*C2145)*L2145</f>
        <v/>
      </c>
      <c r="N2145">
        <f>EXP(-rf*C2145)*E2145</f>
        <v/>
      </c>
    </row>
    <row r="2146">
      <c r="A2146" t="n">
        <v>2138</v>
      </c>
      <c r="B2146">
        <f>RAND()</f>
        <v/>
      </c>
      <c r="C2146">
        <f>IF(B2146&lt;P_3,3,IF(B2146&lt;P_3+P_4,4,5))</f>
        <v/>
      </c>
      <c r="D2146">
        <f>NORM.S.INV(RAND())</f>
        <v/>
      </c>
      <c r="E2146">
        <f>V0*EXP((rf-q_leak-0.5*sigma^2)*C2146+sigma*SQRT(C2146)*D2146)</f>
        <v/>
      </c>
      <c r="F2146">
        <f>SHL_face*(1+SHL_rate)^C2146</f>
        <v/>
      </c>
      <c r="G2146">
        <f>Pref_face*(1+Pref_rate)^C2146</f>
        <v/>
      </c>
      <c r="H2146">
        <f>MAX(E2146-F2146-G2146,0)</f>
        <v/>
      </c>
      <c r="I2146">
        <f>MIN(E2146,F2146+G2146)+(1-MgmtPct)*H2146</f>
        <v/>
      </c>
      <c r="J2146">
        <f>IF(I2146/SponsorCost&gt;=RatchetTrigger,1,0)</f>
        <v/>
      </c>
      <c r="K2146">
        <f>IF(J2146=1,MgmtPctRatchet,MgmtPct)</f>
        <v/>
      </c>
      <c r="L2146">
        <f>K2146*H2146</f>
        <v/>
      </c>
      <c r="M2146">
        <f>EXP(-rf*C2146)*L2146</f>
        <v/>
      </c>
      <c r="N2146">
        <f>EXP(-rf*C2146)*E2146</f>
        <v/>
      </c>
    </row>
    <row r="2147">
      <c r="A2147" t="n">
        <v>2139</v>
      </c>
      <c r="B2147">
        <f>RAND()</f>
        <v/>
      </c>
      <c r="C2147">
        <f>IF(B2147&lt;P_3,3,IF(B2147&lt;P_3+P_4,4,5))</f>
        <v/>
      </c>
      <c r="D2147">
        <f>NORM.S.INV(RAND())</f>
        <v/>
      </c>
      <c r="E2147">
        <f>V0*EXP((rf-q_leak-0.5*sigma^2)*C2147+sigma*SQRT(C2147)*D2147)</f>
        <v/>
      </c>
      <c r="F2147">
        <f>SHL_face*(1+SHL_rate)^C2147</f>
        <v/>
      </c>
      <c r="G2147">
        <f>Pref_face*(1+Pref_rate)^C2147</f>
        <v/>
      </c>
      <c r="H2147">
        <f>MAX(E2147-F2147-G2147,0)</f>
        <v/>
      </c>
      <c r="I2147">
        <f>MIN(E2147,F2147+G2147)+(1-MgmtPct)*H2147</f>
        <v/>
      </c>
      <c r="J2147">
        <f>IF(I2147/SponsorCost&gt;=RatchetTrigger,1,0)</f>
        <v/>
      </c>
      <c r="K2147">
        <f>IF(J2147=1,MgmtPctRatchet,MgmtPct)</f>
        <v/>
      </c>
      <c r="L2147">
        <f>K2147*H2147</f>
        <v/>
      </c>
      <c r="M2147">
        <f>EXP(-rf*C2147)*L2147</f>
        <v/>
      </c>
      <c r="N2147">
        <f>EXP(-rf*C2147)*E2147</f>
        <v/>
      </c>
    </row>
    <row r="2148">
      <c r="A2148" t="n">
        <v>2140</v>
      </c>
      <c r="B2148">
        <f>RAND()</f>
        <v/>
      </c>
      <c r="C2148">
        <f>IF(B2148&lt;P_3,3,IF(B2148&lt;P_3+P_4,4,5))</f>
        <v/>
      </c>
      <c r="D2148">
        <f>NORM.S.INV(RAND())</f>
        <v/>
      </c>
      <c r="E2148">
        <f>V0*EXP((rf-q_leak-0.5*sigma^2)*C2148+sigma*SQRT(C2148)*D2148)</f>
        <v/>
      </c>
      <c r="F2148">
        <f>SHL_face*(1+SHL_rate)^C2148</f>
        <v/>
      </c>
      <c r="G2148">
        <f>Pref_face*(1+Pref_rate)^C2148</f>
        <v/>
      </c>
      <c r="H2148">
        <f>MAX(E2148-F2148-G2148,0)</f>
        <v/>
      </c>
      <c r="I2148">
        <f>MIN(E2148,F2148+G2148)+(1-MgmtPct)*H2148</f>
        <v/>
      </c>
      <c r="J2148">
        <f>IF(I2148/SponsorCost&gt;=RatchetTrigger,1,0)</f>
        <v/>
      </c>
      <c r="K2148">
        <f>IF(J2148=1,MgmtPctRatchet,MgmtPct)</f>
        <v/>
      </c>
      <c r="L2148">
        <f>K2148*H2148</f>
        <v/>
      </c>
      <c r="M2148">
        <f>EXP(-rf*C2148)*L2148</f>
        <v/>
      </c>
      <c r="N2148">
        <f>EXP(-rf*C2148)*E2148</f>
        <v/>
      </c>
    </row>
    <row r="2149">
      <c r="A2149" t="n">
        <v>2141</v>
      </c>
      <c r="B2149">
        <f>RAND()</f>
        <v/>
      </c>
      <c r="C2149">
        <f>IF(B2149&lt;P_3,3,IF(B2149&lt;P_3+P_4,4,5))</f>
        <v/>
      </c>
      <c r="D2149">
        <f>NORM.S.INV(RAND())</f>
        <v/>
      </c>
      <c r="E2149">
        <f>V0*EXP((rf-q_leak-0.5*sigma^2)*C2149+sigma*SQRT(C2149)*D2149)</f>
        <v/>
      </c>
      <c r="F2149">
        <f>SHL_face*(1+SHL_rate)^C2149</f>
        <v/>
      </c>
      <c r="G2149">
        <f>Pref_face*(1+Pref_rate)^C2149</f>
        <v/>
      </c>
      <c r="H2149">
        <f>MAX(E2149-F2149-G2149,0)</f>
        <v/>
      </c>
      <c r="I2149">
        <f>MIN(E2149,F2149+G2149)+(1-MgmtPct)*H2149</f>
        <v/>
      </c>
      <c r="J2149">
        <f>IF(I2149/SponsorCost&gt;=RatchetTrigger,1,0)</f>
        <v/>
      </c>
      <c r="K2149">
        <f>IF(J2149=1,MgmtPctRatchet,MgmtPct)</f>
        <v/>
      </c>
      <c r="L2149">
        <f>K2149*H2149</f>
        <v/>
      </c>
      <c r="M2149">
        <f>EXP(-rf*C2149)*L2149</f>
        <v/>
      </c>
      <c r="N2149">
        <f>EXP(-rf*C2149)*E2149</f>
        <v/>
      </c>
    </row>
    <row r="2150">
      <c r="A2150" t="n">
        <v>2142</v>
      </c>
      <c r="B2150">
        <f>RAND()</f>
        <v/>
      </c>
      <c r="C2150">
        <f>IF(B2150&lt;P_3,3,IF(B2150&lt;P_3+P_4,4,5))</f>
        <v/>
      </c>
      <c r="D2150">
        <f>NORM.S.INV(RAND())</f>
        <v/>
      </c>
      <c r="E2150">
        <f>V0*EXP((rf-q_leak-0.5*sigma^2)*C2150+sigma*SQRT(C2150)*D2150)</f>
        <v/>
      </c>
      <c r="F2150">
        <f>SHL_face*(1+SHL_rate)^C2150</f>
        <v/>
      </c>
      <c r="G2150">
        <f>Pref_face*(1+Pref_rate)^C2150</f>
        <v/>
      </c>
      <c r="H2150">
        <f>MAX(E2150-F2150-G2150,0)</f>
        <v/>
      </c>
      <c r="I2150">
        <f>MIN(E2150,F2150+G2150)+(1-MgmtPct)*H2150</f>
        <v/>
      </c>
      <c r="J2150">
        <f>IF(I2150/SponsorCost&gt;=RatchetTrigger,1,0)</f>
        <v/>
      </c>
      <c r="K2150">
        <f>IF(J2150=1,MgmtPctRatchet,MgmtPct)</f>
        <v/>
      </c>
      <c r="L2150">
        <f>K2150*H2150</f>
        <v/>
      </c>
      <c r="M2150">
        <f>EXP(-rf*C2150)*L2150</f>
        <v/>
      </c>
      <c r="N2150">
        <f>EXP(-rf*C2150)*E2150</f>
        <v/>
      </c>
    </row>
    <row r="2151">
      <c r="A2151" t="n">
        <v>2143</v>
      </c>
      <c r="B2151">
        <f>RAND()</f>
        <v/>
      </c>
      <c r="C2151">
        <f>IF(B2151&lt;P_3,3,IF(B2151&lt;P_3+P_4,4,5))</f>
        <v/>
      </c>
      <c r="D2151">
        <f>NORM.S.INV(RAND())</f>
        <v/>
      </c>
      <c r="E2151">
        <f>V0*EXP((rf-q_leak-0.5*sigma^2)*C2151+sigma*SQRT(C2151)*D2151)</f>
        <v/>
      </c>
      <c r="F2151">
        <f>SHL_face*(1+SHL_rate)^C2151</f>
        <v/>
      </c>
      <c r="G2151">
        <f>Pref_face*(1+Pref_rate)^C2151</f>
        <v/>
      </c>
      <c r="H2151">
        <f>MAX(E2151-F2151-G2151,0)</f>
        <v/>
      </c>
      <c r="I2151">
        <f>MIN(E2151,F2151+G2151)+(1-MgmtPct)*H2151</f>
        <v/>
      </c>
      <c r="J2151">
        <f>IF(I2151/SponsorCost&gt;=RatchetTrigger,1,0)</f>
        <v/>
      </c>
      <c r="K2151">
        <f>IF(J2151=1,MgmtPctRatchet,MgmtPct)</f>
        <v/>
      </c>
      <c r="L2151">
        <f>K2151*H2151</f>
        <v/>
      </c>
      <c r="M2151">
        <f>EXP(-rf*C2151)*L2151</f>
        <v/>
      </c>
      <c r="N2151">
        <f>EXP(-rf*C2151)*E2151</f>
        <v/>
      </c>
    </row>
    <row r="2152">
      <c r="A2152" t="n">
        <v>2144</v>
      </c>
      <c r="B2152">
        <f>RAND()</f>
        <v/>
      </c>
      <c r="C2152">
        <f>IF(B2152&lt;P_3,3,IF(B2152&lt;P_3+P_4,4,5))</f>
        <v/>
      </c>
      <c r="D2152">
        <f>NORM.S.INV(RAND())</f>
        <v/>
      </c>
      <c r="E2152">
        <f>V0*EXP((rf-q_leak-0.5*sigma^2)*C2152+sigma*SQRT(C2152)*D2152)</f>
        <v/>
      </c>
      <c r="F2152">
        <f>SHL_face*(1+SHL_rate)^C2152</f>
        <v/>
      </c>
      <c r="G2152">
        <f>Pref_face*(1+Pref_rate)^C2152</f>
        <v/>
      </c>
      <c r="H2152">
        <f>MAX(E2152-F2152-G2152,0)</f>
        <v/>
      </c>
      <c r="I2152">
        <f>MIN(E2152,F2152+G2152)+(1-MgmtPct)*H2152</f>
        <v/>
      </c>
      <c r="J2152">
        <f>IF(I2152/SponsorCost&gt;=RatchetTrigger,1,0)</f>
        <v/>
      </c>
      <c r="K2152">
        <f>IF(J2152=1,MgmtPctRatchet,MgmtPct)</f>
        <v/>
      </c>
      <c r="L2152">
        <f>K2152*H2152</f>
        <v/>
      </c>
      <c r="M2152">
        <f>EXP(-rf*C2152)*L2152</f>
        <v/>
      </c>
      <c r="N2152">
        <f>EXP(-rf*C2152)*E2152</f>
        <v/>
      </c>
    </row>
    <row r="2153">
      <c r="A2153" t="n">
        <v>2145</v>
      </c>
      <c r="B2153">
        <f>RAND()</f>
        <v/>
      </c>
      <c r="C2153">
        <f>IF(B2153&lt;P_3,3,IF(B2153&lt;P_3+P_4,4,5))</f>
        <v/>
      </c>
      <c r="D2153">
        <f>NORM.S.INV(RAND())</f>
        <v/>
      </c>
      <c r="E2153">
        <f>V0*EXP((rf-q_leak-0.5*sigma^2)*C2153+sigma*SQRT(C2153)*D2153)</f>
        <v/>
      </c>
      <c r="F2153">
        <f>SHL_face*(1+SHL_rate)^C2153</f>
        <v/>
      </c>
      <c r="G2153">
        <f>Pref_face*(1+Pref_rate)^C2153</f>
        <v/>
      </c>
      <c r="H2153">
        <f>MAX(E2153-F2153-G2153,0)</f>
        <v/>
      </c>
      <c r="I2153">
        <f>MIN(E2153,F2153+G2153)+(1-MgmtPct)*H2153</f>
        <v/>
      </c>
      <c r="J2153">
        <f>IF(I2153/SponsorCost&gt;=RatchetTrigger,1,0)</f>
        <v/>
      </c>
      <c r="K2153">
        <f>IF(J2153=1,MgmtPctRatchet,MgmtPct)</f>
        <v/>
      </c>
      <c r="L2153">
        <f>K2153*H2153</f>
        <v/>
      </c>
      <c r="M2153">
        <f>EXP(-rf*C2153)*L2153</f>
        <v/>
      </c>
      <c r="N2153">
        <f>EXP(-rf*C2153)*E2153</f>
        <v/>
      </c>
    </row>
    <row r="2154">
      <c r="A2154" t="n">
        <v>2146</v>
      </c>
      <c r="B2154">
        <f>RAND()</f>
        <v/>
      </c>
      <c r="C2154">
        <f>IF(B2154&lt;P_3,3,IF(B2154&lt;P_3+P_4,4,5))</f>
        <v/>
      </c>
      <c r="D2154">
        <f>NORM.S.INV(RAND())</f>
        <v/>
      </c>
      <c r="E2154">
        <f>V0*EXP((rf-q_leak-0.5*sigma^2)*C2154+sigma*SQRT(C2154)*D2154)</f>
        <v/>
      </c>
      <c r="F2154">
        <f>SHL_face*(1+SHL_rate)^C2154</f>
        <v/>
      </c>
      <c r="G2154">
        <f>Pref_face*(1+Pref_rate)^C2154</f>
        <v/>
      </c>
      <c r="H2154">
        <f>MAX(E2154-F2154-G2154,0)</f>
        <v/>
      </c>
      <c r="I2154">
        <f>MIN(E2154,F2154+G2154)+(1-MgmtPct)*H2154</f>
        <v/>
      </c>
      <c r="J2154">
        <f>IF(I2154/SponsorCost&gt;=RatchetTrigger,1,0)</f>
        <v/>
      </c>
      <c r="K2154">
        <f>IF(J2154=1,MgmtPctRatchet,MgmtPct)</f>
        <v/>
      </c>
      <c r="L2154">
        <f>K2154*H2154</f>
        <v/>
      </c>
      <c r="M2154">
        <f>EXP(-rf*C2154)*L2154</f>
        <v/>
      </c>
      <c r="N2154">
        <f>EXP(-rf*C2154)*E2154</f>
        <v/>
      </c>
    </row>
    <row r="2155">
      <c r="A2155" t="n">
        <v>2147</v>
      </c>
      <c r="B2155">
        <f>RAND()</f>
        <v/>
      </c>
      <c r="C2155">
        <f>IF(B2155&lt;P_3,3,IF(B2155&lt;P_3+P_4,4,5))</f>
        <v/>
      </c>
      <c r="D2155">
        <f>NORM.S.INV(RAND())</f>
        <v/>
      </c>
      <c r="E2155">
        <f>V0*EXP((rf-q_leak-0.5*sigma^2)*C2155+sigma*SQRT(C2155)*D2155)</f>
        <v/>
      </c>
      <c r="F2155">
        <f>SHL_face*(1+SHL_rate)^C2155</f>
        <v/>
      </c>
      <c r="G2155">
        <f>Pref_face*(1+Pref_rate)^C2155</f>
        <v/>
      </c>
      <c r="H2155">
        <f>MAX(E2155-F2155-G2155,0)</f>
        <v/>
      </c>
      <c r="I2155">
        <f>MIN(E2155,F2155+G2155)+(1-MgmtPct)*H2155</f>
        <v/>
      </c>
      <c r="J2155">
        <f>IF(I2155/SponsorCost&gt;=RatchetTrigger,1,0)</f>
        <v/>
      </c>
      <c r="K2155">
        <f>IF(J2155=1,MgmtPctRatchet,MgmtPct)</f>
        <v/>
      </c>
      <c r="L2155">
        <f>K2155*H2155</f>
        <v/>
      </c>
      <c r="M2155">
        <f>EXP(-rf*C2155)*L2155</f>
        <v/>
      </c>
      <c r="N2155">
        <f>EXP(-rf*C2155)*E2155</f>
        <v/>
      </c>
    </row>
    <row r="2156">
      <c r="A2156" t="n">
        <v>2148</v>
      </c>
      <c r="B2156">
        <f>RAND()</f>
        <v/>
      </c>
      <c r="C2156">
        <f>IF(B2156&lt;P_3,3,IF(B2156&lt;P_3+P_4,4,5))</f>
        <v/>
      </c>
      <c r="D2156">
        <f>NORM.S.INV(RAND())</f>
        <v/>
      </c>
      <c r="E2156">
        <f>V0*EXP((rf-q_leak-0.5*sigma^2)*C2156+sigma*SQRT(C2156)*D2156)</f>
        <v/>
      </c>
      <c r="F2156">
        <f>SHL_face*(1+SHL_rate)^C2156</f>
        <v/>
      </c>
      <c r="G2156">
        <f>Pref_face*(1+Pref_rate)^C2156</f>
        <v/>
      </c>
      <c r="H2156">
        <f>MAX(E2156-F2156-G2156,0)</f>
        <v/>
      </c>
      <c r="I2156">
        <f>MIN(E2156,F2156+G2156)+(1-MgmtPct)*H2156</f>
        <v/>
      </c>
      <c r="J2156">
        <f>IF(I2156/SponsorCost&gt;=RatchetTrigger,1,0)</f>
        <v/>
      </c>
      <c r="K2156">
        <f>IF(J2156=1,MgmtPctRatchet,MgmtPct)</f>
        <v/>
      </c>
      <c r="L2156">
        <f>K2156*H2156</f>
        <v/>
      </c>
      <c r="M2156">
        <f>EXP(-rf*C2156)*L2156</f>
        <v/>
      </c>
      <c r="N2156">
        <f>EXP(-rf*C2156)*E2156</f>
        <v/>
      </c>
    </row>
    <row r="2157">
      <c r="A2157" t="n">
        <v>2149</v>
      </c>
      <c r="B2157">
        <f>RAND()</f>
        <v/>
      </c>
      <c r="C2157">
        <f>IF(B2157&lt;P_3,3,IF(B2157&lt;P_3+P_4,4,5))</f>
        <v/>
      </c>
      <c r="D2157">
        <f>NORM.S.INV(RAND())</f>
        <v/>
      </c>
      <c r="E2157">
        <f>V0*EXP((rf-q_leak-0.5*sigma^2)*C2157+sigma*SQRT(C2157)*D2157)</f>
        <v/>
      </c>
      <c r="F2157">
        <f>SHL_face*(1+SHL_rate)^C2157</f>
        <v/>
      </c>
      <c r="G2157">
        <f>Pref_face*(1+Pref_rate)^C2157</f>
        <v/>
      </c>
      <c r="H2157">
        <f>MAX(E2157-F2157-G2157,0)</f>
        <v/>
      </c>
      <c r="I2157">
        <f>MIN(E2157,F2157+G2157)+(1-MgmtPct)*H2157</f>
        <v/>
      </c>
      <c r="J2157">
        <f>IF(I2157/SponsorCost&gt;=RatchetTrigger,1,0)</f>
        <v/>
      </c>
      <c r="K2157">
        <f>IF(J2157=1,MgmtPctRatchet,MgmtPct)</f>
        <v/>
      </c>
      <c r="L2157">
        <f>K2157*H2157</f>
        <v/>
      </c>
      <c r="M2157">
        <f>EXP(-rf*C2157)*L2157</f>
        <v/>
      </c>
      <c r="N2157">
        <f>EXP(-rf*C2157)*E2157</f>
        <v/>
      </c>
    </row>
    <row r="2158">
      <c r="A2158" t="n">
        <v>2150</v>
      </c>
      <c r="B2158">
        <f>RAND()</f>
        <v/>
      </c>
      <c r="C2158">
        <f>IF(B2158&lt;P_3,3,IF(B2158&lt;P_3+P_4,4,5))</f>
        <v/>
      </c>
      <c r="D2158">
        <f>NORM.S.INV(RAND())</f>
        <v/>
      </c>
      <c r="E2158">
        <f>V0*EXP((rf-q_leak-0.5*sigma^2)*C2158+sigma*SQRT(C2158)*D2158)</f>
        <v/>
      </c>
      <c r="F2158">
        <f>SHL_face*(1+SHL_rate)^C2158</f>
        <v/>
      </c>
      <c r="G2158">
        <f>Pref_face*(1+Pref_rate)^C2158</f>
        <v/>
      </c>
      <c r="H2158">
        <f>MAX(E2158-F2158-G2158,0)</f>
        <v/>
      </c>
      <c r="I2158">
        <f>MIN(E2158,F2158+G2158)+(1-MgmtPct)*H2158</f>
        <v/>
      </c>
      <c r="J2158">
        <f>IF(I2158/SponsorCost&gt;=RatchetTrigger,1,0)</f>
        <v/>
      </c>
      <c r="K2158">
        <f>IF(J2158=1,MgmtPctRatchet,MgmtPct)</f>
        <v/>
      </c>
      <c r="L2158">
        <f>K2158*H2158</f>
        <v/>
      </c>
      <c r="M2158">
        <f>EXP(-rf*C2158)*L2158</f>
        <v/>
      </c>
      <c r="N2158">
        <f>EXP(-rf*C2158)*E2158</f>
        <v/>
      </c>
    </row>
    <row r="2159">
      <c r="A2159" t="n">
        <v>2151</v>
      </c>
      <c r="B2159">
        <f>RAND()</f>
        <v/>
      </c>
      <c r="C2159">
        <f>IF(B2159&lt;P_3,3,IF(B2159&lt;P_3+P_4,4,5))</f>
        <v/>
      </c>
      <c r="D2159">
        <f>NORM.S.INV(RAND())</f>
        <v/>
      </c>
      <c r="E2159">
        <f>V0*EXP((rf-q_leak-0.5*sigma^2)*C2159+sigma*SQRT(C2159)*D2159)</f>
        <v/>
      </c>
      <c r="F2159">
        <f>SHL_face*(1+SHL_rate)^C2159</f>
        <v/>
      </c>
      <c r="G2159">
        <f>Pref_face*(1+Pref_rate)^C2159</f>
        <v/>
      </c>
      <c r="H2159">
        <f>MAX(E2159-F2159-G2159,0)</f>
        <v/>
      </c>
      <c r="I2159">
        <f>MIN(E2159,F2159+G2159)+(1-MgmtPct)*H2159</f>
        <v/>
      </c>
      <c r="J2159">
        <f>IF(I2159/SponsorCost&gt;=RatchetTrigger,1,0)</f>
        <v/>
      </c>
      <c r="K2159">
        <f>IF(J2159=1,MgmtPctRatchet,MgmtPct)</f>
        <v/>
      </c>
      <c r="L2159">
        <f>K2159*H2159</f>
        <v/>
      </c>
      <c r="M2159">
        <f>EXP(-rf*C2159)*L2159</f>
        <v/>
      </c>
      <c r="N2159">
        <f>EXP(-rf*C2159)*E2159</f>
        <v/>
      </c>
    </row>
    <row r="2160">
      <c r="A2160" t="n">
        <v>2152</v>
      </c>
      <c r="B2160">
        <f>RAND()</f>
        <v/>
      </c>
      <c r="C2160">
        <f>IF(B2160&lt;P_3,3,IF(B2160&lt;P_3+P_4,4,5))</f>
        <v/>
      </c>
      <c r="D2160">
        <f>NORM.S.INV(RAND())</f>
        <v/>
      </c>
      <c r="E2160">
        <f>V0*EXP((rf-q_leak-0.5*sigma^2)*C2160+sigma*SQRT(C2160)*D2160)</f>
        <v/>
      </c>
      <c r="F2160">
        <f>SHL_face*(1+SHL_rate)^C2160</f>
        <v/>
      </c>
      <c r="G2160">
        <f>Pref_face*(1+Pref_rate)^C2160</f>
        <v/>
      </c>
      <c r="H2160">
        <f>MAX(E2160-F2160-G2160,0)</f>
        <v/>
      </c>
      <c r="I2160">
        <f>MIN(E2160,F2160+G2160)+(1-MgmtPct)*H2160</f>
        <v/>
      </c>
      <c r="J2160">
        <f>IF(I2160/SponsorCost&gt;=RatchetTrigger,1,0)</f>
        <v/>
      </c>
      <c r="K2160">
        <f>IF(J2160=1,MgmtPctRatchet,MgmtPct)</f>
        <v/>
      </c>
      <c r="L2160">
        <f>K2160*H2160</f>
        <v/>
      </c>
      <c r="M2160">
        <f>EXP(-rf*C2160)*L2160</f>
        <v/>
      </c>
      <c r="N2160">
        <f>EXP(-rf*C2160)*E2160</f>
        <v/>
      </c>
    </row>
    <row r="2161">
      <c r="A2161" t="n">
        <v>2153</v>
      </c>
      <c r="B2161">
        <f>RAND()</f>
        <v/>
      </c>
      <c r="C2161">
        <f>IF(B2161&lt;P_3,3,IF(B2161&lt;P_3+P_4,4,5))</f>
        <v/>
      </c>
      <c r="D2161">
        <f>NORM.S.INV(RAND())</f>
        <v/>
      </c>
      <c r="E2161">
        <f>V0*EXP((rf-q_leak-0.5*sigma^2)*C2161+sigma*SQRT(C2161)*D2161)</f>
        <v/>
      </c>
      <c r="F2161">
        <f>SHL_face*(1+SHL_rate)^C2161</f>
        <v/>
      </c>
      <c r="G2161">
        <f>Pref_face*(1+Pref_rate)^C2161</f>
        <v/>
      </c>
      <c r="H2161">
        <f>MAX(E2161-F2161-G2161,0)</f>
        <v/>
      </c>
      <c r="I2161">
        <f>MIN(E2161,F2161+G2161)+(1-MgmtPct)*H2161</f>
        <v/>
      </c>
      <c r="J2161">
        <f>IF(I2161/SponsorCost&gt;=RatchetTrigger,1,0)</f>
        <v/>
      </c>
      <c r="K2161">
        <f>IF(J2161=1,MgmtPctRatchet,MgmtPct)</f>
        <v/>
      </c>
      <c r="L2161">
        <f>K2161*H2161</f>
        <v/>
      </c>
      <c r="M2161">
        <f>EXP(-rf*C2161)*L2161</f>
        <v/>
      </c>
      <c r="N2161">
        <f>EXP(-rf*C2161)*E2161</f>
        <v/>
      </c>
    </row>
    <row r="2162">
      <c r="A2162" t="n">
        <v>2154</v>
      </c>
      <c r="B2162">
        <f>RAND()</f>
        <v/>
      </c>
      <c r="C2162">
        <f>IF(B2162&lt;P_3,3,IF(B2162&lt;P_3+P_4,4,5))</f>
        <v/>
      </c>
      <c r="D2162">
        <f>NORM.S.INV(RAND())</f>
        <v/>
      </c>
      <c r="E2162">
        <f>V0*EXP((rf-q_leak-0.5*sigma^2)*C2162+sigma*SQRT(C2162)*D2162)</f>
        <v/>
      </c>
      <c r="F2162">
        <f>SHL_face*(1+SHL_rate)^C2162</f>
        <v/>
      </c>
      <c r="G2162">
        <f>Pref_face*(1+Pref_rate)^C2162</f>
        <v/>
      </c>
      <c r="H2162">
        <f>MAX(E2162-F2162-G2162,0)</f>
        <v/>
      </c>
      <c r="I2162">
        <f>MIN(E2162,F2162+G2162)+(1-MgmtPct)*H2162</f>
        <v/>
      </c>
      <c r="J2162">
        <f>IF(I2162/SponsorCost&gt;=RatchetTrigger,1,0)</f>
        <v/>
      </c>
      <c r="K2162">
        <f>IF(J2162=1,MgmtPctRatchet,MgmtPct)</f>
        <v/>
      </c>
      <c r="L2162">
        <f>K2162*H2162</f>
        <v/>
      </c>
      <c r="M2162">
        <f>EXP(-rf*C2162)*L2162</f>
        <v/>
      </c>
      <c r="N2162">
        <f>EXP(-rf*C2162)*E2162</f>
        <v/>
      </c>
    </row>
    <row r="2163">
      <c r="A2163" t="n">
        <v>2155</v>
      </c>
      <c r="B2163">
        <f>RAND()</f>
        <v/>
      </c>
      <c r="C2163">
        <f>IF(B2163&lt;P_3,3,IF(B2163&lt;P_3+P_4,4,5))</f>
        <v/>
      </c>
      <c r="D2163">
        <f>NORM.S.INV(RAND())</f>
        <v/>
      </c>
      <c r="E2163">
        <f>V0*EXP((rf-q_leak-0.5*sigma^2)*C2163+sigma*SQRT(C2163)*D2163)</f>
        <v/>
      </c>
      <c r="F2163">
        <f>SHL_face*(1+SHL_rate)^C2163</f>
        <v/>
      </c>
      <c r="G2163">
        <f>Pref_face*(1+Pref_rate)^C2163</f>
        <v/>
      </c>
      <c r="H2163">
        <f>MAX(E2163-F2163-G2163,0)</f>
        <v/>
      </c>
      <c r="I2163">
        <f>MIN(E2163,F2163+G2163)+(1-MgmtPct)*H2163</f>
        <v/>
      </c>
      <c r="J2163">
        <f>IF(I2163/SponsorCost&gt;=RatchetTrigger,1,0)</f>
        <v/>
      </c>
      <c r="K2163">
        <f>IF(J2163=1,MgmtPctRatchet,MgmtPct)</f>
        <v/>
      </c>
      <c r="L2163">
        <f>K2163*H2163</f>
        <v/>
      </c>
      <c r="M2163">
        <f>EXP(-rf*C2163)*L2163</f>
        <v/>
      </c>
      <c r="N2163">
        <f>EXP(-rf*C2163)*E2163</f>
        <v/>
      </c>
    </row>
    <row r="2164">
      <c r="A2164" t="n">
        <v>2156</v>
      </c>
      <c r="B2164">
        <f>RAND()</f>
        <v/>
      </c>
      <c r="C2164">
        <f>IF(B2164&lt;P_3,3,IF(B2164&lt;P_3+P_4,4,5))</f>
        <v/>
      </c>
      <c r="D2164">
        <f>NORM.S.INV(RAND())</f>
        <v/>
      </c>
      <c r="E2164">
        <f>V0*EXP((rf-q_leak-0.5*sigma^2)*C2164+sigma*SQRT(C2164)*D2164)</f>
        <v/>
      </c>
      <c r="F2164">
        <f>SHL_face*(1+SHL_rate)^C2164</f>
        <v/>
      </c>
      <c r="G2164">
        <f>Pref_face*(1+Pref_rate)^C2164</f>
        <v/>
      </c>
      <c r="H2164">
        <f>MAX(E2164-F2164-G2164,0)</f>
        <v/>
      </c>
      <c r="I2164">
        <f>MIN(E2164,F2164+G2164)+(1-MgmtPct)*H2164</f>
        <v/>
      </c>
      <c r="J2164">
        <f>IF(I2164/SponsorCost&gt;=RatchetTrigger,1,0)</f>
        <v/>
      </c>
      <c r="K2164">
        <f>IF(J2164=1,MgmtPctRatchet,MgmtPct)</f>
        <v/>
      </c>
      <c r="L2164">
        <f>K2164*H2164</f>
        <v/>
      </c>
      <c r="M2164">
        <f>EXP(-rf*C2164)*L2164</f>
        <v/>
      </c>
      <c r="N2164">
        <f>EXP(-rf*C2164)*E2164</f>
        <v/>
      </c>
    </row>
    <row r="2165">
      <c r="A2165" t="n">
        <v>2157</v>
      </c>
      <c r="B2165">
        <f>RAND()</f>
        <v/>
      </c>
      <c r="C2165">
        <f>IF(B2165&lt;P_3,3,IF(B2165&lt;P_3+P_4,4,5))</f>
        <v/>
      </c>
      <c r="D2165">
        <f>NORM.S.INV(RAND())</f>
        <v/>
      </c>
      <c r="E2165">
        <f>V0*EXP((rf-q_leak-0.5*sigma^2)*C2165+sigma*SQRT(C2165)*D2165)</f>
        <v/>
      </c>
      <c r="F2165">
        <f>SHL_face*(1+SHL_rate)^C2165</f>
        <v/>
      </c>
      <c r="G2165">
        <f>Pref_face*(1+Pref_rate)^C2165</f>
        <v/>
      </c>
      <c r="H2165">
        <f>MAX(E2165-F2165-G2165,0)</f>
        <v/>
      </c>
      <c r="I2165">
        <f>MIN(E2165,F2165+G2165)+(1-MgmtPct)*H2165</f>
        <v/>
      </c>
      <c r="J2165">
        <f>IF(I2165/SponsorCost&gt;=RatchetTrigger,1,0)</f>
        <v/>
      </c>
      <c r="K2165">
        <f>IF(J2165=1,MgmtPctRatchet,MgmtPct)</f>
        <v/>
      </c>
      <c r="L2165">
        <f>K2165*H2165</f>
        <v/>
      </c>
      <c r="M2165">
        <f>EXP(-rf*C2165)*L2165</f>
        <v/>
      </c>
      <c r="N2165">
        <f>EXP(-rf*C2165)*E2165</f>
        <v/>
      </c>
    </row>
    <row r="2166">
      <c r="A2166" t="n">
        <v>2158</v>
      </c>
      <c r="B2166">
        <f>RAND()</f>
        <v/>
      </c>
      <c r="C2166">
        <f>IF(B2166&lt;P_3,3,IF(B2166&lt;P_3+P_4,4,5))</f>
        <v/>
      </c>
      <c r="D2166">
        <f>NORM.S.INV(RAND())</f>
        <v/>
      </c>
      <c r="E2166">
        <f>V0*EXP((rf-q_leak-0.5*sigma^2)*C2166+sigma*SQRT(C2166)*D2166)</f>
        <v/>
      </c>
      <c r="F2166">
        <f>SHL_face*(1+SHL_rate)^C2166</f>
        <v/>
      </c>
      <c r="G2166">
        <f>Pref_face*(1+Pref_rate)^C2166</f>
        <v/>
      </c>
      <c r="H2166">
        <f>MAX(E2166-F2166-G2166,0)</f>
        <v/>
      </c>
      <c r="I2166">
        <f>MIN(E2166,F2166+G2166)+(1-MgmtPct)*H2166</f>
        <v/>
      </c>
      <c r="J2166">
        <f>IF(I2166/SponsorCost&gt;=RatchetTrigger,1,0)</f>
        <v/>
      </c>
      <c r="K2166">
        <f>IF(J2166=1,MgmtPctRatchet,MgmtPct)</f>
        <v/>
      </c>
      <c r="L2166">
        <f>K2166*H2166</f>
        <v/>
      </c>
      <c r="M2166">
        <f>EXP(-rf*C2166)*L2166</f>
        <v/>
      </c>
      <c r="N2166">
        <f>EXP(-rf*C2166)*E2166</f>
        <v/>
      </c>
    </row>
    <row r="2167">
      <c r="A2167" t="n">
        <v>2159</v>
      </c>
      <c r="B2167">
        <f>RAND()</f>
        <v/>
      </c>
      <c r="C2167">
        <f>IF(B2167&lt;P_3,3,IF(B2167&lt;P_3+P_4,4,5))</f>
        <v/>
      </c>
      <c r="D2167">
        <f>NORM.S.INV(RAND())</f>
        <v/>
      </c>
      <c r="E2167">
        <f>V0*EXP((rf-q_leak-0.5*sigma^2)*C2167+sigma*SQRT(C2167)*D2167)</f>
        <v/>
      </c>
      <c r="F2167">
        <f>SHL_face*(1+SHL_rate)^C2167</f>
        <v/>
      </c>
      <c r="G2167">
        <f>Pref_face*(1+Pref_rate)^C2167</f>
        <v/>
      </c>
      <c r="H2167">
        <f>MAX(E2167-F2167-G2167,0)</f>
        <v/>
      </c>
      <c r="I2167">
        <f>MIN(E2167,F2167+G2167)+(1-MgmtPct)*H2167</f>
        <v/>
      </c>
      <c r="J2167">
        <f>IF(I2167/SponsorCost&gt;=RatchetTrigger,1,0)</f>
        <v/>
      </c>
      <c r="K2167">
        <f>IF(J2167=1,MgmtPctRatchet,MgmtPct)</f>
        <v/>
      </c>
      <c r="L2167">
        <f>K2167*H2167</f>
        <v/>
      </c>
      <c r="M2167">
        <f>EXP(-rf*C2167)*L2167</f>
        <v/>
      </c>
      <c r="N2167">
        <f>EXP(-rf*C2167)*E2167</f>
        <v/>
      </c>
    </row>
    <row r="2168">
      <c r="A2168" t="n">
        <v>2160</v>
      </c>
      <c r="B2168">
        <f>RAND()</f>
        <v/>
      </c>
      <c r="C2168">
        <f>IF(B2168&lt;P_3,3,IF(B2168&lt;P_3+P_4,4,5))</f>
        <v/>
      </c>
      <c r="D2168">
        <f>NORM.S.INV(RAND())</f>
        <v/>
      </c>
      <c r="E2168">
        <f>V0*EXP((rf-q_leak-0.5*sigma^2)*C2168+sigma*SQRT(C2168)*D2168)</f>
        <v/>
      </c>
      <c r="F2168">
        <f>SHL_face*(1+SHL_rate)^C2168</f>
        <v/>
      </c>
      <c r="G2168">
        <f>Pref_face*(1+Pref_rate)^C2168</f>
        <v/>
      </c>
      <c r="H2168">
        <f>MAX(E2168-F2168-G2168,0)</f>
        <v/>
      </c>
      <c r="I2168">
        <f>MIN(E2168,F2168+G2168)+(1-MgmtPct)*H2168</f>
        <v/>
      </c>
      <c r="J2168">
        <f>IF(I2168/SponsorCost&gt;=RatchetTrigger,1,0)</f>
        <v/>
      </c>
      <c r="K2168">
        <f>IF(J2168=1,MgmtPctRatchet,MgmtPct)</f>
        <v/>
      </c>
      <c r="L2168">
        <f>K2168*H2168</f>
        <v/>
      </c>
      <c r="M2168">
        <f>EXP(-rf*C2168)*L2168</f>
        <v/>
      </c>
      <c r="N2168">
        <f>EXP(-rf*C2168)*E2168</f>
        <v/>
      </c>
    </row>
    <row r="2169">
      <c r="A2169" t="n">
        <v>2161</v>
      </c>
      <c r="B2169">
        <f>RAND()</f>
        <v/>
      </c>
      <c r="C2169">
        <f>IF(B2169&lt;P_3,3,IF(B2169&lt;P_3+P_4,4,5))</f>
        <v/>
      </c>
      <c r="D2169">
        <f>NORM.S.INV(RAND())</f>
        <v/>
      </c>
      <c r="E2169">
        <f>V0*EXP((rf-q_leak-0.5*sigma^2)*C2169+sigma*SQRT(C2169)*D2169)</f>
        <v/>
      </c>
      <c r="F2169">
        <f>SHL_face*(1+SHL_rate)^C2169</f>
        <v/>
      </c>
      <c r="G2169">
        <f>Pref_face*(1+Pref_rate)^C2169</f>
        <v/>
      </c>
      <c r="H2169">
        <f>MAX(E2169-F2169-G2169,0)</f>
        <v/>
      </c>
      <c r="I2169">
        <f>MIN(E2169,F2169+G2169)+(1-MgmtPct)*H2169</f>
        <v/>
      </c>
      <c r="J2169">
        <f>IF(I2169/SponsorCost&gt;=RatchetTrigger,1,0)</f>
        <v/>
      </c>
      <c r="K2169">
        <f>IF(J2169=1,MgmtPctRatchet,MgmtPct)</f>
        <v/>
      </c>
      <c r="L2169">
        <f>K2169*H2169</f>
        <v/>
      </c>
      <c r="M2169">
        <f>EXP(-rf*C2169)*L2169</f>
        <v/>
      </c>
      <c r="N2169">
        <f>EXP(-rf*C2169)*E2169</f>
        <v/>
      </c>
    </row>
    <row r="2170">
      <c r="A2170" t="n">
        <v>2162</v>
      </c>
      <c r="B2170">
        <f>RAND()</f>
        <v/>
      </c>
      <c r="C2170">
        <f>IF(B2170&lt;P_3,3,IF(B2170&lt;P_3+P_4,4,5))</f>
        <v/>
      </c>
      <c r="D2170">
        <f>NORM.S.INV(RAND())</f>
        <v/>
      </c>
      <c r="E2170">
        <f>V0*EXP((rf-q_leak-0.5*sigma^2)*C2170+sigma*SQRT(C2170)*D2170)</f>
        <v/>
      </c>
      <c r="F2170">
        <f>SHL_face*(1+SHL_rate)^C2170</f>
        <v/>
      </c>
      <c r="G2170">
        <f>Pref_face*(1+Pref_rate)^C2170</f>
        <v/>
      </c>
      <c r="H2170">
        <f>MAX(E2170-F2170-G2170,0)</f>
        <v/>
      </c>
      <c r="I2170">
        <f>MIN(E2170,F2170+G2170)+(1-MgmtPct)*H2170</f>
        <v/>
      </c>
      <c r="J2170">
        <f>IF(I2170/SponsorCost&gt;=RatchetTrigger,1,0)</f>
        <v/>
      </c>
      <c r="K2170">
        <f>IF(J2170=1,MgmtPctRatchet,MgmtPct)</f>
        <v/>
      </c>
      <c r="L2170">
        <f>K2170*H2170</f>
        <v/>
      </c>
      <c r="M2170">
        <f>EXP(-rf*C2170)*L2170</f>
        <v/>
      </c>
      <c r="N2170">
        <f>EXP(-rf*C2170)*E2170</f>
        <v/>
      </c>
    </row>
    <row r="2171">
      <c r="A2171" t="n">
        <v>2163</v>
      </c>
      <c r="B2171">
        <f>RAND()</f>
        <v/>
      </c>
      <c r="C2171">
        <f>IF(B2171&lt;P_3,3,IF(B2171&lt;P_3+P_4,4,5))</f>
        <v/>
      </c>
      <c r="D2171">
        <f>NORM.S.INV(RAND())</f>
        <v/>
      </c>
      <c r="E2171">
        <f>V0*EXP((rf-q_leak-0.5*sigma^2)*C2171+sigma*SQRT(C2171)*D2171)</f>
        <v/>
      </c>
      <c r="F2171">
        <f>SHL_face*(1+SHL_rate)^C2171</f>
        <v/>
      </c>
      <c r="G2171">
        <f>Pref_face*(1+Pref_rate)^C2171</f>
        <v/>
      </c>
      <c r="H2171">
        <f>MAX(E2171-F2171-G2171,0)</f>
        <v/>
      </c>
      <c r="I2171">
        <f>MIN(E2171,F2171+G2171)+(1-MgmtPct)*H2171</f>
        <v/>
      </c>
      <c r="J2171">
        <f>IF(I2171/SponsorCost&gt;=RatchetTrigger,1,0)</f>
        <v/>
      </c>
      <c r="K2171">
        <f>IF(J2171=1,MgmtPctRatchet,MgmtPct)</f>
        <v/>
      </c>
      <c r="L2171">
        <f>K2171*H2171</f>
        <v/>
      </c>
      <c r="M2171">
        <f>EXP(-rf*C2171)*L2171</f>
        <v/>
      </c>
      <c r="N2171">
        <f>EXP(-rf*C2171)*E2171</f>
        <v/>
      </c>
    </row>
    <row r="2172">
      <c r="A2172" t="n">
        <v>2164</v>
      </c>
      <c r="B2172">
        <f>RAND()</f>
        <v/>
      </c>
      <c r="C2172">
        <f>IF(B2172&lt;P_3,3,IF(B2172&lt;P_3+P_4,4,5))</f>
        <v/>
      </c>
      <c r="D2172">
        <f>NORM.S.INV(RAND())</f>
        <v/>
      </c>
      <c r="E2172">
        <f>V0*EXP((rf-q_leak-0.5*sigma^2)*C2172+sigma*SQRT(C2172)*D2172)</f>
        <v/>
      </c>
      <c r="F2172">
        <f>SHL_face*(1+SHL_rate)^C2172</f>
        <v/>
      </c>
      <c r="G2172">
        <f>Pref_face*(1+Pref_rate)^C2172</f>
        <v/>
      </c>
      <c r="H2172">
        <f>MAX(E2172-F2172-G2172,0)</f>
        <v/>
      </c>
      <c r="I2172">
        <f>MIN(E2172,F2172+G2172)+(1-MgmtPct)*H2172</f>
        <v/>
      </c>
      <c r="J2172">
        <f>IF(I2172/SponsorCost&gt;=RatchetTrigger,1,0)</f>
        <v/>
      </c>
      <c r="K2172">
        <f>IF(J2172=1,MgmtPctRatchet,MgmtPct)</f>
        <v/>
      </c>
      <c r="L2172">
        <f>K2172*H2172</f>
        <v/>
      </c>
      <c r="M2172">
        <f>EXP(-rf*C2172)*L2172</f>
        <v/>
      </c>
      <c r="N2172">
        <f>EXP(-rf*C2172)*E2172</f>
        <v/>
      </c>
    </row>
    <row r="2173">
      <c r="A2173" t="n">
        <v>2165</v>
      </c>
      <c r="B2173">
        <f>RAND()</f>
        <v/>
      </c>
      <c r="C2173">
        <f>IF(B2173&lt;P_3,3,IF(B2173&lt;P_3+P_4,4,5))</f>
        <v/>
      </c>
      <c r="D2173">
        <f>NORM.S.INV(RAND())</f>
        <v/>
      </c>
      <c r="E2173">
        <f>V0*EXP((rf-q_leak-0.5*sigma^2)*C2173+sigma*SQRT(C2173)*D2173)</f>
        <v/>
      </c>
      <c r="F2173">
        <f>SHL_face*(1+SHL_rate)^C2173</f>
        <v/>
      </c>
      <c r="G2173">
        <f>Pref_face*(1+Pref_rate)^C2173</f>
        <v/>
      </c>
      <c r="H2173">
        <f>MAX(E2173-F2173-G2173,0)</f>
        <v/>
      </c>
      <c r="I2173">
        <f>MIN(E2173,F2173+G2173)+(1-MgmtPct)*H2173</f>
        <v/>
      </c>
      <c r="J2173">
        <f>IF(I2173/SponsorCost&gt;=RatchetTrigger,1,0)</f>
        <v/>
      </c>
      <c r="K2173">
        <f>IF(J2173=1,MgmtPctRatchet,MgmtPct)</f>
        <v/>
      </c>
      <c r="L2173">
        <f>K2173*H2173</f>
        <v/>
      </c>
      <c r="M2173">
        <f>EXP(-rf*C2173)*L2173</f>
        <v/>
      </c>
      <c r="N2173">
        <f>EXP(-rf*C2173)*E2173</f>
        <v/>
      </c>
    </row>
    <row r="2174">
      <c r="A2174" t="n">
        <v>2166</v>
      </c>
      <c r="B2174">
        <f>RAND()</f>
        <v/>
      </c>
      <c r="C2174">
        <f>IF(B2174&lt;P_3,3,IF(B2174&lt;P_3+P_4,4,5))</f>
        <v/>
      </c>
      <c r="D2174">
        <f>NORM.S.INV(RAND())</f>
        <v/>
      </c>
      <c r="E2174">
        <f>V0*EXP((rf-q_leak-0.5*sigma^2)*C2174+sigma*SQRT(C2174)*D2174)</f>
        <v/>
      </c>
      <c r="F2174">
        <f>SHL_face*(1+SHL_rate)^C2174</f>
        <v/>
      </c>
      <c r="G2174">
        <f>Pref_face*(1+Pref_rate)^C2174</f>
        <v/>
      </c>
      <c r="H2174">
        <f>MAX(E2174-F2174-G2174,0)</f>
        <v/>
      </c>
      <c r="I2174">
        <f>MIN(E2174,F2174+G2174)+(1-MgmtPct)*H2174</f>
        <v/>
      </c>
      <c r="J2174">
        <f>IF(I2174/SponsorCost&gt;=RatchetTrigger,1,0)</f>
        <v/>
      </c>
      <c r="K2174">
        <f>IF(J2174=1,MgmtPctRatchet,MgmtPct)</f>
        <v/>
      </c>
      <c r="L2174">
        <f>K2174*H2174</f>
        <v/>
      </c>
      <c r="M2174">
        <f>EXP(-rf*C2174)*L2174</f>
        <v/>
      </c>
      <c r="N2174">
        <f>EXP(-rf*C2174)*E2174</f>
        <v/>
      </c>
    </row>
    <row r="2175">
      <c r="A2175" t="n">
        <v>2167</v>
      </c>
      <c r="B2175">
        <f>RAND()</f>
        <v/>
      </c>
      <c r="C2175">
        <f>IF(B2175&lt;P_3,3,IF(B2175&lt;P_3+P_4,4,5))</f>
        <v/>
      </c>
      <c r="D2175">
        <f>NORM.S.INV(RAND())</f>
        <v/>
      </c>
      <c r="E2175">
        <f>V0*EXP((rf-q_leak-0.5*sigma^2)*C2175+sigma*SQRT(C2175)*D2175)</f>
        <v/>
      </c>
      <c r="F2175">
        <f>SHL_face*(1+SHL_rate)^C2175</f>
        <v/>
      </c>
      <c r="G2175">
        <f>Pref_face*(1+Pref_rate)^C2175</f>
        <v/>
      </c>
      <c r="H2175">
        <f>MAX(E2175-F2175-G2175,0)</f>
        <v/>
      </c>
      <c r="I2175">
        <f>MIN(E2175,F2175+G2175)+(1-MgmtPct)*H2175</f>
        <v/>
      </c>
      <c r="J2175">
        <f>IF(I2175/SponsorCost&gt;=RatchetTrigger,1,0)</f>
        <v/>
      </c>
      <c r="K2175">
        <f>IF(J2175=1,MgmtPctRatchet,MgmtPct)</f>
        <v/>
      </c>
      <c r="L2175">
        <f>K2175*H2175</f>
        <v/>
      </c>
      <c r="M2175">
        <f>EXP(-rf*C2175)*L2175</f>
        <v/>
      </c>
      <c r="N2175">
        <f>EXP(-rf*C2175)*E2175</f>
        <v/>
      </c>
    </row>
    <row r="2176">
      <c r="A2176" t="n">
        <v>2168</v>
      </c>
      <c r="B2176">
        <f>RAND()</f>
        <v/>
      </c>
      <c r="C2176">
        <f>IF(B2176&lt;P_3,3,IF(B2176&lt;P_3+P_4,4,5))</f>
        <v/>
      </c>
      <c r="D2176">
        <f>NORM.S.INV(RAND())</f>
        <v/>
      </c>
      <c r="E2176">
        <f>V0*EXP((rf-q_leak-0.5*sigma^2)*C2176+sigma*SQRT(C2176)*D2176)</f>
        <v/>
      </c>
      <c r="F2176">
        <f>SHL_face*(1+SHL_rate)^C2176</f>
        <v/>
      </c>
      <c r="G2176">
        <f>Pref_face*(1+Pref_rate)^C2176</f>
        <v/>
      </c>
      <c r="H2176">
        <f>MAX(E2176-F2176-G2176,0)</f>
        <v/>
      </c>
      <c r="I2176">
        <f>MIN(E2176,F2176+G2176)+(1-MgmtPct)*H2176</f>
        <v/>
      </c>
      <c r="J2176">
        <f>IF(I2176/SponsorCost&gt;=RatchetTrigger,1,0)</f>
        <v/>
      </c>
      <c r="K2176">
        <f>IF(J2176=1,MgmtPctRatchet,MgmtPct)</f>
        <v/>
      </c>
      <c r="L2176">
        <f>K2176*H2176</f>
        <v/>
      </c>
      <c r="M2176">
        <f>EXP(-rf*C2176)*L2176</f>
        <v/>
      </c>
      <c r="N2176">
        <f>EXP(-rf*C2176)*E2176</f>
        <v/>
      </c>
    </row>
    <row r="2177">
      <c r="A2177" t="n">
        <v>2169</v>
      </c>
      <c r="B2177">
        <f>RAND()</f>
        <v/>
      </c>
      <c r="C2177">
        <f>IF(B2177&lt;P_3,3,IF(B2177&lt;P_3+P_4,4,5))</f>
        <v/>
      </c>
      <c r="D2177">
        <f>NORM.S.INV(RAND())</f>
        <v/>
      </c>
      <c r="E2177">
        <f>V0*EXP((rf-q_leak-0.5*sigma^2)*C2177+sigma*SQRT(C2177)*D2177)</f>
        <v/>
      </c>
      <c r="F2177">
        <f>SHL_face*(1+SHL_rate)^C2177</f>
        <v/>
      </c>
      <c r="G2177">
        <f>Pref_face*(1+Pref_rate)^C2177</f>
        <v/>
      </c>
      <c r="H2177">
        <f>MAX(E2177-F2177-G2177,0)</f>
        <v/>
      </c>
      <c r="I2177">
        <f>MIN(E2177,F2177+G2177)+(1-MgmtPct)*H2177</f>
        <v/>
      </c>
      <c r="J2177">
        <f>IF(I2177/SponsorCost&gt;=RatchetTrigger,1,0)</f>
        <v/>
      </c>
      <c r="K2177">
        <f>IF(J2177=1,MgmtPctRatchet,MgmtPct)</f>
        <v/>
      </c>
      <c r="L2177">
        <f>K2177*H2177</f>
        <v/>
      </c>
      <c r="M2177">
        <f>EXP(-rf*C2177)*L2177</f>
        <v/>
      </c>
      <c r="N2177">
        <f>EXP(-rf*C2177)*E2177</f>
        <v/>
      </c>
    </row>
    <row r="2178">
      <c r="A2178" t="n">
        <v>2170</v>
      </c>
      <c r="B2178">
        <f>RAND()</f>
        <v/>
      </c>
      <c r="C2178">
        <f>IF(B2178&lt;P_3,3,IF(B2178&lt;P_3+P_4,4,5))</f>
        <v/>
      </c>
      <c r="D2178">
        <f>NORM.S.INV(RAND())</f>
        <v/>
      </c>
      <c r="E2178">
        <f>V0*EXP((rf-q_leak-0.5*sigma^2)*C2178+sigma*SQRT(C2178)*D2178)</f>
        <v/>
      </c>
      <c r="F2178">
        <f>SHL_face*(1+SHL_rate)^C2178</f>
        <v/>
      </c>
      <c r="G2178">
        <f>Pref_face*(1+Pref_rate)^C2178</f>
        <v/>
      </c>
      <c r="H2178">
        <f>MAX(E2178-F2178-G2178,0)</f>
        <v/>
      </c>
      <c r="I2178">
        <f>MIN(E2178,F2178+G2178)+(1-MgmtPct)*H2178</f>
        <v/>
      </c>
      <c r="J2178">
        <f>IF(I2178/SponsorCost&gt;=RatchetTrigger,1,0)</f>
        <v/>
      </c>
      <c r="K2178">
        <f>IF(J2178=1,MgmtPctRatchet,MgmtPct)</f>
        <v/>
      </c>
      <c r="L2178">
        <f>K2178*H2178</f>
        <v/>
      </c>
      <c r="M2178">
        <f>EXP(-rf*C2178)*L2178</f>
        <v/>
      </c>
      <c r="N2178">
        <f>EXP(-rf*C2178)*E2178</f>
        <v/>
      </c>
    </row>
    <row r="2179">
      <c r="A2179" t="n">
        <v>2171</v>
      </c>
      <c r="B2179">
        <f>RAND()</f>
        <v/>
      </c>
      <c r="C2179">
        <f>IF(B2179&lt;P_3,3,IF(B2179&lt;P_3+P_4,4,5))</f>
        <v/>
      </c>
      <c r="D2179">
        <f>NORM.S.INV(RAND())</f>
        <v/>
      </c>
      <c r="E2179">
        <f>V0*EXP((rf-q_leak-0.5*sigma^2)*C2179+sigma*SQRT(C2179)*D2179)</f>
        <v/>
      </c>
      <c r="F2179">
        <f>SHL_face*(1+SHL_rate)^C2179</f>
        <v/>
      </c>
      <c r="G2179">
        <f>Pref_face*(1+Pref_rate)^C2179</f>
        <v/>
      </c>
      <c r="H2179">
        <f>MAX(E2179-F2179-G2179,0)</f>
        <v/>
      </c>
      <c r="I2179">
        <f>MIN(E2179,F2179+G2179)+(1-MgmtPct)*H2179</f>
        <v/>
      </c>
      <c r="J2179">
        <f>IF(I2179/SponsorCost&gt;=RatchetTrigger,1,0)</f>
        <v/>
      </c>
      <c r="K2179">
        <f>IF(J2179=1,MgmtPctRatchet,MgmtPct)</f>
        <v/>
      </c>
      <c r="L2179">
        <f>K2179*H2179</f>
        <v/>
      </c>
      <c r="M2179">
        <f>EXP(-rf*C2179)*L2179</f>
        <v/>
      </c>
      <c r="N2179">
        <f>EXP(-rf*C2179)*E2179</f>
        <v/>
      </c>
    </row>
    <row r="2180">
      <c r="A2180" t="n">
        <v>2172</v>
      </c>
      <c r="B2180">
        <f>RAND()</f>
        <v/>
      </c>
      <c r="C2180">
        <f>IF(B2180&lt;P_3,3,IF(B2180&lt;P_3+P_4,4,5))</f>
        <v/>
      </c>
      <c r="D2180">
        <f>NORM.S.INV(RAND())</f>
        <v/>
      </c>
      <c r="E2180">
        <f>V0*EXP((rf-q_leak-0.5*sigma^2)*C2180+sigma*SQRT(C2180)*D2180)</f>
        <v/>
      </c>
      <c r="F2180">
        <f>SHL_face*(1+SHL_rate)^C2180</f>
        <v/>
      </c>
      <c r="G2180">
        <f>Pref_face*(1+Pref_rate)^C2180</f>
        <v/>
      </c>
      <c r="H2180">
        <f>MAX(E2180-F2180-G2180,0)</f>
        <v/>
      </c>
      <c r="I2180">
        <f>MIN(E2180,F2180+G2180)+(1-MgmtPct)*H2180</f>
        <v/>
      </c>
      <c r="J2180">
        <f>IF(I2180/SponsorCost&gt;=RatchetTrigger,1,0)</f>
        <v/>
      </c>
      <c r="K2180">
        <f>IF(J2180=1,MgmtPctRatchet,MgmtPct)</f>
        <v/>
      </c>
      <c r="L2180">
        <f>K2180*H2180</f>
        <v/>
      </c>
      <c r="M2180">
        <f>EXP(-rf*C2180)*L2180</f>
        <v/>
      </c>
      <c r="N2180">
        <f>EXP(-rf*C2180)*E2180</f>
        <v/>
      </c>
    </row>
    <row r="2181">
      <c r="A2181" t="n">
        <v>2173</v>
      </c>
      <c r="B2181">
        <f>RAND()</f>
        <v/>
      </c>
      <c r="C2181">
        <f>IF(B2181&lt;P_3,3,IF(B2181&lt;P_3+P_4,4,5))</f>
        <v/>
      </c>
      <c r="D2181">
        <f>NORM.S.INV(RAND())</f>
        <v/>
      </c>
      <c r="E2181">
        <f>V0*EXP((rf-q_leak-0.5*sigma^2)*C2181+sigma*SQRT(C2181)*D2181)</f>
        <v/>
      </c>
      <c r="F2181">
        <f>SHL_face*(1+SHL_rate)^C2181</f>
        <v/>
      </c>
      <c r="G2181">
        <f>Pref_face*(1+Pref_rate)^C2181</f>
        <v/>
      </c>
      <c r="H2181">
        <f>MAX(E2181-F2181-G2181,0)</f>
        <v/>
      </c>
      <c r="I2181">
        <f>MIN(E2181,F2181+G2181)+(1-MgmtPct)*H2181</f>
        <v/>
      </c>
      <c r="J2181">
        <f>IF(I2181/SponsorCost&gt;=RatchetTrigger,1,0)</f>
        <v/>
      </c>
      <c r="K2181">
        <f>IF(J2181=1,MgmtPctRatchet,MgmtPct)</f>
        <v/>
      </c>
      <c r="L2181">
        <f>K2181*H2181</f>
        <v/>
      </c>
      <c r="M2181">
        <f>EXP(-rf*C2181)*L2181</f>
        <v/>
      </c>
      <c r="N2181">
        <f>EXP(-rf*C2181)*E2181</f>
        <v/>
      </c>
    </row>
    <row r="2182">
      <c r="A2182" t="n">
        <v>2174</v>
      </c>
      <c r="B2182">
        <f>RAND()</f>
        <v/>
      </c>
      <c r="C2182">
        <f>IF(B2182&lt;P_3,3,IF(B2182&lt;P_3+P_4,4,5))</f>
        <v/>
      </c>
      <c r="D2182">
        <f>NORM.S.INV(RAND())</f>
        <v/>
      </c>
      <c r="E2182">
        <f>V0*EXP((rf-q_leak-0.5*sigma^2)*C2182+sigma*SQRT(C2182)*D2182)</f>
        <v/>
      </c>
      <c r="F2182">
        <f>SHL_face*(1+SHL_rate)^C2182</f>
        <v/>
      </c>
      <c r="G2182">
        <f>Pref_face*(1+Pref_rate)^C2182</f>
        <v/>
      </c>
      <c r="H2182">
        <f>MAX(E2182-F2182-G2182,0)</f>
        <v/>
      </c>
      <c r="I2182">
        <f>MIN(E2182,F2182+G2182)+(1-MgmtPct)*H2182</f>
        <v/>
      </c>
      <c r="J2182">
        <f>IF(I2182/SponsorCost&gt;=RatchetTrigger,1,0)</f>
        <v/>
      </c>
      <c r="K2182">
        <f>IF(J2182=1,MgmtPctRatchet,MgmtPct)</f>
        <v/>
      </c>
      <c r="L2182">
        <f>K2182*H2182</f>
        <v/>
      </c>
      <c r="M2182">
        <f>EXP(-rf*C2182)*L2182</f>
        <v/>
      </c>
      <c r="N2182">
        <f>EXP(-rf*C2182)*E2182</f>
        <v/>
      </c>
    </row>
    <row r="2183">
      <c r="A2183" t="n">
        <v>2175</v>
      </c>
      <c r="B2183">
        <f>RAND()</f>
        <v/>
      </c>
      <c r="C2183">
        <f>IF(B2183&lt;P_3,3,IF(B2183&lt;P_3+P_4,4,5))</f>
        <v/>
      </c>
      <c r="D2183">
        <f>NORM.S.INV(RAND())</f>
        <v/>
      </c>
      <c r="E2183">
        <f>V0*EXP((rf-q_leak-0.5*sigma^2)*C2183+sigma*SQRT(C2183)*D2183)</f>
        <v/>
      </c>
      <c r="F2183">
        <f>SHL_face*(1+SHL_rate)^C2183</f>
        <v/>
      </c>
      <c r="G2183">
        <f>Pref_face*(1+Pref_rate)^C2183</f>
        <v/>
      </c>
      <c r="H2183">
        <f>MAX(E2183-F2183-G2183,0)</f>
        <v/>
      </c>
      <c r="I2183">
        <f>MIN(E2183,F2183+G2183)+(1-MgmtPct)*H2183</f>
        <v/>
      </c>
      <c r="J2183">
        <f>IF(I2183/SponsorCost&gt;=RatchetTrigger,1,0)</f>
        <v/>
      </c>
      <c r="K2183">
        <f>IF(J2183=1,MgmtPctRatchet,MgmtPct)</f>
        <v/>
      </c>
      <c r="L2183">
        <f>K2183*H2183</f>
        <v/>
      </c>
      <c r="M2183">
        <f>EXP(-rf*C2183)*L2183</f>
        <v/>
      </c>
      <c r="N2183">
        <f>EXP(-rf*C2183)*E2183</f>
        <v/>
      </c>
    </row>
    <row r="2184">
      <c r="A2184" t="n">
        <v>2176</v>
      </c>
      <c r="B2184">
        <f>RAND()</f>
        <v/>
      </c>
      <c r="C2184">
        <f>IF(B2184&lt;P_3,3,IF(B2184&lt;P_3+P_4,4,5))</f>
        <v/>
      </c>
      <c r="D2184">
        <f>NORM.S.INV(RAND())</f>
        <v/>
      </c>
      <c r="E2184">
        <f>V0*EXP((rf-q_leak-0.5*sigma^2)*C2184+sigma*SQRT(C2184)*D2184)</f>
        <v/>
      </c>
      <c r="F2184">
        <f>SHL_face*(1+SHL_rate)^C2184</f>
        <v/>
      </c>
      <c r="G2184">
        <f>Pref_face*(1+Pref_rate)^C2184</f>
        <v/>
      </c>
      <c r="H2184">
        <f>MAX(E2184-F2184-G2184,0)</f>
        <v/>
      </c>
      <c r="I2184">
        <f>MIN(E2184,F2184+G2184)+(1-MgmtPct)*H2184</f>
        <v/>
      </c>
      <c r="J2184">
        <f>IF(I2184/SponsorCost&gt;=RatchetTrigger,1,0)</f>
        <v/>
      </c>
      <c r="K2184">
        <f>IF(J2184=1,MgmtPctRatchet,MgmtPct)</f>
        <v/>
      </c>
      <c r="L2184">
        <f>K2184*H2184</f>
        <v/>
      </c>
      <c r="M2184">
        <f>EXP(-rf*C2184)*L2184</f>
        <v/>
      </c>
      <c r="N2184">
        <f>EXP(-rf*C2184)*E2184</f>
        <v/>
      </c>
    </row>
    <row r="2185">
      <c r="A2185" t="n">
        <v>2177</v>
      </c>
      <c r="B2185">
        <f>RAND()</f>
        <v/>
      </c>
      <c r="C2185">
        <f>IF(B2185&lt;P_3,3,IF(B2185&lt;P_3+P_4,4,5))</f>
        <v/>
      </c>
      <c r="D2185">
        <f>NORM.S.INV(RAND())</f>
        <v/>
      </c>
      <c r="E2185">
        <f>V0*EXP((rf-q_leak-0.5*sigma^2)*C2185+sigma*SQRT(C2185)*D2185)</f>
        <v/>
      </c>
      <c r="F2185">
        <f>SHL_face*(1+SHL_rate)^C2185</f>
        <v/>
      </c>
      <c r="G2185">
        <f>Pref_face*(1+Pref_rate)^C2185</f>
        <v/>
      </c>
      <c r="H2185">
        <f>MAX(E2185-F2185-G2185,0)</f>
        <v/>
      </c>
      <c r="I2185">
        <f>MIN(E2185,F2185+G2185)+(1-MgmtPct)*H2185</f>
        <v/>
      </c>
      <c r="J2185">
        <f>IF(I2185/SponsorCost&gt;=RatchetTrigger,1,0)</f>
        <v/>
      </c>
      <c r="K2185">
        <f>IF(J2185=1,MgmtPctRatchet,MgmtPct)</f>
        <v/>
      </c>
      <c r="L2185">
        <f>K2185*H2185</f>
        <v/>
      </c>
      <c r="M2185">
        <f>EXP(-rf*C2185)*L2185</f>
        <v/>
      </c>
      <c r="N2185">
        <f>EXP(-rf*C2185)*E2185</f>
        <v/>
      </c>
    </row>
    <row r="2186">
      <c r="A2186" t="n">
        <v>2178</v>
      </c>
      <c r="B2186">
        <f>RAND()</f>
        <v/>
      </c>
      <c r="C2186">
        <f>IF(B2186&lt;P_3,3,IF(B2186&lt;P_3+P_4,4,5))</f>
        <v/>
      </c>
      <c r="D2186">
        <f>NORM.S.INV(RAND())</f>
        <v/>
      </c>
      <c r="E2186">
        <f>V0*EXP((rf-q_leak-0.5*sigma^2)*C2186+sigma*SQRT(C2186)*D2186)</f>
        <v/>
      </c>
      <c r="F2186">
        <f>SHL_face*(1+SHL_rate)^C2186</f>
        <v/>
      </c>
      <c r="G2186">
        <f>Pref_face*(1+Pref_rate)^C2186</f>
        <v/>
      </c>
      <c r="H2186">
        <f>MAX(E2186-F2186-G2186,0)</f>
        <v/>
      </c>
      <c r="I2186">
        <f>MIN(E2186,F2186+G2186)+(1-MgmtPct)*H2186</f>
        <v/>
      </c>
      <c r="J2186">
        <f>IF(I2186/SponsorCost&gt;=RatchetTrigger,1,0)</f>
        <v/>
      </c>
      <c r="K2186">
        <f>IF(J2186=1,MgmtPctRatchet,MgmtPct)</f>
        <v/>
      </c>
      <c r="L2186">
        <f>K2186*H2186</f>
        <v/>
      </c>
      <c r="M2186">
        <f>EXP(-rf*C2186)*L2186</f>
        <v/>
      </c>
      <c r="N2186">
        <f>EXP(-rf*C2186)*E2186</f>
        <v/>
      </c>
    </row>
    <row r="2187">
      <c r="A2187" t="n">
        <v>2179</v>
      </c>
      <c r="B2187">
        <f>RAND()</f>
        <v/>
      </c>
      <c r="C2187">
        <f>IF(B2187&lt;P_3,3,IF(B2187&lt;P_3+P_4,4,5))</f>
        <v/>
      </c>
      <c r="D2187">
        <f>NORM.S.INV(RAND())</f>
        <v/>
      </c>
      <c r="E2187">
        <f>V0*EXP((rf-q_leak-0.5*sigma^2)*C2187+sigma*SQRT(C2187)*D2187)</f>
        <v/>
      </c>
      <c r="F2187">
        <f>SHL_face*(1+SHL_rate)^C2187</f>
        <v/>
      </c>
      <c r="G2187">
        <f>Pref_face*(1+Pref_rate)^C2187</f>
        <v/>
      </c>
      <c r="H2187">
        <f>MAX(E2187-F2187-G2187,0)</f>
        <v/>
      </c>
      <c r="I2187">
        <f>MIN(E2187,F2187+G2187)+(1-MgmtPct)*H2187</f>
        <v/>
      </c>
      <c r="J2187">
        <f>IF(I2187/SponsorCost&gt;=RatchetTrigger,1,0)</f>
        <v/>
      </c>
      <c r="K2187">
        <f>IF(J2187=1,MgmtPctRatchet,MgmtPct)</f>
        <v/>
      </c>
      <c r="L2187">
        <f>K2187*H2187</f>
        <v/>
      </c>
      <c r="M2187">
        <f>EXP(-rf*C2187)*L2187</f>
        <v/>
      </c>
      <c r="N2187">
        <f>EXP(-rf*C2187)*E2187</f>
        <v/>
      </c>
    </row>
    <row r="2188">
      <c r="A2188" t="n">
        <v>2180</v>
      </c>
      <c r="B2188">
        <f>RAND()</f>
        <v/>
      </c>
      <c r="C2188">
        <f>IF(B2188&lt;P_3,3,IF(B2188&lt;P_3+P_4,4,5))</f>
        <v/>
      </c>
      <c r="D2188">
        <f>NORM.S.INV(RAND())</f>
        <v/>
      </c>
      <c r="E2188">
        <f>V0*EXP((rf-q_leak-0.5*sigma^2)*C2188+sigma*SQRT(C2188)*D2188)</f>
        <v/>
      </c>
      <c r="F2188">
        <f>SHL_face*(1+SHL_rate)^C2188</f>
        <v/>
      </c>
      <c r="G2188">
        <f>Pref_face*(1+Pref_rate)^C2188</f>
        <v/>
      </c>
      <c r="H2188">
        <f>MAX(E2188-F2188-G2188,0)</f>
        <v/>
      </c>
      <c r="I2188">
        <f>MIN(E2188,F2188+G2188)+(1-MgmtPct)*H2188</f>
        <v/>
      </c>
      <c r="J2188">
        <f>IF(I2188/SponsorCost&gt;=RatchetTrigger,1,0)</f>
        <v/>
      </c>
      <c r="K2188">
        <f>IF(J2188=1,MgmtPctRatchet,MgmtPct)</f>
        <v/>
      </c>
      <c r="L2188">
        <f>K2188*H2188</f>
        <v/>
      </c>
      <c r="M2188">
        <f>EXP(-rf*C2188)*L2188</f>
        <v/>
      </c>
      <c r="N2188">
        <f>EXP(-rf*C2188)*E2188</f>
        <v/>
      </c>
    </row>
    <row r="2189">
      <c r="A2189" t="n">
        <v>2181</v>
      </c>
      <c r="B2189">
        <f>RAND()</f>
        <v/>
      </c>
      <c r="C2189">
        <f>IF(B2189&lt;P_3,3,IF(B2189&lt;P_3+P_4,4,5))</f>
        <v/>
      </c>
      <c r="D2189">
        <f>NORM.S.INV(RAND())</f>
        <v/>
      </c>
      <c r="E2189">
        <f>V0*EXP((rf-q_leak-0.5*sigma^2)*C2189+sigma*SQRT(C2189)*D2189)</f>
        <v/>
      </c>
      <c r="F2189">
        <f>SHL_face*(1+SHL_rate)^C2189</f>
        <v/>
      </c>
      <c r="G2189">
        <f>Pref_face*(1+Pref_rate)^C2189</f>
        <v/>
      </c>
      <c r="H2189">
        <f>MAX(E2189-F2189-G2189,0)</f>
        <v/>
      </c>
      <c r="I2189">
        <f>MIN(E2189,F2189+G2189)+(1-MgmtPct)*H2189</f>
        <v/>
      </c>
      <c r="J2189">
        <f>IF(I2189/SponsorCost&gt;=RatchetTrigger,1,0)</f>
        <v/>
      </c>
      <c r="K2189">
        <f>IF(J2189=1,MgmtPctRatchet,MgmtPct)</f>
        <v/>
      </c>
      <c r="L2189">
        <f>K2189*H2189</f>
        <v/>
      </c>
      <c r="M2189">
        <f>EXP(-rf*C2189)*L2189</f>
        <v/>
      </c>
      <c r="N2189">
        <f>EXP(-rf*C2189)*E2189</f>
        <v/>
      </c>
    </row>
    <row r="2190">
      <c r="A2190" t="n">
        <v>2182</v>
      </c>
      <c r="B2190">
        <f>RAND()</f>
        <v/>
      </c>
      <c r="C2190">
        <f>IF(B2190&lt;P_3,3,IF(B2190&lt;P_3+P_4,4,5))</f>
        <v/>
      </c>
      <c r="D2190">
        <f>NORM.S.INV(RAND())</f>
        <v/>
      </c>
      <c r="E2190">
        <f>V0*EXP((rf-q_leak-0.5*sigma^2)*C2190+sigma*SQRT(C2190)*D2190)</f>
        <v/>
      </c>
      <c r="F2190">
        <f>SHL_face*(1+SHL_rate)^C2190</f>
        <v/>
      </c>
      <c r="G2190">
        <f>Pref_face*(1+Pref_rate)^C2190</f>
        <v/>
      </c>
      <c r="H2190">
        <f>MAX(E2190-F2190-G2190,0)</f>
        <v/>
      </c>
      <c r="I2190">
        <f>MIN(E2190,F2190+G2190)+(1-MgmtPct)*H2190</f>
        <v/>
      </c>
      <c r="J2190">
        <f>IF(I2190/SponsorCost&gt;=RatchetTrigger,1,0)</f>
        <v/>
      </c>
      <c r="K2190">
        <f>IF(J2190=1,MgmtPctRatchet,MgmtPct)</f>
        <v/>
      </c>
      <c r="L2190">
        <f>K2190*H2190</f>
        <v/>
      </c>
      <c r="M2190">
        <f>EXP(-rf*C2190)*L2190</f>
        <v/>
      </c>
      <c r="N2190">
        <f>EXP(-rf*C2190)*E2190</f>
        <v/>
      </c>
    </row>
    <row r="2191">
      <c r="A2191" t="n">
        <v>2183</v>
      </c>
      <c r="B2191">
        <f>RAND()</f>
        <v/>
      </c>
      <c r="C2191">
        <f>IF(B2191&lt;P_3,3,IF(B2191&lt;P_3+P_4,4,5))</f>
        <v/>
      </c>
      <c r="D2191">
        <f>NORM.S.INV(RAND())</f>
        <v/>
      </c>
      <c r="E2191">
        <f>V0*EXP((rf-q_leak-0.5*sigma^2)*C2191+sigma*SQRT(C2191)*D2191)</f>
        <v/>
      </c>
      <c r="F2191">
        <f>SHL_face*(1+SHL_rate)^C2191</f>
        <v/>
      </c>
      <c r="G2191">
        <f>Pref_face*(1+Pref_rate)^C2191</f>
        <v/>
      </c>
      <c r="H2191">
        <f>MAX(E2191-F2191-G2191,0)</f>
        <v/>
      </c>
      <c r="I2191">
        <f>MIN(E2191,F2191+G2191)+(1-MgmtPct)*H2191</f>
        <v/>
      </c>
      <c r="J2191">
        <f>IF(I2191/SponsorCost&gt;=RatchetTrigger,1,0)</f>
        <v/>
      </c>
      <c r="K2191">
        <f>IF(J2191=1,MgmtPctRatchet,MgmtPct)</f>
        <v/>
      </c>
      <c r="L2191">
        <f>K2191*H2191</f>
        <v/>
      </c>
      <c r="M2191">
        <f>EXP(-rf*C2191)*L2191</f>
        <v/>
      </c>
      <c r="N2191">
        <f>EXP(-rf*C2191)*E2191</f>
        <v/>
      </c>
    </row>
    <row r="2192">
      <c r="A2192" t="n">
        <v>2184</v>
      </c>
      <c r="B2192">
        <f>RAND()</f>
        <v/>
      </c>
      <c r="C2192">
        <f>IF(B2192&lt;P_3,3,IF(B2192&lt;P_3+P_4,4,5))</f>
        <v/>
      </c>
      <c r="D2192">
        <f>NORM.S.INV(RAND())</f>
        <v/>
      </c>
      <c r="E2192">
        <f>V0*EXP((rf-q_leak-0.5*sigma^2)*C2192+sigma*SQRT(C2192)*D2192)</f>
        <v/>
      </c>
      <c r="F2192">
        <f>SHL_face*(1+SHL_rate)^C2192</f>
        <v/>
      </c>
      <c r="G2192">
        <f>Pref_face*(1+Pref_rate)^C2192</f>
        <v/>
      </c>
      <c r="H2192">
        <f>MAX(E2192-F2192-G2192,0)</f>
        <v/>
      </c>
      <c r="I2192">
        <f>MIN(E2192,F2192+G2192)+(1-MgmtPct)*H2192</f>
        <v/>
      </c>
      <c r="J2192">
        <f>IF(I2192/SponsorCost&gt;=RatchetTrigger,1,0)</f>
        <v/>
      </c>
      <c r="K2192">
        <f>IF(J2192=1,MgmtPctRatchet,MgmtPct)</f>
        <v/>
      </c>
      <c r="L2192">
        <f>K2192*H2192</f>
        <v/>
      </c>
      <c r="M2192">
        <f>EXP(-rf*C2192)*L2192</f>
        <v/>
      </c>
      <c r="N2192">
        <f>EXP(-rf*C2192)*E2192</f>
        <v/>
      </c>
    </row>
    <row r="2193">
      <c r="A2193" t="n">
        <v>2185</v>
      </c>
      <c r="B2193">
        <f>RAND()</f>
        <v/>
      </c>
      <c r="C2193">
        <f>IF(B2193&lt;P_3,3,IF(B2193&lt;P_3+P_4,4,5))</f>
        <v/>
      </c>
      <c r="D2193">
        <f>NORM.S.INV(RAND())</f>
        <v/>
      </c>
      <c r="E2193">
        <f>V0*EXP((rf-q_leak-0.5*sigma^2)*C2193+sigma*SQRT(C2193)*D2193)</f>
        <v/>
      </c>
      <c r="F2193">
        <f>SHL_face*(1+SHL_rate)^C2193</f>
        <v/>
      </c>
      <c r="G2193">
        <f>Pref_face*(1+Pref_rate)^C2193</f>
        <v/>
      </c>
      <c r="H2193">
        <f>MAX(E2193-F2193-G2193,0)</f>
        <v/>
      </c>
      <c r="I2193">
        <f>MIN(E2193,F2193+G2193)+(1-MgmtPct)*H2193</f>
        <v/>
      </c>
      <c r="J2193">
        <f>IF(I2193/SponsorCost&gt;=RatchetTrigger,1,0)</f>
        <v/>
      </c>
      <c r="K2193">
        <f>IF(J2193=1,MgmtPctRatchet,MgmtPct)</f>
        <v/>
      </c>
      <c r="L2193">
        <f>K2193*H2193</f>
        <v/>
      </c>
      <c r="M2193">
        <f>EXP(-rf*C2193)*L2193</f>
        <v/>
      </c>
      <c r="N2193">
        <f>EXP(-rf*C2193)*E2193</f>
        <v/>
      </c>
    </row>
    <row r="2194">
      <c r="A2194" t="n">
        <v>2186</v>
      </c>
      <c r="B2194">
        <f>RAND()</f>
        <v/>
      </c>
      <c r="C2194">
        <f>IF(B2194&lt;P_3,3,IF(B2194&lt;P_3+P_4,4,5))</f>
        <v/>
      </c>
      <c r="D2194">
        <f>NORM.S.INV(RAND())</f>
        <v/>
      </c>
      <c r="E2194">
        <f>V0*EXP((rf-q_leak-0.5*sigma^2)*C2194+sigma*SQRT(C2194)*D2194)</f>
        <v/>
      </c>
      <c r="F2194">
        <f>SHL_face*(1+SHL_rate)^C2194</f>
        <v/>
      </c>
      <c r="G2194">
        <f>Pref_face*(1+Pref_rate)^C2194</f>
        <v/>
      </c>
      <c r="H2194">
        <f>MAX(E2194-F2194-G2194,0)</f>
        <v/>
      </c>
      <c r="I2194">
        <f>MIN(E2194,F2194+G2194)+(1-MgmtPct)*H2194</f>
        <v/>
      </c>
      <c r="J2194">
        <f>IF(I2194/SponsorCost&gt;=RatchetTrigger,1,0)</f>
        <v/>
      </c>
      <c r="K2194">
        <f>IF(J2194=1,MgmtPctRatchet,MgmtPct)</f>
        <v/>
      </c>
      <c r="L2194">
        <f>K2194*H2194</f>
        <v/>
      </c>
      <c r="M2194">
        <f>EXP(-rf*C2194)*L2194</f>
        <v/>
      </c>
      <c r="N2194">
        <f>EXP(-rf*C2194)*E2194</f>
        <v/>
      </c>
    </row>
    <row r="2195">
      <c r="A2195" t="n">
        <v>2187</v>
      </c>
      <c r="B2195">
        <f>RAND()</f>
        <v/>
      </c>
      <c r="C2195">
        <f>IF(B2195&lt;P_3,3,IF(B2195&lt;P_3+P_4,4,5))</f>
        <v/>
      </c>
      <c r="D2195">
        <f>NORM.S.INV(RAND())</f>
        <v/>
      </c>
      <c r="E2195">
        <f>V0*EXP((rf-q_leak-0.5*sigma^2)*C2195+sigma*SQRT(C2195)*D2195)</f>
        <v/>
      </c>
      <c r="F2195">
        <f>SHL_face*(1+SHL_rate)^C2195</f>
        <v/>
      </c>
      <c r="G2195">
        <f>Pref_face*(1+Pref_rate)^C2195</f>
        <v/>
      </c>
      <c r="H2195">
        <f>MAX(E2195-F2195-G2195,0)</f>
        <v/>
      </c>
      <c r="I2195">
        <f>MIN(E2195,F2195+G2195)+(1-MgmtPct)*H2195</f>
        <v/>
      </c>
      <c r="J2195">
        <f>IF(I2195/SponsorCost&gt;=RatchetTrigger,1,0)</f>
        <v/>
      </c>
      <c r="K2195">
        <f>IF(J2195=1,MgmtPctRatchet,MgmtPct)</f>
        <v/>
      </c>
      <c r="L2195">
        <f>K2195*H2195</f>
        <v/>
      </c>
      <c r="M2195">
        <f>EXP(-rf*C2195)*L2195</f>
        <v/>
      </c>
      <c r="N2195">
        <f>EXP(-rf*C2195)*E2195</f>
        <v/>
      </c>
    </row>
    <row r="2196">
      <c r="A2196" t="n">
        <v>2188</v>
      </c>
      <c r="B2196">
        <f>RAND()</f>
        <v/>
      </c>
      <c r="C2196">
        <f>IF(B2196&lt;P_3,3,IF(B2196&lt;P_3+P_4,4,5))</f>
        <v/>
      </c>
      <c r="D2196">
        <f>NORM.S.INV(RAND())</f>
        <v/>
      </c>
      <c r="E2196">
        <f>V0*EXP((rf-q_leak-0.5*sigma^2)*C2196+sigma*SQRT(C2196)*D2196)</f>
        <v/>
      </c>
      <c r="F2196">
        <f>SHL_face*(1+SHL_rate)^C2196</f>
        <v/>
      </c>
      <c r="G2196">
        <f>Pref_face*(1+Pref_rate)^C2196</f>
        <v/>
      </c>
      <c r="H2196">
        <f>MAX(E2196-F2196-G2196,0)</f>
        <v/>
      </c>
      <c r="I2196">
        <f>MIN(E2196,F2196+G2196)+(1-MgmtPct)*H2196</f>
        <v/>
      </c>
      <c r="J2196">
        <f>IF(I2196/SponsorCost&gt;=RatchetTrigger,1,0)</f>
        <v/>
      </c>
      <c r="K2196">
        <f>IF(J2196=1,MgmtPctRatchet,MgmtPct)</f>
        <v/>
      </c>
      <c r="L2196">
        <f>K2196*H2196</f>
        <v/>
      </c>
      <c r="M2196">
        <f>EXP(-rf*C2196)*L2196</f>
        <v/>
      </c>
      <c r="N2196">
        <f>EXP(-rf*C2196)*E2196</f>
        <v/>
      </c>
    </row>
    <row r="2197">
      <c r="A2197" t="n">
        <v>2189</v>
      </c>
      <c r="B2197">
        <f>RAND()</f>
        <v/>
      </c>
      <c r="C2197">
        <f>IF(B2197&lt;P_3,3,IF(B2197&lt;P_3+P_4,4,5))</f>
        <v/>
      </c>
      <c r="D2197">
        <f>NORM.S.INV(RAND())</f>
        <v/>
      </c>
      <c r="E2197">
        <f>V0*EXP((rf-q_leak-0.5*sigma^2)*C2197+sigma*SQRT(C2197)*D2197)</f>
        <v/>
      </c>
      <c r="F2197">
        <f>SHL_face*(1+SHL_rate)^C2197</f>
        <v/>
      </c>
      <c r="G2197">
        <f>Pref_face*(1+Pref_rate)^C2197</f>
        <v/>
      </c>
      <c r="H2197">
        <f>MAX(E2197-F2197-G2197,0)</f>
        <v/>
      </c>
      <c r="I2197">
        <f>MIN(E2197,F2197+G2197)+(1-MgmtPct)*H2197</f>
        <v/>
      </c>
      <c r="J2197">
        <f>IF(I2197/SponsorCost&gt;=RatchetTrigger,1,0)</f>
        <v/>
      </c>
      <c r="K2197">
        <f>IF(J2197=1,MgmtPctRatchet,MgmtPct)</f>
        <v/>
      </c>
      <c r="L2197">
        <f>K2197*H2197</f>
        <v/>
      </c>
      <c r="M2197">
        <f>EXP(-rf*C2197)*L2197</f>
        <v/>
      </c>
      <c r="N2197">
        <f>EXP(-rf*C2197)*E2197</f>
        <v/>
      </c>
    </row>
    <row r="2198">
      <c r="A2198" t="n">
        <v>2190</v>
      </c>
      <c r="B2198">
        <f>RAND()</f>
        <v/>
      </c>
      <c r="C2198">
        <f>IF(B2198&lt;P_3,3,IF(B2198&lt;P_3+P_4,4,5))</f>
        <v/>
      </c>
      <c r="D2198">
        <f>NORM.S.INV(RAND())</f>
        <v/>
      </c>
      <c r="E2198">
        <f>V0*EXP((rf-q_leak-0.5*sigma^2)*C2198+sigma*SQRT(C2198)*D2198)</f>
        <v/>
      </c>
      <c r="F2198">
        <f>SHL_face*(1+SHL_rate)^C2198</f>
        <v/>
      </c>
      <c r="G2198">
        <f>Pref_face*(1+Pref_rate)^C2198</f>
        <v/>
      </c>
      <c r="H2198">
        <f>MAX(E2198-F2198-G2198,0)</f>
        <v/>
      </c>
      <c r="I2198">
        <f>MIN(E2198,F2198+G2198)+(1-MgmtPct)*H2198</f>
        <v/>
      </c>
      <c r="J2198">
        <f>IF(I2198/SponsorCost&gt;=RatchetTrigger,1,0)</f>
        <v/>
      </c>
      <c r="K2198">
        <f>IF(J2198=1,MgmtPctRatchet,MgmtPct)</f>
        <v/>
      </c>
      <c r="L2198">
        <f>K2198*H2198</f>
        <v/>
      </c>
      <c r="M2198">
        <f>EXP(-rf*C2198)*L2198</f>
        <v/>
      </c>
      <c r="N2198">
        <f>EXP(-rf*C2198)*E2198</f>
        <v/>
      </c>
    </row>
    <row r="2199">
      <c r="A2199" t="n">
        <v>2191</v>
      </c>
      <c r="B2199">
        <f>RAND()</f>
        <v/>
      </c>
      <c r="C2199">
        <f>IF(B2199&lt;P_3,3,IF(B2199&lt;P_3+P_4,4,5))</f>
        <v/>
      </c>
      <c r="D2199">
        <f>NORM.S.INV(RAND())</f>
        <v/>
      </c>
      <c r="E2199">
        <f>V0*EXP((rf-q_leak-0.5*sigma^2)*C2199+sigma*SQRT(C2199)*D2199)</f>
        <v/>
      </c>
      <c r="F2199">
        <f>SHL_face*(1+SHL_rate)^C2199</f>
        <v/>
      </c>
      <c r="G2199">
        <f>Pref_face*(1+Pref_rate)^C2199</f>
        <v/>
      </c>
      <c r="H2199">
        <f>MAX(E2199-F2199-G2199,0)</f>
        <v/>
      </c>
      <c r="I2199">
        <f>MIN(E2199,F2199+G2199)+(1-MgmtPct)*H2199</f>
        <v/>
      </c>
      <c r="J2199">
        <f>IF(I2199/SponsorCost&gt;=RatchetTrigger,1,0)</f>
        <v/>
      </c>
      <c r="K2199">
        <f>IF(J2199=1,MgmtPctRatchet,MgmtPct)</f>
        <v/>
      </c>
      <c r="L2199">
        <f>K2199*H2199</f>
        <v/>
      </c>
      <c r="M2199">
        <f>EXP(-rf*C2199)*L2199</f>
        <v/>
      </c>
      <c r="N2199">
        <f>EXP(-rf*C2199)*E2199</f>
        <v/>
      </c>
    </row>
    <row r="2200">
      <c r="A2200" t="n">
        <v>2192</v>
      </c>
      <c r="B2200">
        <f>RAND()</f>
        <v/>
      </c>
      <c r="C2200">
        <f>IF(B2200&lt;P_3,3,IF(B2200&lt;P_3+P_4,4,5))</f>
        <v/>
      </c>
      <c r="D2200">
        <f>NORM.S.INV(RAND())</f>
        <v/>
      </c>
      <c r="E2200">
        <f>V0*EXP((rf-q_leak-0.5*sigma^2)*C2200+sigma*SQRT(C2200)*D2200)</f>
        <v/>
      </c>
      <c r="F2200">
        <f>SHL_face*(1+SHL_rate)^C2200</f>
        <v/>
      </c>
      <c r="G2200">
        <f>Pref_face*(1+Pref_rate)^C2200</f>
        <v/>
      </c>
      <c r="H2200">
        <f>MAX(E2200-F2200-G2200,0)</f>
        <v/>
      </c>
      <c r="I2200">
        <f>MIN(E2200,F2200+G2200)+(1-MgmtPct)*H2200</f>
        <v/>
      </c>
      <c r="J2200">
        <f>IF(I2200/SponsorCost&gt;=RatchetTrigger,1,0)</f>
        <v/>
      </c>
      <c r="K2200">
        <f>IF(J2200=1,MgmtPctRatchet,MgmtPct)</f>
        <v/>
      </c>
      <c r="L2200">
        <f>K2200*H2200</f>
        <v/>
      </c>
      <c r="M2200">
        <f>EXP(-rf*C2200)*L2200</f>
        <v/>
      </c>
      <c r="N2200">
        <f>EXP(-rf*C2200)*E2200</f>
        <v/>
      </c>
    </row>
    <row r="2201">
      <c r="A2201" t="n">
        <v>2193</v>
      </c>
      <c r="B2201">
        <f>RAND()</f>
        <v/>
      </c>
      <c r="C2201">
        <f>IF(B2201&lt;P_3,3,IF(B2201&lt;P_3+P_4,4,5))</f>
        <v/>
      </c>
      <c r="D2201">
        <f>NORM.S.INV(RAND())</f>
        <v/>
      </c>
      <c r="E2201">
        <f>V0*EXP((rf-q_leak-0.5*sigma^2)*C2201+sigma*SQRT(C2201)*D2201)</f>
        <v/>
      </c>
      <c r="F2201">
        <f>SHL_face*(1+SHL_rate)^C2201</f>
        <v/>
      </c>
      <c r="G2201">
        <f>Pref_face*(1+Pref_rate)^C2201</f>
        <v/>
      </c>
      <c r="H2201">
        <f>MAX(E2201-F2201-G2201,0)</f>
        <v/>
      </c>
      <c r="I2201">
        <f>MIN(E2201,F2201+G2201)+(1-MgmtPct)*H2201</f>
        <v/>
      </c>
      <c r="J2201">
        <f>IF(I2201/SponsorCost&gt;=RatchetTrigger,1,0)</f>
        <v/>
      </c>
      <c r="K2201">
        <f>IF(J2201=1,MgmtPctRatchet,MgmtPct)</f>
        <v/>
      </c>
      <c r="L2201">
        <f>K2201*H2201</f>
        <v/>
      </c>
      <c r="M2201">
        <f>EXP(-rf*C2201)*L2201</f>
        <v/>
      </c>
      <c r="N2201">
        <f>EXP(-rf*C2201)*E2201</f>
        <v/>
      </c>
    </row>
    <row r="2202">
      <c r="A2202" t="n">
        <v>2194</v>
      </c>
      <c r="B2202">
        <f>RAND()</f>
        <v/>
      </c>
      <c r="C2202">
        <f>IF(B2202&lt;P_3,3,IF(B2202&lt;P_3+P_4,4,5))</f>
        <v/>
      </c>
      <c r="D2202">
        <f>NORM.S.INV(RAND())</f>
        <v/>
      </c>
      <c r="E2202">
        <f>V0*EXP((rf-q_leak-0.5*sigma^2)*C2202+sigma*SQRT(C2202)*D2202)</f>
        <v/>
      </c>
      <c r="F2202">
        <f>SHL_face*(1+SHL_rate)^C2202</f>
        <v/>
      </c>
      <c r="G2202">
        <f>Pref_face*(1+Pref_rate)^C2202</f>
        <v/>
      </c>
      <c r="H2202">
        <f>MAX(E2202-F2202-G2202,0)</f>
        <v/>
      </c>
      <c r="I2202">
        <f>MIN(E2202,F2202+G2202)+(1-MgmtPct)*H2202</f>
        <v/>
      </c>
      <c r="J2202">
        <f>IF(I2202/SponsorCost&gt;=RatchetTrigger,1,0)</f>
        <v/>
      </c>
      <c r="K2202">
        <f>IF(J2202=1,MgmtPctRatchet,MgmtPct)</f>
        <v/>
      </c>
      <c r="L2202">
        <f>K2202*H2202</f>
        <v/>
      </c>
      <c r="M2202">
        <f>EXP(-rf*C2202)*L2202</f>
        <v/>
      </c>
      <c r="N2202">
        <f>EXP(-rf*C2202)*E2202</f>
        <v/>
      </c>
    </row>
    <row r="2203">
      <c r="A2203" t="n">
        <v>2195</v>
      </c>
      <c r="B2203">
        <f>RAND()</f>
        <v/>
      </c>
      <c r="C2203">
        <f>IF(B2203&lt;P_3,3,IF(B2203&lt;P_3+P_4,4,5))</f>
        <v/>
      </c>
      <c r="D2203">
        <f>NORM.S.INV(RAND())</f>
        <v/>
      </c>
      <c r="E2203">
        <f>V0*EXP((rf-q_leak-0.5*sigma^2)*C2203+sigma*SQRT(C2203)*D2203)</f>
        <v/>
      </c>
      <c r="F2203">
        <f>SHL_face*(1+SHL_rate)^C2203</f>
        <v/>
      </c>
      <c r="G2203">
        <f>Pref_face*(1+Pref_rate)^C2203</f>
        <v/>
      </c>
      <c r="H2203">
        <f>MAX(E2203-F2203-G2203,0)</f>
        <v/>
      </c>
      <c r="I2203">
        <f>MIN(E2203,F2203+G2203)+(1-MgmtPct)*H2203</f>
        <v/>
      </c>
      <c r="J2203">
        <f>IF(I2203/SponsorCost&gt;=RatchetTrigger,1,0)</f>
        <v/>
      </c>
      <c r="K2203">
        <f>IF(J2203=1,MgmtPctRatchet,MgmtPct)</f>
        <v/>
      </c>
      <c r="L2203">
        <f>K2203*H2203</f>
        <v/>
      </c>
      <c r="M2203">
        <f>EXP(-rf*C2203)*L2203</f>
        <v/>
      </c>
      <c r="N2203">
        <f>EXP(-rf*C2203)*E2203</f>
        <v/>
      </c>
    </row>
    <row r="2204">
      <c r="A2204" t="n">
        <v>2196</v>
      </c>
      <c r="B2204">
        <f>RAND()</f>
        <v/>
      </c>
      <c r="C2204">
        <f>IF(B2204&lt;P_3,3,IF(B2204&lt;P_3+P_4,4,5))</f>
        <v/>
      </c>
      <c r="D2204">
        <f>NORM.S.INV(RAND())</f>
        <v/>
      </c>
      <c r="E2204">
        <f>V0*EXP((rf-q_leak-0.5*sigma^2)*C2204+sigma*SQRT(C2204)*D2204)</f>
        <v/>
      </c>
      <c r="F2204">
        <f>SHL_face*(1+SHL_rate)^C2204</f>
        <v/>
      </c>
      <c r="G2204">
        <f>Pref_face*(1+Pref_rate)^C2204</f>
        <v/>
      </c>
      <c r="H2204">
        <f>MAX(E2204-F2204-G2204,0)</f>
        <v/>
      </c>
      <c r="I2204">
        <f>MIN(E2204,F2204+G2204)+(1-MgmtPct)*H2204</f>
        <v/>
      </c>
      <c r="J2204">
        <f>IF(I2204/SponsorCost&gt;=RatchetTrigger,1,0)</f>
        <v/>
      </c>
      <c r="K2204">
        <f>IF(J2204=1,MgmtPctRatchet,MgmtPct)</f>
        <v/>
      </c>
      <c r="L2204">
        <f>K2204*H2204</f>
        <v/>
      </c>
      <c r="M2204">
        <f>EXP(-rf*C2204)*L2204</f>
        <v/>
      </c>
      <c r="N2204">
        <f>EXP(-rf*C2204)*E2204</f>
        <v/>
      </c>
    </row>
    <row r="2205">
      <c r="A2205" t="n">
        <v>2197</v>
      </c>
      <c r="B2205">
        <f>RAND()</f>
        <v/>
      </c>
      <c r="C2205">
        <f>IF(B2205&lt;P_3,3,IF(B2205&lt;P_3+P_4,4,5))</f>
        <v/>
      </c>
      <c r="D2205">
        <f>NORM.S.INV(RAND())</f>
        <v/>
      </c>
      <c r="E2205">
        <f>V0*EXP((rf-q_leak-0.5*sigma^2)*C2205+sigma*SQRT(C2205)*D2205)</f>
        <v/>
      </c>
      <c r="F2205">
        <f>SHL_face*(1+SHL_rate)^C2205</f>
        <v/>
      </c>
      <c r="G2205">
        <f>Pref_face*(1+Pref_rate)^C2205</f>
        <v/>
      </c>
      <c r="H2205">
        <f>MAX(E2205-F2205-G2205,0)</f>
        <v/>
      </c>
      <c r="I2205">
        <f>MIN(E2205,F2205+G2205)+(1-MgmtPct)*H2205</f>
        <v/>
      </c>
      <c r="J2205">
        <f>IF(I2205/SponsorCost&gt;=RatchetTrigger,1,0)</f>
        <v/>
      </c>
      <c r="K2205">
        <f>IF(J2205=1,MgmtPctRatchet,MgmtPct)</f>
        <v/>
      </c>
      <c r="L2205">
        <f>K2205*H2205</f>
        <v/>
      </c>
      <c r="M2205">
        <f>EXP(-rf*C2205)*L2205</f>
        <v/>
      </c>
      <c r="N2205">
        <f>EXP(-rf*C2205)*E2205</f>
        <v/>
      </c>
    </row>
    <row r="2206">
      <c r="A2206" t="n">
        <v>2198</v>
      </c>
      <c r="B2206">
        <f>RAND()</f>
        <v/>
      </c>
      <c r="C2206">
        <f>IF(B2206&lt;P_3,3,IF(B2206&lt;P_3+P_4,4,5))</f>
        <v/>
      </c>
      <c r="D2206">
        <f>NORM.S.INV(RAND())</f>
        <v/>
      </c>
      <c r="E2206">
        <f>V0*EXP((rf-q_leak-0.5*sigma^2)*C2206+sigma*SQRT(C2206)*D2206)</f>
        <v/>
      </c>
      <c r="F2206">
        <f>SHL_face*(1+SHL_rate)^C2206</f>
        <v/>
      </c>
      <c r="G2206">
        <f>Pref_face*(1+Pref_rate)^C2206</f>
        <v/>
      </c>
      <c r="H2206">
        <f>MAX(E2206-F2206-G2206,0)</f>
        <v/>
      </c>
      <c r="I2206">
        <f>MIN(E2206,F2206+G2206)+(1-MgmtPct)*H2206</f>
        <v/>
      </c>
      <c r="J2206">
        <f>IF(I2206/SponsorCost&gt;=RatchetTrigger,1,0)</f>
        <v/>
      </c>
      <c r="K2206">
        <f>IF(J2206=1,MgmtPctRatchet,MgmtPct)</f>
        <v/>
      </c>
      <c r="L2206">
        <f>K2206*H2206</f>
        <v/>
      </c>
      <c r="M2206">
        <f>EXP(-rf*C2206)*L2206</f>
        <v/>
      </c>
      <c r="N2206">
        <f>EXP(-rf*C2206)*E2206</f>
        <v/>
      </c>
    </row>
    <row r="2207">
      <c r="A2207" t="n">
        <v>2199</v>
      </c>
      <c r="B2207">
        <f>RAND()</f>
        <v/>
      </c>
      <c r="C2207">
        <f>IF(B2207&lt;P_3,3,IF(B2207&lt;P_3+P_4,4,5))</f>
        <v/>
      </c>
      <c r="D2207">
        <f>NORM.S.INV(RAND())</f>
        <v/>
      </c>
      <c r="E2207">
        <f>V0*EXP((rf-q_leak-0.5*sigma^2)*C2207+sigma*SQRT(C2207)*D2207)</f>
        <v/>
      </c>
      <c r="F2207">
        <f>SHL_face*(1+SHL_rate)^C2207</f>
        <v/>
      </c>
      <c r="G2207">
        <f>Pref_face*(1+Pref_rate)^C2207</f>
        <v/>
      </c>
      <c r="H2207">
        <f>MAX(E2207-F2207-G2207,0)</f>
        <v/>
      </c>
      <c r="I2207">
        <f>MIN(E2207,F2207+G2207)+(1-MgmtPct)*H2207</f>
        <v/>
      </c>
      <c r="J2207">
        <f>IF(I2207/SponsorCost&gt;=RatchetTrigger,1,0)</f>
        <v/>
      </c>
      <c r="K2207">
        <f>IF(J2207=1,MgmtPctRatchet,MgmtPct)</f>
        <v/>
      </c>
      <c r="L2207">
        <f>K2207*H2207</f>
        <v/>
      </c>
      <c r="M2207">
        <f>EXP(-rf*C2207)*L2207</f>
        <v/>
      </c>
      <c r="N2207">
        <f>EXP(-rf*C2207)*E2207</f>
        <v/>
      </c>
    </row>
    <row r="2208">
      <c r="A2208" t="n">
        <v>2200</v>
      </c>
      <c r="B2208">
        <f>RAND()</f>
        <v/>
      </c>
      <c r="C2208">
        <f>IF(B2208&lt;P_3,3,IF(B2208&lt;P_3+P_4,4,5))</f>
        <v/>
      </c>
      <c r="D2208">
        <f>NORM.S.INV(RAND())</f>
        <v/>
      </c>
      <c r="E2208">
        <f>V0*EXP((rf-q_leak-0.5*sigma^2)*C2208+sigma*SQRT(C2208)*D2208)</f>
        <v/>
      </c>
      <c r="F2208">
        <f>SHL_face*(1+SHL_rate)^C2208</f>
        <v/>
      </c>
      <c r="G2208">
        <f>Pref_face*(1+Pref_rate)^C2208</f>
        <v/>
      </c>
      <c r="H2208">
        <f>MAX(E2208-F2208-G2208,0)</f>
        <v/>
      </c>
      <c r="I2208">
        <f>MIN(E2208,F2208+G2208)+(1-MgmtPct)*H2208</f>
        <v/>
      </c>
      <c r="J2208">
        <f>IF(I2208/SponsorCost&gt;=RatchetTrigger,1,0)</f>
        <v/>
      </c>
      <c r="K2208">
        <f>IF(J2208=1,MgmtPctRatchet,MgmtPct)</f>
        <v/>
      </c>
      <c r="L2208">
        <f>K2208*H2208</f>
        <v/>
      </c>
      <c r="M2208">
        <f>EXP(-rf*C2208)*L2208</f>
        <v/>
      </c>
      <c r="N2208">
        <f>EXP(-rf*C2208)*E2208</f>
        <v/>
      </c>
    </row>
    <row r="2209">
      <c r="A2209" t="n">
        <v>2201</v>
      </c>
      <c r="B2209">
        <f>RAND()</f>
        <v/>
      </c>
      <c r="C2209">
        <f>IF(B2209&lt;P_3,3,IF(B2209&lt;P_3+P_4,4,5))</f>
        <v/>
      </c>
      <c r="D2209">
        <f>NORM.S.INV(RAND())</f>
        <v/>
      </c>
      <c r="E2209">
        <f>V0*EXP((rf-q_leak-0.5*sigma^2)*C2209+sigma*SQRT(C2209)*D2209)</f>
        <v/>
      </c>
      <c r="F2209">
        <f>SHL_face*(1+SHL_rate)^C2209</f>
        <v/>
      </c>
      <c r="G2209">
        <f>Pref_face*(1+Pref_rate)^C2209</f>
        <v/>
      </c>
      <c r="H2209">
        <f>MAX(E2209-F2209-G2209,0)</f>
        <v/>
      </c>
      <c r="I2209">
        <f>MIN(E2209,F2209+G2209)+(1-MgmtPct)*H2209</f>
        <v/>
      </c>
      <c r="J2209">
        <f>IF(I2209/SponsorCost&gt;=RatchetTrigger,1,0)</f>
        <v/>
      </c>
      <c r="K2209">
        <f>IF(J2209=1,MgmtPctRatchet,MgmtPct)</f>
        <v/>
      </c>
      <c r="L2209">
        <f>K2209*H2209</f>
        <v/>
      </c>
      <c r="M2209">
        <f>EXP(-rf*C2209)*L2209</f>
        <v/>
      </c>
      <c r="N2209">
        <f>EXP(-rf*C2209)*E2209</f>
        <v/>
      </c>
    </row>
    <row r="2210">
      <c r="A2210" t="n">
        <v>2202</v>
      </c>
      <c r="B2210">
        <f>RAND()</f>
        <v/>
      </c>
      <c r="C2210">
        <f>IF(B2210&lt;P_3,3,IF(B2210&lt;P_3+P_4,4,5))</f>
        <v/>
      </c>
      <c r="D2210">
        <f>NORM.S.INV(RAND())</f>
        <v/>
      </c>
      <c r="E2210">
        <f>V0*EXP((rf-q_leak-0.5*sigma^2)*C2210+sigma*SQRT(C2210)*D2210)</f>
        <v/>
      </c>
      <c r="F2210">
        <f>SHL_face*(1+SHL_rate)^C2210</f>
        <v/>
      </c>
      <c r="G2210">
        <f>Pref_face*(1+Pref_rate)^C2210</f>
        <v/>
      </c>
      <c r="H2210">
        <f>MAX(E2210-F2210-G2210,0)</f>
        <v/>
      </c>
      <c r="I2210">
        <f>MIN(E2210,F2210+G2210)+(1-MgmtPct)*H2210</f>
        <v/>
      </c>
      <c r="J2210">
        <f>IF(I2210/SponsorCost&gt;=RatchetTrigger,1,0)</f>
        <v/>
      </c>
      <c r="K2210">
        <f>IF(J2210=1,MgmtPctRatchet,MgmtPct)</f>
        <v/>
      </c>
      <c r="L2210">
        <f>K2210*H2210</f>
        <v/>
      </c>
      <c r="M2210">
        <f>EXP(-rf*C2210)*L2210</f>
        <v/>
      </c>
      <c r="N2210">
        <f>EXP(-rf*C2210)*E2210</f>
        <v/>
      </c>
    </row>
    <row r="2211">
      <c r="A2211" t="n">
        <v>2203</v>
      </c>
      <c r="B2211">
        <f>RAND()</f>
        <v/>
      </c>
      <c r="C2211">
        <f>IF(B2211&lt;P_3,3,IF(B2211&lt;P_3+P_4,4,5))</f>
        <v/>
      </c>
      <c r="D2211">
        <f>NORM.S.INV(RAND())</f>
        <v/>
      </c>
      <c r="E2211">
        <f>V0*EXP((rf-q_leak-0.5*sigma^2)*C2211+sigma*SQRT(C2211)*D2211)</f>
        <v/>
      </c>
      <c r="F2211">
        <f>SHL_face*(1+SHL_rate)^C2211</f>
        <v/>
      </c>
      <c r="G2211">
        <f>Pref_face*(1+Pref_rate)^C2211</f>
        <v/>
      </c>
      <c r="H2211">
        <f>MAX(E2211-F2211-G2211,0)</f>
        <v/>
      </c>
      <c r="I2211">
        <f>MIN(E2211,F2211+G2211)+(1-MgmtPct)*H2211</f>
        <v/>
      </c>
      <c r="J2211">
        <f>IF(I2211/SponsorCost&gt;=RatchetTrigger,1,0)</f>
        <v/>
      </c>
      <c r="K2211">
        <f>IF(J2211=1,MgmtPctRatchet,MgmtPct)</f>
        <v/>
      </c>
      <c r="L2211">
        <f>K2211*H2211</f>
        <v/>
      </c>
      <c r="M2211">
        <f>EXP(-rf*C2211)*L2211</f>
        <v/>
      </c>
      <c r="N2211">
        <f>EXP(-rf*C2211)*E2211</f>
        <v/>
      </c>
    </row>
    <row r="2212">
      <c r="A2212" t="n">
        <v>2204</v>
      </c>
      <c r="B2212">
        <f>RAND()</f>
        <v/>
      </c>
      <c r="C2212">
        <f>IF(B2212&lt;P_3,3,IF(B2212&lt;P_3+P_4,4,5))</f>
        <v/>
      </c>
      <c r="D2212">
        <f>NORM.S.INV(RAND())</f>
        <v/>
      </c>
      <c r="E2212">
        <f>V0*EXP((rf-q_leak-0.5*sigma^2)*C2212+sigma*SQRT(C2212)*D2212)</f>
        <v/>
      </c>
      <c r="F2212">
        <f>SHL_face*(1+SHL_rate)^C2212</f>
        <v/>
      </c>
      <c r="G2212">
        <f>Pref_face*(1+Pref_rate)^C2212</f>
        <v/>
      </c>
      <c r="H2212">
        <f>MAX(E2212-F2212-G2212,0)</f>
        <v/>
      </c>
      <c r="I2212">
        <f>MIN(E2212,F2212+G2212)+(1-MgmtPct)*H2212</f>
        <v/>
      </c>
      <c r="J2212">
        <f>IF(I2212/SponsorCost&gt;=RatchetTrigger,1,0)</f>
        <v/>
      </c>
      <c r="K2212">
        <f>IF(J2212=1,MgmtPctRatchet,MgmtPct)</f>
        <v/>
      </c>
      <c r="L2212">
        <f>K2212*H2212</f>
        <v/>
      </c>
      <c r="M2212">
        <f>EXP(-rf*C2212)*L2212</f>
        <v/>
      </c>
      <c r="N2212">
        <f>EXP(-rf*C2212)*E2212</f>
        <v/>
      </c>
    </row>
    <row r="2213">
      <c r="A2213" t="n">
        <v>2205</v>
      </c>
      <c r="B2213">
        <f>RAND()</f>
        <v/>
      </c>
      <c r="C2213">
        <f>IF(B2213&lt;P_3,3,IF(B2213&lt;P_3+P_4,4,5))</f>
        <v/>
      </c>
      <c r="D2213">
        <f>NORM.S.INV(RAND())</f>
        <v/>
      </c>
      <c r="E2213">
        <f>V0*EXP((rf-q_leak-0.5*sigma^2)*C2213+sigma*SQRT(C2213)*D2213)</f>
        <v/>
      </c>
      <c r="F2213">
        <f>SHL_face*(1+SHL_rate)^C2213</f>
        <v/>
      </c>
      <c r="G2213">
        <f>Pref_face*(1+Pref_rate)^C2213</f>
        <v/>
      </c>
      <c r="H2213">
        <f>MAX(E2213-F2213-G2213,0)</f>
        <v/>
      </c>
      <c r="I2213">
        <f>MIN(E2213,F2213+G2213)+(1-MgmtPct)*H2213</f>
        <v/>
      </c>
      <c r="J2213">
        <f>IF(I2213/SponsorCost&gt;=RatchetTrigger,1,0)</f>
        <v/>
      </c>
      <c r="K2213">
        <f>IF(J2213=1,MgmtPctRatchet,MgmtPct)</f>
        <v/>
      </c>
      <c r="L2213">
        <f>K2213*H2213</f>
        <v/>
      </c>
      <c r="M2213">
        <f>EXP(-rf*C2213)*L2213</f>
        <v/>
      </c>
      <c r="N2213">
        <f>EXP(-rf*C2213)*E2213</f>
        <v/>
      </c>
    </row>
    <row r="2214">
      <c r="A2214" t="n">
        <v>2206</v>
      </c>
      <c r="B2214">
        <f>RAND()</f>
        <v/>
      </c>
      <c r="C2214">
        <f>IF(B2214&lt;P_3,3,IF(B2214&lt;P_3+P_4,4,5))</f>
        <v/>
      </c>
      <c r="D2214">
        <f>NORM.S.INV(RAND())</f>
        <v/>
      </c>
      <c r="E2214">
        <f>V0*EXP((rf-q_leak-0.5*sigma^2)*C2214+sigma*SQRT(C2214)*D2214)</f>
        <v/>
      </c>
      <c r="F2214">
        <f>SHL_face*(1+SHL_rate)^C2214</f>
        <v/>
      </c>
      <c r="G2214">
        <f>Pref_face*(1+Pref_rate)^C2214</f>
        <v/>
      </c>
      <c r="H2214">
        <f>MAX(E2214-F2214-G2214,0)</f>
        <v/>
      </c>
      <c r="I2214">
        <f>MIN(E2214,F2214+G2214)+(1-MgmtPct)*H2214</f>
        <v/>
      </c>
      <c r="J2214">
        <f>IF(I2214/SponsorCost&gt;=RatchetTrigger,1,0)</f>
        <v/>
      </c>
      <c r="K2214">
        <f>IF(J2214=1,MgmtPctRatchet,MgmtPct)</f>
        <v/>
      </c>
      <c r="L2214">
        <f>K2214*H2214</f>
        <v/>
      </c>
      <c r="M2214">
        <f>EXP(-rf*C2214)*L2214</f>
        <v/>
      </c>
      <c r="N2214">
        <f>EXP(-rf*C2214)*E2214</f>
        <v/>
      </c>
    </row>
    <row r="2215">
      <c r="A2215" t="n">
        <v>2207</v>
      </c>
      <c r="B2215">
        <f>RAND()</f>
        <v/>
      </c>
      <c r="C2215">
        <f>IF(B2215&lt;P_3,3,IF(B2215&lt;P_3+P_4,4,5))</f>
        <v/>
      </c>
      <c r="D2215">
        <f>NORM.S.INV(RAND())</f>
        <v/>
      </c>
      <c r="E2215">
        <f>V0*EXP((rf-q_leak-0.5*sigma^2)*C2215+sigma*SQRT(C2215)*D2215)</f>
        <v/>
      </c>
      <c r="F2215">
        <f>SHL_face*(1+SHL_rate)^C2215</f>
        <v/>
      </c>
      <c r="G2215">
        <f>Pref_face*(1+Pref_rate)^C2215</f>
        <v/>
      </c>
      <c r="H2215">
        <f>MAX(E2215-F2215-G2215,0)</f>
        <v/>
      </c>
      <c r="I2215">
        <f>MIN(E2215,F2215+G2215)+(1-MgmtPct)*H2215</f>
        <v/>
      </c>
      <c r="J2215">
        <f>IF(I2215/SponsorCost&gt;=RatchetTrigger,1,0)</f>
        <v/>
      </c>
      <c r="K2215">
        <f>IF(J2215=1,MgmtPctRatchet,MgmtPct)</f>
        <v/>
      </c>
      <c r="L2215">
        <f>K2215*H2215</f>
        <v/>
      </c>
      <c r="M2215">
        <f>EXP(-rf*C2215)*L2215</f>
        <v/>
      </c>
      <c r="N2215">
        <f>EXP(-rf*C2215)*E2215</f>
        <v/>
      </c>
    </row>
    <row r="2216">
      <c r="A2216" t="n">
        <v>2208</v>
      </c>
      <c r="B2216">
        <f>RAND()</f>
        <v/>
      </c>
      <c r="C2216">
        <f>IF(B2216&lt;P_3,3,IF(B2216&lt;P_3+P_4,4,5))</f>
        <v/>
      </c>
      <c r="D2216">
        <f>NORM.S.INV(RAND())</f>
        <v/>
      </c>
      <c r="E2216">
        <f>V0*EXP((rf-q_leak-0.5*sigma^2)*C2216+sigma*SQRT(C2216)*D2216)</f>
        <v/>
      </c>
      <c r="F2216">
        <f>SHL_face*(1+SHL_rate)^C2216</f>
        <v/>
      </c>
      <c r="G2216">
        <f>Pref_face*(1+Pref_rate)^C2216</f>
        <v/>
      </c>
      <c r="H2216">
        <f>MAX(E2216-F2216-G2216,0)</f>
        <v/>
      </c>
      <c r="I2216">
        <f>MIN(E2216,F2216+G2216)+(1-MgmtPct)*H2216</f>
        <v/>
      </c>
      <c r="J2216">
        <f>IF(I2216/SponsorCost&gt;=RatchetTrigger,1,0)</f>
        <v/>
      </c>
      <c r="K2216">
        <f>IF(J2216=1,MgmtPctRatchet,MgmtPct)</f>
        <v/>
      </c>
      <c r="L2216">
        <f>K2216*H2216</f>
        <v/>
      </c>
      <c r="M2216">
        <f>EXP(-rf*C2216)*L2216</f>
        <v/>
      </c>
      <c r="N2216">
        <f>EXP(-rf*C2216)*E2216</f>
        <v/>
      </c>
    </row>
    <row r="2217">
      <c r="A2217" t="n">
        <v>2209</v>
      </c>
      <c r="B2217">
        <f>RAND()</f>
        <v/>
      </c>
      <c r="C2217">
        <f>IF(B2217&lt;P_3,3,IF(B2217&lt;P_3+P_4,4,5))</f>
        <v/>
      </c>
      <c r="D2217">
        <f>NORM.S.INV(RAND())</f>
        <v/>
      </c>
      <c r="E2217">
        <f>V0*EXP((rf-q_leak-0.5*sigma^2)*C2217+sigma*SQRT(C2217)*D2217)</f>
        <v/>
      </c>
      <c r="F2217">
        <f>SHL_face*(1+SHL_rate)^C2217</f>
        <v/>
      </c>
      <c r="G2217">
        <f>Pref_face*(1+Pref_rate)^C2217</f>
        <v/>
      </c>
      <c r="H2217">
        <f>MAX(E2217-F2217-G2217,0)</f>
        <v/>
      </c>
      <c r="I2217">
        <f>MIN(E2217,F2217+G2217)+(1-MgmtPct)*H2217</f>
        <v/>
      </c>
      <c r="J2217">
        <f>IF(I2217/SponsorCost&gt;=RatchetTrigger,1,0)</f>
        <v/>
      </c>
      <c r="K2217">
        <f>IF(J2217=1,MgmtPctRatchet,MgmtPct)</f>
        <v/>
      </c>
      <c r="L2217">
        <f>K2217*H2217</f>
        <v/>
      </c>
      <c r="M2217">
        <f>EXP(-rf*C2217)*L2217</f>
        <v/>
      </c>
      <c r="N2217">
        <f>EXP(-rf*C2217)*E2217</f>
        <v/>
      </c>
    </row>
    <row r="2218">
      <c r="A2218" t="n">
        <v>2210</v>
      </c>
      <c r="B2218">
        <f>RAND()</f>
        <v/>
      </c>
      <c r="C2218">
        <f>IF(B2218&lt;P_3,3,IF(B2218&lt;P_3+P_4,4,5))</f>
        <v/>
      </c>
      <c r="D2218">
        <f>NORM.S.INV(RAND())</f>
        <v/>
      </c>
      <c r="E2218">
        <f>V0*EXP((rf-q_leak-0.5*sigma^2)*C2218+sigma*SQRT(C2218)*D2218)</f>
        <v/>
      </c>
      <c r="F2218">
        <f>SHL_face*(1+SHL_rate)^C2218</f>
        <v/>
      </c>
      <c r="G2218">
        <f>Pref_face*(1+Pref_rate)^C2218</f>
        <v/>
      </c>
      <c r="H2218">
        <f>MAX(E2218-F2218-G2218,0)</f>
        <v/>
      </c>
      <c r="I2218">
        <f>MIN(E2218,F2218+G2218)+(1-MgmtPct)*H2218</f>
        <v/>
      </c>
      <c r="J2218">
        <f>IF(I2218/SponsorCost&gt;=RatchetTrigger,1,0)</f>
        <v/>
      </c>
      <c r="K2218">
        <f>IF(J2218=1,MgmtPctRatchet,MgmtPct)</f>
        <v/>
      </c>
      <c r="L2218">
        <f>K2218*H2218</f>
        <v/>
      </c>
      <c r="M2218">
        <f>EXP(-rf*C2218)*L2218</f>
        <v/>
      </c>
      <c r="N2218">
        <f>EXP(-rf*C2218)*E2218</f>
        <v/>
      </c>
    </row>
    <row r="2219">
      <c r="A2219" t="n">
        <v>2211</v>
      </c>
      <c r="B2219">
        <f>RAND()</f>
        <v/>
      </c>
      <c r="C2219">
        <f>IF(B2219&lt;P_3,3,IF(B2219&lt;P_3+P_4,4,5))</f>
        <v/>
      </c>
      <c r="D2219">
        <f>NORM.S.INV(RAND())</f>
        <v/>
      </c>
      <c r="E2219">
        <f>V0*EXP((rf-q_leak-0.5*sigma^2)*C2219+sigma*SQRT(C2219)*D2219)</f>
        <v/>
      </c>
      <c r="F2219">
        <f>SHL_face*(1+SHL_rate)^C2219</f>
        <v/>
      </c>
      <c r="G2219">
        <f>Pref_face*(1+Pref_rate)^C2219</f>
        <v/>
      </c>
      <c r="H2219">
        <f>MAX(E2219-F2219-G2219,0)</f>
        <v/>
      </c>
      <c r="I2219">
        <f>MIN(E2219,F2219+G2219)+(1-MgmtPct)*H2219</f>
        <v/>
      </c>
      <c r="J2219">
        <f>IF(I2219/SponsorCost&gt;=RatchetTrigger,1,0)</f>
        <v/>
      </c>
      <c r="K2219">
        <f>IF(J2219=1,MgmtPctRatchet,MgmtPct)</f>
        <v/>
      </c>
      <c r="L2219">
        <f>K2219*H2219</f>
        <v/>
      </c>
      <c r="M2219">
        <f>EXP(-rf*C2219)*L2219</f>
        <v/>
      </c>
      <c r="N2219">
        <f>EXP(-rf*C2219)*E2219</f>
        <v/>
      </c>
    </row>
    <row r="2220">
      <c r="A2220" t="n">
        <v>2212</v>
      </c>
      <c r="B2220">
        <f>RAND()</f>
        <v/>
      </c>
      <c r="C2220">
        <f>IF(B2220&lt;P_3,3,IF(B2220&lt;P_3+P_4,4,5))</f>
        <v/>
      </c>
      <c r="D2220">
        <f>NORM.S.INV(RAND())</f>
        <v/>
      </c>
      <c r="E2220">
        <f>V0*EXP((rf-q_leak-0.5*sigma^2)*C2220+sigma*SQRT(C2220)*D2220)</f>
        <v/>
      </c>
      <c r="F2220">
        <f>SHL_face*(1+SHL_rate)^C2220</f>
        <v/>
      </c>
      <c r="G2220">
        <f>Pref_face*(1+Pref_rate)^C2220</f>
        <v/>
      </c>
      <c r="H2220">
        <f>MAX(E2220-F2220-G2220,0)</f>
        <v/>
      </c>
      <c r="I2220">
        <f>MIN(E2220,F2220+G2220)+(1-MgmtPct)*H2220</f>
        <v/>
      </c>
      <c r="J2220">
        <f>IF(I2220/SponsorCost&gt;=RatchetTrigger,1,0)</f>
        <v/>
      </c>
      <c r="K2220">
        <f>IF(J2220=1,MgmtPctRatchet,MgmtPct)</f>
        <v/>
      </c>
      <c r="L2220">
        <f>K2220*H2220</f>
        <v/>
      </c>
      <c r="M2220">
        <f>EXP(-rf*C2220)*L2220</f>
        <v/>
      </c>
      <c r="N2220">
        <f>EXP(-rf*C2220)*E2220</f>
        <v/>
      </c>
    </row>
    <row r="2221">
      <c r="A2221" t="n">
        <v>2213</v>
      </c>
      <c r="B2221">
        <f>RAND()</f>
        <v/>
      </c>
      <c r="C2221">
        <f>IF(B2221&lt;P_3,3,IF(B2221&lt;P_3+P_4,4,5))</f>
        <v/>
      </c>
      <c r="D2221">
        <f>NORM.S.INV(RAND())</f>
        <v/>
      </c>
      <c r="E2221">
        <f>V0*EXP((rf-q_leak-0.5*sigma^2)*C2221+sigma*SQRT(C2221)*D2221)</f>
        <v/>
      </c>
      <c r="F2221">
        <f>SHL_face*(1+SHL_rate)^C2221</f>
        <v/>
      </c>
      <c r="G2221">
        <f>Pref_face*(1+Pref_rate)^C2221</f>
        <v/>
      </c>
      <c r="H2221">
        <f>MAX(E2221-F2221-G2221,0)</f>
        <v/>
      </c>
      <c r="I2221">
        <f>MIN(E2221,F2221+G2221)+(1-MgmtPct)*H2221</f>
        <v/>
      </c>
      <c r="J2221">
        <f>IF(I2221/SponsorCost&gt;=RatchetTrigger,1,0)</f>
        <v/>
      </c>
      <c r="K2221">
        <f>IF(J2221=1,MgmtPctRatchet,MgmtPct)</f>
        <v/>
      </c>
      <c r="L2221">
        <f>K2221*H2221</f>
        <v/>
      </c>
      <c r="M2221">
        <f>EXP(-rf*C2221)*L2221</f>
        <v/>
      </c>
      <c r="N2221">
        <f>EXP(-rf*C2221)*E2221</f>
        <v/>
      </c>
    </row>
    <row r="2222">
      <c r="A2222" t="n">
        <v>2214</v>
      </c>
      <c r="B2222">
        <f>RAND()</f>
        <v/>
      </c>
      <c r="C2222">
        <f>IF(B2222&lt;P_3,3,IF(B2222&lt;P_3+P_4,4,5))</f>
        <v/>
      </c>
      <c r="D2222">
        <f>NORM.S.INV(RAND())</f>
        <v/>
      </c>
      <c r="E2222">
        <f>V0*EXP((rf-q_leak-0.5*sigma^2)*C2222+sigma*SQRT(C2222)*D2222)</f>
        <v/>
      </c>
      <c r="F2222">
        <f>SHL_face*(1+SHL_rate)^C2222</f>
        <v/>
      </c>
      <c r="G2222">
        <f>Pref_face*(1+Pref_rate)^C2222</f>
        <v/>
      </c>
      <c r="H2222">
        <f>MAX(E2222-F2222-G2222,0)</f>
        <v/>
      </c>
      <c r="I2222">
        <f>MIN(E2222,F2222+G2222)+(1-MgmtPct)*H2222</f>
        <v/>
      </c>
      <c r="J2222">
        <f>IF(I2222/SponsorCost&gt;=RatchetTrigger,1,0)</f>
        <v/>
      </c>
      <c r="K2222">
        <f>IF(J2222=1,MgmtPctRatchet,MgmtPct)</f>
        <v/>
      </c>
      <c r="L2222">
        <f>K2222*H2222</f>
        <v/>
      </c>
      <c r="M2222">
        <f>EXP(-rf*C2222)*L2222</f>
        <v/>
      </c>
      <c r="N2222">
        <f>EXP(-rf*C2222)*E2222</f>
        <v/>
      </c>
    </row>
    <row r="2223">
      <c r="A2223" t="n">
        <v>2215</v>
      </c>
      <c r="B2223">
        <f>RAND()</f>
        <v/>
      </c>
      <c r="C2223">
        <f>IF(B2223&lt;P_3,3,IF(B2223&lt;P_3+P_4,4,5))</f>
        <v/>
      </c>
      <c r="D2223">
        <f>NORM.S.INV(RAND())</f>
        <v/>
      </c>
      <c r="E2223">
        <f>V0*EXP((rf-q_leak-0.5*sigma^2)*C2223+sigma*SQRT(C2223)*D2223)</f>
        <v/>
      </c>
      <c r="F2223">
        <f>SHL_face*(1+SHL_rate)^C2223</f>
        <v/>
      </c>
      <c r="G2223">
        <f>Pref_face*(1+Pref_rate)^C2223</f>
        <v/>
      </c>
      <c r="H2223">
        <f>MAX(E2223-F2223-G2223,0)</f>
        <v/>
      </c>
      <c r="I2223">
        <f>MIN(E2223,F2223+G2223)+(1-MgmtPct)*H2223</f>
        <v/>
      </c>
      <c r="J2223">
        <f>IF(I2223/SponsorCost&gt;=RatchetTrigger,1,0)</f>
        <v/>
      </c>
      <c r="K2223">
        <f>IF(J2223=1,MgmtPctRatchet,MgmtPct)</f>
        <v/>
      </c>
      <c r="L2223">
        <f>K2223*H2223</f>
        <v/>
      </c>
      <c r="M2223">
        <f>EXP(-rf*C2223)*L2223</f>
        <v/>
      </c>
      <c r="N2223">
        <f>EXP(-rf*C2223)*E2223</f>
        <v/>
      </c>
    </row>
    <row r="2224">
      <c r="A2224" t="n">
        <v>2216</v>
      </c>
      <c r="B2224">
        <f>RAND()</f>
        <v/>
      </c>
      <c r="C2224">
        <f>IF(B2224&lt;P_3,3,IF(B2224&lt;P_3+P_4,4,5))</f>
        <v/>
      </c>
      <c r="D2224">
        <f>NORM.S.INV(RAND())</f>
        <v/>
      </c>
      <c r="E2224">
        <f>V0*EXP((rf-q_leak-0.5*sigma^2)*C2224+sigma*SQRT(C2224)*D2224)</f>
        <v/>
      </c>
      <c r="F2224">
        <f>SHL_face*(1+SHL_rate)^C2224</f>
        <v/>
      </c>
      <c r="G2224">
        <f>Pref_face*(1+Pref_rate)^C2224</f>
        <v/>
      </c>
      <c r="H2224">
        <f>MAX(E2224-F2224-G2224,0)</f>
        <v/>
      </c>
      <c r="I2224">
        <f>MIN(E2224,F2224+G2224)+(1-MgmtPct)*H2224</f>
        <v/>
      </c>
      <c r="J2224">
        <f>IF(I2224/SponsorCost&gt;=RatchetTrigger,1,0)</f>
        <v/>
      </c>
      <c r="K2224">
        <f>IF(J2224=1,MgmtPctRatchet,MgmtPct)</f>
        <v/>
      </c>
      <c r="L2224">
        <f>K2224*H2224</f>
        <v/>
      </c>
      <c r="M2224">
        <f>EXP(-rf*C2224)*L2224</f>
        <v/>
      </c>
      <c r="N2224">
        <f>EXP(-rf*C2224)*E2224</f>
        <v/>
      </c>
    </row>
    <row r="2225">
      <c r="A2225" t="n">
        <v>2217</v>
      </c>
      <c r="B2225">
        <f>RAND()</f>
        <v/>
      </c>
      <c r="C2225">
        <f>IF(B2225&lt;P_3,3,IF(B2225&lt;P_3+P_4,4,5))</f>
        <v/>
      </c>
      <c r="D2225">
        <f>NORM.S.INV(RAND())</f>
        <v/>
      </c>
      <c r="E2225">
        <f>V0*EXP((rf-q_leak-0.5*sigma^2)*C2225+sigma*SQRT(C2225)*D2225)</f>
        <v/>
      </c>
      <c r="F2225">
        <f>SHL_face*(1+SHL_rate)^C2225</f>
        <v/>
      </c>
      <c r="G2225">
        <f>Pref_face*(1+Pref_rate)^C2225</f>
        <v/>
      </c>
      <c r="H2225">
        <f>MAX(E2225-F2225-G2225,0)</f>
        <v/>
      </c>
      <c r="I2225">
        <f>MIN(E2225,F2225+G2225)+(1-MgmtPct)*H2225</f>
        <v/>
      </c>
      <c r="J2225">
        <f>IF(I2225/SponsorCost&gt;=RatchetTrigger,1,0)</f>
        <v/>
      </c>
      <c r="K2225">
        <f>IF(J2225=1,MgmtPctRatchet,MgmtPct)</f>
        <v/>
      </c>
      <c r="L2225">
        <f>K2225*H2225</f>
        <v/>
      </c>
      <c r="M2225">
        <f>EXP(-rf*C2225)*L2225</f>
        <v/>
      </c>
      <c r="N2225">
        <f>EXP(-rf*C2225)*E2225</f>
        <v/>
      </c>
    </row>
    <row r="2226">
      <c r="A2226" t="n">
        <v>2218</v>
      </c>
      <c r="B2226">
        <f>RAND()</f>
        <v/>
      </c>
      <c r="C2226">
        <f>IF(B2226&lt;P_3,3,IF(B2226&lt;P_3+P_4,4,5))</f>
        <v/>
      </c>
      <c r="D2226">
        <f>NORM.S.INV(RAND())</f>
        <v/>
      </c>
      <c r="E2226">
        <f>V0*EXP((rf-q_leak-0.5*sigma^2)*C2226+sigma*SQRT(C2226)*D2226)</f>
        <v/>
      </c>
      <c r="F2226">
        <f>SHL_face*(1+SHL_rate)^C2226</f>
        <v/>
      </c>
      <c r="G2226">
        <f>Pref_face*(1+Pref_rate)^C2226</f>
        <v/>
      </c>
      <c r="H2226">
        <f>MAX(E2226-F2226-G2226,0)</f>
        <v/>
      </c>
      <c r="I2226">
        <f>MIN(E2226,F2226+G2226)+(1-MgmtPct)*H2226</f>
        <v/>
      </c>
      <c r="J2226">
        <f>IF(I2226/SponsorCost&gt;=RatchetTrigger,1,0)</f>
        <v/>
      </c>
      <c r="K2226">
        <f>IF(J2226=1,MgmtPctRatchet,MgmtPct)</f>
        <v/>
      </c>
      <c r="L2226">
        <f>K2226*H2226</f>
        <v/>
      </c>
      <c r="M2226">
        <f>EXP(-rf*C2226)*L2226</f>
        <v/>
      </c>
      <c r="N2226">
        <f>EXP(-rf*C2226)*E2226</f>
        <v/>
      </c>
    </row>
    <row r="2227">
      <c r="A2227" t="n">
        <v>2219</v>
      </c>
      <c r="B2227">
        <f>RAND()</f>
        <v/>
      </c>
      <c r="C2227">
        <f>IF(B2227&lt;P_3,3,IF(B2227&lt;P_3+P_4,4,5))</f>
        <v/>
      </c>
      <c r="D2227">
        <f>NORM.S.INV(RAND())</f>
        <v/>
      </c>
      <c r="E2227">
        <f>V0*EXP((rf-q_leak-0.5*sigma^2)*C2227+sigma*SQRT(C2227)*D2227)</f>
        <v/>
      </c>
      <c r="F2227">
        <f>SHL_face*(1+SHL_rate)^C2227</f>
        <v/>
      </c>
      <c r="G2227">
        <f>Pref_face*(1+Pref_rate)^C2227</f>
        <v/>
      </c>
      <c r="H2227">
        <f>MAX(E2227-F2227-G2227,0)</f>
        <v/>
      </c>
      <c r="I2227">
        <f>MIN(E2227,F2227+G2227)+(1-MgmtPct)*H2227</f>
        <v/>
      </c>
      <c r="J2227">
        <f>IF(I2227/SponsorCost&gt;=RatchetTrigger,1,0)</f>
        <v/>
      </c>
      <c r="K2227">
        <f>IF(J2227=1,MgmtPctRatchet,MgmtPct)</f>
        <v/>
      </c>
      <c r="L2227">
        <f>K2227*H2227</f>
        <v/>
      </c>
      <c r="M2227">
        <f>EXP(-rf*C2227)*L2227</f>
        <v/>
      </c>
      <c r="N2227">
        <f>EXP(-rf*C2227)*E2227</f>
        <v/>
      </c>
    </row>
    <row r="2228">
      <c r="A2228" t="n">
        <v>2220</v>
      </c>
      <c r="B2228">
        <f>RAND()</f>
        <v/>
      </c>
      <c r="C2228">
        <f>IF(B2228&lt;P_3,3,IF(B2228&lt;P_3+P_4,4,5))</f>
        <v/>
      </c>
      <c r="D2228">
        <f>NORM.S.INV(RAND())</f>
        <v/>
      </c>
      <c r="E2228">
        <f>V0*EXP((rf-q_leak-0.5*sigma^2)*C2228+sigma*SQRT(C2228)*D2228)</f>
        <v/>
      </c>
      <c r="F2228">
        <f>SHL_face*(1+SHL_rate)^C2228</f>
        <v/>
      </c>
      <c r="G2228">
        <f>Pref_face*(1+Pref_rate)^C2228</f>
        <v/>
      </c>
      <c r="H2228">
        <f>MAX(E2228-F2228-G2228,0)</f>
        <v/>
      </c>
      <c r="I2228">
        <f>MIN(E2228,F2228+G2228)+(1-MgmtPct)*H2228</f>
        <v/>
      </c>
      <c r="J2228">
        <f>IF(I2228/SponsorCost&gt;=RatchetTrigger,1,0)</f>
        <v/>
      </c>
      <c r="K2228">
        <f>IF(J2228=1,MgmtPctRatchet,MgmtPct)</f>
        <v/>
      </c>
      <c r="L2228">
        <f>K2228*H2228</f>
        <v/>
      </c>
      <c r="M2228">
        <f>EXP(-rf*C2228)*L2228</f>
        <v/>
      </c>
      <c r="N2228">
        <f>EXP(-rf*C2228)*E2228</f>
        <v/>
      </c>
    </row>
    <row r="2229">
      <c r="A2229" t="n">
        <v>2221</v>
      </c>
      <c r="B2229">
        <f>RAND()</f>
        <v/>
      </c>
      <c r="C2229">
        <f>IF(B2229&lt;P_3,3,IF(B2229&lt;P_3+P_4,4,5))</f>
        <v/>
      </c>
      <c r="D2229">
        <f>NORM.S.INV(RAND())</f>
        <v/>
      </c>
      <c r="E2229">
        <f>V0*EXP((rf-q_leak-0.5*sigma^2)*C2229+sigma*SQRT(C2229)*D2229)</f>
        <v/>
      </c>
      <c r="F2229">
        <f>SHL_face*(1+SHL_rate)^C2229</f>
        <v/>
      </c>
      <c r="G2229">
        <f>Pref_face*(1+Pref_rate)^C2229</f>
        <v/>
      </c>
      <c r="H2229">
        <f>MAX(E2229-F2229-G2229,0)</f>
        <v/>
      </c>
      <c r="I2229">
        <f>MIN(E2229,F2229+G2229)+(1-MgmtPct)*H2229</f>
        <v/>
      </c>
      <c r="J2229">
        <f>IF(I2229/SponsorCost&gt;=RatchetTrigger,1,0)</f>
        <v/>
      </c>
      <c r="K2229">
        <f>IF(J2229=1,MgmtPctRatchet,MgmtPct)</f>
        <v/>
      </c>
      <c r="L2229">
        <f>K2229*H2229</f>
        <v/>
      </c>
      <c r="M2229">
        <f>EXP(-rf*C2229)*L2229</f>
        <v/>
      </c>
      <c r="N2229">
        <f>EXP(-rf*C2229)*E2229</f>
        <v/>
      </c>
    </row>
    <row r="2230">
      <c r="A2230" t="n">
        <v>2222</v>
      </c>
      <c r="B2230">
        <f>RAND()</f>
        <v/>
      </c>
      <c r="C2230">
        <f>IF(B2230&lt;P_3,3,IF(B2230&lt;P_3+P_4,4,5))</f>
        <v/>
      </c>
      <c r="D2230">
        <f>NORM.S.INV(RAND())</f>
        <v/>
      </c>
      <c r="E2230">
        <f>V0*EXP((rf-q_leak-0.5*sigma^2)*C2230+sigma*SQRT(C2230)*D2230)</f>
        <v/>
      </c>
      <c r="F2230">
        <f>SHL_face*(1+SHL_rate)^C2230</f>
        <v/>
      </c>
      <c r="G2230">
        <f>Pref_face*(1+Pref_rate)^C2230</f>
        <v/>
      </c>
      <c r="H2230">
        <f>MAX(E2230-F2230-G2230,0)</f>
        <v/>
      </c>
      <c r="I2230">
        <f>MIN(E2230,F2230+G2230)+(1-MgmtPct)*H2230</f>
        <v/>
      </c>
      <c r="J2230">
        <f>IF(I2230/SponsorCost&gt;=RatchetTrigger,1,0)</f>
        <v/>
      </c>
      <c r="K2230">
        <f>IF(J2230=1,MgmtPctRatchet,MgmtPct)</f>
        <v/>
      </c>
      <c r="L2230">
        <f>K2230*H2230</f>
        <v/>
      </c>
      <c r="M2230">
        <f>EXP(-rf*C2230)*L2230</f>
        <v/>
      </c>
      <c r="N2230">
        <f>EXP(-rf*C2230)*E2230</f>
        <v/>
      </c>
    </row>
    <row r="2231">
      <c r="A2231" t="n">
        <v>2223</v>
      </c>
      <c r="B2231">
        <f>RAND()</f>
        <v/>
      </c>
      <c r="C2231">
        <f>IF(B2231&lt;P_3,3,IF(B2231&lt;P_3+P_4,4,5))</f>
        <v/>
      </c>
      <c r="D2231">
        <f>NORM.S.INV(RAND())</f>
        <v/>
      </c>
      <c r="E2231">
        <f>V0*EXP((rf-q_leak-0.5*sigma^2)*C2231+sigma*SQRT(C2231)*D2231)</f>
        <v/>
      </c>
      <c r="F2231">
        <f>SHL_face*(1+SHL_rate)^C2231</f>
        <v/>
      </c>
      <c r="G2231">
        <f>Pref_face*(1+Pref_rate)^C2231</f>
        <v/>
      </c>
      <c r="H2231">
        <f>MAX(E2231-F2231-G2231,0)</f>
        <v/>
      </c>
      <c r="I2231">
        <f>MIN(E2231,F2231+G2231)+(1-MgmtPct)*H2231</f>
        <v/>
      </c>
      <c r="J2231">
        <f>IF(I2231/SponsorCost&gt;=RatchetTrigger,1,0)</f>
        <v/>
      </c>
      <c r="K2231">
        <f>IF(J2231=1,MgmtPctRatchet,MgmtPct)</f>
        <v/>
      </c>
      <c r="L2231">
        <f>K2231*H2231</f>
        <v/>
      </c>
      <c r="M2231">
        <f>EXP(-rf*C2231)*L2231</f>
        <v/>
      </c>
      <c r="N2231">
        <f>EXP(-rf*C2231)*E2231</f>
        <v/>
      </c>
    </row>
    <row r="2232">
      <c r="A2232" t="n">
        <v>2224</v>
      </c>
      <c r="B2232">
        <f>RAND()</f>
        <v/>
      </c>
      <c r="C2232">
        <f>IF(B2232&lt;P_3,3,IF(B2232&lt;P_3+P_4,4,5))</f>
        <v/>
      </c>
      <c r="D2232">
        <f>NORM.S.INV(RAND())</f>
        <v/>
      </c>
      <c r="E2232">
        <f>V0*EXP((rf-q_leak-0.5*sigma^2)*C2232+sigma*SQRT(C2232)*D2232)</f>
        <v/>
      </c>
      <c r="F2232">
        <f>SHL_face*(1+SHL_rate)^C2232</f>
        <v/>
      </c>
      <c r="G2232">
        <f>Pref_face*(1+Pref_rate)^C2232</f>
        <v/>
      </c>
      <c r="H2232">
        <f>MAX(E2232-F2232-G2232,0)</f>
        <v/>
      </c>
      <c r="I2232">
        <f>MIN(E2232,F2232+G2232)+(1-MgmtPct)*H2232</f>
        <v/>
      </c>
      <c r="J2232">
        <f>IF(I2232/SponsorCost&gt;=RatchetTrigger,1,0)</f>
        <v/>
      </c>
      <c r="K2232">
        <f>IF(J2232=1,MgmtPctRatchet,MgmtPct)</f>
        <v/>
      </c>
      <c r="L2232">
        <f>K2232*H2232</f>
        <v/>
      </c>
      <c r="M2232">
        <f>EXP(-rf*C2232)*L2232</f>
        <v/>
      </c>
      <c r="N2232">
        <f>EXP(-rf*C2232)*E2232</f>
        <v/>
      </c>
    </row>
    <row r="2233">
      <c r="A2233" t="n">
        <v>2225</v>
      </c>
      <c r="B2233">
        <f>RAND()</f>
        <v/>
      </c>
      <c r="C2233">
        <f>IF(B2233&lt;P_3,3,IF(B2233&lt;P_3+P_4,4,5))</f>
        <v/>
      </c>
      <c r="D2233">
        <f>NORM.S.INV(RAND())</f>
        <v/>
      </c>
      <c r="E2233">
        <f>V0*EXP((rf-q_leak-0.5*sigma^2)*C2233+sigma*SQRT(C2233)*D2233)</f>
        <v/>
      </c>
      <c r="F2233">
        <f>SHL_face*(1+SHL_rate)^C2233</f>
        <v/>
      </c>
      <c r="G2233">
        <f>Pref_face*(1+Pref_rate)^C2233</f>
        <v/>
      </c>
      <c r="H2233">
        <f>MAX(E2233-F2233-G2233,0)</f>
        <v/>
      </c>
      <c r="I2233">
        <f>MIN(E2233,F2233+G2233)+(1-MgmtPct)*H2233</f>
        <v/>
      </c>
      <c r="J2233">
        <f>IF(I2233/SponsorCost&gt;=RatchetTrigger,1,0)</f>
        <v/>
      </c>
      <c r="K2233">
        <f>IF(J2233=1,MgmtPctRatchet,MgmtPct)</f>
        <v/>
      </c>
      <c r="L2233">
        <f>K2233*H2233</f>
        <v/>
      </c>
      <c r="M2233">
        <f>EXP(-rf*C2233)*L2233</f>
        <v/>
      </c>
      <c r="N2233">
        <f>EXP(-rf*C2233)*E2233</f>
        <v/>
      </c>
    </row>
    <row r="2234">
      <c r="A2234" t="n">
        <v>2226</v>
      </c>
      <c r="B2234">
        <f>RAND()</f>
        <v/>
      </c>
      <c r="C2234">
        <f>IF(B2234&lt;P_3,3,IF(B2234&lt;P_3+P_4,4,5))</f>
        <v/>
      </c>
      <c r="D2234">
        <f>NORM.S.INV(RAND())</f>
        <v/>
      </c>
      <c r="E2234">
        <f>V0*EXP((rf-q_leak-0.5*sigma^2)*C2234+sigma*SQRT(C2234)*D2234)</f>
        <v/>
      </c>
      <c r="F2234">
        <f>SHL_face*(1+SHL_rate)^C2234</f>
        <v/>
      </c>
      <c r="G2234">
        <f>Pref_face*(1+Pref_rate)^C2234</f>
        <v/>
      </c>
      <c r="H2234">
        <f>MAX(E2234-F2234-G2234,0)</f>
        <v/>
      </c>
      <c r="I2234">
        <f>MIN(E2234,F2234+G2234)+(1-MgmtPct)*H2234</f>
        <v/>
      </c>
      <c r="J2234">
        <f>IF(I2234/SponsorCost&gt;=RatchetTrigger,1,0)</f>
        <v/>
      </c>
      <c r="K2234">
        <f>IF(J2234=1,MgmtPctRatchet,MgmtPct)</f>
        <v/>
      </c>
      <c r="L2234">
        <f>K2234*H2234</f>
        <v/>
      </c>
      <c r="M2234">
        <f>EXP(-rf*C2234)*L2234</f>
        <v/>
      </c>
      <c r="N2234">
        <f>EXP(-rf*C2234)*E2234</f>
        <v/>
      </c>
    </row>
    <row r="2235">
      <c r="A2235" t="n">
        <v>2227</v>
      </c>
      <c r="B2235">
        <f>RAND()</f>
        <v/>
      </c>
      <c r="C2235">
        <f>IF(B2235&lt;P_3,3,IF(B2235&lt;P_3+P_4,4,5))</f>
        <v/>
      </c>
      <c r="D2235">
        <f>NORM.S.INV(RAND())</f>
        <v/>
      </c>
      <c r="E2235">
        <f>V0*EXP((rf-q_leak-0.5*sigma^2)*C2235+sigma*SQRT(C2235)*D2235)</f>
        <v/>
      </c>
      <c r="F2235">
        <f>SHL_face*(1+SHL_rate)^C2235</f>
        <v/>
      </c>
      <c r="G2235">
        <f>Pref_face*(1+Pref_rate)^C2235</f>
        <v/>
      </c>
      <c r="H2235">
        <f>MAX(E2235-F2235-G2235,0)</f>
        <v/>
      </c>
      <c r="I2235">
        <f>MIN(E2235,F2235+G2235)+(1-MgmtPct)*H2235</f>
        <v/>
      </c>
      <c r="J2235">
        <f>IF(I2235/SponsorCost&gt;=RatchetTrigger,1,0)</f>
        <v/>
      </c>
      <c r="K2235">
        <f>IF(J2235=1,MgmtPctRatchet,MgmtPct)</f>
        <v/>
      </c>
      <c r="L2235">
        <f>K2235*H2235</f>
        <v/>
      </c>
      <c r="M2235">
        <f>EXP(-rf*C2235)*L2235</f>
        <v/>
      </c>
      <c r="N2235">
        <f>EXP(-rf*C2235)*E2235</f>
        <v/>
      </c>
    </row>
    <row r="2236">
      <c r="A2236" t="n">
        <v>2228</v>
      </c>
      <c r="B2236">
        <f>RAND()</f>
        <v/>
      </c>
      <c r="C2236">
        <f>IF(B2236&lt;P_3,3,IF(B2236&lt;P_3+P_4,4,5))</f>
        <v/>
      </c>
      <c r="D2236">
        <f>NORM.S.INV(RAND())</f>
        <v/>
      </c>
      <c r="E2236">
        <f>V0*EXP((rf-q_leak-0.5*sigma^2)*C2236+sigma*SQRT(C2236)*D2236)</f>
        <v/>
      </c>
      <c r="F2236">
        <f>SHL_face*(1+SHL_rate)^C2236</f>
        <v/>
      </c>
      <c r="G2236">
        <f>Pref_face*(1+Pref_rate)^C2236</f>
        <v/>
      </c>
      <c r="H2236">
        <f>MAX(E2236-F2236-G2236,0)</f>
        <v/>
      </c>
      <c r="I2236">
        <f>MIN(E2236,F2236+G2236)+(1-MgmtPct)*H2236</f>
        <v/>
      </c>
      <c r="J2236">
        <f>IF(I2236/SponsorCost&gt;=RatchetTrigger,1,0)</f>
        <v/>
      </c>
      <c r="K2236">
        <f>IF(J2236=1,MgmtPctRatchet,MgmtPct)</f>
        <v/>
      </c>
      <c r="L2236">
        <f>K2236*H2236</f>
        <v/>
      </c>
      <c r="M2236">
        <f>EXP(-rf*C2236)*L2236</f>
        <v/>
      </c>
      <c r="N2236">
        <f>EXP(-rf*C2236)*E2236</f>
        <v/>
      </c>
    </row>
    <row r="2237">
      <c r="A2237" t="n">
        <v>2229</v>
      </c>
      <c r="B2237">
        <f>RAND()</f>
        <v/>
      </c>
      <c r="C2237">
        <f>IF(B2237&lt;P_3,3,IF(B2237&lt;P_3+P_4,4,5))</f>
        <v/>
      </c>
      <c r="D2237">
        <f>NORM.S.INV(RAND())</f>
        <v/>
      </c>
      <c r="E2237">
        <f>V0*EXP((rf-q_leak-0.5*sigma^2)*C2237+sigma*SQRT(C2237)*D2237)</f>
        <v/>
      </c>
      <c r="F2237">
        <f>SHL_face*(1+SHL_rate)^C2237</f>
        <v/>
      </c>
      <c r="G2237">
        <f>Pref_face*(1+Pref_rate)^C2237</f>
        <v/>
      </c>
      <c r="H2237">
        <f>MAX(E2237-F2237-G2237,0)</f>
        <v/>
      </c>
      <c r="I2237">
        <f>MIN(E2237,F2237+G2237)+(1-MgmtPct)*H2237</f>
        <v/>
      </c>
      <c r="J2237">
        <f>IF(I2237/SponsorCost&gt;=RatchetTrigger,1,0)</f>
        <v/>
      </c>
      <c r="K2237">
        <f>IF(J2237=1,MgmtPctRatchet,MgmtPct)</f>
        <v/>
      </c>
      <c r="L2237">
        <f>K2237*H2237</f>
        <v/>
      </c>
      <c r="M2237">
        <f>EXP(-rf*C2237)*L2237</f>
        <v/>
      </c>
      <c r="N2237">
        <f>EXP(-rf*C2237)*E2237</f>
        <v/>
      </c>
    </row>
    <row r="2238">
      <c r="A2238" t="n">
        <v>2230</v>
      </c>
      <c r="B2238">
        <f>RAND()</f>
        <v/>
      </c>
      <c r="C2238">
        <f>IF(B2238&lt;P_3,3,IF(B2238&lt;P_3+P_4,4,5))</f>
        <v/>
      </c>
      <c r="D2238">
        <f>NORM.S.INV(RAND())</f>
        <v/>
      </c>
      <c r="E2238">
        <f>V0*EXP((rf-q_leak-0.5*sigma^2)*C2238+sigma*SQRT(C2238)*D2238)</f>
        <v/>
      </c>
      <c r="F2238">
        <f>SHL_face*(1+SHL_rate)^C2238</f>
        <v/>
      </c>
      <c r="G2238">
        <f>Pref_face*(1+Pref_rate)^C2238</f>
        <v/>
      </c>
      <c r="H2238">
        <f>MAX(E2238-F2238-G2238,0)</f>
        <v/>
      </c>
      <c r="I2238">
        <f>MIN(E2238,F2238+G2238)+(1-MgmtPct)*H2238</f>
        <v/>
      </c>
      <c r="J2238">
        <f>IF(I2238/SponsorCost&gt;=RatchetTrigger,1,0)</f>
        <v/>
      </c>
      <c r="K2238">
        <f>IF(J2238=1,MgmtPctRatchet,MgmtPct)</f>
        <v/>
      </c>
      <c r="L2238">
        <f>K2238*H2238</f>
        <v/>
      </c>
      <c r="M2238">
        <f>EXP(-rf*C2238)*L2238</f>
        <v/>
      </c>
      <c r="N2238">
        <f>EXP(-rf*C2238)*E2238</f>
        <v/>
      </c>
    </row>
    <row r="2239">
      <c r="A2239" t="n">
        <v>2231</v>
      </c>
      <c r="B2239">
        <f>RAND()</f>
        <v/>
      </c>
      <c r="C2239">
        <f>IF(B2239&lt;P_3,3,IF(B2239&lt;P_3+P_4,4,5))</f>
        <v/>
      </c>
      <c r="D2239">
        <f>NORM.S.INV(RAND())</f>
        <v/>
      </c>
      <c r="E2239">
        <f>V0*EXP((rf-q_leak-0.5*sigma^2)*C2239+sigma*SQRT(C2239)*D2239)</f>
        <v/>
      </c>
      <c r="F2239">
        <f>SHL_face*(1+SHL_rate)^C2239</f>
        <v/>
      </c>
      <c r="G2239">
        <f>Pref_face*(1+Pref_rate)^C2239</f>
        <v/>
      </c>
      <c r="H2239">
        <f>MAX(E2239-F2239-G2239,0)</f>
        <v/>
      </c>
      <c r="I2239">
        <f>MIN(E2239,F2239+G2239)+(1-MgmtPct)*H2239</f>
        <v/>
      </c>
      <c r="J2239">
        <f>IF(I2239/SponsorCost&gt;=RatchetTrigger,1,0)</f>
        <v/>
      </c>
      <c r="K2239">
        <f>IF(J2239=1,MgmtPctRatchet,MgmtPct)</f>
        <v/>
      </c>
      <c r="L2239">
        <f>K2239*H2239</f>
        <v/>
      </c>
      <c r="M2239">
        <f>EXP(-rf*C2239)*L2239</f>
        <v/>
      </c>
      <c r="N2239">
        <f>EXP(-rf*C2239)*E2239</f>
        <v/>
      </c>
    </row>
    <row r="2240">
      <c r="A2240" t="n">
        <v>2232</v>
      </c>
      <c r="B2240">
        <f>RAND()</f>
        <v/>
      </c>
      <c r="C2240">
        <f>IF(B2240&lt;P_3,3,IF(B2240&lt;P_3+P_4,4,5))</f>
        <v/>
      </c>
      <c r="D2240">
        <f>NORM.S.INV(RAND())</f>
        <v/>
      </c>
      <c r="E2240">
        <f>V0*EXP((rf-q_leak-0.5*sigma^2)*C2240+sigma*SQRT(C2240)*D2240)</f>
        <v/>
      </c>
      <c r="F2240">
        <f>SHL_face*(1+SHL_rate)^C2240</f>
        <v/>
      </c>
      <c r="G2240">
        <f>Pref_face*(1+Pref_rate)^C2240</f>
        <v/>
      </c>
      <c r="H2240">
        <f>MAX(E2240-F2240-G2240,0)</f>
        <v/>
      </c>
      <c r="I2240">
        <f>MIN(E2240,F2240+G2240)+(1-MgmtPct)*H2240</f>
        <v/>
      </c>
      <c r="J2240">
        <f>IF(I2240/SponsorCost&gt;=RatchetTrigger,1,0)</f>
        <v/>
      </c>
      <c r="K2240">
        <f>IF(J2240=1,MgmtPctRatchet,MgmtPct)</f>
        <v/>
      </c>
      <c r="L2240">
        <f>K2240*H2240</f>
        <v/>
      </c>
      <c r="M2240">
        <f>EXP(-rf*C2240)*L2240</f>
        <v/>
      </c>
      <c r="N2240">
        <f>EXP(-rf*C2240)*E2240</f>
        <v/>
      </c>
    </row>
    <row r="2241">
      <c r="A2241" t="n">
        <v>2233</v>
      </c>
      <c r="B2241">
        <f>RAND()</f>
        <v/>
      </c>
      <c r="C2241">
        <f>IF(B2241&lt;P_3,3,IF(B2241&lt;P_3+P_4,4,5))</f>
        <v/>
      </c>
      <c r="D2241">
        <f>NORM.S.INV(RAND())</f>
        <v/>
      </c>
      <c r="E2241">
        <f>V0*EXP((rf-q_leak-0.5*sigma^2)*C2241+sigma*SQRT(C2241)*D2241)</f>
        <v/>
      </c>
      <c r="F2241">
        <f>SHL_face*(1+SHL_rate)^C2241</f>
        <v/>
      </c>
      <c r="G2241">
        <f>Pref_face*(1+Pref_rate)^C2241</f>
        <v/>
      </c>
      <c r="H2241">
        <f>MAX(E2241-F2241-G2241,0)</f>
        <v/>
      </c>
      <c r="I2241">
        <f>MIN(E2241,F2241+G2241)+(1-MgmtPct)*H2241</f>
        <v/>
      </c>
      <c r="J2241">
        <f>IF(I2241/SponsorCost&gt;=RatchetTrigger,1,0)</f>
        <v/>
      </c>
      <c r="K2241">
        <f>IF(J2241=1,MgmtPctRatchet,MgmtPct)</f>
        <v/>
      </c>
      <c r="L2241">
        <f>K2241*H2241</f>
        <v/>
      </c>
      <c r="M2241">
        <f>EXP(-rf*C2241)*L2241</f>
        <v/>
      </c>
      <c r="N2241">
        <f>EXP(-rf*C2241)*E2241</f>
        <v/>
      </c>
    </row>
    <row r="2242">
      <c r="A2242" t="n">
        <v>2234</v>
      </c>
      <c r="B2242">
        <f>RAND()</f>
        <v/>
      </c>
      <c r="C2242">
        <f>IF(B2242&lt;P_3,3,IF(B2242&lt;P_3+P_4,4,5))</f>
        <v/>
      </c>
      <c r="D2242">
        <f>NORM.S.INV(RAND())</f>
        <v/>
      </c>
      <c r="E2242">
        <f>V0*EXP((rf-q_leak-0.5*sigma^2)*C2242+sigma*SQRT(C2242)*D2242)</f>
        <v/>
      </c>
      <c r="F2242">
        <f>SHL_face*(1+SHL_rate)^C2242</f>
        <v/>
      </c>
      <c r="G2242">
        <f>Pref_face*(1+Pref_rate)^C2242</f>
        <v/>
      </c>
      <c r="H2242">
        <f>MAX(E2242-F2242-G2242,0)</f>
        <v/>
      </c>
      <c r="I2242">
        <f>MIN(E2242,F2242+G2242)+(1-MgmtPct)*H2242</f>
        <v/>
      </c>
      <c r="J2242">
        <f>IF(I2242/SponsorCost&gt;=RatchetTrigger,1,0)</f>
        <v/>
      </c>
      <c r="K2242">
        <f>IF(J2242=1,MgmtPctRatchet,MgmtPct)</f>
        <v/>
      </c>
      <c r="L2242">
        <f>K2242*H2242</f>
        <v/>
      </c>
      <c r="M2242">
        <f>EXP(-rf*C2242)*L2242</f>
        <v/>
      </c>
      <c r="N2242">
        <f>EXP(-rf*C2242)*E2242</f>
        <v/>
      </c>
    </row>
    <row r="2243">
      <c r="A2243" t="n">
        <v>2235</v>
      </c>
      <c r="B2243">
        <f>RAND()</f>
        <v/>
      </c>
      <c r="C2243">
        <f>IF(B2243&lt;P_3,3,IF(B2243&lt;P_3+P_4,4,5))</f>
        <v/>
      </c>
      <c r="D2243">
        <f>NORM.S.INV(RAND())</f>
        <v/>
      </c>
      <c r="E2243">
        <f>V0*EXP((rf-q_leak-0.5*sigma^2)*C2243+sigma*SQRT(C2243)*D2243)</f>
        <v/>
      </c>
      <c r="F2243">
        <f>SHL_face*(1+SHL_rate)^C2243</f>
        <v/>
      </c>
      <c r="G2243">
        <f>Pref_face*(1+Pref_rate)^C2243</f>
        <v/>
      </c>
      <c r="H2243">
        <f>MAX(E2243-F2243-G2243,0)</f>
        <v/>
      </c>
      <c r="I2243">
        <f>MIN(E2243,F2243+G2243)+(1-MgmtPct)*H2243</f>
        <v/>
      </c>
      <c r="J2243">
        <f>IF(I2243/SponsorCost&gt;=RatchetTrigger,1,0)</f>
        <v/>
      </c>
      <c r="K2243">
        <f>IF(J2243=1,MgmtPctRatchet,MgmtPct)</f>
        <v/>
      </c>
      <c r="L2243">
        <f>K2243*H2243</f>
        <v/>
      </c>
      <c r="M2243">
        <f>EXP(-rf*C2243)*L2243</f>
        <v/>
      </c>
      <c r="N2243">
        <f>EXP(-rf*C2243)*E2243</f>
        <v/>
      </c>
    </row>
    <row r="2244">
      <c r="A2244" t="n">
        <v>2236</v>
      </c>
      <c r="B2244">
        <f>RAND()</f>
        <v/>
      </c>
      <c r="C2244">
        <f>IF(B2244&lt;P_3,3,IF(B2244&lt;P_3+P_4,4,5))</f>
        <v/>
      </c>
      <c r="D2244">
        <f>NORM.S.INV(RAND())</f>
        <v/>
      </c>
      <c r="E2244">
        <f>V0*EXP((rf-q_leak-0.5*sigma^2)*C2244+sigma*SQRT(C2244)*D2244)</f>
        <v/>
      </c>
      <c r="F2244">
        <f>SHL_face*(1+SHL_rate)^C2244</f>
        <v/>
      </c>
      <c r="G2244">
        <f>Pref_face*(1+Pref_rate)^C2244</f>
        <v/>
      </c>
      <c r="H2244">
        <f>MAX(E2244-F2244-G2244,0)</f>
        <v/>
      </c>
      <c r="I2244">
        <f>MIN(E2244,F2244+G2244)+(1-MgmtPct)*H2244</f>
        <v/>
      </c>
      <c r="J2244">
        <f>IF(I2244/SponsorCost&gt;=RatchetTrigger,1,0)</f>
        <v/>
      </c>
      <c r="K2244">
        <f>IF(J2244=1,MgmtPctRatchet,MgmtPct)</f>
        <v/>
      </c>
      <c r="L2244">
        <f>K2244*H2244</f>
        <v/>
      </c>
      <c r="M2244">
        <f>EXP(-rf*C2244)*L2244</f>
        <v/>
      </c>
      <c r="N2244">
        <f>EXP(-rf*C2244)*E2244</f>
        <v/>
      </c>
    </row>
    <row r="2245">
      <c r="A2245" t="n">
        <v>2237</v>
      </c>
      <c r="B2245">
        <f>RAND()</f>
        <v/>
      </c>
      <c r="C2245">
        <f>IF(B2245&lt;P_3,3,IF(B2245&lt;P_3+P_4,4,5))</f>
        <v/>
      </c>
      <c r="D2245">
        <f>NORM.S.INV(RAND())</f>
        <v/>
      </c>
      <c r="E2245">
        <f>V0*EXP((rf-q_leak-0.5*sigma^2)*C2245+sigma*SQRT(C2245)*D2245)</f>
        <v/>
      </c>
      <c r="F2245">
        <f>SHL_face*(1+SHL_rate)^C2245</f>
        <v/>
      </c>
      <c r="G2245">
        <f>Pref_face*(1+Pref_rate)^C2245</f>
        <v/>
      </c>
      <c r="H2245">
        <f>MAX(E2245-F2245-G2245,0)</f>
        <v/>
      </c>
      <c r="I2245">
        <f>MIN(E2245,F2245+G2245)+(1-MgmtPct)*H2245</f>
        <v/>
      </c>
      <c r="J2245">
        <f>IF(I2245/SponsorCost&gt;=RatchetTrigger,1,0)</f>
        <v/>
      </c>
      <c r="K2245">
        <f>IF(J2245=1,MgmtPctRatchet,MgmtPct)</f>
        <v/>
      </c>
      <c r="L2245">
        <f>K2245*H2245</f>
        <v/>
      </c>
      <c r="M2245">
        <f>EXP(-rf*C2245)*L2245</f>
        <v/>
      </c>
      <c r="N2245">
        <f>EXP(-rf*C2245)*E2245</f>
        <v/>
      </c>
    </row>
    <row r="2246">
      <c r="A2246" t="n">
        <v>2238</v>
      </c>
      <c r="B2246">
        <f>RAND()</f>
        <v/>
      </c>
      <c r="C2246">
        <f>IF(B2246&lt;P_3,3,IF(B2246&lt;P_3+P_4,4,5))</f>
        <v/>
      </c>
      <c r="D2246">
        <f>NORM.S.INV(RAND())</f>
        <v/>
      </c>
      <c r="E2246">
        <f>V0*EXP((rf-q_leak-0.5*sigma^2)*C2246+sigma*SQRT(C2246)*D2246)</f>
        <v/>
      </c>
      <c r="F2246">
        <f>SHL_face*(1+SHL_rate)^C2246</f>
        <v/>
      </c>
      <c r="G2246">
        <f>Pref_face*(1+Pref_rate)^C2246</f>
        <v/>
      </c>
      <c r="H2246">
        <f>MAX(E2246-F2246-G2246,0)</f>
        <v/>
      </c>
      <c r="I2246">
        <f>MIN(E2246,F2246+G2246)+(1-MgmtPct)*H2246</f>
        <v/>
      </c>
      <c r="J2246">
        <f>IF(I2246/SponsorCost&gt;=RatchetTrigger,1,0)</f>
        <v/>
      </c>
      <c r="K2246">
        <f>IF(J2246=1,MgmtPctRatchet,MgmtPct)</f>
        <v/>
      </c>
      <c r="L2246">
        <f>K2246*H2246</f>
        <v/>
      </c>
      <c r="M2246">
        <f>EXP(-rf*C2246)*L2246</f>
        <v/>
      </c>
      <c r="N2246">
        <f>EXP(-rf*C2246)*E2246</f>
        <v/>
      </c>
    </row>
    <row r="2247">
      <c r="A2247" t="n">
        <v>2239</v>
      </c>
      <c r="B2247">
        <f>RAND()</f>
        <v/>
      </c>
      <c r="C2247">
        <f>IF(B2247&lt;P_3,3,IF(B2247&lt;P_3+P_4,4,5))</f>
        <v/>
      </c>
      <c r="D2247">
        <f>NORM.S.INV(RAND())</f>
        <v/>
      </c>
      <c r="E2247">
        <f>V0*EXP((rf-q_leak-0.5*sigma^2)*C2247+sigma*SQRT(C2247)*D2247)</f>
        <v/>
      </c>
      <c r="F2247">
        <f>SHL_face*(1+SHL_rate)^C2247</f>
        <v/>
      </c>
      <c r="G2247">
        <f>Pref_face*(1+Pref_rate)^C2247</f>
        <v/>
      </c>
      <c r="H2247">
        <f>MAX(E2247-F2247-G2247,0)</f>
        <v/>
      </c>
      <c r="I2247">
        <f>MIN(E2247,F2247+G2247)+(1-MgmtPct)*H2247</f>
        <v/>
      </c>
      <c r="J2247">
        <f>IF(I2247/SponsorCost&gt;=RatchetTrigger,1,0)</f>
        <v/>
      </c>
      <c r="K2247">
        <f>IF(J2247=1,MgmtPctRatchet,MgmtPct)</f>
        <v/>
      </c>
      <c r="L2247">
        <f>K2247*H2247</f>
        <v/>
      </c>
      <c r="M2247">
        <f>EXP(-rf*C2247)*L2247</f>
        <v/>
      </c>
      <c r="N2247">
        <f>EXP(-rf*C2247)*E2247</f>
        <v/>
      </c>
    </row>
    <row r="2248">
      <c r="A2248" t="n">
        <v>2240</v>
      </c>
      <c r="B2248">
        <f>RAND()</f>
        <v/>
      </c>
      <c r="C2248">
        <f>IF(B2248&lt;P_3,3,IF(B2248&lt;P_3+P_4,4,5))</f>
        <v/>
      </c>
      <c r="D2248">
        <f>NORM.S.INV(RAND())</f>
        <v/>
      </c>
      <c r="E2248">
        <f>V0*EXP((rf-q_leak-0.5*sigma^2)*C2248+sigma*SQRT(C2248)*D2248)</f>
        <v/>
      </c>
      <c r="F2248">
        <f>SHL_face*(1+SHL_rate)^C2248</f>
        <v/>
      </c>
      <c r="G2248">
        <f>Pref_face*(1+Pref_rate)^C2248</f>
        <v/>
      </c>
      <c r="H2248">
        <f>MAX(E2248-F2248-G2248,0)</f>
        <v/>
      </c>
      <c r="I2248">
        <f>MIN(E2248,F2248+G2248)+(1-MgmtPct)*H2248</f>
        <v/>
      </c>
      <c r="J2248">
        <f>IF(I2248/SponsorCost&gt;=RatchetTrigger,1,0)</f>
        <v/>
      </c>
      <c r="K2248">
        <f>IF(J2248=1,MgmtPctRatchet,MgmtPct)</f>
        <v/>
      </c>
      <c r="L2248">
        <f>K2248*H2248</f>
        <v/>
      </c>
      <c r="M2248">
        <f>EXP(-rf*C2248)*L2248</f>
        <v/>
      </c>
      <c r="N2248">
        <f>EXP(-rf*C2248)*E2248</f>
        <v/>
      </c>
    </row>
    <row r="2249">
      <c r="A2249" t="n">
        <v>2241</v>
      </c>
      <c r="B2249">
        <f>RAND()</f>
        <v/>
      </c>
      <c r="C2249">
        <f>IF(B2249&lt;P_3,3,IF(B2249&lt;P_3+P_4,4,5))</f>
        <v/>
      </c>
      <c r="D2249">
        <f>NORM.S.INV(RAND())</f>
        <v/>
      </c>
      <c r="E2249">
        <f>V0*EXP((rf-q_leak-0.5*sigma^2)*C2249+sigma*SQRT(C2249)*D2249)</f>
        <v/>
      </c>
      <c r="F2249">
        <f>SHL_face*(1+SHL_rate)^C2249</f>
        <v/>
      </c>
      <c r="G2249">
        <f>Pref_face*(1+Pref_rate)^C2249</f>
        <v/>
      </c>
      <c r="H2249">
        <f>MAX(E2249-F2249-G2249,0)</f>
        <v/>
      </c>
      <c r="I2249">
        <f>MIN(E2249,F2249+G2249)+(1-MgmtPct)*H2249</f>
        <v/>
      </c>
      <c r="J2249">
        <f>IF(I2249/SponsorCost&gt;=RatchetTrigger,1,0)</f>
        <v/>
      </c>
      <c r="K2249">
        <f>IF(J2249=1,MgmtPctRatchet,MgmtPct)</f>
        <v/>
      </c>
      <c r="L2249">
        <f>K2249*H2249</f>
        <v/>
      </c>
      <c r="M2249">
        <f>EXP(-rf*C2249)*L2249</f>
        <v/>
      </c>
      <c r="N2249">
        <f>EXP(-rf*C2249)*E2249</f>
        <v/>
      </c>
    </row>
    <row r="2250">
      <c r="A2250" t="n">
        <v>2242</v>
      </c>
      <c r="B2250">
        <f>RAND()</f>
        <v/>
      </c>
      <c r="C2250">
        <f>IF(B2250&lt;P_3,3,IF(B2250&lt;P_3+P_4,4,5))</f>
        <v/>
      </c>
      <c r="D2250">
        <f>NORM.S.INV(RAND())</f>
        <v/>
      </c>
      <c r="E2250">
        <f>V0*EXP((rf-q_leak-0.5*sigma^2)*C2250+sigma*SQRT(C2250)*D2250)</f>
        <v/>
      </c>
      <c r="F2250">
        <f>SHL_face*(1+SHL_rate)^C2250</f>
        <v/>
      </c>
      <c r="G2250">
        <f>Pref_face*(1+Pref_rate)^C2250</f>
        <v/>
      </c>
      <c r="H2250">
        <f>MAX(E2250-F2250-G2250,0)</f>
        <v/>
      </c>
      <c r="I2250">
        <f>MIN(E2250,F2250+G2250)+(1-MgmtPct)*H2250</f>
        <v/>
      </c>
      <c r="J2250">
        <f>IF(I2250/SponsorCost&gt;=RatchetTrigger,1,0)</f>
        <v/>
      </c>
      <c r="K2250">
        <f>IF(J2250=1,MgmtPctRatchet,MgmtPct)</f>
        <v/>
      </c>
      <c r="L2250">
        <f>K2250*H2250</f>
        <v/>
      </c>
      <c r="M2250">
        <f>EXP(-rf*C2250)*L2250</f>
        <v/>
      </c>
      <c r="N2250">
        <f>EXP(-rf*C2250)*E2250</f>
        <v/>
      </c>
    </row>
    <row r="2251">
      <c r="A2251" t="n">
        <v>2243</v>
      </c>
      <c r="B2251">
        <f>RAND()</f>
        <v/>
      </c>
      <c r="C2251">
        <f>IF(B2251&lt;P_3,3,IF(B2251&lt;P_3+P_4,4,5))</f>
        <v/>
      </c>
      <c r="D2251">
        <f>NORM.S.INV(RAND())</f>
        <v/>
      </c>
      <c r="E2251">
        <f>V0*EXP((rf-q_leak-0.5*sigma^2)*C2251+sigma*SQRT(C2251)*D2251)</f>
        <v/>
      </c>
      <c r="F2251">
        <f>SHL_face*(1+SHL_rate)^C2251</f>
        <v/>
      </c>
      <c r="G2251">
        <f>Pref_face*(1+Pref_rate)^C2251</f>
        <v/>
      </c>
      <c r="H2251">
        <f>MAX(E2251-F2251-G2251,0)</f>
        <v/>
      </c>
      <c r="I2251">
        <f>MIN(E2251,F2251+G2251)+(1-MgmtPct)*H2251</f>
        <v/>
      </c>
      <c r="J2251">
        <f>IF(I2251/SponsorCost&gt;=RatchetTrigger,1,0)</f>
        <v/>
      </c>
      <c r="K2251">
        <f>IF(J2251=1,MgmtPctRatchet,MgmtPct)</f>
        <v/>
      </c>
      <c r="L2251">
        <f>K2251*H2251</f>
        <v/>
      </c>
      <c r="M2251">
        <f>EXP(-rf*C2251)*L2251</f>
        <v/>
      </c>
      <c r="N2251">
        <f>EXP(-rf*C2251)*E2251</f>
        <v/>
      </c>
    </row>
    <row r="2252">
      <c r="A2252" t="n">
        <v>2244</v>
      </c>
      <c r="B2252">
        <f>RAND()</f>
        <v/>
      </c>
      <c r="C2252">
        <f>IF(B2252&lt;P_3,3,IF(B2252&lt;P_3+P_4,4,5))</f>
        <v/>
      </c>
      <c r="D2252">
        <f>NORM.S.INV(RAND())</f>
        <v/>
      </c>
      <c r="E2252">
        <f>V0*EXP((rf-q_leak-0.5*sigma^2)*C2252+sigma*SQRT(C2252)*D2252)</f>
        <v/>
      </c>
      <c r="F2252">
        <f>SHL_face*(1+SHL_rate)^C2252</f>
        <v/>
      </c>
      <c r="G2252">
        <f>Pref_face*(1+Pref_rate)^C2252</f>
        <v/>
      </c>
      <c r="H2252">
        <f>MAX(E2252-F2252-G2252,0)</f>
        <v/>
      </c>
      <c r="I2252">
        <f>MIN(E2252,F2252+G2252)+(1-MgmtPct)*H2252</f>
        <v/>
      </c>
      <c r="J2252">
        <f>IF(I2252/SponsorCost&gt;=RatchetTrigger,1,0)</f>
        <v/>
      </c>
      <c r="K2252">
        <f>IF(J2252=1,MgmtPctRatchet,MgmtPct)</f>
        <v/>
      </c>
      <c r="L2252">
        <f>K2252*H2252</f>
        <v/>
      </c>
      <c r="M2252">
        <f>EXP(-rf*C2252)*L2252</f>
        <v/>
      </c>
      <c r="N2252">
        <f>EXP(-rf*C2252)*E2252</f>
        <v/>
      </c>
    </row>
    <row r="2253">
      <c r="A2253" t="n">
        <v>2245</v>
      </c>
      <c r="B2253">
        <f>RAND()</f>
        <v/>
      </c>
      <c r="C2253">
        <f>IF(B2253&lt;P_3,3,IF(B2253&lt;P_3+P_4,4,5))</f>
        <v/>
      </c>
      <c r="D2253">
        <f>NORM.S.INV(RAND())</f>
        <v/>
      </c>
      <c r="E2253">
        <f>V0*EXP((rf-q_leak-0.5*sigma^2)*C2253+sigma*SQRT(C2253)*D2253)</f>
        <v/>
      </c>
      <c r="F2253">
        <f>SHL_face*(1+SHL_rate)^C2253</f>
        <v/>
      </c>
      <c r="G2253">
        <f>Pref_face*(1+Pref_rate)^C2253</f>
        <v/>
      </c>
      <c r="H2253">
        <f>MAX(E2253-F2253-G2253,0)</f>
        <v/>
      </c>
      <c r="I2253">
        <f>MIN(E2253,F2253+G2253)+(1-MgmtPct)*H2253</f>
        <v/>
      </c>
      <c r="J2253">
        <f>IF(I2253/SponsorCost&gt;=RatchetTrigger,1,0)</f>
        <v/>
      </c>
      <c r="K2253">
        <f>IF(J2253=1,MgmtPctRatchet,MgmtPct)</f>
        <v/>
      </c>
      <c r="L2253">
        <f>K2253*H2253</f>
        <v/>
      </c>
      <c r="M2253">
        <f>EXP(-rf*C2253)*L2253</f>
        <v/>
      </c>
      <c r="N2253">
        <f>EXP(-rf*C2253)*E2253</f>
        <v/>
      </c>
    </row>
    <row r="2254">
      <c r="A2254" t="n">
        <v>2246</v>
      </c>
      <c r="B2254">
        <f>RAND()</f>
        <v/>
      </c>
      <c r="C2254">
        <f>IF(B2254&lt;P_3,3,IF(B2254&lt;P_3+P_4,4,5))</f>
        <v/>
      </c>
      <c r="D2254">
        <f>NORM.S.INV(RAND())</f>
        <v/>
      </c>
      <c r="E2254">
        <f>V0*EXP((rf-q_leak-0.5*sigma^2)*C2254+sigma*SQRT(C2254)*D2254)</f>
        <v/>
      </c>
      <c r="F2254">
        <f>SHL_face*(1+SHL_rate)^C2254</f>
        <v/>
      </c>
      <c r="G2254">
        <f>Pref_face*(1+Pref_rate)^C2254</f>
        <v/>
      </c>
      <c r="H2254">
        <f>MAX(E2254-F2254-G2254,0)</f>
        <v/>
      </c>
      <c r="I2254">
        <f>MIN(E2254,F2254+G2254)+(1-MgmtPct)*H2254</f>
        <v/>
      </c>
      <c r="J2254">
        <f>IF(I2254/SponsorCost&gt;=RatchetTrigger,1,0)</f>
        <v/>
      </c>
      <c r="K2254">
        <f>IF(J2254=1,MgmtPctRatchet,MgmtPct)</f>
        <v/>
      </c>
      <c r="L2254">
        <f>K2254*H2254</f>
        <v/>
      </c>
      <c r="M2254">
        <f>EXP(-rf*C2254)*L2254</f>
        <v/>
      </c>
      <c r="N2254">
        <f>EXP(-rf*C2254)*E2254</f>
        <v/>
      </c>
    </row>
    <row r="2255">
      <c r="A2255" t="n">
        <v>2247</v>
      </c>
      <c r="B2255">
        <f>RAND()</f>
        <v/>
      </c>
      <c r="C2255">
        <f>IF(B2255&lt;P_3,3,IF(B2255&lt;P_3+P_4,4,5))</f>
        <v/>
      </c>
      <c r="D2255">
        <f>NORM.S.INV(RAND())</f>
        <v/>
      </c>
      <c r="E2255">
        <f>V0*EXP((rf-q_leak-0.5*sigma^2)*C2255+sigma*SQRT(C2255)*D2255)</f>
        <v/>
      </c>
      <c r="F2255">
        <f>SHL_face*(1+SHL_rate)^C2255</f>
        <v/>
      </c>
      <c r="G2255">
        <f>Pref_face*(1+Pref_rate)^C2255</f>
        <v/>
      </c>
      <c r="H2255">
        <f>MAX(E2255-F2255-G2255,0)</f>
        <v/>
      </c>
      <c r="I2255">
        <f>MIN(E2255,F2255+G2255)+(1-MgmtPct)*H2255</f>
        <v/>
      </c>
      <c r="J2255">
        <f>IF(I2255/SponsorCost&gt;=RatchetTrigger,1,0)</f>
        <v/>
      </c>
      <c r="K2255">
        <f>IF(J2255=1,MgmtPctRatchet,MgmtPct)</f>
        <v/>
      </c>
      <c r="L2255">
        <f>K2255*H2255</f>
        <v/>
      </c>
      <c r="M2255">
        <f>EXP(-rf*C2255)*L2255</f>
        <v/>
      </c>
      <c r="N2255">
        <f>EXP(-rf*C2255)*E2255</f>
        <v/>
      </c>
    </row>
    <row r="2256">
      <c r="A2256" t="n">
        <v>2248</v>
      </c>
      <c r="B2256">
        <f>RAND()</f>
        <v/>
      </c>
      <c r="C2256">
        <f>IF(B2256&lt;P_3,3,IF(B2256&lt;P_3+P_4,4,5))</f>
        <v/>
      </c>
      <c r="D2256">
        <f>NORM.S.INV(RAND())</f>
        <v/>
      </c>
      <c r="E2256">
        <f>V0*EXP((rf-q_leak-0.5*sigma^2)*C2256+sigma*SQRT(C2256)*D2256)</f>
        <v/>
      </c>
      <c r="F2256">
        <f>SHL_face*(1+SHL_rate)^C2256</f>
        <v/>
      </c>
      <c r="G2256">
        <f>Pref_face*(1+Pref_rate)^C2256</f>
        <v/>
      </c>
      <c r="H2256">
        <f>MAX(E2256-F2256-G2256,0)</f>
        <v/>
      </c>
      <c r="I2256">
        <f>MIN(E2256,F2256+G2256)+(1-MgmtPct)*H2256</f>
        <v/>
      </c>
      <c r="J2256">
        <f>IF(I2256/SponsorCost&gt;=RatchetTrigger,1,0)</f>
        <v/>
      </c>
      <c r="K2256">
        <f>IF(J2256=1,MgmtPctRatchet,MgmtPct)</f>
        <v/>
      </c>
      <c r="L2256">
        <f>K2256*H2256</f>
        <v/>
      </c>
      <c r="M2256">
        <f>EXP(-rf*C2256)*L2256</f>
        <v/>
      </c>
      <c r="N2256">
        <f>EXP(-rf*C2256)*E2256</f>
        <v/>
      </c>
    </row>
    <row r="2257">
      <c r="A2257" t="n">
        <v>2249</v>
      </c>
      <c r="B2257">
        <f>RAND()</f>
        <v/>
      </c>
      <c r="C2257">
        <f>IF(B2257&lt;P_3,3,IF(B2257&lt;P_3+P_4,4,5))</f>
        <v/>
      </c>
      <c r="D2257">
        <f>NORM.S.INV(RAND())</f>
        <v/>
      </c>
      <c r="E2257">
        <f>V0*EXP((rf-q_leak-0.5*sigma^2)*C2257+sigma*SQRT(C2257)*D2257)</f>
        <v/>
      </c>
      <c r="F2257">
        <f>SHL_face*(1+SHL_rate)^C2257</f>
        <v/>
      </c>
      <c r="G2257">
        <f>Pref_face*(1+Pref_rate)^C2257</f>
        <v/>
      </c>
      <c r="H2257">
        <f>MAX(E2257-F2257-G2257,0)</f>
        <v/>
      </c>
      <c r="I2257">
        <f>MIN(E2257,F2257+G2257)+(1-MgmtPct)*H2257</f>
        <v/>
      </c>
      <c r="J2257">
        <f>IF(I2257/SponsorCost&gt;=RatchetTrigger,1,0)</f>
        <v/>
      </c>
      <c r="K2257">
        <f>IF(J2257=1,MgmtPctRatchet,MgmtPct)</f>
        <v/>
      </c>
      <c r="L2257">
        <f>K2257*H2257</f>
        <v/>
      </c>
      <c r="M2257">
        <f>EXP(-rf*C2257)*L2257</f>
        <v/>
      </c>
      <c r="N2257">
        <f>EXP(-rf*C2257)*E2257</f>
        <v/>
      </c>
    </row>
    <row r="2258">
      <c r="A2258" t="n">
        <v>2250</v>
      </c>
      <c r="B2258">
        <f>RAND()</f>
        <v/>
      </c>
      <c r="C2258">
        <f>IF(B2258&lt;P_3,3,IF(B2258&lt;P_3+P_4,4,5))</f>
        <v/>
      </c>
      <c r="D2258">
        <f>NORM.S.INV(RAND())</f>
        <v/>
      </c>
      <c r="E2258">
        <f>V0*EXP((rf-q_leak-0.5*sigma^2)*C2258+sigma*SQRT(C2258)*D2258)</f>
        <v/>
      </c>
      <c r="F2258">
        <f>SHL_face*(1+SHL_rate)^C2258</f>
        <v/>
      </c>
      <c r="G2258">
        <f>Pref_face*(1+Pref_rate)^C2258</f>
        <v/>
      </c>
      <c r="H2258">
        <f>MAX(E2258-F2258-G2258,0)</f>
        <v/>
      </c>
      <c r="I2258">
        <f>MIN(E2258,F2258+G2258)+(1-MgmtPct)*H2258</f>
        <v/>
      </c>
      <c r="J2258">
        <f>IF(I2258/SponsorCost&gt;=RatchetTrigger,1,0)</f>
        <v/>
      </c>
      <c r="K2258">
        <f>IF(J2258=1,MgmtPctRatchet,MgmtPct)</f>
        <v/>
      </c>
      <c r="L2258">
        <f>K2258*H2258</f>
        <v/>
      </c>
      <c r="M2258">
        <f>EXP(-rf*C2258)*L2258</f>
        <v/>
      </c>
      <c r="N2258">
        <f>EXP(-rf*C2258)*E2258</f>
        <v/>
      </c>
    </row>
    <row r="2259">
      <c r="A2259" t="n">
        <v>2251</v>
      </c>
      <c r="B2259">
        <f>RAND()</f>
        <v/>
      </c>
      <c r="C2259">
        <f>IF(B2259&lt;P_3,3,IF(B2259&lt;P_3+P_4,4,5))</f>
        <v/>
      </c>
      <c r="D2259">
        <f>NORM.S.INV(RAND())</f>
        <v/>
      </c>
      <c r="E2259">
        <f>V0*EXP((rf-q_leak-0.5*sigma^2)*C2259+sigma*SQRT(C2259)*D2259)</f>
        <v/>
      </c>
      <c r="F2259">
        <f>SHL_face*(1+SHL_rate)^C2259</f>
        <v/>
      </c>
      <c r="G2259">
        <f>Pref_face*(1+Pref_rate)^C2259</f>
        <v/>
      </c>
      <c r="H2259">
        <f>MAX(E2259-F2259-G2259,0)</f>
        <v/>
      </c>
      <c r="I2259">
        <f>MIN(E2259,F2259+G2259)+(1-MgmtPct)*H2259</f>
        <v/>
      </c>
      <c r="J2259">
        <f>IF(I2259/SponsorCost&gt;=RatchetTrigger,1,0)</f>
        <v/>
      </c>
      <c r="K2259">
        <f>IF(J2259=1,MgmtPctRatchet,MgmtPct)</f>
        <v/>
      </c>
      <c r="L2259">
        <f>K2259*H2259</f>
        <v/>
      </c>
      <c r="M2259">
        <f>EXP(-rf*C2259)*L2259</f>
        <v/>
      </c>
      <c r="N2259">
        <f>EXP(-rf*C2259)*E2259</f>
        <v/>
      </c>
    </row>
    <row r="2260">
      <c r="A2260" t="n">
        <v>2252</v>
      </c>
      <c r="B2260">
        <f>RAND()</f>
        <v/>
      </c>
      <c r="C2260">
        <f>IF(B2260&lt;P_3,3,IF(B2260&lt;P_3+P_4,4,5))</f>
        <v/>
      </c>
      <c r="D2260">
        <f>NORM.S.INV(RAND())</f>
        <v/>
      </c>
      <c r="E2260">
        <f>V0*EXP((rf-q_leak-0.5*sigma^2)*C2260+sigma*SQRT(C2260)*D2260)</f>
        <v/>
      </c>
      <c r="F2260">
        <f>SHL_face*(1+SHL_rate)^C2260</f>
        <v/>
      </c>
      <c r="G2260">
        <f>Pref_face*(1+Pref_rate)^C2260</f>
        <v/>
      </c>
      <c r="H2260">
        <f>MAX(E2260-F2260-G2260,0)</f>
        <v/>
      </c>
      <c r="I2260">
        <f>MIN(E2260,F2260+G2260)+(1-MgmtPct)*H2260</f>
        <v/>
      </c>
      <c r="J2260">
        <f>IF(I2260/SponsorCost&gt;=RatchetTrigger,1,0)</f>
        <v/>
      </c>
      <c r="K2260">
        <f>IF(J2260=1,MgmtPctRatchet,MgmtPct)</f>
        <v/>
      </c>
      <c r="L2260">
        <f>K2260*H2260</f>
        <v/>
      </c>
      <c r="M2260">
        <f>EXP(-rf*C2260)*L2260</f>
        <v/>
      </c>
      <c r="N2260">
        <f>EXP(-rf*C2260)*E2260</f>
        <v/>
      </c>
    </row>
    <row r="2261">
      <c r="A2261" t="n">
        <v>2253</v>
      </c>
      <c r="B2261">
        <f>RAND()</f>
        <v/>
      </c>
      <c r="C2261">
        <f>IF(B2261&lt;P_3,3,IF(B2261&lt;P_3+P_4,4,5))</f>
        <v/>
      </c>
      <c r="D2261">
        <f>NORM.S.INV(RAND())</f>
        <v/>
      </c>
      <c r="E2261">
        <f>V0*EXP((rf-q_leak-0.5*sigma^2)*C2261+sigma*SQRT(C2261)*D2261)</f>
        <v/>
      </c>
      <c r="F2261">
        <f>SHL_face*(1+SHL_rate)^C2261</f>
        <v/>
      </c>
      <c r="G2261">
        <f>Pref_face*(1+Pref_rate)^C2261</f>
        <v/>
      </c>
      <c r="H2261">
        <f>MAX(E2261-F2261-G2261,0)</f>
        <v/>
      </c>
      <c r="I2261">
        <f>MIN(E2261,F2261+G2261)+(1-MgmtPct)*H2261</f>
        <v/>
      </c>
      <c r="J2261">
        <f>IF(I2261/SponsorCost&gt;=RatchetTrigger,1,0)</f>
        <v/>
      </c>
      <c r="K2261">
        <f>IF(J2261=1,MgmtPctRatchet,MgmtPct)</f>
        <v/>
      </c>
      <c r="L2261">
        <f>K2261*H2261</f>
        <v/>
      </c>
      <c r="M2261">
        <f>EXP(-rf*C2261)*L2261</f>
        <v/>
      </c>
      <c r="N2261">
        <f>EXP(-rf*C2261)*E2261</f>
        <v/>
      </c>
    </row>
    <row r="2262">
      <c r="A2262" t="n">
        <v>2254</v>
      </c>
      <c r="B2262">
        <f>RAND()</f>
        <v/>
      </c>
      <c r="C2262">
        <f>IF(B2262&lt;P_3,3,IF(B2262&lt;P_3+P_4,4,5))</f>
        <v/>
      </c>
      <c r="D2262">
        <f>NORM.S.INV(RAND())</f>
        <v/>
      </c>
      <c r="E2262">
        <f>V0*EXP((rf-q_leak-0.5*sigma^2)*C2262+sigma*SQRT(C2262)*D2262)</f>
        <v/>
      </c>
      <c r="F2262">
        <f>SHL_face*(1+SHL_rate)^C2262</f>
        <v/>
      </c>
      <c r="G2262">
        <f>Pref_face*(1+Pref_rate)^C2262</f>
        <v/>
      </c>
      <c r="H2262">
        <f>MAX(E2262-F2262-G2262,0)</f>
        <v/>
      </c>
      <c r="I2262">
        <f>MIN(E2262,F2262+G2262)+(1-MgmtPct)*H2262</f>
        <v/>
      </c>
      <c r="J2262">
        <f>IF(I2262/SponsorCost&gt;=RatchetTrigger,1,0)</f>
        <v/>
      </c>
      <c r="K2262">
        <f>IF(J2262=1,MgmtPctRatchet,MgmtPct)</f>
        <v/>
      </c>
      <c r="L2262">
        <f>K2262*H2262</f>
        <v/>
      </c>
      <c r="M2262">
        <f>EXP(-rf*C2262)*L2262</f>
        <v/>
      </c>
      <c r="N2262">
        <f>EXP(-rf*C2262)*E2262</f>
        <v/>
      </c>
    </row>
    <row r="2263">
      <c r="A2263" t="n">
        <v>2255</v>
      </c>
      <c r="B2263">
        <f>RAND()</f>
        <v/>
      </c>
      <c r="C2263">
        <f>IF(B2263&lt;P_3,3,IF(B2263&lt;P_3+P_4,4,5))</f>
        <v/>
      </c>
      <c r="D2263">
        <f>NORM.S.INV(RAND())</f>
        <v/>
      </c>
      <c r="E2263">
        <f>V0*EXP((rf-q_leak-0.5*sigma^2)*C2263+sigma*SQRT(C2263)*D2263)</f>
        <v/>
      </c>
      <c r="F2263">
        <f>SHL_face*(1+SHL_rate)^C2263</f>
        <v/>
      </c>
      <c r="G2263">
        <f>Pref_face*(1+Pref_rate)^C2263</f>
        <v/>
      </c>
      <c r="H2263">
        <f>MAX(E2263-F2263-G2263,0)</f>
        <v/>
      </c>
      <c r="I2263">
        <f>MIN(E2263,F2263+G2263)+(1-MgmtPct)*H2263</f>
        <v/>
      </c>
      <c r="J2263">
        <f>IF(I2263/SponsorCost&gt;=RatchetTrigger,1,0)</f>
        <v/>
      </c>
      <c r="K2263">
        <f>IF(J2263=1,MgmtPctRatchet,MgmtPct)</f>
        <v/>
      </c>
      <c r="L2263">
        <f>K2263*H2263</f>
        <v/>
      </c>
      <c r="M2263">
        <f>EXP(-rf*C2263)*L2263</f>
        <v/>
      </c>
      <c r="N2263">
        <f>EXP(-rf*C2263)*E2263</f>
        <v/>
      </c>
    </row>
    <row r="2264">
      <c r="A2264" t="n">
        <v>2256</v>
      </c>
      <c r="B2264">
        <f>RAND()</f>
        <v/>
      </c>
      <c r="C2264">
        <f>IF(B2264&lt;P_3,3,IF(B2264&lt;P_3+P_4,4,5))</f>
        <v/>
      </c>
      <c r="D2264">
        <f>NORM.S.INV(RAND())</f>
        <v/>
      </c>
      <c r="E2264">
        <f>V0*EXP((rf-q_leak-0.5*sigma^2)*C2264+sigma*SQRT(C2264)*D2264)</f>
        <v/>
      </c>
      <c r="F2264">
        <f>SHL_face*(1+SHL_rate)^C2264</f>
        <v/>
      </c>
      <c r="G2264">
        <f>Pref_face*(1+Pref_rate)^C2264</f>
        <v/>
      </c>
      <c r="H2264">
        <f>MAX(E2264-F2264-G2264,0)</f>
        <v/>
      </c>
      <c r="I2264">
        <f>MIN(E2264,F2264+G2264)+(1-MgmtPct)*H2264</f>
        <v/>
      </c>
      <c r="J2264">
        <f>IF(I2264/SponsorCost&gt;=RatchetTrigger,1,0)</f>
        <v/>
      </c>
      <c r="K2264">
        <f>IF(J2264=1,MgmtPctRatchet,MgmtPct)</f>
        <v/>
      </c>
      <c r="L2264">
        <f>K2264*H2264</f>
        <v/>
      </c>
      <c r="M2264">
        <f>EXP(-rf*C2264)*L2264</f>
        <v/>
      </c>
      <c r="N2264">
        <f>EXP(-rf*C2264)*E2264</f>
        <v/>
      </c>
    </row>
    <row r="2265">
      <c r="A2265" t="n">
        <v>2257</v>
      </c>
      <c r="B2265">
        <f>RAND()</f>
        <v/>
      </c>
      <c r="C2265">
        <f>IF(B2265&lt;P_3,3,IF(B2265&lt;P_3+P_4,4,5))</f>
        <v/>
      </c>
      <c r="D2265">
        <f>NORM.S.INV(RAND())</f>
        <v/>
      </c>
      <c r="E2265">
        <f>V0*EXP((rf-q_leak-0.5*sigma^2)*C2265+sigma*SQRT(C2265)*D2265)</f>
        <v/>
      </c>
      <c r="F2265">
        <f>SHL_face*(1+SHL_rate)^C2265</f>
        <v/>
      </c>
      <c r="G2265">
        <f>Pref_face*(1+Pref_rate)^C2265</f>
        <v/>
      </c>
      <c r="H2265">
        <f>MAX(E2265-F2265-G2265,0)</f>
        <v/>
      </c>
      <c r="I2265">
        <f>MIN(E2265,F2265+G2265)+(1-MgmtPct)*H2265</f>
        <v/>
      </c>
      <c r="J2265">
        <f>IF(I2265/SponsorCost&gt;=RatchetTrigger,1,0)</f>
        <v/>
      </c>
      <c r="K2265">
        <f>IF(J2265=1,MgmtPctRatchet,MgmtPct)</f>
        <v/>
      </c>
      <c r="L2265">
        <f>K2265*H2265</f>
        <v/>
      </c>
      <c r="M2265">
        <f>EXP(-rf*C2265)*L2265</f>
        <v/>
      </c>
      <c r="N2265">
        <f>EXP(-rf*C2265)*E2265</f>
        <v/>
      </c>
    </row>
    <row r="2266">
      <c r="A2266" t="n">
        <v>2258</v>
      </c>
      <c r="B2266">
        <f>RAND()</f>
        <v/>
      </c>
      <c r="C2266">
        <f>IF(B2266&lt;P_3,3,IF(B2266&lt;P_3+P_4,4,5))</f>
        <v/>
      </c>
      <c r="D2266">
        <f>NORM.S.INV(RAND())</f>
        <v/>
      </c>
      <c r="E2266">
        <f>V0*EXP((rf-q_leak-0.5*sigma^2)*C2266+sigma*SQRT(C2266)*D2266)</f>
        <v/>
      </c>
      <c r="F2266">
        <f>SHL_face*(1+SHL_rate)^C2266</f>
        <v/>
      </c>
      <c r="G2266">
        <f>Pref_face*(1+Pref_rate)^C2266</f>
        <v/>
      </c>
      <c r="H2266">
        <f>MAX(E2266-F2266-G2266,0)</f>
        <v/>
      </c>
      <c r="I2266">
        <f>MIN(E2266,F2266+G2266)+(1-MgmtPct)*H2266</f>
        <v/>
      </c>
      <c r="J2266">
        <f>IF(I2266/SponsorCost&gt;=RatchetTrigger,1,0)</f>
        <v/>
      </c>
      <c r="K2266">
        <f>IF(J2266=1,MgmtPctRatchet,MgmtPct)</f>
        <v/>
      </c>
      <c r="L2266">
        <f>K2266*H2266</f>
        <v/>
      </c>
      <c r="M2266">
        <f>EXP(-rf*C2266)*L2266</f>
        <v/>
      </c>
      <c r="N2266">
        <f>EXP(-rf*C2266)*E2266</f>
        <v/>
      </c>
    </row>
    <row r="2267">
      <c r="A2267" t="n">
        <v>2259</v>
      </c>
      <c r="B2267">
        <f>RAND()</f>
        <v/>
      </c>
      <c r="C2267">
        <f>IF(B2267&lt;P_3,3,IF(B2267&lt;P_3+P_4,4,5))</f>
        <v/>
      </c>
      <c r="D2267">
        <f>NORM.S.INV(RAND())</f>
        <v/>
      </c>
      <c r="E2267">
        <f>V0*EXP((rf-q_leak-0.5*sigma^2)*C2267+sigma*SQRT(C2267)*D2267)</f>
        <v/>
      </c>
      <c r="F2267">
        <f>SHL_face*(1+SHL_rate)^C2267</f>
        <v/>
      </c>
      <c r="G2267">
        <f>Pref_face*(1+Pref_rate)^C2267</f>
        <v/>
      </c>
      <c r="H2267">
        <f>MAX(E2267-F2267-G2267,0)</f>
        <v/>
      </c>
      <c r="I2267">
        <f>MIN(E2267,F2267+G2267)+(1-MgmtPct)*H2267</f>
        <v/>
      </c>
      <c r="J2267">
        <f>IF(I2267/SponsorCost&gt;=RatchetTrigger,1,0)</f>
        <v/>
      </c>
      <c r="K2267">
        <f>IF(J2267=1,MgmtPctRatchet,MgmtPct)</f>
        <v/>
      </c>
      <c r="L2267">
        <f>K2267*H2267</f>
        <v/>
      </c>
      <c r="M2267">
        <f>EXP(-rf*C2267)*L2267</f>
        <v/>
      </c>
      <c r="N2267">
        <f>EXP(-rf*C2267)*E2267</f>
        <v/>
      </c>
    </row>
    <row r="2268">
      <c r="A2268" t="n">
        <v>2260</v>
      </c>
      <c r="B2268">
        <f>RAND()</f>
        <v/>
      </c>
      <c r="C2268">
        <f>IF(B2268&lt;P_3,3,IF(B2268&lt;P_3+P_4,4,5))</f>
        <v/>
      </c>
      <c r="D2268">
        <f>NORM.S.INV(RAND())</f>
        <v/>
      </c>
      <c r="E2268">
        <f>V0*EXP((rf-q_leak-0.5*sigma^2)*C2268+sigma*SQRT(C2268)*D2268)</f>
        <v/>
      </c>
      <c r="F2268">
        <f>SHL_face*(1+SHL_rate)^C2268</f>
        <v/>
      </c>
      <c r="G2268">
        <f>Pref_face*(1+Pref_rate)^C2268</f>
        <v/>
      </c>
      <c r="H2268">
        <f>MAX(E2268-F2268-G2268,0)</f>
        <v/>
      </c>
      <c r="I2268">
        <f>MIN(E2268,F2268+G2268)+(1-MgmtPct)*H2268</f>
        <v/>
      </c>
      <c r="J2268">
        <f>IF(I2268/SponsorCost&gt;=RatchetTrigger,1,0)</f>
        <v/>
      </c>
      <c r="K2268">
        <f>IF(J2268=1,MgmtPctRatchet,MgmtPct)</f>
        <v/>
      </c>
      <c r="L2268">
        <f>K2268*H2268</f>
        <v/>
      </c>
      <c r="M2268">
        <f>EXP(-rf*C2268)*L2268</f>
        <v/>
      </c>
      <c r="N2268">
        <f>EXP(-rf*C2268)*E2268</f>
        <v/>
      </c>
    </row>
    <row r="2269">
      <c r="A2269" t="n">
        <v>2261</v>
      </c>
      <c r="B2269">
        <f>RAND()</f>
        <v/>
      </c>
      <c r="C2269">
        <f>IF(B2269&lt;P_3,3,IF(B2269&lt;P_3+P_4,4,5))</f>
        <v/>
      </c>
      <c r="D2269">
        <f>NORM.S.INV(RAND())</f>
        <v/>
      </c>
      <c r="E2269">
        <f>V0*EXP((rf-q_leak-0.5*sigma^2)*C2269+sigma*SQRT(C2269)*D2269)</f>
        <v/>
      </c>
      <c r="F2269">
        <f>SHL_face*(1+SHL_rate)^C2269</f>
        <v/>
      </c>
      <c r="G2269">
        <f>Pref_face*(1+Pref_rate)^C2269</f>
        <v/>
      </c>
      <c r="H2269">
        <f>MAX(E2269-F2269-G2269,0)</f>
        <v/>
      </c>
      <c r="I2269">
        <f>MIN(E2269,F2269+G2269)+(1-MgmtPct)*H2269</f>
        <v/>
      </c>
      <c r="J2269">
        <f>IF(I2269/SponsorCost&gt;=RatchetTrigger,1,0)</f>
        <v/>
      </c>
      <c r="K2269">
        <f>IF(J2269=1,MgmtPctRatchet,MgmtPct)</f>
        <v/>
      </c>
      <c r="L2269">
        <f>K2269*H2269</f>
        <v/>
      </c>
      <c r="M2269">
        <f>EXP(-rf*C2269)*L2269</f>
        <v/>
      </c>
      <c r="N2269">
        <f>EXP(-rf*C2269)*E2269</f>
        <v/>
      </c>
    </row>
    <row r="2270">
      <c r="A2270" t="n">
        <v>2262</v>
      </c>
      <c r="B2270">
        <f>RAND()</f>
        <v/>
      </c>
      <c r="C2270">
        <f>IF(B2270&lt;P_3,3,IF(B2270&lt;P_3+P_4,4,5))</f>
        <v/>
      </c>
      <c r="D2270">
        <f>NORM.S.INV(RAND())</f>
        <v/>
      </c>
      <c r="E2270">
        <f>V0*EXP((rf-q_leak-0.5*sigma^2)*C2270+sigma*SQRT(C2270)*D2270)</f>
        <v/>
      </c>
      <c r="F2270">
        <f>SHL_face*(1+SHL_rate)^C2270</f>
        <v/>
      </c>
      <c r="G2270">
        <f>Pref_face*(1+Pref_rate)^C2270</f>
        <v/>
      </c>
      <c r="H2270">
        <f>MAX(E2270-F2270-G2270,0)</f>
        <v/>
      </c>
      <c r="I2270">
        <f>MIN(E2270,F2270+G2270)+(1-MgmtPct)*H2270</f>
        <v/>
      </c>
      <c r="J2270">
        <f>IF(I2270/SponsorCost&gt;=RatchetTrigger,1,0)</f>
        <v/>
      </c>
      <c r="K2270">
        <f>IF(J2270=1,MgmtPctRatchet,MgmtPct)</f>
        <v/>
      </c>
      <c r="L2270">
        <f>K2270*H2270</f>
        <v/>
      </c>
      <c r="M2270">
        <f>EXP(-rf*C2270)*L2270</f>
        <v/>
      </c>
      <c r="N2270">
        <f>EXP(-rf*C2270)*E2270</f>
        <v/>
      </c>
    </row>
    <row r="2271">
      <c r="A2271" t="n">
        <v>2263</v>
      </c>
      <c r="B2271">
        <f>RAND()</f>
        <v/>
      </c>
      <c r="C2271">
        <f>IF(B2271&lt;P_3,3,IF(B2271&lt;P_3+P_4,4,5))</f>
        <v/>
      </c>
      <c r="D2271">
        <f>NORM.S.INV(RAND())</f>
        <v/>
      </c>
      <c r="E2271">
        <f>V0*EXP((rf-q_leak-0.5*sigma^2)*C2271+sigma*SQRT(C2271)*D2271)</f>
        <v/>
      </c>
      <c r="F2271">
        <f>SHL_face*(1+SHL_rate)^C2271</f>
        <v/>
      </c>
      <c r="G2271">
        <f>Pref_face*(1+Pref_rate)^C2271</f>
        <v/>
      </c>
      <c r="H2271">
        <f>MAX(E2271-F2271-G2271,0)</f>
        <v/>
      </c>
      <c r="I2271">
        <f>MIN(E2271,F2271+G2271)+(1-MgmtPct)*H2271</f>
        <v/>
      </c>
      <c r="J2271">
        <f>IF(I2271/SponsorCost&gt;=RatchetTrigger,1,0)</f>
        <v/>
      </c>
      <c r="K2271">
        <f>IF(J2271=1,MgmtPctRatchet,MgmtPct)</f>
        <v/>
      </c>
      <c r="L2271">
        <f>K2271*H2271</f>
        <v/>
      </c>
      <c r="M2271">
        <f>EXP(-rf*C2271)*L2271</f>
        <v/>
      </c>
      <c r="N2271">
        <f>EXP(-rf*C2271)*E2271</f>
        <v/>
      </c>
    </row>
    <row r="2272">
      <c r="A2272" t="n">
        <v>2264</v>
      </c>
      <c r="B2272">
        <f>RAND()</f>
        <v/>
      </c>
      <c r="C2272">
        <f>IF(B2272&lt;P_3,3,IF(B2272&lt;P_3+P_4,4,5))</f>
        <v/>
      </c>
      <c r="D2272">
        <f>NORM.S.INV(RAND())</f>
        <v/>
      </c>
      <c r="E2272">
        <f>V0*EXP((rf-q_leak-0.5*sigma^2)*C2272+sigma*SQRT(C2272)*D2272)</f>
        <v/>
      </c>
      <c r="F2272">
        <f>SHL_face*(1+SHL_rate)^C2272</f>
        <v/>
      </c>
      <c r="G2272">
        <f>Pref_face*(1+Pref_rate)^C2272</f>
        <v/>
      </c>
      <c r="H2272">
        <f>MAX(E2272-F2272-G2272,0)</f>
        <v/>
      </c>
      <c r="I2272">
        <f>MIN(E2272,F2272+G2272)+(1-MgmtPct)*H2272</f>
        <v/>
      </c>
      <c r="J2272">
        <f>IF(I2272/SponsorCost&gt;=RatchetTrigger,1,0)</f>
        <v/>
      </c>
      <c r="K2272">
        <f>IF(J2272=1,MgmtPctRatchet,MgmtPct)</f>
        <v/>
      </c>
      <c r="L2272">
        <f>K2272*H2272</f>
        <v/>
      </c>
      <c r="M2272">
        <f>EXP(-rf*C2272)*L2272</f>
        <v/>
      </c>
      <c r="N2272">
        <f>EXP(-rf*C2272)*E2272</f>
        <v/>
      </c>
    </row>
    <row r="2273">
      <c r="A2273" t="n">
        <v>2265</v>
      </c>
      <c r="B2273">
        <f>RAND()</f>
        <v/>
      </c>
      <c r="C2273">
        <f>IF(B2273&lt;P_3,3,IF(B2273&lt;P_3+P_4,4,5))</f>
        <v/>
      </c>
      <c r="D2273">
        <f>NORM.S.INV(RAND())</f>
        <v/>
      </c>
      <c r="E2273">
        <f>V0*EXP((rf-q_leak-0.5*sigma^2)*C2273+sigma*SQRT(C2273)*D2273)</f>
        <v/>
      </c>
      <c r="F2273">
        <f>SHL_face*(1+SHL_rate)^C2273</f>
        <v/>
      </c>
      <c r="G2273">
        <f>Pref_face*(1+Pref_rate)^C2273</f>
        <v/>
      </c>
      <c r="H2273">
        <f>MAX(E2273-F2273-G2273,0)</f>
        <v/>
      </c>
      <c r="I2273">
        <f>MIN(E2273,F2273+G2273)+(1-MgmtPct)*H2273</f>
        <v/>
      </c>
      <c r="J2273">
        <f>IF(I2273/SponsorCost&gt;=RatchetTrigger,1,0)</f>
        <v/>
      </c>
      <c r="K2273">
        <f>IF(J2273=1,MgmtPctRatchet,MgmtPct)</f>
        <v/>
      </c>
      <c r="L2273">
        <f>K2273*H2273</f>
        <v/>
      </c>
      <c r="M2273">
        <f>EXP(-rf*C2273)*L2273</f>
        <v/>
      </c>
      <c r="N2273">
        <f>EXP(-rf*C2273)*E2273</f>
        <v/>
      </c>
    </row>
    <row r="2274">
      <c r="A2274" t="n">
        <v>2266</v>
      </c>
      <c r="B2274">
        <f>RAND()</f>
        <v/>
      </c>
      <c r="C2274">
        <f>IF(B2274&lt;P_3,3,IF(B2274&lt;P_3+P_4,4,5))</f>
        <v/>
      </c>
      <c r="D2274">
        <f>NORM.S.INV(RAND())</f>
        <v/>
      </c>
      <c r="E2274">
        <f>V0*EXP((rf-q_leak-0.5*sigma^2)*C2274+sigma*SQRT(C2274)*D2274)</f>
        <v/>
      </c>
      <c r="F2274">
        <f>SHL_face*(1+SHL_rate)^C2274</f>
        <v/>
      </c>
      <c r="G2274">
        <f>Pref_face*(1+Pref_rate)^C2274</f>
        <v/>
      </c>
      <c r="H2274">
        <f>MAX(E2274-F2274-G2274,0)</f>
        <v/>
      </c>
      <c r="I2274">
        <f>MIN(E2274,F2274+G2274)+(1-MgmtPct)*H2274</f>
        <v/>
      </c>
      <c r="J2274">
        <f>IF(I2274/SponsorCost&gt;=RatchetTrigger,1,0)</f>
        <v/>
      </c>
      <c r="K2274">
        <f>IF(J2274=1,MgmtPctRatchet,MgmtPct)</f>
        <v/>
      </c>
      <c r="L2274">
        <f>K2274*H2274</f>
        <v/>
      </c>
      <c r="M2274">
        <f>EXP(-rf*C2274)*L2274</f>
        <v/>
      </c>
      <c r="N2274">
        <f>EXP(-rf*C2274)*E2274</f>
        <v/>
      </c>
    </row>
    <row r="2275">
      <c r="A2275" t="n">
        <v>2267</v>
      </c>
      <c r="B2275">
        <f>RAND()</f>
        <v/>
      </c>
      <c r="C2275">
        <f>IF(B2275&lt;P_3,3,IF(B2275&lt;P_3+P_4,4,5))</f>
        <v/>
      </c>
      <c r="D2275">
        <f>NORM.S.INV(RAND())</f>
        <v/>
      </c>
      <c r="E2275">
        <f>V0*EXP((rf-q_leak-0.5*sigma^2)*C2275+sigma*SQRT(C2275)*D2275)</f>
        <v/>
      </c>
      <c r="F2275">
        <f>SHL_face*(1+SHL_rate)^C2275</f>
        <v/>
      </c>
      <c r="G2275">
        <f>Pref_face*(1+Pref_rate)^C2275</f>
        <v/>
      </c>
      <c r="H2275">
        <f>MAX(E2275-F2275-G2275,0)</f>
        <v/>
      </c>
      <c r="I2275">
        <f>MIN(E2275,F2275+G2275)+(1-MgmtPct)*H2275</f>
        <v/>
      </c>
      <c r="J2275">
        <f>IF(I2275/SponsorCost&gt;=RatchetTrigger,1,0)</f>
        <v/>
      </c>
      <c r="K2275">
        <f>IF(J2275=1,MgmtPctRatchet,MgmtPct)</f>
        <v/>
      </c>
      <c r="L2275">
        <f>K2275*H2275</f>
        <v/>
      </c>
      <c r="M2275">
        <f>EXP(-rf*C2275)*L2275</f>
        <v/>
      </c>
      <c r="N2275">
        <f>EXP(-rf*C2275)*E2275</f>
        <v/>
      </c>
    </row>
    <row r="2276">
      <c r="A2276" t="n">
        <v>2268</v>
      </c>
      <c r="B2276">
        <f>RAND()</f>
        <v/>
      </c>
      <c r="C2276">
        <f>IF(B2276&lt;P_3,3,IF(B2276&lt;P_3+P_4,4,5))</f>
        <v/>
      </c>
      <c r="D2276">
        <f>NORM.S.INV(RAND())</f>
        <v/>
      </c>
      <c r="E2276">
        <f>V0*EXP((rf-q_leak-0.5*sigma^2)*C2276+sigma*SQRT(C2276)*D2276)</f>
        <v/>
      </c>
      <c r="F2276">
        <f>SHL_face*(1+SHL_rate)^C2276</f>
        <v/>
      </c>
      <c r="G2276">
        <f>Pref_face*(1+Pref_rate)^C2276</f>
        <v/>
      </c>
      <c r="H2276">
        <f>MAX(E2276-F2276-G2276,0)</f>
        <v/>
      </c>
      <c r="I2276">
        <f>MIN(E2276,F2276+G2276)+(1-MgmtPct)*H2276</f>
        <v/>
      </c>
      <c r="J2276">
        <f>IF(I2276/SponsorCost&gt;=RatchetTrigger,1,0)</f>
        <v/>
      </c>
      <c r="K2276">
        <f>IF(J2276=1,MgmtPctRatchet,MgmtPct)</f>
        <v/>
      </c>
      <c r="L2276">
        <f>K2276*H2276</f>
        <v/>
      </c>
      <c r="M2276">
        <f>EXP(-rf*C2276)*L2276</f>
        <v/>
      </c>
      <c r="N2276">
        <f>EXP(-rf*C2276)*E2276</f>
        <v/>
      </c>
    </row>
    <row r="2277">
      <c r="A2277" t="n">
        <v>2269</v>
      </c>
      <c r="B2277">
        <f>RAND()</f>
        <v/>
      </c>
      <c r="C2277">
        <f>IF(B2277&lt;P_3,3,IF(B2277&lt;P_3+P_4,4,5))</f>
        <v/>
      </c>
      <c r="D2277">
        <f>NORM.S.INV(RAND())</f>
        <v/>
      </c>
      <c r="E2277">
        <f>V0*EXP((rf-q_leak-0.5*sigma^2)*C2277+sigma*SQRT(C2277)*D2277)</f>
        <v/>
      </c>
      <c r="F2277">
        <f>SHL_face*(1+SHL_rate)^C2277</f>
        <v/>
      </c>
      <c r="G2277">
        <f>Pref_face*(1+Pref_rate)^C2277</f>
        <v/>
      </c>
      <c r="H2277">
        <f>MAX(E2277-F2277-G2277,0)</f>
        <v/>
      </c>
      <c r="I2277">
        <f>MIN(E2277,F2277+G2277)+(1-MgmtPct)*H2277</f>
        <v/>
      </c>
      <c r="J2277">
        <f>IF(I2277/SponsorCost&gt;=RatchetTrigger,1,0)</f>
        <v/>
      </c>
      <c r="K2277">
        <f>IF(J2277=1,MgmtPctRatchet,MgmtPct)</f>
        <v/>
      </c>
      <c r="L2277">
        <f>K2277*H2277</f>
        <v/>
      </c>
      <c r="M2277">
        <f>EXP(-rf*C2277)*L2277</f>
        <v/>
      </c>
      <c r="N2277">
        <f>EXP(-rf*C2277)*E2277</f>
        <v/>
      </c>
    </row>
    <row r="2278">
      <c r="A2278" t="n">
        <v>2270</v>
      </c>
      <c r="B2278">
        <f>RAND()</f>
        <v/>
      </c>
      <c r="C2278">
        <f>IF(B2278&lt;P_3,3,IF(B2278&lt;P_3+P_4,4,5))</f>
        <v/>
      </c>
      <c r="D2278">
        <f>NORM.S.INV(RAND())</f>
        <v/>
      </c>
      <c r="E2278">
        <f>V0*EXP((rf-q_leak-0.5*sigma^2)*C2278+sigma*SQRT(C2278)*D2278)</f>
        <v/>
      </c>
      <c r="F2278">
        <f>SHL_face*(1+SHL_rate)^C2278</f>
        <v/>
      </c>
      <c r="G2278">
        <f>Pref_face*(1+Pref_rate)^C2278</f>
        <v/>
      </c>
      <c r="H2278">
        <f>MAX(E2278-F2278-G2278,0)</f>
        <v/>
      </c>
      <c r="I2278">
        <f>MIN(E2278,F2278+G2278)+(1-MgmtPct)*H2278</f>
        <v/>
      </c>
      <c r="J2278">
        <f>IF(I2278/SponsorCost&gt;=RatchetTrigger,1,0)</f>
        <v/>
      </c>
      <c r="K2278">
        <f>IF(J2278=1,MgmtPctRatchet,MgmtPct)</f>
        <v/>
      </c>
      <c r="L2278">
        <f>K2278*H2278</f>
        <v/>
      </c>
      <c r="M2278">
        <f>EXP(-rf*C2278)*L2278</f>
        <v/>
      </c>
      <c r="N2278">
        <f>EXP(-rf*C2278)*E2278</f>
        <v/>
      </c>
    </row>
    <row r="2279">
      <c r="A2279" t="n">
        <v>2271</v>
      </c>
      <c r="B2279">
        <f>RAND()</f>
        <v/>
      </c>
      <c r="C2279">
        <f>IF(B2279&lt;P_3,3,IF(B2279&lt;P_3+P_4,4,5))</f>
        <v/>
      </c>
      <c r="D2279">
        <f>NORM.S.INV(RAND())</f>
        <v/>
      </c>
      <c r="E2279">
        <f>V0*EXP((rf-q_leak-0.5*sigma^2)*C2279+sigma*SQRT(C2279)*D2279)</f>
        <v/>
      </c>
      <c r="F2279">
        <f>SHL_face*(1+SHL_rate)^C2279</f>
        <v/>
      </c>
      <c r="G2279">
        <f>Pref_face*(1+Pref_rate)^C2279</f>
        <v/>
      </c>
      <c r="H2279">
        <f>MAX(E2279-F2279-G2279,0)</f>
        <v/>
      </c>
      <c r="I2279">
        <f>MIN(E2279,F2279+G2279)+(1-MgmtPct)*H2279</f>
        <v/>
      </c>
      <c r="J2279">
        <f>IF(I2279/SponsorCost&gt;=RatchetTrigger,1,0)</f>
        <v/>
      </c>
      <c r="K2279">
        <f>IF(J2279=1,MgmtPctRatchet,MgmtPct)</f>
        <v/>
      </c>
      <c r="L2279">
        <f>K2279*H2279</f>
        <v/>
      </c>
      <c r="M2279">
        <f>EXP(-rf*C2279)*L2279</f>
        <v/>
      </c>
      <c r="N2279">
        <f>EXP(-rf*C2279)*E2279</f>
        <v/>
      </c>
    </row>
    <row r="2280">
      <c r="A2280" t="n">
        <v>2272</v>
      </c>
      <c r="B2280">
        <f>RAND()</f>
        <v/>
      </c>
      <c r="C2280">
        <f>IF(B2280&lt;P_3,3,IF(B2280&lt;P_3+P_4,4,5))</f>
        <v/>
      </c>
      <c r="D2280">
        <f>NORM.S.INV(RAND())</f>
        <v/>
      </c>
      <c r="E2280">
        <f>V0*EXP((rf-q_leak-0.5*sigma^2)*C2280+sigma*SQRT(C2280)*D2280)</f>
        <v/>
      </c>
      <c r="F2280">
        <f>SHL_face*(1+SHL_rate)^C2280</f>
        <v/>
      </c>
      <c r="G2280">
        <f>Pref_face*(1+Pref_rate)^C2280</f>
        <v/>
      </c>
      <c r="H2280">
        <f>MAX(E2280-F2280-G2280,0)</f>
        <v/>
      </c>
      <c r="I2280">
        <f>MIN(E2280,F2280+G2280)+(1-MgmtPct)*H2280</f>
        <v/>
      </c>
      <c r="J2280">
        <f>IF(I2280/SponsorCost&gt;=RatchetTrigger,1,0)</f>
        <v/>
      </c>
      <c r="K2280">
        <f>IF(J2280=1,MgmtPctRatchet,MgmtPct)</f>
        <v/>
      </c>
      <c r="L2280">
        <f>K2280*H2280</f>
        <v/>
      </c>
      <c r="M2280">
        <f>EXP(-rf*C2280)*L2280</f>
        <v/>
      </c>
      <c r="N2280">
        <f>EXP(-rf*C2280)*E2280</f>
        <v/>
      </c>
    </row>
    <row r="2281">
      <c r="A2281" t="n">
        <v>2273</v>
      </c>
      <c r="B2281">
        <f>RAND()</f>
        <v/>
      </c>
      <c r="C2281">
        <f>IF(B2281&lt;P_3,3,IF(B2281&lt;P_3+P_4,4,5))</f>
        <v/>
      </c>
      <c r="D2281">
        <f>NORM.S.INV(RAND())</f>
        <v/>
      </c>
      <c r="E2281">
        <f>V0*EXP((rf-q_leak-0.5*sigma^2)*C2281+sigma*SQRT(C2281)*D2281)</f>
        <v/>
      </c>
      <c r="F2281">
        <f>SHL_face*(1+SHL_rate)^C2281</f>
        <v/>
      </c>
      <c r="G2281">
        <f>Pref_face*(1+Pref_rate)^C2281</f>
        <v/>
      </c>
      <c r="H2281">
        <f>MAX(E2281-F2281-G2281,0)</f>
        <v/>
      </c>
      <c r="I2281">
        <f>MIN(E2281,F2281+G2281)+(1-MgmtPct)*H2281</f>
        <v/>
      </c>
      <c r="J2281">
        <f>IF(I2281/SponsorCost&gt;=RatchetTrigger,1,0)</f>
        <v/>
      </c>
      <c r="K2281">
        <f>IF(J2281=1,MgmtPctRatchet,MgmtPct)</f>
        <v/>
      </c>
      <c r="L2281">
        <f>K2281*H2281</f>
        <v/>
      </c>
      <c r="M2281">
        <f>EXP(-rf*C2281)*L2281</f>
        <v/>
      </c>
      <c r="N2281">
        <f>EXP(-rf*C2281)*E2281</f>
        <v/>
      </c>
    </row>
    <row r="2282">
      <c r="A2282" t="n">
        <v>2274</v>
      </c>
      <c r="B2282">
        <f>RAND()</f>
        <v/>
      </c>
      <c r="C2282">
        <f>IF(B2282&lt;P_3,3,IF(B2282&lt;P_3+P_4,4,5))</f>
        <v/>
      </c>
      <c r="D2282">
        <f>NORM.S.INV(RAND())</f>
        <v/>
      </c>
      <c r="E2282">
        <f>V0*EXP((rf-q_leak-0.5*sigma^2)*C2282+sigma*SQRT(C2282)*D2282)</f>
        <v/>
      </c>
      <c r="F2282">
        <f>SHL_face*(1+SHL_rate)^C2282</f>
        <v/>
      </c>
      <c r="G2282">
        <f>Pref_face*(1+Pref_rate)^C2282</f>
        <v/>
      </c>
      <c r="H2282">
        <f>MAX(E2282-F2282-G2282,0)</f>
        <v/>
      </c>
      <c r="I2282">
        <f>MIN(E2282,F2282+G2282)+(1-MgmtPct)*H2282</f>
        <v/>
      </c>
      <c r="J2282">
        <f>IF(I2282/SponsorCost&gt;=RatchetTrigger,1,0)</f>
        <v/>
      </c>
      <c r="K2282">
        <f>IF(J2282=1,MgmtPctRatchet,MgmtPct)</f>
        <v/>
      </c>
      <c r="L2282">
        <f>K2282*H2282</f>
        <v/>
      </c>
      <c r="M2282">
        <f>EXP(-rf*C2282)*L2282</f>
        <v/>
      </c>
      <c r="N2282">
        <f>EXP(-rf*C2282)*E2282</f>
        <v/>
      </c>
    </row>
    <row r="2283">
      <c r="A2283" t="n">
        <v>2275</v>
      </c>
      <c r="B2283">
        <f>RAND()</f>
        <v/>
      </c>
      <c r="C2283">
        <f>IF(B2283&lt;P_3,3,IF(B2283&lt;P_3+P_4,4,5))</f>
        <v/>
      </c>
      <c r="D2283">
        <f>NORM.S.INV(RAND())</f>
        <v/>
      </c>
      <c r="E2283">
        <f>V0*EXP((rf-q_leak-0.5*sigma^2)*C2283+sigma*SQRT(C2283)*D2283)</f>
        <v/>
      </c>
      <c r="F2283">
        <f>SHL_face*(1+SHL_rate)^C2283</f>
        <v/>
      </c>
      <c r="G2283">
        <f>Pref_face*(1+Pref_rate)^C2283</f>
        <v/>
      </c>
      <c r="H2283">
        <f>MAX(E2283-F2283-G2283,0)</f>
        <v/>
      </c>
      <c r="I2283">
        <f>MIN(E2283,F2283+G2283)+(1-MgmtPct)*H2283</f>
        <v/>
      </c>
      <c r="J2283">
        <f>IF(I2283/SponsorCost&gt;=RatchetTrigger,1,0)</f>
        <v/>
      </c>
      <c r="K2283">
        <f>IF(J2283=1,MgmtPctRatchet,MgmtPct)</f>
        <v/>
      </c>
      <c r="L2283">
        <f>K2283*H2283</f>
        <v/>
      </c>
      <c r="M2283">
        <f>EXP(-rf*C2283)*L2283</f>
        <v/>
      </c>
      <c r="N2283">
        <f>EXP(-rf*C2283)*E2283</f>
        <v/>
      </c>
    </row>
    <row r="2284">
      <c r="A2284" t="n">
        <v>2276</v>
      </c>
      <c r="B2284">
        <f>RAND()</f>
        <v/>
      </c>
      <c r="C2284">
        <f>IF(B2284&lt;P_3,3,IF(B2284&lt;P_3+P_4,4,5))</f>
        <v/>
      </c>
      <c r="D2284">
        <f>NORM.S.INV(RAND())</f>
        <v/>
      </c>
      <c r="E2284">
        <f>V0*EXP((rf-q_leak-0.5*sigma^2)*C2284+sigma*SQRT(C2284)*D2284)</f>
        <v/>
      </c>
      <c r="F2284">
        <f>SHL_face*(1+SHL_rate)^C2284</f>
        <v/>
      </c>
      <c r="G2284">
        <f>Pref_face*(1+Pref_rate)^C2284</f>
        <v/>
      </c>
      <c r="H2284">
        <f>MAX(E2284-F2284-G2284,0)</f>
        <v/>
      </c>
      <c r="I2284">
        <f>MIN(E2284,F2284+G2284)+(1-MgmtPct)*H2284</f>
        <v/>
      </c>
      <c r="J2284">
        <f>IF(I2284/SponsorCost&gt;=RatchetTrigger,1,0)</f>
        <v/>
      </c>
      <c r="K2284">
        <f>IF(J2284=1,MgmtPctRatchet,MgmtPct)</f>
        <v/>
      </c>
      <c r="L2284">
        <f>K2284*H2284</f>
        <v/>
      </c>
      <c r="M2284">
        <f>EXP(-rf*C2284)*L2284</f>
        <v/>
      </c>
      <c r="N2284">
        <f>EXP(-rf*C2284)*E2284</f>
        <v/>
      </c>
    </row>
    <row r="2285">
      <c r="A2285" t="n">
        <v>2277</v>
      </c>
      <c r="B2285">
        <f>RAND()</f>
        <v/>
      </c>
      <c r="C2285">
        <f>IF(B2285&lt;P_3,3,IF(B2285&lt;P_3+P_4,4,5))</f>
        <v/>
      </c>
      <c r="D2285">
        <f>NORM.S.INV(RAND())</f>
        <v/>
      </c>
      <c r="E2285">
        <f>V0*EXP((rf-q_leak-0.5*sigma^2)*C2285+sigma*SQRT(C2285)*D2285)</f>
        <v/>
      </c>
      <c r="F2285">
        <f>SHL_face*(1+SHL_rate)^C2285</f>
        <v/>
      </c>
      <c r="G2285">
        <f>Pref_face*(1+Pref_rate)^C2285</f>
        <v/>
      </c>
      <c r="H2285">
        <f>MAX(E2285-F2285-G2285,0)</f>
        <v/>
      </c>
      <c r="I2285">
        <f>MIN(E2285,F2285+G2285)+(1-MgmtPct)*H2285</f>
        <v/>
      </c>
      <c r="J2285">
        <f>IF(I2285/SponsorCost&gt;=RatchetTrigger,1,0)</f>
        <v/>
      </c>
      <c r="K2285">
        <f>IF(J2285=1,MgmtPctRatchet,MgmtPct)</f>
        <v/>
      </c>
      <c r="L2285">
        <f>K2285*H2285</f>
        <v/>
      </c>
      <c r="M2285">
        <f>EXP(-rf*C2285)*L2285</f>
        <v/>
      </c>
      <c r="N2285">
        <f>EXP(-rf*C2285)*E2285</f>
        <v/>
      </c>
    </row>
    <row r="2286">
      <c r="A2286" t="n">
        <v>2278</v>
      </c>
      <c r="B2286">
        <f>RAND()</f>
        <v/>
      </c>
      <c r="C2286">
        <f>IF(B2286&lt;P_3,3,IF(B2286&lt;P_3+P_4,4,5))</f>
        <v/>
      </c>
      <c r="D2286">
        <f>NORM.S.INV(RAND())</f>
        <v/>
      </c>
      <c r="E2286">
        <f>V0*EXP((rf-q_leak-0.5*sigma^2)*C2286+sigma*SQRT(C2286)*D2286)</f>
        <v/>
      </c>
      <c r="F2286">
        <f>SHL_face*(1+SHL_rate)^C2286</f>
        <v/>
      </c>
      <c r="G2286">
        <f>Pref_face*(1+Pref_rate)^C2286</f>
        <v/>
      </c>
      <c r="H2286">
        <f>MAX(E2286-F2286-G2286,0)</f>
        <v/>
      </c>
      <c r="I2286">
        <f>MIN(E2286,F2286+G2286)+(1-MgmtPct)*H2286</f>
        <v/>
      </c>
      <c r="J2286">
        <f>IF(I2286/SponsorCost&gt;=RatchetTrigger,1,0)</f>
        <v/>
      </c>
      <c r="K2286">
        <f>IF(J2286=1,MgmtPctRatchet,MgmtPct)</f>
        <v/>
      </c>
      <c r="L2286">
        <f>K2286*H2286</f>
        <v/>
      </c>
      <c r="M2286">
        <f>EXP(-rf*C2286)*L2286</f>
        <v/>
      </c>
      <c r="N2286">
        <f>EXP(-rf*C2286)*E2286</f>
        <v/>
      </c>
    </row>
    <row r="2287">
      <c r="A2287" t="n">
        <v>2279</v>
      </c>
      <c r="B2287">
        <f>RAND()</f>
        <v/>
      </c>
      <c r="C2287">
        <f>IF(B2287&lt;P_3,3,IF(B2287&lt;P_3+P_4,4,5))</f>
        <v/>
      </c>
      <c r="D2287">
        <f>NORM.S.INV(RAND())</f>
        <v/>
      </c>
      <c r="E2287">
        <f>V0*EXP((rf-q_leak-0.5*sigma^2)*C2287+sigma*SQRT(C2287)*D2287)</f>
        <v/>
      </c>
      <c r="F2287">
        <f>SHL_face*(1+SHL_rate)^C2287</f>
        <v/>
      </c>
      <c r="G2287">
        <f>Pref_face*(1+Pref_rate)^C2287</f>
        <v/>
      </c>
      <c r="H2287">
        <f>MAX(E2287-F2287-G2287,0)</f>
        <v/>
      </c>
      <c r="I2287">
        <f>MIN(E2287,F2287+G2287)+(1-MgmtPct)*H2287</f>
        <v/>
      </c>
      <c r="J2287">
        <f>IF(I2287/SponsorCost&gt;=RatchetTrigger,1,0)</f>
        <v/>
      </c>
      <c r="K2287">
        <f>IF(J2287=1,MgmtPctRatchet,MgmtPct)</f>
        <v/>
      </c>
      <c r="L2287">
        <f>K2287*H2287</f>
        <v/>
      </c>
      <c r="M2287">
        <f>EXP(-rf*C2287)*L2287</f>
        <v/>
      </c>
      <c r="N2287">
        <f>EXP(-rf*C2287)*E2287</f>
        <v/>
      </c>
    </row>
    <row r="2288">
      <c r="A2288" t="n">
        <v>2280</v>
      </c>
      <c r="B2288">
        <f>RAND()</f>
        <v/>
      </c>
      <c r="C2288">
        <f>IF(B2288&lt;P_3,3,IF(B2288&lt;P_3+P_4,4,5))</f>
        <v/>
      </c>
      <c r="D2288">
        <f>NORM.S.INV(RAND())</f>
        <v/>
      </c>
      <c r="E2288">
        <f>V0*EXP((rf-q_leak-0.5*sigma^2)*C2288+sigma*SQRT(C2288)*D2288)</f>
        <v/>
      </c>
      <c r="F2288">
        <f>SHL_face*(1+SHL_rate)^C2288</f>
        <v/>
      </c>
      <c r="G2288">
        <f>Pref_face*(1+Pref_rate)^C2288</f>
        <v/>
      </c>
      <c r="H2288">
        <f>MAX(E2288-F2288-G2288,0)</f>
        <v/>
      </c>
      <c r="I2288">
        <f>MIN(E2288,F2288+G2288)+(1-MgmtPct)*H2288</f>
        <v/>
      </c>
      <c r="J2288">
        <f>IF(I2288/SponsorCost&gt;=RatchetTrigger,1,0)</f>
        <v/>
      </c>
      <c r="K2288">
        <f>IF(J2288=1,MgmtPctRatchet,MgmtPct)</f>
        <v/>
      </c>
      <c r="L2288">
        <f>K2288*H2288</f>
        <v/>
      </c>
      <c r="M2288">
        <f>EXP(-rf*C2288)*L2288</f>
        <v/>
      </c>
      <c r="N2288">
        <f>EXP(-rf*C2288)*E2288</f>
        <v/>
      </c>
    </row>
    <row r="2289">
      <c r="A2289" t="n">
        <v>2281</v>
      </c>
      <c r="B2289">
        <f>RAND()</f>
        <v/>
      </c>
      <c r="C2289">
        <f>IF(B2289&lt;P_3,3,IF(B2289&lt;P_3+P_4,4,5))</f>
        <v/>
      </c>
      <c r="D2289">
        <f>NORM.S.INV(RAND())</f>
        <v/>
      </c>
      <c r="E2289">
        <f>V0*EXP((rf-q_leak-0.5*sigma^2)*C2289+sigma*SQRT(C2289)*D2289)</f>
        <v/>
      </c>
      <c r="F2289">
        <f>SHL_face*(1+SHL_rate)^C2289</f>
        <v/>
      </c>
      <c r="G2289">
        <f>Pref_face*(1+Pref_rate)^C2289</f>
        <v/>
      </c>
      <c r="H2289">
        <f>MAX(E2289-F2289-G2289,0)</f>
        <v/>
      </c>
      <c r="I2289">
        <f>MIN(E2289,F2289+G2289)+(1-MgmtPct)*H2289</f>
        <v/>
      </c>
      <c r="J2289">
        <f>IF(I2289/SponsorCost&gt;=RatchetTrigger,1,0)</f>
        <v/>
      </c>
      <c r="K2289">
        <f>IF(J2289=1,MgmtPctRatchet,MgmtPct)</f>
        <v/>
      </c>
      <c r="L2289">
        <f>K2289*H2289</f>
        <v/>
      </c>
      <c r="M2289">
        <f>EXP(-rf*C2289)*L2289</f>
        <v/>
      </c>
      <c r="N2289">
        <f>EXP(-rf*C2289)*E2289</f>
        <v/>
      </c>
    </row>
    <row r="2290">
      <c r="A2290" t="n">
        <v>2282</v>
      </c>
      <c r="B2290">
        <f>RAND()</f>
        <v/>
      </c>
      <c r="C2290">
        <f>IF(B2290&lt;P_3,3,IF(B2290&lt;P_3+P_4,4,5))</f>
        <v/>
      </c>
      <c r="D2290">
        <f>NORM.S.INV(RAND())</f>
        <v/>
      </c>
      <c r="E2290">
        <f>V0*EXP((rf-q_leak-0.5*sigma^2)*C2290+sigma*SQRT(C2290)*D2290)</f>
        <v/>
      </c>
      <c r="F2290">
        <f>SHL_face*(1+SHL_rate)^C2290</f>
        <v/>
      </c>
      <c r="G2290">
        <f>Pref_face*(1+Pref_rate)^C2290</f>
        <v/>
      </c>
      <c r="H2290">
        <f>MAX(E2290-F2290-G2290,0)</f>
        <v/>
      </c>
      <c r="I2290">
        <f>MIN(E2290,F2290+G2290)+(1-MgmtPct)*H2290</f>
        <v/>
      </c>
      <c r="J2290">
        <f>IF(I2290/SponsorCost&gt;=RatchetTrigger,1,0)</f>
        <v/>
      </c>
      <c r="K2290">
        <f>IF(J2290=1,MgmtPctRatchet,MgmtPct)</f>
        <v/>
      </c>
      <c r="L2290">
        <f>K2290*H2290</f>
        <v/>
      </c>
      <c r="M2290">
        <f>EXP(-rf*C2290)*L2290</f>
        <v/>
      </c>
      <c r="N2290">
        <f>EXP(-rf*C2290)*E2290</f>
        <v/>
      </c>
    </row>
    <row r="2291">
      <c r="A2291" t="n">
        <v>2283</v>
      </c>
      <c r="B2291">
        <f>RAND()</f>
        <v/>
      </c>
      <c r="C2291">
        <f>IF(B2291&lt;P_3,3,IF(B2291&lt;P_3+P_4,4,5))</f>
        <v/>
      </c>
      <c r="D2291">
        <f>NORM.S.INV(RAND())</f>
        <v/>
      </c>
      <c r="E2291">
        <f>V0*EXP((rf-q_leak-0.5*sigma^2)*C2291+sigma*SQRT(C2291)*D2291)</f>
        <v/>
      </c>
      <c r="F2291">
        <f>SHL_face*(1+SHL_rate)^C2291</f>
        <v/>
      </c>
      <c r="G2291">
        <f>Pref_face*(1+Pref_rate)^C2291</f>
        <v/>
      </c>
      <c r="H2291">
        <f>MAX(E2291-F2291-G2291,0)</f>
        <v/>
      </c>
      <c r="I2291">
        <f>MIN(E2291,F2291+G2291)+(1-MgmtPct)*H2291</f>
        <v/>
      </c>
      <c r="J2291">
        <f>IF(I2291/SponsorCost&gt;=RatchetTrigger,1,0)</f>
        <v/>
      </c>
      <c r="K2291">
        <f>IF(J2291=1,MgmtPctRatchet,MgmtPct)</f>
        <v/>
      </c>
      <c r="L2291">
        <f>K2291*H2291</f>
        <v/>
      </c>
      <c r="M2291">
        <f>EXP(-rf*C2291)*L2291</f>
        <v/>
      </c>
      <c r="N2291">
        <f>EXP(-rf*C2291)*E2291</f>
        <v/>
      </c>
    </row>
    <row r="2292">
      <c r="A2292" t="n">
        <v>2284</v>
      </c>
      <c r="B2292">
        <f>RAND()</f>
        <v/>
      </c>
      <c r="C2292">
        <f>IF(B2292&lt;P_3,3,IF(B2292&lt;P_3+P_4,4,5))</f>
        <v/>
      </c>
      <c r="D2292">
        <f>NORM.S.INV(RAND())</f>
        <v/>
      </c>
      <c r="E2292">
        <f>V0*EXP((rf-q_leak-0.5*sigma^2)*C2292+sigma*SQRT(C2292)*D2292)</f>
        <v/>
      </c>
      <c r="F2292">
        <f>SHL_face*(1+SHL_rate)^C2292</f>
        <v/>
      </c>
      <c r="G2292">
        <f>Pref_face*(1+Pref_rate)^C2292</f>
        <v/>
      </c>
      <c r="H2292">
        <f>MAX(E2292-F2292-G2292,0)</f>
        <v/>
      </c>
      <c r="I2292">
        <f>MIN(E2292,F2292+G2292)+(1-MgmtPct)*H2292</f>
        <v/>
      </c>
      <c r="J2292">
        <f>IF(I2292/SponsorCost&gt;=RatchetTrigger,1,0)</f>
        <v/>
      </c>
      <c r="K2292">
        <f>IF(J2292=1,MgmtPctRatchet,MgmtPct)</f>
        <v/>
      </c>
      <c r="L2292">
        <f>K2292*H2292</f>
        <v/>
      </c>
      <c r="M2292">
        <f>EXP(-rf*C2292)*L2292</f>
        <v/>
      </c>
      <c r="N2292">
        <f>EXP(-rf*C2292)*E2292</f>
        <v/>
      </c>
    </row>
    <row r="2293">
      <c r="A2293" t="n">
        <v>2285</v>
      </c>
      <c r="B2293">
        <f>RAND()</f>
        <v/>
      </c>
      <c r="C2293">
        <f>IF(B2293&lt;P_3,3,IF(B2293&lt;P_3+P_4,4,5))</f>
        <v/>
      </c>
      <c r="D2293">
        <f>NORM.S.INV(RAND())</f>
        <v/>
      </c>
      <c r="E2293">
        <f>V0*EXP((rf-q_leak-0.5*sigma^2)*C2293+sigma*SQRT(C2293)*D2293)</f>
        <v/>
      </c>
      <c r="F2293">
        <f>SHL_face*(1+SHL_rate)^C2293</f>
        <v/>
      </c>
      <c r="G2293">
        <f>Pref_face*(1+Pref_rate)^C2293</f>
        <v/>
      </c>
      <c r="H2293">
        <f>MAX(E2293-F2293-G2293,0)</f>
        <v/>
      </c>
      <c r="I2293">
        <f>MIN(E2293,F2293+G2293)+(1-MgmtPct)*H2293</f>
        <v/>
      </c>
      <c r="J2293">
        <f>IF(I2293/SponsorCost&gt;=RatchetTrigger,1,0)</f>
        <v/>
      </c>
      <c r="K2293">
        <f>IF(J2293=1,MgmtPctRatchet,MgmtPct)</f>
        <v/>
      </c>
      <c r="L2293">
        <f>K2293*H2293</f>
        <v/>
      </c>
      <c r="M2293">
        <f>EXP(-rf*C2293)*L2293</f>
        <v/>
      </c>
      <c r="N2293">
        <f>EXP(-rf*C2293)*E2293</f>
        <v/>
      </c>
    </row>
    <row r="2294">
      <c r="A2294" t="n">
        <v>2286</v>
      </c>
      <c r="B2294">
        <f>RAND()</f>
        <v/>
      </c>
      <c r="C2294">
        <f>IF(B2294&lt;P_3,3,IF(B2294&lt;P_3+P_4,4,5))</f>
        <v/>
      </c>
      <c r="D2294">
        <f>NORM.S.INV(RAND())</f>
        <v/>
      </c>
      <c r="E2294">
        <f>V0*EXP((rf-q_leak-0.5*sigma^2)*C2294+sigma*SQRT(C2294)*D2294)</f>
        <v/>
      </c>
      <c r="F2294">
        <f>SHL_face*(1+SHL_rate)^C2294</f>
        <v/>
      </c>
      <c r="G2294">
        <f>Pref_face*(1+Pref_rate)^C2294</f>
        <v/>
      </c>
      <c r="H2294">
        <f>MAX(E2294-F2294-G2294,0)</f>
        <v/>
      </c>
      <c r="I2294">
        <f>MIN(E2294,F2294+G2294)+(1-MgmtPct)*H2294</f>
        <v/>
      </c>
      <c r="J2294">
        <f>IF(I2294/SponsorCost&gt;=RatchetTrigger,1,0)</f>
        <v/>
      </c>
      <c r="K2294">
        <f>IF(J2294=1,MgmtPctRatchet,MgmtPct)</f>
        <v/>
      </c>
      <c r="L2294">
        <f>K2294*H2294</f>
        <v/>
      </c>
      <c r="M2294">
        <f>EXP(-rf*C2294)*L2294</f>
        <v/>
      </c>
      <c r="N2294">
        <f>EXP(-rf*C2294)*E2294</f>
        <v/>
      </c>
    </row>
    <row r="2295">
      <c r="A2295" t="n">
        <v>2287</v>
      </c>
      <c r="B2295">
        <f>RAND()</f>
        <v/>
      </c>
      <c r="C2295">
        <f>IF(B2295&lt;P_3,3,IF(B2295&lt;P_3+P_4,4,5))</f>
        <v/>
      </c>
      <c r="D2295">
        <f>NORM.S.INV(RAND())</f>
        <v/>
      </c>
      <c r="E2295">
        <f>V0*EXP((rf-q_leak-0.5*sigma^2)*C2295+sigma*SQRT(C2295)*D2295)</f>
        <v/>
      </c>
      <c r="F2295">
        <f>SHL_face*(1+SHL_rate)^C2295</f>
        <v/>
      </c>
      <c r="G2295">
        <f>Pref_face*(1+Pref_rate)^C2295</f>
        <v/>
      </c>
      <c r="H2295">
        <f>MAX(E2295-F2295-G2295,0)</f>
        <v/>
      </c>
      <c r="I2295">
        <f>MIN(E2295,F2295+G2295)+(1-MgmtPct)*H2295</f>
        <v/>
      </c>
      <c r="J2295">
        <f>IF(I2295/SponsorCost&gt;=RatchetTrigger,1,0)</f>
        <v/>
      </c>
      <c r="K2295">
        <f>IF(J2295=1,MgmtPctRatchet,MgmtPct)</f>
        <v/>
      </c>
      <c r="L2295">
        <f>K2295*H2295</f>
        <v/>
      </c>
      <c r="M2295">
        <f>EXP(-rf*C2295)*L2295</f>
        <v/>
      </c>
      <c r="N2295">
        <f>EXP(-rf*C2295)*E2295</f>
        <v/>
      </c>
    </row>
    <row r="2296">
      <c r="A2296" t="n">
        <v>2288</v>
      </c>
      <c r="B2296">
        <f>RAND()</f>
        <v/>
      </c>
      <c r="C2296">
        <f>IF(B2296&lt;P_3,3,IF(B2296&lt;P_3+P_4,4,5))</f>
        <v/>
      </c>
      <c r="D2296">
        <f>NORM.S.INV(RAND())</f>
        <v/>
      </c>
      <c r="E2296">
        <f>V0*EXP((rf-q_leak-0.5*sigma^2)*C2296+sigma*SQRT(C2296)*D2296)</f>
        <v/>
      </c>
      <c r="F2296">
        <f>SHL_face*(1+SHL_rate)^C2296</f>
        <v/>
      </c>
      <c r="G2296">
        <f>Pref_face*(1+Pref_rate)^C2296</f>
        <v/>
      </c>
      <c r="H2296">
        <f>MAX(E2296-F2296-G2296,0)</f>
        <v/>
      </c>
      <c r="I2296">
        <f>MIN(E2296,F2296+G2296)+(1-MgmtPct)*H2296</f>
        <v/>
      </c>
      <c r="J2296">
        <f>IF(I2296/SponsorCost&gt;=RatchetTrigger,1,0)</f>
        <v/>
      </c>
      <c r="K2296">
        <f>IF(J2296=1,MgmtPctRatchet,MgmtPct)</f>
        <v/>
      </c>
      <c r="L2296">
        <f>K2296*H2296</f>
        <v/>
      </c>
      <c r="M2296">
        <f>EXP(-rf*C2296)*L2296</f>
        <v/>
      </c>
      <c r="N2296">
        <f>EXP(-rf*C2296)*E2296</f>
        <v/>
      </c>
    </row>
    <row r="2297">
      <c r="A2297" t="n">
        <v>2289</v>
      </c>
      <c r="B2297">
        <f>RAND()</f>
        <v/>
      </c>
      <c r="C2297">
        <f>IF(B2297&lt;P_3,3,IF(B2297&lt;P_3+P_4,4,5))</f>
        <v/>
      </c>
      <c r="D2297">
        <f>NORM.S.INV(RAND())</f>
        <v/>
      </c>
      <c r="E2297">
        <f>V0*EXP((rf-q_leak-0.5*sigma^2)*C2297+sigma*SQRT(C2297)*D2297)</f>
        <v/>
      </c>
      <c r="F2297">
        <f>SHL_face*(1+SHL_rate)^C2297</f>
        <v/>
      </c>
      <c r="G2297">
        <f>Pref_face*(1+Pref_rate)^C2297</f>
        <v/>
      </c>
      <c r="H2297">
        <f>MAX(E2297-F2297-G2297,0)</f>
        <v/>
      </c>
      <c r="I2297">
        <f>MIN(E2297,F2297+G2297)+(1-MgmtPct)*H2297</f>
        <v/>
      </c>
      <c r="J2297">
        <f>IF(I2297/SponsorCost&gt;=RatchetTrigger,1,0)</f>
        <v/>
      </c>
      <c r="K2297">
        <f>IF(J2297=1,MgmtPctRatchet,MgmtPct)</f>
        <v/>
      </c>
      <c r="L2297">
        <f>K2297*H2297</f>
        <v/>
      </c>
      <c r="M2297">
        <f>EXP(-rf*C2297)*L2297</f>
        <v/>
      </c>
      <c r="N2297">
        <f>EXP(-rf*C2297)*E2297</f>
        <v/>
      </c>
    </row>
    <row r="2298">
      <c r="A2298" t="n">
        <v>2290</v>
      </c>
      <c r="B2298">
        <f>RAND()</f>
        <v/>
      </c>
      <c r="C2298">
        <f>IF(B2298&lt;P_3,3,IF(B2298&lt;P_3+P_4,4,5))</f>
        <v/>
      </c>
      <c r="D2298">
        <f>NORM.S.INV(RAND())</f>
        <v/>
      </c>
      <c r="E2298">
        <f>V0*EXP((rf-q_leak-0.5*sigma^2)*C2298+sigma*SQRT(C2298)*D2298)</f>
        <v/>
      </c>
      <c r="F2298">
        <f>SHL_face*(1+SHL_rate)^C2298</f>
        <v/>
      </c>
      <c r="G2298">
        <f>Pref_face*(1+Pref_rate)^C2298</f>
        <v/>
      </c>
      <c r="H2298">
        <f>MAX(E2298-F2298-G2298,0)</f>
        <v/>
      </c>
      <c r="I2298">
        <f>MIN(E2298,F2298+G2298)+(1-MgmtPct)*H2298</f>
        <v/>
      </c>
      <c r="J2298">
        <f>IF(I2298/SponsorCost&gt;=RatchetTrigger,1,0)</f>
        <v/>
      </c>
      <c r="K2298">
        <f>IF(J2298=1,MgmtPctRatchet,MgmtPct)</f>
        <v/>
      </c>
      <c r="L2298">
        <f>K2298*H2298</f>
        <v/>
      </c>
      <c r="M2298">
        <f>EXP(-rf*C2298)*L2298</f>
        <v/>
      </c>
      <c r="N2298">
        <f>EXP(-rf*C2298)*E2298</f>
        <v/>
      </c>
    </row>
    <row r="2299">
      <c r="A2299" t="n">
        <v>2291</v>
      </c>
      <c r="B2299">
        <f>RAND()</f>
        <v/>
      </c>
      <c r="C2299">
        <f>IF(B2299&lt;P_3,3,IF(B2299&lt;P_3+P_4,4,5))</f>
        <v/>
      </c>
      <c r="D2299">
        <f>NORM.S.INV(RAND())</f>
        <v/>
      </c>
      <c r="E2299">
        <f>V0*EXP((rf-q_leak-0.5*sigma^2)*C2299+sigma*SQRT(C2299)*D2299)</f>
        <v/>
      </c>
      <c r="F2299">
        <f>SHL_face*(1+SHL_rate)^C2299</f>
        <v/>
      </c>
      <c r="G2299">
        <f>Pref_face*(1+Pref_rate)^C2299</f>
        <v/>
      </c>
      <c r="H2299">
        <f>MAX(E2299-F2299-G2299,0)</f>
        <v/>
      </c>
      <c r="I2299">
        <f>MIN(E2299,F2299+G2299)+(1-MgmtPct)*H2299</f>
        <v/>
      </c>
      <c r="J2299">
        <f>IF(I2299/SponsorCost&gt;=RatchetTrigger,1,0)</f>
        <v/>
      </c>
      <c r="K2299">
        <f>IF(J2299=1,MgmtPctRatchet,MgmtPct)</f>
        <v/>
      </c>
      <c r="L2299">
        <f>K2299*H2299</f>
        <v/>
      </c>
      <c r="M2299">
        <f>EXP(-rf*C2299)*L2299</f>
        <v/>
      </c>
      <c r="N2299">
        <f>EXP(-rf*C2299)*E2299</f>
        <v/>
      </c>
    </row>
    <row r="2300">
      <c r="A2300" t="n">
        <v>2292</v>
      </c>
      <c r="B2300">
        <f>RAND()</f>
        <v/>
      </c>
      <c r="C2300">
        <f>IF(B2300&lt;P_3,3,IF(B2300&lt;P_3+P_4,4,5))</f>
        <v/>
      </c>
      <c r="D2300">
        <f>NORM.S.INV(RAND())</f>
        <v/>
      </c>
      <c r="E2300">
        <f>V0*EXP((rf-q_leak-0.5*sigma^2)*C2300+sigma*SQRT(C2300)*D2300)</f>
        <v/>
      </c>
      <c r="F2300">
        <f>SHL_face*(1+SHL_rate)^C2300</f>
        <v/>
      </c>
      <c r="G2300">
        <f>Pref_face*(1+Pref_rate)^C2300</f>
        <v/>
      </c>
      <c r="H2300">
        <f>MAX(E2300-F2300-G2300,0)</f>
        <v/>
      </c>
      <c r="I2300">
        <f>MIN(E2300,F2300+G2300)+(1-MgmtPct)*H2300</f>
        <v/>
      </c>
      <c r="J2300">
        <f>IF(I2300/SponsorCost&gt;=RatchetTrigger,1,0)</f>
        <v/>
      </c>
      <c r="K2300">
        <f>IF(J2300=1,MgmtPctRatchet,MgmtPct)</f>
        <v/>
      </c>
      <c r="L2300">
        <f>K2300*H2300</f>
        <v/>
      </c>
      <c r="M2300">
        <f>EXP(-rf*C2300)*L2300</f>
        <v/>
      </c>
      <c r="N2300">
        <f>EXP(-rf*C2300)*E2300</f>
        <v/>
      </c>
    </row>
    <row r="2301">
      <c r="A2301" t="n">
        <v>2293</v>
      </c>
      <c r="B2301">
        <f>RAND()</f>
        <v/>
      </c>
      <c r="C2301">
        <f>IF(B2301&lt;P_3,3,IF(B2301&lt;P_3+P_4,4,5))</f>
        <v/>
      </c>
      <c r="D2301">
        <f>NORM.S.INV(RAND())</f>
        <v/>
      </c>
      <c r="E2301">
        <f>V0*EXP((rf-q_leak-0.5*sigma^2)*C2301+sigma*SQRT(C2301)*D2301)</f>
        <v/>
      </c>
      <c r="F2301">
        <f>SHL_face*(1+SHL_rate)^C2301</f>
        <v/>
      </c>
      <c r="G2301">
        <f>Pref_face*(1+Pref_rate)^C2301</f>
        <v/>
      </c>
      <c r="H2301">
        <f>MAX(E2301-F2301-G2301,0)</f>
        <v/>
      </c>
      <c r="I2301">
        <f>MIN(E2301,F2301+G2301)+(1-MgmtPct)*H2301</f>
        <v/>
      </c>
      <c r="J2301">
        <f>IF(I2301/SponsorCost&gt;=RatchetTrigger,1,0)</f>
        <v/>
      </c>
      <c r="K2301">
        <f>IF(J2301=1,MgmtPctRatchet,MgmtPct)</f>
        <v/>
      </c>
      <c r="L2301">
        <f>K2301*H2301</f>
        <v/>
      </c>
      <c r="M2301">
        <f>EXP(-rf*C2301)*L2301</f>
        <v/>
      </c>
      <c r="N2301">
        <f>EXP(-rf*C2301)*E2301</f>
        <v/>
      </c>
    </row>
    <row r="2302">
      <c r="A2302" t="n">
        <v>2294</v>
      </c>
      <c r="B2302">
        <f>RAND()</f>
        <v/>
      </c>
      <c r="C2302">
        <f>IF(B2302&lt;P_3,3,IF(B2302&lt;P_3+P_4,4,5))</f>
        <v/>
      </c>
      <c r="D2302">
        <f>NORM.S.INV(RAND())</f>
        <v/>
      </c>
      <c r="E2302">
        <f>V0*EXP((rf-q_leak-0.5*sigma^2)*C2302+sigma*SQRT(C2302)*D2302)</f>
        <v/>
      </c>
      <c r="F2302">
        <f>SHL_face*(1+SHL_rate)^C2302</f>
        <v/>
      </c>
      <c r="G2302">
        <f>Pref_face*(1+Pref_rate)^C2302</f>
        <v/>
      </c>
      <c r="H2302">
        <f>MAX(E2302-F2302-G2302,0)</f>
        <v/>
      </c>
      <c r="I2302">
        <f>MIN(E2302,F2302+G2302)+(1-MgmtPct)*H2302</f>
        <v/>
      </c>
      <c r="J2302">
        <f>IF(I2302/SponsorCost&gt;=RatchetTrigger,1,0)</f>
        <v/>
      </c>
      <c r="K2302">
        <f>IF(J2302=1,MgmtPctRatchet,MgmtPct)</f>
        <v/>
      </c>
      <c r="L2302">
        <f>K2302*H2302</f>
        <v/>
      </c>
      <c r="M2302">
        <f>EXP(-rf*C2302)*L2302</f>
        <v/>
      </c>
      <c r="N2302">
        <f>EXP(-rf*C2302)*E2302</f>
        <v/>
      </c>
    </row>
    <row r="2303">
      <c r="A2303" t="n">
        <v>2295</v>
      </c>
      <c r="B2303">
        <f>RAND()</f>
        <v/>
      </c>
      <c r="C2303">
        <f>IF(B2303&lt;P_3,3,IF(B2303&lt;P_3+P_4,4,5))</f>
        <v/>
      </c>
      <c r="D2303">
        <f>NORM.S.INV(RAND())</f>
        <v/>
      </c>
      <c r="E2303">
        <f>V0*EXP((rf-q_leak-0.5*sigma^2)*C2303+sigma*SQRT(C2303)*D2303)</f>
        <v/>
      </c>
      <c r="F2303">
        <f>SHL_face*(1+SHL_rate)^C2303</f>
        <v/>
      </c>
      <c r="G2303">
        <f>Pref_face*(1+Pref_rate)^C2303</f>
        <v/>
      </c>
      <c r="H2303">
        <f>MAX(E2303-F2303-G2303,0)</f>
        <v/>
      </c>
      <c r="I2303">
        <f>MIN(E2303,F2303+G2303)+(1-MgmtPct)*H2303</f>
        <v/>
      </c>
      <c r="J2303">
        <f>IF(I2303/SponsorCost&gt;=RatchetTrigger,1,0)</f>
        <v/>
      </c>
      <c r="K2303">
        <f>IF(J2303=1,MgmtPctRatchet,MgmtPct)</f>
        <v/>
      </c>
      <c r="L2303">
        <f>K2303*H2303</f>
        <v/>
      </c>
      <c r="M2303">
        <f>EXP(-rf*C2303)*L2303</f>
        <v/>
      </c>
      <c r="N2303">
        <f>EXP(-rf*C2303)*E2303</f>
        <v/>
      </c>
    </row>
    <row r="2304">
      <c r="A2304" t="n">
        <v>2296</v>
      </c>
      <c r="B2304">
        <f>RAND()</f>
        <v/>
      </c>
      <c r="C2304">
        <f>IF(B2304&lt;P_3,3,IF(B2304&lt;P_3+P_4,4,5))</f>
        <v/>
      </c>
      <c r="D2304">
        <f>NORM.S.INV(RAND())</f>
        <v/>
      </c>
      <c r="E2304">
        <f>V0*EXP((rf-q_leak-0.5*sigma^2)*C2304+sigma*SQRT(C2304)*D2304)</f>
        <v/>
      </c>
      <c r="F2304">
        <f>SHL_face*(1+SHL_rate)^C2304</f>
        <v/>
      </c>
      <c r="G2304">
        <f>Pref_face*(1+Pref_rate)^C2304</f>
        <v/>
      </c>
      <c r="H2304">
        <f>MAX(E2304-F2304-G2304,0)</f>
        <v/>
      </c>
      <c r="I2304">
        <f>MIN(E2304,F2304+G2304)+(1-MgmtPct)*H2304</f>
        <v/>
      </c>
      <c r="J2304">
        <f>IF(I2304/SponsorCost&gt;=RatchetTrigger,1,0)</f>
        <v/>
      </c>
      <c r="K2304">
        <f>IF(J2304=1,MgmtPctRatchet,MgmtPct)</f>
        <v/>
      </c>
      <c r="L2304">
        <f>K2304*H2304</f>
        <v/>
      </c>
      <c r="M2304">
        <f>EXP(-rf*C2304)*L2304</f>
        <v/>
      </c>
      <c r="N2304">
        <f>EXP(-rf*C2304)*E2304</f>
        <v/>
      </c>
    </row>
    <row r="2305">
      <c r="A2305" t="n">
        <v>2297</v>
      </c>
      <c r="B2305">
        <f>RAND()</f>
        <v/>
      </c>
      <c r="C2305">
        <f>IF(B2305&lt;P_3,3,IF(B2305&lt;P_3+P_4,4,5))</f>
        <v/>
      </c>
      <c r="D2305">
        <f>NORM.S.INV(RAND())</f>
        <v/>
      </c>
      <c r="E2305">
        <f>V0*EXP((rf-q_leak-0.5*sigma^2)*C2305+sigma*SQRT(C2305)*D2305)</f>
        <v/>
      </c>
      <c r="F2305">
        <f>SHL_face*(1+SHL_rate)^C2305</f>
        <v/>
      </c>
      <c r="G2305">
        <f>Pref_face*(1+Pref_rate)^C2305</f>
        <v/>
      </c>
      <c r="H2305">
        <f>MAX(E2305-F2305-G2305,0)</f>
        <v/>
      </c>
      <c r="I2305">
        <f>MIN(E2305,F2305+G2305)+(1-MgmtPct)*H2305</f>
        <v/>
      </c>
      <c r="J2305">
        <f>IF(I2305/SponsorCost&gt;=RatchetTrigger,1,0)</f>
        <v/>
      </c>
      <c r="K2305">
        <f>IF(J2305=1,MgmtPctRatchet,MgmtPct)</f>
        <v/>
      </c>
      <c r="L2305">
        <f>K2305*H2305</f>
        <v/>
      </c>
      <c r="M2305">
        <f>EXP(-rf*C2305)*L2305</f>
        <v/>
      </c>
      <c r="N2305">
        <f>EXP(-rf*C2305)*E2305</f>
        <v/>
      </c>
    </row>
    <row r="2306">
      <c r="A2306" t="n">
        <v>2298</v>
      </c>
      <c r="B2306">
        <f>RAND()</f>
        <v/>
      </c>
      <c r="C2306">
        <f>IF(B2306&lt;P_3,3,IF(B2306&lt;P_3+P_4,4,5))</f>
        <v/>
      </c>
      <c r="D2306">
        <f>NORM.S.INV(RAND())</f>
        <v/>
      </c>
      <c r="E2306">
        <f>V0*EXP((rf-q_leak-0.5*sigma^2)*C2306+sigma*SQRT(C2306)*D2306)</f>
        <v/>
      </c>
      <c r="F2306">
        <f>SHL_face*(1+SHL_rate)^C2306</f>
        <v/>
      </c>
      <c r="G2306">
        <f>Pref_face*(1+Pref_rate)^C2306</f>
        <v/>
      </c>
      <c r="H2306">
        <f>MAX(E2306-F2306-G2306,0)</f>
        <v/>
      </c>
      <c r="I2306">
        <f>MIN(E2306,F2306+G2306)+(1-MgmtPct)*H2306</f>
        <v/>
      </c>
      <c r="J2306">
        <f>IF(I2306/SponsorCost&gt;=RatchetTrigger,1,0)</f>
        <v/>
      </c>
      <c r="K2306">
        <f>IF(J2306=1,MgmtPctRatchet,MgmtPct)</f>
        <v/>
      </c>
      <c r="L2306">
        <f>K2306*H2306</f>
        <v/>
      </c>
      <c r="M2306">
        <f>EXP(-rf*C2306)*L2306</f>
        <v/>
      </c>
      <c r="N2306">
        <f>EXP(-rf*C2306)*E2306</f>
        <v/>
      </c>
    </row>
    <row r="2307">
      <c r="A2307" t="n">
        <v>2299</v>
      </c>
      <c r="B2307">
        <f>RAND()</f>
        <v/>
      </c>
      <c r="C2307">
        <f>IF(B2307&lt;P_3,3,IF(B2307&lt;P_3+P_4,4,5))</f>
        <v/>
      </c>
      <c r="D2307">
        <f>NORM.S.INV(RAND())</f>
        <v/>
      </c>
      <c r="E2307">
        <f>V0*EXP((rf-q_leak-0.5*sigma^2)*C2307+sigma*SQRT(C2307)*D2307)</f>
        <v/>
      </c>
      <c r="F2307">
        <f>SHL_face*(1+SHL_rate)^C2307</f>
        <v/>
      </c>
      <c r="G2307">
        <f>Pref_face*(1+Pref_rate)^C2307</f>
        <v/>
      </c>
      <c r="H2307">
        <f>MAX(E2307-F2307-G2307,0)</f>
        <v/>
      </c>
      <c r="I2307">
        <f>MIN(E2307,F2307+G2307)+(1-MgmtPct)*H2307</f>
        <v/>
      </c>
      <c r="J2307">
        <f>IF(I2307/SponsorCost&gt;=RatchetTrigger,1,0)</f>
        <v/>
      </c>
      <c r="K2307">
        <f>IF(J2307=1,MgmtPctRatchet,MgmtPct)</f>
        <v/>
      </c>
      <c r="L2307">
        <f>K2307*H2307</f>
        <v/>
      </c>
      <c r="M2307">
        <f>EXP(-rf*C2307)*L2307</f>
        <v/>
      </c>
      <c r="N2307">
        <f>EXP(-rf*C2307)*E2307</f>
        <v/>
      </c>
    </row>
    <row r="2308">
      <c r="A2308" t="n">
        <v>2300</v>
      </c>
      <c r="B2308">
        <f>RAND()</f>
        <v/>
      </c>
      <c r="C2308">
        <f>IF(B2308&lt;P_3,3,IF(B2308&lt;P_3+P_4,4,5))</f>
        <v/>
      </c>
      <c r="D2308">
        <f>NORM.S.INV(RAND())</f>
        <v/>
      </c>
      <c r="E2308">
        <f>V0*EXP((rf-q_leak-0.5*sigma^2)*C2308+sigma*SQRT(C2308)*D2308)</f>
        <v/>
      </c>
      <c r="F2308">
        <f>SHL_face*(1+SHL_rate)^C2308</f>
        <v/>
      </c>
      <c r="G2308">
        <f>Pref_face*(1+Pref_rate)^C2308</f>
        <v/>
      </c>
      <c r="H2308">
        <f>MAX(E2308-F2308-G2308,0)</f>
        <v/>
      </c>
      <c r="I2308">
        <f>MIN(E2308,F2308+G2308)+(1-MgmtPct)*H2308</f>
        <v/>
      </c>
      <c r="J2308">
        <f>IF(I2308/SponsorCost&gt;=RatchetTrigger,1,0)</f>
        <v/>
      </c>
      <c r="K2308">
        <f>IF(J2308=1,MgmtPctRatchet,MgmtPct)</f>
        <v/>
      </c>
      <c r="L2308">
        <f>K2308*H2308</f>
        <v/>
      </c>
      <c r="M2308">
        <f>EXP(-rf*C2308)*L2308</f>
        <v/>
      </c>
      <c r="N2308">
        <f>EXP(-rf*C2308)*E2308</f>
        <v/>
      </c>
    </row>
    <row r="2309">
      <c r="A2309" t="n">
        <v>2301</v>
      </c>
      <c r="B2309">
        <f>RAND()</f>
        <v/>
      </c>
      <c r="C2309">
        <f>IF(B2309&lt;P_3,3,IF(B2309&lt;P_3+P_4,4,5))</f>
        <v/>
      </c>
      <c r="D2309">
        <f>NORM.S.INV(RAND())</f>
        <v/>
      </c>
      <c r="E2309">
        <f>V0*EXP((rf-q_leak-0.5*sigma^2)*C2309+sigma*SQRT(C2309)*D2309)</f>
        <v/>
      </c>
      <c r="F2309">
        <f>SHL_face*(1+SHL_rate)^C2309</f>
        <v/>
      </c>
      <c r="G2309">
        <f>Pref_face*(1+Pref_rate)^C2309</f>
        <v/>
      </c>
      <c r="H2309">
        <f>MAX(E2309-F2309-G2309,0)</f>
        <v/>
      </c>
      <c r="I2309">
        <f>MIN(E2309,F2309+G2309)+(1-MgmtPct)*H2309</f>
        <v/>
      </c>
      <c r="J2309">
        <f>IF(I2309/SponsorCost&gt;=RatchetTrigger,1,0)</f>
        <v/>
      </c>
      <c r="K2309">
        <f>IF(J2309=1,MgmtPctRatchet,MgmtPct)</f>
        <v/>
      </c>
      <c r="L2309">
        <f>K2309*H2309</f>
        <v/>
      </c>
      <c r="M2309">
        <f>EXP(-rf*C2309)*L2309</f>
        <v/>
      </c>
      <c r="N2309">
        <f>EXP(-rf*C2309)*E2309</f>
        <v/>
      </c>
    </row>
    <row r="2310">
      <c r="A2310" t="n">
        <v>2302</v>
      </c>
      <c r="B2310">
        <f>RAND()</f>
        <v/>
      </c>
      <c r="C2310">
        <f>IF(B2310&lt;P_3,3,IF(B2310&lt;P_3+P_4,4,5))</f>
        <v/>
      </c>
      <c r="D2310">
        <f>NORM.S.INV(RAND())</f>
        <v/>
      </c>
      <c r="E2310">
        <f>V0*EXP((rf-q_leak-0.5*sigma^2)*C2310+sigma*SQRT(C2310)*D2310)</f>
        <v/>
      </c>
      <c r="F2310">
        <f>SHL_face*(1+SHL_rate)^C2310</f>
        <v/>
      </c>
      <c r="G2310">
        <f>Pref_face*(1+Pref_rate)^C2310</f>
        <v/>
      </c>
      <c r="H2310">
        <f>MAX(E2310-F2310-G2310,0)</f>
        <v/>
      </c>
      <c r="I2310">
        <f>MIN(E2310,F2310+G2310)+(1-MgmtPct)*H2310</f>
        <v/>
      </c>
      <c r="J2310">
        <f>IF(I2310/SponsorCost&gt;=RatchetTrigger,1,0)</f>
        <v/>
      </c>
      <c r="K2310">
        <f>IF(J2310=1,MgmtPctRatchet,MgmtPct)</f>
        <v/>
      </c>
      <c r="L2310">
        <f>K2310*H2310</f>
        <v/>
      </c>
      <c r="M2310">
        <f>EXP(-rf*C2310)*L2310</f>
        <v/>
      </c>
      <c r="N2310">
        <f>EXP(-rf*C2310)*E2310</f>
        <v/>
      </c>
    </row>
    <row r="2311">
      <c r="A2311" t="n">
        <v>2303</v>
      </c>
      <c r="B2311">
        <f>RAND()</f>
        <v/>
      </c>
      <c r="C2311">
        <f>IF(B2311&lt;P_3,3,IF(B2311&lt;P_3+P_4,4,5))</f>
        <v/>
      </c>
      <c r="D2311">
        <f>NORM.S.INV(RAND())</f>
        <v/>
      </c>
      <c r="E2311">
        <f>V0*EXP((rf-q_leak-0.5*sigma^2)*C2311+sigma*SQRT(C2311)*D2311)</f>
        <v/>
      </c>
      <c r="F2311">
        <f>SHL_face*(1+SHL_rate)^C2311</f>
        <v/>
      </c>
      <c r="G2311">
        <f>Pref_face*(1+Pref_rate)^C2311</f>
        <v/>
      </c>
      <c r="H2311">
        <f>MAX(E2311-F2311-G2311,0)</f>
        <v/>
      </c>
      <c r="I2311">
        <f>MIN(E2311,F2311+G2311)+(1-MgmtPct)*H2311</f>
        <v/>
      </c>
      <c r="J2311">
        <f>IF(I2311/SponsorCost&gt;=RatchetTrigger,1,0)</f>
        <v/>
      </c>
      <c r="K2311">
        <f>IF(J2311=1,MgmtPctRatchet,MgmtPct)</f>
        <v/>
      </c>
      <c r="L2311">
        <f>K2311*H2311</f>
        <v/>
      </c>
      <c r="M2311">
        <f>EXP(-rf*C2311)*L2311</f>
        <v/>
      </c>
      <c r="N2311">
        <f>EXP(-rf*C2311)*E2311</f>
        <v/>
      </c>
    </row>
    <row r="2312">
      <c r="A2312" t="n">
        <v>2304</v>
      </c>
      <c r="B2312">
        <f>RAND()</f>
        <v/>
      </c>
      <c r="C2312">
        <f>IF(B2312&lt;P_3,3,IF(B2312&lt;P_3+P_4,4,5))</f>
        <v/>
      </c>
      <c r="D2312">
        <f>NORM.S.INV(RAND())</f>
        <v/>
      </c>
      <c r="E2312">
        <f>V0*EXP((rf-q_leak-0.5*sigma^2)*C2312+sigma*SQRT(C2312)*D2312)</f>
        <v/>
      </c>
      <c r="F2312">
        <f>SHL_face*(1+SHL_rate)^C2312</f>
        <v/>
      </c>
      <c r="G2312">
        <f>Pref_face*(1+Pref_rate)^C2312</f>
        <v/>
      </c>
      <c r="H2312">
        <f>MAX(E2312-F2312-G2312,0)</f>
        <v/>
      </c>
      <c r="I2312">
        <f>MIN(E2312,F2312+G2312)+(1-MgmtPct)*H2312</f>
        <v/>
      </c>
      <c r="J2312">
        <f>IF(I2312/SponsorCost&gt;=RatchetTrigger,1,0)</f>
        <v/>
      </c>
      <c r="K2312">
        <f>IF(J2312=1,MgmtPctRatchet,MgmtPct)</f>
        <v/>
      </c>
      <c r="L2312">
        <f>K2312*H2312</f>
        <v/>
      </c>
      <c r="M2312">
        <f>EXP(-rf*C2312)*L2312</f>
        <v/>
      </c>
      <c r="N2312">
        <f>EXP(-rf*C2312)*E2312</f>
        <v/>
      </c>
    </row>
    <row r="2313">
      <c r="A2313" t="n">
        <v>2305</v>
      </c>
      <c r="B2313">
        <f>RAND()</f>
        <v/>
      </c>
      <c r="C2313">
        <f>IF(B2313&lt;P_3,3,IF(B2313&lt;P_3+P_4,4,5))</f>
        <v/>
      </c>
      <c r="D2313">
        <f>NORM.S.INV(RAND())</f>
        <v/>
      </c>
      <c r="E2313">
        <f>V0*EXP((rf-q_leak-0.5*sigma^2)*C2313+sigma*SQRT(C2313)*D2313)</f>
        <v/>
      </c>
      <c r="F2313">
        <f>SHL_face*(1+SHL_rate)^C2313</f>
        <v/>
      </c>
      <c r="G2313">
        <f>Pref_face*(1+Pref_rate)^C2313</f>
        <v/>
      </c>
      <c r="H2313">
        <f>MAX(E2313-F2313-G2313,0)</f>
        <v/>
      </c>
      <c r="I2313">
        <f>MIN(E2313,F2313+G2313)+(1-MgmtPct)*H2313</f>
        <v/>
      </c>
      <c r="J2313">
        <f>IF(I2313/SponsorCost&gt;=RatchetTrigger,1,0)</f>
        <v/>
      </c>
      <c r="K2313">
        <f>IF(J2313=1,MgmtPctRatchet,MgmtPct)</f>
        <v/>
      </c>
      <c r="L2313">
        <f>K2313*H2313</f>
        <v/>
      </c>
      <c r="M2313">
        <f>EXP(-rf*C2313)*L2313</f>
        <v/>
      </c>
      <c r="N2313">
        <f>EXP(-rf*C2313)*E2313</f>
        <v/>
      </c>
    </row>
    <row r="2314">
      <c r="A2314" t="n">
        <v>2306</v>
      </c>
      <c r="B2314">
        <f>RAND()</f>
        <v/>
      </c>
      <c r="C2314">
        <f>IF(B2314&lt;P_3,3,IF(B2314&lt;P_3+P_4,4,5))</f>
        <v/>
      </c>
      <c r="D2314">
        <f>NORM.S.INV(RAND())</f>
        <v/>
      </c>
      <c r="E2314">
        <f>V0*EXP((rf-q_leak-0.5*sigma^2)*C2314+sigma*SQRT(C2314)*D2314)</f>
        <v/>
      </c>
      <c r="F2314">
        <f>SHL_face*(1+SHL_rate)^C2314</f>
        <v/>
      </c>
      <c r="G2314">
        <f>Pref_face*(1+Pref_rate)^C2314</f>
        <v/>
      </c>
      <c r="H2314">
        <f>MAX(E2314-F2314-G2314,0)</f>
        <v/>
      </c>
      <c r="I2314">
        <f>MIN(E2314,F2314+G2314)+(1-MgmtPct)*H2314</f>
        <v/>
      </c>
      <c r="J2314">
        <f>IF(I2314/SponsorCost&gt;=RatchetTrigger,1,0)</f>
        <v/>
      </c>
      <c r="K2314">
        <f>IF(J2314=1,MgmtPctRatchet,MgmtPct)</f>
        <v/>
      </c>
      <c r="L2314">
        <f>K2314*H2314</f>
        <v/>
      </c>
      <c r="M2314">
        <f>EXP(-rf*C2314)*L2314</f>
        <v/>
      </c>
      <c r="N2314">
        <f>EXP(-rf*C2314)*E2314</f>
        <v/>
      </c>
    </row>
    <row r="2315">
      <c r="A2315" t="n">
        <v>2307</v>
      </c>
      <c r="B2315">
        <f>RAND()</f>
        <v/>
      </c>
      <c r="C2315">
        <f>IF(B2315&lt;P_3,3,IF(B2315&lt;P_3+P_4,4,5))</f>
        <v/>
      </c>
      <c r="D2315">
        <f>NORM.S.INV(RAND())</f>
        <v/>
      </c>
      <c r="E2315">
        <f>V0*EXP((rf-q_leak-0.5*sigma^2)*C2315+sigma*SQRT(C2315)*D2315)</f>
        <v/>
      </c>
      <c r="F2315">
        <f>SHL_face*(1+SHL_rate)^C2315</f>
        <v/>
      </c>
      <c r="G2315">
        <f>Pref_face*(1+Pref_rate)^C2315</f>
        <v/>
      </c>
      <c r="H2315">
        <f>MAX(E2315-F2315-G2315,0)</f>
        <v/>
      </c>
      <c r="I2315">
        <f>MIN(E2315,F2315+G2315)+(1-MgmtPct)*H2315</f>
        <v/>
      </c>
      <c r="J2315">
        <f>IF(I2315/SponsorCost&gt;=RatchetTrigger,1,0)</f>
        <v/>
      </c>
      <c r="K2315">
        <f>IF(J2315=1,MgmtPctRatchet,MgmtPct)</f>
        <v/>
      </c>
      <c r="L2315">
        <f>K2315*H2315</f>
        <v/>
      </c>
      <c r="M2315">
        <f>EXP(-rf*C2315)*L2315</f>
        <v/>
      </c>
      <c r="N2315">
        <f>EXP(-rf*C2315)*E2315</f>
        <v/>
      </c>
    </row>
    <row r="2316">
      <c r="A2316" t="n">
        <v>2308</v>
      </c>
      <c r="B2316">
        <f>RAND()</f>
        <v/>
      </c>
      <c r="C2316">
        <f>IF(B2316&lt;P_3,3,IF(B2316&lt;P_3+P_4,4,5))</f>
        <v/>
      </c>
      <c r="D2316">
        <f>NORM.S.INV(RAND())</f>
        <v/>
      </c>
      <c r="E2316">
        <f>V0*EXP((rf-q_leak-0.5*sigma^2)*C2316+sigma*SQRT(C2316)*D2316)</f>
        <v/>
      </c>
      <c r="F2316">
        <f>SHL_face*(1+SHL_rate)^C2316</f>
        <v/>
      </c>
      <c r="G2316">
        <f>Pref_face*(1+Pref_rate)^C2316</f>
        <v/>
      </c>
      <c r="H2316">
        <f>MAX(E2316-F2316-G2316,0)</f>
        <v/>
      </c>
      <c r="I2316">
        <f>MIN(E2316,F2316+G2316)+(1-MgmtPct)*H2316</f>
        <v/>
      </c>
      <c r="J2316">
        <f>IF(I2316/SponsorCost&gt;=RatchetTrigger,1,0)</f>
        <v/>
      </c>
      <c r="K2316">
        <f>IF(J2316=1,MgmtPctRatchet,MgmtPct)</f>
        <v/>
      </c>
      <c r="L2316">
        <f>K2316*H2316</f>
        <v/>
      </c>
      <c r="M2316">
        <f>EXP(-rf*C2316)*L2316</f>
        <v/>
      </c>
      <c r="N2316">
        <f>EXP(-rf*C2316)*E2316</f>
        <v/>
      </c>
    </row>
    <row r="2317">
      <c r="A2317" t="n">
        <v>2309</v>
      </c>
      <c r="B2317">
        <f>RAND()</f>
        <v/>
      </c>
      <c r="C2317">
        <f>IF(B2317&lt;P_3,3,IF(B2317&lt;P_3+P_4,4,5))</f>
        <v/>
      </c>
      <c r="D2317">
        <f>NORM.S.INV(RAND())</f>
        <v/>
      </c>
      <c r="E2317">
        <f>V0*EXP((rf-q_leak-0.5*sigma^2)*C2317+sigma*SQRT(C2317)*D2317)</f>
        <v/>
      </c>
      <c r="F2317">
        <f>SHL_face*(1+SHL_rate)^C2317</f>
        <v/>
      </c>
      <c r="G2317">
        <f>Pref_face*(1+Pref_rate)^C2317</f>
        <v/>
      </c>
      <c r="H2317">
        <f>MAX(E2317-F2317-G2317,0)</f>
        <v/>
      </c>
      <c r="I2317">
        <f>MIN(E2317,F2317+G2317)+(1-MgmtPct)*H2317</f>
        <v/>
      </c>
      <c r="J2317">
        <f>IF(I2317/SponsorCost&gt;=RatchetTrigger,1,0)</f>
        <v/>
      </c>
      <c r="K2317">
        <f>IF(J2317=1,MgmtPctRatchet,MgmtPct)</f>
        <v/>
      </c>
      <c r="L2317">
        <f>K2317*H2317</f>
        <v/>
      </c>
      <c r="M2317">
        <f>EXP(-rf*C2317)*L2317</f>
        <v/>
      </c>
      <c r="N2317">
        <f>EXP(-rf*C2317)*E2317</f>
        <v/>
      </c>
    </row>
    <row r="2318">
      <c r="A2318" t="n">
        <v>2310</v>
      </c>
      <c r="B2318">
        <f>RAND()</f>
        <v/>
      </c>
      <c r="C2318">
        <f>IF(B2318&lt;P_3,3,IF(B2318&lt;P_3+P_4,4,5))</f>
        <v/>
      </c>
      <c r="D2318">
        <f>NORM.S.INV(RAND())</f>
        <v/>
      </c>
      <c r="E2318">
        <f>V0*EXP((rf-q_leak-0.5*sigma^2)*C2318+sigma*SQRT(C2318)*D2318)</f>
        <v/>
      </c>
      <c r="F2318">
        <f>SHL_face*(1+SHL_rate)^C2318</f>
        <v/>
      </c>
      <c r="G2318">
        <f>Pref_face*(1+Pref_rate)^C2318</f>
        <v/>
      </c>
      <c r="H2318">
        <f>MAX(E2318-F2318-G2318,0)</f>
        <v/>
      </c>
      <c r="I2318">
        <f>MIN(E2318,F2318+G2318)+(1-MgmtPct)*H2318</f>
        <v/>
      </c>
      <c r="J2318">
        <f>IF(I2318/SponsorCost&gt;=RatchetTrigger,1,0)</f>
        <v/>
      </c>
      <c r="K2318">
        <f>IF(J2318=1,MgmtPctRatchet,MgmtPct)</f>
        <v/>
      </c>
      <c r="L2318">
        <f>K2318*H2318</f>
        <v/>
      </c>
      <c r="M2318">
        <f>EXP(-rf*C2318)*L2318</f>
        <v/>
      </c>
      <c r="N2318">
        <f>EXP(-rf*C2318)*E2318</f>
        <v/>
      </c>
    </row>
    <row r="2319">
      <c r="A2319" t="n">
        <v>2311</v>
      </c>
      <c r="B2319">
        <f>RAND()</f>
        <v/>
      </c>
      <c r="C2319">
        <f>IF(B2319&lt;P_3,3,IF(B2319&lt;P_3+P_4,4,5))</f>
        <v/>
      </c>
      <c r="D2319">
        <f>NORM.S.INV(RAND())</f>
        <v/>
      </c>
      <c r="E2319">
        <f>V0*EXP((rf-q_leak-0.5*sigma^2)*C2319+sigma*SQRT(C2319)*D2319)</f>
        <v/>
      </c>
      <c r="F2319">
        <f>SHL_face*(1+SHL_rate)^C2319</f>
        <v/>
      </c>
      <c r="G2319">
        <f>Pref_face*(1+Pref_rate)^C2319</f>
        <v/>
      </c>
      <c r="H2319">
        <f>MAX(E2319-F2319-G2319,0)</f>
        <v/>
      </c>
      <c r="I2319">
        <f>MIN(E2319,F2319+G2319)+(1-MgmtPct)*H2319</f>
        <v/>
      </c>
      <c r="J2319">
        <f>IF(I2319/SponsorCost&gt;=RatchetTrigger,1,0)</f>
        <v/>
      </c>
      <c r="K2319">
        <f>IF(J2319=1,MgmtPctRatchet,MgmtPct)</f>
        <v/>
      </c>
      <c r="L2319">
        <f>K2319*H2319</f>
        <v/>
      </c>
      <c r="M2319">
        <f>EXP(-rf*C2319)*L2319</f>
        <v/>
      </c>
      <c r="N2319">
        <f>EXP(-rf*C2319)*E2319</f>
        <v/>
      </c>
    </row>
    <row r="2320">
      <c r="A2320" t="n">
        <v>2312</v>
      </c>
      <c r="B2320">
        <f>RAND()</f>
        <v/>
      </c>
      <c r="C2320">
        <f>IF(B2320&lt;P_3,3,IF(B2320&lt;P_3+P_4,4,5))</f>
        <v/>
      </c>
      <c r="D2320">
        <f>NORM.S.INV(RAND())</f>
        <v/>
      </c>
      <c r="E2320">
        <f>V0*EXP((rf-q_leak-0.5*sigma^2)*C2320+sigma*SQRT(C2320)*D2320)</f>
        <v/>
      </c>
      <c r="F2320">
        <f>SHL_face*(1+SHL_rate)^C2320</f>
        <v/>
      </c>
      <c r="G2320">
        <f>Pref_face*(1+Pref_rate)^C2320</f>
        <v/>
      </c>
      <c r="H2320">
        <f>MAX(E2320-F2320-G2320,0)</f>
        <v/>
      </c>
      <c r="I2320">
        <f>MIN(E2320,F2320+G2320)+(1-MgmtPct)*H2320</f>
        <v/>
      </c>
      <c r="J2320">
        <f>IF(I2320/SponsorCost&gt;=RatchetTrigger,1,0)</f>
        <v/>
      </c>
      <c r="K2320">
        <f>IF(J2320=1,MgmtPctRatchet,MgmtPct)</f>
        <v/>
      </c>
      <c r="L2320">
        <f>K2320*H2320</f>
        <v/>
      </c>
      <c r="M2320">
        <f>EXP(-rf*C2320)*L2320</f>
        <v/>
      </c>
      <c r="N2320">
        <f>EXP(-rf*C2320)*E2320</f>
        <v/>
      </c>
    </row>
    <row r="2321">
      <c r="A2321" t="n">
        <v>2313</v>
      </c>
      <c r="B2321">
        <f>RAND()</f>
        <v/>
      </c>
      <c r="C2321">
        <f>IF(B2321&lt;P_3,3,IF(B2321&lt;P_3+P_4,4,5))</f>
        <v/>
      </c>
      <c r="D2321">
        <f>NORM.S.INV(RAND())</f>
        <v/>
      </c>
      <c r="E2321">
        <f>V0*EXP((rf-q_leak-0.5*sigma^2)*C2321+sigma*SQRT(C2321)*D2321)</f>
        <v/>
      </c>
      <c r="F2321">
        <f>SHL_face*(1+SHL_rate)^C2321</f>
        <v/>
      </c>
      <c r="G2321">
        <f>Pref_face*(1+Pref_rate)^C2321</f>
        <v/>
      </c>
      <c r="H2321">
        <f>MAX(E2321-F2321-G2321,0)</f>
        <v/>
      </c>
      <c r="I2321">
        <f>MIN(E2321,F2321+G2321)+(1-MgmtPct)*H2321</f>
        <v/>
      </c>
      <c r="J2321">
        <f>IF(I2321/SponsorCost&gt;=RatchetTrigger,1,0)</f>
        <v/>
      </c>
      <c r="K2321">
        <f>IF(J2321=1,MgmtPctRatchet,MgmtPct)</f>
        <v/>
      </c>
      <c r="L2321">
        <f>K2321*H2321</f>
        <v/>
      </c>
      <c r="M2321">
        <f>EXP(-rf*C2321)*L2321</f>
        <v/>
      </c>
      <c r="N2321">
        <f>EXP(-rf*C2321)*E2321</f>
        <v/>
      </c>
    </row>
    <row r="2322">
      <c r="A2322" t="n">
        <v>2314</v>
      </c>
      <c r="B2322">
        <f>RAND()</f>
        <v/>
      </c>
      <c r="C2322">
        <f>IF(B2322&lt;P_3,3,IF(B2322&lt;P_3+P_4,4,5))</f>
        <v/>
      </c>
      <c r="D2322">
        <f>NORM.S.INV(RAND())</f>
        <v/>
      </c>
      <c r="E2322">
        <f>V0*EXP((rf-q_leak-0.5*sigma^2)*C2322+sigma*SQRT(C2322)*D2322)</f>
        <v/>
      </c>
      <c r="F2322">
        <f>SHL_face*(1+SHL_rate)^C2322</f>
        <v/>
      </c>
      <c r="G2322">
        <f>Pref_face*(1+Pref_rate)^C2322</f>
        <v/>
      </c>
      <c r="H2322">
        <f>MAX(E2322-F2322-G2322,0)</f>
        <v/>
      </c>
      <c r="I2322">
        <f>MIN(E2322,F2322+G2322)+(1-MgmtPct)*H2322</f>
        <v/>
      </c>
      <c r="J2322">
        <f>IF(I2322/SponsorCost&gt;=RatchetTrigger,1,0)</f>
        <v/>
      </c>
      <c r="K2322">
        <f>IF(J2322=1,MgmtPctRatchet,MgmtPct)</f>
        <v/>
      </c>
      <c r="L2322">
        <f>K2322*H2322</f>
        <v/>
      </c>
      <c r="M2322">
        <f>EXP(-rf*C2322)*L2322</f>
        <v/>
      </c>
      <c r="N2322">
        <f>EXP(-rf*C2322)*E2322</f>
        <v/>
      </c>
    </row>
    <row r="2323">
      <c r="A2323" t="n">
        <v>2315</v>
      </c>
      <c r="B2323">
        <f>RAND()</f>
        <v/>
      </c>
      <c r="C2323">
        <f>IF(B2323&lt;P_3,3,IF(B2323&lt;P_3+P_4,4,5))</f>
        <v/>
      </c>
      <c r="D2323">
        <f>NORM.S.INV(RAND())</f>
        <v/>
      </c>
      <c r="E2323">
        <f>V0*EXP((rf-q_leak-0.5*sigma^2)*C2323+sigma*SQRT(C2323)*D2323)</f>
        <v/>
      </c>
      <c r="F2323">
        <f>SHL_face*(1+SHL_rate)^C2323</f>
        <v/>
      </c>
      <c r="G2323">
        <f>Pref_face*(1+Pref_rate)^C2323</f>
        <v/>
      </c>
      <c r="H2323">
        <f>MAX(E2323-F2323-G2323,0)</f>
        <v/>
      </c>
      <c r="I2323">
        <f>MIN(E2323,F2323+G2323)+(1-MgmtPct)*H2323</f>
        <v/>
      </c>
      <c r="J2323">
        <f>IF(I2323/SponsorCost&gt;=RatchetTrigger,1,0)</f>
        <v/>
      </c>
      <c r="K2323">
        <f>IF(J2323=1,MgmtPctRatchet,MgmtPct)</f>
        <v/>
      </c>
      <c r="L2323">
        <f>K2323*H2323</f>
        <v/>
      </c>
      <c r="M2323">
        <f>EXP(-rf*C2323)*L2323</f>
        <v/>
      </c>
      <c r="N2323">
        <f>EXP(-rf*C2323)*E2323</f>
        <v/>
      </c>
    </row>
    <row r="2324">
      <c r="A2324" t="n">
        <v>2316</v>
      </c>
      <c r="B2324">
        <f>RAND()</f>
        <v/>
      </c>
      <c r="C2324">
        <f>IF(B2324&lt;P_3,3,IF(B2324&lt;P_3+P_4,4,5))</f>
        <v/>
      </c>
      <c r="D2324">
        <f>NORM.S.INV(RAND())</f>
        <v/>
      </c>
      <c r="E2324">
        <f>V0*EXP((rf-q_leak-0.5*sigma^2)*C2324+sigma*SQRT(C2324)*D2324)</f>
        <v/>
      </c>
      <c r="F2324">
        <f>SHL_face*(1+SHL_rate)^C2324</f>
        <v/>
      </c>
      <c r="G2324">
        <f>Pref_face*(1+Pref_rate)^C2324</f>
        <v/>
      </c>
      <c r="H2324">
        <f>MAX(E2324-F2324-G2324,0)</f>
        <v/>
      </c>
      <c r="I2324">
        <f>MIN(E2324,F2324+G2324)+(1-MgmtPct)*H2324</f>
        <v/>
      </c>
      <c r="J2324">
        <f>IF(I2324/SponsorCost&gt;=RatchetTrigger,1,0)</f>
        <v/>
      </c>
      <c r="K2324">
        <f>IF(J2324=1,MgmtPctRatchet,MgmtPct)</f>
        <v/>
      </c>
      <c r="L2324">
        <f>K2324*H2324</f>
        <v/>
      </c>
      <c r="M2324">
        <f>EXP(-rf*C2324)*L2324</f>
        <v/>
      </c>
      <c r="N2324">
        <f>EXP(-rf*C2324)*E2324</f>
        <v/>
      </c>
    </row>
    <row r="2325">
      <c r="A2325" t="n">
        <v>2317</v>
      </c>
      <c r="B2325">
        <f>RAND()</f>
        <v/>
      </c>
      <c r="C2325">
        <f>IF(B2325&lt;P_3,3,IF(B2325&lt;P_3+P_4,4,5))</f>
        <v/>
      </c>
      <c r="D2325">
        <f>NORM.S.INV(RAND())</f>
        <v/>
      </c>
      <c r="E2325">
        <f>V0*EXP((rf-q_leak-0.5*sigma^2)*C2325+sigma*SQRT(C2325)*D2325)</f>
        <v/>
      </c>
      <c r="F2325">
        <f>SHL_face*(1+SHL_rate)^C2325</f>
        <v/>
      </c>
      <c r="G2325">
        <f>Pref_face*(1+Pref_rate)^C2325</f>
        <v/>
      </c>
      <c r="H2325">
        <f>MAX(E2325-F2325-G2325,0)</f>
        <v/>
      </c>
      <c r="I2325">
        <f>MIN(E2325,F2325+G2325)+(1-MgmtPct)*H2325</f>
        <v/>
      </c>
      <c r="J2325">
        <f>IF(I2325/SponsorCost&gt;=RatchetTrigger,1,0)</f>
        <v/>
      </c>
      <c r="K2325">
        <f>IF(J2325=1,MgmtPctRatchet,MgmtPct)</f>
        <v/>
      </c>
      <c r="L2325">
        <f>K2325*H2325</f>
        <v/>
      </c>
      <c r="M2325">
        <f>EXP(-rf*C2325)*L2325</f>
        <v/>
      </c>
      <c r="N2325">
        <f>EXP(-rf*C2325)*E2325</f>
        <v/>
      </c>
    </row>
    <row r="2326">
      <c r="A2326" t="n">
        <v>2318</v>
      </c>
      <c r="B2326">
        <f>RAND()</f>
        <v/>
      </c>
      <c r="C2326">
        <f>IF(B2326&lt;P_3,3,IF(B2326&lt;P_3+P_4,4,5))</f>
        <v/>
      </c>
      <c r="D2326">
        <f>NORM.S.INV(RAND())</f>
        <v/>
      </c>
      <c r="E2326">
        <f>V0*EXP((rf-q_leak-0.5*sigma^2)*C2326+sigma*SQRT(C2326)*D2326)</f>
        <v/>
      </c>
      <c r="F2326">
        <f>SHL_face*(1+SHL_rate)^C2326</f>
        <v/>
      </c>
      <c r="G2326">
        <f>Pref_face*(1+Pref_rate)^C2326</f>
        <v/>
      </c>
      <c r="H2326">
        <f>MAX(E2326-F2326-G2326,0)</f>
        <v/>
      </c>
      <c r="I2326">
        <f>MIN(E2326,F2326+G2326)+(1-MgmtPct)*H2326</f>
        <v/>
      </c>
      <c r="J2326">
        <f>IF(I2326/SponsorCost&gt;=RatchetTrigger,1,0)</f>
        <v/>
      </c>
      <c r="K2326">
        <f>IF(J2326=1,MgmtPctRatchet,MgmtPct)</f>
        <v/>
      </c>
      <c r="L2326">
        <f>K2326*H2326</f>
        <v/>
      </c>
      <c r="M2326">
        <f>EXP(-rf*C2326)*L2326</f>
        <v/>
      </c>
      <c r="N2326">
        <f>EXP(-rf*C2326)*E2326</f>
        <v/>
      </c>
    </row>
    <row r="2327">
      <c r="A2327" t="n">
        <v>2319</v>
      </c>
      <c r="B2327">
        <f>RAND()</f>
        <v/>
      </c>
      <c r="C2327">
        <f>IF(B2327&lt;P_3,3,IF(B2327&lt;P_3+P_4,4,5))</f>
        <v/>
      </c>
      <c r="D2327">
        <f>NORM.S.INV(RAND())</f>
        <v/>
      </c>
      <c r="E2327">
        <f>V0*EXP((rf-q_leak-0.5*sigma^2)*C2327+sigma*SQRT(C2327)*D2327)</f>
        <v/>
      </c>
      <c r="F2327">
        <f>SHL_face*(1+SHL_rate)^C2327</f>
        <v/>
      </c>
      <c r="G2327">
        <f>Pref_face*(1+Pref_rate)^C2327</f>
        <v/>
      </c>
      <c r="H2327">
        <f>MAX(E2327-F2327-G2327,0)</f>
        <v/>
      </c>
      <c r="I2327">
        <f>MIN(E2327,F2327+G2327)+(1-MgmtPct)*H2327</f>
        <v/>
      </c>
      <c r="J2327">
        <f>IF(I2327/SponsorCost&gt;=RatchetTrigger,1,0)</f>
        <v/>
      </c>
      <c r="K2327">
        <f>IF(J2327=1,MgmtPctRatchet,MgmtPct)</f>
        <v/>
      </c>
      <c r="L2327">
        <f>K2327*H2327</f>
        <v/>
      </c>
      <c r="M2327">
        <f>EXP(-rf*C2327)*L2327</f>
        <v/>
      </c>
      <c r="N2327">
        <f>EXP(-rf*C2327)*E2327</f>
        <v/>
      </c>
    </row>
    <row r="2328">
      <c r="A2328" t="n">
        <v>2320</v>
      </c>
      <c r="B2328">
        <f>RAND()</f>
        <v/>
      </c>
      <c r="C2328">
        <f>IF(B2328&lt;P_3,3,IF(B2328&lt;P_3+P_4,4,5))</f>
        <v/>
      </c>
      <c r="D2328">
        <f>NORM.S.INV(RAND())</f>
        <v/>
      </c>
      <c r="E2328">
        <f>V0*EXP((rf-q_leak-0.5*sigma^2)*C2328+sigma*SQRT(C2328)*D2328)</f>
        <v/>
      </c>
      <c r="F2328">
        <f>SHL_face*(1+SHL_rate)^C2328</f>
        <v/>
      </c>
      <c r="G2328">
        <f>Pref_face*(1+Pref_rate)^C2328</f>
        <v/>
      </c>
      <c r="H2328">
        <f>MAX(E2328-F2328-G2328,0)</f>
        <v/>
      </c>
      <c r="I2328">
        <f>MIN(E2328,F2328+G2328)+(1-MgmtPct)*H2328</f>
        <v/>
      </c>
      <c r="J2328">
        <f>IF(I2328/SponsorCost&gt;=RatchetTrigger,1,0)</f>
        <v/>
      </c>
      <c r="K2328">
        <f>IF(J2328=1,MgmtPctRatchet,MgmtPct)</f>
        <v/>
      </c>
      <c r="L2328">
        <f>K2328*H2328</f>
        <v/>
      </c>
      <c r="M2328">
        <f>EXP(-rf*C2328)*L2328</f>
        <v/>
      </c>
      <c r="N2328">
        <f>EXP(-rf*C2328)*E2328</f>
        <v/>
      </c>
    </row>
    <row r="2329">
      <c r="A2329" t="n">
        <v>2321</v>
      </c>
      <c r="B2329">
        <f>RAND()</f>
        <v/>
      </c>
      <c r="C2329">
        <f>IF(B2329&lt;P_3,3,IF(B2329&lt;P_3+P_4,4,5))</f>
        <v/>
      </c>
      <c r="D2329">
        <f>NORM.S.INV(RAND())</f>
        <v/>
      </c>
      <c r="E2329">
        <f>V0*EXP((rf-q_leak-0.5*sigma^2)*C2329+sigma*SQRT(C2329)*D2329)</f>
        <v/>
      </c>
      <c r="F2329">
        <f>SHL_face*(1+SHL_rate)^C2329</f>
        <v/>
      </c>
      <c r="G2329">
        <f>Pref_face*(1+Pref_rate)^C2329</f>
        <v/>
      </c>
      <c r="H2329">
        <f>MAX(E2329-F2329-G2329,0)</f>
        <v/>
      </c>
      <c r="I2329">
        <f>MIN(E2329,F2329+G2329)+(1-MgmtPct)*H2329</f>
        <v/>
      </c>
      <c r="J2329">
        <f>IF(I2329/SponsorCost&gt;=RatchetTrigger,1,0)</f>
        <v/>
      </c>
      <c r="K2329">
        <f>IF(J2329=1,MgmtPctRatchet,MgmtPct)</f>
        <v/>
      </c>
      <c r="L2329">
        <f>K2329*H2329</f>
        <v/>
      </c>
      <c r="M2329">
        <f>EXP(-rf*C2329)*L2329</f>
        <v/>
      </c>
      <c r="N2329">
        <f>EXP(-rf*C2329)*E2329</f>
        <v/>
      </c>
    </row>
    <row r="2330">
      <c r="A2330" t="n">
        <v>2322</v>
      </c>
      <c r="B2330">
        <f>RAND()</f>
        <v/>
      </c>
      <c r="C2330">
        <f>IF(B2330&lt;P_3,3,IF(B2330&lt;P_3+P_4,4,5))</f>
        <v/>
      </c>
      <c r="D2330">
        <f>NORM.S.INV(RAND())</f>
        <v/>
      </c>
      <c r="E2330">
        <f>V0*EXP((rf-q_leak-0.5*sigma^2)*C2330+sigma*SQRT(C2330)*D2330)</f>
        <v/>
      </c>
      <c r="F2330">
        <f>SHL_face*(1+SHL_rate)^C2330</f>
        <v/>
      </c>
      <c r="G2330">
        <f>Pref_face*(1+Pref_rate)^C2330</f>
        <v/>
      </c>
      <c r="H2330">
        <f>MAX(E2330-F2330-G2330,0)</f>
        <v/>
      </c>
      <c r="I2330">
        <f>MIN(E2330,F2330+G2330)+(1-MgmtPct)*H2330</f>
        <v/>
      </c>
      <c r="J2330">
        <f>IF(I2330/SponsorCost&gt;=RatchetTrigger,1,0)</f>
        <v/>
      </c>
      <c r="K2330">
        <f>IF(J2330=1,MgmtPctRatchet,MgmtPct)</f>
        <v/>
      </c>
      <c r="L2330">
        <f>K2330*H2330</f>
        <v/>
      </c>
      <c r="M2330">
        <f>EXP(-rf*C2330)*L2330</f>
        <v/>
      </c>
      <c r="N2330">
        <f>EXP(-rf*C2330)*E2330</f>
        <v/>
      </c>
    </row>
    <row r="2331">
      <c r="A2331" t="n">
        <v>2323</v>
      </c>
      <c r="B2331">
        <f>RAND()</f>
        <v/>
      </c>
      <c r="C2331">
        <f>IF(B2331&lt;P_3,3,IF(B2331&lt;P_3+P_4,4,5))</f>
        <v/>
      </c>
      <c r="D2331">
        <f>NORM.S.INV(RAND())</f>
        <v/>
      </c>
      <c r="E2331">
        <f>V0*EXP((rf-q_leak-0.5*sigma^2)*C2331+sigma*SQRT(C2331)*D2331)</f>
        <v/>
      </c>
      <c r="F2331">
        <f>SHL_face*(1+SHL_rate)^C2331</f>
        <v/>
      </c>
      <c r="G2331">
        <f>Pref_face*(1+Pref_rate)^C2331</f>
        <v/>
      </c>
      <c r="H2331">
        <f>MAX(E2331-F2331-G2331,0)</f>
        <v/>
      </c>
      <c r="I2331">
        <f>MIN(E2331,F2331+G2331)+(1-MgmtPct)*H2331</f>
        <v/>
      </c>
      <c r="J2331">
        <f>IF(I2331/SponsorCost&gt;=RatchetTrigger,1,0)</f>
        <v/>
      </c>
      <c r="K2331">
        <f>IF(J2331=1,MgmtPctRatchet,MgmtPct)</f>
        <v/>
      </c>
      <c r="L2331">
        <f>K2331*H2331</f>
        <v/>
      </c>
      <c r="M2331">
        <f>EXP(-rf*C2331)*L2331</f>
        <v/>
      </c>
      <c r="N2331">
        <f>EXP(-rf*C2331)*E2331</f>
        <v/>
      </c>
    </row>
    <row r="2332">
      <c r="A2332" t="n">
        <v>2324</v>
      </c>
      <c r="B2332">
        <f>RAND()</f>
        <v/>
      </c>
      <c r="C2332">
        <f>IF(B2332&lt;P_3,3,IF(B2332&lt;P_3+P_4,4,5))</f>
        <v/>
      </c>
      <c r="D2332">
        <f>NORM.S.INV(RAND())</f>
        <v/>
      </c>
      <c r="E2332">
        <f>V0*EXP((rf-q_leak-0.5*sigma^2)*C2332+sigma*SQRT(C2332)*D2332)</f>
        <v/>
      </c>
      <c r="F2332">
        <f>SHL_face*(1+SHL_rate)^C2332</f>
        <v/>
      </c>
      <c r="G2332">
        <f>Pref_face*(1+Pref_rate)^C2332</f>
        <v/>
      </c>
      <c r="H2332">
        <f>MAX(E2332-F2332-G2332,0)</f>
        <v/>
      </c>
      <c r="I2332">
        <f>MIN(E2332,F2332+G2332)+(1-MgmtPct)*H2332</f>
        <v/>
      </c>
      <c r="J2332">
        <f>IF(I2332/SponsorCost&gt;=RatchetTrigger,1,0)</f>
        <v/>
      </c>
      <c r="K2332">
        <f>IF(J2332=1,MgmtPctRatchet,MgmtPct)</f>
        <v/>
      </c>
      <c r="L2332">
        <f>K2332*H2332</f>
        <v/>
      </c>
      <c r="M2332">
        <f>EXP(-rf*C2332)*L2332</f>
        <v/>
      </c>
      <c r="N2332">
        <f>EXP(-rf*C2332)*E2332</f>
        <v/>
      </c>
    </row>
    <row r="2333">
      <c r="A2333" t="n">
        <v>2325</v>
      </c>
      <c r="B2333">
        <f>RAND()</f>
        <v/>
      </c>
      <c r="C2333">
        <f>IF(B2333&lt;P_3,3,IF(B2333&lt;P_3+P_4,4,5))</f>
        <v/>
      </c>
      <c r="D2333">
        <f>NORM.S.INV(RAND())</f>
        <v/>
      </c>
      <c r="E2333">
        <f>V0*EXP((rf-q_leak-0.5*sigma^2)*C2333+sigma*SQRT(C2333)*D2333)</f>
        <v/>
      </c>
      <c r="F2333">
        <f>SHL_face*(1+SHL_rate)^C2333</f>
        <v/>
      </c>
      <c r="G2333">
        <f>Pref_face*(1+Pref_rate)^C2333</f>
        <v/>
      </c>
      <c r="H2333">
        <f>MAX(E2333-F2333-G2333,0)</f>
        <v/>
      </c>
      <c r="I2333">
        <f>MIN(E2333,F2333+G2333)+(1-MgmtPct)*H2333</f>
        <v/>
      </c>
      <c r="J2333">
        <f>IF(I2333/SponsorCost&gt;=RatchetTrigger,1,0)</f>
        <v/>
      </c>
      <c r="K2333">
        <f>IF(J2333=1,MgmtPctRatchet,MgmtPct)</f>
        <v/>
      </c>
      <c r="L2333">
        <f>K2333*H2333</f>
        <v/>
      </c>
      <c r="M2333">
        <f>EXP(-rf*C2333)*L2333</f>
        <v/>
      </c>
      <c r="N2333">
        <f>EXP(-rf*C2333)*E2333</f>
        <v/>
      </c>
    </row>
    <row r="2334">
      <c r="A2334" t="n">
        <v>2326</v>
      </c>
      <c r="B2334">
        <f>RAND()</f>
        <v/>
      </c>
      <c r="C2334">
        <f>IF(B2334&lt;P_3,3,IF(B2334&lt;P_3+P_4,4,5))</f>
        <v/>
      </c>
      <c r="D2334">
        <f>NORM.S.INV(RAND())</f>
        <v/>
      </c>
      <c r="E2334">
        <f>V0*EXP((rf-q_leak-0.5*sigma^2)*C2334+sigma*SQRT(C2334)*D2334)</f>
        <v/>
      </c>
      <c r="F2334">
        <f>SHL_face*(1+SHL_rate)^C2334</f>
        <v/>
      </c>
      <c r="G2334">
        <f>Pref_face*(1+Pref_rate)^C2334</f>
        <v/>
      </c>
      <c r="H2334">
        <f>MAX(E2334-F2334-G2334,0)</f>
        <v/>
      </c>
      <c r="I2334">
        <f>MIN(E2334,F2334+G2334)+(1-MgmtPct)*H2334</f>
        <v/>
      </c>
      <c r="J2334">
        <f>IF(I2334/SponsorCost&gt;=RatchetTrigger,1,0)</f>
        <v/>
      </c>
      <c r="K2334">
        <f>IF(J2334=1,MgmtPctRatchet,MgmtPct)</f>
        <v/>
      </c>
      <c r="L2334">
        <f>K2334*H2334</f>
        <v/>
      </c>
      <c r="M2334">
        <f>EXP(-rf*C2334)*L2334</f>
        <v/>
      </c>
      <c r="N2334">
        <f>EXP(-rf*C2334)*E2334</f>
        <v/>
      </c>
    </row>
    <row r="2335">
      <c r="A2335" t="n">
        <v>2327</v>
      </c>
      <c r="B2335">
        <f>RAND()</f>
        <v/>
      </c>
      <c r="C2335">
        <f>IF(B2335&lt;P_3,3,IF(B2335&lt;P_3+P_4,4,5))</f>
        <v/>
      </c>
      <c r="D2335">
        <f>NORM.S.INV(RAND())</f>
        <v/>
      </c>
      <c r="E2335">
        <f>V0*EXP((rf-q_leak-0.5*sigma^2)*C2335+sigma*SQRT(C2335)*D2335)</f>
        <v/>
      </c>
      <c r="F2335">
        <f>SHL_face*(1+SHL_rate)^C2335</f>
        <v/>
      </c>
      <c r="G2335">
        <f>Pref_face*(1+Pref_rate)^C2335</f>
        <v/>
      </c>
      <c r="H2335">
        <f>MAX(E2335-F2335-G2335,0)</f>
        <v/>
      </c>
      <c r="I2335">
        <f>MIN(E2335,F2335+G2335)+(1-MgmtPct)*H2335</f>
        <v/>
      </c>
      <c r="J2335">
        <f>IF(I2335/SponsorCost&gt;=RatchetTrigger,1,0)</f>
        <v/>
      </c>
      <c r="K2335">
        <f>IF(J2335=1,MgmtPctRatchet,MgmtPct)</f>
        <v/>
      </c>
      <c r="L2335">
        <f>K2335*H2335</f>
        <v/>
      </c>
      <c r="M2335">
        <f>EXP(-rf*C2335)*L2335</f>
        <v/>
      </c>
      <c r="N2335">
        <f>EXP(-rf*C2335)*E2335</f>
        <v/>
      </c>
    </row>
    <row r="2336">
      <c r="A2336" t="n">
        <v>2328</v>
      </c>
      <c r="B2336">
        <f>RAND()</f>
        <v/>
      </c>
      <c r="C2336">
        <f>IF(B2336&lt;P_3,3,IF(B2336&lt;P_3+P_4,4,5))</f>
        <v/>
      </c>
      <c r="D2336">
        <f>NORM.S.INV(RAND())</f>
        <v/>
      </c>
      <c r="E2336">
        <f>V0*EXP((rf-q_leak-0.5*sigma^2)*C2336+sigma*SQRT(C2336)*D2336)</f>
        <v/>
      </c>
      <c r="F2336">
        <f>SHL_face*(1+SHL_rate)^C2336</f>
        <v/>
      </c>
      <c r="G2336">
        <f>Pref_face*(1+Pref_rate)^C2336</f>
        <v/>
      </c>
      <c r="H2336">
        <f>MAX(E2336-F2336-G2336,0)</f>
        <v/>
      </c>
      <c r="I2336">
        <f>MIN(E2336,F2336+G2336)+(1-MgmtPct)*H2336</f>
        <v/>
      </c>
      <c r="J2336">
        <f>IF(I2336/SponsorCost&gt;=RatchetTrigger,1,0)</f>
        <v/>
      </c>
      <c r="K2336">
        <f>IF(J2336=1,MgmtPctRatchet,MgmtPct)</f>
        <v/>
      </c>
      <c r="L2336">
        <f>K2336*H2336</f>
        <v/>
      </c>
      <c r="M2336">
        <f>EXP(-rf*C2336)*L2336</f>
        <v/>
      </c>
      <c r="N2336">
        <f>EXP(-rf*C2336)*E2336</f>
        <v/>
      </c>
    </row>
    <row r="2337">
      <c r="A2337" t="n">
        <v>2329</v>
      </c>
      <c r="B2337">
        <f>RAND()</f>
        <v/>
      </c>
      <c r="C2337">
        <f>IF(B2337&lt;P_3,3,IF(B2337&lt;P_3+P_4,4,5))</f>
        <v/>
      </c>
      <c r="D2337">
        <f>NORM.S.INV(RAND())</f>
        <v/>
      </c>
      <c r="E2337">
        <f>V0*EXP((rf-q_leak-0.5*sigma^2)*C2337+sigma*SQRT(C2337)*D2337)</f>
        <v/>
      </c>
      <c r="F2337">
        <f>SHL_face*(1+SHL_rate)^C2337</f>
        <v/>
      </c>
      <c r="G2337">
        <f>Pref_face*(1+Pref_rate)^C2337</f>
        <v/>
      </c>
      <c r="H2337">
        <f>MAX(E2337-F2337-G2337,0)</f>
        <v/>
      </c>
      <c r="I2337">
        <f>MIN(E2337,F2337+G2337)+(1-MgmtPct)*H2337</f>
        <v/>
      </c>
      <c r="J2337">
        <f>IF(I2337/SponsorCost&gt;=RatchetTrigger,1,0)</f>
        <v/>
      </c>
      <c r="K2337">
        <f>IF(J2337=1,MgmtPctRatchet,MgmtPct)</f>
        <v/>
      </c>
      <c r="L2337">
        <f>K2337*H2337</f>
        <v/>
      </c>
      <c r="M2337">
        <f>EXP(-rf*C2337)*L2337</f>
        <v/>
      </c>
      <c r="N2337">
        <f>EXP(-rf*C2337)*E2337</f>
        <v/>
      </c>
    </row>
    <row r="2338">
      <c r="A2338" t="n">
        <v>2330</v>
      </c>
      <c r="B2338">
        <f>RAND()</f>
        <v/>
      </c>
      <c r="C2338">
        <f>IF(B2338&lt;P_3,3,IF(B2338&lt;P_3+P_4,4,5))</f>
        <v/>
      </c>
      <c r="D2338">
        <f>NORM.S.INV(RAND())</f>
        <v/>
      </c>
      <c r="E2338">
        <f>V0*EXP((rf-q_leak-0.5*sigma^2)*C2338+sigma*SQRT(C2338)*D2338)</f>
        <v/>
      </c>
      <c r="F2338">
        <f>SHL_face*(1+SHL_rate)^C2338</f>
        <v/>
      </c>
      <c r="G2338">
        <f>Pref_face*(1+Pref_rate)^C2338</f>
        <v/>
      </c>
      <c r="H2338">
        <f>MAX(E2338-F2338-G2338,0)</f>
        <v/>
      </c>
      <c r="I2338">
        <f>MIN(E2338,F2338+G2338)+(1-MgmtPct)*H2338</f>
        <v/>
      </c>
      <c r="J2338">
        <f>IF(I2338/SponsorCost&gt;=RatchetTrigger,1,0)</f>
        <v/>
      </c>
      <c r="K2338">
        <f>IF(J2338=1,MgmtPctRatchet,MgmtPct)</f>
        <v/>
      </c>
      <c r="L2338">
        <f>K2338*H2338</f>
        <v/>
      </c>
      <c r="M2338">
        <f>EXP(-rf*C2338)*L2338</f>
        <v/>
      </c>
      <c r="N2338">
        <f>EXP(-rf*C2338)*E2338</f>
        <v/>
      </c>
    </row>
    <row r="2339">
      <c r="A2339" t="n">
        <v>2331</v>
      </c>
      <c r="B2339">
        <f>RAND()</f>
        <v/>
      </c>
      <c r="C2339">
        <f>IF(B2339&lt;P_3,3,IF(B2339&lt;P_3+P_4,4,5))</f>
        <v/>
      </c>
      <c r="D2339">
        <f>NORM.S.INV(RAND())</f>
        <v/>
      </c>
      <c r="E2339">
        <f>V0*EXP((rf-q_leak-0.5*sigma^2)*C2339+sigma*SQRT(C2339)*D2339)</f>
        <v/>
      </c>
      <c r="F2339">
        <f>SHL_face*(1+SHL_rate)^C2339</f>
        <v/>
      </c>
      <c r="G2339">
        <f>Pref_face*(1+Pref_rate)^C2339</f>
        <v/>
      </c>
      <c r="H2339">
        <f>MAX(E2339-F2339-G2339,0)</f>
        <v/>
      </c>
      <c r="I2339">
        <f>MIN(E2339,F2339+G2339)+(1-MgmtPct)*H2339</f>
        <v/>
      </c>
      <c r="J2339">
        <f>IF(I2339/SponsorCost&gt;=RatchetTrigger,1,0)</f>
        <v/>
      </c>
      <c r="K2339">
        <f>IF(J2339=1,MgmtPctRatchet,MgmtPct)</f>
        <v/>
      </c>
      <c r="L2339">
        <f>K2339*H2339</f>
        <v/>
      </c>
      <c r="M2339">
        <f>EXP(-rf*C2339)*L2339</f>
        <v/>
      </c>
      <c r="N2339">
        <f>EXP(-rf*C2339)*E2339</f>
        <v/>
      </c>
    </row>
    <row r="2340">
      <c r="A2340" t="n">
        <v>2332</v>
      </c>
      <c r="B2340">
        <f>RAND()</f>
        <v/>
      </c>
      <c r="C2340">
        <f>IF(B2340&lt;P_3,3,IF(B2340&lt;P_3+P_4,4,5))</f>
        <v/>
      </c>
      <c r="D2340">
        <f>NORM.S.INV(RAND())</f>
        <v/>
      </c>
      <c r="E2340">
        <f>V0*EXP((rf-q_leak-0.5*sigma^2)*C2340+sigma*SQRT(C2340)*D2340)</f>
        <v/>
      </c>
      <c r="F2340">
        <f>SHL_face*(1+SHL_rate)^C2340</f>
        <v/>
      </c>
      <c r="G2340">
        <f>Pref_face*(1+Pref_rate)^C2340</f>
        <v/>
      </c>
      <c r="H2340">
        <f>MAX(E2340-F2340-G2340,0)</f>
        <v/>
      </c>
      <c r="I2340">
        <f>MIN(E2340,F2340+G2340)+(1-MgmtPct)*H2340</f>
        <v/>
      </c>
      <c r="J2340">
        <f>IF(I2340/SponsorCost&gt;=RatchetTrigger,1,0)</f>
        <v/>
      </c>
      <c r="K2340">
        <f>IF(J2340=1,MgmtPctRatchet,MgmtPct)</f>
        <v/>
      </c>
      <c r="L2340">
        <f>K2340*H2340</f>
        <v/>
      </c>
      <c r="M2340">
        <f>EXP(-rf*C2340)*L2340</f>
        <v/>
      </c>
      <c r="N2340">
        <f>EXP(-rf*C2340)*E2340</f>
        <v/>
      </c>
    </row>
    <row r="2341">
      <c r="A2341" t="n">
        <v>2333</v>
      </c>
      <c r="B2341">
        <f>RAND()</f>
        <v/>
      </c>
      <c r="C2341">
        <f>IF(B2341&lt;P_3,3,IF(B2341&lt;P_3+P_4,4,5))</f>
        <v/>
      </c>
      <c r="D2341">
        <f>NORM.S.INV(RAND())</f>
        <v/>
      </c>
      <c r="E2341">
        <f>V0*EXP((rf-q_leak-0.5*sigma^2)*C2341+sigma*SQRT(C2341)*D2341)</f>
        <v/>
      </c>
      <c r="F2341">
        <f>SHL_face*(1+SHL_rate)^C2341</f>
        <v/>
      </c>
      <c r="G2341">
        <f>Pref_face*(1+Pref_rate)^C2341</f>
        <v/>
      </c>
      <c r="H2341">
        <f>MAX(E2341-F2341-G2341,0)</f>
        <v/>
      </c>
      <c r="I2341">
        <f>MIN(E2341,F2341+G2341)+(1-MgmtPct)*H2341</f>
        <v/>
      </c>
      <c r="J2341">
        <f>IF(I2341/SponsorCost&gt;=RatchetTrigger,1,0)</f>
        <v/>
      </c>
      <c r="K2341">
        <f>IF(J2341=1,MgmtPctRatchet,MgmtPct)</f>
        <v/>
      </c>
      <c r="L2341">
        <f>K2341*H2341</f>
        <v/>
      </c>
      <c r="M2341">
        <f>EXP(-rf*C2341)*L2341</f>
        <v/>
      </c>
      <c r="N2341">
        <f>EXP(-rf*C2341)*E2341</f>
        <v/>
      </c>
    </row>
    <row r="2342">
      <c r="A2342" t="n">
        <v>2334</v>
      </c>
      <c r="B2342">
        <f>RAND()</f>
        <v/>
      </c>
      <c r="C2342">
        <f>IF(B2342&lt;P_3,3,IF(B2342&lt;P_3+P_4,4,5))</f>
        <v/>
      </c>
      <c r="D2342">
        <f>NORM.S.INV(RAND())</f>
        <v/>
      </c>
      <c r="E2342">
        <f>V0*EXP((rf-q_leak-0.5*sigma^2)*C2342+sigma*SQRT(C2342)*D2342)</f>
        <v/>
      </c>
      <c r="F2342">
        <f>SHL_face*(1+SHL_rate)^C2342</f>
        <v/>
      </c>
      <c r="G2342">
        <f>Pref_face*(1+Pref_rate)^C2342</f>
        <v/>
      </c>
      <c r="H2342">
        <f>MAX(E2342-F2342-G2342,0)</f>
        <v/>
      </c>
      <c r="I2342">
        <f>MIN(E2342,F2342+G2342)+(1-MgmtPct)*H2342</f>
        <v/>
      </c>
      <c r="J2342">
        <f>IF(I2342/SponsorCost&gt;=RatchetTrigger,1,0)</f>
        <v/>
      </c>
      <c r="K2342">
        <f>IF(J2342=1,MgmtPctRatchet,MgmtPct)</f>
        <v/>
      </c>
      <c r="L2342">
        <f>K2342*H2342</f>
        <v/>
      </c>
      <c r="M2342">
        <f>EXP(-rf*C2342)*L2342</f>
        <v/>
      </c>
      <c r="N2342">
        <f>EXP(-rf*C2342)*E2342</f>
        <v/>
      </c>
    </row>
    <row r="2343">
      <c r="A2343" t="n">
        <v>2335</v>
      </c>
      <c r="B2343">
        <f>RAND()</f>
        <v/>
      </c>
      <c r="C2343">
        <f>IF(B2343&lt;P_3,3,IF(B2343&lt;P_3+P_4,4,5))</f>
        <v/>
      </c>
      <c r="D2343">
        <f>NORM.S.INV(RAND())</f>
        <v/>
      </c>
      <c r="E2343">
        <f>V0*EXP((rf-q_leak-0.5*sigma^2)*C2343+sigma*SQRT(C2343)*D2343)</f>
        <v/>
      </c>
      <c r="F2343">
        <f>SHL_face*(1+SHL_rate)^C2343</f>
        <v/>
      </c>
      <c r="G2343">
        <f>Pref_face*(1+Pref_rate)^C2343</f>
        <v/>
      </c>
      <c r="H2343">
        <f>MAX(E2343-F2343-G2343,0)</f>
        <v/>
      </c>
      <c r="I2343">
        <f>MIN(E2343,F2343+G2343)+(1-MgmtPct)*H2343</f>
        <v/>
      </c>
      <c r="J2343">
        <f>IF(I2343/SponsorCost&gt;=RatchetTrigger,1,0)</f>
        <v/>
      </c>
      <c r="K2343">
        <f>IF(J2343=1,MgmtPctRatchet,MgmtPct)</f>
        <v/>
      </c>
      <c r="L2343">
        <f>K2343*H2343</f>
        <v/>
      </c>
      <c r="M2343">
        <f>EXP(-rf*C2343)*L2343</f>
        <v/>
      </c>
      <c r="N2343">
        <f>EXP(-rf*C2343)*E2343</f>
        <v/>
      </c>
    </row>
    <row r="2344">
      <c r="A2344" t="n">
        <v>2336</v>
      </c>
      <c r="B2344">
        <f>RAND()</f>
        <v/>
      </c>
      <c r="C2344">
        <f>IF(B2344&lt;P_3,3,IF(B2344&lt;P_3+P_4,4,5))</f>
        <v/>
      </c>
      <c r="D2344">
        <f>NORM.S.INV(RAND())</f>
        <v/>
      </c>
      <c r="E2344">
        <f>V0*EXP((rf-q_leak-0.5*sigma^2)*C2344+sigma*SQRT(C2344)*D2344)</f>
        <v/>
      </c>
      <c r="F2344">
        <f>SHL_face*(1+SHL_rate)^C2344</f>
        <v/>
      </c>
      <c r="G2344">
        <f>Pref_face*(1+Pref_rate)^C2344</f>
        <v/>
      </c>
      <c r="H2344">
        <f>MAX(E2344-F2344-G2344,0)</f>
        <v/>
      </c>
      <c r="I2344">
        <f>MIN(E2344,F2344+G2344)+(1-MgmtPct)*H2344</f>
        <v/>
      </c>
      <c r="J2344">
        <f>IF(I2344/SponsorCost&gt;=RatchetTrigger,1,0)</f>
        <v/>
      </c>
      <c r="K2344">
        <f>IF(J2344=1,MgmtPctRatchet,MgmtPct)</f>
        <v/>
      </c>
      <c r="L2344">
        <f>K2344*H2344</f>
        <v/>
      </c>
      <c r="M2344">
        <f>EXP(-rf*C2344)*L2344</f>
        <v/>
      </c>
      <c r="N2344">
        <f>EXP(-rf*C2344)*E2344</f>
        <v/>
      </c>
    </row>
    <row r="2345">
      <c r="A2345" t="n">
        <v>2337</v>
      </c>
      <c r="B2345">
        <f>RAND()</f>
        <v/>
      </c>
      <c r="C2345">
        <f>IF(B2345&lt;P_3,3,IF(B2345&lt;P_3+P_4,4,5))</f>
        <v/>
      </c>
      <c r="D2345">
        <f>NORM.S.INV(RAND())</f>
        <v/>
      </c>
      <c r="E2345">
        <f>V0*EXP((rf-q_leak-0.5*sigma^2)*C2345+sigma*SQRT(C2345)*D2345)</f>
        <v/>
      </c>
      <c r="F2345">
        <f>SHL_face*(1+SHL_rate)^C2345</f>
        <v/>
      </c>
      <c r="G2345">
        <f>Pref_face*(1+Pref_rate)^C2345</f>
        <v/>
      </c>
      <c r="H2345">
        <f>MAX(E2345-F2345-G2345,0)</f>
        <v/>
      </c>
      <c r="I2345">
        <f>MIN(E2345,F2345+G2345)+(1-MgmtPct)*H2345</f>
        <v/>
      </c>
      <c r="J2345">
        <f>IF(I2345/SponsorCost&gt;=RatchetTrigger,1,0)</f>
        <v/>
      </c>
      <c r="K2345">
        <f>IF(J2345=1,MgmtPctRatchet,MgmtPct)</f>
        <v/>
      </c>
      <c r="L2345">
        <f>K2345*H2345</f>
        <v/>
      </c>
      <c r="M2345">
        <f>EXP(-rf*C2345)*L2345</f>
        <v/>
      </c>
      <c r="N2345">
        <f>EXP(-rf*C2345)*E2345</f>
        <v/>
      </c>
    </row>
    <row r="2346">
      <c r="A2346" t="n">
        <v>2338</v>
      </c>
      <c r="B2346">
        <f>RAND()</f>
        <v/>
      </c>
      <c r="C2346">
        <f>IF(B2346&lt;P_3,3,IF(B2346&lt;P_3+P_4,4,5))</f>
        <v/>
      </c>
      <c r="D2346">
        <f>NORM.S.INV(RAND())</f>
        <v/>
      </c>
      <c r="E2346">
        <f>V0*EXP((rf-q_leak-0.5*sigma^2)*C2346+sigma*SQRT(C2346)*D2346)</f>
        <v/>
      </c>
      <c r="F2346">
        <f>SHL_face*(1+SHL_rate)^C2346</f>
        <v/>
      </c>
      <c r="G2346">
        <f>Pref_face*(1+Pref_rate)^C2346</f>
        <v/>
      </c>
      <c r="H2346">
        <f>MAX(E2346-F2346-G2346,0)</f>
        <v/>
      </c>
      <c r="I2346">
        <f>MIN(E2346,F2346+G2346)+(1-MgmtPct)*H2346</f>
        <v/>
      </c>
      <c r="J2346">
        <f>IF(I2346/SponsorCost&gt;=RatchetTrigger,1,0)</f>
        <v/>
      </c>
      <c r="K2346">
        <f>IF(J2346=1,MgmtPctRatchet,MgmtPct)</f>
        <v/>
      </c>
      <c r="L2346">
        <f>K2346*H2346</f>
        <v/>
      </c>
      <c r="M2346">
        <f>EXP(-rf*C2346)*L2346</f>
        <v/>
      </c>
      <c r="N2346">
        <f>EXP(-rf*C2346)*E2346</f>
        <v/>
      </c>
    </row>
    <row r="2347">
      <c r="A2347" t="n">
        <v>2339</v>
      </c>
      <c r="B2347">
        <f>RAND()</f>
        <v/>
      </c>
      <c r="C2347">
        <f>IF(B2347&lt;P_3,3,IF(B2347&lt;P_3+P_4,4,5))</f>
        <v/>
      </c>
      <c r="D2347">
        <f>NORM.S.INV(RAND())</f>
        <v/>
      </c>
      <c r="E2347">
        <f>V0*EXP((rf-q_leak-0.5*sigma^2)*C2347+sigma*SQRT(C2347)*D2347)</f>
        <v/>
      </c>
      <c r="F2347">
        <f>SHL_face*(1+SHL_rate)^C2347</f>
        <v/>
      </c>
      <c r="G2347">
        <f>Pref_face*(1+Pref_rate)^C2347</f>
        <v/>
      </c>
      <c r="H2347">
        <f>MAX(E2347-F2347-G2347,0)</f>
        <v/>
      </c>
      <c r="I2347">
        <f>MIN(E2347,F2347+G2347)+(1-MgmtPct)*H2347</f>
        <v/>
      </c>
      <c r="J2347">
        <f>IF(I2347/SponsorCost&gt;=RatchetTrigger,1,0)</f>
        <v/>
      </c>
      <c r="K2347">
        <f>IF(J2347=1,MgmtPctRatchet,MgmtPct)</f>
        <v/>
      </c>
      <c r="L2347">
        <f>K2347*H2347</f>
        <v/>
      </c>
      <c r="M2347">
        <f>EXP(-rf*C2347)*L2347</f>
        <v/>
      </c>
      <c r="N2347">
        <f>EXP(-rf*C2347)*E2347</f>
        <v/>
      </c>
    </row>
    <row r="2348">
      <c r="A2348" t="n">
        <v>2340</v>
      </c>
      <c r="B2348">
        <f>RAND()</f>
        <v/>
      </c>
      <c r="C2348">
        <f>IF(B2348&lt;P_3,3,IF(B2348&lt;P_3+P_4,4,5))</f>
        <v/>
      </c>
      <c r="D2348">
        <f>NORM.S.INV(RAND())</f>
        <v/>
      </c>
      <c r="E2348">
        <f>V0*EXP((rf-q_leak-0.5*sigma^2)*C2348+sigma*SQRT(C2348)*D2348)</f>
        <v/>
      </c>
      <c r="F2348">
        <f>SHL_face*(1+SHL_rate)^C2348</f>
        <v/>
      </c>
      <c r="G2348">
        <f>Pref_face*(1+Pref_rate)^C2348</f>
        <v/>
      </c>
      <c r="H2348">
        <f>MAX(E2348-F2348-G2348,0)</f>
        <v/>
      </c>
      <c r="I2348">
        <f>MIN(E2348,F2348+G2348)+(1-MgmtPct)*H2348</f>
        <v/>
      </c>
      <c r="J2348">
        <f>IF(I2348/SponsorCost&gt;=RatchetTrigger,1,0)</f>
        <v/>
      </c>
      <c r="K2348">
        <f>IF(J2348=1,MgmtPctRatchet,MgmtPct)</f>
        <v/>
      </c>
      <c r="L2348">
        <f>K2348*H2348</f>
        <v/>
      </c>
      <c r="M2348">
        <f>EXP(-rf*C2348)*L2348</f>
        <v/>
      </c>
      <c r="N2348">
        <f>EXP(-rf*C2348)*E2348</f>
        <v/>
      </c>
    </row>
    <row r="2349">
      <c r="A2349" t="n">
        <v>2341</v>
      </c>
      <c r="B2349">
        <f>RAND()</f>
        <v/>
      </c>
      <c r="C2349">
        <f>IF(B2349&lt;P_3,3,IF(B2349&lt;P_3+P_4,4,5))</f>
        <v/>
      </c>
      <c r="D2349">
        <f>NORM.S.INV(RAND())</f>
        <v/>
      </c>
      <c r="E2349">
        <f>V0*EXP((rf-q_leak-0.5*sigma^2)*C2349+sigma*SQRT(C2349)*D2349)</f>
        <v/>
      </c>
      <c r="F2349">
        <f>SHL_face*(1+SHL_rate)^C2349</f>
        <v/>
      </c>
      <c r="G2349">
        <f>Pref_face*(1+Pref_rate)^C2349</f>
        <v/>
      </c>
      <c r="H2349">
        <f>MAX(E2349-F2349-G2349,0)</f>
        <v/>
      </c>
      <c r="I2349">
        <f>MIN(E2349,F2349+G2349)+(1-MgmtPct)*H2349</f>
        <v/>
      </c>
      <c r="J2349">
        <f>IF(I2349/SponsorCost&gt;=RatchetTrigger,1,0)</f>
        <v/>
      </c>
      <c r="K2349">
        <f>IF(J2349=1,MgmtPctRatchet,MgmtPct)</f>
        <v/>
      </c>
      <c r="L2349">
        <f>K2349*H2349</f>
        <v/>
      </c>
      <c r="M2349">
        <f>EXP(-rf*C2349)*L2349</f>
        <v/>
      </c>
      <c r="N2349">
        <f>EXP(-rf*C2349)*E2349</f>
        <v/>
      </c>
    </row>
    <row r="2350">
      <c r="A2350" t="n">
        <v>2342</v>
      </c>
      <c r="B2350">
        <f>RAND()</f>
        <v/>
      </c>
      <c r="C2350">
        <f>IF(B2350&lt;P_3,3,IF(B2350&lt;P_3+P_4,4,5))</f>
        <v/>
      </c>
      <c r="D2350">
        <f>NORM.S.INV(RAND())</f>
        <v/>
      </c>
      <c r="E2350">
        <f>V0*EXP((rf-q_leak-0.5*sigma^2)*C2350+sigma*SQRT(C2350)*D2350)</f>
        <v/>
      </c>
      <c r="F2350">
        <f>SHL_face*(1+SHL_rate)^C2350</f>
        <v/>
      </c>
      <c r="G2350">
        <f>Pref_face*(1+Pref_rate)^C2350</f>
        <v/>
      </c>
      <c r="H2350">
        <f>MAX(E2350-F2350-G2350,0)</f>
        <v/>
      </c>
      <c r="I2350">
        <f>MIN(E2350,F2350+G2350)+(1-MgmtPct)*H2350</f>
        <v/>
      </c>
      <c r="J2350">
        <f>IF(I2350/SponsorCost&gt;=RatchetTrigger,1,0)</f>
        <v/>
      </c>
      <c r="K2350">
        <f>IF(J2350=1,MgmtPctRatchet,MgmtPct)</f>
        <v/>
      </c>
      <c r="L2350">
        <f>K2350*H2350</f>
        <v/>
      </c>
      <c r="M2350">
        <f>EXP(-rf*C2350)*L2350</f>
        <v/>
      </c>
      <c r="N2350">
        <f>EXP(-rf*C2350)*E2350</f>
        <v/>
      </c>
    </row>
    <row r="2351">
      <c r="A2351" t="n">
        <v>2343</v>
      </c>
      <c r="B2351">
        <f>RAND()</f>
        <v/>
      </c>
      <c r="C2351">
        <f>IF(B2351&lt;P_3,3,IF(B2351&lt;P_3+P_4,4,5))</f>
        <v/>
      </c>
      <c r="D2351">
        <f>NORM.S.INV(RAND())</f>
        <v/>
      </c>
      <c r="E2351">
        <f>V0*EXP((rf-q_leak-0.5*sigma^2)*C2351+sigma*SQRT(C2351)*D2351)</f>
        <v/>
      </c>
      <c r="F2351">
        <f>SHL_face*(1+SHL_rate)^C2351</f>
        <v/>
      </c>
      <c r="G2351">
        <f>Pref_face*(1+Pref_rate)^C2351</f>
        <v/>
      </c>
      <c r="H2351">
        <f>MAX(E2351-F2351-G2351,0)</f>
        <v/>
      </c>
      <c r="I2351">
        <f>MIN(E2351,F2351+G2351)+(1-MgmtPct)*H2351</f>
        <v/>
      </c>
      <c r="J2351">
        <f>IF(I2351/SponsorCost&gt;=RatchetTrigger,1,0)</f>
        <v/>
      </c>
      <c r="K2351">
        <f>IF(J2351=1,MgmtPctRatchet,MgmtPct)</f>
        <v/>
      </c>
      <c r="L2351">
        <f>K2351*H2351</f>
        <v/>
      </c>
      <c r="M2351">
        <f>EXP(-rf*C2351)*L2351</f>
        <v/>
      </c>
      <c r="N2351">
        <f>EXP(-rf*C2351)*E2351</f>
        <v/>
      </c>
    </row>
    <row r="2352">
      <c r="A2352" t="n">
        <v>2344</v>
      </c>
      <c r="B2352">
        <f>RAND()</f>
        <v/>
      </c>
      <c r="C2352">
        <f>IF(B2352&lt;P_3,3,IF(B2352&lt;P_3+P_4,4,5))</f>
        <v/>
      </c>
      <c r="D2352">
        <f>NORM.S.INV(RAND())</f>
        <v/>
      </c>
      <c r="E2352">
        <f>V0*EXP((rf-q_leak-0.5*sigma^2)*C2352+sigma*SQRT(C2352)*D2352)</f>
        <v/>
      </c>
      <c r="F2352">
        <f>SHL_face*(1+SHL_rate)^C2352</f>
        <v/>
      </c>
      <c r="G2352">
        <f>Pref_face*(1+Pref_rate)^C2352</f>
        <v/>
      </c>
      <c r="H2352">
        <f>MAX(E2352-F2352-G2352,0)</f>
        <v/>
      </c>
      <c r="I2352">
        <f>MIN(E2352,F2352+G2352)+(1-MgmtPct)*H2352</f>
        <v/>
      </c>
      <c r="J2352">
        <f>IF(I2352/SponsorCost&gt;=RatchetTrigger,1,0)</f>
        <v/>
      </c>
      <c r="K2352">
        <f>IF(J2352=1,MgmtPctRatchet,MgmtPct)</f>
        <v/>
      </c>
      <c r="L2352">
        <f>K2352*H2352</f>
        <v/>
      </c>
      <c r="M2352">
        <f>EXP(-rf*C2352)*L2352</f>
        <v/>
      </c>
      <c r="N2352">
        <f>EXP(-rf*C2352)*E2352</f>
        <v/>
      </c>
    </row>
    <row r="2353">
      <c r="A2353" t="n">
        <v>2345</v>
      </c>
      <c r="B2353">
        <f>RAND()</f>
        <v/>
      </c>
      <c r="C2353">
        <f>IF(B2353&lt;P_3,3,IF(B2353&lt;P_3+P_4,4,5))</f>
        <v/>
      </c>
      <c r="D2353">
        <f>NORM.S.INV(RAND())</f>
        <v/>
      </c>
      <c r="E2353">
        <f>V0*EXP((rf-q_leak-0.5*sigma^2)*C2353+sigma*SQRT(C2353)*D2353)</f>
        <v/>
      </c>
      <c r="F2353">
        <f>SHL_face*(1+SHL_rate)^C2353</f>
        <v/>
      </c>
      <c r="G2353">
        <f>Pref_face*(1+Pref_rate)^C2353</f>
        <v/>
      </c>
      <c r="H2353">
        <f>MAX(E2353-F2353-G2353,0)</f>
        <v/>
      </c>
      <c r="I2353">
        <f>MIN(E2353,F2353+G2353)+(1-MgmtPct)*H2353</f>
        <v/>
      </c>
      <c r="J2353">
        <f>IF(I2353/SponsorCost&gt;=RatchetTrigger,1,0)</f>
        <v/>
      </c>
      <c r="K2353">
        <f>IF(J2353=1,MgmtPctRatchet,MgmtPct)</f>
        <v/>
      </c>
      <c r="L2353">
        <f>K2353*H2353</f>
        <v/>
      </c>
      <c r="M2353">
        <f>EXP(-rf*C2353)*L2353</f>
        <v/>
      </c>
      <c r="N2353">
        <f>EXP(-rf*C2353)*E2353</f>
        <v/>
      </c>
    </row>
    <row r="2354">
      <c r="A2354" t="n">
        <v>2346</v>
      </c>
      <c r="B2354">
        <f>RAND()</f>
        <v/>
      </c>
      <c r="C2354">
        <f>IF(B2354&lt;P_3,3,IF(B2354&lt;P_3+P_4,4,5))</f>
        <v/>
      </c>
      <c r="D2354">
        <f>NORM.S.INV(RAND())</f>
        <v/>
      </c>
      <c r="E2354">
        <f>V0*EXP((rf-q_leak-0.5*sigma^2)*C2354+sigma*SQRT(C2354)*D2354)</f>
        <v/>
      </c>
      <c r="F2354">
        <f>SHL_face*(1+SHL_rate)^C2354</f>
        <v/>
      </c>
      <c r="G2354">
        <f>Pref_face*(1+Pref_rate)^C2354</f>
        <v/>
      </c>
      <c r="H2354">
        <f>MAX(E2354-F2354-G2354,0)</f>
        <v/>
      </c>
      <c r="I2354">
        <f>MIN(E2354,F2354+G2354)+(1-MgmtPct)*H2354</f>
        <v/>
      </c>
      <c r="J2354">
        <f>IF(I2354/SponsorCost&gt;=RatchetTrigger,1,0)</f>
        <v/>
      </c>
      <c r="K2354">
        <f>IF(J2354=1,MgmtPctRatchet,MgmtPct)</f>
        <v/>
      </c>
      <c r="L2354">
        <f>K2354*H2354</f>
        <v/>
      </c>
      <c r="M2354">
        <f>EXP(-rf*C2354)*L2354</f>
        <v/>
      </c>
      <c r="N2354">
        <f>EXP(-rf*C2354)*E2354</f>
        <v/>
      </c>
    </row>
    <row r="2355">
      <c r="A2355" t="n">
        <v>2347</v>
      </c>
      <c r="B2355">
        <f>RAND()</f>
        <v/>
      </c>
      <c r="C2355">
        <f>IF(B2355&lt;P_3,3,IF(B2355&lt;P_3+P_4,4,5))</f>
        <v/>
      </c>
      <c r="D2355">
        <f>NORM.S.INV(RAND())</f>
        <v/>
      </c>
      <c r="E2355">
        <f>V0*EXP((rf-q_leak-0.5*sigma^2)*C2355+sigma*SQRT(C2355)*D2355)</f>
        <v/>
      </c>
      <c r="F2355">
        <f>SHL_face*(1+SHL_rate)^C2355</f>
        <v/>
      </c>
      <c r="G2355">
        <f>Pref_face*(1+Pref_rate)^C2355</f>
        <v/>
      </c>
      <c r="H2355">
        <f>MAX(E2355-F2355-G2355,0)</f>
        <v/>
      </c>
      <c r="I2355">
        <f>MIN(E2355,F2355+G2355)+(1-MgmtPct)*H2355</f>
        <v/>
      </c>
      <c r="J2355">
        <f>IF(I2355/SponsorCost&gt;=RatchetTrigger,1,0)</f>
        <v/>
      </c>
      <c r="K2355">
        <f>IF(J2355=1,MgmtPctRatchet,MgmtPct)</f>
        <v/>
      </c>
      <c r="L2355">
        <f>K2355*H2355</f>
        <v/>
      </c>
      <c r="M2355">
        <f>EXP(-rf*C2355)*L2355</f>
        <v/>
      </c>
      <c r="N2355">
        <f>EXP(-rf*C2355)*E2355</f>
        <v/>
      </c>
    </row>
    <row r="2356">
      <c r="A2356" t="n">
        <v>2348</v>
      </c>
      <c r="B2356">
        <f>RAND()</f>
        <v/>
      </c>
      <c r="C2356">
        <f>IF(B2356&lt;P_3,3,IF(B2356&lt;P_3+P_4,4,5))</f>
        <v/>
      </c>
      <c r="D2356">
        <f>NORM.S.INV(RAND())</f>
        <v/>
      </c>
      <c r="E2356">
        <f>V0*EXP((rf-q_leak-0.5*sigma^2)*C2356+sigma*SQRT(C2356)*D2356)</f>
        <v/>
      </c>
      <c r="F2356">
        <f>SHL_face*(1+SHL_rate)^C2356</f>
        <v/>
      </c>
      <c r="G2356">
        <f>Pref_face*(1+Pref_rate)^C2356</f>
        <v/>
      </c>
      <c r="H2356">
        <f>MAX(E2356-F2356-G2356,0)</f>
        <v/>
      </c>
      <c r="I2356">
        <f>MIN(E2356,F2356+G2356)+(1-MgmtPct)*H2356</f>
        <v/>
      </c>
      <c r="J2356">
        <f>IF(I2356/SponsorCost&gt;=RatchetTrigger,1,0)</f>
        <v/>
      </c>
      <c r="K2356">
        <f>IF(J2356=1,MgmtPctRatchet,MgmtPct)</f>
        <v/>
      </c>
      <c r="L2356">
        <f>K2356*H2356</f>
        <v/>
      </c>
      <c r="M2356">
        <f>EXP(-rf*C2356)*L2356</f>
        <v/>
      </c>
      <c r="N2356">
        <f>EXP(-rf*C2356)*E2356</f>
        <v/>
      </c>
    </row>
    <row r="2357">
      <c r="A2357" t="n">
        <v>2349</v>
      </c>
      <c r="B2357">
        <f>RAND()</f>
        <v/>
      </c>
      <c r="C2357">
        <f>IF(B2357&lt;P_3,3,IF(B2357&lt;P_3+P_4,4,5))</f>
        <v/>
      </c>
      <c r="D2357">
        <f>NORM.S.INV(RAND())</f>
        <v/>
      </c>
      <c r="E2357">
        <f>V0*EXP((rf-q_leak-0.5*sigma^2)*C2357+sigma*SQRT(C2357)*D2357)</f>
        <v/>
      </c>
      <c r="F2357">
        <f>SHL_face*(1+SHL_rate)^C2357</f>
        <v/>
      </c>
      <c r="G2357">
        <f>Pref_face*(1+Pref_rate)^C2357</f>
        <v/>
      </c>
      <c r="H2357">
        <f>MAX(E2357-F2357-G2357,0)</f>
        <v/>
      </c>
      <c r="I2357">
        <f>MIN(E2357,F2357+G2357)+(1-MgmtPct)*H2357</f>
        <v/>
      </c>
      <c r="J2357">
        <f>IF(I2357/SponsorCost&gt;=RatchetTrigger,1,0)</f>
        <v/>
      </c>
      <c r="K2357">
        <f>IF(J2357=1,MgmtPctRatchet,MgmtPct)</f>
        <v/>
      </c>
      <c r="L2357">
        <f>K2357*H2357</f>
        <v/>
      </c>
      <c r="M2357">
        <f>EXP(-rf*C2357)*L2357</f>
        <v/>
      </c>
      <c r="N2357">
        <f>EXP(-rf*C2357)*E2357</f>
        <v/>
      </c>
    </row>
    <row r="2358">
      <c r="A2358" t="n">
        <v>2350</v>
      </c>
      <c r="B2358">
        <f>RAND()</f>
        <v/>
      </c>
      <c r="C2358">
        <f>IF(B2358&lt;P_3,3,IF(B2358&lt;P_3+P_4,4,5))</f>
        <v/>
      </c>
      <c r="D2358">
        <f>NORM.S.INV(RAND())</f>
        <v/>
      </c>
      <c r="E2358">
        <f>V0*EXP((rf-q_leak-0.5*sigma^2)*C2358+sigma*SQRT(C2358)*D2358)</f>
        <v/>
      </c>
      <c r="F2358">
        <f>SHL_face*(1+SHL_rate)^C2358</f>
        <v/>
      </c>
      <c r="G2358">
        <f>Pref_face*(1+Pref_rate)^C2358</f>
        <v/>
      </c>
      <c r="H2358">
        <f>MAX(E2358-F2358-G2358,0)</f>
        <v/>
      </c>
      <c r="I2358">
        <f>MIN(E2358,F2358+G2358)+(1-MgmtPct)*H2358</f>
        <v/>
      </c>
      <c r="J2358">
        <f>IF(I2358/SponsorCost&gt;=RatchetTrigger,1,0)</f>
        <v/>
      </c>
      <c r="K2358">
        <f>IF(J2358=1,MgmtPctRatchet,MgmtPct)</f>
        <v/>
      </c>
      <c r="L2358">
        <f>K2358*H2358</f>
        <v/>
      </c>
      <c r="M2358">
        <f>EXP(-rf*C2358)*L2358</f>
        <v/>
      </c>
      <c r="N2358">
        <f>EXP(-rf*C2358)*E2358</f>
        <v/>
      </c>
    </row>
    <row r="2359">
      <c r="A2359" t="n">
        <v>2351</v>
      </c>
      <c r="B2359">
        <f>RAND()</f>
        <v/>
      </c>
      <c r="C2359">
        <f>IF(B2359&lt;P_3,3,IF(B2359&lt;P_3+P_4,4,5))</f>
        <v/>
      </c>
      <c r="D2359">
        <f>NORM.S.INV(RAND())</f>
        <v/>
      </c>
      <c r="E2359">
        <f>V0*EXP((rf-q_leak-0.5*sigma^2)*C2359+sigma*SQRT(C2359)*D2359)</f>
        <v/>
      </c>
      <c r="F2359">
        <f>SHL_face*(1+SHL_rate)^C2359</f>
        <v/>
      </c>
      <c r="G2359">
        <f>Pref_face*(1+Pref_rate)^C2359</f>
        <v/>
      </c>
      <c r="H2359">
        <f>MAX(E2359-F2359-G2359,0)</f>
        <v/>
      </c>
      <c r="I2359">
        <f>MIN(E2359,F2359+G2359)+(1-MgmtPct)*H2359</f>
        <v/>
      </c>
      <c r="J2359">
        <f>IF(I2359/SponsorCost&gt;=RatchetTrigger,1,0)</f>
        <v/>
      </c>
      <c r="K2359">
        <f>IF(J2359=1,MgmtPctRatchet,MgmtPct)</f>
        <v/>
      </c>
      <c r="L2359">
        <f>K2359*H2359</f>
        <v/>
      </c>
      <c r="M2359">
        <f>EXP(-rf*C2359)*L2359</f>
        <v/>
      </c>
      <c r="N2359">
        <f>EXP(-rf*C2359)*E2359</f>
        <v/>
      </c>
    </row>
    <row r="2360">
      <c r="A2360" t="n">
        <v>2352</v>
      </c>
      <c r="B2360">
        <f>RAND()</f>
        <v/>
      </c>
      <c r="C2360">
        <f>IF(B2360&lt;P_3,3,IF(B2360&lt;P_3+P_4,4,5))</f>
        <v/>
      </c>
      <c r="D2360">
        <f>NORM.S.INV(RAND())</f>
        <v/>
      </c>
      <c r="E2360">
        <f>V0*EXP((rf-q_leak-0.5*sigma^2)*C2360+sigma*SQRT(C2360)*D2360)</f>
        <v/>
      </c>
      <c r="F2360">
        <f>SHL_face*(1+SHL_rate)^C2360</f>
        <v/>
      </c>
      <c r="G2360">
        <f>Pref_face*(1+Pref_rate)^C2360</f>
        <v/>
      </c>
      <c r="H2360">
        <f>MAX(E2360-F2360-G2360,0)</f>
        <v/>
      </c>
      <c r="I2360">
        <f>MIN(E2360,F2360+G2360)+(1-MgmtPct)*H2360</f>
        <v/>
      </c>
      <c r="J2360">
        <f>IF(I2360/SponsorCost&gt;=RatchetTrigger,1,0)</f>
        <v/>
      </c>
      <c r="K2360">
        <f>IF(J2360=1,MgmtPctRatchet,MgmtPct)</f>
        <v/>
      </c>
      <c r="L2360">
        <f>K2360*H2360</f>
        <v/>
      </c>
      <c r="M2360">
        <f>EXP(-rf*C2360)*L2360</f>
        <v/>
      </c>
      <c r="N2360">
        <f>EXP(-rf*C2360)*E2360</f>
        <v/>
      </c>
    </row>
    <row r="2361">
      <c r="A2361" t="n">
        <v>2353</v>
      </c>
      <c r="B2361">
        <f>RAND()</f>
        <v/>
      </c>
      <c r="C2361">
        <f>IF(B2361&lt;P_3,3,IF(B2361&lt;P_3+P_4,4,5))</f>
        <v/>
      </c>
      <c r="D2361">
        <f>NORM.S.INV(RAND())</f>
        <v/>
      </c>
      <c r="E2361">
        <f>V0*EXP((rf-q_leak-0.5*sigma^2)*C2361+sigma*SQRT(C2361)*D2361)</f>
        <v/>
      </c>
      <c r="F2361">
        <f>SHL_face*(1+SHL_rate)^C2361</f>
        <v/>
      </c>
      <c r="G2361">
        <f>Pref_face*(1+Pref_rate)^C2361</f>
        <v/>
      </c>
      <c r="H2361">
        <f>MAX(E2361-F2361-G2361,0)</f>
        <v/>
      </c>
      <c r="I2361">
        <f>MIN(E2361,F2361+G2361)+(1-MgmtPct)*H2361</f>
        <v/>
      </c>
      <c r="J2361">
        <f>IF(I2361/SponsorCost&gt;=RatchetTrigger,1,0)</f>
        <v/>
      </c>
      <c r="K2361">
        <f>IF(J2361=1,MgmtPctRatchet,MgmtPct)</f>
        <v/>
      </c>
      <c r="L2361">
        <f>K2361*H2361</f>
        <v/>
      </c>
      <c r="M2361">
        <f>EXP(-rf*C2361)*L2361</f>
        <v/>
      </c>
      <c r="N2361">
        <f>EXP(-rf*C2361)*E2361</f>
        <v/>
      </c>
    </row>
    <row r="2362">
      <c r="A2362" t="n">
        <v>2354</v>
      </c>
      <c r="B2362">
        <f>RAND()</f>
        <v/>
      </c>
      <c r="C2362">
        <f>IF(B2362&lt;P_3,3,IF(B2362&lt;P_3+P_4,4,5))</f>
        <v/>
      </c>
      <c r="D2362">
        <f>NORM.S.INV(RAND())</f>
        <v/>
      </c>
      <c r="E2362">
        <f>V0*EXP((rf-q_leak-0.5*sigma^2)*C2362+sigma*SQRT(C2362)*D2362)</f>
        <v/>
      </c>
      <c r="F2362">
        <f>SHL_face*(1+SHL_rate)^C2362</f>
        <v/>
      </c>
      <c r="G2362">
        <f>Pref_face*(1+Pref_rate)^C2362</f>
        <v/>
      </c>
      <c r="H2362">
        <f>MAX(E2362-F2362-G2362,0)</f>
        <v/>
      </c>
      <c r="I2362">
        <f>MIN(E2362,F2362+G2362)+(1-MgmtPct)*H2362</f>
        <v/>
      </c>
      <c r="J2362">
        <f>IF(I2362/SponsorCost&gt;=RatchetTrigger,1,0)</f>
        <v/>
      </c>
      <c r="K2362">
        <f>IF(J2362=1,MgmtPctRatchet,MgmtPct)</f>
        <v/>
      </c>
      <c r="L2362">
        <f>K2362*H2362</f>
        <v/>
      </c>
      <c r="M2362">
        <f>EXP(-rf*C2362)*L2362</f>
        <v/>
      </c>
      <c r="N2362">
        <f>EXP(-rf*C2362)*E2362</f>
        <v/>
      </c>
    </row>
    <row r="2363">
      <c r="A2363" t="n">
        <v>2355</v>
      </c>
      <c r="B2363">
        <f>RAND()</f>
        <v/>
      </c>
      <c r="C2363">
        <f>IF(B2363&lt;P_3,3,IF(B2363&lt;P_3+P_4,4,5))</f>
        <v/>
      </c>
      <c r="D2363">
        <f>NORM.S.INV(RAND())</f>
        <v/>
      </c>
      <c r="E2363">
        <f>V0*EXP((rf-q_leak-0.5*sigma^2)*C2363+sigma*SQRT(C2363)*D2363)</f>
        <v/>
      </c>
      <c r="F2363">
        <f>SHL_face*(1+SHL_rate)^C2363</f>
        <v/>
      </c>
      <c r="G2363">
        <f>Pref_face*(1+Pref_rate)^C2363</f>
        <v/>
      </c>
      <c r="H2363">
        <f>MAX(E2363-F2363-G2363,0)</f>
        <v/>
      </c>
      <c r="I2363">
        <f>MIN(E2363,F2363+G2363)+(1-MgmtPct)*H2363</f>
        <v/>
      </c>
      <c r="J2363">
        <f>IF(I2363/SponsorCost&gt;=RatchetTrigger,1,0)</f>
        <v/>
      </c>
      <c r="K2363">
        <f>IF(J2363=1,MgmtPctRatchet,MgmtPct)</f>
        <v/>
      </c>
      <c r="L2363">
        <f>K2363*H2363</f>
        <v/>
      </c>
      <c r="M2363">
        <f>EXP(-rf*C2363)*L2363</f>
        <v/>
      </c>
      <c r="N2363">
        <f>EXP(-rf*C2363)*E2363</f>
        <v/>
      </c>
    </row>
    <row r="2364">
      <c r="A2364" t="n">
        <v>2356</v>
      </c>
      <c r="B2364">
        <f>RAND()</f>
        <v/>
      </c>
      <c r="C2364">
        <f>IF(B2364&lt;P_3,3,IF(B2364&lt;P_3+P_4,4,5))</f>
        <v/>
      </c>
      <c r="D2364">
        <f>NORM.S.INV(RAND())</f>
        <v/>
      </c>
      <c r="E2364">
        <f>V0*EXP((rf-q_leak-0.5*sigma^2)*C2364+sigma*SQRT(C2364)*D2364)</f>
        <v/>
      </c>
      <c r="F2364">
        <f>SHL_face*(1+SHL_rate)^C2364</f>
        <v/>
      </c>
      <c r="G2364">
        <f>Pref_face*(1+Pref_rate)^C2364</f>
        <v/>
      </c>
      <c r="H2364">
        <f>MAX(E2364-F2364-G2364,0)</f>
        <v/>
      </c>
      <c r="I2364">
        <f>MIN(E2364,F2364+G2364)+(1-MgmtPct)*H2364</f>
        <v/>
      </c>
      <c r="J2364">
        <f>IF(I2364/SponsorCost&gt;=RatchetTrigger,1,0)</f>
        <v/>
      </c>
      <c r="K2364">
        <f>IF(J2364=1,MgmtPctRatchet,MgmtPct)</f>
        <v/>
      </c>
      <c r="L2364">
        <f>K2364*H2364</f>
        <v/>
      </c>
      <c r="M2364">
        <f>EXP(-rf*C2364)*L2364</f>
        <v/>
      </c>
      <c r="N2364">
        <f>EXP(-rf*C2364)*E2364</f>
        <v/>
      </c>
    </row>
    <row r="2365">
      <c r="A2365" t="n">
        <v>2357</v>
      </c>
      <c r="B2365">
        <f>RAND()</f>
        <v/>
      </c>
      <c r="C2365">
        <f>IF(B2365&lt;P_3,3,IF(B2365&lt;P_3+P_4,4,5))</f>
        <v/>
      </c>
      <c r="D2365">
        <f>NORM.S.INV(RAND())</f>
        <v/>
      </c>
      <c r="E2365">
        <f>V0*EXP((rf-q_leak-0.5*sigma^2)*C2365+sigma*SQRT(C2365)*D2365)</f>
        <v/>
      </c>
      <c r="F2365">
        <f>SHL_face*(1+SHL_rate)^C2365</f>
        <v/>
      </c>
      <c r="G2365">
        <f>Pref_face*(1+Pref_rate)^C2365</f>
        <v/>
      </c>
      <c r="H2365">
        <f>MAX(E2365-F2365-G2365,0)</f>
        <v/>
      </c>
      <c r="I2365">
        <f>MIN(E2365,F2365+G2365)+(1-MgmtPct)*H2365</f>
        <v/>
      </c>
      <c r="J2365">
        <f>IF(I2365/SponsorCost&gt;=RatchetTrigger,1,0)</f>
        <v/>
      </c>
      <c r="K2365">
        <f>IF(J2365=1,MgmtPctRatchet,MgmtPct)</f>
        <v/>
      </c>
      <c r="L2365">
        <f>K2365*H2365</f>
        <v/>
      </c>
      <c r="M2365">
        <f>EXP(-rf*C2365)*L2365</f>
        <v/>
      </c>
      <c r="N2365">
        <f>EXP(-rf*C2365)*E2365</f>
        <v/>
      </c>
    </row>
    <row r="2366">
      <c r="A2366" t="n">
        <v>2358</v>
      </c>
      <c r="B2366">
        <f>RAND()</f>
        <v/>
      </c>
      <c r="C2366">
        <f>IF(B2366&lt;P_3,3,IF(B2366&lt;P_3+P_4,4,5))</f>
        <v/>
      </c>
      <c r="D2366">
        <f>NORM.S.INV(RAND())</f>
        <v/>
      </c>
      <c r="E2366">
        <f>V0*EXP((rf-q_leak-0.5*sigma^2)*C2366+sigma*SQRT(C2366)*D2366)</f>
        <v/>
      </c>
      <c r="F2366">
        <f>SHL_face*(1+SHL_rate)^C2366</f>
        <v/>
      </c>
      <c r="G2366">
        <f>Pref_face*(1+Pref_rate)^C2366</f>
        <v/>
      </c>
      <c r="H2366">
        <f>MAX(E2366-F2366-G2366,0)</f>
        <v/>
      </c>
      <c r="I2366">
        <f>MIN(E2366,F2366+G2366)+(1-MgmtPct)*H2366</f>
        <v/>
      </c>
      <c r="J2366">
        <f>IF(I2366/SponsorCost&gt;=RatchetTrigger,1,0)</f>
        <v/>
      </c>
      <c r="K2366">
        <f>IF(J2366=1,MgmtPctRatchet,MgmtPct)</f>
        <v/>
      </c>
      <c r="L2366">
        <f>K2366*H2366</f>
        <v/>
      </c>
      <c r="M2366">
        <f>EXP(-rf*C2366)*L2366</f>
        <v/>
      </c>
      <c r="N2366">
        <f>EXP(-rf*C2366)*E2366</f>
        <v/>
      </c>
    </row>
    <row r="2367">
      <c r="A2367" t="n">
        <v>2359</v>
      </c>
      <c r="B2367">
        <f>RAND()</f>
        <v/>
      </c>
      <c r="C2367">
        <f>IF(B2367&lt;P_3,3,IF(B2367&lt;P_3+P_4,4,5))</f>
        <v/>
      </c>
      <c r="D2367">
        <f>NORM.S.INV(RAND())</f>
        <v/>
      </c>
      <c r="E2367">
        <f>V0*EXP((rf-q_leak-0.5*sigma^2)*C2367+sigma*SQRT(C2367)*D2367)</f>
        <v/>
      </c>
      <c r="F2367">
        <f>SHL_face*(1+SHL_rate)^C2367</f>
        <v/>
      </c>
      <c r="G2367">
        <f>Pref_face*(1+Pref_rate)^C2367</f>
        <v/>
      </c>
      <c r="H2367">
        <f>MAX(E2367-F2367-G2367,0)</f>
        <v/>
      </c>
      <c r="I2367">
        <f>MIN(E2367,F2367+G2367)+(1-MgmtPct)*H2367</f>
        <v/>
      </c>
      <c r="J2367">
        <f>IF(I2367/SponsorCost&gt;=RatchetTrigger,1,0)</f>
        <v/>
      </c>
      <c r="K2367">
        <f>IF(J2367=1,MgmtPctRatchet,MgmtPct)</f>
        <v/>
      </c>
      <c r="L2367">
        <f>K2367*H2367</f>
        <v/>
      </c>
      <c r="M2367">
        <f>EXP(-rf*C2367)*L2367</f>
        <v/>
      </c>
      <c r="N2367">
        <f>EXP(-rf*C2367)*E2367</f>
        <v/>
      </c>
    </row>
    <row r="2368">
      <c r="A2368" t="n">
        <v>2360</v>
      </c>
      <c r="B2368">
        <f>RAND()</f>
        <v/>
      </c>
      <c r="C2368">
        <f>IF(B2368&lt;P_3,3,IF(B2368&lt;P_3+P_4,4,5))</f>
        <v/>
      </c>
      <c r="D2368">
        <f>NORM.S.INV(RAND())</f>
        <v/>
      </c>
      <c r="E2368">
        <f>V0*EXP((rf-q_leak-0.5*sigma^2)*C2368+sigma*SQRT(C2368)*D2368)</f>
        <v/>
      </c>
      <c r="F2368">
        <f>SHL_face*(1+SHL_rate)^C2368</f>
        <v/>
      </c>
      <c r="G2368">
        <f>Pref_face*(1+Pref_rate)^C2368</f>
        <v/>
      </c>
      <c r="H2368">
        <f>MAX(E2368-F2368-G2368,0)</f>
        <v/>
      </c>
      <c r="I2368">
        <f>MIN(E2368,F2368+G2368)+(1-MgmtPct)*H2368</f>
        <v/>
      </c>
      <c r="J2368">
        <f>IF(I2368/SponsorCost&gt;=RatchetTrigger,1,0)</f>
        <v/>
      </c>
      <c r="K2368">
        <f>IF(J2368=1,MgmtPctRatchet,MgmtPct)</f>
        <v/>
      </c>
      <c r="L2368">
        <f>K2368*H2368</f>
        <v/>
      </c>
      <c r="M2368">
        <f>EXP(-rf*C2368)*L2368</f>
        <v/>
      </c>
      <c r="N2368">
        <f>EXP(-rf*C2368)*E2368</f>
        <v/>
      </c>
    </row>
    <row r="2369">
      <c r="A2369" t="n">
        <v>2361</v>
      </c>
      <c r="B2369">
        <f>RAND()</f>
        <v/>
      </c>
      <c r="C2369">
        <f>IF(B2369&lt;P_3,3,IF(B2369&lt;P_3+P_4,4,5))</f>
        <v/>
      </c>
      <c r="D2369">
        <f>NORM.S.INV(RAND())</f>
        <v/>
      </c>
      <c r="E2369">
        <f>V0*EXP((rf-q_leak-0.5*sigma^2)*C2369+sigma*SQRT(C2369)*D2369)</f>
        <v/>
      </c>
      <c r="F2369">
        <f>SHL_face*(1+SHL_rate)^C2369</f>
        <v/>
      </c>
      <c r="G2369">
        <f>Pref_face*(1+Pref_rate)^C2369</f>
        <v/>
      </c>
      <c r="H2369">
        <f>MAX(E2369-F2369-G2369,0)</f>
        <v/>
      </c>
      <c r="I2369">
        <f>MIN(E2369,F2369+G2369)+(1-MgmtPct)*H2369</f>
        <v/>
      </c>
      <c r="J2369">
        <f>IF(I2369/SponsorCost&gt;=RatchetTrigger,1,0)</f>
        <v/>
      </c>
      <c r="K2369">
        <f>IF(J2369=1,MgmtPctRatchet,MgmtPct)</f>
        <v/>
      </c>
      <c r="L2369">
        <f>K2369*H2369</f>
        <v/>
      </c>
      <c r="M2369">
        <f>EXP(-rf*C2369)*L2369</f>
        <v/>
      </c>
      <c r="N2369">
        <f>EXP(-rf*C2369)*E2369</f>
        <v/>
      </c>
    </row>
    <row r="2370">
      <c r="A2370" t="n">
        <v>2362</v>
      </c>
      <c r="B2370">
        <f>RAND()</f>
        <v/>
      </c>
      <c r="C2370">
        <f>IF(B2370&lt;P_3,3,IF(B2370&lt;P_3+P_4,4,5))</f>
        <v/>
      </c>
      <c r="D2370">
        <f>NORM.S.INV(RAND())</f>
        <v/>
      </c>
      <c r="E2370">
        <f>V0*EXP((rf-q_leak-0.5*sigma^2)*C2370+sigma*SQRT(C2370)*D2370)</f>
        <v/>
      </c>
      <c r="F2370">
        <f>SHL_face*(1+SHL_rate)^C2370</f>
        <v/>
      </c>
      <c r="G2370">
        <f>Pref_face*(1+Pref_rate)^C2370</f>
        <v/>
      </c>
      <c r="H2370">
        <f>MAX(E2370-F2370-G2370,0)</f>
        <v/>
      </c>
      <c r="I2370">
        <f>MIN(E2370,F2370+G2370)+(1-MgmtPct)*H2370</f>
        <v/>
      </c>
      <c r="J2370">
        <f>IF(I2370/SponsorCost&gt;=RatchetTrigger,1,0)</f>
        <v/>
      </c>
      <c r="K2370">
        <f>IF(J2370=1,MgmtPctRatchet,MgmtPct)</f>
        <v/>
      </c>
      <c r="L2370">
        <f>K2370*H2370</f>
        <v/>
      </c>
      <c r="M2370">
        <f>EXP(-rf*C2370)*L2370</f>
        <v/>
      </c>
      <c r="N2370">
        <f>EXP(-rf*C2370)*E2370</f>
        <v/>
      </c>
    </row>
    <row r="2371">
      <c r="A2371" t="n">
        <v>2363</v>
      </c>
      <c r="B2371">
        <f>RAND()</f>
        <v/>
      </c>
      <c r="C2371">
        <f>IF(B2371&lt;P_3,3,IF(B2371&lt;P_3+P_4,4,5))</f>
        <v/>
      </c>
      <c r="D2371">
        <f>NORM.S.INV(RAND())</f>
        <v/>
      </c>
      <c r="E2371">
        <f>V0*EXP((rf-q_leak-0.5*sigma^2)*C2371+sigma*SQRT(C2371)*D2371)</f>
        <v/>
      </c>
      <c r="F2371">
        <f>SHL_face*(1+SHL_rate)^C2371</f>
        <v/>
      </c>
      <c r="G2371">
        <f>Pref_face*(1+Pref_rate)^C2371</f>
        <v/>
      </c>
      <c r="H2371">
        <f>MAX(E2371-F2371-G2371,0)</f>
        <v/>
      </c>
      <c r="I2371">
        <f>MIN(E2371,F2371+G2371)+(1-MgmtPct)*H2371</f>
        <v/>
      </c>
      <c r="J2371">
        <f>IF(I2371/SponsorCost&gt;=RatchetTrigger,1,0)</f>
        <v/>
      </c>
      <c r="K2371">
        <f>IF(J2371=1,MgmtPctRatchet,MgmtPct)</f>
        <v/>
      </c>
      <c r="L2371">
        <f>K2371*H2371</f>
        <v/>
      </c>
      <c r="M2371">
        <f>EXP(-rf*C2371)*L2371</f>
        <v/>
      </c>
      <c r="N2371">
        <f>EXP(-rf*C2371)*E2371</f>
        <v/>
      </c>
    </row>
    <row r="2372">
      <c r="A2372" t="n">
        <v>2364</v>
      </c>
      <c r="B2372">
        <f>RAND()</f>
        <v/>
      </c>
      <c r="C2372">
        <f>IF(B2372&lt;P_3,3,IF(B2372&lt;P_3+P_4,4,5))</f>
        <v/>
      </c>
      <c r="D2372">
        <f>NORM.S.INV(RAND())</f>
        <v/>
      </c>
      <c r="E2372">
        <f>V0*EXP((rf-q_leak-0.5*sigma^2)*C2372+sigma*SQRT(C2372)*D2372)</f>
        <v/>
      </c>
      <c r="F2372">
        <f>SHL_face*(1+SHL_rate)^C2372</f>
        <v/>
      </c>
      <c r="G2372">
        <f>Pref_face*(1+Pref_rate)^C2372</f>
        <v/>
      </c>
      <c r="H2372">
        <f>MAX(E2372-F2372-G2372,0)</f>
        <v/>
      </c>
      <c r="I2372">
        <f>MIN(E2372,F2372+G2372)+(1-MgmtPct)*H2372</f>
        <v/>
      </c>
      <c r="J2372">
        <f>IF(I2372/SponsorCost&gt;=RatchetTrigger,1,0)</f>
        <v/>
      </c>
      <c r="K2372">
        <f>IF(J2372=1,MgmtPctRatchet,MgmtPct)</f>
        <v/>
      </c>
      <c r="L2372">
        <f>K2372*H2372</f>
        <v/>
      </c>
      <c r="M2372">
        <f>EXP(-rf*C2372)*L2372</f>
        <v/>
      </c>
      <c r="N2372">
        <f>EXP(-rf*C2372)*E2372</f>
        <v/>
      </c>
    </row>
    <row r="2373">
      <c r="A2373" t="n">
        <v>2365</v>
      </c>
      <c r="B2373">
        <f>RAND()</f>
        <v/>
      </c>
      <c r="C2373">
        <f>IF(B2373&lt;P_3,3,IF(B2373&lt;P_3+P_4,4,5))</f>
        <v/>
      </c>
      <c r="D2373">
        <f>NORM.S.INV(RAND())</f>
        <v/>
      </c>
      <c r="E2373">
        <f>V0*EXP((rf-q_leak-0.5*sigma^2)*C2373+sigma*SQRT(C2373)*D2373)</f>
        <v/>
      </c>
      <c r="F2373">
        <f>SHL_face*(1+SHL_rate)^C2373</f>
        <v/>
      </c>
      <c r="G2373">
        <f>Pref_face*(1+Pref_rate)^C2373</f>
        <v/>
      </c>
      <c r="H2373">
        <f>MAX(E2373-F2373-G2373,0)</f>
        <v/>
      </c>
      <c r="I2373">
        <f>MIN(E2373,F2373+G2373)+(1-MgmtPct)*H2373</f>
        <v/>
      </c>
      <c r="J2373">
        <f>IF(I2373/SponsorCost&gt;=RatchetTrigger,1,0)</f>
        <v/>
      </c>
      <c r="K2373">
        <f>IF(J2373=1,MgmtPctRatchet,MgmtPct)</f>
        <v/>
      </c>
      <c r="L2373">
        <f>K2373*H2373</f>
        <v/>
      </c>
      <c r="M2373">
        <f>EXP(-rf*C2373)*L2373</f>
        <v/>
      </c>
      <c r="N2373">
        <f>EXP(-rf*C2373)*E2373</f>
        <v/>
      </c>
    </row>
    <row r="2374">
      <c r="A2374" t="n">
        <v>2366</v>
      </c>
      <c r="B2374">
        <f>RAND()</f>
        <v/>
      </c>
      <c r="C2374">
        <f>IF(B2374&lt;P_3,3,IF(B2374&lt;P_3+P_4,4,5))</f>
        <v/>
      </c>
      <c r="D2374">
        <f>NORM.S.INV(RAND())</f>
        <v/>
      </c>
      <c r="E2374">
        <f>V0*EXP((rf-q_leak-0.5*sigma^2)*C2374+sigma*SQRT(C2374)*D2374)</f>
        <v/>
      </c>
      <c r="F2374">
        <f>SHL_face*(1+SHL_rate)^C2374</f>
        <v/>
      </c>
      <c r="G2374">
        <f>Pref_face*(1+Pref_rate)^C2374</f>
        <v/>
      </c>
      <c r="H2374">
        <f>MAX(E2374-F2374-G2374,0)</f>
        <v/>
      </c>
      <c r="I2374">
        <f>MIN(E2374,F2374+G2374)+(1-MgmtPct)*H2374</f>
        <v/>
      </c>
      <c r="J2374">
        <f>IF(I2374/SponsorCost&gt;=RatchetTrigger,1,0)</f>
        <v/>
      </c>
      <c r="K2374">
        <f>IF(J2374=1,MgmtPctRatchet,MgmtPct)</f>
        <v/>
      </c>
      <c r="L2374">
        <f>K2374*H2374</f>
        <v/>
      </c>
      <c r="M2374">
        <f>EXP(-rf*C2374)*L2374</f>
        <v/>
      </c>
      <c r="N2374">
        <f>EXP(-rf*C2374)*E2374</f>
        <v/>
      </c>
    </row>
    <row r="2375">
      <c r="A2375" t="n">
        <v>2367</v>
      </c>
      <c r="B2375">
        <f>RAND()</f>
        <v/>
      </c>
      <c r="C2375">
        <f>IF(B2375&lt;P_3,3,IF(B2375&lt;P_3+P_4,4,5))</f>
        <v/>
      </c>
      <c r="D2375">
        <f>NORM.S.INV(RAND())</f>
        <v/>
      </c>
      <c r="E2375">
        <f>V0*EXP((rf-q_leak-0.5*sigma^2)*C2375+sigma*SQRT(C2375)*D2375)</f>
        <v/>
      </c>
      <c r="F2375">
        <f>SHL_face*(1+SHL_rate)^C2375</f>
        <v/>
      </c>
      <c r="G2375">
        <f>Pref_face*(1+Pref_rate)^C2375</f>
        <v/>
      </c>
      <c r="H2375">
        <f>MAX(E2375-F2375-G2375,0)</f>
        <v/>
      </c>
      <c r="I2375">
        <f>MIN(E2375,F2375+G2375)+(1-MgmtPct)*H2375</f>
        <v/>
      </c>
      <c r="J2375">
        <f>IF(I2375/SponsorCost&gt;=RatchetTrigger,1,0)</f>
        <v/>
      </c>
      <c r="K2375">
        <f>IF(J2375=1,MgmtPctRatchet,MgmtPct)</f>
        <v/>
      </c>
      <c r="L2375">
        <f>K2375*H2375</f>
        <v/>
      </c>
      <c r="M2375">
        <f>EXP(-rf*C2375)*L2375</f>
        <v/>
      </c>
      <c r="N2375">
        <f>EXP(-rf*C2375)*E2375</f>
        <v/>
      </c>
    </row>
    <row r="2376">
      <c r="A2376" t="n">
        <v>2368</v>
      </c>
      <c r="B2376">
        <f>RAND()</f>
        <v/>
      </c>
      <c r="C2376">
        <f>IF(B2376&lt;P_3,3,IF(B2376&lt;P_3+P_4,4,5))</f>
        <v/>
      </c>
      <c r="D2376">
        <f>NORM.S.INV(RAND())</f>
        <v/>
      </c>
      <c r="E2376">
        <f>V0*EXP((rf-q_leak-0.5*sigma^2)*C2376+sigma*SQRT(C2376)*D2376)</f>
        <v/>
      </c>
      <c r="F2376">
        <f>SHL_face*(1+SHL_rate)^C2376</f>
        <v/>
      </c>
      <c r="G2376">
        <f>Pref_face*(1+Pref_rate)^C2376</f>
        <v/>
      </c>
      <c r="H2376">
        <f>MAX(E2376-F2376-G2376,0)</f>
        <v/>
      </c>
      <c r="I2376">
        <f>MIN(E2376,F2376+G2376)+(1-MgmtPct)*H2376</f>
        <v/>
      </c>
      <c r="J2376">
        <f>IF(I2376/SponsorCost&gt;=RatchetTrigger,1,0)</f>
        <v/>
      </c>
      <c r="K2376">
        <f>IF(J2376=1,MgmtPctRatchet,MgmtPct)</f>
        <v/>
      </c>
      <c r="L2376">
        <f>K2376*H2376</f>
        <v/>
      </c>
      <c r="M2376">
        <f>EXP(-rf*C2376)*L2376</f>
        <v/>
      </c>
      <c r="N2376">
        <f>EXP(-rf*C2376)*E2376</f>
        <v/>
      </c>
    </row>
    <row r="2377">
      <c r="A2377" t="n">
        <v>2369</v>
      </c>
      <c r="B2377">
        <f>RAND()</f>
        <v/>
      </c>
      <c r="C2377">
        <f>IF(B2377&lt;P_3,3,IF(B2377&lt;P_3+P_4,4,5))</f>
        <v/>
      </c>
      <c r="D2377">
        <f>NORM.S.INV(RAND())</f>
        <v/>
      </c>
      <c r="E2377">
        <f>V0*EXP((rf-q_leak-0.5*sigma^2)*C2377+sigma*SQRT(C2377)*D2377)</f>
        <v/>
      </c>
      <c r="F2377">
        <f>SHL_face*(1+SHL_rate)^C2377</f>
        <v/>
      </c>
      <c r="G2377">
        <f>Pref_face*(1+Pref_rate)^C2377</f>
        <v/>
      </c>
      <c r="H2377">
        <f>MAX(E2377-F2377-G2377,0)</f>
        <v/>
      </c>
      <c r="I2377">
        <f>MIN(E2377,F2377+G2377)+(1-MgmtPct)*H2377</f>
        <v/>
      </c>
      <c r="J2377">
        <f>IF(I2377/SponsorCost&gt;=RatchetTrigger,1,0)</f>
        <v/>
      </c>
      <c r="K2377">
        <f>IF(J2377=1,MgmtPctRatchet,MgmtPct)</f>
        <v/>
      </c>
      <c r="L2377">
        <f>K2377*H2377</f>
        <v/>
      </c>
      <c r="M2377">
        <f>EXP(-rf*C2377)*L2377</f>
        <v/>
      </c>
      <c r="N2377">
        <f>EXP(-rf*C2377)*E2377</f>
        <v/>
      </c>
    </row>
    <row r="2378">
      <c r="A2378" t="n">
        <v>2370</v>
      </c>
      <c r="B2378">
        <f>RAND()</f>
        <v/>
      </c>
      <c r="C2378">
        <f>IF(B2378&lt;P_3,3,IF(B2378&lt;P_3+P_4,4,5))</f>
        <v/>
      </c>
      <c r="D2378">
        <f>NORM.S.INV(RAND())</f>
        <v/>
      </c>
      <c r="E2378">
        <f>V0*EXP((rf-q_leak-0.5*sigma^2)*C2378+sigma*SQRT(C2378)*D2378)</f>
        <v/>
      </c>
      <c r="F2378">
        <f>SHL_face*(1+SHL_rate)^C2378</f>
        <v/>
      </c>
      <c r="G2378">
        <f>Pref_face*(1+Pref_rate)^C2378</f>
        <v/>
      </c>
      <c r="H2378">
        <f>MAX(E2378-F2378-G2378,0)</f>
        <v/>
      </c>
      <c r="I2378">
        <f>MIN(E2378,F2378+G2378)+(1-MgmtPct)*H2378</f>
        <v/>
      </c>
      <c r="J2378">
        <f>IF(I2378/SponsorCost&gt;=RatchetTrigger,1,0)</f>
        <v/>
      </c>
      <c r="K2378">
        <f>IF(J2378=1,MgmtPctRatchet,MgmtPct)</f>
        <v/>
      </c>
      <c r="L2378">
        <f>K2378*H2378</f>
        <v/>
      </c>
      <c r="M2378">
        <f>EXP(-rf*C2378)*L2378</f>
        <v/>
      </c>
      <c r="N2378">
        <f>EXP(-rf*C2378)*E2378</f>
        <v/>
      </c>
    </row>
    <row r="2379">
      <c r="A2379" t="n">
        <v>2371</v>
      </c>
      <c r="B2379">
        <f>RAND()</f>
        <v/>
      </c>
      <c r="C2379">
        <f>IF(B2379&lt;P_3,3,IF(B2379&lt;P_3+P_4,4,5))</f>
        <v/>
      </c>
      <c r="D2379">
        <f>NORM.S.INV(RAND())</f>
        <v/>
      </c>
      <c r="E2379">
        <f>V0*EXP((rf-q_leak-0.5*sigma^2)*C2379+sigma*SQRT(C2379)*D2379)</f>
        <v/>
      </c>
      <c r="F2379">
        <f>SHL_face*(1+SHL_rate)^C2379</f>
        <v/>
      </c>
      <c r="G2379">
        <f>Pref_face*(1+Pref_rate)^C2379</f>
        <v/>
      </c>
      <c r="H2379">
        <f>MAX(E2379-F2379-G2379,0)</f>
        <v/>
      </c>
      <c r="I2379">
        <f>MIN(E2379,F2379+G2379)+(1-MgmtPct)*H2379</f>
        <v/>
      </c>
      <c r="J2379">
        <f>IF(I2379/SponsorCost&gt;=RatchetTrigger,1,0)</f>
        <v/>
      </c>
      <c r="K2379">
        <f>IF(J2379=1,MgmtPctRatchet,MgmtPct)</f>
        <v/>
      </c>
      <c r="L2379">
        <f>K2379*H2379</f>
        <v/>
      </c>
      <c r="M2379">
        <f>EXP(-rf*C2379)*L2379</f>
        <v/>
      </c>
      <c r="N2379">
        <f>EXP(-rf*C2379)*E2379</f>
        <v/>
      </c>
    </row>
    <row r="2380">
      <c r="A2380" t="n">
        <v>2372</v>
      </c>
      <c r="B2380">
        <f>RAND()</f>
        <v/>
      </c>
      <c r="C2380">
        <f>IF(B2380&lt;P_3,3,IF(B2380&lt;P_3+P_4,4,5))</f>
        <v/>
      </c>
      <c r="D2380">
        <f>NORM.S.INV(RAND())</f>
        <v/>
      </c>
      <c r="E2380">
        <f>V0*EXP((rf-q_leak-0.5*sigma^2)*C2380+sigma*SQRT(C2380)*D2380)</f>
        <v/>
      </c>
      <c r="F2380">
        <f>SHL_face*(1+SHL_rate)^C2380</f>
        <v/>
      </c>
      <c r="G2380">
        <f>Pref_face*(1+Pref_rate)^C2380</f>
        <v/>
      </c>
      <c r="H2380">
        <f>MAX(E2380-F2380-G2380,0)</f>
        <v/>
      </c>
      <c r="I2380">
        <f>MIN(E2380,F2380+G2380)+(1-MgmtPct)*H2380</f>
        <v/>
      </c>
      <c r="J2380">
        <f>IF(I2380/SponsorCost&gt;=RatchetTrigger,1,0)</f>
        <v/>
      </c>
      <c r="K2380">
        <f>IF(J2380=1,MgmtPctRatchet,MgmtPct)</f>
        <v/>
      </c>
      <c r="L2380">
        <f>K2380*H2380</f>
        <v/>
      </c>
      <c r="M2380">
        <f>EXP(-rf*C2380)*L2380</f>
        <v/>
      </c>
      <c r="N2380">
        <f>EXP(-rf*C2380)*E2380</f>
        <v/>
      </c>
    </row>
    <row r="2381">
      <c r="A2381" t="n">
        <v>2373</v>
      </c>
      <c r="B2381">
        <f>RAND()</f>
        <v/>
      </c>
      <c r="C2381">
        <f>IF(B2381&lt;P_3,3,IF(B2381&lt;P_3+P_4,4,5))</f>
        <v/>
      </c>
      <c r="D2381">
        <f>NORM.S.INV(RAND())</f>
        <v/>
      </c>
      <c r="E2381">
        <f>V0*EXP((rf-q_leak-0.5*sigma^2)*C2381+sigma*SQRT(C2381)*D2381)</f>
        <v/>
      </c>
      <c r="F2381">
        <f>SHL_face*(1+SHL_rate)^C2381</f>
        <v/>
      </c>
      <c r="G2381">
        <f>Pref_face*(1+Pref_rate)^C2381</f>
        <v/>
      </c>
      <c r="H2381">
        <f>MAX(E2381-F2381-G2381,0)</f>
        <v/>
      </c>
      <c r="I2381">
        <f>MIN(E2381,F2381+G2381)+(1-MgmtPct)*H2381</f>
        <v/>
      </c>
      <c r="J2381">
        <f>IF(I2381/SponsorCost&gt;=RatchetTrigger,1,0)</f>
        <v/>
      </c>
      <c r="K2381">
        <f>IF(J2381=1,MgmtPctRatchet,MgmtPct)</f>
        <v/>
      </c>
      <c r="L2381">
        <f>K2381*H2381</f>
        <v/>
      </c>
      <c r="M2381">
        <f>EXP(-rf*C2381)*L2381</f>
        <v/>
      </c>
      <c r="N2381">
        <f>EXP(-rf*C2381)*E2381</f>
        <v/>
      </c>
    </row>
    <row r="2382">
      <c r="A2382" t="n">
        <v>2374</v>
      </c>
      <c r="B2382">
        <f>RAND()</f>
        <v/>
      </c>
      <c r="C2382">
        <f>IF(B2382&lt;P_3,3,IF(B2382&lt;P_3+P_4,4,5))</f>
        <v/>
      </c>
      <c r="D2382">
        <f>NORM.S.INV(RAND())</f>
        <v/>
      </c>
      <c r="E2382">
        <f>V0*EXP((rf-q_leak-0.5*sigma^2)*C2382+sigma*SQRT(C2382)*D2382)</f>
        <v/>
      </c>
      <c r="F2382">
        <f>SHL_face*(1+SHL_rate)^C2382</f>
        <v/>
      </c>
      <c r="G2382">
        <f>Pref_face*(1+Pref_rate)^C2382</f>
        <v/>
      </c>
      <c r="H2382">
        <f>MAX(E2382-F2382-G2382,0)</f>
        <v/>
      </c>
      <c r="I2382">
        <f>MIN(E2382,F2382+G2382)+(1-MgmtPct)*H2382</f>
        <v/>
      </c>
      <c r="J2382">
        <f>IF(I2382/SponsorCost&gt;=RatchetTrigger,1,0)</f>
        <v/>
      </c>
      <c r="K2382">
        <f>IF(J2382=1,MgmtPctRatchet,MgmtPct)</f>
        <v/>
      </c>
      <c r="L2382">
        <f>K2382*H2382</f>
        <v/>
      </c>
      <c r="M2382">
        <f>EXP(-rf*C2382)*L2382</f>
        <v/>
      </c>
      <c r="N2382">
        <f>EXP(-rf*C2382)*E2382</f>
        <v/>
      </c>
    </row>
    <row r="2383">
      <c r="A2383" t="n">
        <v>2375</v>
      </c>
      <c r="B2383">
        <f>RAND()</f>
        <v/>
      </c>
      <c r="C2383">
        <f>IF(B2383&lt;P_3,3,IF(B2383&lt;P_3+P_4,4,5))</f>
        <v/>
      </c>
      <c r="D2383">
        <f>NORM.S.INV(RAND())</f>
        <v/>
      </c>
      <c r="E2383">
        <f>V0*EXP((rf-q_leak-0.5*sigma^2)*C2383+sigma*SQRT(C2383)*D2383)</f>
        <v/>
      </c>
      <c r="F2383">
        <f>SHL_face*(1+SHL_rate)^C2383</f>
        <v/>
      </c>
      <c r="G2383">
        <f>Pref_face*(1+Pref_rate)^C2383</f>
        <v/>
      </c>
      <c r="H2383">
        <f>MAX(E2383-F2383-G2383,0)</f>
        <v/>
      </c>
      <c r="I2383">
        <f>MIN(E2383,F2383+G2383)+(1-MgmtPct)*H2383</f>
        <v/>
      </c>
      <c r="J2383">
        <f>IF(I2383/SponsorCost&gt;=RatchetTrigger,1,0)</f>
        <v/>
      </c>
      <c r="K2383">
        <f>IF(J2383=1,MgmtPctRatchet,MgmtPct)</f>
        <v/>
      </c>
      <c r="L2383">
        <f>K2383*H2383</f>
        <v/>
      </c>
      <c r="M2383">
        <f>EXP(-rf*C2383)*L2383</f>
        <v/>
      </c>
      <c r="N2383">
        <f>EXP(-rf*C2383)*E2383</f>
        <v/>
      </c>
    </row>
    <row r="2384">
      <c r="A2384" t="n">
        <v>2376</v>
      </c>
      <c r="B2384">
        <f>RAND()</f>
        <v/>
      </c>
      <c r="C2384">
        <f>IF(B2384&lt;P_3,3,IF(B2384&lt;P_3+P_4,4,5))</f>
        <v/>
      </c>
      <c r="D2384">
        <f>NORM.S.INV(RAND())</f>
        <v/>
      </c>
      <c r="E2384">
        <f>V0*EXP((rf-q_leak-0.5*sigma^2)*C2384+sigma*SQRT(C2384)*D2384)</f>
        <v/>
      </c>
      <c r="F2384">
        <f>SHL_face*(1+SHL_rate)^C2384</f>
        <v/>
      </c>
      <c r="G2384">
        <f>Pref_face*(1+Pref_rate)^C2384</f>
        <v/>
      </c>
      <c r="H2384">
        <f>MAX(E2384-F2384-G2384,0)</f>
        <v/>
      </c>
      <c r="I2384">
        <f>MIN(E2384,F2384+G2384)+(1-MgmtPct)*H2384</f>
        <v/>
      </c>
      <c r="J2384">
        <f>IF(I2384/SponsorCost&gt;=RatchetTrigger,1,0)</f>
        <v/>
      </c>
      <c r="K2384">
        <f>IF(J2384=1,MgmtPctRatchet,MgmtPct)</f>
        <v/>
      </c>
      <c r="L2384">
        <f>K2384*H2384</f>
        <v/>
      </c>
      <c r="M2384">
        <f>EXP(-rf*C2384)*L2384</f>
        <v/>
      </c>
      <c r="N2384">
        <f>EXP(-rf*C2384)*E2384</f>
        <v/>
      </c>
    </row>
    <row r="2385">
      <c r="A2385" t="n">
        <v>2377</v>
      </c>
      <c r="B2385">
        <f>RAND()</f>
        <v/>
      </c>
      <c r="C2385">
        <f>IF(B2385&lt;P_3,3,IF(B2385&lt;P_3+P_4,4,5))</f>
        <v/>
      </c>
      <c r="D2385">
        <f>NORM.S.INV(RAND())</f>
        <v/>
      </c>
      <c r="E2385">
        <f>V0*EXP((rf-q_leak-0.5*sigma^2)*C2385+sigma*SQRT(C2385)*D2385)</f>
        <v/>
      </c>
      <c r="F2385">
        <f>SHL_face*(1+SHL_rate)^C2385</f>
        <v/>
      </c>
      <c r="G2385">
        <f>Pref_face*(1+Pref_rate)^C2385</f>
        <v/>
      </c>
      <c r="H2385">
        <f>MAX(E2385-F2385-G2385,0)</f>
        <v/>
      </c>
      <c r="I2385">
        <f>MIN(E2385,F2385+G2385)+(1-MgmtPct)*H2385</f>
        <v/>
      </c>
      <c r="J2385">
        <f>IF(I2385/SponsorCost&gt;=RatchetTrigger,1,0)</f>
        <v/>
      </c>
      <c r="K2385">
        <f>IF(J2385=1,MgmtPctRatchet,MgmtPct)</f>
        <v/>
      </c>
      <c r="L2385">
        <f>K2385*H2385</f>
        <v/>
      </c>
      <c r="M2385">
        <f>EXP(-rf*C2385)*L2385</f>
        <v/>
      </c>
      <c r="N2385">
        <f>EXP(-rf*C2385)*E2385</f>
        <v/>
      </c>
    </row>
    <row r="2386">
      <c r="A2386" t="n">
        <v>2378</v>
      </c>
      <c r="B2386">
        <f>RAND()</f>
        <v/>
      </c>
      <c r="C2386">
        <f>IF(B2386&lt;P_3,3,IF(B2386&lt;P_3+P_4,4,5))</f>
        <v/>
      </c>
      <c r="D2386">
        <f>NORM.S.INV(RAND())</f>
        <v/>
      </c>
      <c r="E2386">
        <f>V0*EXP((rf-q_leak-0.5*sigma^2)*C2386+sigma*SQRT(C2386)*D2386)</f>
        <v/>
      </c>
      <c r="F2386">
        <f>SHL_face*(1+SHL_rate)^C2386</f>
        <v/>
      </c>
      <c r="G2386">
        <f>Pref_face*(1+Pref_rate)^C2386</f>
        <v/>
      </c>
      <c r="H2386">
        <f>MAX(E2386-F2386-G2386,0)</f>
        <v/>
      </c>
      <c r="I2386">
        <f>MIN(E2386,F2386+G2386)+(1-MgmtPct)*H2386</f>
        <v/>
      </c>
      <c r="J2386">
        <f>IF(I2386/SponsorCost&gt;=RatchetTrigger,1,0)</f>
        <v/>
      </c>
      <c r="K2386">
        <f>IF(J2386=1,MgmtPctRatchet,MgmtPct)</f>
        <v/>
      </c>
      <c r="L2386">
        <f>K2386*H2386</f>
        <v/>
      </c>
      <c r="M2386">
        <f>EXP(-rf*C2386)*L2386</f>
        <v/>
      </c>
      <c r="N2386">
        <f>EXP(-rf*C2386)*E2386</f>
        <v/>
      </c>
    </row>
    <row r="2387">
      <c r="A2387" t="n">
        <v>2379</v>
      </c>
      <c r="B2387">
        <f>RAND()</f>
        <v/>
      </c>
      <c r="C2387">
        <f>IF(B2387&lt;P_3,3,IF(B2387&lt;P_3+P_4,4,5))</f>
        <v/>
      </c>
      <c r="D2387">
        <f>NORM.S.INV(RAND())</f>
        <v/>
      </c>
      <c r="E2387">
        <f>V0*EXP((rf-q_leak-0.5*sigma^2)*C2387+sigma*SQRT(C2387)*D2387)</f>
        <v/>
      </c>
      <c r="F2387">
        <f>SHL_face*(1+SHL_rate)^C2387</f>
        <v/>
      </c>
      <c r="G2387">
        <f>Pref_face*(1+Pref_rate)^C2387</f>
        <v/>
      </c>
      <c r="H2387">
        <f>MAX(E2387-F2387-G2387,0)</f>
        <v/>
      </c>
      <c r="I2387">
        <f>MIN(E2387,F2387+G2387)+(1-MgmtPct)*H2387</f>
        <v/>
      </c>
      <c r="J2387">
        <f>IF(I2387/SponsorCost&gt;=RatchetTrigger,1,0)</f>
        <v/>
      </c>
      <c r="K2387">
        <f>IF(J2387=1,MgmtPctRatchet,MgmtPct)</f>
        <v/>
      </c>
      <c r="L2387">
        <f>K2387*H2387</f>
        <v/>
      </c>
      <c r="M2387">
        <f>EXP(-rf*C2387)*L2387</f>
        <v/>
      </c>
      <c r="N2387">
        <f>EXP(-rf*C2387)*E2387</f>
        <v/>
      </c>
    </row>
    <row r="2388">
      <c r="A2388" t="n">
        <v>2380</v>
      </c>
      <c r="B2388">
        <f>RAND()</f>
        <v/>
      </c>
      <c r="C2388">
        <f>IF(B2388&lt;P_3,3,IF(B2388&lt;P_3+P_4,4,5))</f>
        <v/>
      </c>
      <c r="D2388">
        <f>NORM.S.INV(RAND())</f>
        <v/>
      </c>
      <c r="E2388">
        <f>V0*EXP((rf-q_leak-0.5*sigma^2)*C2388+sigma*SQRT(C2388)*D2388)</f>
        <v/>
      </c>
      <c r="F2388">
        <f>SHL_face*(1+SHL_rate)^C2388</f>
        <v/>
      </c>
      <c r="G2388">
        <f>Pref_face*(1+Pref_rate)^C2388</f>
        <v/>
      </c>
      <c r="H2388">
        <f>MAX(E2388-F2388-G2388,0)</f>
        <v/>
      </c>
      <c r="I2388">
        <f>MIN(E2388,F2388+G2388)+(1-MgmtPct)*H2388</f>
        <v/>
      </c>
      <c r="J2388">
        <f>IF(I2388/SponsorCost&gt;=RatchetTrigger,1,0)</f>
        <v/>
      </c>
      <c r="K2388">
        <f>IF(J2388=1,MgmtPctRatchet,MgmtPct)</f>
        <v/>
      </c>
      <c r="L2388">
        <f>K2388*H2388</f>
        <v/>
      </c>
      <c r="M2388">
        <f>EXP(-rf*C2388)*L2388</f>
        <v/>
      </c>
      <c r="N2388">
        <f>EXP(-rf*C2388)*E2388</f>
        <v/>
      </c>
    </row>
    <row r="2389">
      <c r="A2389" t="n">
        <v>2381</v>
      </c>
      <c r="B2389">
        <f>RAND()</f>
        <v/>
      </c>
      <c r="C2389">
        <f>IF(B2389&lt;P_3,3,IF(B2389&lt;P_3+P_4,4,5))</f>
        <v/>
      </c>
      <c r="D2389">
        <f>NORM.S.INV(RAND())</f>
        <v/>
      </c>
      <c r="E2389">
        <f>V0*EXP((rf-q_leak-0.5*sigma^2)*C2389+sigma*SQRT(C2389)*D2389)</f>
        <v/>
      </c>
      <c r="F2389">
        <f>SHL_face*(1+SHL_rate)^C2389</f>
        <v/>
      </c>
      <c r="G2389">
        <f>Pref_face*(1+Pref_rate)^C2389</f>
        <v/>
      </c>
      <c r="H2389">
        <f>MAX(E2389-F2389-G2389,0)</f>
        <v/>
      </c>
      <c r="I2389">
        <f>MIN(E2389,F2389+G2389)+(1-MgmtPct)*H2389</f>
        <v/>
      </c>
      <c r="J2389">
        <f>IF(I2389/SponsorCost&gt;=RatchetTrigger,1,0)</f>
        <v/>
      </c>
      <c r="K2389">
        <f>IF(J2389=1,MgmtPctRatchet,MgmtPct)</f>
        <v/>
      </c>
      <c r="L2389">
        <f>K2389*H2389</f>
        <v/>
      </c>
      <c r="M2389">
        <f>EXP(-rf*C2389)*L2389</f>
        <v/>
      </c>
      <c r="N2389">
        <f>EXP(-rf*C2389)*E2389</f>
        <v/>
      </c>
    </row>
    <row r="2390">
      <c r="A2390" t="n">
        <v>2382</v>
      </c>
      <c r="B2390">
        <f>RAND()</f>
        <v/>
      </c>
      <c r="C2390">
        <f>IF(B2390&lt;P_3,3,IF(B2390&lt;P_3+P_4,4,5))</f>
        <v/>
      </c>
      <c r="D2390">
        <f>NORM.S.INV(RAND())</f>
        <v/>
      </c>
      <c r="E2390">
        <f>V0*EXP((rf-q_leak-0.5*sigma^2)*C2390+sigma*SQRT(C2390)*D2390)</f>
        <v/>
      </c>
      <c r="F2390">
        <f>SHL_face*(1+SHL_rate)^C2390</f>
        <v/>
      </c>
      <c r="G2390">
        <f>Pref_face*(1+Pref_rate)^C2390</f>
        <v/>
      </c>
      <c r="H2390">
        <f>MAX(E2390-F2390-G2390,0)</f>
        <v/>
      </c>
      <c r="I2390">
        <f>MIN(E2390,F2390+G2390)+(1-MgmtPct)*H2390</f>
        <v/>
      </c>
      <c r="J2390">
        <f>IF(I2390/SponsorCost&gt;=RatchetTrigger,1,0)</f>
        <v/>
      </c>
      <c r="K2390">
        <f>IF(J2390=1,MgmtPctRatchet,MgmtPct)</f>
        <v/>
      </c>
      <c r="L2390">
        <f>K2390*H2390</f>
        <v/>
      </c>
      <c r="M2390">
        <f>EXP(-rf*C2390)*L2390</f>
        <v/>
      </c>
      <c r="N2390">
        <f>EXP(-rf*C2390)*E2390</f>
        <v/>
      </c>
    </row>
    <row r="2391">
      <c r="A2391" t="n">
        <v>2383</v>
      </c>
      <c r="B2391">
        <f>RAND()</f>
        <v/>
      </c>
      <c r="C2391">
        <f>IF(B2391&lt;P_3,3,IF(B2391&lt;P_3+P_4,4,5))</f>
        <v/>
      </c>
      <c r="D2391">
        <f>NORM.S.INV(RAND())</f>
        <v/>
      </c>
      <c r="E2391">
        <f>V0*EXP((rf-q_leak-0.5*sigma^2)*C2391+sigma*SQRT(C2391)*D2391)</f>
        <v/>
      </c>
      <c r="F2391">
        <f>SHL_face*(1+SHL_rate)^C2391</f>
        <v/>
      </c>
      <c r="G2391">
        <f>Pref_face*(1+Pref_rate)^C2391</f>
        <v/>
      </c>
      <c r="H2391">
        <f>MAX(E2391-F2391-G2391,0)</f>
        <v/>
      </c>
      <c r="I2391">
        <f>MIN(E2391,F2391+G2391)+(1-MgmtPct)*H2391</f>
        <v/>
      </c>
      <c r="J2391">
        <f>IF(I2391/SponsorCost&gt;=RatchetTrigger,1,0)</f>
        <v/>
      </c>
      <c r="K2391">
        <f>IF(J2391=1,MgmtPctRatchet,MgmtPct)</f>
        <v/>
      </c>
      <c r="L2391">
        <f>K2391*H2391</f>
        <v/>
      </c>
      <c r="M2391">
        <f>EXP(-rf*C2391)*L2391</f>
        <v/>
      </c>
      <c r="N2391">
        <f>EXP(-rf*C2391)*E2391</f>
        <v/>
      </c>
    </row>
    <row r="2392">
      <c r="A2392" t="n">
        <v>2384</v>
      </c>
      <c r="B2392">
        <f>RAND()</f>
        <v/>
      </c>
      <c r="C2392">
        <f>IF(B2392&lt;P_3,3,IF(B2392&lt;P_3+P_4,4,5))</f>
        <v/>
      </c>
      <c r="D2392">
        <f>NORM.S.INV(RAND())</f>
        <v/>
      </c>
      <c r="E2392">
        <f>V0*EXP((rf-q_leak-0.5*sigma^2)*C2392+sigma*SQRT(C2392)*D2392)</f>
        <v/>
      </c>
      <c r="F2392">
        <f>SHL_face*(1+SHL_rate)^C2392</f>
        <v/>
      </c>
      <c r="G2392">
        <f>Pref_face*(1+Pref_rate)^C2392</f>
        <v/>
      </c>
      <c r="H2392">
        <f>MAX(E2392-F2392-G2392,0)</f>
        <v/>
      </c>
      <c r="I2392">
        <f>MIN(E2392,F2392+G2392)+(1-MgmtPct)*H2392</f>
        <v/>
      </c>
      <c r="J2392">
        <f>IF(I2392/SponsorCost&gt;=RatchetTrigger,1,0)</f>
        <v/>
      </c>
      <c r="K2392">
        <f>IF(J2392=1,MgmtPctRatchet,MgmtPct)</f>
        <v/>
      </c>
      <c r="L2392">
        <f>K2392*H2392</f>
        <v/>
      </c>
      <c r="M2392">
        <f>EXP(-rf*C2392)*L2392</f>
        <v/>
      </c>
      <c r="N2392">
        <f>EXP(-rf*C2392)*E2392</f>
        <v/>
      </c>
    </row>
    <row r="2393">
      <c r="A2393" t="n">
        <v>2385</v>
      </c>
      <c r="B2393">
        <f>RAND()</f>
        <v/>
      </c>
      <c r="C2393">
        <f>IF(B2393&lt;P_3,3,IF(B2393&lt;P_3+P_4,4,5))</f>
        <v/>
      </c>
      <c r="D2393">
        <f>NORM.S.INV(RAND())</f>
        <v/>
      </c>
      <c r="E2393">
        <f>V0*EXP((rf-q_leak-0.5*sigma^2)*C2393+sigma*SQRT(C2393)*D2393)</f>
        <v/>
      </c>
      <c r="F2393">
        <f>SHL_face*(1+SHL_rate)^C2393</f>
        <v/>
      </c>
      <c r="G2393">
        <f>Pref_face*(1+Pref_rate)^C2393</f>
        <v/>
      </c>
      <c r="H2393">
        <f>MAX(E2393-F2393-G2393,0)</f>
        <v/>
      </c>
      <c r="I2393">
        <f>MIN(E2393,F2393+G2393)+(1-MgmtPct)*H2393</f>
        <v/>
      </c>
      <c r="J2393">
        <f>IF(I2393/SponsorCost&gt;=RatchetTrigger,1,0)</f>
        <v/>
      </c>
      <c r="K2393">
        <f>IF(J2393=1,MgmtPctRatchet,MgmtPct)</f>
        <v/>
      </c>
      <c r="L2393">
        <f>K2393*H2393</f>
        <v/>
      </c>
      <c r="M2393">
        <f>EXP(-rf*C2393)*L2393</f>
        <v/>
      </c>
      <c r="N2393">
        <f>EXP(-rf*C2393)*E2393</f>
        <v/>
      </c>
    </row>
    <row r="2394">
      <c r="A2394" t="n">
        <v>2386</v>
      </c>
      <c r="B2394">
        <f>RAND()</f>
        <v/>
      </c>
      <c r="C2394">
        <f>IF(B2394&lt;P_3,3,IF(B2394&lt;P_3+P_4,4,5))</f>
        <v/>
      </c>
      <c r="D2394">
        <f>NORM.S.INV(RAND())</f>
        <v/>
      </c>
      <c r="E2394">
        <f>V0*EXP((rf-q_leak-0.5*sigma^2)*C2394+sigma*SQRT(C2394)*D2394)</f>
        <v/>
      </c>
      <c r="F2394">
        <f>SHL_face*(1+SHL_rate)^C2394</f>
        <v/>
      </c>
      <c r="G2394">
        <f>Pref_face*(1+Pref_rate)^C2394</f>
        <v/>
      </c>
      <c r="H2394">
        <f>MAX(E2394-F2394-G2394,0)</f>
        <v/>
      </c>
      <c r="I2394">
        <f>MIN(E2394,F2394+G2394)+(1-MgmtPct)*H2394</f>
        <v/>
      </c>
      <c r="J2394">
        <f>IF(I2394/SponsorCost&gt;=RatchetTrigger,1,0)</f>
        <v/>
      </c>
      <c r="K2394">
        <f>IF(J2394=1,MgmtPctRatchet,MgmtPct)</f>
        <v/>
      </c>
      <c r="L2394">
        <f>K2394*H2394</f>
        <v/>
      </c>
      <c r="M2394">
        <f>EXP(-rf*C2394)*L2394</f>
        <v/>
      </c>
      <c r="N2394">
        <f>EXP(-rf*C2394)*E2394</f>
        <v/>
      </c>
    </row>
    <row r="2395">
      <c r="A2395" t="n">
        <v>2387</v>
      </c>
      <c r="B2395">
        <f>RAND()</f>
        <v/>
      </c>
      <c r="C2395">
        <f>IF(B2395&lt;P_3,3,IF(B2395&lt;P_3+P_4,4,5))</f>
        <v/>
      </c>
      <c r="D2395">
        <f>NORM.S.INV(RAND())</f>
        <v/>
      </c>
      <c r="E2395">
        <f>V0*EXP((rf-q_leak-0.5*sigma^2)*C2395+sigma*SQRT(C2395)*D2395)</f>
        <v/>
      </c>
      <c r="F2395">
        <f>SHL_face*(1+SHL_rate)^C2395</f>
        <v/>
      </c>
      <c r="G2395">
        <f>Pref_face*(1+Pref_rate)^C2395</f>
        <v/>
      </c>
      <c r="H2395">
        <f>MAX(E2395-F2395-G2395,0)</f>
        <v/>
      </c>
      <c r="I2395">
        <f>MIN(E2395,F2395+G2395)+(1-MgmtPct)*H2395</f>
        <v/>
      </c>
      <c r="J2395">
        <f>IF(I2395/SponsorCost&gt;=RatchetTrigger,1,0)</f>
        <v/>
      </c>
      <c r="K2395">
        <f>IF(J2395=1,MgmtPctRatchet,MgmtPct)</f>
        <v/>
      </c>
      <c r="L2395">
        <f>K2395*H2395</f>
        <v/>
      </c>
      <c r="M2395">
        <f>EXP(-rf*C2395)*L2395</f>
        <v/>
      </c>
      <c r="N2395">
        <f>EXP(-rf*C2395)*E2395</f>
        <v/>
      </c>
    </row>
    <row r="2396">
      <c r="A2396" t="n">
        <v>2388</v>
      </c>
      <c r="B2396">
        <f>RAND()</f>
        <v/>
      </c>
      <c r="C2396">
        <f>IF(B2396&lt;P_3,3,IF(B2396&lt;P_3+P_4,4,5))</f>
        <v/>
      </c>
      <c r="D2396">
        <f>NORM.S.INV(RAND())</f>
        <v/>
      </c>
      <c r="E2396">
        <f>V0*EXP((rf-q_leak-0.5*sigma^2)*C2396+sigma*SQRT(C2396)*D2396)</f>
        <v/>
      </c>
      <c r="F2396">
        <f>SHL_face*(1+SHL_rate)^C2396</f>
        <v/>
      </c>
      <c r="G2396">
        <f>Pref_face*(1+Pref_rate)^C2396</f>
        <v/>
      </c>
      <c r="H2396">
        <f>MAX(E2396-F2396-G2396,0)</f>
        <v/>
      </c>
      <c r="I2396">
        <f>MIN(E2396,F2396+G2396)+(1-MgmtPct)*H2396</f>
        <v/>
      </c>
      <c r="J2396">
        <f>IF(I2396/SponsorCost&gt;=RatchetTrigger,1,0)</f>
        <v/>
      </c>
      <c r="K2396">
        <f>IF(J2396=1,MgmtPctRatchet,MgmtPct)</f>
        <v/>
      </c>
      <c r="L2396">
        <f>K2396*H2396</f>
        <v/>
      </c>
      <c r="M2396">
        <f>EXP(-rf*C2396)*L2396</f>
        <v/>
      </c>
      <c r="N2396">
        <f>EXP(-rf*C2396)*E2396</f>
        <v/>
      </c>
    </row>
    <row r="2397">
      <c r="A2397" t="n">
        <v>2389</v>
      </c>
      <c r="B2397">
        <f>RAND()</f>
        <v/>
      </c>
      <c r="C2397">
        <f>IF(B2397&lt;P_3,3,IF(B2397&lt;P_3+P_4,4,5))</f>
        <v/>
      </c>
      <c r="D2397">
        <f>NORM.S.INV(RAND())</f>
        <v/>
      </c>
      <c r="E2397">
        <f>V0*EXP((rf-q_leak-0.5*sigma^2)*C2397+sigma*SQRT(C2397)*D2397)</f>
        <v/>
      </c>
      <c r="F2397">
        <f>SHL_face*(1+SHL_rate)^C2397</f>
        <v/>
      </c>
      <c r="G2397">
        <f>Pref_face*(1+Pref_rate)^C2397</f>
        <v/>
      </c>
      <c r="H2397">
        <f>MAX(E2397-F2397-G2397,0)</f>
        <v/>
      </c>
      <c r="I2397">
        <f>MIN(E2397,F2397+G2397)+(1-MgmtPct)*H2397</f>
        <v/>
      </c>
      <c r="J2397">
        <f>IF(I2397/SponsorCost&gt;=RatchetTrigger,1,0)</f>
        <v/>
      </c>
      <c r="K2397">
        <f>IF(J2397=1,MgmtPctRatchet,MgmtPct)</f>
        <v/>
      </c>
      <c r="L2397">
        <f>K2397*H2397</f>
        <v/>
      </c>
      <c r="M2397">
        <f>EXP(-rf*C2397)*L2397</f>
        <v/>
      </c>
      <c r="N2397">
        <f>EXP(-rf*C2397)*E2397</f>
        <v/>
      </c>
    </row>
    <row r="2398">
      <c r="A2398" t="n">
        <v>2390</v>
      </c>
      <c r="B2398">
        <f>RAND()</f>
        <v/>
      </c>
      <c r="C2398">
        <f>IF(B2398&lt;P_3,3,IF(B2398&lt;P_3+P_4,4,5))</f>
        <v/>
      </c>
      <c r="D2398">
        <f>NORM.S.INV(RAND())</f>
        <v/>
      </c>
      <c r="E2398">
        <f>V0*EXP((rf-q_leak-0.5*sigma^2)*C2398+sigma*SQRT(C2398)*D2398)</f>
        <v/>
      </c>
      <c r="F2398">
        <f>SHL_face*(1+SHL_rate)^C2398</f>
        <v/>
      </c>
      <c r="G2398">
        <f>Pref_face*(1+Pref_rate)^C2398</f>
        <v/>
      </c>
      <c r="H2398">
        <f>MAX(E2398-F2398-G2398,0)</f>
        <v/>
      </c>
      <c r="I2398">
        <f>MIN(E2398,F2398+G2398)+(1-MgmtPct)*H2398</f>
        <v/>
      </c>
      <c r="J2398">
        <f>IF(I2398/SponsorCost&gt;=RatchetTrigger,1,0)</f>
        <v/>
      </c>
      <c r="K2398">
        <f>IF(J2398=1,MgmtPctRatchet,MgmtPct)</f>
        <v/>
      </c>
      <c r="L2398">
        <f>K2398*H2398</f>
        <v/>
      </c>
      <c r="M2398">
        <f>EXP(-rf*C2398)*L2398</f>
        <v/>
      </c>
      <c r="N2398">
        <f>EXP(-rf*C2398)*E2398</f>
        <v/>
      </c>
    </row>
    <row r="2399">
      <c r="A2399" t="n">
        <v>2391</v>
      </c>
      <c r="B2399">
        <f>RAND()</f>
        <v/>
      </c>
      <c r="C2399">
        <f>IF(B2399&lt;P_3,3,IF(B2399&lt;P_3+P_4,4,5))</f>
        <v/>
      </c>
      <c r="D2399">
        <f>NORM.S.INV(RAND())</f>
        <v/>
      </c>
      <c r="E2399">
        <f>V0*EXP((rf-q_leak-0.5*sigma^2)*C2399+sigma*SQRT(C2399)*D2399)</f>
        <v/>
      </c>
      <c r="F2399">
        <f>SHL_face*(1+SHL_rate)^C2399</f>
        <v/>
      </c>
      <c r="G2399">
        <f>Pref_face*(1+Pref_rate)^C2399</f>
        <v/>
      </c>
      <c r="H2399">
        <f>MAX(E2399-F2399-G2399,0)</f>
        <v/>
      </c>
      <c r="I2399">
        <f>MIN(E2399,F2399+G2399)+(1-MgmtPct)*H2399</f>
        <v/>
      </c>
      <c r="J2399">
        <f>IF(I2399/SponsorCost&gt;=RatchetTrigger,1,0)</f>
        <v/>
      </c>
      <c r="K2399">
        <f>IF(J2399=1,MgmtPctRatchet,MgmtPct)</f>
        <v/>
      </c>
      <c r="L2399">
        <f>K2399*H2399</f>
        <v/>
      </c>
      <c r="M2399">
        <f>EXP(-rf*C2399)*L2399</f>
        <v/>
      </c>
      <c r="N2399">
        <f>EXP(-rf*C2399)*E2399</f>
        <v/>
      </c>
    </row>
    <row r="2400">
      <c r="A2400" t="n">
        <v>2392</v>
      </c>
      <c r="B2400">
        <f>RAND()</f>
        <v/>
      </c>
      <c r="C2400">
        <f>IF(B2400&lt;P_3,3,IF(B2400&lt;P_3+P_4,4,5))</f>
        <v/>
      </c>
      <c r="D2400">
        <f>NORM.S.INV(RAND())</f>
        <v/>
      </c>
      <c r="E2400">
        <f>V0*EXP((rf-q_leak-0.5*sigma^2)*C2400+sigma*SQRT(C2400)*D2400)</f>
        <v/>
      </c>
      <c r="F2400">
        <f>SHL_face*(1+SHL_rate)^C2400</f>
        <v/>
      </c>
      <c r="G2400">
        <f>Pref_face*(1+Pref_rate)^C2400</f>
        <v/>
      </c>
      <c r="H2400">
        <f>MAX(E2400-F2400-G2400,0)</f>
        <v/>
      </c>
      <c r="I2400">
        <f>MIN(E2400,F2400+G2400)+(1-MgmtPct)*H2400</f>
        <v/>
      </c>
      <c r="J2400">
        <f>IF(I2400/SponsorCost&gt;=RatchetTrigger,1,0)</f>
        <v/>
      </c>
      <c r="K2400">
        <f>IF(J2400=1,MgmtPctRatchet,MgmtPct)</f>
        <v/>
      </c>
      <c r="L2400">
        <f>K2400*H2400</f>
        <v/>
      </c>
      <c r="M2400">
        <f>EXP(-rf*C2400)*L2400</f>
        <v/>
      </c>
      <c r="N2400">
        <f>EXP(-rf*C2400)*E2400</f>
        <v/>
      </c>
    </row>
    <row r="2401">
      <c r="A2401" t="n">
        <v>2393</v>
      </c>
      <c r="B2401">
        <f>RAND()</f>
        <v/>
      </c>
      <c r="C2401">
        <f>IF(B2401&lt;P_3,3,IF(B2401&lt;P_3+P_4,4,5))</f>
        <v/>
      </c>
      <c r="D2401">
        <f>NORM.S.INV(RAND())</f>
        <v/>
      </c>
      <c r="E2401">
        <f>V0*EXP((rf-q_leak-0.5*sigma^2)*C2401+sigma*SQRT(C2401)*D2401)</f>
        <v/>
      </c>
      <c r="F2401">
        <f>SHL_face*(1+SHL_rate)^C2401</f>
        <v/>
      </c>
      <c r="G2401">
        <f>Pref_face*(1+Pref_rate)^C2401</f>
        <v/>
      </c>
      <c r="H2401">
        <f>MAX(E2401-F2401-G2401,0)</f>
        <v/>
      </c>
      <c r="I2401">
        <f>MIN(E2401,F2401+G2401)+(1-MgmtPct)*H2401</f>
        <v/>
      </c>
      <c r="J2401">
        <f>IF(I2401/SponsorCost&gt;=RatchetTrigger,1,0)</f>
        <v/>
      </c>
      <c r="K2401">
        <f>IF(J2401=1,MgmtPctRatchet,MgmtPct)</f>
        <v/>
      </c>
      <c r="L2401">
        <f>K2401*H2401</f>
        <v/>
      </c>
      <c r="M2401">
        <f>EXP(-rf*C2401)*L2401</f>
        <v/>
      </c>
      <c r="N2401">
        <f>EXP(-rf*C2401)*E2401</f>
        <v/>
      </c>
    </row>
    <row r="2402">
      <c r="A2402" t="n">
        <v>2394</v>
      </c>
      <c r="B2402">
        <f>RAND()</f>
        <v/>
      </c>
      <c r="C2402">
        <f>IF(B2402&lt;P_3,3,IF(B2402&lt;P_3+P_4,4,5))</f>
        <v/>
      </c>
      <c r="D2402">
        <f>NORM.S.INV(RAND())</f>
        <v/>
      </c>
      <c r="E2402">
        <f>V0*EXP((rf-q_leak-0.5*sigma^2)*C2402+sigma*SQRT(C2402)*D2402)</f>
        <v/>
      </c>
      <c r="F2402">
        <f>SHL_face*(1+SHL_rate)^C2402</f>
        <v/>
      </c>
      <c r="G2402">
        <f>Pref_face*(1+Pref_rate)^C2402</f>
        <v/>
      </c>
      <c r="H2402">
        <f>MAX(E2402-F2402-G2402,0)</f>
        <v/>
      </c>
      <c r="I2402">
        <f>MIN(E2402,F2402+G2402)+(1-MgmtPct)*H2402</f>
        <v/>
      </c>
      <c r="J2402">
        <f>IF(I2402/SponsorCost&gt;=RatchetTrigger,1,0)</f>
        <v/>
      </c>
      <c r="K2402">
        <f>IF(J2402=1,MgmtPctRatchet,MgmtPct)</f>
        <v/>
      </c>
      <c r="L2402">
        <f>K2402*H2402</f>
        <v/>
      </c>
      <c r="M2402">
        <f>EXP(-rf*C2402)*L2402</f>
        <v/>
      </c>
      <c r="N2402">
        <f>EXP(-rf*C2402)*E2402</f>
        <v/>
      </c>
    </row>
    <row r="2403">
      <c r="A2403" t="n">
        <v>2395</v>
      </c>
      <c r="B2403">
        <f>RAND()</f>
        <v/>
      </c>
      <c r="C2403">
        <f>IF(B2403&lt;P_3,3,IF(B2403&lt;P_3+P_4,4,5))</f>
        <v/>
      </c>
      <c r="D2403">
        <f>NORM.S.INV(RAND())</f>
        <v/>
      </c>
      <c r="E2403">
        <f>V0*EXP((rf-q_leak-0.5*sigma^2)*C2403+sigma*SQRT(C2403)*D2403)</f>
        <v/>
      </c>
      <c r="F2403">
        <f>SHL_face*(1+SHL_rate)^C2403</f>
        <v/>
      </c>
      <c r="G2403">
        <f>Pref_face*(1+Pref_rate)^C2403</f>
        <v/>
      </c>
      <c r="H2403">
        <f>MAX(E2403-F2403-G2403,0)</f>
        <v/>
      </c>
      <c r="I2403">
        <f>MIN(E2403,F2403+G2403)+(1-MgmtPct)*H2403</f>
        <v/>
      </c>
      <c r="J2403">
        <f>IF(I2403/SponsorCost&gt;=RatchetTrigger,1,0)</f>
        <v/>
      </c>
      <c r="K2403">
        <f>IF(J2403=1,MgmtPctRatchet,MgmtPct)</f>
        <v/>
      </c>
      <c r="L2403">
        <f>K2403*H2403</f>
        <v/>
      </c>
      <c r="M2403">
        <f>EXP(-rf*C2403)*L2403</f>
        <v/>
      </c>
      <c r="N2403">
        <f>EXP(-rf*C2403)*E2403</f>
        <v/>
      </c>
    </row>
    <row r="2404">
      <c r="A2404" t="n">
        <v>2396</v>
      </c>
      <c r="B2404">
        <f>RAND()</f>
        <v/>
      </c>
      <c r="C2404">
        <f>IF(B2404&lt;P_3,3,IF(B2404&lt;P_3+P_4,4,5))</f>
        <v/>
      </c>
      <c r="D2404">
        <f>NORM.S.INV(RAND())</f>
        <v/>
      </c>
      <c r="E2404">
        <f>V0*EXP((rf-q_leak-0.5*sigma^2)*C2404+sigma*SQRT(C2404)*D2404)</f>
        <v/>
      </c>
      <c r="F2404">
        <f>SHL_face*(1+SHL_rate)^C2404</f>
        <v/>
      </c>
      <c r="G2404">
        <f>Pref_face*(1+Pref_rate)^C2404</f>
        <v/>
      </c>
      <c r="H2404">
        <f>MAX(E2404-F2404-G2404,0)</f>
        <v/>
      </c>
      <c r="I2404">
        <f>MIN(E2404,F2404+G2404)+(1-MgmtPct)*H2404</f>
        <v/>
      </c>
      <c r="J2404">
        <f>IF(I2404/SponsorCost&gt;=RatchetTrigger,1,0)</f>
        <v/>
      </c>
      <c r="K2404">
        <f>IF(J2404=1,MgmtPctRatchet,MgmtPct)</f>
        <v/>
      </c>
      <c r="L2404">
        <f>K2404*H2404</f>
        <v/>
      </c>
      <c r="M2404">
        <f>EXP(-rf*C2404)*L2404</f>
        <v/>
      </c>
      <c r="N2404">
        <f>EXP(-rf*C2404)*E2404</f>
        <v/>
      </c>
    </row>
    <row r="2405">
      <c r="A2405" t="n">
        <v>2397</v>
      </c>
      <c r="B2405">
        <f>RAND()</f>
        <v/>
      </c>
      <c r="C2405">
        <f>IF(B2405&lt;P_3,3,IF(B2405&lt;P_3+P_4,4,5))</f>
        <v/>
      </c>
      <c r="D2405">
        <f>NORM.S.INV(RAND())</f>
        <v/>
      </c>
      <c r="E2405">
        <f>V0*EXP((rf-q_leak-0.5*sigma^2)*C2405+sigma*SQRT(C2405)*D2405)</f>
        <v/>
      </c>
      <c r="F2405">
        <f>SHL_face*(1+SHL_rate)^C2405</f>
        <v/>
      </c>
      <c r="G2405">
        <f>Pref_face*(1+Pref_rate)^C2405</f>
        <v/>
      </c>
      <c r="H2405">
        <f>MAX(E2405-F2405-G2405,0)</f>
        <v/>
      </c>
      <c r="I2405">
        <f>MIN(E2405,F2405+G2405)+(1-MgmtPct)*H2405</f>
        <v/>
      </c>
      <c r="J2405">
        <f>IF(I2405/SponsorCost&gt;=RatchetTrigger,1,0)</f>
        <v/>
      </c>
      <c r="K2405">
        <f>IF(J2405=1,MgmtPctRatchet,MgmtPct)</f>
        <v/>
      </c>
      <c r="L2405">
        <f>K2405*H2405</f>
        <v/>
      </c>
      <c r="M2405">
        <f>EXP(-rf*C2405)*L2405</f>
        <v/>
      </c>
      <c r="N2405">
        <f>EXP(-rf*C2405)*E2405</f>
        <v/>
      </c>
    </row>
    <row r="2406">
      <c r="A2406" t="n">
        <v>2398</v>
      </c>
      <c r="B2406">
        <f>RAND()</f>
        <v/>
      </c>
      <c r="C2406">
        <f>IF(B2406&lt;P_3,3,IF(B2406&lt;P_3+P_4,4,5))</f>
        <v/>
      </c>
      <c r="D2406">
        <f>NORM.S.INV(RAND())</f>
        <v/>
      </c>
      <c r="E2406">
        <f>V0*EXP((rf-q_leak-0.5*sigma^2)*C2406+sigma*SQRT(C2406)*D2406)</f>
        <v/>
      </c>
      <c r="F2406">
        <f>SHL_face*(1+SHL_rate)^C2406</f>
        <v/>
      </c>
      <c r="G2406">
        <f>Pref_face*(1+Pref_rate)^C2406</f>
        <v/>
      </c>
      <c r="H2406">
        <f>MAX(E2406-F2406-G2406,0)</f>
        <v/>
      </c>
      <c r="I2406">
        <f>MIN(E2406,F2406+G2406)+(1-MgmtPct)*H2406</f>
        <v/>
      </c>
      <c r="J2406">
        <f>IF(I2406/SponsorCost&gt;=RatchetTrigger,1,0)</f>
        <v/>
      </c>
      <c r="K2406">
        <f>IF(J2406=1,MgmtPctRatchet,MgmtPct)</f>
        <v/>
      </c>
      <c r="L2406">
        <f>K2406*H2406</f>
        <v/>
      </c>
      <c r="M2406">
        <f>EXP(-rf*C2406)*L2406</f>
        <v/>
      </c>
      <c r="N2406">
        <f>EXP(-rf*C2406)*E2406</f>
        <v/>
      </c>
    </row>
    <row r="2407">
      <c r="A2407" t="n">
        <v>2399</v>
      </c>
      <c r="B2407">
        <f>RAND()</f>
        <v/>
      </c>
      <c r="C2407">
        <f>IF(B2407&lt;P_3,3,IF(B2407&lt;P_3+P_4,4,5))</f>
        <v/>
      </c>
      <c r="D2407">
        <f>NORM.S.INV(RAND())</f>
        <v/>
      </c>
      <c r="E2407">
        <f>V0*EXP((rf-q_leak-0.5*sigma^2)*C2407+sigma*SQRT(C2407)*D2407)</f>
        <v/>
      </c>
      <c r="F2407">
        <f>SHL_face*(1+SHL_rate)^C2407</f>
        <v/>
      </c>
      <c r="G2407">
        <f>Pref_face*(1+Pref_rate)^C2407</f>
        <v/>
      </c>
      <c r="H2407">
        <f>MAX(E2407-F2407-G2407,0)</f>
        <v/>
      </c>
      <c r="I2407">
        <f>MIN(E2407,F2407+G2407)+(1-MgmtPct)*H2407</f>
        <v/>
      </c>
      <c r="J2407">
        <f>IF(I2407/SponsorCost&gt;=RatchetTrigger,1,0)</f>
        <v/>
      </c>
      <c r="K2407">
        <f>IF(J2407=1,MgmtPctRatchet,MgmtPct)</f>
        <v/>
      </c>
      <c r="L2407">
        <f>K2407*H2407</f>
        <v/>
      </c>
      <c r="M2407">
        <f>EXP(-rf*C2407)*L2407</f>
        <v/>
      </c>
      <c r="N2407">
        <f>EXP(-rf*C2407)*E2407</f>
        <v/>
      </c>
    </row>
    <row r="2408">
      <c r="A2408" t="n">
        <v>2400</v>
      </c>
      <c r="B2408">
        <f>RAND()</f>
        <v/>
      </c>
      <c r="C2408">
        <f>IF(B2408&lt;P_3,3,IF(B2408&lt;P_3+P_4,4,5))</f>
        <v/>
      </c>
      <c r="D2408">
        <f>NORM.S.INV(RAND())</f>
        <v/>
      </c>
      <c r="E2408">
        <f>V0*EXP((rf-q_leak-0.5*sigma^2)*C2408+sigma*SQRT(C2408)*D2408)</f>
        <v/>
      </c>
      <c r="F2408">
        <f>SHL_face*(1+SHL_rate)^C2408</f>
        <v/>
      </c>
      <c r="G2408">
        <f>Pref_face*(1+Pref_rate)^C2408</f>
        <v/>
      </c>
      <c r="H2408">
        <f>MAX(E2408-F2408-G2408,0)</f>
        <v/>
      </c>
      <c r="I2408">
        <f>MIN(E2408,F2408+G2408)+(1-MgmtPct)*H2408</f>
        <v/>
      </c>
      <c r="J2408">
        <f>IF(I2408/SponsorCost&gt;=RatchetTrigger,1,0)</f>
        <v/>
      </c>
      <c r="K2408">
        <f>IF(J2408=1,MgmtPctRatchet,MgmtPct)</f>
        <v/>
      </c>
      <c r="L2408">
        <f>K2408*H2408</f>
        <v/>
      </c>
      <c r="M2408">
        <f>EXP(-rf*C2408)*L2408</f>
        <v/>
      </c>
      <c r="N2408">
        <f>EXP(-rf*C2408)*E2408</f>
        <v/>
      </c>
    </row>
    <row r="2409">
      <c r="A2409" t="n">
        <v>2401</v>
      </c>
      <c r="B2409">
        <f>RAND()</f>
        <v/>
      </c>
      <c r="C2409">
        <f>IF(B2409&lt;P_3,3,IF(B2409&lt;P_3+P_4,4,5))</f>
        <v/>
      </c>
      <c r="D2409">
        <f>NORM.S.INV(RAND())</f>
        <v/>
      </c>
      <c r="E2409">
        <f>V0*EXP((rf-q_leak-0.5*sigma^2)*C2409+sigma*SQRT(C2409)*D2409)</f>
        <v/>
      </c>
      <c r="F2409">
        <f>SHL_face*(1+SHL_rate)^C2409</f>
        <v/>
      </c>
      <c r="G2409">
        <f>Pref_face*(1+Pref_rate)^C2409</f>
        <v/>
      </c>
      <c r="H2409">
        <f>MAX(E2409-F2409-G2409,0)</f>
        <v/>
      </c>
      <c r="I2409">
        <f>MIN(E2409,F2409+G2409)+(1-MgmtPct)*H2409</f>
        <v/>
      </c>
      <c r="J2409">
        <f>IF(I2409/SponsorCost&gt;=RatchetTrigger,1,0)</f>
        <v/>
      </c>
      <c r="K2409">
        <f>IF(J2409=1,MgmtPctRatchet,MgmtPct)</f>
        <v/>
      </c>
      <c r="L2409">
        <f>K2409*H2409</f>
        <v/>
      </c>
      <c r="M2409">
        <f>EXP(-rf*C2409)*L2409</f>
        <v/>
      </c>
      <c r="N2409">
        <f>EXP(-rf*C2409)*E2409</f>
        <v/>
      </c>
    </row>
    <row r="2410">
      <c r="A2410" t="n">
        <v>2402</v>
      </c>
      <c r="B2410">
        <f>RAND()</f>
        <v/>
      </c>
      <c r="C2410">
        <f>IF(B2410&lt;P_3,3,IF(B2410&lt;P_3+P_4,4,5))</f>
        <v/>
      </c>
      <c r="D2410">
        <f>NORM.S.INV(RAND())</f>
        <v/>
      </c>
      <c r="E2410">
        <f>V0*EXP((rf-q_leak-0.5*sigma^2)*C2410+sigma*SQRT(C2410)*D2410)</f>
        <v/>
      </c>
      <c r="F2410">
        <f>SHL_face*(1+SHL_rate)^C2410</f>
        <v/>
      </c>
      <c r="G2410">
        <f>Pref_face*(1+Pref_rate)^C2410</f>
        <v/>
      </c>
      <c r="H2410">
        <f>MAX(E2410-F2410-G2410,0)</f>
        <v/>
      </c>
      <c r="I2410">
        <f>MIN(E2410,F2410+G2410)+(1-MgmtPct)*H2410</f>
        <v/>
      </c>
      <c r="J2410">
        <f>IF(I2410/SponsorCost&gt;=RatchetTrigger,1,0)</f>
        <v/>
      </c>
      <c r="K2410">
        <f>IF(J2410=1,MgmtPctRatchet,MgmtPct)</f>
        <v/>
      </c>
      <c r="L2410">
        <f>K2410*H2410</f>
        <v/>
      </c>
      <c r="M2410">
        <f>EXP(-rf*C2410)*L2410</f>
        <v/>
      </c>
      <c r="N2410">
        <f>EXP(-rf*C2410)*E2410</f>
        <v/>
      </c>
    </row>
    <row r="2411">
      <c r="A2411" t="n">
        <v>2403</v>
      </c>
      <c r="B2411">
        <f>RAND()</f>
        <v/>
      </c>
      <c r="C2411">
        <f>IF(B2411&lt;P_3,3,IF(B2411&lt;P_3+P_4,4,5))</f>
        <v/>
      </c>
      <c r="D2411">
        <f>NORM.S.INV(RAND())</f>
        <v/>
      </c>
      <c r="E2411">
        <f>V0*EXP((rf-q_leak-0.5*sigma^2)*C2411+sigma*SQRT(C2411)*D2411)</f>
        <v/>
      </c>
      <c r="F2411">
        <f>SHL_face*(1+SHL_rate)^C2411</f>
        <v/>
      </c>
      <c r="G2411">
        <f>Pref_face*(1+Pref_rate)^C2411</f>
        <v/>
      </c>
      <c r="H2411">
        <f>MAX(E2411-F2411-G2411,0)</f>
        <v/>
      </c>
      <c r="I2411">
        <f>MIN(E2411,F2411+G2411)+(1-MgmtPct)*H2411</f>
        <v/>
      </c>
      <c r="J2411">
        <f>IF(I2411/SponsorCost&gt;=RatchetTrigger,1,0)</f>
        <v/>
      </c>
      <c r="K2411">
        <f>IF(J2411=1,MgmtPctRatchet,MgmtPct)</f>
        <v/>
      </c>
      <c r="L2411">
        <f>K2411*H2411</f>
        <v/>
      </c>
      <c r="M2411">
        <f>EXP(-rf*C2411)*L2411</f>
        <v/>
      </c>
      <c r="N2411">
        <f>EXP(-rf*C2411)*E2411</f>
        <v/>
      </c>
    </row>
    <row r="2412">
      <c r="A2412" t="n">
        <v>2404</v>
      </c>
      <c r="B2412">
        <f>RAND()</f>
        <v/>
      </c>
      <c r="C2412">
        <f>IF(B2412&lt;P_3,3,IF(B2412&lt;P_3+P_4,4,5))</f>
        <v/>
      </c>
      <c r="D2412">
        <f>NORM.S.INV(RAND())</f>
        <v/>
      </c>
      <c r="E2412">
        <f>V0*EXP((rf-q_leak-0.5*sigma^2)*C2412+sigma*SQRT(C2412)*D2412)</f>
        <v/>
      </c>
      <c r="F2412">
        <f>SHL_face*(1+SHL_rate)^C2412</f>
        <v/>
      </c>
      <c r="G2412">
        <f>Pref_face*(1+Pref_rate)^C2412</f>
        <v/>
      </c>
      <c r="H2412">
        <f>MAX(E2412-F2412-G2412,0)</f>
        <v/>
      </c>
      <c r="I2412">
        <f>MIN(E2412,F2412+G2412)+(1-MgmtPct)*H2412</f>
        <v/>
      </c>
      <c r="J2412">
        <f>IF(I2412/SponsorCost&gt;=RatchetTrigger,1,0)</f>
        <v/>
      </c>
      <c r="K2412">
        <f>IF(J2412=1,MgmtPctRatchet,MgmtPct)</f>
        <v/>
      </c>
      <c r="L2412">
        <f>K2412*H2412</f>
        <v/>
      </c>
      <c r="M2412">
        <f>EXP(-rf*C2412)*L2412</f>
        <v/>
      </c>
      <c r="N2412">
        <f>EXP(-rf*C2412)*E2412</f>
        <v/>
      </c>
    </row>
    <row r="2413">
      <c r="A2413" t="n">
        <v>2405</v>
      </c>
      <c r="B2413">
        <f>RAND()</f>
        <v/>
      </c>
      <c r="C2413">
        <f>IF(B2413&lt;P_3,3,IF(B2413&lt;P_3+P_4,4,5))</f>
        <v/>
      </c>
      <c r="D2413">
        <f>NORM.S.INV(RAND())</f>
        <v/>
      </c>
      <c r="E2413">
        <f>V0*EXP((rf-q_leak-0.5*sigma^2)*C2413+sigma*SQRT(C2413)*D2413)</f>
        <v/>
      </c>
      <c r="F2413">
        <f>SHL_face*(1+SHL_rate)^C2413</f>
        <v/>
      </c>
      <c r="G2413">
        <f>Pref_face*(1+Pref_rate)^C2413</f>
        <v/>
      </c>
      <c r="H2413">
        <f>MAX(E2413-F2413-G2413,0)</f>
        <v/>
      </c>
      <c r="I2413">
        <f>MIN(E2413,F2413+G2413)+(1-MgmtPct)*H2413</f>
        <v/>
      </c>
      <c r="J2413">
        <f>IF(I2413/SponsorCost&gt;=RatchetTrigger,1,0)</f>
        <v/>
      </c>
      <c r="K2413">
        <f>IF(J2413=1,MgmtPctRatchet,MgmtPct)</f>
        <v/>
      </c>
      <c r="L2413">
        <f>K2413*H2413</f>
        <v/>
      </c>
      <c r="M2413">
        <f>EXP(-rf*C2413)*L2413</f>
        <v/>
      </c>
      <c r="N2413">
        <f>EXP(-rf*C2413)*E2413</f>
        <v/>
      </c>
    </row>
    <row r="2414">
      <c r="A2414" t="n">
        <v>2406</v>
      </c>
      <c r="B2414">
        <f>RAND()</f>
        <v/>
      </c>
      <c r="C2414">
        <f>IF(B2414&lt;P_3,3,IF(B2414&lt;P_3+P_4,4,5))</f>
        <v/>
      </c>
      <c r="D2414">
        <f>NORM.S.INV(RAND())</f>
        <v/>
      </c>
      <c r="E2414">
        <f>V0*EXP((rf-q_leak-0.5*sigma^2)*C2414+sigma*SQRT(C2414)*D2414)</f>
        <v/>
      </c>
      <c r="F2414">
        <f>SHL_face*(1+SHL_rate)^C2414</f>
        <v/>
      </c>
      <c r="G2414">
        <f>Pref_face*(1+Pref_rate)^C2414</f>
        <v/>
      </c>
      <c r="H2414">
        <f>MAX(E2414-F2414-G2414,0)</f>
        <v/>
      </c>
      <c r="I2414">
        <f>MIN(E2414,F2414+G2414)+(1-MgmtPct)*H2414</f>
        <v/>
      </c>
      <c r="J2414">
        <f>IF(I2414/SponsorCost&gt;=RatchetTrigger,1,0)</f>
        <v/>
      </c>
      <c r="K2414">
        <f>IF(J2414=1,MgmtPctRatchet,MgmtPct)</f>
        <v/>
      </c>
      <c r="L2414">
        <f>K2414*H2414</f>
        <v/>
      </c>
      <c r="M2414">
        <f>EXP(-rf*C2414)*L2414</f>
        <v/>
      </c>
      <c r="N2414">
        <f>EXP(-rf*C2414)*E2414</f>
        <v/>
      </c>
    </row>
    <row r="2415">
      <c r="A2415" t="n">
        <v>2407</v>
      </c>
      <c r="B2415">
        <f>RAND()</f>
        <v/>
      </c>
      <c r="C2415">
        <f>IF(B2415&lt;P_3,3,IF(B2415&lt;P_3+P_4,4,5))</f>
        <v/>
      </c>
      <c r="D2415">
        <f>NORM.S.INV(RAND())</f>
        <v/>
      </c>
      <c r="E2415">
        <f>V0*EXP((rf-q_leak-0.5*sigma^2)*C2415+sigma*SQRT(C2415)*D2415)</f>
        <v/>
      </c>
      <c r="F2415">
        <f>SHL_face*(1+SHL_rate)^C2415</f>
        <v/>
      </c>
      <c r="G2415">
        <f>Pref_face*(1+Pref_rate)^C2415</f>
        <v/>
      </c>
      <c r="H2415">
        <f>MAX(E2415-F2415-G2415,0)</f>
        <v/>
      </c>
      <c r="I2415">
        <f>MIN(E2415,F2415+G2415)+(1-MgmtPct)*H2415</f>
        <v/>
      </c>
      <c r="J2415">
        <f>IF(I2415/SponsorCost&gt;=RatchetTrigger,1,0)</f>
        <v/>
      </c>
      <c r="K2415">
        <f>IF(J2415=1,MgmtPctRatchet,MgmtPct)</f>
        <v/>
      </c>
      <c r="L2415">
        <f>K2415*H2415</f>
        <v/>
      </c>
      <c r="M2415">
        <f>EXP(-rf*C2415)*L2415</f>
        <v/>
      </c>
      <c r="N2415">
        <f>EXP(-rf*C2415)*E2415</f>
        <v/>
      </c>
    </row>
    <row r="2416">
      <c r="A2416" t="n">
        <v>2408</v>
      </c>
      <c r="B2416">
        <f>RAND()</f>
        <v/>
      </c>
      <c r="C2416">
        <f>IF(B2416&lt;P_3,3,IF(B2416&lt;P_3+P_4,4,5))</f>
        <v/>
      </c>
      <c r="D2416">
        <f>NORM.S.INV(RAND())</f>
        <v/>
      </c>
      <c r="E2416">
        <f>V0*EXP((rf-q_leak-0.5*sigma^2)*C2416+sigma*SQRT(C2416)*D2416)</f>
        <v/>
      </c>
      <c r="F2416">
        <f>SHL_face*(1+SHL_rate)^C2416</f>
        <v/>
      </c>
      <c r="G2416">
        <f>Pref_face*(1+Pref_rate)^C2416</f>
        <v/>
      </c>
      <c r="H2416">
        <f>MAX(E2416-F2416-G2416,0)</f>
        <v/>
      </c>
      <c r="I2416">
        <f>MIN(E2416,F2416+G2416)+(1-MgmtPct)*H2416</f>
        <v/>
      </c>
      <c r="J2416">
        <f>IF(I2416/SponsorCost&gt;=RatchetTrigger,1,0)</f>
        <v/>
      </c>
      <c r="K2416">
        <f>IF(J2416=1,MgmtPctRatchet,MgmtPct)</f>
        <v/>
      </c>
      <c r="L2416">
        <f>K2416*H2416</f>
        <v/>
      </c>
      <c r="M2416">
        <f>EXP(-rf*C2416)*L2416</f>
        <v/>
      </c>
      <c r="N2416">
        <f>EXP(-rf*C2416)*E2416</f>
        <v/>
      </c>
    </row>
    <row r="2417">
      <c r="A2417" t="n">
        <v>2409</v>
      </c>
      <c r="B2417">
        <f>RAND()</f>
        <v/>
      </c>
      <c r="C2417">
        <f>IF(B2417&lt;P_3,3,IF(B2417&lt;P_3+P_4,4,5))</f>
        <v/>
      </c>
      <c r="D2417">
        <f>NORM.S.INV(RAND())</f>
        <v/>
      </c>
      <c r="E2417">
        <f>V0*EXP((rf-q_leak-0.5*sigma^2)*C2417+sigma*SQRT(C2417)*D2417)</f>
        <v/>
      </c>
      <c r="F2417">
        <f>SHL_face*(1+SHL_rate)^C2417</f>
        <v/>
      </c>
      <c r="G2417">
        <f>Pref_face*(1+Pref_rate)^C2417</f>
        <v/>
      </c>
      <c r="H2417">
        <f>MAX(E2417-F2417-G2417,0)</f>
        <v/>
      </c>
      <c r="I2417">
        <f>MIN(E2417,F2417+G2417)+(1-MgmtPct)*H2417</f>
        <v/>
      </c>
      <c r="J2417">
        <f>IF(I2417/SponsorCost&gt;=RatchetTrigger,1,0)</f>
        <v/>
      </c>
      <c r="K2417">
        <f>IF(J2417=1,MgmtPctRatchet,MgmtPct)</f>
        <v/>
      </c>
      <c r="L2417">
        <f>K2417*H2417</f>
        <v/>
      </c>
      <c r="M2417">
        <f>EXP(-rf*C2417)*L2417</f>
        <v/>
      </c>
      <c r="N2417">
        <f>EXP(-rf*C2417)*E2417</f>
        <v/>
      </c>
    </row>
    <row r="2418">
      <c r="A2418" t="n">
        <v>2410</v>
      </c>
      <c r="B2418">
        <f>RAND()</f>
        <v/>
      </c>
      <c r="C2418">
        <f>IF(B2418&lt;P_3,3,IF(B2418&lt;P_3+P_4,4,5))</f>
        <v/>
      </c>
      <c r="D2418">
        <f>NORM.S.INV(RAND())</f>
        <v/>
      </c>
      <c r="E2418">
        <f>V0*EXP((rf-q_leak-0.5*sigma^2)*C2418+sigma*SQRT(C2418)*D2418)</f>
        <v/>
      </c>
      <c r="F2418">
        <f>SHL_face*(1+SHL_rate)^C2418</f>
        <v/>
      </c>
      <c r="G2418">
        <f>Pref_face*(1+Pref_rate)^C2418</f>
        <v/>
      </c>
      <c r="H2418">
        <f>MAX(E2418-F2418-G2418,0)</f>
        <v/>
      </c>
      <c r="I2418">
        <f>MIN(E2418,F2418+G2418)+(1-MgmtPct)*H2418</f>
        <v/>
      </c>
      <c r="J2418">
        <f>IF(I2418/SponsorCost&gt;=RatchetTrigger,1,0)</f>
        <v/>
      </c>
      <c r="K2418">
        <f>IF(J2418=1,MgmtPctRatchet,MgmtPct)</f>
        <v/>
      </c>
      <c r="L2418">
        <f>K2418*H2418</f>
        <v/>
      </c>
      <c r="M2418">
        <f>EXP(-rf*C2418)*L2418</f>
        <v/>
      </c>
      <c r="N2418">
        <f>EXP(-rf*C2418)*E2418</f>
        <v/>
      </c>
    </row>
    <row r="2419">
      <c r="A2419" t="n">
        <v>2411</v>
      </c>
      <c r="B2419">
        <f>RAND()</f>
        <v/>
      </c>
      <c r="C2419">
        <f>IF(B2419&lt;P_3,3,IF(B2419&lt;P_3+P_4,4,5))</f>
        <v/>
      </c>
      <c r="D2419">
        <f>NORM.S.INV(RAND())</f>
        <v/>
      </c>
      <c r="E2419">
        <f>V0*EXP((rf-q_leak-0.5*sigma^2)*C2419+sigma*SQRT(C2419)*D2419)</f>
        <v/>
      </c>
      <c r="F2419">
        <f>SHL_face*(1+SHL_rate)^C2419</f>
        <v/>
      </c>
      <c r="G2419">
        <f>Pref_face*(1+Pref_rate)^C2419</f>
        <v/>
      </c>
      <c r="H2419">
        <f>MAX(E2419-F2419-G2419,0)</f>
        <v/>
      </c>
      <c r="I2419">
        <f>MIN(E2419,F2419+G2419)+(1-MgmtPct)*H2419</f>
        <v/>
      </c>
      <c r="J2419">
        <f>IF(I2419/SponsorCost&gt;=RatchetTrigger,1,0)</f>
        <v/>
      </c>
      <c r="K2419">
        <f>IF(J2419=1,MgmtPctRatchet,MgmtPct)</f>
        <v/>
      </c>
      <c r="L2419">
        <f>K2419*H2419</f>
        <v/>
      </c>
      <c r="M2419">
        <f>EXP(-rf*C2419)*L2419</f>
        <v/>
      </c>
      <c r="N2419">
        <f>EXP(-rf*C2419)*E2419</f>
        <v/>
      </c>
    </row>
    <row r="2420">
      <c r="A2420" t="n">
        <v>2412</v>
      </c>
      <c r="B2420">
        <f>RAND()</f>
        <v/>
      </c>
      <c r="C2420">
        <f>IF(B2420&lt;P_3,3,IF(B2420&lt;P_3+P_4,4,5))</f>
        <v/>
      </c>
      <c r="D2420">
        <f>NORM.S.INV(RAND())</f>
        <v/>
      </c>
      <c r="E2420">
        <f>V0*EXP((rf-q_leak-0.5*sigma^2)*C2420+sigma*SQRT(C2420)*D2420)</f>
        <v/>
      </c>
      <c r="F2420">
        <f>SHL_face*(1+SHL_rate)^C2420</f>
        <v/>
      </c>
      <c r="G2420">
        <f>Pref_face*(1+Pref_rate)^C2420</f>
        <v/>
      </c>
      <c r="H2420">
        <f>MAX(E2420-F2420-G2420,0)</f>
        <v/>
      </c>
      <c r="I2420">
        <f>MIN(E2420,F2420+G2420)+(1-MgmtPct)*H2420</f>
        <v/>
      </c>
      <c r="J2420">
        <f>IF(I2420/SponsorCost&gt;=RatchetTrigger,1,0)</f>
        <v/>
      </c>
      <c r="K2420">
        <f>IF(J2420=1,MgmtPctRatchet,MgmtPct)</f>
        <v/>
      </c>
      <c r="L2420">
        <f>K2420*H2420</f>
        <v/>
      </c>
      <c r="M2420">
        <f>EXP(-rf*C2420)*L2420</f>
        <v/>
      </c>
      <c r="N2420">
        <f>EXP(-rf*C2420)*E2420</f>
        <v/>
      </c>
    </row>
    <row r="2421">
      <c r="A2421" t="n">
        <v>2413</v>
      </c>
      <c r="B2421">
        <f>RAND()</f>
        <v/>
      </c>
      <c r="C2421">
        <f>IF(B2421&lt;P_3,3,IF(B2421&lt;P_3+P_4,4,5))</f>
        <v/>
      </c>
      <c r="D2421">
        <f>NORM.S.INV(RAND())</f>
        <v/>
      </c>
      <c r="E2421">
        <f>V0*EXP((rf-q_leak-0.5*sigma^2)*C2421+sigma*SQRT(C2421)*D2421)</f>
        <v/>
      </c>
      <c r="F2421">
        <f>SHL_face*(1+SHL_rate)^C2421</f>
        <v/>
      </c>
      <c r="G2421">
        <f>Pref_face*(1+Pref_rate)^C2421</f>
        <v/>
      </c>
      <c r="H2421">
        <f>MAX(E2421-F2421-G2421,0)</f>
        <v/>
      </c>
      <c r="I2421">
        <f>MIN(E2421,F2421+G2421)+(1-MgmtPct)*H2421</f>
        <v/>
      </c>
      <c r="J2421">
        <f>IF(I2421/SponsorCost&gt;=RatchetTrigger,1,0)</f>
        <v/>
      </c>
      <c r="K2421">
        <f>IF(J2421=1,MgmtPctRatchet,MgmtPct)</f>
        <v/>
      </c>
      <c r="L2421">
        <f>K2421*H2421</f>
        <v/>
      </c>
      <c r="M2421">
        <f>EXP(-rf*C2421)*L2421</f>
        <v/>
      </c>
      <c r="N2421">
        <f>EXP(-rf*C2421)*E2421</f>
        <v/>
      </c>
    </row>
    <row r="2422">
      <c r="A2422" t="n">
        <v>2414</v>
      </c>
      <c r="B2422">
        <f>RAND()</f>
        <v/>
      </c>
      <c r="C2422">
        <f>IF(B2422&lt;P_3,3,IF(B2422&lt;P_3+P_4,4,5))</f>
        <v/>
      </c>
      <c r="D2422">
        <f>NORM.S.INV(RAND())</f>
        <v/>
      </c>
      <c r="E2422">
        <f>V0*EXP((rf-q_leak-0.5*sigma^2)*C2422+sigma*SQRT(C2422)*D2422)</f>
        <v/>
      </c>
      <c r="F2422">
        <f>SHL_face*(1+SHL_rate)^C2422</f>
        <v/>
      </c>
      <c r="G2422">
        <f>Pref_face*(1+Pref_rate)^C2422</f>
        <v/>
      </c>
      <c r="H2422">
        <f>MAX(E2422-F2422-G2422,0)</f>
        <v/>
      </c>
      <c r="I2422">
        <f>MIN(E2422,F2422+G2422)+(1-MgmtPct)*H2422</f>
        <v/>
      </c>
      <c r="J2422">
        <f>IF(I2422/SponsorCost&gt;=RatchetTrigger,1,0)</f>
        <v/>
      </c>
      <c r="K2422">
        <f>IF(J2422=1,MgmtPctRatchet,MgmtPct)</f>
        <v/>
      </c>
      <c r="L2422">
        <f>K2422*H2422</f>
        <v/>
      </c>
      <c r="M2422">
        <f>EXP(-rf*C2422)*L2422</f>
        <v/>
      </c>
      <c r="N2422">
        <f>EXP(-rf*C2422)*E2422</f>
        <v/>
      </c>
    </row>
    <row r="2423">
      <c r="A2423" t="n">
        <v>2415</v>
      </c>
      <c r="B2423">
        <f>RAND()</f>
        <v/>
      </c>
      <c r="C2423">
        <f>IF(B2423&lt;P_3,3,IF(B2423&lt;P_3+P_4,4,5))</f>
        <v/>
      </c>
      <c r="D2423">
        <f>NORM.S.INV(RAND())</f>
        <v/>
      </c>
      <c r="E2423">
        <f>V0*EXP((rf-q_leak-0.5*sigma^2)*C2423+sigma*SQRT(C2423)*D2423)</f>
        <v/>
      </c>
      <c r="F2423">
        <f>SHL_face*(1+SHL_rate)^C2423</f>
        <v/>
      </c>
      <c r="G2423">
        <f>Pref_face*(1+Pref_rate)^C2423</f>
        <v/>
      </c>
      <c r="H2423">
        <f>MAX(E2423-F2423-G2423,0)</f>
        <v/>
      </c>
      <c r="I2423">
        <f>MIN(E2423,F2423+G2423)+(1-MgmtPct)*H2423</f>
        <v/>
      </c>
      <c r="J2423">
        <f>IF(I2423/SponsorCost&gt;=RatchetTrigger,1,0)</f>
        <v/>
      </c>
      <c r="K2423">
        <f>IF(J2423=1,MgmtPctRatchet,MgmtPct)</f>
        <v/>
      </c>
      <c r="L2423">
        <f>K2423*H2423</f>
        <v/>
      </c>
      <c r="M2423">
        <f>EXP(-rf*C2423)*L2423</f>
        <v/>
      </c>
      <c r="N2423">
        <f>EXP(-rf*C2423)*E2423</f>
        <v/>
      </c>
    </row>
    <row r="2424">
      <c r="A2424" t="n">
        <v>2416</v>
      </c>
      <c r="B2424">
        <f>RAND()</f>
        <v/>
      </c>
      <c r="C2424">
        <f>IF(B2424&lt;P_3,3,IF(B2424&lt;P_3+P_4,4,5))</f>
        <v/>
      </c>
      <c r="D2424">
        <f>NORM.S.INV(RAND())</f>
        <v/>
      </c>
      <c r="E2424">
        <f>V0*EXP((rf-q_leak-0.5*sigma^2)*C2424+sigma*SQRT(C2424)*D2424)</f>
        <v/>
      </c>
      <c r="F2424">
        <f>SHL_face*(1+SHL_rate)^C2424</f>
        <v/>
      </c>
      <c r="G2424">
        <f>Pref_face*(1+Pref_rate)^C2424</f>
        <v/>
      </c>
      <c r="H2424">
        <f>MAX(E2424-F2424-G2424,0)</f>
        <v/>
      </c>
      <c r="I2424">
        <f>MIN(E2424,F2424+G2424)+(1-MgmtPct)*H2424</f>
        <v/>
      </c>
      <c r="J2424">
        <f>IF(I2424/SponsorCost&gt;=RatchetTrigger,1,0)</f>
        <v/>
      </c>
      <c r="K2424">
        <f>IF(J2424=1,MgmtPctRatchet,MgmtPct)</f>
        <v/>
      </c>
      <c r="L2424">
        <f>K2424*H2424</f>
        <v/>
      </c>
      <c r="M2424">
        <f>EXP(-rf*C2424)*L2424</f>
        <v/>
      </c>
      <c r="N2424">
        <f>EXP(-rf*C2424)*E2424</f>
        <v/>
      </c>
    </row>
    <row r="2425">
      <c r="A2425" t="n">
        <v>2417</v>
      </c>
      <c r="B2425">
        <f>RAND()</f>
        <v/>
      </c>
      <c r="C2425">
        <f>IF(B2425&lt;P_3,3,IF(B2425&lt;P_3+P_4,4,5))</f>
        <v/>
      </c>
      <c r="D2425">
        <f>NORM.S.INV(RAND())</f>
        <v/>
      </c>
      <c r="E2425">
        <f>V0*EXP((rf-q_leak-0.5*sigma^2)*C2425+sigma*SQRT(C2425)*D2425)</f>
        <v/>
      </c>
      <c r="F2425">
        <f>SHL_face*(1+SHL_rate)^C2425</f>
        <v/>
      </c>
      <c r="G2425">
        <f>Pref_face*(1+Pref_rate)^C2425</f>
        <v/>
      </c>
      <c r="H2425">
        <f>MAX(E2425-F2425-G2425,0)</f>
        <v/>
      </c>
      <c r="I2425">
        <f>MIN(E2425,F2425+G2425)+(1-MgmtPct)*H2425</f>
        <v/>
      </c>
      <c r="J2425">
        <f>IF(I2425/SponsorCost&gt;=RatchetTrigger,1,0)</f>
        <v/>
      </c>
      <c r="K2425">
        <f>IF(J2425=1,MgmtPctRatchet,MgmtPct)</f>
        <v/>
      </c>
      <c r="L2425">
        <f>K2425*H2425</f>
        <v/>
      </c>
      <c r="M2425">
        <f>EXP(-rf*C2425)*L2425</f>
        <v/>
      </c>
      <c r="N2425">
        <f>EXP(-rf*C2425)*E2425</f>
        <v/>
      </c>
    </row>
    <row r="2426">
      <c r="A2426" t="n">
        <v>2418</v>
      </c>
      <c r="B2426">
        <f>RAND()</f>
        <v/>
      </c>
      <c r="C2426">
        <f>IF(B2426&lt;P_3,3,IF(B2426&lt;P_3+P_4,4,5))</f>
        <v/>
      </c>
      <c r="D2426">
        <f>NORM.S.INV(RAND())</f>
        <v/>
      </c>
      <c r="E2426">
        <f>V0*EXP((rf-q_leak-0.5*sigma^2)*C2426+sigma*SQRT(C2426)*D2426)</f>
        <v/>
      </c>
      <c r="F2426">
        <f>SHL_face*(1+SHL_rate)^C2426</f>
        <v/>
      </c>
      <c r="G2426">
        <f>Pref_face*(1+Pref_rate)^C2426</f>
        <v/>
      </c>
      <c r="H2426">
        <f>MAX(E2426-F2426-G2426,0)</f>
        <v/>
      </c>
      <c r="I2426">
        <f>MIN(E2426,F2426+G2426)+(1-MgmtPct)*H2426</f>
        <v/>
      </c>
      <c r="J2426">
        <f>IF(I2426/SponsorCost&gt;=RatchetTrigger,1,0)</f>
        <v/>
      </c>
      <c r="K2426">
        <f>IF(J2426=1,MgmtPctRatchet,MgmtPct)</f>
        <v/>
      </c>
      <c r="L2426">
        <f>K2426*H2426</f>
        <v/>
      </c>
      <c r="M2426">
        <f>EXP(-rf*C2426)*L2426</f>
        <v/>
      </c>
      <c r="N2426">
        <f>EXP(-rf*C2426)*E2426</f>
        <v/>
      </c>
    </row>
    <row r="2427">
      <c r="A2427" t="n">
        <v>2419</v>
      </c>
      <c r="B2427">
        <f>RAND()</f>
        <v/>
      </c>
      <c r="C2427">
        <f>IF(B2427&lt;P_3,3,IF(B2427&lt;P_3+P_4,4,5))</f>
        <v/>
      </c>
      <c r="D2427">
        <f>NORM.S.INV(RAND())</f>
        <v/>
      </c>
      <c r="E2427">
        <f>V0*EXP((rf-q_leak-0.5*sigma^2)*C2427+sigma*SQRT(C2427)*D2427)</f>
        <v/>
      </c>
      <c r="F2427">
        <f>SHL_face*(1+SHL_rate)^C2427</f>
        <v/>
      </c>
      <c r="G2427">
        <f>Pref_face*(1+Pref_rate)^C2427</f>
        <v/>
      </c>
      <c r="H2427">
        <f>MAX(E2427-F2427-G2427,0)</f>
        <v/>
      </c>
      <c r="I2427">
        <f>MIN(E2427,F2427+G2427)+(1-MgmtPct)*H2427</f>
        <v/>
      </c>
      <c r="J2427">
        <f>IF(I2427/SponsorCost&gt;=RatchetTrigger,1,0)</f>
        <v/>
      </c>
      <c r="K2427">
        <f>IF(J2427=1,MgmtPctRatchet,MgmtPct)</f>
        <v/>
      </c>
      <c r="L2427">
        <f>K2427*H2427</f>
        <v/>
      </c>
      <c r="M2427">
        <f>EXP(-rf*C2427)*L2427</f>
        <v/>
      </c>
      <c r="N2427">
        <f>EXP(-rf*C2427)*E2427</f>
        <v/>
      </c>
    </row>
    <row r="2428">
      <c r="A2428" t="n">
        <v>2420</v>
      </c>
      <c r="B2428">
        <f>RAND()</f>
        <v/>
      </c>
      <c r="C2428">
        <f>IF(B2428&lt;P_3,3,IF(B2428&lt;P_3+P_4,4,5))</f>
        <v/>
      </c>
      <c r="D2428">
        <f>NORM.S.INV(RAND())</f>
        <v/>
      </c>
      <c r="E2428">
        <f>V0*EXP((rf-q_leak-0.5*sigma^2)*C2428+sigma*SQRT(C2428)*D2428)</f>
        <v/>
      </c>
      <c r="F2428">
        <f>SHL_face*(1+SHL_rate)^C2428</f>
        <v/>
      </c>
      <c r="G2428">
        <f>Pref_face*(1+Pref_rate)^C2428</f>
        <v/>
      </c>
      <c r="H2428">
        <f>MAX(E2428-F2428-G2428,0)</f>
        <v/>
      </c>
      <c r="I2428">
        <f>MIN(E2428,F2428+G2428)+(1-MgmtPct)*H2428</f>
        <v/>
      </c>
      <c r="J2428">
        <f>IF(I2428/SponsorCost&gt;=RatchetTrigger,1,0)</f>
        <v/>
      </c>
      <c r="K2428">
        <f>IF(J2428=1,MgmtPctRatchet,MgmtPct)</f>
        <v/>
      </c>
      <c r="L2428">
        <f>K2428*H2428</f>
        <v/>
      </c>
      <c r="M2428">
        <f>EXP(-rf*C2428)*L2428</f>
        <v/>
      </c>
      <c r="N2428">
        <f>EXP(-rf*C2428)*E2428</f>
        <v/>
      </c>
    </row>
    <row r="2429">
      <c r="A2429" t="n">
        <v>2421</v>
      </c>
      <c r="B2429">
        <f>RAND()</f>
        <v/>
      </c>
      <c r="C2429">
        <f>IF(B2429&lt;P_3,3,IF(B2429&lt;P_3+P_4,4,5))</f>
        <v/>
      </c>
      <c r="D2429">
        <f>NORM.S.INV(RAND())</f>
        <v/>
      </c>
      <c r="E2429">
        <f>V0*EXP((rf-q_leak-0.5*sigma^2)*C2429+sigma*SQRT(C2429)*D2429)</f>
        <v/>
      </c>
      <c r="F2429">
        <f>SHL_face*(1+SHL_rate)^C2429</f>
        <v/>
      </c>
      <c r="G2429">
        <f>Pref_face*(1+Pref_rate)^C2429</f>
        <v/>
      </c>
      <c r="H2429">
        <f>MAX(E2429-F2429-G2429,0)</f>
        <v/>
      </c>
      <c r="I2429">
        <f>MIN(E2429,F2429+G2429)+(1-MgmtPct)*H2429</f>
        <v/>
      </c>
      <c r="J2429">
        <f>IF(I2429/SponsorCost&gt;=RatchetTrigger,1,0)</f>
        <v/>
      </c>
      <c r="K2429">
        <f>IF(J2429=1,MgmtPctRatchet,MgmtPct)</f>
        <v/>
      </c>
      <c r="L2429">
        <f>K2429*H2429</f>
        <v/>
      </c>
      <c r="M2429">
        <f>EXP(-rf*C2429)*L2429</f>
        <v/>
      </c>
      <c r="N2429">
        <f>EXP(-rf*C2429)*E2429</f>
        <v/>
      </c>
    </row>
    <row r="2430">
      <c r="A2430" t="n">
        <v>2422</v>
      </c>
      <c r="B2430">
        <f>RAND()</f>
        <v/>
      </c>
      <c r="C2430">
        <f>IF(B2430&lt;P_3,3,IF(B2430&lt;P_3+P_4,4,5))</f>
        <v/>
      </c>
      <c r="D2430">
        <f>NORM.S.INV(RAND())</f>
        <v/>
      </c>
      <c r="E2430">
        <f>V0*EXP((rf-q_leak-0.5*sigma^2)*C2430+sigma*SQRT(C2430)*D2430)</f>
        <v/>
      </c>
      <c r="F2430">
        <f>SHL_face*(1+SHL_rate)^C2430</f>
        <v/>
      </c>
      <c r="G2430">
        <f>Pref_face*(1+Pref_rate)^C2430</f>
        <v/>
      </c>
      <c r="H2430">
        <f>MAX(E2430-F2430-G2430,0)</f>
        <v/>
      </c>
      <c r="I2430">
        <f>MIN(E2430,F2430+G2430)+(1-MgmtPct)*H2430</f>
        <v/>
      </c>
      <c r="J2430">
        <f>IF(I2430/SponsorCost&gt;=RatchetTrigger,1,0)</f>
        <v/>
      </c>
      <c r="K2430">
        <f>IF(J2430=1,MgmtPctRatchet,MgmtPct)</f>
        <v/>
      </c>
      <c r="L2430">
        <f>K2430*H2430</f>
        <v/>
      </c>
      <c r="M2430">
        <f>EXP(-rf*C2430)*L2430</f>
        <v/>
      </c>
      <c r="N2430">
        <f>EXP(-rf*C2430)*E2430</f>
        <v/>
      </c>
    </row>
    <row r="2431">
      <c r="A2431" t="n">
        <v>2423</v>
      </c>
      <c r="B2431">
        <f>RAND()</f>
        <v/>
      </c>
      <c r="C2431">
        <f>IF(B2431&lt;P_3,3,IF(B2431&lt;P_3+P_4,4,5))</f>
        <v/>
      </c>
      <c r="D2431">
        <f>NORM.S.INV(RAND())</f>
        <v/>
      </c>
      <c r="E2431">
        <f>V0*EXP((rf-q_leak-0.5*sigma^2)*C2431+sigma*SQRT(C2431)*D2431)</f>
        <v/>
      </c>
      <c r="F2431">
        <f>SHL_face*(1+SHL_rate)^C2431</f>
        <v/>
      </c>
      <c r="G2431">
        <f>Pref_face*(1+Pref_rate)^C2431</f>
        <v/>
      </c>
      <c r="H2431">
        <f>MAX(E2431-F2431-G2431,0)</f>
        <v/>
      </c>
      <c r="I2431">
        <f>MIN(E2431,F2431+G2431)+(1-MgmtPct)*H2431</f>
        <v/>
      </c>
      <c r="J2431">
        <f>IF(I2431/SponsorCost&gt;=RatchetTrigger,1,0)</f>
        <v/>
      </c>
      <c r="K2431">
        <f>IF(J2431=1,MgmtPctRatchet,MgmtPct)</f>
        <v/>
      </c>
      <c r="L2431">
        <f>K2431*H2431</f>
        <v/>
      </c>
      <c r="M2431">
        <f>EXP(-rf*C2431)*L2431</f>
        <v/>
      </c>
      <c r="N2431">
        <f>EXP(-rf*C2431)*E2431</f>
        <v/>
      </c>
    </row>
    <row r="2432">
      <c r="A2432" t="n">
        <v>2424</v>
      </c>
      <c r="B2432">
        <f>RAND()</f>
        <v/>
      </c>
      <c r="C2432">
        <f>IF(B2432&lt;P_3,3,IF(B2432&lt;P_3+P_4,4,5))</f>
        <v/>
      </c>
      <c r="D2432">
        <f>NORM.S.INV(RAND())</f>
        <v/>
      </c>
      <c r="E2432">
        <f>V0*EXP((rf-q_leak-0.5*sigma^2)*C2432+sigma*SQRT(C2432)*D2432)</f>
        <v/>
      </c>
      <c r="F2432">
        <f>SHL_face*(1+SHL_rate)^C2432</f>
        <v/>
      </c>
      <c r="G2432">
        <f>Pref_face*(1+Pref_rate)^C2432</f>
        <v/>
      </c>
      <c r="H2432">
        <f>MAX(E2432-F2432-G2432,0)</f>
        <v/>
      </c>
      <c r="I2432">
        <f>MIN(E2432,F2432+G2432)+(1-MgmtPct)*H2432</f>
        <v/>
      </c>
      <c r="J2432">
        <f>IF(I2432/SponsorCost&gt;=RatchetTrigger,1,0)</f>
        <v/>
      </c>
      <c r="K2432">
        <f>IF(J2432=1,MgmtPctRatchet,MgmtPct)</f>
        <v/>
      </c>
      <c r="L2432">
        <f>K2432*H2432</f>
        <v/>
      </c>
      <c r="M2432">
        <f>EXP(-rf*C2432)*L2432</f>
        <v/>
      </c>
      <c r="N2432">
        <f>EXP(-rf*C2432)*E2432</f>
        <v/>
      </c>
    </row>
    <row r="2433">
      <c r="A2433" t="n">
        <v>2425</v>
      </c>
      <c r="B2433">
        <f>RAND()</f>
        <v/>
      </c>
      <c r="C2433">
        <f>IF(B2433&lt;P_3,3,IF(B2433&lt;P_3+P_4,4,5))</f>
        <v/>
      </c>
      <c r="D2433">
        <f>NORM.S.INV(RAND())</f>
        <v/>
      </c>
      <c r="E2433">
        <f>V0*EXP((rf-q_leak-0.5*sigma^2)*C2433+sigma*SQRT(C2433)*D2433)</f>
        <v/>
      </c>
      <c r="F2433">
        <f>SHL_face*(1+SHL_rate)^C2433</f>
        <v/>
      </c>
      <c r="G2433">
        <f>Pref_face*(1+Pref_rate)^C2433</f>
        <v/>
      </c>
      <c r="H2433">
        <f>MAX(E2433-F2433-G2433,0)</f>
        <v/>
      </c>
      <c r="I2433">
        <f>MIN(E2433,F2433+G2433)+(1-MgmtPct)*H2433</f>
        <v/>
      </c>
      <c r="J2433">
        <f>IF(I2433/SponsorCost&gt;=RatchetTrigger,1,0)</f>
        <v/>
      </c>
      <c r="K2433">
        <f>IF(J2433=1,MgmtPctRatchet,MgmtPct)</f>
        <v/>
      </c>
      <c r="L2433">
        <f>K2433*H2433</f>
        <v/>
      </c>
      <c r="M2433">
        <f>EXP(-rf*C2433)*L2433</f>
        <v/>
      </c>
      <c r="N2433">
        <f>EXP(-rf*C2433)*E2433</f>
        <v/>
      </c>
    </row>
    <row r="2434">
      <c r="A2434" t="n">
        <v>2426</v>
      </c>
      <c r="B2434">
        <f>RAND()</f>
        <v/>
      </c>
      <c r="C2434">
        <f>IF(B2434&lt;P_3,3,IF(B2434&lt;P_3+P_4,4,5))</f>
        <v/>
      </c>
      <c r="D2434">
        <f>NORM.S.INV(RAND())</f>
        <v/>
      </c>
      <c r="E2434">
        <f>V0*EXP((rf-q_leak-0.5*sigma^2)*C2434+sigma*SQRT(C2434)*D2434)</f>
        <v/>
      </c>
      <c r="F2434">
        <f>SHL_face*(1+SHL_rate)^C2434</f>
        <v/>
      </c>
      <c r="G2434">
        <f>Pref_face*(1+Pref_rate)^C2434</f>
        <v/>
      </c>
      <c r="H2434">
        <f>MAX(E2434-F2434-G2434,0)</f>
        <v/>
      </c>
      <c r="I2434">
        <f>MIN(E2434,F2434+G2434)+(1-MgmtPct)*H2434</f>
        <v/>
      </c>
      <c r="J2434">
        <f>IF(I2434/SponsorCost&gt;=RatchetTrigger,1,0)</f>
        <v/>
      </c>
      <c r="K2434">
        <f>IF(J2434=1,MgmtPctRatchet,MgmtPct)</f>
        <v/>
      </c>
      <c r="L2434">
        <f>K2434*H2434</f>
        <v/>
      </c>
      <c r="M2434">
        <f>EXP(-rf*C2434)*L2434</f>
        <v/>
      </c>
      <c r="N2434">
        <f>EXP(-rf*C2434)*E2434</f>
        <v/>
      </c>
    </row>
    <row r="2435">
      <c r="A2435" t="n">
        <v>2427</v>
      </c>
      <c r="B2435">
        <f>RAND()</f>
        <v/>
      </c>
      <c r="C2435">
        <f>IF(B2435&lt;P_3,3,IF(B2435&lt;P_3+P_4,4,5))</f>
        <v/>
      </c>
      <c r="D2435">
        <f>NORM.S.INV(RAND())</f>
        <v/>
      </c>
      <c r="E2435">
        <f>V0*EXP((rf-q_leak-0.5*sigma^2)*C2435+sigma*SQRT(C2435)*D2435)</f>
        <v/>
      </c>
      <c r="F2435">
        <f>SHL_face*(1+SHL_rate)^C2435</f>
        <v/>
      </c>
      <c r="G2435">
        <f>Pref_face*(1+Pref_rate)^C2435</f>
        <v/>
      </c>
      <c r="H2435">
        <f>MAX(E2435-F2435-G2435,0)</f>
        <v/>
      </c>
      <c r="I2435">
        <f>MIN(E2435,F2435+G2435)+(1-MgmtPct)*H2435</f>
        <v/>
      </c>
      <c r="J2435">
        <f>IF(I2435/SponsorCost&gt;=RatchetTrigger,1,0)</f>
        <v/>
      </c>
      <c r="K2435">
        <f>IF(J2435=1,MgmtPctRatchet,MgmtPct)</f>
        <v/>
      </c>
      <c r="L2435">
        <f>K2435*H2435</f>
        <v/>
      </c>
      <c r="M2435">
        <f>EXP(-rf*C2435)*L2435</f>
        <v/>
      </c>
      <c r="N2435">
        <f>EXP(-rf*C2435)*E2435</f>
        <v/>
      </c>
    </row>
    <row r="2436">
      <c r="A2436" t="n">
        <v>2428</v>
      </c>
      <c r="B2436">
        <f>RAND()</f>
        <v/>
      </c>
      <c r="C2436">
        <f>IF(B2436&lt;P_3,3,IF(B2436&lt;P_3+P_4,4,5))</f>
        <v/>
      </c>
      <c r="D2436">
        <f>NORM.S.INV(RAND())</f>
        <v/>
      </c>
      <c r="E2436">
        <f>V0*EXP((rf-q_leak-0.5*sigma^2)*C2436+sigma*SQRT(C2436)*D2436)</f>
        <v/>
      </c>
      <c r="F2436">
        <f>SHL_face*(1+SHL_rate)^C2436</f>
        <v/>
      </c>
      <c r="G2436">
        <f>Pref_face*(1+Pref_rate)^C2436</f>
        <v/>
      </c>
      <c r="H2436">
        <f>MAX(E2436-F2436-G2436,0)</f>
        <v/>
      </c>
      <c r="I2436">
        <f>MIN(E2436,F2436+G2436)+(1-MgmtPct)*H2436</f>
        <v/>
      </c>
      <c r="J2436">
        <f>IF(I2436/SponsorCost&gt;=RatchetTrigger,1,0)</f>
        <v/>
      </c>
      <c r="K2436">
        <f>IF(J2436=1,MgmtPctRatchet,MgmtPct)</f>
        <v/>
      </c>
      <c r="L2436">
        <f>K2436*H2436</f>
        <v/>
      </c>
      <c r="M2436">
        <f>EXP(-rf*C2436)*L2436</f>
        <v/>
      </c>
      <c r="N2436">
        <f>EXP(-rf*C2436)*E2436</f>
        <v/>
      </c>
    </row>
    <row r="2437">
      <c r="A2437" t="n">
        <v>2429</v>
      </c>
      <c r="B2437">
        <f>RAND()</f>
        <v/>
      </c>
      <c r="C2437">
        <f>IF(B2437&lt;P_3,3,IF(B2437&lt;P_3+P_4,4,5))</f>
        <v/>
      </c>
      <c r="D2437">
        <f>NORM.S.INV(RAND())</f>
        <v/>
      </c>
      <c r="E2437">
        <f>V0*EXP((rf-q_leak-0.5*sigma^2)*C2437+sigma*SQRT(C2437)*D2437)</f>
        <v/>
      </c>
      <c r="F2437">
        <f>SHL_face*(1+SHL_rate)^C2437</f>
        <v/>
      </c>
      <c r="G2437">
        <f>Pref_face*(1+Pref_rate)^C2437</f>
        <v/>
      </c>
      <c r="H2437">
        <f>MAX(E2437-F2437-G2437,0)</f>
        <v/>
      </c>
      <c r="I2437">
        <f>MIN(E2437,F2437+G2437)+(1-MgmtPct)*H2437</f>
        <v/>
      </c>
      <c r="J2437">
        <f>IF(I2437/SponsorCost&gt;=RatchetTrigger,1,0)</f>
        <v/>
      </c>
      <c r="K2437">
        <f>IF(J2437=1,MgmtPctRatchet,MgmtPct)</f>
        <v/>
      </c>
      <c r="L2437">
        <f>K2437*H2437</f>
        <v/>
      </c>
      <c r="M2437">
        <f>EXP(-rf*C2437)*L2437</f>
        <v/>
      </c>
      <c r="N2437">
        <f>EXP(-rf*C2437)*E2437</f>
        <v/>
      </c>
    </row>
    <row r="2438">
      <c r="A2438" t="n">
        <v>2430</v>
      </c>
      <c r="B2438">
        <f>RAND()</f>
        <v/>
      </c>
      <c r="C2438">
        <f>IF(B2438&lt;P_3,3,IF(B2438&lt;P_3+P_4,4,5))</f>
        <v/>
      </c>
      <c r="D2438">
        <f>NORM.S.INV(RAND())</f>
        <v/>
      </c>
      <c r="E2438">
        <f>V0*EXP((rf-q_leak-0.5*sigma^2)*C2438+sigma*SQRT(C2438)*D2438)</f>
        <v/>
      </c>
      <c r="F2438">
        <f>SHL_face*(1+SHL_rate)^C2438</f>
        <v/>
      </c>
      <c r="G2438">
        <f>Pref_face*(1+Pref_rate)^C2438</f>
        <v/>
      </c>
      <c r="H2438">
        <f>MAX(E2438-F2438-G2438,0)</f>
        <v/>
      </c>
      <c r="I2438">
        <f>MIN(E2438,F2438+G2438)+(1-MgmtPct)*H2438</f>
        <v/>
      </c>
      <c r="J2438">
        <f>IF(I2438/SponsorCost&gt;=RatchetTrigger,1,0)</f>
        <v/>
      </c>
      <c r="K2438">
        <f>IF(J2438=1,MgmtPctRatchet,MgmtPct)</f>
        <v/>
      </c>
      <c r="L2438">
        <f>K2438*H2438</f>
        <v/>
      </c>
      <c r="M2438">
        <f>EXP(-rf*C2438)*L2438</f>
        <v/>
      </c>
      <c r="N2438">
        <f>EXP(-rf*C2438)*E2438</f>
        <v/>
      </c>
    </row>
    <row r="2439">
      <c r="A2439" t="n">
        <v>2431</v>
      </c>
      <c r="B2439">
        <f>RAND()</f>
        <v/>
      </c>
      <c r="C2439">
        <f>IF(B2439&lt;P_3,3,IF(B2439&lt;P_3+P_4,4,5))</f>
        <v/>
      </c>
      <c r="D2439">
        <f>NORM.S.INV(RAND())</f>
        <v/>
      </c>
      <c r="E2439">
        <f>V0*EXP((rf-q_leak-0.5*sigma^2)*C2439+sigma*SQRT(C2439)*D2439)</f>
        <v/>
      </c>
      <c r="F2439">
        <f>SHL_face*(1+SHL_rate)^C2439</f>
        <v/>
      </c>
      <c r="G2439">
        <f>Pref_face*(1+Pref_rate)^C2439</f>
        <v/>
      </c>
      <c r="H2439">
        <f>MAX(E2439-F2439-G2439,0)</f>
        <v/>
      </c>
      <c r="I2439">
        <f>MIN(E2439,F2439+G2439)+(1-MgmtPct)*H2439</f>
        <v/>
      </c>
      <c r="J2439">
        <f>IF(I2439/SponsorCost&gt;=RatchetTrigger,1,0)</f>
        <v/>
      </c>
      <c r="K2439">
        <f>IF(J2439=1,MgmtPctRatchet,MgmtPct)</f>
        <v/>
      </c>
      <c r="L2439">
        <f>K2439*H2439</f>
        <v/>
      </c>
      <c r="M2439">
        <f>EXP(-rf*C2439)*L2439</f>
        <v/>
      </c>
      <c r="N2439">
        <f>EXP(-rf*C2439)*E2439</f>
        <v/>
      </c>
    </row>
    <row r="2440">
      <c r="A2440" t="n">
        <v>2432</v>
      </c>
      <c r="B2440">
        <f>RAND()</f>
        <v/>
      </c>
      <c r="C2440">
        <f>IF(B2440&lt;P_3,3,IF(B2440&lt;P_3+P_4,4,5))</f>
        <v/>
      </c>
      <c r="D2440">
        <f>NORM.S.INV(RAND())</f>
        <v/>
      </c>
      <c r="E2440">
        <f>V0*EXP((rf-q_leak-0.5*sigma^2)*C2440+sigma*SQRT(C2440)*D2440)</f>
        <v/>
      </c>
      <c r="F2440">
        <f>SHL_face*(1+SHL_rate)^C2440</f>
        <v/>
      </c>
      <c r="G2440">
        <f>Pref_face*(1+Pref_rate)^C2440</f>
        <v/>
      </c>
      <c r="H2440">
        <f>MAX(E2440-F2440-G2440,0)</f>
        <v/>
      </c>
      <c r="I2440">
        <f>MIN(E2440,F2440+G2440)+(1-MgmtPct)*H2440</f>
        <v/>
      </c>
      <c r="J2440">
        <f>IF(I2440/SponsorCost&gt;=RatchetTrigger,1,0)</f>
        <v/>
      </c>
      <c r="K2440">
        <f>IF(J2440=1,MgmtPctRatchet,MgmtPct)</f>
        <v/>
      </c>
      <c r="L2440">
        <f>K2440*H2440</f>
        <v/>
      </c>
      <c r="M2440">
        <f>EXP(-rf*C2440)*L2440</f>
        <v/>
      </c>
      <c r="N2440">
        <f>EXP(-rf*C2440)*E2440</f>
        <v/>
      </c>
    </row>
    <row r="2441">
      <c r="A2441" t="n">
        <v>2433</v>
      </c>
      <c r="B2441">
        <f>RAND()</f>
        <v/>
      </c>
      <c r="C2441">
        <f>IF(B2441&lt;P_3,3,IF(B2441&lt;P_3+P_4,4,5))</f>
        <v/>
      </c>
      <c r="D2441">
        <f>NORM.S.INV(RAND())</f>
        <v/>
      </c>
      <c r="E2441">
        <f>V0*EXP((rf-q_leak-0.5*sigma^2)*C2441+sigma*SQRT(C2441)*D2441)</f>
        <v/>
      </c>
      <c r="F2441">
        <f>SHL_face*(1+SHL_rate)^C2441</f>
        <v/>
      </c>
      <c r="G2441">
        <f>Pref_face*(1+Pref_rate)^C2441</f>
        <v/>
      </c>
      <c r="H2441">
        <f>MAX(E2441-F2441-G2441,0)</f>
        <v/>
      </c>
      <c r="I2441">
        <f>MIN(E2441,F2441+G2441)+(1-MgmtPct)*H2441</f>
        <v/>
      </c>
      <c r="J2441">
        <f>IF(I2441/SponsorCost&gt;=RatchetTrigger,1,0)</f>
        <v/>
      </c>
      <c r="K2441">
        <f>IF(J2441=1,MgmtPctRatchet,MgmtPct)</f>
        <v/>
      </c>
      <c r="L2441">
        <f>K2441*H2441</f>
        <v/>
      </c>
      <c r="M2441">
        <f>EXP(-rf*C2441)*L2441</f>
        <v/>
      </c>
      <c r="N2441">
        <f>EXP(-rf*C2441)*E2441</f>
        <v/>
      </c>
    </row>
    <row r="2442">
      <c r="A2442" t="n">
        <v>2434</v>
      </c>
      <c r="B2442">
        <f>RAND()</f>
        <v/>
      </c>
      <c r="C2442">
        <f>IF(B2442&lt;P_3,3,IF(B2442&lt;P_3+P_4,4,5))</f>
        <v/>
      </c>
      <c r="D2442">
        <f>NORM.S.INV(RAND())</f>
        <v/>
      </c>
      <c r="E2442">
        <f>V0*EXP((rf-q_leak-0.5*sigma^2)*C2442+sigma*SQRT(C2442)*D2442)</f>
        <v/>
      </c>
      <c r="F2442">
        <f>SHL_face*(1+SHL_rate)^C2442</f>
        <v/>
      </c>
      <c r="G2442">
        <f>Pref_face*(1+Pref_rate)^C2442</f>
        <v/>
      </c>
      <c r="H2442">
        <f>MAX(E2442-F2442-G2442,0)</f>
        <v/>
      </c>
      <c r="I2442">
        <f>MIN(E2442,F2442+G2442)+(1-MgmtPct)*H2442</f>
        <v/>
      </c>
      <c r="J2442">
        <f>IF(I2442/SponsorCost&gt;=RatchetTrigger,1,0)</f>
        <v/>
      </c>
      <c r="K2442">
        <f>IF(J2442=1,MgmtPctRatchet,MgmtPct)</f>
        <v/>
      </c>
      <c r="L2442">
        <f>K2442*H2442</f>
        <v/>
      </c>
      <c r="M2442">
        <f>EXP(-rf*C2442)*L2442</f>
        <v/>
      </c>
      <c r="N2442">
        <f>EXP(-rf*C2442)*E2442</f>
        <v/>
      </c>
    </row>
    <row r="2443">
      <c r="A2443" t="n">
        <v>2435</v>
      </c>
      <c r="B2443">
        <f>RAND()</f>
        <v/>
      </c>
      <c r="C2443">
        <f>IF(B2443&lt;P_3,3,IF(B2443&lt;P_3+P_4,4,5))</f>
        <v/>
      </c>
      <c r="D2443">
        <f>NORM.S.INV(RAND())</f>
        <v/>
      </c>
      <c r="E2443">
        <f>V0*EXP((rf-q_leak-0.5*sigma^2)*C2443+sigma*SQRT(C2443)*D2443)</f>
        <v/>
      </c>
      <c r="F2443">
        <f>SHL_face*(1+SHL_rate)^C2443</f>
        <v/>
      </c>
      <c r="G2443">
        <f>Pref_face*(1+Pref_rate)^C2443</f>
        <v/>
      </c>
      <c r="H2443">
        <f>MAX(E2443-F2443-G2443,0)</f>
        <v/>
      </c>
      <c r="I2443">
        <f>MIN(E2443,F2443+G2443)+(1-MgmtPct)*H2443</f>
        <v/>
      </c>
      <c r="J2443">
        <f>IF(I2443/SponsorCost&gt;=RatchetTrigger,1,0)</f>
        <v/>
      </c>
      <c r="K2443">
        <f>IF(J2443=1,MgmtPctRatchet,MgmtPct)</f>
        <v/>
      </c>
      <c r="L2443">
        <f>K2443*H2443</f>
        <v/>
      </c>
      <c r="M2443">
        <f>EXP(-rf*C2443)*L2443</f>
        <v/>
      </c>
      <c r="N2443">
        <f>EXP(-rf*C2443)*E2443</f>
        <v/>
      </c>
    </row>
    <row r="2444">
      <c r="A2444" t="n">
        <v>2436</v>
      </c>
      <c r="B2444">
        <f>RAND()</f>
        <v/>
      </c>
      <c r="C2444">
        <f>IF(B2444&lt;P_3,3,IF(B2444&lt;P_3+P_4,4,5))</f>
        <v/>
      </c>
      <c r="D2444">
        <f>NORM.S.INV(RAND())</f>
        <v/>
      </c>
      <c r="E2444">
        <f>V0*EXP((rf-q_leak-0.5*sigma^2)*C2444+sigma*SQRT(C2444)*D2444)</f>
        <v/>
      </c>
      <c r="F2444">
        <f>SHL_face*(1+SHL_rate)^C2444</f>
        <v/>
      </c>
      <c r="G2444">
        <f>Pref_face*(1+Pref_rate)^C2444</f>
        <v/>
      </c>
      <c r="H2444">
        <f>MAX(E2444-F2444-G2444,0)</f>
        <v/>
      </c>
      <c r="I2444">
        <f>MIN(E2444,F2444+G2444)+(1-MgmtPct)*H2444</f>
        <v/>
      </c>
      <c r="J2444">
        <f>IF(I2444/SponsorCost&gt;=RatchetTrigger,1,0)</f>
        <v/>
      </c>
      <c r="K2444">
        <f>IF(J2444=1,MgmtPctRatchet,MgmtPct)</f>
        <v/>
      </c>
      <c r="L2444">
        <f>K2444*H2444</f>
        <v/>
      </c>
      <c r="M2444">
        <f>EXP(-rf*C2444)*L2444</f>
        <v/>
      </c>
      <c r="N2444">
        <f>EXP(-rf*C2444)*E2444</f>
        <v/>
      </c>
    </row>
    <row r="2445">
      <c r="A2445" t="n">
        <v>2437</v>
      </c>
      <c r="B2445">
        <f>RAND()</f>
        <v/>
      </c>
      <c r="C2445">
        <f>IF(B2445&lt;P_3,3,IF(B2445&lt;P_3+P_4,4,5))</f>
        <v/>
      </c>
      <c r="D2445">
        <f>NORM.S.INV(RAND())</f>
        <v/>
      </c>
      <c r="E2445">
        <f>V0*EXP((rf-q_leak-0.5*sigma^2)*C2445+sigma*SQRT(C2445)*D2445)</f>
        <v/>
      </c>
      <c r="F2445">
        <f>SHL_face*(1+SHL_rate)^C2445</f>
        <v/>
      </c>
      <c r="G2445">
        <f>Pref_face*(1+Pref_rate)^C2445</f>
        <v/>
      </c>
      <c r="H2445">
        <f>MAX(E2445-F2445-G2445,0)</f>
        <v/>
      </c>
      <c r="I2445">
        <f>MIN(E2445,F2445+G2445)+(1-MgmtPct)*H2445</f>
        <v/>
      </c>
      <c r="J2445">
        <f>IF(I2445/SponsorCost&gt;=RatchetTrigger,1,0)</f>
        <v/>
      </c>
      <c r="K2445">
        <f>IF(J2445=1,MgmtPctRatchet,MgmtPct)</f>
        <v/>
      </c>
      <c r="L2445">
        <f>K2445*H2445</f>
        <v/>
      </c>
      <c r="M2445">
        <f>EXP(-rf*C2445)*L2445</f>
        <v/>
      </c>
      <c r="N2445">
        <f>EXP(-rf*C2445)*E2445</f>
        <v/>
      </c>
    </row>
    <row r="2446">
      <c r="A2446" t="n">
        <v>2438</v>
      </c>
      <c r="B2446">
        <f>RAND()</f>
        <v/>
      </c>
      <c r="C2446">
        <f>IF(B2446&lt;P_3,3,IF(B2446&lt;P_3+P_4,4,5))</f>
        <v/>
      </c>
      <c r="D2446">
        <f>NORM.S.INV(RAND())</f>
        <v/>
      </c>
      <c r="E2446">
        <f>V0*EXP((rf-q_leak-0.5*sigma^2)*C2446+sigma*SQRT(C2446)*D2446)</f>
        <v/>
      </c>
      <c r="F2446">
        <f>SHL_face*(1+SHL_rate)^C2446</f>
        <v/>
      </c>
      <c r="G2446">
        <f>Pref_face*(1+Pref_rate)^C2446</f>
        <v/>
      </c>
      <c r="H2446">
        <f>MAX(E2446-F2446-G2446,0)</f>
        <v/>
      </c>
      <c r="I2446">
        <f>MIN(E2446,F2446+G2446)+(1-MgmtPct)*H2446</f>
        <v/>
      </c>
      <c r="J2446">
        <f>IF(I2446/SponsorCost&gt;=RatchetTrigger,1,0)</f>
        <v/>
      </c>
      <c r="K2446">
        <f>IF(J2446=1,MgmtPctRatchet,MgmtPct)</f>
        <v/>
      </c>
      <c r="L2446">
        <f>K2446*H2446</f>
        <v/>
      </c>
      <c r="M2446">
        <f>EXP(-rf*C2446)*L2446</f>
        <v/>
      </c>
      <c r="N2446">
        <f>EXP(-rf*C2446)*E2446</f>
        <v/>
      </c>
    </row>
    <row r="2447">
      <c r="A2447" t="n">
        <v>2439</v>
      </c>
      <c r="B2447">
        <f>RAND()</f>
        <v/>
      </c>
      <c r="C2447">
        <f>IF(B2447&lt;P_3,3,IF(B2447&lt;P_3+P_4,4,5))</f>
        <v/>
      </c>
      <c r="D2447">
        <f>NORM.S.INV(RAND())</f>
        <v/>
      </c>
      <c r="E2447">
        <f>V0*EXP((rf-q_leak-0.5*sigma^2)*C2447+sigma*SQRT(C2447)*D2447)</f>
        <v/>
      </c>
      <c r="F2447">
        <f>SHL_face*(1+SHL_rate)^C2447</f>
        <v/>
      </c>
      <c r="G2447">
        <f>Pref_face*(1+Pref_rate)^C2447</f>
        <v/>
      </c>
      <c r="H2447">
        <f>MAX(E2447-F2447-G2447,0)</f>
        <v/>
      </c>
      <c r="I2447">
        <f>MIN(E2447,F2447+G2447)+(1-MgmtPct)*H2447</f>
        <v/>
      </c>
      <c r="J2447">
        <f>IF(I2447/SponsorCost&gt;=RatchetTrigger,1,0)</f>
        <v/>
      </c>
      <c r="K2447">
        <f>IF(J2447=1,MgmtPctRatchet,MgmtPct)</f>
        <v/>
      </c>
      <c r="L2447">
        <f>K2447*H2447</f>
        <v/>
      </c>
      <c r="M2447">
        <f>EXP(-rf*C2447)*L2447</f>
        <v/>
      </c>
      <c r="N2447">
        <f>EXP(-rf*C2447)*E2447</f>
        <v/>
      </c>
    </row>
    <row r="2448">
      <c r="A2448" t="n">
        <v>2440</v>
      </c>
      <c r="B2448">
        <f>RAND()</f>
        <v/>
      </c>
      <c r="C2448">
        <f>IF(B2448&lt;P_3,3,IF(B2448&lt;P_3+P_4,4,5))</f>
        <v/>
      </c>
      <c r="D2448">
        <f>NORM.S.INV(RAND())</f>
        <v/>
      </c>
      <c r="E2448">
        <f>V0*EXP((rf-q_leak-0.5*sigma^2)*C2448+sigma*SQRT(C2448)*D2448)</f>
        <v/>
      </c>
      <c r="F2448">
        <f>SHL_face*(1+SHL_rate)^C2448</f>
        <v/>
      </c>
      <c r="G2448">
        <f>Pref_face*(1+Pref_rate)^C2448</f>
        <v/>
      </c>
      <c r="H2448">
        <f>MAX(E2448-F2448-G2448,0)</f>
        <v/>
      </c>
      <c r="I2448">
        <f>MIN(E2448,F2448+G2448)+(1-MgmtPct)*H2448</f>
        <v/>
      </c>
      <c r="J2448">
        <f>IF(I2448/SponsorCost&gt;=RatchetTrigger,1,0)</f>
        <v/>
      </c>
      <c r="K2448">
        <f>IF(J2448=1,MgmtPctRatchet,MgmtPct)</f>
        <v/>
      </c>
      <c r="L2448">
        <f>K2448*H2448</f>
        <v/>
      </c>
      <c r="M2448">
        <f>EXP(-rf*C2448)*L2448</f>
        <v/>
      </c>
      <c r="N2448">
        <f>EXP(-rf*C2448)*E2448</f>
        <v/>
      </c>
    </row>
    <row r="2449">
      <c r="A2449" t="n">
        <v>2441</v>
      </c>
      <c r="B2449">
        <f>RAND()</f>
        <v/>
      </c>
      <c r="C2449">
        <f>IF(B2449&lt;P_3,3,IF(B2449&lt;P_3+P_4,4,5))</f>
        <v/>
      </c>
      <c r="D2449">
        <f>NORM.S.INV(RAND())</f>
        <v/>
      </c>
      <c r="E2449">
        <f>V0*EXP((rf-q_leak-0.5*sigma^2)*C2449+sigma*SQRT(C2449)*D2449)</f>
        <v/>
      </c>
      <c r="F2449">
        <f>SHL_face*(1+SHL_rate)^C2449</f>
        <v/>
      </c>
      <c r="G2449">
        <f>Pref_face*(1+Pref_rate)^C2449</f>
        <v/>
      </c>
      <c r="H2449">
        <f>MAX(E2449-F2449-G2449,0)</f>
        <v/>
      </c>
      <c r="I2449">
        <f>MIN(E2449,F2449+G2449)+(1-MgmtPct)*H2449</f>
        <v/>
      </c>
      <c r="J2449">
        <f>IF(I2449/SponsorCost&gt;=RatchetTrigger,1,0)</f>
        <v/>
      </c>
      <c r="K2449">
        <f>IF(J2449=1,MgmtPctRatchet,MgmtPct)</f>
        <v/>
      </c>
      <c r="L2449">
        <f>K2449*H2449</f>
        <v/>
      </c>
      <c r="M2449">
        <f>EXP(-rf*C2449)*L2449</f>
        <v/>
      </c>
      <c r="N2449">
        <f>EXP(-rf*C2449)*E2449</f>
        <v/>
      </c>
    </row>
    <row r="2450">
      <c r="A2450" t="n">
        <v>2442</v>
      </c>
      <c r="B2450">
        <f>RAND()</f>
        <v/>
      </c>
      <c r="C2450">
        <f>IF(B2450&lt;P_3,3,IF(B2450&lt;P_3+P_4,4,5))</f>
        <v/>
      </c>
      <c r="D2450">
        <f>NORM.S.INV(RAND())</f>
        <v/>
      </c>
      <c r="E2450">
        <f>V0*EXP((rf-q_leak-0.5*sigma^2)*C2450+sigma*SQRT(C2450)*D2450)</f>
        <v/>
      </c>
      <c r="F2450">
        <f>SHL_face*(1+SHL_rate)^C2450</f>
        <v/>
      </c>
      <c r="G2450">
        <f>Pref_face*(1+Pref_rate)^C2450</f>
        <v/>
      </c>
      <c r="H2450">
        <f>MAX(E2450-F2450-G2450,0)</f>
        <v/>
      </c>
      <c r="I2450">
        <f>MIN(E2450,F2450+G2450)+(1-MgmtPct)*H2450</f>
        <v/>
      </c>
      <c r="J2450">
        <f>IF(I2450/SponsorCost&gt;=RatchetTrigger,1,0)</f>
        <v/>
      </c>
      <c r="K2450">
        <f>IF(J2450=1,MgmtPctRatchet,MgmtPct)</f>
        <v/>
      </c>
      <c r="L2450">
        <f>K2450*H2450</f>
        <v/>
      </c>
      <c r="M2450">
        <f>EXP(-rf*C2450)*L2450</f>
        <v/>
      </c>
      <c r="N2450">
        <f>EXP(-rf*C2450)*E2450</f>
        <v/>
      </c>
    </row>
    <row r="2451">
      <c r="A2451" t="n">
        <v>2443</v>
      </c>
      <c r="B2451">
        <f>RAND()</f>
        <v/>
      </c>
      <c r="C2451">
        <f>IF(B2451&lt;P_3,3,IF(B2451&lt;P_3+P_4,4,5))</f>
        <v/>
      </c>
      <c r="D2451">
        <f>NORM.S.INV(RAND())</f>
        <v/>
      </c>
      <c r="E2451">
        <f>V0*EXP((rf-q_leak-0.5*sigma^2)*C2451+sigma*SQRT(C2451)*D2451)</f>
        <v/>
      </c>
      <c r="F2451">
        <f>SHL_face*(1+SHL_rate)^C2451</f>
        <v/>
      </c>
      <c r="G2451">
        <f>Pref_face*(1+Pref_rate)^C2451</f>
        <v/>
      </c>
      <c r="H2451">
        <f>MAX(E2451-F2451-G2451,0)</f>
        <v/>
      </c>
      <c r="I2451">
        <f>MIN(E2451,F2451+G2451)+(1-MgmtPct)*H2451</f>
        <v/>
      </c>
      <c r="J2451">
        <f>IF(I2451/SponsorCost&gt;=RatchetTrigger,1,0)</f>
        <v/>
      </c>
      <c r="K2451">
        <f>IF(J2451=1,MgmtPctRatchet,MgmtPct)</f>
        <v/>
      </c>
      <c r="L2451">
        <f>K2451*H2451</f>
        <v/>
      </c>
      <c r="M2451">
        <f>EXP(-rf*C2451)*L2451</f>
        <v/>
      </c>
      <c r="N2451">
        <f>EXP(-rf*C2451)*E2451</f>
        <v/>
      </c>
    </row>
    <row r="2452">
      <c r="A2452" t="n">
        <v>2444</v>
      </c>
      <c r="B2452">
        <f>RAND()</f>
        <v/>
      </c>
      <c r="C2452">
        <f>IF(B2452&lt;P_3,3,IF(B2452&lt;P_3+P_4,4,5))</f>
        <v/>
      </c>
      <c r="D2452">
        <f>NORM.S.INV(RAND())</f>
        <v/>
      </c>
      <c r="E2452">
        <f>V0*EXP((rf-q_leak-0.5*sigma^2)*C2452+sigma*SQRT(C2452)*D2452)</f>
        <v/>
      </c>
      <c r="F2452">
        <f>SHL_face*(1+SHL_rate)^C2452</f>
        <v/>
      </c>
      <c r="G2452">
        <f>Pref_face*(1+Pref_rate)^C2452</f>
        <v/>
      </c>
      <c r="H2452">
        <f>MAX(E2452-F2452-G2452,0)</f>
        <v/>
      </c>
      <c r="I2452">
        <f>MIN(E2452,F2452+G2452)+(1-MgmtPct)*H2452</f>
        <v/>
      </c>
      <c r="J2452">
        <f>IF(I2452/SponsorCost&gt;=RatchetTrigger,1,0)</f>
        <v/>
      </c>
      <c r="K2452">
        <f>IF(J2452=1,MgmtPctRatchet,MgmtPct)</f>
        <v/>
      </c>
      <c r="L2452">
        <f>K2452*H2452</f>
        <v/>
      </c>
      <c r="M2452">
        <f>EXP(-rf*C2452)*L2452</f>
        <v/>
      </c>
      <c r="N2452">
        <f>EXP(-rf*C2452)*E2452</f>
        <v/>
      </c>
    </row>
    <row r="2453">
      <c r="A2453" t="n">
        <v>2445</v>
      </c>
      <c r="B2453">
        <f>RAND()</f>
        <v/>
      </c>
      <c r="C2453">
        <f>IF(B2453&lt;P_3,3,IF(B2453&lt;P_3+P_4,4,5))</f>
        <v/>
      </c>
      <c r="D2453">
        <f>NORM.S.INV(RAND())</f>
        <v/>
      </c>
      <c r="E2453">
        <f>V0*EXP((rf-q_leak-0.5*sigma^2)*C2453+sigma*SQRT(C2453)*D2453)</f>
        <v/>
      </c>
      <c r="F2453">
        <f>SHL_face*(1+SHL_rate)^C2453</f>
        <v/>
      </c>
      <c r="G2453">
        <f>Pref_face*(1+Pref_rate)^C2453</f>
        <v/>
      </c>
      <c r="H2453">
        <f>MAX(E2453-F2453-G2453,0)</f>
        <v/>
      </c>
      <c r="I2453">
        <f>MIN(E2453,F2453+G2453)+(1-MgmtPct)*H2453</f>
        <v/>
      </c>
      <c r="J2453">
        <f>IF(I2453/SponsorCost&gt;=RatchetTrigger,1,0)</f>
        <v/>
      </c>
      <c r="K2453">
        <f>IF(J2453=1,MgmtPctRatchet,MgmtPct)</f>
        <v/>
      </c>
      <c r="L2453">
        <f>K2453*H2453</f>
        <v/>
      </c>
      <c r="M2453">
        <f>EXP(-rf*C2453)*L2453</f>
        <v/>
      </c>
      <c r="N2453">
        <f>EXP(-rf*C2453)*E2453</f>
        <v/>
      </c>
    </row>
    <row r="2454">
      <c r="A2454" t="n">
        <v>2446</v>
      </c>
      <c r="B2454">
        <f>RAND()</f>
        <v/>
      </c>
      <c r="C2454">
        <f>IF(B2454&lt;P_3,3,IF(B2454&lt;P_3+P_4,4,5))</f>
        <v/>
      </c>
      <c r="D2454">
        <f>NORM.S.INV(RAND())</f>
        <v/>
      </c>
      <c r="E2454">
        <f>V0*EXP((rf-q_leak-0.5*sigma^2)*C2454+sigma*SQRT(C2454)*D2454)</f>
        <v/>
      </c>
      <c r="F2454">
        <f>SHL_face*(1+SHL_rate)^C2454</f>
        <v/>
      </c>
      <c r="G2454">
        <f>Pref_face*(1+Pref_rate)^C2454</f>
        <v/>
      </c>
      <c r="H2454">
        <f>MAX(E2454-F2454-G2454,0)</f>
        <v/>
      </c>
      <c r="I2454">
        <f>MIN(E2454,F2454+G2454)+(1-MgmtPct)*H2454</f>
        <v/>
      </c>
      <c r="J2454">
        <f>IF(I2454/SponsorCost&gt;=RatchetTrigger,1,0)</f>
        <v/>
      </c>
      <c r="K2454">
        <f>IF(J2454=1,MgmtPctRatchet,MgmtPct)</f>
        <v/>
      </c>
      <c r="L2454">
        <f>K2454*H2454</f>
        <v/>
      </c>
      <c r="M2454">
        <f>EXP(-rf*C2454)*L2454</f>
        <v/>
      </c>
      <c r="N2454">
        <f>EXP(-rf*C2454)*E2454</f>
        <v/>
      </c>
    </row>
    <row r="2455">
      <c r="A2455" t="n">
        <v>2447</v>
      </c>
      <c r="B2455">
        <f>RAND()</f>
        <v/>
      </c>
      <c r="C2455">
        <f>IF(B2455&lt;P_3,3,IF(B2455&lt;P_3+P_4,4,5))</f>
        <v/>
      </c>
      <c r="D2455">
        <f>NORM.S.INV(RAND())</f>
        <v/>
      </c>
      <c r="E2455">
        <f>V0*EXP((rf-q_leak-0.5*sigma^2)*C2455+sigma*SQRT(C2455)*D2455)</f>
        <v/>
      </c>
      <c r="F2455">
        <f>SHL_face*(1+SHL_rate)^C2455</f>
        <v/>
      </c>
      <c r="G2455">
        <f>Pref_face*(1+Pref_rate)^C2455</f>
        <v/>
      </c>
      <c r="H2455">
        <f>MAX(E2455-F2455-G2455,0)</f>
        <v/>
      </c>
      <c r="I2455">
        <f>MIN(E2455,F2455+G2455)+(1-MgmtPct)*H2455</f>
        <v/>
      </c>
      <c r="J2455">
        <f>IF(I2455/SponsorCost&gt;=RatchetTrigger,1,0)</f>
        <v/>
      </c>
      <c r="K2455">
        <f>IF(J2455=1,MgmtPctRatchet,MgmtPct)</f>
        <v/>
      </c>
      <c r="L2455">
        <f>K2455*H2455</f>
        <v/>
      </c>
      <c r="M2455">
        <f>EXP(-rf*C2455)*L2455</f>
        <v/>
      </c>
      <c r="N2455">
        <f>EXP(-rf*C2455)*E2455</f>
        <v/>
      </c>
    </row>
    <row r="2456">
      <c r="A2456" t="n">
        <v>2448</v>
      </c>
      <c r="B2456">
        <f>RAND()</f>
        <v/>
      </c>
      <c r="C2456">
        <f>IF(B2456&lt;P_3,3,IF(B2456&lt;P_3+P_4,4,5))</f>
        <v/>
      </c>
      <c r="D2456">
        <f>NORM.S.INV(RAND())</f>
        <v/>
      </c>
      <c r="E2456">
        <f>V0*EXP((rf-q_leak-0.5*sigma^2)*C2456+sigma*SQRT(C2456)*D2456)</f>
        <v/>
      </c>
      <c r="F2456">
        <f>SHL_face*(1+SHL_rate)^C2456</f>
        <v/>
      </c>
      <c r="G2456">
        <f>Pref_face*(1+Pref_rate)^C2456</f>
        <v/>
      </c>
      <c r="H2456">
        <f>MAX(E2456-F2456-G2456,0)</f>
        <v/>
      </c>
      <c r="I2456">
        <f>MIN(E2456,F2456+G2456)+(1-MgmtPct)*H2456</f>
        <v/>
      </c>
      <c r="J2456">
        <f>IF(I2456/SponsorCost&gt;=RatchetTrigger,1,0)</f>
        <v/>
      </c>
      <c r="K2456">
        <f>IF(J2456=1,MgmtPctRatchet,MgmtPct)</f>
        <v/>
      </c>
      <c r="L2456">
        <f>K2456*H2456</f>
        <v/>
      </c>
      <c r="M2456">
        <f>EXP(-rf*C2456)*L2456</f>
        <v/>
      </c>
      <c r="N2456">
        <f>EXP(-rf*C2456)*E2456</f>
        <v/>
      </c>
    </row>
    <row r="2457">
      <c r="A2457" t="n">
        <v>2449</v>
      </c>
      <c r="B2457">
        <f>RAND()</f>
        <v/>
      </c>
      <c r="C2457">
        <f>IF(B2457&lt;P_3,3,IF(B2457&lt;P_3+P_4,4,5))</f>
        <v/>
      </c>
      <c r="D2457">
        <f>NORM.S.INV(RAND())</f>
        <v/>
      </c>
      <c r="E2457">
        <f>V0*EXP((rf-q_leak-0.5*sigma^2)*C2457+sigma*SQRT(C2457)*D2457)</f>
        <v/>
      </c>
      <c r="F2457">
        <f>SHL_face*(1+SHL_rate)^C2457</f>
        <v/>
      </c>
      <c r="G2457">
        <f>Pref_face*(1+Pref_rate)^C2457</f>
        <v/>
      </c>
      <c r="H2457">
        <f>MAX(E2457-F2457-G2457,0)</f>
        <v/>
      </c>
      <c r="I2457">
        <f>MIN(E2457,F2457+G2457)+(1-MgmtPct)*H2457</f>
        <v/>
      </c>
      <c r="J2457">
        <f>IF(I2457/SponsorCost&gt;=RatchetTrigger,1,0)</f>
        <v/>
      </c>
      <c r="K2457">
        <f>IF(J2457=1,MgmtPctRatchet,MgmtPct)</f>
        <v/>
      </c>
      <c r="L2457">
        <f>K2457*H2457</f>
        <v/>
      </c>
      <c r="M2457">
        <f>EXP(-rf*C2457)*L2457</f>
        <v/>
      </c>
      <c r="N2457">
        <f>EXP(-rf*C2457)*E2457</f>
        <v/>
      </c>
    </row>
    <row r="2458">
      <c r="A2458" t="n">
        <v>2450</v>
      </c>
      <c r="B2458">
        <f>RAND()</f>
        <v/>
      </c>
      <c r="C2458">
        <f>IF(B2458&lt;P_3,3,IF(B2458&lt;P_3+P_4,4,5))</f>
        <v/>
      </c>
      <c r="D2458">
        <f>NORM.S.INV(RAND())</f>
        <v/>
      </c>
      <c r="E2458">
        <f>V0*EXP((rf-q_leak-0.5*sigma^2)*C2458+sigma*SQRT(C2458)*D2458)</f>
        <v/>
      </c>
      <c r="F2458">
        <f>SHL_face*(1+SHL_rate)^C2458</f>
        <v/>
      </c>
      <c r="G2458">
        <f>Pref_face*(1+Pref_rate)^C2458</f>
        <v/>
      </c>
      <c r="H2458">
        <f>MAX(E2458-F2458-G2458,0)</f>
        <v/>
      </c>
      <c r="I2458">
        <f>MIN(E2458,F2458+G2458)+(1-MgmtPct)*H2458</f>
        <v/>
      </c>
      <c r="J2458">
        <f>IF(I2458/SponsorCost&gt;=RatchetTrigger,1,0)</f>
        <v/>
      </c>
      <c r="K2458">
        <f>IF(J2458=1,MgmtPctRatchet,MgmtPct)</f>
        <v/>
      </c>
      <c r="L2458">
        <f>K2458*H2458</f>
        <v/>
      </c>
      <c r="M2458">
        <f>EXP(-rf*C2458)*L2458</f>
        <v/>
      </c>
      <c r="N2458">
        <f>EXP(-rf*C2458)*E2458</f>
        <v/>
      </c>
    </row>
    <row r="2459">
      <c r="A2459" t="n">
        <v>2451</v>
      </c>
      <c r="B2459">
        <f>RAND()</f>
        <v/>
      </c>
      <c r="C2459">
        <f>IF(B2459&lt;P_3,3,IF(B2459&lt;P_3+P_4,4,5))</f>
        <v/>
      </c>
      <c r="D2459">
        <f>NORM.S.INV(RAND())</f>
        <v/>
      </c>
      <c r="E2459">
        <f>V0*EXP((rf-q_leak-0.5*sigma^2)*C2459+sigma*SQRT(C2459)*D2459)</f>
        <v/>
      </c>
      <c r="F2459">
        <f>SHL_face*(1+SHL_rate)^C2459</f>
        <v/>
      </c>
      <c r="G2459">
        <f>Pref_face*(1+Pref_rate)^C2459</f>
        <v/>
      </c>
      <c r="H2459">
        <f>MAX(E2459-F2459-G2459,0)</f>
        <v/>
      </c>
      <c r="I2459">
        <f>MIN(E2459,F2459+G2459)+(1-MgmtPct)*H2459</f>
        <v/>
      </c>
      <c r="J2459">
        <f>IF(I2459/SponsorCost&gt;=RatchetTrigger,1,0)</f>
        <v/>
      </c>
      <c r="K2459">
        <f>IF(J2459=1,MgmtPctRatchet,MgmtPct)</f>
        <v/>
      </c>
      <c r="L2459">
        <f>K2459*H2459</f>
        <v/>
      </c>
      <c r="M2459">
        <f>EXP(-rf*C2459)*L2459</f>
        <v/>
      </c>
      <c r="N2459">
        <f>EXP(-rf*C2459)*E2459</f>
        <v/>
      </c>
    </row>
    <row r="2460">
      <c r="A2460" t="n">
        <v>2452</v>
      </c>
      <c r="B2460">
        <f>RAND()</f>
        <v/>
      </c>
      <c r="C2460">
        <f>IF(B2460&lt;P_3,3,IF(B2460&lt;P_3+P_4,4,5))</f>
        <v/>
      </c>
      <c r="D2460">
        <f>NORM.S.INV(RAND())</f>
        <v/>
      </c>
      <c r="E2460">
        <f>V0*EXP((rf-q_leak-0.5*sigma^2)*C2460+sigma*SQRT(C2460)*D2460)</f>
        <v/>
      </c>
      <c r="F2460">
        <f>SHL_face*(1+SHL_rate)^C2460</f>
        <v/>
      </c>
      <c r="G2460">
        <f>Pref_face*(1+Pref_rate)^C2460</f>
        <v/>
      </c>
      <c r="H2460">
        <f>MAX(E2460-F2460-G2460,0)</f>
        <v/>
      </c>
      <c r="I2460">
        <f>MIN(E2460,F2460+G2460)+(1-MgmtPct)*H2460</f>
        <v/>
      </c>
      <c r="J2460">
        <f>IF(I2460/SponsorCost&gt;=RatchetTrigger,1,0)</f>
        <v/>
      </c>
      <c r="K2460">
        <f>IF(J2460=1,MgmtPctRatchet,MgmtPct)</f>
        <v/>
      </c>
      <c r="L2460">
        <f>K2460*H2460</f>
        <v/>
      </c>
      <c r="M2460">
        <f>EXP(-rf*C2460)*L2460</f>
        <v/>
      </c>
      <c r="N2460">
        <f>EXP(-rf*C2460)*E2460</f>
        <v/>
      </c>
    </row>
    <row r="2461">
      <c r="A2461" t="n">
        <v>2453</v>
      </c>
      <c r="B2461">
        <f>RAND()</f>
        <v/>
      </c>
      <c r="C2461">
        <f>IF(B2461&lt;P_3,3,IF(B2461&lt;P_3+P_4,4,5))</f>
        <v/>
      </c>
      <c r="D2461">
        <f>NORM.S.INV(RAND())</f>
        <v/>
      </c>
      <c r="E2461">
        <f>V0*EXP((rf-q_leak-0.5*sigma^2)*C2461+sigma*SQRT(C2461)*D2461)</f>
        <v/>
      </c>
      <c r="F2461">
        <f>SHL_face*(1+SHL_rate)^C2461</f>
        <v/>
      </c>
      <c r="G2461">
        <f>Pref_face*(1+Pref_rate)^C2461</f>
        <v/>
      </c>
      <c r="H2461">
        <f>MAX(E2461-F2461-G2461,0)</f>
        <v/>
      </c>
      <c r="I2461">
        <f>MIN(E2461,F2461+G2461)+(1-MgmtPct)*H2461</f>
        <v/>
      </c>
      <c r="J2461">
        <f>IF(I2461/SponsorCost&gt;=RatchetTrigger,1,0)</f>
        <v/>
      </c>
      <c r="K2461">
        <f>IF(J2461=1,MgmtPctRatchet,MgmtPct)</f>
        <v/>
      </c>
      <c r="L2461">
        <f>K2461*H2461</f>
        <v/>
      </c>
      <c r="M2461">
        <f>EXP(-rf*C2461)*L2461</f>
        <v/>
      </c>
      <c r="N2461">
        <f>EXP(-rf*C2461)*E2461</f>
        <v/>
      </c>
    </row>
    <row r="2462">
      <c r="A2462" t="n">
        <v>2454</v>
      </c>
      <c r="B2462">
        <f>RAND()</f>
        <v/>
      </c>
      <c r="C2462">
        <f>IF(B2462&lt;P_3,3,IF(B2462&lt;P_3+P_4,4,5))</f>
        <v/>
      </c>
      <c r="D2462">
        <f>NORM.S.INV(RAND())</f>
        <v/>
      </c>
      <c r="E2462">
        <f>V0*EXP((rf-q_leak-0.5*sigma^2)*C2462+sigma*SQRT(C2462)*D2462)</f>
        <v/>
      </c>
      <c r="F2462">
        <f>SHL_face*(1+SHL_rate)^C2462</f>
        <v/>
      </c>
      <c r="G2462">
        <f>Pref_face*(1+Pref_rate)^C2462</f>
        <v/>
      </c>
      <c r="H2462">
        <f>MAX(E2462-F2462-G2462,0)</f>
        <v/>
      </c>
      <c r="I2462">
        <f>MIN(E2462,F2462+G2462)+(1-MgmtPct)*H2462</f>
        <v/>
      </c>
      <c r="J2462">
        <f>IF(I2462/SponsorCost&gt;=RatchetTrigger,1,0)</f>
        <v/>
      </c>
      <c r="K2462">
        <f>IF(J2462=1,MgmtPctRatchet,MgmtPct)</f>
        <v/>
      </c>
      <c r="L2462">
        <f>K2462*H2462</f>
        <v/>
      </c>
      <c r="M2462">
        <f>EXP(-rf*C2462)*L2462</f>
        <v/>
      </c>
      <c r="N2462">
        <f>EXP(-rf*C2462)*E2462</f>
        <v/>
      </c>
    </row>
    <row r="2463">
      <c r="A2463" t="n">
        <v>2455</v>
      </c>
      <c r="B2463">
        <f>RAND()</f>
        <v/>
      </c>
      <c r="C2463">
        <f>IF(B2463&lt;P_3,3,IF(B2463&lt;P_3+P_4,4,5))</f>
        <v/>
      </c>
      <c r="D2463">
        <f>NORM.S.INV(RAND())</f>
        <v/>
      </c>
      <c r="E2463">
        <f>V0*EXP((rf-q_leak-0.5*sigma^2)*C2463+sigma*SQRT(C2463)*D2463)</f>
        <v/>
      </c>
      <c r="F2463">
        <f>SHL_face*(1+SHL_rate)^C2463</f>
        <v/>
      </c>
      <c r="G2463">
        <f>Pref_face*(1+Pref_rate)^C2463</f>
        <v/>
      </c>
      <c r="H2463">
        <f>MAX(E2463-F2463-G2463,0)</f>
        <v/>
      </c>
      <c r="I2463">
        <f>MIN(E2463,F2463+G2463)+(1-MgmtPct)*H2463</f>
        <v/>
      </c>
      <c r="J2463">
        <f>IF(I2463/SponsorCost&gt;=RatchetTrigger,1,0)</f>
        <v/>
      </c>
      <c r="K2463">
        <f>IF(J2463=1,MgmtPctRatchet,MgmtPct)</f>
        <v/>
      </c>
      <c r="L2463">
        <f>K2463*H2463</f>
        <v/>
      </c>
      <c r="M2463">
        <f>EXP(-rf*C2463)*L2463</f>
        <v/>
      </c>
      <c r="N2463">
        <f>EXP(-rf*C2463)*E2463</f>
        <v/>
      </c>
    </row>
    <row r="2464">
      <c r="A2464" t="n">
        <v>2456</v>
      </c>
      <c r="B2464">
        <f>RAND()</f>
        <v/>
      </c>
      <c r="C2464">
        <f>IF(B2464&lt;P_3,3,IF(B2464&lt;P_3+P_4,4,5))</f>
        <v/>
      </c>
      <c r="D2464">
        <f>NORM.S.INV(RAND())</f>
        <v/>
      </c>
      <c r="E2464">
        <f>V0*EXP((rf-q_leak-0.5*sigma^2)*C2464+sigma*SQRT(C2464)*D2464)</f>
        <v/>
      </c>
      <c r="F2464">
        <f>SHL_face*(1+SHL_rate)^C2464</f>
        <v/>
      </c>
      <c r="G2464">
        <f>Pref_face*(1+Pref_rate)^C2464</f>
        <v/>
      </c>
      <c r="H2464">
        <f>MAX(E2464-F2464-G2464,0)</f>
        <v/>
      </c>
      <c r="I2464">
        <f>MIN(E2464,F2464+G2464)+(1-MgmtPct)*H2464</f>
        <v/>
      </c>
      <c r="J2464">
        <f>IF(I2464/SponsorCost&gt;=RatchetTrigger,1,0)</f>
        <v/>
      </c>
      <c r="K2464">
        <f>IF(J2464=1,MgmtPctRatchet,MgmtPct)</f>
        <v/>
      </c>
      <c r="L2464">
        <f>K2464*H2464</f>
        <v/>
      </c>
      <c r="M2464">
        <f>EXP(-rf*C2464)*L2464</f>
        <v/>
      </c>
      <c r="N2464">
        <f>EXP(-rf*C2464)*E2464</f>
        <v/>
      </c>
    </row>
    <row r="2465">
      <c r="A2465" t="n">
        <v>2457</v>
      </c>
      <c r="B2465">
        <f>RAND()</f>
        <v/>
      </c>
      <c r="C2465">
        <f>IF(B2465&lt;P_3,3,IF(B2465&lt;P_3+P_4,4,5))</f>
        <v/>
      </c>
      <c r="D2465">
        <f>NORM.S.INV(RAND())</f>
        <v/>
      </c>
      <c r="E2465">
        <f>V0*EXP((rf-q_leak-0.5*sigma^2)*C2465+sigma*SQRT(C2465)*D2465)</f>
        <v/>
      </c>
      <c r="F2465">
        <f>SHL_face*(1+SHL_rate)^C2465</f>
        <v/>
      </c>
      <c r="G2465">
        <f>Pref_face*(1+Pref_rate)^C2465</f>
        <v/>
      </c>
      <c r="H2465">
        <f>MAX(E2465-F2465-G2465,0)</f>
        <v/>
      </c>
      <c r="I2465">
        <f>MIN(E2465,F2465+G2465)+(1-MgmtPct)*H2465</f>
        <v/>
      </c>
      <c r="J2465">
        <f>IF(I2465/SponsorCost&gt;=RatchetTrigger,1,0)</f>
        <v/>
      </c>
      <c r="K2465">
        <f>IF(J2465=1,MgmtPctRatchet,MgmtPct)</f>
        <v/>
      </c>
      <c r="L2465">
        <f>K2465*H2465</f>
        <v/>
      </c>
      <c r="M2465">
        <f>EXP(-rf*C2465)*L2465</f>
        <v/>
      </c>
      <c r="N2465">
        <f>EXP(-rf*C2465)*E2465</f>
        <v/>
      </c>
    </row>
    <row r="2466">
      <c r="A2466" t="n">
        <v>2458</v>
      </c>
      <c r="B2466">
        <f>RAND()</f>
        <v/>
      </c>
      <c r="C2466">
        <f>IF(B2466&lt;P_3,3,IF(B2466&lt;P_3+P_4,4,5))</f>
        <v/>
      </c>
      <c r="D2466">
        <f>NORM.S.INV(RAND())</f>
        <v/>
      </c>
      <c r="E2466">
        <f>V0*EXP((rf-q_leak-0.5*sigma^2)*C2466+sigma*SQRT(C2466)*D2466)</f>
        <v/>
      </c>
      <c r="F2466">
        <f>SHL_face*(1+SHL_rate)^C2466</f>
        <v/>
      </c>
      <c r="G2466">
        <f>Pref_face*(1+Pref_rate)^C2466</f>
        <v/>
      </c>
      <c r="H2466">
        <f>MAX(E2466-F2466-G2466,0)</f>
        <v/>
      </c>
      <c r="I2466">
        <f>MIN(E2466,F2466+G2466)+(1-MgmtPct)*H2466</f>
        <v/>
      </c>
      <c r="J2466">
        <f>IF(I2466/SponsorCost&gt;=RatchetTrigger,1,0)</f>
        <v/>
      </c>
      <c r="K2466">
        <f>IF(J2466=1,MgmtPctRatchet,MgmtPct)</f>
        <v/>
      </c>
      <c r="L2466">
        <f>K2466*H2466</f>
        <v/>
      </c>
      <c r="M2466">
        <f>EXP(-rf*C2466)*L2466</f>
        <v/>
      </c>
      <c r="N2466">
        <f>EXP(-rf*C2466)*E2466</f>
        <v/>
      </c>
    </row>
    <row r="2467">
      <c r="A2467" t="n">
        <v>2459</v>
      </c>
      <c r="B2467">
        <f>RAND()</f>
        <v/>
      </c>
      <c r="C2467">
        <f>IF(B2467&lt;P_3,3,IF(B2467&lt;P_3+P_4,4,5))</f>
        <v/>
      </c>
      <c r="D2467">
        <f>NORM.S.INV(RAND())</f>
        <v/>
      </c>
      <c r="E2467">
        <f>V0*EXP((rf-q_leak-0.5*sigma^2)*C2467+sigma*SQRT(C2467)*D2467)</f>
        <v/>
      </c>
      <c r="F2467">
        <f>SHL_face*(1+SHL_rate)^C2467</f>
        <v/>
      </c>
      <c r="G2467">
        <f>Pref_face*(1+Pref_rate)^C2467</f>
        <v/>
      </c>
      <c r="H2467">
        <f>MAX(E2467-F2467-G2467,0)</f>
        <v/>
      </c>
      <c r="I2467">
        <f>MIN(E2467,F2467+G2467)+(1-MgmtPct)*H2467</f>
        <v/>
      </c>
      <c r="J2467">
        <f>IF(I2467/SponsorCost&gt;=RatchetTrigger,1,0)</f>
        <v/>
      </c>
      <c r="K2467">
        <f>IF(J2467=1,MgmtPctRatchet,MgmtPct)</f>
        <v/>
      </c>
      <c r="L2467">
        <f>K2467*H2467</f>
        <v/>
      </c>
      <c r="M2467">
        <f>EXP(-rf*C2467)*L2467</f>
        <v/>
      </c>
      <c r="N2467">
        <f>EXP(-rf*C2467)*E2467</f>
        <v/>
      </c>
    </row>
    <row r="2468">
      <c r="A2468" t="n">
        <v>2460</v>
      </c>
      <c r="B2468">
        <f>RAND()</f>
        <v/>
      </c>
      <c r="C2468">
        <f>IF(B2468&lt;P_3,3,IF(B2468&lt;P_3+P_4,4,5))</f>
        <v/>
      </c>
      <c r="D2468">
        <f>NORM.S.INV(RAND())</f>
        <v/>
      </c>
      <c r="E2468">
        <f>V0*EXP((rf-q_leak-0.5*sigma^2)*C2468+sigma*SQRT(C2468)*D2468)</f>
        <v/>
      </c>
      <c r="F2468">
        <f>SHL_face*(1+SHL_rate)^C2468</f>
        <v/>
      </c>
      <c r="G2468">
        <f>Pref_face*(1+Pref_rate)^C2468</f>
        <v/>
      </c>
      <c r="H2468">
        <f>MAX(E2468-F2468-G2468,0)</f>
        <v/>
      </c>
      <c r="I2468">
        <f>MIN(E2468,F2468+G2468)+(1-MgmtPct)*H2468</f>
        <v/>
      </c>
      <c r="J2468">
        <f>IF(I2468/SponsorCost&gt;=RatchetTrigger,1,0)</f>
        <v/>
      </c>
      <c r="K2468">
        <f>IF(J2468=1,MgmtPctRatchet,MgmtPct)</f>
        <v/>
      </c>
      <c r="L2468">
        <f>K2468*H2468</f>
        <v/>
      </c>
      <c r="M2468">
        <f>EXP(-rf*C2468)*L2468</f>
        <v/>
      </c>
      <c r="N2468">
        <f>EXP(-rf*C2468)*E2468</f>
        <v/>
      </c>
    </row>
    <row r="2469">
      <c r="A2469" t="n">
        <v>2461</v>
      </c>
      <c r="B2469">
        <f>RAND()</f>
        <v/>
      </c>
      <c r="C2469">
        <f>IF(B2469&lt;P_3,3,IF(B2469&lt;P_3+P_4,4,5))</f>
        <v/>
      </c>
      <c r="D2469">
        <f>NORM.S.INV(RAND())</f>
        <v/>
      </c>
      <c r="E2469">
        <f>V0*EXP((rf-q_leak-0.5*sigma^2)*C2469+sigma*SQRT(C2469)*D2469)</f>
        <v/>
      </c>
      <c r="F2469">
        <f>SHL_face*(1+SHL_rate)^C2469</f>
        <v/>
      </c>
      <c r="G2469">
        <f>Pref_face*(1+Pref_rate)^C2469</f>
        <v/>
      </c>
      <c r="H2469">
        <f>MAX(E2469-F2469-G2469,0)</f>
        <v/>
      </c>
      <c r="I2469">
        <f>MIN(E2469,F2469+G2469)+(1-MgmtPct)*H2469</f>
        <v/>
      </c>
      <c r="J2469">
        <f>IF(I2469/SponsorCost&gt;=RatchetTrigger,1,0)</f>
        <v/>
      </c>
      <c r="K2469">
        <f>IF(J2469=1,MgmtPctRatchet,MgmtPct)</f>
        <v/>
      </c>
      <c r="L2469">
        <f>K2469*H2469</f>
        <v/>
      </c>
      <c r="M2469">
        <f>EXP(-rf*C2469)*L2469</f>
        <v/>
      </c>
      <c r="N2469">
        <f>EXP(-rf*C2469)*E2469</f>
        <v/>
      </c>
    </row>
    <row r="2470">
      <c r="A2470" t="n">
        <v>2462</v>
      </c>
      <c r="B2470">
        <f>RAND()</f>
        <v/>
      </c>
      <c r="C2470">
        <f>IF(B2470&lt;P_3,3,IF(B2470&lt;P_3+P_4,4,5))</f>
        <v/>
      </c>
      <c r="D2470">
        <f>NORM.S.INV(RAND())</f>
        <v/>
      </c>
      <c r="E2470">
        <f>V0*EXP((rf-q_leak-0.5*sigma^2)*C2470+sigma*SQRT(C2470)*D2470)</f>
        <v/>
      </c>
      <c r="F2470">
        <f>SHL_face*(1+SHL_rate)^C2470</f>
        <v/>
      </c>
      <c r="G2470">
        <f>Pref_face*(1+Pref_rate)^C2470</f>
        <v/>
      </c>
      <c r="H2470">
        <f>MAX(E2470-F2470-G2470,0)</f>
        <v/>
      </c>
      <c r="I2470">
        <f>MIN(E2470,F2470+G2470)+(1-MgmtPct)*H2470</f>
        <v/>
      </c>
      <c r="J2470">
        <f>IF(I2470/SponsorCost&gt;=RatchetTrigger,1,0)</f>
        <v/>
      </c>
      <c r="K2470">
        <f>IF(J2470=1,MgmtPctRatchet,MgmtPct)</f>
        <v/>
      </c>
      <c r="L2470">
        <f>K2470*H2470</f>
        <v/>
      </c>
      <c r="M2470">
        <f>EXP(-rf*C2470)*L2470</f>
        <v/>
      </c>
      <c r="N2470">
        <f>EXP(-rf*C2470)*E2470</f>
        <v/>
      </c>
    </row>
    <row r="2471">
      <c r="A2471" t="n">
        <v>2463</v>
      </c>
      <c r="B2471">
        <f>RAND()</f>
        <v/>
      </c>
      <c r="C2471">
        <f>IF(B2471&lt;P_3,3,IF(B2471&lt;P_3+P_4,4,5))</f>
        <v/>
      </c>
      <c r="D2471">
        <f>NORM.S.INV(RAND())</f>
        <v/>
      </c>
      <c r="E2471">
        <f>V0*EXP((rf-q_leak-0.5*sigma^2)*C2471+sigma*SQRT(C2471)*D2471)</f>
        <v/>
      </c>
      <c r="F2471">
        <f>SHL_face*(1+SHL_rate)^C2471</f>
        <v/>
      </c>
      <c r="G2471">
        <f>Pref_face*(1+Pref_rate)^C2471</f>
        <v/>
      </c>
      <c r="H2471">
        <f>MAX(E2471-F2471-G2471,0)</f>
        <v/>
      </c>
      <c r="I2471">
        <f>MIN(E2471,F2471+G2471)+(1-MgmtPct)*H2471</f>
        <v/>
      </c>
      <c r="J2471">
        <f>IF(I2471/SponsorCost&gt;=RatchetTrigger,1,0)</f>
        <v/>
      </c>
      <c r="K2471">
        <f>IF(J2471=1,MgmtPctRatchet,MgmtPct)</f>
        <v/>
      </c>
      <c r="L2471">
        <f>K2471*H2471</f>
        <v/>
      </c>
      <c r="M2471">
        <f>EXP(-rf*C2471)*L2471</f>
        <v/>
      </c>
      <c r="N2471">
        <f>EXP(-rf*C2471)*E2471</f>
        <v/>
      </c>
    </row>
    <row r="2472">
      <c r="A2472" t="n">
        <v>2464</v>
      </c>
      <c r="B2472">
        <f>RAND()</f>
        <v/>
      </c>
      <c r="C2472">
        <f>IF(B2472&lt;P_3,3,IF(B2472&lt;P_3+P_4,4,5))</f>
        <v/>
      </c>
      <c r="D2472">
        <f>NORM.S.INV(RAND())</f>
        <v/>
      </c>
      <c r="E2472">
        <f>V0*EXP((rf-q_leak-0.5*sigma^2)*C2472+sigma*SQRT(C2472)*D2472)</f>
        <v/>
      </c>
      <c r="F2472">
        <f>SHL_face*(1+SHL_rate)^C2472</f>
        <v/>
      </c>
      <c r="G2472">
        <f>Pref_face*(1+Pref_rate)^C2472</f>
        <v/>
      </c>
      <c r="H2472">
        <f>MAX(E2472-F2472-G2472,0)</f>
        <v/>
      </c>
      <c r="I2472">
        <f>MIN(E2472,F2472+G2472)+(1-MgmtPct)*H2472</f>
        <v/>
      </c>
      <c r="J2472">
        <f>IF(I2472/SponsorCost&gt;=RatchetTrigger,1,0)</f>
        <v/>
      </c>
      <c r="K2472">
        <f>IF(J2472=1,MgmtPctRatchet,MgmtPct)</f>
        <v/>
      </c>
      <c r="L2472">
        <f>K2472*H2472</f>
        <v/>
      </c>
      <c r="M2472">
        <f>EXP(-rf*C2472)*L2472</f>
        <v/>
      </c>
      <c r="N2472">
        <f>EXP(-rf*C2472)*E2472</f>
        <v/>
      </c>
    </row>
    <row r="2473">
      <c r="A2473" t="n">
        <v>2465</v>
      </c>
      <c r="B2473">
        <f>RAND()</f>
        <v/>
      </c>
      <c r="C2473">
        <f>IF(B2473&lt;P_3,3,IF(B2473&lt;P_3+P_4,4,5))</f>
        <v/>
      </c>
      <c r="D2473">
        <f>NORM.S.INV(RAND())</f>
        <v/>
      </c>
      <c r="E2473">
        <f>V0*EXP((rf-q_leak-0.5*sigma^2)*C2473+sigma*SQRT(C2473)*D2473)</f>
        <v/>
      </c>
      <c r="F2473">
        <f>SHL_face*(1+SHL_rate)^C2473</f>
        <v/>
      </c>
      <c r="G2473">
        <f>Pref_face*(1+Pref_rate)^C2473</f>
        <v/>
      </c>
      <c r="H2473">
        <f>MAX(E2473-F2473-G2473,0)</f>
        <v/>
      </c>
      <c r="I2473">
        <f>MIN(E2473,F2473+G2473)+(1-MgmtPct)*H2473</f>
        <v/>
      </c>
      <c r="J2473">
        <f>IF(I2473/SponsorCost&gt;=RatchetTrigger,1,0)</f>
        <v/>
      </c>
      <c r="K2473">
        <f>IF(J2473=1,MgmtPctRatchet,MgmtPct)</f>
        <v/>
      </c>
      <c r="L2473">
        <f>K2473*H2473</f>
        <v/>
      </c>
      <c r="M2473">
        <f>EXP(-rf*C2473)*L2473</f>
        <v/>
      </c>
      <c r="N2473">
        <f>EXP(-rf*C2473)*E2473</f>
        <v/>
      </c>
    </row>
    <row r="2474">
      <c r="A2474" t="n">
        <v>2466</v>
      </c>
      <c r="B2474">
        <f>RAND()</f>
        <v/>
      </c>
      <c r="C2474">
        <f>IF(B2474&lt;P_3,3,IF(B2474&lt;P_3+P_4,4,5))</f>
        <v/>
      </c>
      <c r="D2474">
        <f>NORM.S.INV(RAND())</f>
        <v/>
      </c>
      <c r="E2474">
        <f>V0*EXP((rf-q_leak-0.5*sigma^2)*C2474+sigma*SQRT(C2474)*D2474)</f>
        <v/>
      </c>
      <c r="F2474">
        <f>SHL_face*(1+SHL_rate)^C2474</f>
        <v/>
      </c>
      <c r="G2474">
        <f>Pref_face*(1+Pref_rate)^C2474</f>
        <v/>
      </c>
      <c r="H2474">
        <f>MAX(E2474-F2474-G2474,0)</f>
        <v/>
      </c>
      <c r="I2474">
        <f>MIN(E2474,F2474+G2474)+(1-MgmtPct)*H2474</f>
        <v/>
      </c>
      <c r="J2474">
        <f>IF(I2474/SponsorCost&gt;=RatchetTrigger,1,0)</f>
        <v/>
      </c>
      <c r="K2474">
        <f>IF(J2474=1,MgmtPctRatchet,MgmtPct)</f>
        <v/>
      </c>
      <c r="L2474">
        <f>K2474*H2474</f>
        <v/>
      </c>
      <c r="M2474">
        <f>EXP(-rf*C2474)*L2474</f>
        <v/>
      </c>
      <c r="N2474">
        <f>EXP(-rf*C2474)*E2474</f>
        <v/>
      </c>
    </row>
    <row r="2475">
      <c r="A2475" t="n">
        <v>2467</v>
      </c>
      <c r="B2475">
        <f>RAND()</f>
        <v/>
      </c>
      <c r="C2475">
        <f>IF(B2475&lt;P_3,3,IF(B2475&lt;P_3+P_4,4,5))</f>
        <v/>
      </c>
      <c r="D2475">
        <f>NORM.S.INV(RAND())</f>
        <v/>
      </c>
      <c r="E2475">
        <f>V0*EXP((rf-q_leak-0.5*sigma^2)*C2475+sigma*SQRT(C2475)*D2475)</f>
        <v/>
      </c>
      <c r="F2475">
        <f>SHL_face*(1+SHL_rate)^C2475</f>
        <v/>
      </c>
      <c r="G2475">
        <f>Pref_face*(1+Pref_rate)^C2475</f>
        <v/>
      </c>
      <c r="H2475">
        <f>MAX(E2475-F2475-G2475,0)</f>
        <v/>
      </c>
      <c r="I2475">
        <f>MIN(E2475,F2475+G2475)+(1-MgmtPct)*H2475</f>
        <v/>
      </c>
      <c r="J2475">
        <f>IF(I2475/SponsorCost&gt;=RatchetTrigger,1,0)</f>
        <v/>
      </c>
      <c r="K2475">
        <f>IF(J2475=1,MgmtPctRatchet,MgmtPct)</f>
        <v/>
      </c>
      <c r="L2475">
        <f>K2475*H2475</f>
        <v/>
      </c>
      <c r="M2475">
        <f>EXP(-rf*C2475)*L2475</f>
        <v/>
      </c>
      <c r="N2475">
        <f>EXP(-rf*C2475)*E2475</f>
        <v/>
      </c>
    </row>
    <row r="2476">
      <c r="A2476" t="n">
        <v>2468</v>
      </c>
      <c r="B2476">
        <f>RAND()</f>
        <v/>
      </c>
      <c r="C2476">
        <f>IF(B2476&lt;P_3,3,IF(B2476&lt;P_3+P_4,4,5))</f>
        <v/>
      </c>
      <c r="D2476">
        <f>NORM.S.INV(RAND())</f>
        <v/>
      </c>
      <c r="E2476">
        <f>V0*EXP((rf-q_leak-0.5*sigma^2)*C2476+sigma*SQRT(C2476)*D2476)</f>
        <v/>
      </c>
      <c r="F2476">
        <f>SHL_face*(1+SHL_rate)^C2476</f>
        <v/>
      </c>
      <c r="G2476">
        <f>Pref_face*(1+Pref_rate)^C2476</f>
        <v/>
      </c>
      <c r="H2476">
        <f>MAX(E2476-F2476-G2476,0)</f>
        <v/>
      </c>
      <c r="I2476">
        <f>MIN(E2476,F2476+G2476)+(1-MgmtPct)*H2476</f>
        <v/>
      </c>
      <c r="J2476">
        <f>IF(I2476/SponsorCost&gt;=RatchetTrigger,1,0)</f>
        <v/>
      </c>
      <c r="K2476">
        <f>IF(J2476=1,MgmtPctRatchet,MgmtPct)</f>
        <v/>
      </c>
      <c r="L2476">
        <f>K2476*H2476</f>
        <v/>
      </c>
      <c r="M2476">
        <f>EXP(-rf*C2476)*L2476</f>
        <v/>
      </c>
      <c r="N2476">
        <f>EXP(-rf*C2476)*E2476</f>
        <v/>
      </c>
    </row>
    <row r="2477">
      <c r="A2477" t="n">
        <v>2469</v>
      </c>
      <c r="B2477">
        <f>RAND()</f>
        <v/>
      </c>
      <c r="C2477">
        <f>IF(B2477&lt;P_3,3,IF(B2477&lt;P_3+P_4,4,5))</f>
        <v/>
      </c>
      <c r="D2477">
        <f>NORM.S.INV(RAND())</f>
        <v/>
      </c>
      <c r="E2477">
        <f>V0*EXP((rf-q_leak-0.5*sigma^2)*C2477+sigma*SQRT(C2477)*D2477)</f>
        <v/>
      </c>
      <c r="F2477">
        <f>SHL_face*(1+SHL_rate)^C2477</f>
        <v/>
      </c>
      <c r="G2477">
        <f>Pref_face*(1+Pref_rate)^C2477</f>
        <v/>
      </c>
      <c r="H2477">
        <f>MAX(E2477-F2477-G2477,0)</f>
        <v/>
      </c>
      <c r="I2477">
        <f>MIN(E2477,F2477+G2477)+(1-MgmtPct)*H2477</f>
        <v/>
      </c>
      <c r="J2477">
        <f>IF(I2477/SponsorCost&gt;=RatchetTrigger,1,0)</f>
        <v/>
      </c>
      <c r="K2477">
        <f>IF(J2477=1,MgmtPctRatchet,MgmtPct)</f>
        <v/>
      </c>
      <c r="L2477">
        <f>K2477*H2477</f>
        <v/>
      </c>
      <c r="M2477">
        <f>EXP(-rf*C2477)*L2477</f>
        <v/>
      </c>
      <c r="N2477">
        <f>EXP(-rf*C2477)*E2477</f>
        <v/>
      </c>
    </row>
    <row r="2478">
      <c r="A2478" t="n">
        <v>2470</v>
      </c>
      <c r="B2478">
        <f>RAND()</f>
        <v/>
      </c>
      <c r="C2478">
        <f>IF(B2478&lt;P_3,3,IF(B2478&lt;P_3+P_4,4,5))</f>
        <v/>
      </c>
      <c r="D2478">
        <f>NORM.S.INV(RAND())</f>
        <v/>
      </c>
      <c r="E2478">
        <f>V0*EXP((rf-q_leak-0.5*sigma^2)*C2478+sigma*SQRT(C2478)*D2478)</f>
        <v/>
      </c>
      <c r="F2478">
        <f>SHL_face*(1+SHL_rate)^C2478</f>
        <v/>
      </c>
      <c r="G2478">
        <f>Pref_face*(1+Pref_rate)^C2478</f>
        <v/>
      </c>
      <c r="H2478">
        <f>MAX(E2478-F2478-G2478,0)</f>
        <v/>
      </c>
      <c r="I2478">
        <f>MIN(E2478,F2478+G2478)+(1-MgmtPct)*H2478</f>
        <v/>
      </c>
      <c r="J2478">
        <f>IF(I2478/SponsorCost&gt;=RatchetTrigger,1,0)</f>
        <v/>
      </c>
      <c r="K2478">
        <f>IF(J2478=1,MgmtPctRatchet,MgmtPct)</f>
        <v/>
      </c>
      <c r="L2478">
        <f>K2478*H2478</f>
        <v/>
      </c>
      <c r="M2478">
        <f>EXP(-rf*C2478)*L2478</f>
        <v/>
      </c>
      <c r="N2478">
        <f>EXP(-rf*C2478)*E2478</f>
        <v/>
      </c>
    </row>
    <row r="2479">
      <c r="A2479" t="n">
        <v>2471</v>
      </c>
      <c r="B2479">
        <f>RAND()</f>
        <v/>
      </c>
      <c r="C2479">
        <f>IF(B2479&lt;P_3,3,IF(B2479&lt;P_3+P_4,4,5))</f>
        <v/>
      </c>
      <c r="D2479">
        <f>NORM.S.INV(RAND())</f>
        <v/>
      </c>
      <c r="E2479">
        <f>V0*EXP((rf-q_leak-0.5*sigma^2)*C2479+sigma*SQRT(C2479)*D2479)</f>
        <v/>
      </c>
      <c r="F2479">
        <f>SHL_face*(1+SHL_rate)^C2479</f>
        <v/>
      </c>
      <c r="G2479">
        <f>Pref_face*(1+Pref_rate)^C2479</f>
        <v/>
      </c>
      <c r="H2479">
        <f>MAX(E2479-F2479-G2479,0)</f>
        <v/>
      </c>
      <c r="I2479">
        <f>MIN(E2479,F2479+G2479)+(1-MgmtPct)*H2479</f>
        <v/>
      </c>
      <c r="J2479">
        <f>IF(I2479/SponsorCost&gt;=RatchetTrigger,1,0)</f>
        <v/>
      </c>
      <c r="K2479">
        <f>IF(J2479=1,MgmtPctRatchet,MgmtPct)</f>
        <v/>
      </c>
      <c r="L2479">
        <f>K2479*H2479</f>
        <v/>
      </c>
      <c r="M2479">
        <f>EXP(-rf*C2479)*L2479</f>
        <v/>
      </c>
      <c r="N2479">
        <f>EXP(-rf*C2479)*E2479</f>
        <v/>
      </c>
    </row>
    <row r="2480">
      <c r="A2480" t="n">
        <v>2472</v>
      </c>
      <c r="B2480">
        <f>RAND()</f>
        <v/>
      </c>
      <c r="C2480">
        <f>IF(B2480&lt;P_3,3,IF(B2480&lt;P_3+P_4,4,5))</f>
        <v/>
      </c>
      <c r="D2480">
        <f>NORM.S.INV(RAND())</f>
        <v/>
      </c>
      <c r="E2480">
        <f>V0*EXP((rf-q_leak-0.5*sigma^2)*C2480+sigma*SQRT(C2480)*D2480)</f>
        <v/>
      </c>
      <c r="F2480">
        <f>SHL_face*(1+SHL_rate)^C2480</f>
        <v/>
      </c>
      <c r="G2480">
        <f>Pref_face*(1+Pref_rate)^C2480</f>
        <v/>
      </c>
      <c r="H2480">
        <f>MAX(E2480-F2480-G2480,0)</f>
        <v/>
      </c>
      <c r="I2480">
        <f>MIN(E2480,F2480+G2480)+(1-MgmtPct)*H2480</f>
        <v/>
      </c>
      <c r="J2480">
        <f>IF(I2480/SponsorCost&gt;=RatchetTrigger,1,0)</f>
        <v/>
      </c>
      <c r="K2480">
        <f>IF(J2480=1,MgmtPctRatchet,MgmtPct)</f>
        <v/>
      </c>
      <c r="L2480">
        <f>K2480*H2480</f>
        <v/>
      </c>
      <c r="M2480">
        <f>EXP(-rf*C2480)*L2480</f>
        <v/>
      </c>
      <c r="N2480">
        <f>EXP(-rf*C2480)*E2480</f>
        <v/>
      </c>
    </row>
    <row r="2481">
      <c r="A2481" t="n">
        <v>2473</v>
      </c>
      <c r="B2481">
        <f>RAND()</f>
        <v/>
      </c>
      <c r="C2481">
        <f>IF(B2481&lt;P_3,3,IF(B2481&lt;P_3+P_4,4,5))</f>
        <v/>
      </c>
      <c r="D2481">
        <f>NORM.S.INV(RAND())</f>
        <v/>
      </c>
      <c r="E2481">
        <f>V0*EXP((rf-q_leak-0.5*sigma^2)*C2481+sigma*SQRT(C2481)*D2481)</f>
        <v/>
      </c>
      <c r="F2481">
        <f>SHL_face*(1+SHL_rate)^C2481</f>
        <v/>
      </c>
      <c r="G2481">
        <f>Pref_face*(1+Pref_rate)^C2481</f>
        <v/>
      </c>
      <c r="H2481">
        <f>MAX(E2481-F2481-G2481,0)</f>
        <v/>
      </c>
      <c r="I2481">
        <f>MIN(E2481,F2481+G2481)+(1-MgmtPct)*H2481</f>
        <v/>
      </c>
      <c r="J2481">
        <f>IF(I2481/SponsorCost&gt;=RatchetTrigger,1,0)</f>
        <v/>
      </c>
      <c r="K2481">
        <f>IF(J2481=1,MgmtPctRatchet,MgmtPct)</f>
        <v/>
      </c>
      <c r="L2481">
        <f>K2481*H2481</f>
        <v/>
      </c>
      <c r="M2481">
        <f>EXP(-rf*C2481)*L2481</f>
        <v/>
      </c>
      <c r="N2481">
        <f>EXP(-rf*C2481)*E2481</f>
        <v/>
      </c>
    </row>
    <row r="2482">
      <c r="A2482" t="n">
        <v>2474</v>
      </c>
      <c r="B2482">
        <f>RAND()</f>
        <v/>
      </c>
      <c r="C2482">
        <f>IF(B2482&lt;P_3,3,IF(B2482&lt;P_3+P_4,4,5))</f>
        <v/>
      </c>
      <c r="D2482">
        <f>NORM.S.INV(RAND())</f>
        <v/>
      </c>
      <c r="E2482">
        <f>V0*EXP((rf-q_leak-0.5*sigma^2)*C2482+sigma*SQRT(C2482)*D2482)</f>
        <v/>
      </c>
      <c r="F2482">
        <f>SHL_face*(1+SHL_rate)^C2482</f>
        <v/>
      </c>
      <c r="G2482">
        <f>Pref_face*(1+Pref_rate)^C2482</f>
        <v/>
      </c>
      <c r="H2482">
        <f>MAX(E2482-F2482-G2482,0)</f>
        <v/>
      </c>
      <c r="I2482">
        <f>MIN(E2482,F2482+G2482)+(1-MgmtPct)*H2482</f>
        <v/>
      </c>
      <c r="J2482">
        <f>IF(I2482/SponsorCost&gt;=RatchetTrigger,1,0)</f>
        <v/>
      </c>
      <c r="K2482">
        <f>IF(J2482=1,MgmtPctRatchet,MgmtPct)</f>
        <v/>
      </c>
      <c r="L2482">
        <f>K2482*H2482</f>
        <v/>
      </c>
      <c r="M2482">
        <f>EXP(-rf*C2482)*L2482</f>
        <v/>
      </c>
      <c r="N2482">
        <f>EXP(-rf*C2482)*E2482</f>
        <v/>
      </c>
    </row>
    <row r="2483">
      <c r="A2483" t="n">
        <v>2475</v>
      </c>
      <c r="B2483">
        <f>RAND()</f>
        <v/>
      </c>
      <c r="C2483">
        <f>IF(B2483&lt;P_3,3,IF(B2483&lt;P_3+P_4,4,5))</f>
        <v/>
      </c>
      <c r="D2483">
        <f>NORM.S.INV(RAND())</f>
        <v/>
      </c>
      <c r="E2483">
        <f>V0*EXP((rf-q_leak-0.5*sigma^2)*C2483+sigma*SQRT(C2483)*D2483)</f>
        <v/>
      </c>
      <c r="F2483">
        <f>SHL_face*(1+SHL_rate)^C2483</f>
        <v/>
      </c>
      <c r="G2483">
        <f>Pref_face*(1+Pref_rate)^C2483</f>
        <v/>
      </c>
      <c r="H2483">
        <f>MAX(E2483-F2483-G2483,0)</f>
        <v/>
      </c>
      <c r="I2483">
        <f>MIN(E2483,F2483+G2483)+(1-MgmtPct)*H2483</f>
        <v/>
      </c>
      <c r="J2483">
        <f>IF(I2483/SponsorCost&gt;=RatchetTrigger,1,0)</f>
        <v/>
      </c>
      <c r="K2483">
        <f>IF(J2483=1,MgmtPctRatchet,MgmtPct)</f>
        <v/>
      </c>
      <c r="L2483">
        <f>K2483*H2483</f>
        <v/>
      </c>
      <c r="M2483">
        <f>EXP(-rf*C2483)*L2483</f>
        <v/>
      </c>
      <c r="N2483">
        <f>EXP(-rf*C2483)*E2483</f>
        <v/>
      </c>
    </row>
    <row r="2484">
      <c r="A2484" t="n">
        <v>2476</v>
      </c>
      <c r="B2484">
        <f>RAND()</f>
        <v/>
      </c>
      <c r="C2484">
        <f>IF(B2484&lt;P_3,3,IF(B2484&lt;P_3+P_4,4,5))</f>
        <v/>
      </c>
      <c r="D2484">
        <f>NORM.S.INV(RAND())</f>
        <v/>
      </c>
      <c r="E2484">
        <f>V0*EXP((rf-q_leak-0.5*sigma^2)*C2484+sigma*SQRT(C2484)*D2484)</f>
        <v/>
      </c>
      <c r="F2484">
        <f>SHL_face*(1+SHL_rate)^C2484</f>
        <v/>
      </c>
      <c r="G2484">
        <f>Pref_face*(1+Pref_rate)^C2484</f>
        <v/>
      </c>
      <c r="H2484">
        <f>MAX(E2484-F2484-G2484,0)</f>
        <v/>
      </c>
      <c r="I2484">
        <f>MIN(E2484,F2484+G2484)+(1-MgmtPct)*H2484</f>
        <v/>
      </c>
      <c r="J2484">
        <f>IF(I2484/SponsorCost&gt;=RatchetTrigger,1,0)</f>
        <v/>
      </c>
      <c r="K2484">
        <f>IF(J2484=1,MgmtPctRatchet,MgmtPct)</f>
        <v/>
      </c>
      <c r="L2484">
        <f>K2484*H2484</f>
        <v/>
      </c>
      <c r="M2484">
        <f>EXP(-rf*C2484)*L2484</f>
        <v/>
      </c>
      <c r="N2484">
        <f>EXP(-rf*C2484)*E2484</f>
        <v/>
      </c>
    </row>
    <row r="2485">
      <c r="A2485" t="n">
        <v>2477</v>
      </c>
      <c r="B2485">
        <f>RAND()</f>
        <v/>
      </c>
      <c r="C2485">
        <f>IF(B2485&lt;P_3,3,IF(B2485&lt;P_3+P_4,4,5))</f>
        <v/>
      </c>
      <c r="D2485">
        <f>NORM.S.INV(RAND())</f>
        <v/>
      </c>
      <c r="E2485">
        <f>V0*EXP((rf-q_leak-0.5*sigma^2)*C2485+sigma*SQRT(C2485)*D2485)</f>
        <v/>
      </c>
      <c r="F2485">
        <f>SHL_face*(1+SHL_rate)^C2485</f>
        <v/>
      </c>
      <c r="G2485">
        <f>Pref_face*(1+Pref_rate)^C2485</f>
        <v/>
      </c>
      <c r="H2485">
        <f>MAX(E2485-F2485-G2485,0)</f>
        <v/>
      </c>
      <c r="I2485">
        <f>MIN(E2485,F2485+G2485)+(1-MgmtPct)*H2485</f>
        <v/>
      </c>
      <c r="J2485">
        <f>IF(I2485/SponsorCost&gt;=RatchetTrigger,1,0)</f>
        <v/>
      </c>
      <c r="K2485">
        <f>IF(J2485=1,MgmtPctRatchet,MgmtPct)</f>
        <v/>
      </c>
      <c r="L2485">
        <f>K2485*H2485</f>
        <v/>
      </c>
      <c r="M2485">
        <f>EXP(-rf*C2485)*L2485</f>
        <v/>
      </c>
      <c r="N2485">
        <f>EXP(-rf*C2485)*E2485</f>
        <v/>
      </c>
    </row>
    <row r="2486">
      <c r="A2486" t="n">
        <v>2478</v>
      </c>
      <c r="B2486">
        <f>RAND()</f>
        <v/>
      </c>
      <c r="C2486">
        <f>IF(B2486&lt;P_3,3,IF(B2486&lt;P_3+P_4,4,5))</f>
        <v/>
      </c>
      <c r="D2486">
        <f>NORM.S.INV(RAND())</f>
        <v/>
      </c>
      <c r="E2486">
        <f>V0*EXP((rf-q_leak-0.5*sigma^2)*C2486+sigma*SQRT(C2486)*D2486)</f>
        <v/>
      </c>
      <c r="F2486">
        <f>SHL_face*(1+SHL_rate)^C2486</f>
        <v/>
      </c>
      <c r="G2486">
        <f>Pref_face*(1+Pref_rate)^C2486</f>
        <v/>
      </c>
      <c r="H2486">
        <f>MAX(E2486-F2486-G2486,0)</f>
        <v/>
      </c>
      <c r="I2486">
        <f>MIN(E2486,F2486+G2486)+(1-MgmtPct)*H2486</f>
        <v/>
      </c>
      <c r="J2486">
        <f>IF(I2486/SponsorCost&gt;=RatchetTrigger,1,0)</f>
        <v/>
      </c>
      <c r="K2486">
        <f>IF(J2486=1,MgmtPctRatchet,MgmtPct)</f>
        <v/>
      </c>
      <c r="L2486">
        <f>K2486*H2486</f>
        <v/>
      </c>
      <c r="M2486">
        <f>EXP(-rf*C2486)*L2486</f>
        <v/>
      </c>
      <c r="N2486">
        <f>EXP(-rf*C2486)*E2486</f>
        <v/>
      </c>
    </row>
    <row r="2487">
      <c r="A2487" t="n">
        <v>2479</v>
      </c>
      <c r="B2487">
        <f>RAND()</f>
        <v/>
      </c>
      <c r="C2487">
        <f>IF(B2487&lt;P_3,3,IF(B2487&lt;P_3+P_4,4,5))</f>
        <v/>
      </c>
      <c r="D2487">
        <f>NORM.S.INV(RAND())</f>
        <v/>
      </c>
      <c r="E2487">
        <f>V0*EXP((rf-q_leak-0.5*sigma^2)*C2487+sigma*SQRT(C2487)*D2487)</f>
        <v/>
      </c>
      <c r="F2487">
        <f>SHL_face*(1+SHL_rate)^C2487</f>
        <v/>
      </c>
      <c r="G2487">
        <f>Pref_face*(1+Pref_rate)^C2487</f>
        <v/>
      </c>
      <c r="H2487">
        <f>MAX(E2487-F2487-G2487,0)</f>
        <v/>
      </c>
      <c r="I2487">
        <f>MIN(E2487,F2487+G2487)+(1-MgmtPct)*H2487</f>
        <v/>
      </c>
      <c r="J2487">
        <f>IF(I2487/SponsorCost&gt;=RatchetTrigger,1,0)</f>
        <v/>
      </c>
      <c r="K2487">
        <f>IF(J2487=1,MgmtPctRatchet,MgmtPct)</f>
        <v/>
      </c>
      <c r="L2487">
        <f>K2487*H2487</f>
        <v/>
      </c>
      <c r="M2487">
        <f>EXP(-rf*C2487)*L2487</f>
        <v/>
      </c>
      <c r="N2487">
        <f>EXP(-rf*C2487)*E2487</f>
        <v/>
      </c>
    </row>
    <row r="2488">
      <c r="A2488" t="n">
        <v>2480</v>
      </c>
      <c r="B2488">
        <f>RAND()</f>
        <v/>
      </c>
      <c r="C2488">
        <f>IF(B2488&lt;P_3,3,IF(B2488&lt;P_3+P_4,4,5))</f>
        <v/>
      </c>
      <c r="D2488">
        <f>NORM.S.INV(RAND())</f>
        <v/>
      </c>
      <c r="E2488">
        <f>V0*EXP((rf-q_leak-0.5*sigma^2)*C2488+sigma*SQRT(C2488)*D2488)</f>
        <v/>
      </c>
      <c r="F2488">
        <f>SHL_face*(1+SHL_rate)^C2488</f>
        <v/>
      </c>
      <c r="G2488">
        <f>Pref_face*(1+Pref_rate)^C2488</f>
        <v/>
      </c>
      <c r="H2488">
        <f>MAX(E2488-F2488-G2488,0)</f>
        <v/>
      </c>
      <c r="I2488">
        <f>MIN(E2488,F2488+G2488)+(1-MgmtPct)*H2488</f>
        <v/>
      </c>
      <c r="J2488">
        <f>IF(I2488/SponsorCost&gt;=RatchetTrigger,1,0)</f>
        <v/>
      </c>
      <c r="K2488">
        <f>IF(J2488=1,MgmtPctRatchet,MgmtPct)</f>
        <v/>
      </c>
      <c r="L2488">
        <f>K2488*H2488</f>
        <v/>
      </c>
      <c r="M2488">
        <f>EXP(-rf*C2488)*L2488</f>
        <v/>
      </c>
      <c r="N2488">
        <f>EXP(-rf*C2488)*E2488</f>
        <v/>
      </c>
    </row>
    <row r="2489">
      <c r="A2489" t="n">
        <v>2481</v>
      </c>
      <c r="B2489">
        <f>RAND()</f>
        <v/>
      </c>
      <c r="C2489">
        <f>IF(B2489&lt;P_3,3,IF(B2489&lt;P_3+P_4,4,5))</f>
        <v/>
      </c>
      <c r="D2489">
        <f>NORM.S.INV(RAND())</f>
        <v/>
      </c>
      <c r="E2489">
        <f>V0*EXP((rf-q_leak-0.5*sigma^2)*C2489+sigma*SQRT(C2489)*D2489)</f>
        <v/>
      </c>
      <c r="F2489">
        <f>SHL_face*(1+SHL_rate)^C2489</f>
        <v/>
      </c>
      <c r="G2489">
        <f>Pref_face*(1+Pref_rate)^C2489</f>
        <v/>
      </c>
      <c r="H2489">
        <f>MAX(E2489-F2489-G2489,0)</f>
        <v/>
      </c>
      <c r="I2489">
        <f>MIN(E2489,F2489+G2489)+(1-MgmtPct)*H2489</f>
        <v/>
      </c>
      <c r="J2489">
        <f>IF(I2489/SponsorCost&gt;=RatchetTrigger,1,0)</f>
        <v/>
      </c>
      <c r="K2489">
        <f>IF(J2489=1,MgmtPctRatchet,MgmtPct)</f>
        <v/>
      </c>
      <c r="L2489">
        <f>K2489*H2489</f>
        <v/>
      </c>
      <c r="M2489">
        <f>EXP(-rf*C2489)*L2489</f>
        <v/>
      </c>
      <c r="N2489">
        <f>EXP(-rf*C2489)*E2489</f>
        <v/>
      </c>
    </row>
    <row r="2490">
      <c r="A2490" t="n">
        <v>2482</v>
      </c>
      <c r="B2490">
        <f>RAND()</f>
        <v/>
      </c>
      <c r="C2490">
        <f>IF(B2490&lt;P_3,3,IF(B2490&lt;P_3+P_4,4,5))</f>
        <v/>
      </c>
      <c r="D2490">
        <f>NORM.S.INV(RAND())</f>
        <v/>
      </c>
      <c r="E2490">
        <f>V0*EXP((rf-q_leak-0.5*sigma^2)*C2490+sigma*SQRT(C2490)*D2490)</f>
        <v/>
      </c>
      <c r="F2490">
        <f>SHL_face*(1+SHL_rate)^C2490</f>
        <v/>
      </c>
      <c r="G2490">
        <f>Pref_face*(1+Pref_rate)^C2490</f>
        <v/>
      </c>
      <c r="H2490">
        <f>MAX(E2490-F2490-G2490,0)</f>
        <v/>
      </c>
      <c r="I2490">
        <f>MIN(E2490,F2490+G2490)+(1-MgmtPct)*H2490</f>
        <v/>
      </c>
      <c r="J2490">
        <f>IF(I2490/SponsorCost&gt;=RatchetTrigger,1,0)</f>
        <v/>
      </c>
      <c r="K2490">
        <f>IF(J2490=1,MgmtPctRatchet,MgmtPct)</f>
        <v/>
      </c>
      <c r="L2490">
        <f>K2490*H2490</f>
        <v/>
      </c>
      <c r="M2490">
        <f>EXP(-rf*C2490)*L2490</f>
        <v/>
      </c>
      <c r="N2490">
        <f>EXP(-rf*C2490)*E2490</f>
        <v/>
      </c>
    </row>
    <row r="2491">
      <c r="A2491" t="n">
        <v>2483</v>
      </c>
      <c r="B2491">
        <f>RAND()</f>
        <v/>
      </c>
      <c r="C2491">
        <f>IF(B2491&lt;P_3,3,IF(B2491&lt;P_3+P_4,4,5))</f>
        <v/>
      </c>
      <c r="D2491">
        <f>NORM.S.INV(RAND())</f>
        <v/>
      </c>
      <c r="E2491">
        <f>V0*EXP((rf-q_leak-0.5*sigma^2)*C2491+sigma*SQRT(C2491)*D2491)</f>
        <v/>
      </c>
      <c r="F2491">
        <f>SHL_face*(1+SHL_rate)^C2491</f>
        <v/>
      </c>
      <c r="G2491">
        <f>Pref_face*(1+Pref_rate)^C2491</f>
        <v/>
      </c>
      <c r="H2491">
        <f>MAX(E2491-F2491-G2491,0)</f>
        <v/>
      </c>
      <c r="I2491">
        <f>MIN(E2491,F2491+G2491)+(1-MgmtPct)*H2491</f>
        <v/>
      </c>
      <c r="J2491">
        <f>IF(I2491/SponsorCost&gt;=RatchetTrigger,1,0)</f>
        <v/>
      </c>
      <c r="K2491">
        <f>IF(J2491=1,MgmtPctRatchet,MgmtPct)</f>
        <v/>
      </c>
      <c r="L2491">
        <f>K2491*H2491</f>
        <v/>
      </c>
      <c r="M2491">
        <f>EXP(-rf*C2491)*L2491</f>
        <v/>
      </c>
      <c r="N2491">
        <f>EXP(-rf*C2491)*E2491</f>
        <v/>
      </c>
    </row>
    <row r="2492">
      <c r="A2492" t="n">
        <v>2484</v>
      </c>
      <c r="B2492">
        <f>RAND()</f>
        <v/>
      </c>
      <c r="C2492">
        <f>IF(B2492&lt;P_3,3,IF(B2492&lt;P_3+P_4,4,5))</f>
        <v/>
      </c>
      <c r="D2492">
        <f>NORM.S.INV(RAND())</f>
        <v/>
      </c>
      <c r="E2492">
        <f>V0*EXP((rf-q_leak-0.5*sigma^2)*C2492+sigma*SQRT(C2492)*D2492)</f>
        <v/>
      </c>
      <c r="F2492">
        <f>SHL_face*(1+SHL_rate)^C2492</f>
        <v/>
      </c>
      <c r="G2492">
        <f>Pref_face*(1+Pref_rate)^C2492</f>
        <v/>
      </c>
      <c r="H2492">
        <f>MAX(E2492-F2492-G2492,0)</f>
        <v/>
      </c>
      <c r="I2492">
        <f>MIN(E2492,F2492+G2492)+(1-MgmtPct)*H2492</f>
        <v/>
      </c>
      <c r="J2492">
        <f>IF(I2492/SponsorCost&gt;=RatchetTrigger,1,0)</f>
        <v/>
      </c>
      <c r="K2492">
        <f>IF(J2492=1,MgmtPctRatchet,MgmtPct)</f>
        <v/>
      </c>
      <c r="L2492">
        <f>K2492*H2492</f>
        <v/>
      </c>
      <c r="M2492">
        <f>EXP(-rf*C2492)*L2492</f>
        <v/>
      </c>
      <c r="N2492">
        <f>EXP(-rf*C2492)*E2492</f>
        <v/>
      </c>
    </row>
    <row r="2493">
      <c r="A2493" t="n">
        <v>2485</v>
      </c>
      <c r="B2493">
        <f>RAND()</f>
        <v/>
      </c>
      <c r="C2493">
        <f>IF(B2493&lt;P_3,3,IF(B2493&lt;P_3+P_4,4,5))</f>
        <v/>
      </c>
      <c r="D2493">
        <f>NORM.S.INV(RAND())</f>
        <v/>
      </c>
      <c r="E2493">
        <f>V0*EXP((rf-q_leak-0.5*sigma^2)*C2493+sigma*SQRT(C2493)*D2493)</f>
        <v/>
      </c>
      <c r="F2493">
        <f>SHL_face*(1+SHL_rate)^C2493</f>
        <v/>
      </c>
      <c r="G2493">
        <f>Pref_face*(1+Pref_rate)^C2493</f>
        <v/>
      </c>
      <c r="H2493">
        <f>MAX(E2493-F2493-G2493,0)</f>
        <v/>
      </c>
      <c r="I2493">
        <f>MIN(E2493,F2493+G2493)+(1-MgmtPct)*H2493</f>
        <v/>
      </c>
      <c r="J2493">
        <f>IF(I2493/SponsorCost&gt;=RatchetTrigger,1,0)</f>
        <v/>
      </c>
      <c r="K2493">
        <f>IF(J2493=1,MgmtPctRatchet,MgmtPct)</f>
        <v/>
      </c>
      <c r="L2493">
        <f>K2493*H2493</f>
        <v/>
      </c>
      <c r="M2493">
        <f>EXP(-rf*C2493)*L2493</f>
        <v/>
      </c>
      <c r="N2493">
        <f>EXP(-rf*C2493)*E2493</f>
        <v/>
      </c>
    </row>
    <row r="2494">
      <c r="A2494" t="n">
        <v>2486</v>
      </c>
      <c r="B2494">
        <f>RAND()</f>
        <v/>
      </c>
      <c r="C2494">
        <f>IF(B2494&lt;P_3,3,IF(B2494&lt;P_3+P_4,4,5))</f>
        <v/>
      </c>
      <c r="D2494">
        <f>NORM.S.INV(RAND())</f>
        <v/>
      </c>
      <c r="E2494">
        <f>V0*EXP((rf-q_leak-0.5*sigma^2)*C2494+sigma*SQRT(C2494)*D2494)</f>
        <v/>
      </c>
      <c r="F2494">
        <f>SHL_face*(1+SHL_rate)^C2494</f>
        <v/>
      </c>
      <c r="G2494">
        <f>Pref_face*(1+Pref_rate)^C2494</f>
        <v/>
      </c>
      <c r="H2494">
        <f>MAX(E2494-F2494-G2494,0)</f>
        <v/>
      </c>
      <c r="I2494">
        <f>MIN(E2494,F2494+G2494)+(1-MgmtPct)*H2494</f>
        <v/>
      </c>
      <c r="J2494">
        <f>IF(I2494/SponsorCost&gt;=RatchetTrigger,1,0)</f>
        <v/>
      </c>
      <c r="K2494">
        <f>IF(J2494=1,MgmtPctRatchet,MgmtPct)</f>
        <v/>
      </c>
      <c r="L2494">
        <f>K2494*H2494</f>
        <v/>
      </c>
      <c r="M2494">
        <f>EXP(-rf*C2494)*L2494</f>
        <v/>
      </c>
      <c r="N2494">
        <f>EXP(-rf*C2494)*E2494</f>
        <v/>
      </c>
    </row>
    <row r="2495">
      <c r="A2495" t="n">
        <v>2487</v>
      </c>
      <c r="B2495">
        <f>RAND()</f>
        <v/>
      </c>
      <c r="C2495">
        <f>IF(B2495&lt;P_3,3,IF(B2495&lt;P_3+P_4,4,5))</f>
        <v/>
      </c>
      <c r="D2495">
        <f>NORM.S.INV(RAND())</f>
        <v/>
      </c>
      <c r="E2495">
        <f>V0*EXP((rf-q_leak-0.5*sigma^2)*C2495+sigma*SQRT(C2495)*D2495)</f>
        <v/>
      </c>
      <c r="F2495">
        <f>SHL_face*(1+SHL_rate)^C2495</f>
        <v/>
      </c>
      <c r="G2495">
        <f>Pref_face*(1+Pref_rate)^C2495</f>
        <v/>
      </c>
      <c r="H2495">
        <f>MAX(E2495-F2495-G2495,0)</f>
        <v/>
      </c>
      <c r="I2495">
        <f>MIN(E2495,F2495+G2495)+(1-MgmtPct)*H2495</f>
        <v/>
      </c>
      <c r="J2495">
        <f>IF(I2495/SponsorCost&gt;=RatchetTrigger,1,0)</f>
        <v/>
      </c>
      <c r="K2495">
        <f>IF(J2495=1,MgmtPctRatchet,MgmtPct)</f>
        <v/>
      </c>
      <c r="L2495">
        <f>K2495*H2495</f>
        <v/>
      </c>
      <c r="M2495">
        <f>EXP(-rf*C2495)*L2495</f>
        <v/>
      </c>
      <c r="N2495">
        <f>EXP(-rf*C2495)*E2495</f>
        <v/>
      </c>
    </row>
    <row r="2496">
      <c r="A2496" t="n">
        <v>2488</v>
      </c>
      <c r="B2496">
        <f>RAND()</f>
        <v/>
      </c>
      <c r="C2496">
        <f>IF(B2496&lt;P_3,3,IF(B2496&lt;P_3+P_4,4,5))</f>
        <v/>
      </c>
      <c r="D2496">
        <f>NORM.S.INV(RAND())</f>
        <v/>
      </c>
      <c r="E2496">
        <f>V0*EXP((rf-q_leak-0.5*sigma^2)*C2496+sigma*SQRT(C2496)*D2496)</f>
        <v/>
      </c>
      <c r="F2496">
        <f>SHL_face*(1+SHL_rate)^C2496</f>
        <v/>
      </c>
      <c r="G2496">
        <f>Pref_face*(1+Pref_rate)^C2496</f>
        <v/>
      </c>
      <c r="H2496">
        <f>MAX(E2496-F2496-G2496,0)</f>
        <v/>
      </c>
      <c r="I2496">
        <f>MIN(E2496,F2496+G2496)+(1-MgmtPct)*H2496</f>
        <v/>
      </c>
      <c r="J2496">
        <f>IF(I2496/SponsorCost&gt;=RatchetTrigger,1,0)</f>
        <v/>
      </c>
      <c r="K2496">
        <f>IF(J2496=1,MgmtPctRatchet,MgmtPct)</f>
        <v/>
      </c>
      <c r="L2496">
        <f>K2496*H2496</f>
        <v/>
      </c>
      <c r="M2496">
        <f>EXP(-rf*C2496)*L2496</f>
        <v/>
      </c>
      <c r="N2496">
        <f>EXP(-rf*C2496)*E2496</f>
        <v/>
      </c>
    </row>
    <row r="2497">
      <c r="A2497" t="n">
        <v>2489</v>
      </c>
      <c r="B2497">
        <f>RAND()</f>
        <v/>
      </c>
      <c r="C2497">
        <f>IF(B2497&lt;P_3,3,IF(B2497&lt;P_3+P_4,4,5))</f>
        <v/>
      </c>
      <c r="D2497">
        <f>NORM.S.INV(RAND())</f>
        <v/>
      </c>
      <c r="E2497">
        <f>V0*EXP((rf-q_leak-0.5*sigma^2)*C2497+sigma*SQRT(C2497)*D2497)</f>
        <v/>
      </c>
      <c r="F2497">
        <f>SHL_face*(1+SHL_rate)^C2497</f>
        <v/>
      </c>
      <c r="G2497">
        <f>Pref_face*(1+Pref_rate)^C2497</f>
        <v/>
      </c>
      <c r="H2497">
        <f>MAX(E2497-F2497-G2497,0)</f>
        <v/>
      </c>
      <c r="I2497">
        <f>MIN(E2497,F2497+G2497)+(1-MgmtPct)*H2497</f>
        <v/>
      </c>
      <c r="J2497">
        <f>IF(I2497/SponsorCost&gt;=RatchetTrigger,1,0)</f>
        <v/>
      </c>
      <c r="K2497">
        <f>IF(J2497=1,MgmtPctRatchet,MgmtPct)</f>
        <v/>
      </c>
      <c r="L2497">
        <f>K2497*H2497</f>
        <v/>
      </c>
      <c r="M2497">
        <f>EXP(-rf*C2497)*L2497</f>
        <v/>
      </c>
      <c r="N2497">
        <f>EXP(-rf*C2497)*E2497</f>
        <v/>
      </c>
    </row>
    <row r="2498">
      <c r="A2498" t="n">
        <v>2490</v>
      </c>
      <c r="B2498">
        <f>RAND()</f>
        <v/>
      </c>
      <c r="C2498">
        <f>IF(B2498&lt;P_3,3,IF(B2498&lt;P_3+P_4,4,5))</f>
        <v/>
      </c>
      <c r="D2498">
        <f>NORM.S.INV(RAND())</f>
        <v/>
      </c>
      <c r="E2498">
        <f>V0*EXP((rf-q_leak-0.5*sigma^2)*C2498+sigma*SQRT(C2498)*D2498)</f>
        <v/>
      </c>
      <c r="F2498">
        <f>SHL_face*(1+SHL_rate)^C2498</f>
        <v/>
      </c>
      <c r="G2498">
        <f>Pref_face*(1+Pref_rate)^C2498</f>
        <v/>
      </c>
      <c r="H2498">
        <f>MAX(E2498-F2498-G2498,0)</f>
        <v/>
      </c>
      <c r="I2498">
        <f>MIN(E2498,F2498+G2498)+(1-MgmtPct)*H2498</f>
        <v/>
      </c>
      <c r="J2498">
        <f>IF(I2498/SponsorCost&gt;=RatchetTrigger,1,0)</f>
        <v/>
      </c>
      <c r="K2498">
        <f>IF(J2498=1,MgmtPctRatchet,MgmtPct)</f>
        <v/>
      </c>
      <c r="L2498">
        <f>K2498*H2498</f>
        <v/>
      </c>
      <c r="M2498">
        <f>EXP(-rf*C2498)*L2498</f>
        <v/>
      </c>
      <c r="N2498">
        <f>EXP(-rf*C2498)*E2498</f>
        <v/>
      </c>
    </row>
    <row r="2499">
      <c r="A2499" t="n">
        <v>2491</v>
      </c>
      <c r="B2499">
        <f>RAND()</f>
        <v/>
      </c>
      <c r="C2499">
        <f>IF(B2499&lt;P_3,3,IF(B2499&lt;P_3+P_4,4,5))</f>
        <v/>
      </c>
      <c r="D2499">
        <f>NORM.S.INV(RAND())</f>
        <v/>
      </c>
      <c r="E2499">
        <f>V0*EXP((rf-q_leak-0.5*sigma^2)*C2499+sigma*SQRT(C2499)*D2499)</f>
        <v/>
      </c>
      <c r="F2499">
        <f>SHL_face*(1+SHL_rate)^C2499</f>
        <v/>
      </c>
      <c r="G2499">
        <f>Pref_face*(1+Pref_rate)^C2499</f>
        <v/>
      </c>
      <c r="H2499">
        <f>MAX(E2499-F2499-G2499,0)</f>
        <v/>
      </c>
      <c r="I2499">
        <f>MIN(E2499,F2499+G2499)+(1-MgmtPct)*H2499</f>
        <v/>
      </c>
      <c r="J2499">
        <f>IF(I2499/SponsorCost&gt;=RatchetTrigger,1,0)</f>
        <v/>
      </c>
      <c r="K2499">
        <f>IF(J2499=1,MgmtPctRatchet,MgmtPct)</f>
        <v/>
      </c>
      <c r="L2499">
        <f>K2499*H2499</f>
        <v/>
      </c>
      <c r="M2499">
        <f>EXP(-rf*C2499)*L2499</f>
        <v/>
      </c>
      <c r="N2499">
        <f>EXP(-rf*C2499)*E2499</f>
        <v/>
      </c>
    </row>
    <row r="2500">
      <c r="A2500" t="n">
        <v>2492</v>
      </c>
      <c r="B2500">
        <f>RAND()</f>
        <v/>
      </c>
      <c r="C2500">
        <f>IF(B2500&lt;P_3,3,IF(B2500&lt;P_3+P_4,4,5))</f>
        <v/>
      </c>
      <c r="D2500">
        <f>NORM.S.INV(RAND())</f>
        <v/>
      </c>
      <c r="E2500">
        <f>V0*EXP((rf-q_leak-0.5*sigma^2)*C2500+sigma*SQRT(C2500)*D2500)</f>
        <v/>
      </c>
      <c r="F2500">
        <f>SHL_face*(1+SHL_rate)^C2500</f>
        <v/>
      </c>
      <c r="G2500">
        <f>Pref_face*(1+Pref_rate)^C2500</f>
        <v/>
      </c>
      <c r="H2500">
        <f>MAX(E2500-F2500-G2500,0)</f>
        <v/>
      </c>
      <c r="I2500">
        <f>MIN(E2500,F2500+G2500)+(1-MgmtPct)*H2500</f>
        <v/>
      </c>
      <c r="J2500">
        <f>IF(I2500/SponsorCost&gt;=RatchetTrigger,1,0)</f>
        <v/>
      </c>
      <c r="K2500">
        <f>IF(J2500=1,MgmtPctRatchet,MgmtPct)</f>
        <v/>
      </c>
      <c r="L2500">
        <f>K2500*H2500</f>
        <v/>
      </c>
      <c r="M2500">
        <f>EXP(-rf*C2500)*L2500</f>
        <v/>
      </c>
      <c r="N2500">
        <f>EXP(-rf*C2500)*E2500</f>
        <v/>
      </c>
    </row>
    <row r="2501">
      <c r="A2501" t="n">
        <v>2493</v>
      </c>
      <c r="B2501">
        <f>RAND()</f>
        <v/>
      </c>
      <c r="C2501">
        <f>IF(B2501&lt;P_3,3,IF(B2501&lt;P_3+P_4,4,5))</f>
        <v/>
      </c>
      <c r="D2501">
        <f>NORM.S.INV(RAND())</f>
        <v/>
      </c>
      <c r="E2501">
        <f>V0*EXP((rf-q_leak-0.5*sigma^2)*C2501+sigma*SQRT(C2501)*D2501)</f>
        <v/>
      </c>
      <c r="F2501">
        <f>SHL_face*(1+SHL_rate)^C2501</f>
        <v/>
      </c>
      <c r="G2501">
        <f>Pref_face*(1+Pref_rate)^C2501</f>
        <v/>
      </c>
      <c r="H2501">
        <f>MAX(E2501-F2501-G2501,0)</f>
        <v/>
      </c>
      <c r="I2501">
        <f>MIN(E2501,F2501+G2501)+(1-MgmtPct)*H2501</f>
        <v/>
      </c>
      <c r="J2501">
        <f>IF(I2501/SponsorCost&gt;=RatchetTrigger,1,0)</f>
        <v/>
      </c>
      <c r="K2501">
        <f>IF(J2501=1,MgmtPctRatchet,MgmtPct)</f>
        <v/>
      </c>
      <c r="L2501">
        <f>K2501*H2501</f>
        <v/>
      </c>
      <c r="M2501">
        <f>EXP(-rf*C2501)*L2501</f>
        <v/>
      </c>
      <c r="N2501">
        <f>EXP(-rf*C2501)*E2501</f>
        <v/>
      </c>
    </row>
    <row r="2502">
      <c r="A2502" t="n">
        <v>2494</v>
      </c>
      <c r="B2502">
        <f>RAND()</f>
        <v/>
      </c>
      <c r="C2502">
        <f>IF(B2502&lt;P_3,3,IF(B2502&lt;P_3+P_4,4,5))</f>
        <v/>
      </c>
      <c r="D2502">
        <f>NORM.S.INV(RAND())</f>
        <v/>
      </c>
      <c r="E2502">
        <f>V0*EXP((rf-q_leak-0.5*sigma^2)*C2502+sigma*SQRT(C2502)*D2502)</f>
        <v/>
      </c>
      <c r="F2502">
        <f>SHL_face*(1+SHL_rate)^C2502</f>
        <v/>
      </c>
      <c r="G2502">
        <f>Pref_face*(1+Pref_rate)^C2502</f>
        <v/>
      </c>
      <c r="H2502">
        <f>MAX(E2502-F2502-G2502,0)</f>
        <v/>
      </c>
      <c r="I2502">
        <f>MIN(E2502,F2502+G2502)+(1-MgmtPct)*H2502</f>
        <v/>
      </c>
      <c r="J2502">
        <f>IF(I2502/SponsorCost&gt;=RatchetTrigger,1,0)</f>
        <v/>
      </c>
      <c r="K2502">
        <f>IF(J2502=1,MgmtPctRatchet,MgmtPct)</f>
        <v/>
      </c>
      <c r="L2502">
        <f>K2502*H2502</f>
        <v/>
      </c>
      <c r="M2502">
        <f>EXP(-rf*C2502)*L2502</f>
        <v/>
      </c>
      <c r="N2502">
        <f>EXP(-rf*C2502)*E2502</f>
        <v/>
      </c>
    </row>
    <row r="2503">
      <c r="A2503" t="n">
        <v>2495</v>
      </c>
      <c r="B2503">
        <f>RAND()</f>
        <v/>
      </c>
      <c r="C2503">
        <f>IF(B2503&lt;P_3,3,IF(B2503&lt;P_3+P_4,4,5))</f>
        <v/>
      </c>
      <c r="D2503">
        <f>NORM.S.INV(RAND())</f>
        <v/>
      </c>
      <c r="E2503">
        <f>V0*EXP((rf-q_leak-0.5*sigma^2)*C2503+sigma*SQRT(C2503)*D2503)</f>
        <v/>
      </c>
      <c r="F2503">
        <f>SHL_face*(1+SHL_rate)^C2503</f>
        <v/>
      </c>
      <c r="G2503">
        <f>Pref_face*(1+Pref_rate)^C2503</f>
        <v/>
      </c>
      <c r="H2503">
        <f>MAX(E2503-F2503-G2503,0)</f>
        <v/>
      </c>
      <c r="I2503">
        <f>MIN(E2503,F2503+G2503)+(1-MgmtPct)*H2503</f>
        <v/>
      </c>
      <c r="J2503">
        <f>IF(I2503/SponsorCost&gt;=RatchetTrigger,1,0)</f>
        <v/>
      </c>
      <c r="K2503">
        <f>IF(J2503=1,MgmtPctRatchet,MgmtPct)</f>
        <v/>
      </c>
      <c r="L2503">
        <f>K2503*H2503</f>
        <v/>
      </c>
      <c r="M2503">
        <f>EXP(-rf*C2503)*L2503</f>
        <v/>
      </c>
      <c r="N2503">
        <f>EXP(-rf*C2503)*E2503</f>
        <v/>
      </c>
    </row>
    <row r="2504">
      <c r="A2504" t="n">
        <v>2496</v>
      </c>
      <c r="B2504">
        <f>RAND()</f>
        <v/>
      </c>
      <c r="C2504">
        <f>IF(B2504&lt;P_3,3,IF(B2504&lt;P_3+P_4,4,5))</f>
        <v/>
      </c>
      <c r="D2504">
        <f>NORM.S.INV(RAND())</f>
        <v/>
      </c>
      <c r="E2504">
        <f>V0*EXP((rf-q_leak-0.5*sigma^2)*C2504+sigma*SQRT(C2504)*D2504)</f>
        <v/>
      </c>
      <c r="F2504">
        <f>SHL_face*(1+SHL_rate)^C2504</f>
        <v/>
      </c>
      <c r="G2504">
        <f>Pref_face*(1+Pref_rate)^C2504</f>
        <v/>
      </c>
      <c r="H2504">
        <f>MAX(E2504-F2504-G2504,0)</f>
        <v/>
      </c>
      <c r="I2504">
        <f>MIN(E2504,F2504+G2504)+(1-MgmtPct)*H2504</f>
        <v/>
      </c>
      <c r="J2504">
        <f>IF(I2504/SponsorCost&gt;=RatchetTrigger,1,0)</f>
        <v/>
      </c>
      <c r="K2504">
        <f>IF(J2504=1,MgmtPctRatchet,MgmtPct)</f>
        <v/>
      </c>
      <c r="L2504">
        <f>K2504*H2504</f>
        <v/>
      </c>
      <c r="M2504">
        <f>EXP(-rf*C2504)*L2504</f>
        <v/>
      </c>
      <c r="N2504">
        <f>EXP(-rf*C2504)*E2504</f>
        <v/>
      </c>
    </row>
    <row r="2505">
      <c r="A2505" t="n">
        <v>2497</v>
      </c>
      <c r="B2505">
        <f>RAND()</f>
        <v/>
      </c>
      <c r="C2505">
        <f>IF(B2505&lt;P_3,3,IF(B2505&lt;P_3+P_4,4,5))</f>
        <v/>
      </c>
      <c r="D2505">
        <f>NORM.S.INV(RAND())</f>
        <v/>
      </c>
      <c r="E2505">
        <f>V0*EXP((rf-q_leak-0.5*sigma^2)*C2505+sigma*SQRT(C2505)*D2505)</f>
        <v/>
      </c>
      <c r="F2505">
        <f>SHL_face*(1+SHL_rate)^C2505</f>
        <v/>
      </c>
      <c r="G2505">
        <f>Pref_face*(1+Pref_rate)^C2505</f>
        <v/>
      </c>
      <c r="H2505">
        <f>MAX(E2505-F2505-G2505,0)</f>
        <v/>
      </c>
      <c r="I2505">
        <f>MIN(E2505,F2505+G2505)+(1-MgmtPct)*H2505</f>
        <v/>
      </c>
      <c r="J2505">
        <f>IF(I2505/SponsorCost&gt;=RatchetTrigger,1,0)</f>
        <v/>
      </c>
      <c r="K2505">
        <f>IF(J2505=1,MgmtPctRatchet,MgmtPct)</f>
        <v/>
      </c>
      <c r="L2505">
        <f>K2505*H2505</f>
        <v/>
      </c>
      <c r="M2505">
        <f>EXP(-rf*C2505)*L2505</f>
        <v/>
      </c>
      <c r="N2505">
        <f>EXP(-rf*C2505)*E2505</f>
        <v/>
      </c>
    </row>
    <row r="2506">
      <c r="A2506" t="n">
        <v>2498</v>
      </c>
      <c r="B2506">
        <f>RAND()</f>
        <v/>
      </c>
      <c r="C2506">
        <f>IF(B2506&lt;P_3,3,IF(B2506&lt;P_3+P_4,4,5))</f>
        <v/>
      </c>
      <c r="D2506">
        <f>NORM.S.INV(RAND())</f>
        <v/>
      </c>
      <c r="E2506">
        <f>V0*EXP((rf-q_leak-0.5*sigma^2)*C2506+sigma*SQRT(C2506)*D2506)</f>
        <v/>
      </c>
      <c r="F2506">
        <f>SHL_face*(1+SHL_rate)^C2506</f>
        <v/>
      </c>
      <c r="G2506">
        <f>Pref_face*(1+Pref_rate)^C2506</f>
        <v/>
      </c>
      <c r="H2506">
        <f>MAX(E2506-F2506-G2506,0)</f>
        <v/>
      </c>
      <c r="I2506">
        <f>MIN(E2506,F2506+G2506)+(1-MgmtPct)*H2506</f>
        <v/>
      </c>
      <c r="J2506">
        <f>IF(I2506/SponsorCost&gt;=RatchetTrigger,1,0)</f>
        <v/>
      </c>
      <c r="K2506">
        <f>IF(J2506=1,MgmtPctRatchet,MgmtPct)</f>
        <v/>
      </c>
      <c r="L2506">
        <f>K2506*H2506</f>
        <v/>
      </c>
      <c r="M2506">
        <f>EXP(-rf*C2506)*L2506</f>
        <v/>
      </c>
      <c r="N2506">
        <f>EXP(-rf*C2506)*E2506</f>
        <v/>
      </c>
    </row>
    <row r="2507">
      <c r="A2507" t="n">
        <v>2499</v>
      </c>
      <c r="B2507">
        <f>RAND()</f>
        <v/>
      </c>
      <c r="C2507">
        <f>IF(B2507&lt;P_3,3,IF(B2507&lt;P_3+P_4,4,5))</f>
        <v/>
      </c>
      <c r="D2507">
        <f>NORM.S.INV(RAND())</f>
        <v/>
      </c>
      <c r="E2507">
        <f>V0*EXP((rf-q_leak-0.5*sigma^2)*C2507+sigma*SQRT(C2507)*D2507)</f>
        <v/>
      </c>
      <c r="F2507">
        <f>SHL_face*(1+SHL_rate)^C2507</f>
        <v/>
      </c>
      <c r="G2507">
        <f>Pref_face*(1+Pref_rate)^C2507</f>
        <v/>
      </c>
      <c r="H2507">
        <f>MAX(E2507-F2507-G2507,0)</f>
        <v/>
      </c>
      <c r="I2507">
        <f>MIN(E2507,F2507+G2507)+(1-MgmtPct)*H2507</f>
        <v/>
      </c>
      <c r="J2507">
        <f>IF(I2507/SponsorCost&gt;=RatchetTrigger,1,0)</f>
        <v/>
      </c>
      <c r="K2507">
        <f>IF(J2507=1,MgmtPctRatchet,MgmtPct)</f>
        <v/>
      </c>
      <c r="L2507">
        <f>K2507*H2507</f>
        <v/>
      </c>
      <c r="M2507">
        <f>EXP(-rf*C2507)*L2507</f>
        <v/>
      </c>
      <c r="N2507">
        <f>EXP(-rf*C2507)*E2507</f>
        <v/>
      </c>
    </row>
    <row r="2508">
      <c r="A2508" t="n">
        <v>2500</v>
      </c>
      <c r="B2508">
        <f>RAND()</f>
        <v/>
      </c>
      <c r="C2508">
        <f>IF(B2508&lt;P_3,3,IF(B2508&lt;P_3+P_4,4,5))</f>
        <v/>
      </c>
      <c r="D2508">
        <f>NORM.S.INV(RAND())</f>
        <v/>
      </c>
      <c r="E2508">
        <f>V0*EXP((rf-q_leak-0.5*sigma^2)*C2508+sigma*SQRT(C2508)*D2508)</f>
        <v/>
      </c>
      <c r="F2508">
        <f>SHL_face*(1+SHL_rate)^C2508</f>
        <v/>
      </c>
      <c r="G2508">
        <f>Pref_face*(1+Pref_rate)^C2508</f>
        <v/>
      </c>
      <c r="H2508">
        <f>MAX(E2508-F2508-G2508,0)</f>
        <v/>
      </c>
      <c r="I2508">
        <f>MIN(E2508,F2508+G2508)+(1-MgmtPct)*H2508</f>
        <v/>
      </c>
      <c r="J2508">
        <f>IF(I2508/SponsorCost&gt;=RatchetTrigger,1,0)</f>
        <v/>
      </c>
      <c r="K2508">
        <f>IF(J2508=1,MgmtPctRatchet,MgmtPct)</f>
        <v/>
      </c>
      <c r="L2508">
        <f>K2508*H2508</f>
        <v/>
      </c>
      <c r="M2508">
        <f>EXP(-rf*C2508)*L2508</f>
        <v/>
      </c>
      <c r="N2508">
        <f>EXP(-rf*C2508)*E2508</f>
        <v/>
      </c>
    </row>
    <row r="2509">
      <c r="A2509" t="n">
        <v>2501</v>
      </c>
      <c r="B2509">
        <f>RAND()</f>
        <v/>
      </c>
      <c r="C2509">
        <f>IF(B2509&lt;P_3,3,IF(B2509&lt;P_3+P_4,4,5))</f>
        <v/>
      </c>
      <c r="D2509">
        <f>NORM.S.INV(RAND())</f>
        <v/>
      </c>
      <c r="E2509">
        <f>V0*EXP((rf-q_leak-0.5*sigma^2)*C2509+sigma*SQRT(C2509)*D2509)</f>
        <v/>
      </c>
      <c r="F2509">
        <f>SHL_face*(1+SHL_rate)^C2509</f>
        <v/>
      </c>
      <c r="G2509">
        <f>Pref_face*(1+Pref_rate)^C2509</f>
        <v/>
      </c>
      <c r="H2509">
        <f>MAX(E2509-F2509-G2509,0)</f>
        <v/>
      </c>
      <c r="I2509">
        <f>MIN(E2509,F2509+G2509)+(1-MgmtPct)*H2509</f>
        <v/>
      </c>
      <c r="J2509">
        <f>IF(I2509/SponsorCost&gt;=RatchetTrigger,1,0)</f>
        <v/>
      </c>
      <c r="K2509">
        <f>IF(J2509=1,MgmtPctRatchet,MgmtPct)</f>
        <v/>
      </c>
      <c r="L2509">
        <f>K2509*H2509</f>
        <v/>
      </c>
      <c r="M2509">
        <f>EXP(-rf*C2509)*L2509</f>
        <v/>
      </c>
      <c r="N2509">
        <f>EXP(-rf*C2509)*E2509</f>
        <v/>
      </c>
    </row>
    <row r="2510">
      <c r="A2510" t="n">
        <v>2502</v>
      </c>
      <c r="B2510">
        <f>RAND()</f>
        <v/>
      </c>
      <c r="C2510">
        <f>IF(B2510&lt;P_3,3,IF(B2510&lt;P_3+P_4,4,5))</f>
        <v/>
      </c>
      <c r="D2510">
        <f>NORM.S.INV(RAND())</f>
        <v/>
      </c>
      <c r="E2510">
        <f>V0*EXP((rf-q_leak-0.5*sigma^2)*C2510+sigma*SQRT(C2510)*D2510)</f>
        <v/>
      </c>
      <c r="F2510">
        <f>SHL_face*(1+SHL_rate)^C2510</f>
        <v/>
      </c>
      <c r="G2510">
        <f>Pref_face*(1+Pref_rate)^C2510</f>
        <v/>
      </c>
      <c r="H2510">
        <f>MAX(E2510-F2510-G2510,0)</f>
        <v/>
      </c>
      <c r="I2510">
        <f>MIN(E2510,F2510+G2510)+(1-MgmtPct)*H2510</f>
        <v/>
      </c>
      <c r="J2510">
        <f>IF(I2510/SponsorCost&gt;=RatchetTrigger,1,0)</f>
        <v/>
      </c>
      <c r="K2510">
        <f>IF(J2510=1,MgmtPctRatchet,MgmtPct)</f>
        <v/>
      </c>
      <c r="L2510">
        <f>K2510*H2510</f>
        <v/>
      </c>
      <c r="M2510">
        <f>EXP(-rf*C2510)*L2510</f>
        <v/>
      </c>
      <c r="N2510">
        <f>EXP(-rf*C2510)*E2510</f>
        <v/>
      </c>
    </row>
    <row r="2511">
      <c r="A2511" t="n">
        <v>2503</v>
      </c>
      <c r="B2511">
        <f>RAND()</f>
        <v/>
      </c>
      <c r="C2511">
        <f>IF(B2511&lt;P_3,3,IF(B2511&lt;P_3+P_4,4,5))</f>
        <v/>
      </c>
      <c r="D2511">
        <f>NORM.S.INV(RAND())</f>
        <v/>
      </c>
      <c r="E2511">
        <f>V0*EXP((rf-q_leak-0.5*sigma^2)*C2511+sigma*SQRT(C2511)*D2511)</f>
        <v/>
      </c>
      <c r="F2511">
        <f>SHL_face*(1+SHL_rate)^C2511</f>
        <v/>
      </c>
      <c r="G2511">
        <f>Pref_face*(1+Pref_rate)^C2511</f>
        <v/>
      </c>
      <c r="H2511">
        <f>MAX(E2511-F2511-G2511,0)</f>
        <v/>
      </c>
      <c r="I2511">
        <f>MIN(E2511,F2511+G2511)+(1-MgmtPct)*H2511</f>
        <v/>
      </c>
      <c r="J2511">
        <f>IF(I2511/SponsorCost&gt;=RatchetTrigger,1,0)</f>
        <v/>
      </c>
      <c r="K2511">
        <f>IF(J2511=1,MgmtPctRatchet,MgmtPct)</f>
        <v/>
      </c>
      <c r="L2511">
        <f>K2511*H2511</f>
        <v/>
      </c>
      <c r="M2511">
        <f>EXP(-rf*C2511)*L2511</f>
        <v/>
      </c>
      <c r="N2511">
        <f>EXP(-rf*C2511)*E2511</f>
        <v/>
      </c>
    </row>
    <row r="2512">
      <c r="A2512" t="n">
        <v>2504</v>
      </c>
      <c r="B2512">
        <f>RAND()</f>
        <v/>
      </c>
      <c r="C2512">
        <f>IF(B2512&lt;P_3,3,IF(B2512&lt;P_3+P_4,4,5))</f>
        <v/>
      </c>
      <c r="D2512">
        <f>NORM.S.INV(RAND())</f>
        <v/>
      </c>
      <c r="E2512">
        <f>V0*EXP((rf-q_leak-0.5*sigma^2)*C2512+sigma*SQRT(C2512)*D2512)</f>
        <v/>
      </c>
      <c r="F2512">
        <f>SHL_face*(1+SHL_rate)^C2512</f>
        <v/>
      </c>
      <c r="G2512">
        <f>Pref_face*(1+Pref_rate)^C2512</f>
        <v/>
      </c>
      <c r="H2512">
        <f>MAX(E2512-F2512-G2512,0)</f>
        <v/>
      </c>
      <c r="I2512">
        <f>MIN(E2512,F2512+G2512)+(1-MgmtPct)*H2512</f>
        <v/>
      </c>
      <c r="J2512">
        <f>IF(I2512/SponsorCost&gt;=RatchetTrigger,1,0)</f>
        <v/>
      </c>
      <c r="K2512">
        <f>IF(J2512=1,MgmtPctRatchet,MgmtPct)</f>
        <v/>
      </c>
      <c r="L2512">
        <f>K2512*H2512</f>
        <v/>
      </c>
      <c r="M2512">
        <f>EXP(-rf*C2512)*L2512</f>
        <v/>
      </c>
      <c r="N2512">
        <f>EXP(-rf*C2512)*E2512</f>
        <v/>
      </c>
    </row>
    <row r="2513">
      <c r="A2513" t="n">
        <v>2505</v>
      </c>
      <c r="B2513">
        <f>RAND()</f>
        <v/>
      </c>
      <c r="C2513">
        <f>IF(B2513&lt;P_3,3,IF(B2513&lt;P_3+P_4,4,5))</f>
        <v/>
      </c>
      <c r="D2513">
        <f>NORM.S.INV(RAND())</f>
        <v/>
      </c>
      <c r="E2513">
        <f>V0*EXP((rf-q_leak-0.5*sigma^2)*C2513+sigma*SQRT(C2513)*D2513)</f>
        <v/>
      </c>
      <c r="F2513">
        <f>SHL_face*(1+SHL_rate)^C2513</f>
        <v/>
      </c>
      <c r="G2513">
        <f>Pref_face*(1+Pref_rate)^C2513</f>
        <v/>
      </c>
      <c r="H2513">
        <f>MAX(E2513-F2513-G2513,0)</f>
        <v/>
      </c>
      <c r="I2513">
        <f>MIN(E2513,F2513+G2513)+(1-MgmtPct)*H2513</f>
        <v/>
      </c>
      <c r="J2513">
        <f>IF(I2513/SponsorCost&gt;=RatchetTrigger,1,0)</f>
        <v/>
      </c>
      <c r="K2513">
        <f>IF(J2513=1,MgmtPctRatchet,MgmtPct)</f>
        <v/>
      </c>
      <c r="L2513">
        <f>K2513*H2513</f>
        <v/>
      </c>
      <c r="M2513">
        <f>EXP(-rf*C2513)*L2513</f>
        <v/>
      </c>
      <c r="N2513">
        <f>EXP(-rf*C2513)*E2513</f>
        <v/>
      </c>
    </row>
    <row r="2514">
      <c r="A2514" t="n">
        <v>2506</v>
      </c>
      <c r="B2514">
        <f>RAND()</f>
        <v/>
      </c>
      <c r="C2514">
        <f>IF(B2514&lt;P_3,3,IF(B2514&lt;P_3+P_4,4,5))</f>
        <v/>
      </c>
      <c r="D2514">
        <f>NORM.S.INV(RAND())</f>
        <v/>
      </c>
      <c r="E2514">
        <f>V0*EXP((rf-q_leak-0.5*sigma^2)*C2514+sigma*SQRT(C2514)*D2514)</f>
        <v/>
      </c>
      <c r="F2514">
        <f>SHL_face*(1+SHL_rate)^C2514</f>
        <v/>
      </c>
      <c r="G2514">
        <f>Pref_face*(1+Pref_rate)^C2514</f>
        <v/>
      </c>
      <c r="H2514">
        <f>MAX(E2514-F2514-G2514,0)</f>
        <v/>
      </c>
      <c r="I2514">
        <f>MIN(E2514,F2514+G2514)+(1-MgmtPct)*H2514</f>
        <v/>
      </c>
      <c r="J2514">
        <f>IF(I2514/SponsorCost&gt;=RatchetTrigger,1,0)</f>
        <v/>
      </c>
      <c r="K2514">
        <f>IF(J2514=1,MgmtPctRatchet,MgmtPct)</f>
        <v/>
      </c>
      <c r="L2514">
        <f>K2514*H2514</f>
        <v/>
      </c>
      <c r="M2514">
        <f>EXP(-rf*C2514)*L2514</f>
        <v/>
      </c>
      <c r="N2514">
        <f>EXP(-rf*C2514)*E2514</f>
        <v/>
      </c>
    </row>
    <row r="2515">
      <c r="A2515" t="n">
        <v>2507</v>
      </c>
      <c r="B2515">
        <f>RAND()</f>
        <v/>
      </c>
      <c r="C2515">
        <f>IF(B2515&lt;P_3,3,IF(B2515&lt;P_3+P_4,4,5))</f>
        <v/>
      </c>
      <c r="D2515">
        <f>NORM.S.INV(RAND())</f>
        <v/>
      </c>
      <c r="E2515">
        <f>V0*EXP((rf-q_leak-0.5*sigma^2)*C2515+sigma*SQRT(C2515)*D2515)</f>
        <v/>
      </c>
      <c r="F2515">
        <f>SHL_face*(1+SHL_rate)^C2515</f>
        <v/>
      </c>
      <c r="G2515">
        <f>Pref_face*(1+Pref_rate)^C2515</f>
        <v/>
      </c>
      <c r="H2515">
        <f>MAX(E2515-F2515-G2515,0)</f>
        <v/>
      </c>
      <c r="I2515">
        <f>MIN(E2515,F2515+G2515)+(1-MgmtPct)*H2515</f>
        <v/>
      </c>
      <c r="J2515">
        <f>IF(I2515/SponsorCost&gt;=RatchetTrigger,1,0)</f>
        <v/>
      </c>
      <c r="K2515">
        <f>IF(J2515=1,MgmtPctRatchet,MgmtPct)</f>
        <v/>
      </c>
      <c r="L2515">
        <f>K2515*H2515</f>
        <v/>
      </c>
      <c r="M2515">
        <f>EXP(-rf*C2515)*L2515</f>
        <v/>
      </c>
      <c r="N2515">
        <f>EXP(-rf*C2515)*E2515</f>
        <v/>
      </c>
    </row>
    <row r="2516">
      <c r="A2516" t="n">
        <v>2508</v>
      </c>
      <c r="B2516">
        <f>RAND()</f>
        <v/>
      </c>
      <c r="C2516">
        <f>IF(B2516&lt;P_3,3,IF(B2516&lt;P_3+P_4,4,5))</f>
        <v/>
      </c>
      <c r="D2516">
        <f>NORM.S.INV(RAND())</f>
        <v/>
      </c>
      <c r="E2516">
        <f>V0*EXP((rf-q_leak-0.5*sigma^2)*C2516+sigma*SQRT(C2516)*D2516)</f>
        <v/>
      </c>
      <c r="F2516">
        <f>SHL_face*(1+SHL_rate)^C2516</f>
        <v/>
      </c>
      <c r="G2516">
        <f>Pref_face*(1+Pref_rate)^C2516</f>
        <v/>
      </c>
      <c r="H2516">
        <f>MAX(E2516-F2516-G2516,0)</f>
        <v/>
      </c>
      <c r="I2516">
        <f>MIN(E2516,F2516+G2516)+(1-MgmtPct)*H2516</f>
        <v/>
      </c>
      <c r="J2516">
        <f>IF(I2516/SponsorCost&gt;=RatchetTrigger,1,0)</f>
        <v/>
      </c>
      <c r="K2516">
        <f>IF(J2516=1,MgmtPctRatchet,MgmtPct)</f>
        <v/>
      </c>
      <c r="L2516">
        <f>K2516*H2516</f>
        <v/>
      </c>
      <c r="M2516">
        <f>EXP(-rf*C2516)*L2516</f>
        <v/>
      </c>
      <c r="N2516">
        <f>EXP(-rf*C2516)*E2516</f>
        <v/>
      </c>
    </row>
    <row r="2517">
      <c r="A2517" t="n">
        <v>2509</v>
      </c>
      <c r="B2517">
        <f>RAND()</f>
        <v/>
      </c>
      <c r="C2517">
        <f>IF(B2517&lt;P_3,3,IF(B2517&lt;P_3+P_4,4,5))</f>
        <v/>
      </c>
      <c r="D2517">
        <f>NORM.S.INV(RAND())</f>
        <v/>
      </c>
      <c r="E2517">
        <f>V0*EXP((rf-q_leak-0.5*sigma^2)*C2517+sigma*SQRT(C2517)*D2517)</f>
        <v/>
      </c>
      <c r="F2517">
        <f>SHL_face*(1+SHL_rate)^C2517</f>
        <v/>
      </c>
      <c r="G2517">
        <f>Pref_face*(1+Pref_rate)^C2517</f>
        <v/>
      </c>
      <c r="H2517">
        <f>MAX(E2517-F2517-G2517,0)</f>
        <v/>
      </c>
      <c r="I2517">
        <f>MIN(E2517,F2517+G2517)+(1-MgmtPct)*H2517</f>
        <v/>
      </c>
      <c r="J2517">
        <f>IF(I2517/SponsorCost&gt;=RatchetTrigger,1,0)</f>
        <v/>
      </c>
      <c r="K2517">
        <f>IF(J2517=1,MgmtPctRatchet,MgmtPct)</f>
        <v/>
      </c>
      <c r="L2517">
        <f>K2517*H2517</f>
        <v/>
      </c>
      <c r="M2517">
        <f>EXP(-rf*C2517)*L2517</f>
        <v/>
      </c>
      <c r="N2517">
        <f>EXP(-rf*C2517)*E2517</f>
        <v/>
      </c>
    </row>
    <row r="2518">
      <c r="A2518" t="n">
        <v>2510</v>
      </c>
      <c r="B2518">
        <f>RAND()</f>
        <v/>
      </c>
      <c r="C2518">
        <f>IF(B2518&lt;P_3,3,IF(B2518&lt;P_3+P_4,4,5))</f>
        <v/>
      </c>
      <c r="D2518">
        <f>NORM.S.INV(RAND())</f>
        <v/>
      </c>
      <c r="E2518">
        <f>V0*EXP((rf-q_leak-0.5*sigma^2)*C2518+sigma*SQRT(C2518)*D2518)</f>
        <v/>
      </c>
      <c r="F2518">
        <f>SHL_face*(1+SHL_rate)^C2518</f>
        <v/>
      </c>
      <c r="G2518">
        <f>Pref_face*(1+Pref_rate)^C2518</f>
        <v/>
      </c>
      <c r="H2518">
        <f>MAX(E2518-F2518-G2518,0)</f>
        <v/>
      </c>
      <c r="I2518">
        <f>MIN(E2518,F2518+G2518)+(1-MgmtPct)*H2518</f>
        <v/>
      </c>
      <c r="J2518">
        <f>IF(I2518/SponsorCost&gt;=RatchetTrigger,1,0)</f>
        <v/>
      </c>
      <c r="K2518">
        <f>IF(J2518=1,MgmtPctRatchet,MgmtPct)</f>
        <v/>
      </c>
      <c r="L2518">
        <f>K2518*H2518</f>
        <v/>
      </c>
      <c r="M2518">
        <f>EXP(-rf*C2518)*L2518</f>
        <v/>
      </c>
      <c r="N2518">
        <f>EXP(-rf*C2518)*E2518</f>
        <v/>
      </c>
    </row>
    <row r="2519">
      <c r="A2519" t="n">
        <v>2511</v>
      </c>
      <c r="B2519">
        <f>RAND()</f>
        <v/>
      </c>
      <c r="C2519">
        <f>IF(B2519&lt;P_3,3,IF(B2519&lt;P_3+P_4,4,5))</f>
        <v/>
      </c>
      <c r="D2519">
        <f>NORM.S.INV(RAND())</f>
        <v/>
      </c>
      <c r="E2519">
        <f>V0*EXP((rf-q_leak-0.5*sigma^2)*C2519+sigma*SQRT(C2519)*D2519)</f>
        <v/>
      </c>
      <c r="F2519">
        <f>SHL_face*(1+SHL_rate)^C2519</f>
        <v/>
      </c>
      <c r="G2519">
        <f>Pref_face*(1+Pref_rate)^C2519</f>
        <v/>
      </c>
      <c r="H2519">
        <f>MAX(E2519-F2519-G2519,0)</f>
        <v/>
      </c>
      <c r="I2519">
        <f>MIN(E2519,F2519+G2519)+(1-MgmtPct)*H2519</f>
        <v/>
      </c>
      <c r="J2519">
        <f>IF(I2519/SponsorCost&gt;=RatchetTrigger,1,0)</f>
        <v/>
      </c>
      <c r="K2519">
        <f>IF(J2519=1,MgmtPctRatchet,MgmtPct)</f>
        <v/>
      </c>
      <c r="L2519">
        <f>K2519*H2519</f>
        <v/>
      </c>
      <c r="M2519">
        <f>EXP(-rf*C2519)*L2519</f>
        <v/>
      </c>
      <c r="N2519">
        <f>EXP(-rf*C2519)*E2519</f>
        <v/>
      </c>
    </row>
    <row r="2520">
      <c r="A2520" t="n">
        <v>2512</v>
      </c>
      <c r="B2520">
        <f>RAND()</f>
        <v/>
      </c>
      <c r="C2520">
        <f>IF(B2520&lt;P_3,3,IF(B2520&lt;P_3+P_4,4,5))</f>
        <v/>
      </c>
      <c r="D2520">
        <f>NORM.S.INV(RAND())</f>
        <v/>
      </c>
      <c r="E2520">
        <f>V0*EXP((rf-q_leak-0.5*sigma^2)*C2520+sigma*SQRT(C2520)*D2520)</f>
        <v/>
      </c>
      <c r="F2520">
        <f>SHL_face*(1+SHL_rate)^C2520</f>
        <v/>
      </c>
      <c r="G2520">
        <f>Pref_face*(1+Pref_rate)^C2520</f>
        <v/>
      </c>
      <c r="H2520">
        <f>MAX(E2520-F2520-G2520,0)</f>
        <v/>
      </c>
      <c r="I2520">
        <f>MIN(E2520,F2520+G2520)+(1-MgmtPct)*H2520</f>
        <v/>
      </c>
      <c r="J2520">
        <f>IF(I2520/SponsorCost&gt;=RatchetTrigger,1,0)</f>
        <v/>
      </c>
      <c r="K2520">
        <f>IF(J2520=1,MgmtPctRatchet,MgmtPct)</f>
        <v/>
      </c>
      <c r="L2520">
        <f>K2520*H2520</f>
        <v/>
      </c>
      <c r="M2520">
        <f>EXP(-rf*C2520)*L2520</f>
        <v/>
      </c>
      <c r="N2520">
        <f>EXP(-rf*C2520)*E2520</f>
        <v/>
      </c>
    </row>
    <row r="2521">
      <c r="A2521" t="n">
        <v>2513</v>
      </c>
      <c r="B2521">
        <f>RAND()</f>
        <v/>
      </c>
      <c r="C2521">
        <f>IF(B2521&lt;P_3,3,IF(B2521&lt;P_3+P_4,4,5))</f>
        <v/>
      </c>
      <c r="D2521">
        <f>NORM.S.INV(RAND())</f>
        <v/>
      </c>
      <c r="E2521">
        <f>V0*EXP((rf-q_leak-0.5*sigma^2)*C2521+sigma*SQRT(C2521)*D2521)</f>
        <v/>
      </c>
      <c r="F2521">
        <f>SHL_face*(1+SHL_rate)^C2521</f>
        <v/>
      </c>
      <c r="G2521">
        <f>Pref_face*(1+Pref_rate)^C2521</f>
        <v/>
      </c>
      <c r="H2521">
        <f>MAX(E2521-F2521-G2521,0)</f>
        <v/>
      </c>
      <c r="I2521">
        <f>MIN(E2521,F2521+G2521)+(1-MgmtPct)*H2521</f>
        <v/>
      </c>
      <c r="J2521">
        <f>IF(I2521/SponsorCost&gt;=RatchetTrigger,1,0)</f>
        <v/>
      </c>
      <c r="K2521">
        <f>IF(J2521=1,MgmtPctRatchet,MgmtPct)</f>
        <v/>
      </c>
      <c r="L2521">
        <f>K2521*H2521</f>
        <v/>
      </c>
      <c r="M2521">
        <f>EXP(-rf*C2521)*L2521</f>
        <v/>
      </c>
      <c r="N2521">
        <f>EXP(-rf*C2521)*E2521</f>
        <v/>
      </c>
    </row>
    <row r="2522">
      <c r="A2522" t="n">
        <v>2514</v>
      </c>
      <c r="B2522">
        <f>RAND()</f>
        <v/>
      </c>
      <c r="C2522">
        <f>IF(B2522&lt;P_3,3,IF(B2522&lt;P_3+P_4,4,5))</f>
        <v/>
      </c>
      <c r="D2522">
        <f>NORM.S.INV(RAND())</f>
        <v/>
      </c>
      <c r="E2522">
        <f>V0*EXP((rf-q_leak-0.5*sigma^2)*C2522+sigma*SQRT(C2522)*D2522)</f>
        <v/>
      </c>
      <c r="F2522">
        <f>SHL_face*(1+SHL_rate)^C2522</f>
        <v/>
      </c>
      <c r="G2522">
        <f>Pref_face*(1+Pref_rate)^C2522</f>
        <v/>
      </c>
      <c r="H2522">
        <f>MAX(E2522-F2522-G2522,0)</f>
        <v/>
      </c>
      <c r="I2522">
        <f>MIN(E2522,F2522+G2522)+(1-MgmtPct)*H2522</f>
        <v/>
      </c>
      <c r="J2522">
        <f>IF(I2522/SponsorCost&gt;=RatchetTrigger,1,0)</f>
        <v/>
      </c>
      <c r="K2522">
        <f>IF(J2522=1,MgmtPctRatchet,MgmtPct)</f>
        <v/>
      </c>
      <c r="L2522">
        <f>K2522*H2522</f>
        <v/>
      </c>
      <c r="M2522">
        <f>EXP(-rf*C2522)*L2522</f>
        <v/>
      </c>
      <c r="N2522">
        <f>EXP(-rf*C2522)*E2522</f>
        <v/>
      </c>
    </row>
    <row r="2523">
      <c r="A2523" t="n">
        <v>2515</v>
      </c>
      <c r="B2523">
        <f>RAND()</f>
        <v/>
      </c>
      <c r="C2523">
        <f>IF(B2523&lt;P_3,3,IF(B2523&lt;P_3+P_4,4,5))</f>
        <v/>
      </c>
      <c r="D2523">
        <f>NORM.S.INV(RAND())</f>
        <v/>
      </c>
      <c r="E2523">
        <f>V0*EXP((rf-q_leak-0.5*sigma^2)*C2523+sigma*SQRT(C2523)*D2523)</f>
        <v/>
      </c>
      <c r="F2523">
        <f>SHL_face*(1+SHL_rate)^C2523</f>
        <v/>
      </c>
      <c r="G2523">
        <f>Pref_face*(1+Pref_rate)^C2523</f>
        <v/>
      </c>
      <c r="H2523">
        <f>MAX(E2523-F2523-G2523,0)</f>
        <v/>
      </c>
      <c r="I2523">
        <f>MIN(E2523,F2523+G2523)+(1-MgmtPct)*H2523</f>
        <v/>
      </c>
      <c r="J2523">
        <f>IF(I2523/SponsorCost&gt;=RatchetTrigger,1,0)</f>
        <v/>
      </c>
      <c r="K2523">
        <f>IF(J2523=1,MgmtPctRatchet,MgmtPct)</f>
        <v/>
      </c>
      <c r="L2523">
        <f>K2523*H2523</f>
        <v/>
      </c>
      <c r="M2523">
        <f>EXP(-rf*C2523)*L2523</f>
        <v/>
      </c>
      <c r="N2523">
        <f>EXP(-rf*C2523)*E2523</f>
        <v/>
      </c>
    </row>
    <row r="2524">
      <c r="A2524" t="n">
        <v>2516</v>
      </c>
      <c r="B2524">
        <f>RAND()</f>
        <v/>
      </c>
      <c r="C2524">
        <f>IF(B2524&lt;P_3,3,IF(B2524&lt;P_3+P_4,4,5))</f>
        <v/>
      </c>
      <c r="D2524">
        <f>NORM.S.INV(RAND())</f>
        <v/>
      </c>
      <c r="E2524">
        <f>V0*EXP((rf-q_leak-0.5*sigma^2)*C2524+sigma*SQRT(C2524)*D2524)</f>
        <v/>
      </c>
      <c r="F2524">
        <f>SHL_face*(1+SHL_rate)^C2524</f>
        <v/>
      </c>
      <c r="G2524">
        <f>Pref_face*(1+Pref_rate)^C2524</f>
        <v/>
      </c>
      <c r="H2524">
        <f>MAX(E2524-F2524-G2524,0)</f>
        <v/>
      </c>
      <c r="I2524">
        <f>MIN(E2524,F2524+G2524)+(1-MgmtPct)*H2524</f>
        <v/>
      </c>
      <c r="J2524">
        <f>IF(I2524/SponsorCost&gt;=RatchetTrigger,1,0)</f>
        <v/>
      </c>
      <c r="K2524">
        <f>IF(J2524=1,MgmtPctRatchet,MgmtPct)</f>
        <v/>
      </c>
      <c r="L2524">
        <f>K2524*H2524</f>
        <v/>
      </c>
      <c r="M2524">
        <f>EXP(-rf*C2524)*L2524</f>
        <v/>
      </c>
      <c r="N2524">
        <f>EXP(-rf*C2524)*E2524</f>
        <v/>
      </c>
    </row>
    <row r="2525">
      <c r="A2525" t="n">
        <v>2517</v>
      </c>
      <c r="B2525">
        <f>RAND()</f>
        <v/>
      </c>
      <c r="C2525">
        <f>IF(B2525&lt;P_3,3,IF(B2525&lt;P_3+P_4,4,5))</f>
        <v/>
      </c>
      <c r="D2525">
        <f>NORM.S.INV(RAND())</f>
        <v/>
      </c>
      <c r="E2525">
        <f>V0*EXP((rf-q_leak-0.5*sigma^2)*C2525+sigma*SQRT(C2525)*D2525)</f>
        <v/>
      </c>
      <c r="F2525">
        <f>SHL_face*(1+SHL_rate)^C2525</f>
        <v/>
      </c>
      <c r="G2525">
        <f>Pref_face*(1+Pref_rate)^C2525</f>
        <v/>
      </c>
      <c r="H2525">
        <f>MAX(E2525-F2525-G2525,0)</f>
        <v/>
      </c>
      <c r="I2525">
        <f>MIN(E2525,F2525+G2525)+(1-MgmtPct)*H2525</f>
        <v/>
      </c>
      <c r="J2525">
        <f>IF(I2525/SponsorCost&gt;=RatchetTrigger,1,0)</f>
        <v/>
      </c>
      <c r="K2525">
        <f>IF(J2525=1,MgmtPctRatchet,MgmtPct)</f>
        <v/>
      </c>
      <c r="L2525">
        <f>K2525*H2525</f>
        <v/>
      </c>
      <c r="M2525">
        <f>EXP(-rf*C2525)*L2525</f>
        <v/>
      </c>
      <c r="N2525">
        <f>EXP(-rf*C2525)*E2525</f>
        <v/>
      </c>
    </row>
    <row r="2526">
      <c r="A2526" t="n">
        <v>2518</v>
      </c>
      <c r="B2526">
        <f>RAND()</f>
        <v/>
      </c>
      <c r="C2526">
        <f>IF(B2526&lt;P_3,3,IF(B2526&lt;P_3+P_4,4,5))</f>
        <v/>
      </c>
      <c r="D2526">
        <f>NORM.S.INV(RAND())</f>
        <v/>
      </c>
      <c r="E2526">
        <f>V0*EXP((rf-q_leak-0.5*sigma^2)*C2526+sigma*SQRT(C2526)*D2526)</f>
        <v/>
      </c>
      <c r="F2526">
        <f>SHL_face*(1+SHL_rate)^C2526</f>
        <v/>
      </c>
      <c r="G2526">
        <f>Pref_face*(1+Pref_rate)^C2526</f>
        <v/>
      </c>
      <c r="H2526">
        <f>MAX(E2526-F2526-G2526,0)</f>
        <v/>
      </c>
      <c r="I2526">
        <f>MIN(E2526,F2526+G2526)+(1-MgmtPct)*H2526</f>
        <v/>
      </c>
      <c r="J2526">
        <f>IF(I2526/SponsorCost&gt;=RatchetTrigger,1,0)</f>
        <v/>
      </c>
      <c r="K2526">
        <f>IF(J2526=1,MgmtPctRatchet,MgmtPct)</f>
        <v/>
      </c>
      <c r="L2526">
        <f>K2526*H2526</f>
        <v/>
      </c>
      <c r="M2526">
        <f>EXP(-rf*C2526)*L2526</f>
        <v/>
      </c>
      <c r="N2526">
        <f>EXP(-rf*C2526)*E2526</f>
        <v/>
      </c>
    </row>
    <row r="2527">
      <c r="A2527" t="n">
        <v>2519</v>
      </c>
      <c r="B2527">
        <f>RAND()</f>
        <v/>
      </c>
      <c r="C2527">
        <f>IF(B2527&lt;P_3,3,IF(B2527&lt;P_3+P_4,4,5))</f>
        <v/>
      </c>
      <c r="D2527">
        <f>NORM.S.INV(RAND())</f>
        <v/>
      </c>
      <c r="E2527">
        <f>V0*EXP((rf-q_leak-0.5*sigma^2)*C2527+sigma*SQRT(C2527)*D2527)</f>
        <v/>
      </c>
      <c r="F2527">
        <f>SHL_face*(1+SHL_rate)^C2527</f>
        <v/>
      </c>
      <c r="G2527">
        <f>Pref_face*(1+Pref_rate)^C2527</f>
        <v/>
      </c>
      <c r="H2527">
        <f>MAX(E2527-F2527-G2527,0)</f>
        <v/>
      </c>
      <c r="I2527">
        <f>MIN(E2527,F2527+G2527)+(1-MgmtPct)*H2527</f>
        <v/>
      </c>
      <c r="J2527">
        <f>IF(I2527/SponsorCost&gt;=RatchetTrigger,1,0)</f>
        <v/>
      </c>
      <c r="K2527">
        <f>IF(J2527=1,MgmtPctRatchet,MgmtPct)</f>
        <v/>
      </c>
      <c r="L2527">
        <f>K2527*H2527</f>
        <v/>
      </c>
      <c r="M2527">
        <f>EXP(-rf*C2527)*L2527</f>
        <v/>
      </c>
      <c r="N2527">
        <f>EXP(-rf*C2527)*E2527</f>
        <v/>
      </c>
    </row>
    <row r="2528">
      <c r="A2528" t="n">
        <v>2520</v>
      </c>
      <c r="B2528">
        <f>RAND()</f>
        <v/>
      </c>
      <c r="C2528">
        <f>IF(B2528&lt;P_3,3,IF(B2528&lt;P_3+P_4,4,5))</f>
        <v/>
      </c>
      <c r="D2528">
        <f>NORM.S.INV(RAND())</f>
        <v/>
      </c>
      <c r="E2528">
        <f>V0*EXP((rf-q_leak-0.5*sigma^2)*C2528+sigma*SQRT(C2528)*D2528)</f>
        <v/>
      </c>
      <c r="F2528">
        <f>SHL_face*(1+SHL_rate)^C2528</f>
        <v/>
      </c>
      <c r="G2528">
        <f>Pref_face*(1+Pref_rate)^C2528</f>
        <v/>
      </c>
      <c r="H2528">
        <f>MAX(E2528-F2528-G2528,0)</f>
        <v/>
      </c>
      <c r="I2528">
        <f>MIN(E2528,F2528+G2528)+(1-MgmtPct)*H2528</f>
        <v/>
      </c>
      <c r="J2528">
        <f>IF(I2528/SponsorCost&gt;=RatchetTrigger,1,0)</f>
        <v/>
      </c>
      <c r="K2528">
        <f>IF(J2528=1,MgmtPctRatchet,MgmtPct)</f>
        <v/>
      </c>
      <c r="L2528">
        <f>K2528*H2528</f>
        <v/>
      </c>
      <c r="M2528">
        <f>EXP(-rf*C2528)*L2528</f>
        <v/>
      </c>
      <c r="N2528">
        <f>EXP(-rf*C2528)*E2528</f>
        <v/>
      </c>
    </row>
    <row r="2529">
      <c r="A2529" t="n">
        <v>2521</v>
      </c>
      <c r="B2529">
        <f>RAND()</f>
        <v/>
      </c>
      <c r="C2529">
        <f>IF(B2529&lt;P_3,3,IF(B2529&lt;P_3+P_4,4,5))</f>
        <v/>
      </c>
      <c r="D2529">
        <f>NORM.S.INV(RAND())</f>
        <v/>
      </c>
      <c r="E2529">
        <f>V0*EXP((rf-q_leak-0.5*sigma^2)*C2529+sigma*SQRT(C2529)*D2529)</f>
        <v/>
      </c>
      <c r="F2529">
        <f>SHL_face*(1+SHL_rate)^C2529</f>
        <v/>
      </c>
      <c r="G2529">
        <f>Pref_face*(1+Pref_rate)^C2529</f>
        <v/>
      </c>
      <c r="H2529">
        <f>MAX(E2529-F2529-G2529,0)</f>
        <v/>
      </c>
      <c r="I2529">
        <f>MIN(E2529,F2529+G2529)+(1-MgmtPct)*H2529</f>
        <v/>
      </c>
      <c r="J2529">
        <f>IF(I2529/SponsorCost&gt;=RatchetTrigger,1,0)</f>
        <v/>
      </c>
      <c r="K2529">
        <f>IF(J2529=1,MgmtPctRatchet,MgmtPct)</f>
        <v/>
      </c>
      <c r="L2529">
        <f>K2529*H2529</f>
        <v/>
      </c>
      <c r="M2529">
        <f>EXP(-rf*C2529)*L2529</f>
        <v/>
      </c>
      <c r="N2529">
        <f>EXP(-rf*C2529)*E2529</f>
        <v/>
      </c>
    </row>
    <row r="2530">
      <c r="A2530" t="n">
        <v>2522</v>
      </c>
      <c r="B2530">
        <f>RAND()</f>
        <v/>
      </c>
      <c r="C2530">
        <f>IF(B2530&lt;P_3,3,IF(B2530&lt;P_3+P_4,4,5))</f>
        <v/>
      </c>
      <c r="D2530">
        <f>NORM.S.INV(RAND())</f>
        <v/>
      </c>
      <c r="E2530">
        <f>V0*EXP((rf-q_leak-0.5*sigma^2)*C2530+sigma*SQRT(C2530)*D2530)</f>
        <v/>
      </c>
      <c r="F2530">
        <f>SHL_face*(1+SHL_rate)^C2530</f>
        <v/>
      </c>
      <c r="G2530">
        <f>Pref_face*(1+Pref_rate)^C2530</f>
        <v/>
      </c>
      <c r="H2530">
        <f>MAX(E2530-F2530-G2530,0)</f>
        <v/>
      </c>
      <c r="I2530">
        <f>MIN(E2530,F2530+G2530)+(1-MgmtPct)*H2530</f>
        <v/>
      </c>
      <c r="J2530">
        <f>IF(I2530/SponsorCost&gt;=RatchetTrigger,1,0)</f>
        <v/>
      </c>
      <c r="K2530">
        <f>IF(J2530=1,MgmtPctRatchet,MgmtPct)</f>
        <v/>
      </c>
      <c r="L2530">
        <f>K2530*H2530</f>
        <v/>
      </c>
      <c r="M2530">
        <f>EXP(-rf*C2530)*L2530</f>
        <v/>
      </c>
      <c r="N2530">
        <f>EXP(-rf*C2530)*E2530</f>
        <v/>
      </c>
    </row>
    <row r="2531">
      <c r="A2531" t="n">
        <v>2523</v>
      </c>
      <c r="B2531">
        <f>RAND()</f>
        <v/>
      </c>
      <c r="C2531">
        <f>IF(B2531&lt;P_3,3,IF(B2531&lt;P_3+P_4,4,5))</f>
        <v/>
      </c>
      <c r="D2531">
        <f>NORM.S.INV(RAND())</f>
        <v/>
      </c>
      <c r="E2531">
        <f>V0*EXP((rf-q_leak-0.5*sigma^2)*C2531+sigma*SQRT(C2531)*D2531)</f>
        <v/>
      </c>
      <c r="F2531">
        <f>SHL_face*(1+SHL_rate)^C2531</f>
        <v/>
      </c>
      <c r="G2531">
        <f>Pref_face*(1+Pref_rate)^C2531</f>
        <v/>
      </c>
      <c r="H2531">
        <f>MAX(E2531-F2531-G2531,0)</f>
        <v/>
      </c>
      <c r="I2531">
        <f>MIN(E2531,F2531+G2531)+(1-MgmtPct)*H2531</f>
        <v/>
      </c>
      <c r="J2531">
        <f>IF(I2531/SponsorCost&gt;=RatchetTrigger,1,0)</f>
        <v/>
      </c>
      <c r="K2531">
        <f>IF(J2531=1,MgmtPctRatchet,MgmtPct)</f>
        <v/>
      </c>
      <c r="L2531">
        <f>K2531*H2531</f>
        <v/>
      </c>
      <c r="M2531">
        <f>EXP(-rf*C2531)*L2531</f>
        <v/>
      </c>
      <c r="N2531">
        <f>EXP(-rf*C2531)*E2531</f>
        <v/>
      </c>
    </row>
    <row r="2532">
      <c r="A2532" t="n">
        <v>2524</v>
      </c>
      <c r="B2532">
        <f>RAND()</f>
        <v/>
      </c>
      <c r="C2532">
        <f>IF(B2532&lt;P_3,3,IF(B2532&lt;P_3+P_4,4,5))</f>
        <v/>
      </c>
      <c r="D2532">
        <f>NORM.S.INV(RAND())</f>
        <v/>
      </c>
      <c r="E2532">
        <f>V0*EXP((rf-q_leak-0.5*sigma^2)*C2532+sigma*SQRT(C2532)*D2532)</f>
        <v/>
      </c>
      <c r="F2532">
        <f>SHL_face*(1+SHL_rate)^C2532</f>
        <v/>
      </c>
      <c r="G2532">
        <f>Pref_face*(1+Pref_rate)^C2532</f>
        <v/>
      </c>
      <c r="H2532">
        <f>MAX(E2532-F2532-G2532,0)</f>
        <v/>
      </c>
      <c r="I2532">
        <f>MIN(E2532,F2532+G2532)+(1-MgmtPct)*H2532</f>
        <v/>
      </c>
      <c r="J2532">
        <f>IF(I2532/SponsorCost&gt;=RatchetTrigger,1,0)</f>
        <v/>
      </c>
      <c r="K2532">
        <f>IF(J2532=1,MgmtPctRatchet,MgmtPct)</f>
        <v/>
      </c>
      <c r="L2532">
        <f>K2532*H2532</f>
        <v/>
      </c>
      <c r="M2532">
        <f>EXP(-rf*C2532)*L2532</f>
        <v/>
      </c>
      <c r="N2532">
        <f>EXP(-rf*C2532)*E2532</f>
        <v/>
      </c>
    </row>
    <row r="2533">
      <c r="A2533" t="n">
        <v>2525</v>
      </c>
      <c r="B2533">
        <f>RAND()</f>
        <v/>
      </c>
      <c r="C2533">
        <f>IF(B2533&lt;P_3,3,IF(B2533&lt;P_3+P_4,4,5))</f>
        <v/>
      </c>
      <c r="D2533">
        <f>NORM.S.INV(RAND())</f>
        <v/>
      </c>
      <c r="E2533">
        <f>V0*EXP((rf-q_leak-0.5*sigma^2)*C2533+sigma*SQRT(C2533)*D2533)</f>
        <v/>
      </c>
      <c r="F2533">
        <f>SHL_face*(1+SHL_rate)^C2533</f>
        <v/>
      </c>
      <c r="G2533">
        <f>Pref_face*(1+Pref_rate)^C2533</f>
        <v/>
      </c>
      <c r="H2533">
        <f>MAX(E2533-F2533-G2533,0)</f>
        <v/>
      </c>
      <c r="I2533">
        <f>MIN(E2533,F2533+G2533)+(1-MgmtPct)*H2533</f>
        <v/>
      </c>
      <c r="J2533">
        <f>IF(I2533/SponsorCost&gt;=RatchetTrigger,1,0)</f>
        <v/>
      </c>
      <c r="K2533">
        <f>IF(J2533=1,MgmtPctRatchet,MgmtPct)</f>
        <v/>
      </c>
      <c r="L2533">
        <f>K2533*H2533</f>
        <v/>
      </c>
      <c r="M2533">
        <f>EXP(-rf*C2533)*L2533</f>
        <v/>
      </c>
      <c r="N2533">
        <f>EXP(-rf*C2533)*E2533</f>
        <v/>
      </c>
    </row>
    <row r="2534">
      <c r="A2534" t="n">
        <v>2526</v>
      </c>
      <c r="B2534">
        <f>RAND()</f>
        <v/>
      </c>
      <c r="C2534">
        <f>IF(B2534&lt;P_3,3,IF(B2534&lt;P_3+P_4,4,5))</f>
        <v/>
      </c>
      <c r="D2534">
        <f>NORM.S.INV(RAND())</f>
        <v/>
      </c>
      <c r="E2534">
        <f>V0*EXP((rf-q_leak-0.5*sigma^2)*C2534+sigma*SQRT(C2534)*D2534)</f>
        <v/>
      </c>
      <c r="F2534">
        <f>SHL_face*(1+SHL_rate)^C2534</f>
        <v/>
      </c>
      <c r="G2534">
        <f>Pref_face*(1+Pref_rate)^C2534</f>
        <v/>
      </c>
      <c r="H2534">
        <f>MAX(E2534-F2534-G2534,0)</f>
        <v/>
      </c>
      <c r="I2534">
        <f>MIN(E2534,F2534+G2534)+(1-MgmtPct)*H2534</f>
        <v/>
      </c>
      <c r="J2534">
        <f>IF(I2534/SponsorCost&gt;=RatchetTrigger,1,0)</f>
        <v/>
      </c>
      <c r="K2534">
        <f>IF(J2534=1,MgmtPctRatchet,MgmtPct)</f>
        <v/>
      </c>
      <c r="L2534">
        <f>K2534*H2534</f>
        <v/>
      </c>
      <c r="M2534">
        <f>EXP(-rf*C2534)*L2534</f>
        <v/>
      </c>
      <c r="N2534">
        <f>EXP(-rf*C2534)*E2534</f>
        <v/>
      </c>
    </row>
    <row r="2535">
      <c r="A2535" t="n">
        <v>2527</v>
      </c>
      <c r="B2535">
        <f>RAND()</f>
        <v/>
      </c>
      <c r="C2535">
        <f>IF(B2535&lt;P_3,3,IF(B2535&lt;P_3+P_4,4,5))</f>
        <v/>
      </c>
      <c r="D2535">
        <f>NORM.S.INV(RAND())</f>
        <v/>
      </c>
      <c r="E2535">
        <f>V0*EXP((rf-q_leak-0.5*sigma^2)*C2535+sigma*SQRT(C2535)*D2535)</f>
        <v/>
      </c>
      <c r="F2535">
        <f>SHL_face*(1+SHL_rate)^C2535</f>
        <v/>
      </c>
      <c r="G2535">
        <f>Pref_face*(1+Pref_rate)^C2535</f>
        <v/>
      </c>
      <c r="H2535">
        <f>MAX(E2535-F2535-G2535,0)</f>
        <v/>
      </c>
      <c r="I2535">
        <f>MIN(E2535,F2535+G2535)+(1-MgmtPct)*H2535</f>
        <v/>
      </c>
      <c r="J2535">
        <f>IF(I2535/SponsorCost&gt;=RatchetTrigger,1,0)</f>
        <v/>
      </c>
      <c r="K2535">
        <f>IF(J2535=1,MgmtPctRatchet,MgmtPct)</f>
        <v/>
      </c>
      <c r="L2535">
        <f>K2535*H2535</f>
        <v/>
      </c>
      <c r="M2535">
        <f>EXP(-rf*C2535)*L2535</f>
        <v/>
      </c>
      <c r="N2535">
        <f>EXP(-rf*C2535)*E2535</f>
        <v/>
      </c>
    </row>
    <row r="2536">
      <c r="A2536" t="n">
        <v>2528</v>
      </c>
      <c r="B2536">
        <f>RAND()</f>
        <v/>
      </c>
      <c r="C2536">
        <f>IF(B2536&lt;P_3,3,IF(B2536&lt;P_3+P_4,4,5))</f>
        <v/>
      </c>
      <c r="D2536">
        <f>NORM.S.INV(RAND())</f>
        <v/>
      </c>
      <c r="E2536">
        <f>V0*EXP((rf-q_leak-0.5*sigma^2)*C2536+sigma*SQRT(C2536)*D2536)</f>
        <v/>
      </c>
      <c r="F2536">
        <f>SHL_face*(1+SHL_rate)^C2536</f>
        <v/>
      </c>
      <c r="G2536">
        <f>Pref_face*(1+Pref_rate)^C2536</f>
        <v/>
      </c>
      <c r="H2536">
        <f>MAX(E2536-F2536-G2536,0)</f>
        <v/>
      </c>
      <c r="I2536">
        <f>MIN(E2536,F2536+G2536)+(1-MgmtPct)*H2536</f>
        <v/>
      </c>
      <c r="J2536">
        <f>IF(I2536/SponsorCost&gt;=RatchetTrigger,1,0)</f>
        <v/>
      </c>
      <c r="K2536">
        <f>IF(J2536=1,MgmtPctRatchet,MgmtPct)</f>
        <v/>
      </c>
      <c r="L2536">
        <f>K2536*H2536</f>
        <v/>
      </c>
      <c r="M2536">
        <f>EXP(-rf*C2536)*L2536</f>
        <v/>
      </c>
      <c r="N2536">
        <f>EXP(-rf*C2536)*E2536</f>
        <v/>
      </c>
    </row>
    <row r="2537">
      <c r="A2537" t="n">
        <v>2529</v>
      </c>
      <c r="B2537">
        <f>RAND()</f>
        <v/>
      </c>
      <c r="C2537">
        <f>IF(B2537&lt;P_3,3,IF(B2537&lt;P_3+P_4,4,5))</f>
        <v/>
      </c>
      <c r="D2537">
        <f>NORM.S.INV(RAND())</f>
        <v/>
      </c>
      <c r="E2537">
        <f>V0*EXP((rf-q_leak-0.5*sigma^2)*C2537+sigma*SQRT(C2537)*D2537)</f>
        <v/>
      </c>
      <c r="F2537">
        <f>SHL_face*(1+SHL_rate)^C2537</f>
        <v/>
      </c>
      <c r="G2537">
        <f>Pref_face*(1+Pref_rate)^C2537</f>
        <v/>
      </c>
      <c r="H2537">
        <f>MAX(E2537-F2537-G2537,0)</f>
        <v/>
      </c>
      <c r="I2537">
        <f>MIN(E2537,F2537+G2537)+(1-MgmtPct)*H2537</f>
        <v/>
      </c>
      <c r="J2537">
        <f>IF(I2537/SponsorCost&gt;=RatchetTrigger,1,0)</f>
        <v/>
      </c>
      <c r="K2537">
        <f>IF(J2537=1,MgmtPctRatchet,MgmtPct)</f>
        <v/>
      </c>
      <c r="L2537">
        <f>K2537*H2537</f>
        <v/>
      </c>
      <c r="M2537">
        <f>EXP(-rf*C2537)*L2537</f>
        <v/>
      </c>
      <c r="N2537">
        <f>EXP(-rf*C2537)*E2537</f>
        <v/>
      </c>
    </row>
    <row r="2538">
      <c r="A2538" t="n">
        <v>2530</v>
      </c>
      <c r="B2538">
        <f>RAND()</f>
        <v/>
      </c>
      <c r="C2538">
        <f>IF(B2538&lt;P_3,3,IF(B2538&lt;P_3+P_4,4,5))</f>
        <v/>
      </c>
      <c r="D2538">
        <f>NORM.S.INV(RAND())</f>
        <v/>
      </c>
      <c r="E2538">
        <f>V0*EXP((rf-q_leak-0.5*sigma^2)*C2538+sigma*SQRT(C2538)*D2538)</f>
        <v/>
      </c>
      <c r="F2538">
        <f>SHL_face*(1+SHL_rate)^C2538</f>
        <v/>
      </c>
      <c r="G2538">
        <f>Pref_face*(1+Pref_rate)^C2538</f>
        <v/>
      </c>
      <c r="H2538">
        <f>MAX(E2538-F2538-G2538,0)</f>
        <v/>
      </c>
      <c r="I2538">
        <f>MIN(E2538,F2538+G2538)+(1-MgmtPct)*H2538</f>
        <v/>
      </c>
      <c r="J2538">
        <f>IF(I2538/SponsorCost&gt;=RatchetTrigger,1,0)</f>
        <v/>
      </c>
      <c r="K2538">
        <f>IF(J2538=1,MgmtPctRatchet,MgmtPct)</f>
        <v/>
      </c>
      <c r="L2538">
        <f>K2538*H2538</f>
        <v/>
      </c>
      <c r="M2538">
        <f>EXP(-rf*C2538)*L2538</f>
        <v/>
      </c>
      <c r="N2538">
        <f>EXP(-rf*C2538)*E2538</f>
        <v/>
      </c>
    </row>
    <row r="2539">
      <c r="A2539" t="n">
        <v>2531</v>
      </c>
      <c r="B2539">
        <f>RAND()</f>
        <v/>
      </c>
      <c r="C2539">
        <f>IF(B2539&lt;P_3,3,IF(B2539&lt;P_3+P_4,4,5))</f>
        <v/>
      </c>
      <c r="D2539">
        <f>NORM.S.INV(RAND())</f>
        <v/>
      </c>
      <c r="E2539">
        <f>V0*EXP((rf-q_leak-0.5*sigma^2)*C2539+sigma*SQRT(C2539)*D2539)</f>
        <v/>
      </c>
      <c r="F2539">
        <f>SHL_face*(1+SHL_rate)^C2539</f>
        <v/>
      </c>
      <c r="G2539">
        <f>Pref_face*(1+Pref_rate)^C2539</f>
        <v/>
      </c>
      <c r="H2539">
        <f>MAX(E2539-F2539-G2539,0)</f>
        <v/>
      </c>
      <c r="I2539">
        <f>MIN(E2539,F2539+G2539)+(1-MgmtPct)*H2539</f>
        <v/>
      </c>
      <c r="J2539">
        <f>IF(I2539/SponsorCost&gt;=RatchetTrigger,1,0)</f>
        <v/>
      </c>
      <c r="K2539">
        <f>IF(J2539=1,MgmtPctRatchet,MgmtPct)</f>
        <v/>
      </c>
      <c r="L2539">
        <f>K2539*H2539</f>
        <v/>
      </c>
      <c r="M2539">
        <f>EXP(-rf*C2539)*L2539</f>
        <v/>
      </c>
      <c r="N2539">
        <f>EXP(-rf*C2539)*E2539</f>
        <v/>
      </c>
    </row>
    <row r="2540">
      <c r="A2540" t="n">
        <v>2532</v>
      </c>
      <c r="B2540">
        <f>RAND()</f>
        <v/>
      </c>
      <c r="C2540">
        <f>IF(B2540&lt;P_3,3,IF(B2540&lt;P_3+P_4,4,5))</f>
        <v/>
      </c>
      <c r="D2540">
        <f>NORM.S.INV(RAND())</f>
        <v/>
      </c>
      <c r="E2540">
        <f>V0*EXP((rf-q_leak-0.5*sigma^2)*C2540+sigma*SQRT(C2540)*D2540)</f>
        <v/>
      </c>
      <c r="F2540">
        <f>SHL_face*(1+SHL_rate)^C2540</f>
        <v/>
      </c>
      <c r="G2540">
        <f>Pref_face*(1+Pref_rate)^C2540</f>
        <v/>
      </c>
      <c r="H2540">
        <f>MAX(E2540-F2540-G2540,0)</f>
        <v/>
      </c>
      <c r="I2540">
        <f>MIN(E2540,F2540+G2540)+(1-MgmtPct)*H2540</f>
        <v/>
      </c>
      <c r="J2540">
        <f>IF(I2540/SponsorCost&gt;=RatchetTrigger,1,0)</f>
        <v/>
      </c>
      <c r="K2540">
        <f>IF(J2540=1,MgmtPctRatchet,MgmtPct)</f>
        <v/>
      </c>
      <c r="L2540">
        <f>K2540*H2540</f>
        <v/>
      </c>
      <c r="M2540">
        <f>EXP(-rf*C2540)*L2540</f>
        <v/>
      </c>
      <c r="N2540">
        <f>EXP(-rf*C2540)*E2540</f>
        <v/>
      </c>
    </row>
    <row r="2541">
      <c r="A2541" t="n">
        <v>2533</v>
      </c>
      <c r="B2541">
        <f>RAND()</f>
        <v/>
      </c>
      <c r="C2541">
        <f>IF(B2541&lt;P_3,3,IF(B2541&lt;P_3+P_4,4,5))</f>
        <v/>
      </c>
      <c r="D2541">
        <f>NORM.S.INV(RAND())</f>
        <v/>
      </c>
      <c r="E2541">
        <f>V0*EXP((rf-q_leak-0.5*sigma^2)*C2541+sigma*SQRT(C2541)*D2541)</f>
        <v/>
      </c>
      <c r="F2541">
        <f>SHL_face*(1+SHL_rate)^C2541</f>
        <v/>
      </c>
      <c r="G2541">
        <f>Pref_face*(1+Pref_rate)^C2541</f>
        <v/>
      </c>
      <c r="H2541">
        <f>MAX(E2541-F2541-G2541,0)</f>
        <v/>
      </c>
      <c r="I2541">
        <f>MIN(E2541,F2541+G2541)+(1-MgmtPct)*H2541</f>
        <v/>
      </c>
      <c r="J2541">
        <f>IF(I2541/SponsorCost&gt;=RatchetTrigger,1,0)</f>
        <v/>
      </c>
      <c r="K2541">
        <f>IF(J2541=1,MgmtPctRatchet,MgmtPct)</f>
        <v/>
      </c>
      <c r="L2541">
        <f>K2541*H2541</f>
        <v/>
      </c>
      <c r="M2541">
        <f>EXP(-rf*C2541)*L2541</f>
        <v/>
      </c>
      <c r="N2541">
        <f>EXP(-rf*C2541)*E2541</f>
        <v/>
      </c>
    </row>
    <row r="2542">
      <c r="A2542" t="n">
        <v>2534</v>
      </c>
      <c r="B2542">
        <f>RAND()</f>
        <v/>
      </c>
      <c r="C2542">
        <f>IF(B2542&lt;P_3,3,IF(B2542&lt;P_3+P_4,4,5))</f>
        <v/>
      </c>
      <c r="D2542">
        <f>NORM.S.INV(RAND())</f>
        <v/>
      </c>
      <c r="E2542">
        <f>V0*EXP((rf-q_leak-0.5*sigma^2)*C2542+sigma*SQRT(C2542)*D2542)</f>
        <v/>
      </c>
      <c r="F2542">
        <f>SHL_face*(1+SHL_rate)^C2542</f>
        <v/>
      </c>
      <c r="G2542">
        <f>Pref_face*(1+Pref_rate)^C2542</f>
        <v/>
      </c>
      <c r="H2542">
        <f>MAX(E2542-F2542-G2542,0)</f>
        <v/>
      </c>
      <c r="I2542">
        <f>MIN(E2542,F2542+G2542)+(1-MgmtPct)*H2542</f>
        <v/>
      </c>
      <c r="J2542">
        <f>IF(I2542/SponsorCost&gt;=RatchetTrigger,1,0)</f>
        <v/>
      </c>
      <c r="K2542">
        <f>IF(J2542=1,MgmtPctRatchet,MgmtPct)</f>
        <v/>
      </c>
      <c r="L2542">
        <f>K2542*H2542</f>
        <v/>
      </c>
      <c r="M2542">
        <f>EXP(-rf*C2542)*L2542</f>
        <v/>
      </c>
      <c r="N2542">
        <f>EXP(-rf*C2542)*E2542</f>
        <v/>
      </c>
    </row>
    <row r="2543">
      <c r="A2543" t="n">
        <v>2535</v>
      </c>
      <c r="B2543">
        <f>RAND()</f>
        <v/>
      </c>
      <c r="C2543">
        <f>IF(B2543&lt;P_3,3,IF(B2543&lt;P_3+P_4,4,5))</f>
        <v/>
      </c>
      <c r="D2543">
        <f>NORM.S.INV(RAND())</f>
        <v/>
      </c>
      <c r="E2543">
        <f>V0*EXP((rf-q_leak-0.5*sigma^2)*C2543+sigma*SQRT(C2543)*D2543)</f>
        <v/>
      </c>
      <c r="F2543">
        <f>SHL_face*(1+SHL_rate)^C2543</f>
        <v/>
      </c>
      <c r="G2543">
        <f>Pref_face*(1+Pref_rate)^C2543</f>
        <v/>
      </c>
      <c r="H2543">
        <f>MAX(E2543-F2543-G2543,0)</f>
        <v/>
      </c>
      <c r="I2543">
        <f>MIN(E2543,F2543+G2543)+(1-MgmtPct)*H2543</f>
        <v/>
      </c>
      <c r="J2543">
        <f>IF(I2543/SponsorCost&gt;=RatchetTrigger,1,0)</f>
        <v/>
      </c>
      <c r="K2543">
        <f>IF(J2543=1,MgmtPctRatchet,MgmtPct)</f>
        <v/>
      </c>
      <c r="L2543">
        <f>K2543*H2543</f>
        <v/>
      </c>
      <c r="M2543">
        <f>EXP(-rf*C2543)*L2543</f>
        <v/>
      </c>
      <c r="N2543">
        <f>EXP(-rf*C2543)*E2543</f>
        <v/>
      </c>
    </row>
    <row r="2544">
      <c r="A2544" t="n">
        <v>2536</v>
      </c>
      <c r="B2544">
        <f>RAND()</f>
        <v/>
      </c>
      <c r="C2544">
        <f>IF(B2544&lt;P_3,3,IF(B2544&lt;P_3+P_4,4,5))</f>
        <v/>
      </c>
      <c r="D2544">
        <f>NORM.S.INV(RAND())</f>
        <v/>
      </c>
      <c r="E2544">
        <f>V0*EXP((rf-q_leak-0.5*sigma^2)*C2544+sigma*SQRT(C2544)*D2544)</f>
        <v/>
      </c>
      <c r="F2544">
        <f>SHL_face*(1+SHL_rate)^C2544</f>
        <v/>
      </c>
      <c r="G2544">
        <f>Pref_face*(1+Pref_rate)^C2544</f>
        <v/>
      </c>
      <c r="H2544">
        <f>MAX(E2544-F2544-G2544,0)</f>
        <v/>
      </c>
      <c r="I2544">
        <f>MIN(E2544,F2544+G2544)+(1-MgmtPct)*H2544</f>
        <v/>
      </c>
      <c r="J2544">
        <f>IF(I2544/SponsorCost&gt;=RatchetTrigger,1,0)</f>
        <v/>
      </c>
      <c r="K2544">
        <f>IF(J2544=1,MgmtPctRatchet,MgmtPct)</f>
        <v/>
      </c>
      <c r="L2544">
        <f>K2544*H2544</f>
        <v/>
      </c>
      <c r="M2544">
        <f>EXP(-rf*C2544)*L2544</f>
        <v/>
      </c>
      <c r="N2544">
        <f>EXP(-rf*C2544)*E2544</f>
        <v/>
      </c>
    </row>
    <row r="2545">
      <c r="A2545" t="n">
        <v>2537</v>
      </c>
      <c r="B2545">
        <f>RAND()</f>
        <v/>
      </c>
      <c r="C2545">
        <f>IF(B2545&lt;P_3,3,IF(B2545&lt;P_3+P_4,4,5))</f>
        <v/>
      </c>
      <c r="D2545">
        <f>NORM.S.INV(RAND())</f>
        <v/>
      </c>
      <c r="E2545">
        <f>V0*EXP((rf-q_leak-0.5*sigma^2)*C2545+sigma*SQRT(C2545)*D2545)</f>
        <v/>
      </c>
      <c r="F2545">
        <f>SHL_face*(1+SHL_rate)^C2545</f>
        <v/>
      </c>
      <c r="G2545">
        <f>Pref_face*(1+Pref_rate)^C2545</f>
        <v/>
      </c>
      <c r="H2545">
        <f>MAX(E2545-F2545-G2545,0)</f>
        <v/>
      </c>
      <c r="I2545">
        <f>MIN(E2545,F2545+G2545)+(1-MgmtPct)*H2545</f>
        <v/>
      </c>
      <c r="J2545">
        <f>IF(I2545/SponsorCost&gt;=RatchetTrigger,1,0)</f>
        <v/>
      </c>
      <c r="K2545">
        <f>IF(J2545=1,MgmtPctRatchet,MgmtPct)</f>
        <v/>
      </c>
      <c r="L2545">
        <f>K2545*H2545</f>
        <v/>
      </c>
      <c r="M2545">
        <f>EXP(-rf*C2545)*L2545</f>
        <v/>
      </c>
      <c r="N2545">
        <f>EXP(-rf*C2545)*E2545</f>
        <v/>
      </c>
    </row>
    <row r="2546">
      <c r="A2546" t="n">
        <v>2538</v>
      </c>
      <c r="B2546">
        <f>RAND()</f>
        <v/>
      </c>
      <c r="C2546">
        <f>IF(B2546&lt;P_3,3,IF(B2546&lt;P_3+P_4,4,5))</f>
        <v/>
      </c>
      <c r="D2546">
        <f>NORM.S.INV(RAND())</f>
        <v/>
      </c>
      <c r="E2546">
        <f>V0*EXP((rf-q_leak-0.5*sigma^2)*C2546+sigma*SQRT(C2546)*D2546)</f>
        <v/>
      </c>
      <c r="F2546">
        <f>SHL_face*(1+SHL_rate)^C2546</f>
        <v/>
      </c>
      <c r="G2546">
        <f>Pref_face*(1+Pref_rate)^C2546</f>
        <v/>
      </c>
      <c r="H2546">
        <f>MAX(E2546-F2546-G2546,0)</f>
        <v/>
      </c>
      <c r="I2546">
        <f>MIN(E2546,F2546+G2546)+(1-MgmtPct)*H2546</f>
        <v/>
      </c>
      <c r="J2546">
        <f>IF(I2546/SponsorCost&gt;=RatchetTrigger,1,0)</f>
        <v/>
      </c>
      <c r="K2546">
        <f>IF(J2546=1,MgmtPctRatchet,MgmtPct)</f>
        <v/>
      </c>
      <c r="L2546">
        <f>K2546*H2546</f>
        <v/>
      </c>
      <c r="M2546">
        <f>EXP(-rf*C2546)*L2546</f>
        <v/>
      </c>
      <c r="N2546">
        <f>EXP(-rf*C2546)*E2546</f>
        <v/>
      </c>
    </row>
    <row r="2547">
      <c r="A2547" t="n">
        <v>2539</v>
      </c>
      <c r="B2547">
        <f>RAND()</f>
        <v/>
      </c>
      <c r="C2547">
        <f>IF(B2547&lt;P_3,3,IF(B2547&lt;P_3+P_4,4,5))</f>
        <v/>
      </c>
      <c r="D2547">
        <f>NORM.S.INV(RAND())</f>
        <v/>
      </c>
      <c r="E2547">
        <f>V0*EXP((rf-q_leak-0.5*sigma^2)*C2547+sigma*SQRT(C2547)*D2547)</f>
        <v/>
      </c>
      <c r="F2547">
        <f>SHL_face*(1+SHL_rate)^C2547</f>
        <v/>
      </c>
      <c r="G2547">
        <f>Pref_face*(1+Pref_rate)^C2547</f>
        <v/>
      </c>
      <c r="H2547">
        <f>MAX(E2547-F2547-G2547,0)</f>
        <v/>
      </c>
      <c r="I2547">
        <f>MIN(E2547,F2547+G2547)+(1-MgmtPct)*H2547</f>
        <v/>
      </c>
      <c r="J2547">
        <f>IF(I2547/SponsorCost&gt;=RatchetTrigger,1,0)</f>
        <v/>
      </c>
      <c r="K2547">
        <f>IF(J2547=1,MgmtPctRatchet,MgmtPct)</f>
        <v/>
      </c>
      <c r="L2547">
        <f>K2547*H2547</f>
        <v/>
      </c>
      <c r="M2547">
        <f>EXP(-rf*C2547)*L2547</f>
        <v/>
      </c>
      <c r="N2547">
        <f>EXP(-rf*C2547)*E2547</f>
        <v/>
      </c>
    </row>
    <row r="2548">
      <c r="A2548" t="n">
        <v>2540</v>
      </c>
      <c r="B2548">
        <f>RAND()</f>
        <v/>
      </c>
      <c r="C2548">
        <f>IF(B2548&lt;P_3,3,IF(B2548&lt;P_3+P_4,4,5))</f>
        <v/>
      </c>
      <c r="D2548">
        <f>NORM.S.INV(RAND())</f>
        <v/>
      </c>
      <c r="E2548">
        <f>V0*EXP((rf-q_leak-0.5*sigma^2)*C2548+sigma*SQRT(C2548)*D2548)</f>
        <v/>
      </c>
      <c r="F2548">
        <f>SHL_face*(1+SHL_rate)^C2548</f>
        <v/>
      </c>
      <c r="G2548">
        <f>Pref_face*(1+Pref_rate)^C2548</f>
        <v/>
      </c>
      <c r="H2548">
        <f>MAX(E2548-F2548-G2548,0)</f>
        <v/>
      </c>
      <c r="I2548">
        <f>MIN(E2548,F2548+G2548)+(1-MgmtPct)*H2548</f>
        <v/>
      </c>
      <c r="J2548">
        <f>IF(I2548/SponsorCost&gt;=RatchetTrigger,1,0)</f>
        <v/>
      </c>
      <c r="K2548">
        <f>IF(J2548=1,MgmtPctRatchet,MgmtPct)</f>
        <v/>
      </c>
      <c r="L2548">
        <f>K2548*H2548</f>
        <v/>
      </c>
      <c r="M2548">
        <f>EXP(-rf*C2548)*L2548</f>
        <v/>
      </c>
      <c r="N2548">
        <f>EXP(-rf*C2548)*E2548</f>
        <v/>
      </c>
    </row>
    <row r="2549">
      <c r="A2549" t="n">
        <v>2541</v>
      </c>
      <c r="B2549">
        <f>RAND()</f>
        <v/>
      </c>
      <c r="C2549">
        <f>IF(B2549&lt;P_3,3,IF(B2549&lt;P_3+P_4,4,5))</f>
        <v/>
      </c>
      <c r="D2549">
        <f>NORM.S.INV(RAND())</f>
        <v/>
      </c>
      <c r="E2549">
        <f>V0*EXP((rf-q_leak-0.5*sigma^2)*C2549+sigma*SQRT(C2549)*D2549)</f>
        <v/>
      </c>
      <c r="F2549">
        <f>SHL_face*(1+SHL_rate)^C2549</f>
        <v/>
      </c>
      <c r="G2549">
        <f>Pref_face*(1+Pref_rate)^C2549</f>
        <v/>
      </c>
      <c r="H2549">
        <f>MAX(E2549-F2549-G2549,0)</f>
        <v/>
      </c>
      <c r="I2549">
        <f>MIN(E2549,F2549+G2549)+(1-MgmtPct)*H2549</f>
        <v/>
      </c>
      <c r="J2549">
        <f>IF(I2549/SponsorCost&gt;=RatchetTrigger,1,0)</f>
        <v/>
      </c>
      <c r="K2549">
        <f>IF(J2549=1,MgmtPctRatchet,MgmtPct)</f>
        <v/>
      </c>
      <c r="L2549">
        <f>K2549*H2549</f>
        <v/>
      </c>
      <c r="M2549">
        <f>EXP(-rf*C2549)*L2549</f>
        <v/>
      </c>
      <c r="N2549">
        <f>EXP(-rf*C2549)*E2549</f>
        <v/>
      </c>
    </row>
    <row r="2550">
      <c r="A2550" t="n">
        <v>2542</v>
      </c>
      <c r="B2550">
        <f>RAND()</f>
        <v/>
      </c>
      <c r="C2550">
        <f>IF(B2550&lt;P_3,3,IF(B2550&lt;P_3+P_4,4,5))</f>
        <v/>
      </c>
      <c r="D2550">
        <f>NORM.S.INV(RAND())</f>
        <v/>
      </c>
      <c r="E2550">
        <f>V0*EXP((rf-q_leak-0.5*sigma^2)*C2550+sigma*SQRT(C2550)*D2550)</f>
        <v/>
      </c>
      <c r="F2550">
        <f>SHL_face*(1+SHL_rate)^C2550</f>
        <v/>
      </c>
      <c r="G2550">
        <f>Pref_face*(1+Pref_rate)^C2550</f>
        <v/>
      </c>
      <c r="H2550">
        <f>MAX(E2550-F2550-G2550,0)</f>
        <v/>
      </c>
      <c r="I2550">
        <f>MIN(E2550,F2550+G2550)+(1-MgmtPct)*H2550</f>
        <v/>
      </c>
      <c r="J2550">
        <f>IF(I2550/SponsorCost&gt;=RatchetTrigger,1,0)</f>
        <v/>
      </c>
      <c r="K2550">
        <f>IF(J2550=1,MgmtPctRatchet,MgmtPct)</f>
        <v/>
      </c>
      <c r="L2550">
        <f>K2550*H2550</f>
        <v/>
      </c>
      <c r="M2550">
        <f>EXP(-rf*C2550)*L2550</f>
        <v/>
      </c>
      <c r="N2550">
        <f>EXP(-rf*C2550)*E2550</f>
        <v/>
      </c>
    </row>
    <row r="2551">
      <c r="A2551" t="n">
        <v>2543</v>
      </c>
      <c r="B2551">
        <f>RAND()</f>
        <v/>
      </c>
      <c r="C2551">
        <f>IF(B2551&lt;P_3,3,IF(B2551&lt;P_3+P_4,4,5))</f>
        <v/>
      </c>
      <c r="D2551">
        <f>NORM.S.INV(RAND())</f>
        <v/>
      </c>
      <c r="E2551">
        <f>V0*EXP((rf-q_leak-0.5*sigma^2)*C2551+sigma*SQRT(C2551)*D2551)</f>
        <v/>
      </c>
      <c r="F2551">
        <f>SHL_face*(1+SHL_rate)^C2551</f>
        <v/>
      </c>
      <c r="G2551">
        <f>Pref_face*(1+Pref_rate)^C2551</f>
        <v/>
      </c>
      <c r="H2551">
        <f>MAX(E2551-F2551-G2551,0)</f>
        <v/>
      </c>
      <c r="I2551">
        <f>MIN(E2551,F2551+G2551)+(1-MgmtPct)*H2551</f>
        <v/>
      </c>
      <c r="J2551">
        <f>IF(I2551/SponsorCost&gt;=RatchetTrigger,1,0)</f>
        <v/>
      </c>
      <c r="K2551">
        <f>IF(J2551=1,MgmtPctRatchet,MgmtPct)</f>
        <v/>
      </c>
      <c r="L2551">
        <f>K2551*H2551</f>
        <v/>
      </c>
      <c r="M2551">
        <f>EXP(-rf*C2551)*L2551</f>
        <v/>
      </c>
      <c r="N2551">
        <f>EXP(-rf*C2551)*E2551</f>
        <v/>
      </c>
    </row>
    <row r="2552">
      <c r="A2552" t="n">
        <v>2544</v>
      </c>
      <c r="B2552">
        <f>RAND()</f>
        <v/>
      </c>
      <c r="C2552">
        <f>IF(B2552&lt;P_3,3,IF(B2552&lt;P_3+P_4,4,5))</f>
        <v/>
      </c>
      <c r="D2552">
        <f>NORM.S.INV(RAND())</f>
        <v/>
      </c>
      <c r="E2552">
        <f>V0*EXP((rf-q_leak-0.5*sigma^2)*C2552+sigma*SQRT(C2552)*D2552)</f>
        <v/>
      </c>
      <c r="F2552">
        <f>SHL_face*(1+SHL_rate)^C2552</f>
        <v/>
      </c>
      <c r="G2552">
        <f>Pref_face*(1+Pref_rate)^C2552</f>
        <v/>
      </c>
      <c r="H2552">
        <f>MAX(E2552-F2552-G2552,0)</f>
        <v/>
      </c>
      <c r="I2552">
        <f>MIN(E2552,F2552+G2552)+(1-MgmtPct)*H2552</f>
        <v/>
      </c>
      <c r="J2552">
        <f>IF(I2552/SponsorCost&gt;=RatchetTrigger,1,0)</f>
        <v/>
      </c>
      <c r="K2552">
        <f>IF(J2552=1,MgmtPctRatchet,MgmtPct)</f>
        <v/>
      </c>
      <c r="L2552">
        <f>K2552*H2552</f>
        <v/>
      </c>
      <c r="M2552">
        <f>EXP(-rf*C2552)*L2552</f>
        <v/>
      </c>
      <c r="N2552">
        <f>EXP(-rf*C2552)*E2552</f>
        <v/>
      </c>
    </row>
    <row r="2553">
      <c r="A2553" t="n">
        <v>2545</v>
      </c>
      <c r="B2553">
        <f>RAND()</f>
        <v/>
      </c>
      <c r="C2553">
        <f>IF(B2553&lt;P_3,3,IF(B2553&lt;P_3+P_4,4,5))</f>
        <v/>
      </c>
      <c r="D2553">
        <f>NORM.S.INV(RAND())</f>
        <v/>
      </c>
      <c r="E2553">
        <f>V0*EXP((rf-q_leak-0.5*sigma^2)*C2553+sigma*SQRT(C2553)*D2553)</f>
        <v/>
      </c>
      <c r="F2553">
        <f>SHL_face*(1+SHL_rate)^C2553</f>
        <v/>
      </c>
      <c r="G2553">
        <f>Pref_face*(1+Pref_rate)^C2553</f>
        <v/>
      </c>
      <c r="H2553">
        <f>MAX(E2553-F2553-G2553,0)</f>
        <v/>
      </c>
      <c r="I2553">
        <f>MIN(E2553,F2553+G2553)+(1-MgmtPct)*H2553</f>
        <v/>
      </c>
      <c r="J2553">
        <f>IF(I2553/SponsorCost&gt;=RatchetTrigger,1,0)</f>
        <v/>
      </c>
      <c r="K2553">
        <f>IF(J2553=1,MgmtPctRatchet,MgmtPct)</f>
        <v/>
      </c>
      <c r="L2553">
        <f>K2553*H2553</f>
        <v/>
      </c>
      <c r="M2553">
        <f>EXP(-rf*C2553)*L2553</f>
        <v/>
      </c>
      <c r="N2553">
        <f>EXP(-rf*C2553)*E2553</f>
        <v/>
      </c>
    </row>
    <row r="2554">
      <c r="A2554" t="n">
        <v>2546</v>
      </c>
      <c r="B2554">
        <f>RAND()</f>
        <v/>
      </c>
      <c r="C2554">
        <f>IF(B2554&lt;P_3,3,IF(B2554&lt;P_3+P_4,4,5))</f>
        <v/>
      </c>
      <c r="D2554">
        <f>NORM.S.INV(RAND())</f>
        <v/>
      </c>
      <c r="E2554">
        <f>V0*EXP((rf-q_leak-0.5*sigma^2)*C2554+sigma*SQRT(C2554)*D2554)</f>
        <v/>
      </c>
      <c r="F2554">
        <f>SHL_face*(1+SHL_rate)^C2554</f>
        <v/>
      </c>
      <c r="G2554">
        <f>Pref_face*(1+Pref_rate)^C2554</f>
        <v/>
      </c>
      <c r="H2554">
        <f>MAX(E2554-F2554-G2554,0)</f>
        <v/>
      </c>
      <c r="I2554">
        <f>MIN(E2554,F2554+G2554)+(1-MgmtPct)*H2554</f>
        <v/>
      </c>
      <c r="J2554">
        <f>IF(I2554/SponsorCost&gt;=RatchetTrigger,1,0)</f>
        <v/>
      </c>
      <c r="K2554">
        <f>IF(J2554=1,MgmtPctRatchet,MgmtPct)</f>
        <v/>
      </c>
      <c r="L2554">
        <f>K2554*H2554</f>
        <v/>
      </c>
      <c r="M2554">
        <f>EXP(-rf*C2554)*L2554</f>
        <v/>
      </c>
      <c r="N2554">
        <f>EXP(-rf*C2554)*E2554</f>
        <v/>
      </c>
    </row>
    <row r="2555">
      <c r="A2555" t="n">
        <v>2547</v>
      </c>
      <c r="B2555">
        <f>RAND()</f>
        <v/>
      </c>
      <c r="C2555">
        <f>IF(B2555&lt;P_3,3,IF(B2555&lt;P_3+P_4,4,5))</f>
        <v/>
      </c>
      <c r="D2555">
        <f>NORM.S.INV(RAND())</f>
        <v/>
      </c>
      <c r="E2555">
        <f>V0*EXP((rf-q_leak-0.5*sigma^2)*C2555+sigma*SQRT(C2555)*D2555)</f>
        <v/>
      </c>
      <c r="F2555">
        <f>SHL_face*(1+SHL_rate)^C2555</f>
        <v/>
      </c>
      <c r="G2555">
        <f>Pref_face*(1+Pref_rate)^C2555</f>
        <v/>
      </c>
      <c r="H2555">
        <f>MAX(E2555-F2555-G2555,0)</f>
        <v/>
      </c>
      <c r="I2555">
        <f>MIN(E2555,F2555+G2555)+(1-MgmtPct)*H2555</f>
        <v/>
      </c>
      <c r="J2555">
        <f>IF(I2555/SponsorCost&gt;=RatchetTrigger,1,0)</f>
        <v/>
      </c>
      <c r="K2555">
        <f>IF(J2555=1,MgmtPctRatchet,MgmtPct)</f>
        <v/>
      </c>
      <c r="L2555">
        <f>K2555*H2555</f>
        <v/>
      </c>
      <c r="M2555">
        <f>EXP(-rf*C2555)*L2555</f>
        <v/>
      </c>
      <c r="N2555">
        <f>EXP(-rf*C2555)*E2555</f>
        <v/>
      </c>
    </row>
    <row r="2556">
      <c r="A2556" t="n">
        <v>2548</v>
      </c>
      <c r="B2556">
        <f>RAND()</f>
        <v/>
      </c>
      <c r="C2556">
        <f>IF(B2556&lt;P_3,3,IF(B2556&lt;P_3+P_4,4,5))</f>
        <v/>
      </c>
      <c r="D2556">
        <f>NORM.S.INV(RAND())</f>
        <v/>
      </c>
      <c r="E2556">
        <f>V0*EXP((rf-q_leak-0.5*sigma^2)*C2556+sigma*SQRT(C2556)*D2556)</f>
        <v/>
      </c>
      <c r="F2556">
        <f>SHL_face*(1+SHL_rate)^C2556</f>
        <v/>
      </c>
      <c r="G2556">
        <f>Pref_face*(1+Pref_rate)^C2556</f>
        <v/>
      </c>
      <c r="H2556">
        <f>MAX(E2556-F2556-G2556,0)</f>
        <v/>
      </c>
      <c r="I2556">
        <f>MIN(E2556,F2556+G2556)+(1-MgmtPct)*H2556</f>
        <v/>
      </c>
      <c r="J2556">
        <f>IF(I2556/SponsorCost&gt;=RatchetTrigger,1,0)</f>
        <v/>
      </c>
      <c r="K2556">
        <f>IF(J2556=1,MgmtPctRatchet,MgmtPct)</f>
        <v/>
      </c>
      <c r="L2556">
        <f>K2556*H2556</f>
        <v/>
      </c>
      <c r="M2556">
        <f>EXP(-rf*C2556)*L2556</f>
        <v/>
      </c>
      <c r="N2556">
        <f>EXP(-rf*C2556)*E2556</f>
        <v/>
      </c>
    </row>
    <row r="2557">
      <c r="A2557" t="n">
        <v>2549</v>
      </c>
      <c r="B2557">
        <f>RAND()</f>
        <v/>
      </c>
      <c r="C2557">
        <f>IF(B2557&lt;P_3,3,IF(B2557&lt;P_3+P_4,4,5))</f>
        <v/>
      </c>
      <c r="D2557">
        <f>NORM.S.INV(RAND())</f>
        <v/>
      </c>
      <c r="E2557">
        <f>V0*EXP((rf-q_leak-0.5*sigma^2)*C2557+sigma*SQRT(C2557)*D2557)</f>
        <v/>
      </c>
      <c r="F2557">
        <f>SHL_face*(1+SHL_rate)^C2557</f>
        <v/>
      </c>
      <c r="G2557">
        <f>Pref_face*(1+Pref_rate)^C2557</f>
        <v/>
      </c>
      <c r="H2557">
        <f>MAX(E2557-F2557-G2557,0)</f>
        <v/>
      </c>
      <c r="I2557">
        <f>MIN(E2557,F2557+G2557)+(1-MgmtPct)*H2557</f>
        <v/>
      </c>
      <c r="J2557">
        <f>IF(I2557/SponsorCost&gt;=RatchetTrigger,1,0)</f>
        <v/>
      </c>
      <c r="K2557">
        <f>IF(J2557=1,MgmtPctRatchet,MgmtPct)</f>
        <v/>
      </c>
      <c r="L2557">
        <f>K2557*H2557</f>
        <v/>
      </c>
      <c r="M2557">
        <f>EXP(-rf*C2557)*L2557</f>
        <v/>
      </c>
      <c r="N2557">
        <f>EXP(-rf*C2557)*E2557</f>
        <v/>
      </c>
    </row>
    <row r="2558">
      <c r="A2558" t="n">
        <v>2550</v>
      </c>
      <c r="B2558">
        <f>RAND()</f>
        <v/>
      </c>
      <c r="C2558">
        <f>IF(B2558&lt;P_3,3,IF(B2558&lt;P_3+P_4,4,5))</f>
        <v/>
      </c>
      <c r="D2558">
        <f>NORM.S.INV(RAND())</f>
        <v/>
      </c>
      <c r="E2558">
        <f>V0*EXP((rf-q_leak-0.5*sigma^2)*C2558+sigma*SQRT(C2558)*D2558)</f>
        <v/>
      </c>
      <c r="F2558">
        <f>SHL_face*(1+SHL_rate)^C2558</f>
        <v/>
      </c>
      <c r="G2558">
        <f>Pref_face*(1+Pref_rate)^C2558</f>
        <v/>
      </c>
      <c r="H2558">
        <f>MAX(E2558-F2558-G2558,0)</f>
        <v/>
      </c>
      <c r="I2558">
        <f>MIN(E2558,F2558+G2558)+(1-MgmtPct)*H2558</f>
        <v/>
      </c>
      <c r="J2558">
        <f>IF(I2558/SponsorCost&gt;=RatchetTrigger,1,0)</f>
        <v/>
      </c>
      <c r="K2558">
        <f>IF(J2558=1,MgmtPctRatchet,MgmtPct)</f>
        <v/>
      </c>
      <c r="L2558">
        <f>K2558*H2558</f>
        <v/>
      </c>
      <c r="M2558">
        <f>EXP(-rf*C2558)*L2558</f>
        <v/>
      </c>
      <c r="N2558">
        <f>EXP(-rf*C2558)*E2558</f>
        <v/>
      </c>
    </row>
    <row r="2559">
      <c r="A2559" t="n">
        <v>2551</v>
      </c>
      <c r="B2559">
        <f>RAND()</f>
        <v/>
      </c>
      <c r="C2559">
        <f>IF(B2559&lt;P_3,3,IF(B2559&lt;P_3+P_4,4,5))</f>
        <v/>
      </c>
      <c r="D2559">
        <f>NORM.S.INV(RAND())</f>
        <v/>
      </c>
      <c r="E2559">
        <f>V0*EXP((rf-q_leak-0.5*sigma^2)*C2559+sigma*SQRT(C2559)*D2559)</f>
        <v/>
      </c>
      <c r="F2559">
        <f>SHL_face*(1+SHL_rate)^C2559</f>
        <v/>
      </c>
      <c r="G2559">
        <f>Pref_face*(1+Pref_rate)^C2559</f>
        <v/>
      </c>
      <c r="H2559">
        <f>MAX(E2559-F2559-G2559,0)</f>
        <v/>
      </c>
      <c r="I2559">
        <f>MIN(E2559,F2559+G2559)+(1-MgmtPct)*H2559</f>
        <v/>
      </c>
      <c r="J2559">
        <f>IF(I2559/SponsorCost&gt;=RatchetTrigger,1,0)</f>
        <v/>
      </c>
      <c r="K2559">
        <f>IF(J2559=1,MgmtPctRatchet,MgmtPct)</f>
        <v/>
      </c>
      <c r="L2559">
        <f>K2559*H2559</f>
        <v/>
      </c>
      <c r="M2559">
        <f>EXP(-rf*C2559)*L2559</f>
        <v/>
      </c>
      <c r="N2559">
        <f>EXP(-rf*C2559)*E2559</f>
        <v/>
      </c>
    </row>
    <row r="2560">
      <c r="A2560" t="n">
        <v>2552</v>
      </c>
      <c r="B2560">
        <f>RAND()</f>
        <v/>
      </c>
      <c r="C2560">
        <f>IF(B2560&lt;P_3,3,IF(B2560&lt;P_3+P_4,4,5))</f>
        <v/>
      </c>
      <c r="D2560">
        <f>NORM.S.INV(RAND())</f>
        <v/>
      </c>
      <c r="E2560">
        <f>V0*EXP((rf-q_leak-0.5*sigma^2)*C2560+sigma*SQRT(C2560)*D2560)</f>
        <v/>
      </c>
      <c r="F2560">
        <f>SHL_face*(1+SHL_rate)^C2560</f>
        <v/>
      </c>
      <c r="G2560">
        <f>Pref_face*(1+Pref_rate)^C2560</f>
        <v/>
      </c>
      <c r="H2560">
        <f>MAX(E2560-F2560-G2560,0)</f>
        <v/>
      </c>
      <c r="I2560">
        <f>MIN(E2560,F2560+G2560)+(1-MgmtPct)*H2560</f>
        <v/>
      </c>
      <c r="J2560">
        <f>IF(I2560/SponsorCost&gt;=RatchetTrigger,1,0)</f>
        <v/>
      </c>
      <c r="K2560">
        <f>IF(J2560=1,MgmtPctRatchet,MgmtPct)</f>
        <v/>
      </c>
      <c r="L2560">
        <f>K2560*H2560</f>
        <v/>
      </c>
      <c r="M2560">
        <f>EXP(-rf*C2560)*L2560</f>
        <v/>
      </c>
      <c r="N2560">
        <f>EXP(-rf*C2560)*E2560</f>
        <v/>
      </c>
    </row>
    <row r="2561">
      <c r="A2561" t="n">
        <v>2553</v>
      </c>
      <c r="B2561">
        <f>RAND()</f>
        <v/>
      </c>
      <c r="C2561">
        <f>IF(B2561&lt;P_3,3,IF(B2561&lt;P_3+P_4,4,5))</f>
        <v/>
      </c>
      <c r="D2561">
        <f>NORM.S.INV(RAND())</f>
        <v/>
      </c>
      <c r="E2561">
        <f>V0*EXP((rf-q_leak-0.5*sigma^2)*C2561+sigma*SQRT(C2561)*D2561)</f>
        <v/>
      </c>
      <c r="F2561">
        <f>SHL_face*(1+SHL_rate)^C2561</f>
        <v/>
      </c>
      <c r="G2561">
        <f>Pref_face*(1+Pref_rate)^C2561</f>
        <v/>
      </c>
      <c r="H2561">
        <f>MAX(E2561-F2561-G2561,0)</f>
        <v/>
      </c>
      <c r="I2561">
        <f>MIN(E2561,F2561+G2561)+(1-MgmtPct)*H2561</f>
        <v/>
      </c>
      <c r="J2561">
        <f>IF(I2561/SponsorCost&gt;=RatchetTrigger,1,0)</f>
        <v/>
      </c>
      <c r="K2561">
        <f>IF(J2561=1,MgmtPctRatchet,MgmtPct)</f>
        <v/>
      </c>
      <c r="L2561">
        <f>K2561*H2561</f>
        <v/>
      </c>
      <c r="M2561">
        <f>EXP(-rf*C2561)*L2561</f>
        <v/>
      </c>
      <c r="N2561">
        <f>EXP(-rf*C2561)*E2561</f>
        <v/>
      </c>
    </row>
    <row r="2562">
      <c r="A2562" t="n">
        <v>2554</v>
      </c>
      <c r="B2562">
        <f>RAND()</f>
        <v/>
      </c>
      <c r="C2562">
        <f>IF(B2562&lt;P_3,3,IF(B2562&lt;P_3+P_4,4,5))</f>
        <v/>
      </c>
      <c r="D2562">
        <f>NORM.S.INV(RAND())</f>
        <v/>
      </c>
      <c r="E2562">
        <f>V0*EXP((rf-q_leak-0.5*sigma^2)*C2562+sigma*SQRT(C2562)*D2562)</f>
        <v/>
      </c>
      <c r="F2562">
        <f>SHL_face*(1+SHL_rate)^C2562</f>
        <v/>
      </c>
      <c r="G2562">
        <f>Pref_face*(1+Pref_rate)^C2562</f>
        <v/>
      </c>
      <c r="H2562">
        <f>MAX(E2562-F2562-G2562,0)</f>
        <v/>
      </c>
      <c r="I2562">
        <f>MIN(E2562,F2562+G2562)+(1-MgmtPct)*H2562</f>
        <v/>
      </c>
      <c r="J2562">
        <f>IF(I2562/SponsorCost&gt;=RatchetTrigger,1,0)</f>
        <v/>
      </c>
      <c r="K2562">
        <f>IF(J2562=1,MgmtPctRatchet,MgmtPct)</f>
        <v/>
      </c>
      <c r="L2562">
        <f>K2562*H2562</f>
        <v/>
      </c>
      <c r="M2562">
        <f>EXP(-rf*C2562)*L2562</f>
        <v/>
      </c>
      <c r="N2562">
        <f>EXP(-rf*C2562)*E2562</f>
        <v/>
      </c>
    </row>
    <row r="2563">
      <c r="A2563" t="n">
        <v>2555</v>
      </c>
      <c r="B2563">
        <f>RAND()</f>
        <v/>
      </c>
      <c r="C2563">
        <f>IF(B2563&lt;P_3,3,IF(B2563&lt;P_3+P_4,4,5))</f>
        <v/>
      </c>
      <c r="D2563">
        <f>NORM.S.INV(RAND())</f>
        <v/>
      </c>
      <c r="E2563">
        <f>V0*EXP((rf-q_leak-0.5*sigma^2)*C2563+sigma*SQRT(C2563)*D2563)</f>
        <v/>
      </c>
      <c r="F2563">
        <f>SHL_face*(1+SHL_rate)^C2563</f>
        <v/>
      </c>
      <c r="G2563">
        <f>Pref_face*(1+Pref_rate)^C2563</f>
        <v/>
      </c>
      <c r="H2563">
        <f>MAX(E2563-F2563-G2563,0)</f>
        <v/>
      </c>
      <c r="I2563">
        <f>MIN(E2563,F2563+G2563)+(1-MgmtPct)*H2563</f>
        <v/>
      </c>
      <c r="J2563">
        <f>IF(I2563/SponsorCost&gt;=RatchetTrigger,1,0)</f>
        <v/>
      </c>
      <c r="K2563">
        <f>IF(J2563=1,MgmtPctRatchet,MgmtPct)</f>
        <v/>
      </c>
      <c r="L2563">
        <f>K2563*H2563</f>
        <v/>
      </c>
      <c r="M2563">
        <f>EXP(-rf*C2563)*L2563</f>
        <v/>
      </c>
      <c r="N2563">
        <f>EXP(-rf*C2563)*E2563</f>
        <v/>
      </c>
    </row>
    <row r="2564">
      <c r="A2564" t="n">
        <v>2556</v>
      </c>
      <c r="B2564">
        <f>RAND()</f>
        <v/>
      </c>
      <c r="C2564">
        <f>IF(B2564&lt;P_3,3,IF(B2564&lt;P_3+P_4,4,5))</f>
        <v/>
      </c>
      <c r="D2564">
        <f>NORM.S.INV(RAND())</f>
        <v/>
      </c>
      <c r="E2564">
        <f>V0*EXP((rf-q_leak-0.5*sigma^2)*C2564+sigma*SQRT(C2564)*D2564)</f>
        <v/>
      </c>
      <c r="F2564">
        <f>SHL_face*(1+SHL_rate)^C2564</f>
        <v/>
      </c>
      <c r="G2564">
        <f>Pref_face*(1+Pref_rate)^C2564</f>
        <v/>
      </c>
      <c r="H2564">
        <f>MAX(E2564-F2564-G2564,0)</f>
        <v/>
      </c>
      <c r="I2564">
        <f>MIN(E2564,F2564+G2564)+(1-MgmtPct)*H2564</f>
        <v/>
      </c>
      <c r="J2564">
        <f>IF(I2564/SponsorCost&gt;=RatchetTrigger,1,0)</f>
        <v/>
      </c>
      <c r="K2564">
        <f>IF(J2564=1,MgmtPctRatchet,MgmtPct)</f>
        <v/>
      </c>
      <c r="L2564">
        <f>K2564*H2564</f>
        <v/>
      </c>
      <c r="M2564">
        <f>EXP(-rf*C2564)*L2564</f>
        <v/>
      </c>
      <c r="N2564">
        <f>EXP(-rf*C2564)*E2564</f>
        <v/>
      </c>
    </row>
    <row r="2565">
      <c r="A2565" t="n">
        <v>2557</v>
      </c>
      <c r="B2565">
        <f>RAND()</f>
        <v/>
      </c>
      <c r="C2565">
        <f>IF(B2565&lt;P_3,3,IF(B2565&lt;P_3+P_4,4,5))</f>
        <v/>
      </c>
      <c r="D2565">
        <f>NORM.S.INV(RAND())</f>
        <v/>
      </c>
      <c r="E2565">
        <f>V0*EXP((rf-q_leak-0.5*sigma^2)*C2565+sigma*SQRT(C2565)*D2565)</f>
        <v/>
      </c>
      <c r="F2565">
        <f>SHL_face*(1+SHL_rate)^C2565</f>
        <v/>
      </c>
      <c r="G2565">
        <f>Pref_face*(1+Pref_rate)^C2565</f>
        <v/>
      </c>
      <c r="H2565">
        <f>MAX(E2565-F2565-G2565,0)</f>
        <v/>
      </c>
      <c r="I2565">
        <f>MIN(E2565,F2565+G2565)+(1-MgmtPct)*H2565</f>
        <v/>
      </c>
      <c r="J2565">
        <f>IF(I2565/SponsorCost&gt;=RatchetTrigger,1,0)</f>
        <v/>
      </c>
      <c r="K2565">
        <f>IF(J2565=1,MgmtPctRatchet,MgmtPct)</f>
        <v/>
      </c>
      <c r="L2565">
        <f>K2565*H2565</f>
        <v/>
      </c>
      <c r="M2565">
        <f>EXP(-rf*C2565)*L2565</f>
        <v/>
      </c>
      <c r="N2565">
        <f>EXP(-rf*C2565)*E2565</f>
        <v/>
      </c>
    </row>
    <row r="2566">
      <c r="A2566" t="n">
        <v>2558</v>
      </c>
      <c r="B2566">
        <f>RAND()</f>
        <v/>
      </c>
      <c r="C2566">
        <f>IF(B2566&lt;P_3,3,IF(B2566&lt;P_3+P_4,4,5))</f>
        <v/>
      </c>
      <c r="D2566">
        <f>NORM.S.INV(RAND())</f>
        <v/>
      </c>
      <c r="E2566">
        <f>V0*EXP((rf-q_leak-0.5*sigma^2)*C2566+sigma*SQRT(C2566)*D2566)</f>
        <v/>
      </c>
      <c r="F2566">
        <f>SHL_face*(1+SHL_rate)^C2566</f>
        <v/>
      </c>
      <c r="G2566">
        <f>Pref_face*(1+Pref_rate)^C2566</f>
        <v/>
      </c>
      <c r="H2566">
        <f>MAX(E2566-F2566-G2566,0)</f>
        <v/>
      </c>
      <c r="I2566">
        <f>MIN(E2566,F2566+G2566)+(1-MgmtPct)*H2566</f>
        <v/>
      </c>
      <c r="J2566">
        <f>IF(I2566/SponsorCost&gt;=RatchetTrigger,1,0)</f>
        <v/>
      </c>
      <c r="K2566">
        <f>IF(J2566=1,MgmtPctRatchet,MgmtPct)</f>
        <v/>
      </c>
      <c r="L2566">
        <f>K2566*H2566</f>
        <v/>
      </c>
      <c r="M2566">
        <f>EXP(-rf*C2566)*L2566</f>
        <v/>
      </c>
      <c r="N2566">
        <f>EXP(-rf*C2566)*E2566</f>
        <v/>
      </c>
    </row>
    <row r="2567">
      <c r="A2567" t="n">
        <v>2559</v>
      </c>
      <c r="B2567">
        <f>RAND()</f>
        <v/>
      </c>
      <c r="C2567">
        <f>IF(B2567&lt;P_3,3,IF(B2567&lt;P_3+P_4,4,5))</f>
        <v/>
      </c>
      <c r="D2567">
        <f>NORM.S.INV(RAND())</f>
        <v/>
      </c>
      <c r="E2567">
        <f>V0*EXP((rf-q_leak-0.5*sigma^2)*C2567+sigma*SQRT(C2567)*D2567)</f>
        <v/>
      </c>
      <c r="F2567">
        <f>SHL_face*(1+SHL_rate)^C2567</f>
        <v/>
      </c>
      <c r="G2567">
        <f>Pref_face*(1+Pref_rate)^C2567</f>
        <v/>
      </c>
      <c r="H2567">
        <f>MAX(E2567-F2567-G2567,0)</f>
        <v/>
      </c>
      <c r="I2567">
        <f>MIN(E2567,F2567+G2567)+(1-MgmtPct)*H2567</f>
        <v/>
      </c>
      <c r="J2567">
        <f>IF(I2567/SponsorCost&gt;=RatchetTrigger,1,0)</f>
        <v/>
      </c>
      <c r="K2567">
        <f>IF(J2567=1,MgmtPctRatchet,MgmtPct)</f>
        <v/>
      </c>
      <c r="L2567">
        <f>K2567*H2567</f>
        <v/>
      </c>
      <c r="M2567">
        <f>EXP(-rf*C2567)*L2567</f>
        <v/>
      </c>
      <c r="N2567">
        <f>EXP(-rf*C2567)*E2567</f>
        <v/>
      </c>
    </row>
    <row r="2568">
      <c r="A2568" t="n">
        <v>2560</v>
      </c>
      <c r="B2568">
        <f>RAND()</f>
        <v/>
      </c>
      <c r="C2568">
        <f>IF(B2568&lt;P_3,3,IF(B2568&lt;P_3+P_4,4,5))</f>
        <v/>
      </c>
      <c r="D2568">
        <f>NORM.S.INV(RAND())</f>
        <v/>
      </c>
      <c r="E2568">
        <f>V0*EXP((rf-q_leak-0.5*sigma^2)*C2568+sigma*SQRT(C2568)*D2568)</f>
        <v/>
      </c>
      <c r="F2568">
        <f>SHL_face*(1+SHL_rate)^C2568</f>
        <v/>
      </c>
      <c r="G2568">
        <f>Pref_face*(1+Pref_rate)^C2568</f>
        <v/>
      </c>
      <c r="H2568">
        <f>MAX(E2568-F2568-G2568,0)</f>
        <v/>
      </c>
      <c r="I2568">
        <f>MIN(E2568,F2568+G2568)+(1-MgmtPct)*H2568</f>
        <v/>
      </c>
      <c r="J2568">
        <f>IF(I2568/SponsorCost&gt;=RatchetTrigger,1,0)</f>
        <v/>
      </c>
      <c r="K2568">
        <f>IF(J2568=1,MgmtPctRatchet,MgmtPct)</f>
        <v/>
      </c>
      <c r="L2568">
        <f>K2568*H2568</f>
        <v/>
      </c>
      <c r="M2568">
        <f>EXP(-rf*C2568)*L2568</f>
        <v/>
      </c>
      <c r="N2568">
        <f>EXP(-rf*C2568)*E2568</f>
        <v/>
      </c>
    </row>
    <row r="2569">
      <c r="A2569" t="n">
        <v>2561</v>
      </c>
      <c r="B2569">
        <f>RAND()</f>
        <v/>
      </c>
      <c r="C2569">
        <f>IF(B2569&lt;P_3,3,IF(B2569&lt;P_3+P_4,4,5))</f>
        <v/>
      </c>
      <c r="D2569">
        <f>NORM.S.INV(RAND())</f>
        <v/>
      </c>
      <c r="E2569">
        <f>V0*EXP((rf-q_leak-0.5*sigma^2)*C2569+sigma*SQRT(C2569)*D2569)</f>
        <v/>
      </c>
      <c r="F2569">
        <f>SHL_face*(1+SHL_rate)^C2569</f>
        <v/>
      </c>
      <c r="G2569">
        <f>Pref_face*(1+Pref_rate)^C2569</f>
        <v/>
      </c>
      <c r="H2569">
        <f>MAX(E2569-F2569-G2569,0)</f>
        <v/>
      </c>
      <c r="I2569">
        <f>MIN(E2569,F2569+G2569)+(1-MgmtPct)*H2569</f>
        <v/>
      </c>
      <c r="J2569">
        <f>IF(I2569/SponsorCost&gt;=RatchetTrigger,1,0)</f>
        <v/>
      </c>
      <c r="K2569">
        <f>IF(J2569=1,MgmtPctRatchet,MgmtPct)</f>
        <v/>
      </c>
      <c r="L2569">
        <f>K2569*H2569</f>
        <v/>
      </c>
      <c r="M2569">
        <f>EXP(-rf*C2569)*L2569</f>
        <v/>
      </c>
      <c r="N2569">
        <f>EXP(-rf*C2569)*E2569</f>
        <v/>
      </c>
    </row>
    <row r="2570">
      <c r="A2570" t="n">
        <v>2562</v>
      </c>
      <c r="B2570">
        <f>RAND()</f>
        <v/>
      </c>
      <c r="C2570">
        <f>IF(B2570&lt;P_3,3,IF(B2570&lt;P_3+P_4,4,5))</f>
        <v/>
      </c>
      <c r="D2570">
        <f>NORM.S.INV(RAND())</f>
        <v/>
      </c>
      <c r="E2570">
        <f>V0*EXP((rf-q_leak-0.5*sigma^2)*C2570+sigma*SQRT(C2570)*D2570)</f>
        <v/>
      </c>
      <c r="F2570">
        <f>SHL_face*(1+SHL_rate)^C2570</f>
        <v/>
      </c>
      <c r="G2570">
        <f>Pref_face*(1+Pref_rate)^C2570</f>
        <v/>
      </c>
      <c r="H2570">
        <f>MAX(E2570-F2570-G2570,0)</f>
        <v/>
      </c>
      <c r="I2570">
        <f>MIN(E2570,F2570+G2570)+(1-MgmtPct)*H2570</f>
        <v/>
      </c>
      <c r="J2570">
        <f>IF(I2570/SponsorCost&gt;=RatchetTrigger,1,0)</f>
        <v/>
      </c>
      <c r="K2570">
        <f>IF(J2570=1,MgmtPctRatchet,MgmtPct)</f>
        <v/>
      </c>
      <c r="L2570">
        <f>K2570*H2570</f>
        <v/>
      </c>
      <c r="M2570">
        <f>EXP(-rf*C2570)*L2570</f>
        <v/>
      </c>
      <c r="N2570">
        <f>EXP(-rf*C2570)*E2570</f>
        <v/>
      </c>
    </row>
    <row r="2571">
      <c r="A2571" t="n">
        <v>2563</v>
      </c>
      <c r="B2571">
        <f>RAND()</f>
        <v/>
      </c>
      <c r="C2571">
        <f>IF(B2571&lt;P_3,3,IF(B2571&lt;P_3+P_4,4,5))</f>
        <v/>
      </c>
      <c r="D2571">
        <f>NORM.S.INV(RAND())</f>
        <v/>
      </c>
      <c r="E2571">
        <f>V0*EXP((rf-q_leak-0.5*sigma^2)*C2571+sigma*SQRT(C2571)*D2571)</f>
        <v/>
      </c>
      <c r="F2571">
        <f>SHL_face*(1+SHL_rate)^C2571</f>
        <v/>
      </c>
      <c r="G2571">
        <f>Pref_face*(1+Pref_rate)^C2571</f>
        <v/>
      </c>
      <c r="H2571">
        <f>MAX(E2571-F2571-G2571,0)</f>
        <v/>
      </c>
      <c r="I2571">
        <f>MIN(E2571,F2571+G2571)+(1-MgmtPct)*H2571</f>
        <v/>
      </c>
      <c r="J2571">
        <f>IF(I2571/SponsorCost&gt;=RatchetTrigger,1,0)</f>
        <v/>
      </c>
      <c r="K2571">
        <f>IF(J2571=1,MgmtPctRatchet,MgmtPct)</f>
        <v/>
      </c>
      <c r="L2571">
        <f>K2571*H2571</f>
        <v/>
      </c>
      <c r="M2571">
        <f>EXP(-rf*C2571)*L2571</f>
        <v/>
      </c>
      <c r="N2571">
        <f>EXP(-rf*C2571)*E2571</f>
        <v/>
      </c>
    </row>
    <row r="2572">
      <c r="A2572" t="n">
        <v>2564</v>
      </c>
      <c r="B2572">
        <f>RAND()</f>
        <v/>
      </c>
      <c r="C2572">
        <f>IF(B2572&lt;P_3,3,IF(B2572&lt;P_3+P_4,4,5))</f>
        <v/>
      </c>
      <c r="D2572">
        <f>NORM.S.INV(RAND())</f>
        <v/>
      </c>
      <c r="E2572">
        <f>V0*EXP((rf-q_leak-0.5*sigma^2)*C2572+sigma*SQRT(C2572)*D2572)</f>
        <v/>
      </c>
      <c r="F2572">
        <f>SHL_face*(1+SHL_rate)^C2572</f>
        <v/>
      </c>
      <c r="G2572">
        <f>Pref_face*(1+Pref_rate)^C2572</f>
        <v/>
      </c>
      <c r="H2572">
        <f>MAX(E2572-F2572-G2572,0)</f>
        <v/>
      </c>
      <c r="I2572">
        <f>MIN(E2572,F2572+G2572)+(1-MgmtPct)*H2572</f>
        <v/>
      </c>
      <c r="J2572">
        <f>IF(I2572/SponsorCost&gt;=RatchetTrigger,1,0)</f>
        <v/>
      </c>
      <c r="K2572">
        <f>IF(J2572=1,MgmtPctRatchet,MgmtPct)</f>
        <v/>
      </c>
      <c r="L2572">
        <f>K2572*H2572</f>
        <v/>
      </c>
      <c r="M2572">
        <f>EXP(-rf*C2572)*L2572</f>
        <v/>
      </c>
      <c r="N2572">
        <f>EXP(-rf*C2572)*E2572</f>
        <v/>
      </c>
    </row>
    <row r="2573">
      <c r="A2573" t="n">
        <v>2565</v>
      </c>
      <c r="B2573">
        <f>RAND()</f>
        <v/>
      </c>
      <c r="C2573">
        <f>IF(B2573&lt;P_3,3,IF(B2573&lt;P_3+P_4,4,5))</f>
        <v/>
      </c>
      <c r="D2573">
        <f>NORM.S.INV(RAND())</f>
        <v/>
      </c>
      <c r="E2573">
        <f>V0*EXP((rf-q_leak-0.5*sigma^2)*C2573+sigma*SQRT(C2573)*D2573)</f>
        <v/>
      </c>
      <c r="F2573">
        <f>SHL_face*(1+SHL_rate)^C2573</f>
        <v/>
      </c>
      <c r="G2573">
        <f>Pref_face*(1+Pref_rate)^C2573</f>
        <v/>
      </c>
      <c r="H2573">
        <f>MAX(E2573-F2573-G2573,0)</f>
        <v/>
      </c>
      <c r="I2573">
        <f>MIN(E2573,F2573+G2573)+(1-MgmtPct)*H2573</f>
        <v/>
      </c>
      <c r="J2573">
        <f>IF(I2573/SponsorCost&gt;=RatchetTrigger,1,0)</f>
        <v/>
      </c>
      <c r="K2573">
        <f>IF(J2573=1,MgmtPctRatchet,MgmtPct)</f>
        <v/>
      </c>
      <c r="L2573">
        <f>K2573*H2573</f>
        <v/>
      </c>
      <c r="M2573">
        <f>EXP(-rf*C2573)*L2573</f>
        <v/>
      </c>
      <c r="N2573">
        <f>EXP(-rf*C2573)*E2573</f>
        <v/>
      </c>
    </row>
    <row r="2574">
      <c r="A2574" t="n">
        <v>2566</v>
      </c>
      <c r="B2574">
        <f>RAND()</f>
        <v/>
      </c>
      <c r="C2574">
        <f>IF(B2574&lt;P_3,3,IF(B2574&lt;P_3+P_4,4,5))</f>
        <v/>
      </c>
      <c r="D2574">
        <f>NORM.S.INV(RAND())</f>
        <v/>
      </c>
      <c r="E2574">
        <f>V0*EXP((rf-q_leak-0.5*sigma^2)*C2574+sigma*SQRT(C2574)*D2574)</f>
        <v/>
      </c>
      <c r="F2574">
        <f>SHL_face*(1+SHL_rate)^C2574</f>
        <v/>
      </c>
      <c r="G2574">
        <f>Pref_face*(1+Pref_rate)^C2574</f>
        <v/>
      </c>
      <c r="H2574">
        <f>MAX(E2574-F2574-G2574,0)</f>
        <v/>
      </c>
      <c r="I2574">
        <f>MIN(E2574,F2574+G2574)+(1-MgmtPct)*H2574</f>
        <v/>
      </c>
      <c r="J2574">
        <f>IF(I2574/SponsorCost&gt;=RatchetTrigger,1,0)</f>
        <v/>
      </c>
      <c r="K2574">
        <f>IF(J2574=1,MgmtPctRatchet,MgmtPct)</f>
        <v/>
      </c>
      <c r="L2574">
        <f>K2574*H2574</f>
        <v/>
      </c>
      <c r="M2574">
        <f>EXP(-rf*C2574)*L2574</f>
        <v/>
      </c>
      <c r="N2574">
        <f>EXP(-rf*C2574)*E2574</f>
        <v/>
      </c>
    </row>
    <row r="2575">
      <c r="A2575" t="n">
        <v>2567</v>
      </c>
      <c r="B2575">
        <f>RAND()</f>
        <v/>
      </c>
      <c r="C2575">
        <f>IF(B2575&lt;P_3,3,IF(B2575&lt;P_3+P_4,4,5))</f>
        <v/>
      </c>
      <c r="D2575">
        <f>NORM.S.INV(RAND())</f>
        <v/>
      </c>
      <c r="E2575">
        <f>V0*EXP((rf-q_leak-0.5*sigma^2)*C2575+sigma*SQRT(C2575)*D2575)</f>
        <v/>
      </c>
      <c r="F2575">
        <f>SHL_face*(1+SHL_rate)^C2575</f>
        <v/>
      </c>
      <c r="G2575">
        <f>Pref_face*(1+Pref_rate)^C2575</f>
        <v/>
      </c>
      <c r="H2575">
        <f>MAX(E2575-F2575-G2575,0)</f>
        <v/>
      </c>
      <c r="I2575">
        <f>MIN(E2575,F2575+G2575)+(1-MgmtPct)*H2575</f>
        <v/>
      </c>
      <c r="J2575">
        <f>IF(I2575/SponsorCost&gt;=RatchetTrigger,1,0)</f>
        <v/>
      </c>
      <c r="K2575">
        <f>IF(J2575=1,MgmtPctRatchet,MgmtPct)</f>
        <v/>
      </c>
      <c r="L2575">
        <f>K2575*H2575</f>
        <v/>
      </c>
      <c r="M2575">
        <f>EXP(-rf*C2575)*L2575</f>
        <v/>
      </c>
      <c r="N2575">
        <f>EXP(-rf*C2575)*E2575</f>
        <v/>
      </c>
    </row>
    <row r="2576">
      <c r="A2576" t="n">
        <v>2568</v>
      </c>
      <c r="B2576">
        <f>RAND()</f>
        <v/>
      </c>
      <c r="C2576">
        <f>IF(B2576&lt;P_3,3,IF(B2576&lt;P_3+P_4,4,5))</f>
        <v/>
      </c>
      <c r="D2576">
        <f>NORM.S.INV(RAND())</f>
        <v/>
      </c>
      <c r="E2576">
        <f>V0*EXP((rf-q_leak-0.5*sigma^2)*C2576+sigma*SQRT(C2576)*D2576)</f>
        <v/>
      </c>
      <c r="F2576">
        <f>SHL_face*(1+SHL_rate)^C2576</f>
        <v/>
      </c>
      <c r="G2576">
        <f>Pref_face*(1+Pref_rate)^C2576</f>
        <v/>
      </c>
      <c r="H2576">
        <f>MAX(E2576-F2576-G2576,0)</f>
        <v/>
      </c>
      <c r="I2576">
        <f>MIN(E2576,F2576+G2576)+(1-MgmtPct)*H2576</f>
        <v/>
      </c>
      <c r="J2576">
        <f>IF(I2576/SponsorCost&gt;=RatchetTrigger,1,0)</f>
        <v/>
      </c>
      <c r="K2576">
        <f>IF(J2576=1,MgmtPctRatchet,MgmtPct)</f>
        <v/>
      </c>
      <c r="L2576">
        <f>K2576*H2576</f>
        <v/>
      </c>
      <c r="M2576">
        <f>EXP(-rf*C2576)*L2576</f>
        <v/>
      </c>
      <c r="N2576">
        <f>EXP(-rf*C2576)*E2576</f>
        <v/>
      </c>
    </row>
    <row r="2577">
      <c r="A2577" t="n">
        <v>2569</v>
      </c>
      <c r="B2577">
        <f>RAND()</f>
        <v/>
      </c>
      <c r="C2577">
        <f>IF(B2577&lt;P_3,3,IF(B2577&lt;P_3+P_4,4,5))</f>
        <v/>
      </c>
      <c r="D2577">
        <f>NORM.S.INV(RAND())</f>
        <v/>
      </c>
      <c r="E2577">
        <f>V0*EXP((rf-q_leak-0.5*sigma^2)*C2577+sigma*SQRT(C2577)*D2577)</f>
        <v/>
      </c>
      <c r="F2577">
        <f>SHL_face*(1+SHL_rate)^C2577</f>
        <v/>
      </c>
      <c r="G2577">
        <f>Pref_face*(1+Pref_rate)^C2577</f>
        <v/>
      </c>
      <c r="H2577">
        <f>MAX(E2577-F2577-G2577,0)</f>
        <v/>
      </c>
      <c r="I2577">
        <f>MIN(E2577,F2577+G2577)+(1-MgmtPct)*H2577</f>
        <v/>
      </c>
      <c r="J2577">
        <f>IF(I2577/SponsorCost&gt;=RatchetTrigger,1,0)</f>
        <v/>
      </c>
      <c r="K2577">
        <f>IF(J2577=1,MgmtPctRatchet,MgmtPct)</f>
        <v/>
      </c>
      <c r="L2577">
        <f>K2577*H2577</f>
        <v/>
      </c>
      <c r="M2577">
        <f>EXP(-rf*C2577)*L2577</f>
        <v/>
      </c>
      <c r="N2577">
        <f>EXP(-rf*C2577)*E2577</f>
        <v/>
      </c>
    </row>
    <row r="2578">
      <c r="A2578" t="n">
        <v>2570</v>
      </c>
      <c r="B2578">
        <f>RAND()</f>
        <v/>
      </c>
      <c r="C2578">
        <f>IF(B2578&lt;P_3,3,IF(B2578&lt;P_3+P_4,4,5))</f>
        <v/>
      </c>
      <c r="D2578">
        <f>NORM.S.INV(RAND())</f>
        <v/>
      </c>
      <c r="E2578">
        <f>V0*EXP((rf-q_leak-0.5*sigma^2)*C2578+sigma*SQRT(C2578)*D2578)</f>
        <v/>
      </c>
      <c r="F2578">
        <f>SHL_face*(1+SHL_rate)^C2578</f>
        <v/>
      </c>
      <c r="G2578">
        <f>Pref_face*(1+Pref_rate)^C2578</f>
        <v/>
      </c>
      <c r="H2578">
        <f>MAX(E2578-F2578-G2578,0)</f>
        <v/>
      </c>
      <c r="I2578">
        <f>MIN(E2578,F2578+G2578)+(1-MgmtPct)*H2578</f>
        <v/>
      </c>
      <c r="J2578">
        <f>IF(I2578/SponsorCost&gt;=RatchetTrigger,1,0)</f>
        <v/>
      </c>
      <c r="K2578">
        <f>IF(J2578=1,MgmtPctRatchet,MgmtPct)</f>
        <v/>
      </c>
      <c r="L2578">
        <f>K2578*H2578</f>
        <v/>
      </c>
      <c r="M2578">
        <f>EXP(-rf*C2578)*L2578</f>
        <v/>
      </c>
      <c r="N2578">
        <f>EXP(-rf*C2578)*E2578</f>
        <v/>
      </c>
    </row>
    <row r="2579">
      <c r="A2579" t="n">
        <v>2571</v>
      </c>
      <c r="B2579">
        <f>RAND()</f>
        <v/>
      </c>
      <c r="C2579">
        <f>IF(B2579&lt;P_3,3,IF(B2579&lt;P_3+P_4,4,5))</f>
        <v/>
      </c>
      <c r="D2579">
        <f>NORM.S.INV(RAND())</f>
        <v/>
      </c>
      <c r="E2579">
        <f>V0*EXP((rf-q_leak-0.5*sigma^2)*C2579+sigma*SQRT(C2579)*D2579)</f>
        <v/>
      </c>
      <c r="F2579">
        <f>SHL_face*(1+SHL_rate)^C2579</f>
        <v/>
      </c>
      <c r="G2579">
        <f>Pref_face*(1+Pref_rate)^C2579</f>
        <v/>
      </c>
      <c r="H2579">
        <f>MAX(E2579-F2579-G2579,0)</f>
        <v/>
      </c>
      <c r="I2579">
        <f>MIN(E2579,F2579+G2579)+(1-MgmtPct)*H2579</f>
        <v/>
      </c>
      <c r="J2579">
        <f>IF(I2579/SponsorCost&gt;=RatchetTrigger,1,0)</f>
        <v/>
      </c>
      <c r="K2579">
        <f>IF(J2579=1,MgmtPctRatchet,MgmtPct)</f>
        <v/>
      </c>
      <c r="L2579">
        <f>K2579*H2579</f>
        <v/>
      </c>
      <c r="M2579">
        <f>EXP(-rf*C2579)*L2579</f>
        <v/>
      </c>
      <c r="N2579">
        <f>EXP(-rf*C2579)*E2579</f>
        <v/>
      </c>
    </row>
    <row r="2580">
      <c r="A2580" t="n">
        <v>2572</v>
      </c>
      <c r="B2580">
        <f>RAND()</f>
        <v/>
      </c>
      <c r="C2580">
        <f>IF(B2580&lt;P_3,3,IF(B2580&lt;P_3+P_4,4,5))</f>
        <v/>
      </c>
      <c r="D2580">
        <f>NORM.S.INV(RAND())</f>
        <v/>
      </c>
      <c r="E2580">
        <f>V0*EXP((rf-q_leak-0.5*sigma^2)*C2580+sigma*SQRT(C2580)*D2580)</f>
        <v/>
      </c>
      <c r="F2580">
        <f>SHL_face*(1+SHL_rate)^C2580</f>
        <v/>
      </c>
      <c r="G2580">
        <f>Pref_face*(1+Pref_rate)^C2580</f>
        <v/>
      </c>
      <c r="H2580">
        <f>MAX(E2580-F2580-G2580,0)</f>
        <v/>
      </c>
      <c r="I2580">
        <f>MIN(E2580,F2580+G2580)+(1-MgmtPct)*H2580</f>
        <v/>
      </c>
      <c r="J2580">
        <f>IF(I2580/SponsorCost&gt;=RatchetTrigger,1,0)</f>
        <v/>
      </c>
      <c r="K2580">
        <f>IF(J2580=1,MgmtPctRatchet,MgmtPct)</f>
        <v/>
      </c>
      <c r="L2580">
        <f>K2580*H2580</f>
        <v/>
      </c>
      <c r="M2580">
        <f>EXP(-rf*C2580)*L2580</f>
        <v/>
      </c>
      <c r="N2580">
        <f>EXP(-rf*C2580)*E2580</f>
        <v/>
      </c>
    </row>
    <row r="2581">
      <c r="A2581" t="n">
        <v>2573</v>
      </c>
      <c r="B2581">
        <f>RAND()</f>
        <v/>
      </c>
      <c r="C2581">
        <f>IF(B2581&lt;P_3,3,IF(B2581&lt;P_3+P_4,4,5))</f>
        <v/>
      </c>
      <c r="D2581">
        <f>NORM.S.INV(RAND())</f>
        <v/>
      </c>
      <c r="E2581">
        <f>V0*EXP((rf-q_leak-0.5*sigma^2)*C2581+sigma*SQRT(C2581)*D2581)</f>
        <v/>
      </c>
      <c r="F2581">
        <f>SHL_face*(1+SHL_rate)^C2581</f>
        <v/>
      </c>
      <c r="G2581">
        <f>Pref_face*(1+Pref_rate)^C2581</f>
        <v/>
      </c>
      <c r="H2581">
        <f>MAX(E2581-F2581-G2581,0)</f>
        <v/>
      </c>
      <c r="I2581">
        <f>MIN(E2581,F2581+G2581)+(1-MgmtPct)*H2581</f>
        <v/>
      </c>
      <c r="J2581">
        <f>IF(I2581/SponsorCost&gt;=RatchetTrigger,1,0)</f>
        <v/>
      </c>
      <c r="K2581">
        <f>IF(J2581=1,MgmtPctRatchet,MgmtPct)</f>
        <v/>
      </c>
      <c r="L2581">
        <f>K2581*H2581</f>
        <v/>
      </c>
      <c r="M2581">
        <f>EXP(-rf*C2581)*L2581</f>
        <v/>
      </c>
      <c r="N2581">
        <f>EXP(-rf*C2581)*E2581</f>
        <v/>
      </c>
    </row>
    <row r="2582">
      <c r="A2582" t="n">
        <v>2574</v>
      </c>
      <c r="B2582">
        <f>RAND()</f>
        <v/>
      </c>
      <c r="C2582">
        <f>IF(B2582&lt;P_3,3,IF(B2582&lt;P_3+P_4,4,5))</f>
        <v/>
      </c>
      <c r="D2582">
        <f>NORM.S.INV(RAND())</f>
        <v/>
      </c>
      <c r="E2582">
        <f>V0*EXP((rf-q_leak-0.5*sigma^2)*C2582+sigma*SQRT(C2582)*D2582)</f>
        <v/>
      </c>
      <c r="F2582">
        <f>SHL_face*(1+SHL_rate)^C2582</f>
        <v/>
      </c>
      <c r="G2582">
        <f>Pref_face*(1+Pref_rate)^C2582</f>
        <v/>
      </c>
      <c r="H2582">
        <f>MAX(E2582-F2582-G2582,0)</f>
        <v/>
      </c>
      <c r="I2582">
        <f>MIN(E2582,F2582+G2582)+(1-MgmtPct)*H2582</f>
        <v/>
      </c>
      <c r="J2582">
        <f>IF(I2582/SponsorCost&gt;=RatchetTrigger,1,0)</f>
        <v/>
      </c>
      <c r="K2582">
        <f>IF(J2582=1,MgmtPctRatchet,MgmtPct)</f>
        <v/>
      </c>
      <c r="L2582">
        <f>K2582*H2582</f>
        <v/>
      </c>
      <c r="M2582">
        <f>EXP(-rf*C2582)*L2582</f>
        <v/>
      </c>
      <c r="N2582">
        <f>EXP(-rf*C2582)*E2582</f>
        <v/>
      </c>
    </row>
    <row r="2583">
      <c r="A2583" t="n">
        <v>2575</v>
      </c>
      <c r="B2583">
        <f>RAND()</f>
        <v/>
      </c>
      <c r="C2583">
        <f>IF(B2583&lt;P_3,3,IF(B2583&lt;P_3+P_4,4,5))</f>
        <v/>
      </c>
      <c r="D2583">
        <f>NORM.S.INV(RAND())</f>
        <v/>
      </c>
      <c r="E2583">
        <f>V0*EXP((rf-q_leak-0.5*sigma^2)*C2583+sigma*SQRT(C2583)*D2583)</f>
        <v/>
      </c>
      <c r="F2583">
        <f>SHL_face*(1+SHL_rate)^C2583</f>
        <v/>
      </c>
      <c r="G2583">
        <f>Pref_face*(1+Pref_rate)^C2583</f>
        <v/>
      </c>
      <c r="H2583">
        <f>MAX(E2583-F2583-G2583,0)</f>
        <v/>
      </c>
      <c r="I2583">
        <f>MIN(E2583,F2583+G2583)+(1-MgmtPct)*H2583</f>
        <v/>
      </c>
      <c r="J2583">
        <f>IF(I2583/SponsorCost&gt;=RatchetTrigger,1,0)</f>
        <v/>
      </c>
      <c r="K2583">
        <f>IF(J2583=1,MgmtPctRatchet,MgmtPct)</f>
        <v/>
      </c>
      <c r="L2583">
        <f>K2583*H2583</f>
        <v/>
      </c>
      <c r="M2583">
        <f>EXP(-rf*C2583)*L2583</f>
        <v/>
      </c>
      <c r="N2583">
        <f>EXP(-rf*C2583)*E2583</f>
        <v/>
      </c>
    </row>
    <row r="2584">
      <c r="A2584" t="n">
        <v>2576</v>
      </c>
      <c r="B2584">
        <f>RAND()</f>
        <v/>
      </c>
      <c r="C2584">
        <f>IF(B2584&lt;P_3,3,IF(B2584&lt;P_3+P_4,4,5))</f>
        <v/>
      </c>
      <c r="D2584">
        <f>NORM.S.INV(RAND())</f>
        <v/>
      </c>
      <c r="E2584">
        <f>V0*EXP((rf-q_leak-0.5*sigma^2)*C2584+sigma*SQRT(C2584)*D2584)</f>
        <v/>
      </c>
      <c r="F2584">
        <f>SHL_face*(1+SHL_rate)^C2584</f>
        <v/>
      </c>
      <c r="G2584">
        <f>Pref_face*(1+Pref_rate)^C2584</f>
        <v/>
      </c>
      <c r="H2584">
        <f>MAX(E2584-F2584-G2584,0)</f>
        <v/>
      </c>
      <c r="I2584">
        <f>MIN(E2584,F2584+G2584)+(1-MgmtPct)*H2584</f>
        <v/>
      </c>
      <c r="J2584">
        <f>IF(I2584/SponsorCost&gt;=RatchetTrigger,1,0)</f>
        <v/>
      </c>
      <c r="K2584">
        <f>IF(J2584=1,MgmtPctRatchet,MgmtPct)</f>
        <v/>
      </c>
      <c r="L2584">
        <f>K2584*H2584</f>
        <v/>
      </c>
      <c r="M2584">
        <f>EXP(-rf*C2584)*L2584</f>
        <v/>
      </c>
      <c r="N2584">
        <f>EXP(-rf*C2584)*E2584</f>
        <v/>
      </c>
    </row>
    <row r="2585">
      <c r="A2585" t="n">
        <v>2577</v>
      </c>
      <c r="B2585">
        <f>RAND()</f>
        <v/>
      </c>
      <c r="C2585">
        <f>IF(B2585&lt;P_3,3,IF(B2585&lt;P_3+P_4,4,5))</f>
        <v/>
      </c>
      <c r="D2585">
        <f>NORM.S.INV(RAND())</f>
        <v/>
      </c>
      <c r="E2585">
        <f>V0*EXP((rf-q_leak-0.5*sigma^2)*C2585+sigma*SQRT(C2585)*D2585)</f>
        <v/>
      </c>
      <c r="F2585">
        <f>SHL_face*(1+SHL_rate)^C2585</f>
        <v/>
      </c>
      <c r="G2585">
        <f>Pref_face*(1+Pref_rate)^C2585</f>
        <v/>
      </c>
      <c r="H2585">
        <f>MAX(E2585-F2585-G2585,0)</f>
        <v/>
      </c>
      <c r="I2585">
        <f>MIN(E2585,F2585+G2585)+(1-MgmtPct)*H2585</f>
        <v/>
      </c>
      <c r="J2585">
        <f>IF(I2585/SponsorCost&gt;=RatchetTrigger,1,0)</f>
        <v/>
      </c>
      <c r="K2585">
        <f>IF(J2585=1,MgmtPctRatchet,MgmtPct)</f>
        <v/>
      </c>
      <c r="L2585">
        <f>K2585*H2585</f>
        <v/>
      </c>
      <c r="M2585">
        <f>EXP(-rf*C2585)*L2585</f>
        <v/>
      </c>
      <c r="N2585">
        <f>EXP(-rf*C2585)*E2585</f>
        <v/>
      </c>
    </row>
    <row r="2586">
      <c r="A2586" t="n">
        <v>2578</v>
      </c>
      <c r="B2586">
        <f>RAND()</f>
        <v/>
      </c>
      <c r="C2586">
        <f>IF(B2586&lt;P_3,3,IF(B2586&lt;P_3+P_4,4,5))</f>
        <v/>
      </c>
      <c r="D2586">
        <f>NORM.S.INV(RAND())</f>
        <v/>
      </c>
      <c r="E2586">
        <f>V0*EXP((rf-q_leak-0.5*sigma^2)*C2586+sigma*SQRT(C2586)*D2586)</f>
        <v/>
      </c>
      <c r="F2586">
        <f>SHL_face*(1+SHL_rate)^C2586</f>
        <v/>
      </c>
      <c r="G2586">
        <f>Pref_face*(1+Pref_rate)^C2586</f>
        <v/>
      </c>
      <c r="H2586">
        <f>MAX(E2586-F2586-G2586,0)</f>
        <v/>
      </c>
      <c r="I2586">
        <f>MIN(E2586,F2586+G2586)+(1-MgmtPct)*H2586</f>
        <v/>
      </c>
      <c r="J2586">
        <f>IF(I2586/SponsorCost&gt;=RatchetTrigger,1,0)</f>
        <v/>
      </c>
      <c r="K2586">
        <f>IF(J2586=1,MgmtPctRatchet,MgmtPct)</f>
        <v/>
      </c>
      <c r="L2586">
        <f>K2586*H2586</f>
        <v/>
      </c>
      <c r="M2586">
        <f>EXP(-rf*C2586)*L2586</f>
        <v/>
      </c>
      <c r="N2586">
        <f>EXP(-rf*C2586)*E2586</f>
        <v/>
      </c>
    </row>
    <row r="2587">
      <c r="A2587" t="n">
        <v>2579</v>
      </c>
      <c r="B2587">
        <f>RAND()</f>
        <v/>
      </c>
      <c r="C2587">
        <f>IF(B2587&lt;P_3,3,IF(B2587&lt;P_3+P_4,4,5))</f>
        <v/>
      </c>
      <c r="D2587">
        <f>NORM.S.INV(RAND())</f>
        <v/>
      </c>
      <c r="E2587">
        <f>V0*EXP((rf-q_leak-0.5*sigma^2)*C2587+sigma*SQRT(C2587)*D2587)</f>
        <v/>
      </c>
      <c r="F2587">
        <f>SHL_face*(1+SHL_rate)^C2587</f>
        <v/>
      </c>
      <c r="G2587">
        <f>Pref_face*(1+Pref_rate)^C2587</f>
        <v/>
      </c>
      <c r="H2587">
        <f>MAX(E2587-F2587-G2587,0)</f>
        <v/>
      </c>
      <c r="I2587">
        <f>MIN(E2587,F2587+G2587)+(1-MgmtPct)*H2587</f>
        <v/>
      </c>
      <c r="J2587">
        <f>IF(I2587/SponsorCost&gt;=RatchetTrigger,1,0)</f>
        <v/>
      </c>
      <c r="K2587">
        <f>IF(J2587=1,MgmtPctRatchet,MgmtPct)</f>
        <v/>
      </c>
      <c r="L2587">
        <f>K2587*H2587</f>
        <v/>
      </c>
      <c r="M2587">
        <f>EXP(-rf*C2587)*L2587</f>
        <v/>
      </c>
      <c r="N2587">
        <f>EXP(-rf*C2587)*E2587</f>
        <v/>
      </c>
    </row>
    <row r="2588">
      <c r="A2588" t="n">
        <v>2580</v>
      </c>
      <c r="B2588">
        <f>RAND()</f>
        <v/>
      </c>
      <c r="C2588">
        <f>IF(B2588&lt;P_3,3,IF(B2588&lt;P_3+P_4,4,5))</f>
        <v/>
      </c>
      <c r="D2588">
        <f>NORM.S.INV(RAND())</f>
        <v/>
      </c>
      <c r="E2588">
        <f>V0*EXP((rf-q_leak-0.5*sigma^2)*C2588+sigma*SQRT(C2588)*D2588)</f>
        <v/>
      </c>
      <c r="F2588">
        <f>SHL_face*(1+SHL_rate)^C2588</f>
        <v/>
      </c>
      <c r="G2588">
        <f>Pref_face*(1+Pref_rate)^C2588</f>
        <v/>
      </c>
      <c r="H2588">
        <f>MAX(E2588-F2588-G2588,0)</f>
        <v/>
      </c>
      <c r="I2588">
        <f>MIN(E2588,F2588+G2588)+(1-MgmtPct)*H2588</f>
        <v/>
      </c>
      <c r="J2588">
        <f>IF(I2588/SponsorCost&gt;=RatchetTrigger,1,0)</f>
        <v/>
      </c>
      <c r="K2588">
        <f>IF(J2588=1,MgmtPctRatchet,MgmtPct)</f>
        <v/>
      </c>
      <c r="L2588">
        <f>K2588*H2588</f>
        <v/>
      </c>
      <c r="M2588">
        <f>EXP(-rf*C2588)*L2588</f>
        <v/>
      </c>
      <c r="N2588">
        <f>EXP(-rf*C2588)*E2588</f>
        <v/>
      </c>
    </row>
    <row r="2589">
      <c r="A2589" t="n">
        <v>2581</v>
      </c>
      <c r="B2589">
        <f>RAND()</f>
        <v/>
      </c>
      <c r="C2589">
        <f>IF(B2589&lt;P_3,3,IF(B2589&lt;P_3+P_4,4,5))</f>
        <v/>
      </c>
      <c r="D2589">
        <f>NORM.S.INV(RAND())</f>
        <v/>
      </c>
      <c r="E2589">
        <f>V0*EXP((rf-q_leak-0.5*sigma^2)*C2589+sigma*SQRT(C2589)*D2589)</f>
        <v/>
      </c>
      <c r="F2589">
        <f>SHL_face*(1+SHL_rate)^C2589</f>
        <v/>
      </c>
      <c r="G2589">
        <f>Pref_face*(1+Pref_rate)^C2589</f>
        <v/>
      </c>
      <c r="H2589">
        <f>MAX(E2589-F2589-G2589,0)</f>
        <v/>
      </c>
      <c r="I2589">
        <f>MIN(E2589,F2589+G2589)+(1-MgmtPct)*H2589</f>
        <v/>
      </c>
      <c r="J2589">
        <f>IF(I2589/SponsorCost&gt;=RatchetTrigger,1,0)</f>
        <v/>
      </c>
      <c r="K2589">
        <f>IF(J2589=1,MgmtPctRatchet,MgmtPct)</f>
        <v/>
      </c>
      <c r="L2589">
        <f>K2589*H2589</f>
        <v/>
      </c>
      <c r="M2589">
        <f>EXP(-rf*C2589)*L2589</f>
        <v/>
      </c>
      <c r="N2589">
        <f>EXP(-rf*C2589)*E2589</f>
        <v/>
      </c>
    </row>
    <row r="2590">
      <c r="A2590" t="n">
        <v>2582</v>
      </c>
      <c r="B2590">
        <f>RAND()</f>
        <v/>
      </c>
      <c r="C2590">
        <f>IF(B2590&lt;P_3,3,IF(B2590&lt;P_3+P_4,4,5))</f>
        <v/>
      </c>
      <c r="D2590">
        <f>NORM.S.INV(RAND())</f>
        <v/>
      </c>
      <c r="E2590">
        <f>V0*EXP((rf-q_leak-0.5*sigma^2)*C2590+sigma*SQRT(C2590)*D2590)</f>
        <v/>
      </c>
      <c r="F2590">
        <f>SHL_face*(1+SHL_rate)^C2590</f>
        <v/>
      </c>
      <c r="G2590">
        <f>Pref_face*(1+Pref_rate)^C2590</f>
        <v/>
      </c>
      <c r="H2590">
        <f>MAX(E2590-F2590-G2590,0)</f>
        <v/>
      </c>
      <c r="I2590">
        <f>MIN(E2590,F2590+G2590)+(1-MgmtPct)*H2590</f>
        <v/>
      </c>
      <c r="J2590">
        <f>IF(I2590/SponsorCost&gt;=RatchetTrigger,1,0)</f>
        <v/>
      </c>
      <c r="K2590">
        <f>IF(J2590=1,MgmtPctRatchet,MgmtPct)</f>
        <v/>
      </c>
      <c r="L2590">
        <f>K2590*H2590</f>
        <v/>
      </c>
      <c r="M2590">
        <f>EXP(-rf*C2590)*L2590</f>
        <v/>
      </c>
      <c r="N2590">
        <f>EXP(-rf*C2590)*E2590</f>
        <v/>
      </c>
    </row>
    <row r="2591">
      <c r="A2591" t="n">
        <v>2583</v>
      </c>
      <c r="B2591">
        <f>RAND()</f>
        <v/>
      </c>
      <c r="C2591">
        <f>IF(B2591&lt;P_3,3,IF(B2591&lt;P_3+P_4,4,5))</f>
        <v/>
      </c>
      <c r="D2591">
        <f>NORM.S.INV(RAND())</f>
        <v/>
      </c>
      <c r="E2591">
        <f>V0*EXP((rf-q_leak-0.5*sigma^2)*C2591+sigma*SQRT(C2591)*D2591)</f>
        <v/>
      </c>
      <c r="F2591">
        <f>SHL_face*(1+SHL_rate)^C2591</f>
        <v/>
      </c>
      <c r="G2591">
        <f>Pref_face*(1+Pref_rate)^C2591</f>
        <v/>
      </c>
      <c r="H2591">
        <f>MAX(E2591-F2591-G2591,0)</f>
        <v/>
      </c>
      <c r="I2591">
        <f>MIN(E2591,F2591+G2591)+(1-MgmtPct)*H2591</f>
        <v/>
      </c>
      <c r="J2591">
        <f>IF(I2591/SponsorCost&gt;=RatchetTrigger,1,0)</f>
        <v/>
      </c>
      <c r="K2591">
        <f>IF(J2591=1,MgmtPctRatchet,MgmtPct)</f>
        <v/>
      </c>
      <c r="L2591">
        <f>K2591*H2591</f>
        <v/>
      </c>
      <c r="M2591">
        <f>EXP(-rf*C2591)*L2591</f>
        <v/>
      </c>
      <c r="N2591">
        <f>EXP(-rf*C2591)*E2591</f>
        <v/>
      </c>
    </row>
    <row r="2592">
      <c r="A2592" t="n">
        <v>2584</v>
      </c>
      <c r="B2592">
        <f>RAND()</f>
        <v/>
      </c>
      <c r="C2592">
        <f>IF(B2592&lt;P_3,3,IF(B2592&lt;P_3+P_4,4,5))</f>
        <v/>
      </c>
      <c r="D2592">
        <f>NORM.S.INV(RAND())</f>
        <v/>
      </c>
      <c r="E2592">
        <f>V0*EXP((rf-q_leak-0.5*sigma^2)*C2592+sigma*SQRT(C2592)*D2592)</f>
        <v/>
      </c>
      <c r="F2592">
        <f>SHL_face*(1+SHL_rate)^C2592</f>
        <v/>
      </c>
      <c r="G2592">
        <f>Pref_face*(1+Pref_rate)^C2592</f>
        <v/>
      </c>
      <c r="H2592">
        <f>MAX(E2592-F2592-G2592,0)</f>
        <v/>
      </c>
      <c r="I2592">
        <f>MIN(E2592,F2592+G2592)+(1-MgmtPct)*H2592</f>
        <v/>
      </c>
      <c r="J2592">
        <f>IF(I2592/SponsorCost&gt;=RatchetTrigger,1,0)</f>
        <v/>
      </c>
      <c r="K2592">
        <f>IF(J2592=1,MgmtPctRatchet,MgmtPct)</f>
        <v/>
      </c>
      <c r="L2592">
        <f>K2592*H2592</f>
        <v/>
      </c>
      <c r="M2592">
        <f>EXP(-rf*C2592)*L2592</f>
        <v/>
      </c>
      <c r="N2592">
        <f>EXP(-rf*C2592)*E2592</f>
        <v/>
      </c>
    </row>
    <row r="2593">
      <c r="A2593" t="n">
        <v>2585</v>
      </c>
      <c r="B2593">
        <f>RAND()</f>
        <v/>
      </c>
      <c r="C2593">
        <f>IF(B2593&lt;P_3,3,IF(B2593&lt;P_3+P_4,4,5))</f>
        <v/>
      </c>
      <c r="D2593">
        <f>NORM.S.INV(RAND())</f>
        <v/>
      </c>
      <c r="E2593">
        <f>V0*EXP((rf-q_leak-0.5*sigma^2)*C2593+sigma*SQRT(C2593)*D2593)</f>
        <v/>
      </c>
      <c r="F2593">
        <f>SHL_face*(1+SHL_rate)^C2593</f>
        <v/>
      </c>
      <c r="G2593">
        <f>Pref_face*(1+Pref_rate)^C2593</f>
        <v/>
      </c>
      <c r="H2593">
        <f>MAX(E2593-F2593-G2593,0)</f>
        <v/>
      </c>
      <c r="I2593">
        <f>MIN(E2593,F2593+G2593)+(1-MgmtPct)*H2593</f>
        <v/>
      </c>
      <c r="J2593">
        <f>IF(I2593/SponsorCost&gt;=RatchetTrigger,1,0)</f>
        <v/>
      </c>
      <c r="K2593">
        <f>IF(J2593=1,MgmtPctRatchet,MgmtPct)</f>
        <v/>
      </c>
      <c r="L2593">
        <f>K2593*H2593</f>
        <v/>
      </c>
      <c r="M2593">
        <f>EXP(-rf*C2593)*L2593</f>
        <v/>
      </c>
      <c r="N2593">
        <f>EXP(-rf*C2593)*E2593</f>
        <v/>
      </c>
    </row>
    <row r="2594">
      <c r="A2594" t="n">
        <v>2586</v>
      </c>
      <c r="B2594">
        <f>RAND()</f>
        <v/>
      </c>
      <c r="C2594">
        <f>IF(B2594&lt;P_3,3,IF(B2594&lt;P_3+P_4,4,5))</f>
        <v/>
      </c>
      <c r="D2594">
        <f>NORM.S.INV(RAND())</f>
        <v/>
      </c>
      <c r="E2594">
        <f>V0*EXP((rf-q_leak-0.5*sigma^2)*C2594+sigma*SQRT(C2594)*D2594)</f>
        <v/>
      </c>
      <c r="F2594">
        <f>SHL_face*(1+SHL_rate)^C2594</f>
        <v/>
      </c>
      <c r="G2594">
        <f>Pref_face*(1+Pref_rate)^C2594</f>
        <v/>
      </c>
      <c r="H2594">
        <f>MAX(E2594-F2594-G2594,0)</f>
        <v/>
      </c>
      <c r="I2594">
        <f>MIN(E2594,F2594+G2594)+(1-MgmtPct)*H2594</f>
        <v/>
      </c>
      <c r="J2594">
        <f>IF(I2594/SponsorCost&gt;=RatchetTrigger,1,0)</f>
        <v/>
      </c>
      <c r="K2594">
        <f>IF(J2594=1,MgmtPctRatchet,MgmtPct)</f>
        <v/>
      </c>
      <c r="L2594">
        <f>K2594*H2594</f>
        <v/>
      </c>
      <c r="M2594">
        <f>EXP(-rf*C2594)*L2594</f>
        <v/>
      </c>
      <c r="N2594">
        <f>EXP(-rf*C2594)*E2594</f>
        <v/>
      </c>
    </row>
    <row r="2595">
      <c r="A2595" t="n">
        <v>2587</v>
      </c>
      <c r="B2595">
        <f>RAND()</f>
        <v/>
      </c>
      <c r="C2595">
        <f>IF(B2595&lt;P_3,3,IF(B2595&lt;P_3+P_4,4,5))</f>
        <v/>
      </c>
      <c r="D2595">
        <f>NORM.S.INV(RAND())</f>
        <v/>
      </c>
      <c r="E2595">
        <f>V0*EXP((rf-q_leak-0.5*sigma^2)*C2595+sigma*SQRT(C2595)*D2595)</f>
        <v/>
      </c>
      <c r="F2595">
        <f>SHL_face*(1+SHL_rate)^C2595</f>
        <v/>
      </c>
      <c r="G2595">
        <f>Pref_face*(1+Pref_rate)^C2595</f>
        <v/>
      </c>
      <c r="H2595">
        <f>MAX(E2595-F2595-G2595,0)</f>
        <v/>
      </c>
      <c r="I2595">
        <f>MIN(E2595,F2595+G2595)+(1-MgmtPct)*H2595</f>
        <v/>
      </c>
      <c r="J2595">
        <f>IF(I2595/SponsorCost&gt;=RatchetTrigger,1,0)</f>
        <v/>
      </c>
      <c r="K2595">
        <f>IF(J2595=1,MgmtPctRatchet,MgmtPct)</f>
        <v/>
      </c>
      <c r="L2595">
        <f>K2595*H2595</f>
        <v/>
      </c>
      <c r="M2595">
        <f>EXP(-rf*C2595)*L2595</f>
        <v/>
      </c>
      <c r="N2595">
        <f>EXP(-rf*C2595)*E2595</f>
        <v/>
      </c>
    </row>
    <row r="2596">
      <c r="A2596" t="n">
        <v>2588</v>
      </c>
      <c r="B2596">
        <f>RAND()</f>
        <v/>
      </c>
      <c r="C2596">
        <f>IF(B2596&lt;P_3,3,IF(B2596&lt;P_3+P_4,4,5))</f>
        <v/>
      </c>
      <c r="D2596">
        <f>NORM.S.INV(RAND())</f>
        <v/>
      </c>
      <c r="E2596">
        <f>V0*EXP((rf-q_leak-0.5*sigma^2)*C2596+sigma*SQRT(C2596)*D2596)</f>
        <v/>
      </c>
      <c r="F2596">
        <f>SHL_face*(1+SHL_rate)^C2596</f>
        <v/>
      </c>
      <c r="G2596">
        <f>Pref_face*(1+Pref_rate)^C2596</f>
        <v/>
      </c>
      <c r="H2596">
        <f>MAX(E2596-F2596-G2596,0)</f>
        <v/>
      </c>
      <c r="I2596">
        <f>MIN(E2596,F2596+G2596)+(1-MgmtPct)*H2596</f>
        <v/>
      </c>
      <c r="J2596">
        <f>IF(I2596/SponsorCost&gt;=RatchetTrigger,1,0)</f>
        <v/>
      </c>
      <c r="K2596">
        <f>IF(J2596=1,MgmtPctRatchet,MgmtPct)</f>
        <v/>
      </c>
      <c r="L2596">
        <f>K2596*H2596</f>
        <v/>
      </c>
      <c r="M2596">
        <f>EXP(-rf*C2596)*L2596</f>
        <v/>
      </c>
      <c r="N2596">
        <f>EXP(-rf*C2596)*E2596</f>
        <v/>
      </c>
    </row>
    <row r="2597">
      <c r="A2597" t="n">
        <v>2589</v>
      </c>
      <c r="B2597">
        <f>RAND()</f>
        <v/>
      </c>
      <c r="C2597">
        <f>IF(B2597&lt;P_3,3,IF(B2597&lt;P_3+P_4,4,5))</f>
        <v/>
      </c>
      <c r="D2597">
        <f>NORM.S.INV(RAND())</f>
        <v/>
      </c>
      <c r="E2597">
        <f>V0*EXP((rf-q_leak-0.5*sigma^2)*C2597+sigma*SQRT(C2597)*D2597)</f>
        <v/>
      </c>
      <c r="F2597">
        <f>SHL_face*(1+SHL_rate)^C2597</f>
        <v/>
      </c>
      <c r="G2597">
        <f>Pref_face*(1+Pref_rate)^C2597</f>
        <v/>
      </c>
      <c r="H2597">
        <f>MAX(E2597-F2597-G2597,0)</f>
        <v/>
      </c>
      <c r="I2597">
        <f>MIN(E2597,F2597+G2597)+(1-MgmtPct)*H2597</f>
        <v/>
      </c>
      <c r="J2597">
        <f>IF(I2597/SponsorCost&gt;=RatchetTrigger,1,0)</f>
        <v/>
      </c>
      <c r="K2597">
        <f>IF(J2597=1,MgmtPctRatchet,MgmtPct)</f>
        <v/>
      </c>
      <c r="L2597">
        <f>K2597*H2597</f>
        <v/>
      </c>
      <c r="M2597">
        <f>EXP(-rf*C2597)*L2597</f>
        <v/>
      </c>
      <c r="N2597">
        <f>EXP(-rf*C2597)*E2597</f>
        <v/>
      </c>
    </row>
    <row r="2598">
      <c r="A2598" t="n">
        <v>2590</v>
      </c>
      <c r="B2598">
        <f>RAND()</f>
        <v/>
      </c>
      <c r="C2598">
        <f>IF(B2598&lt;P_3,3,IF(B2598&lt;P_3+P_4,4,5))</f>
        <v/>
      </c>
      <c r="D2598">
        <f>NORM.S.INV(RAND())</f>
        <v/>
      </c>
      <c r="E2598">
        <f>V0*EXP((rf-q_leak-0.5*sigma^2)*C2598+sigma*SQRT(C2598)*D2598)</f>
        <v/>
      </c>
      <c r="F2598">
        <f>SHL_face*(1+SHL_rate)^C2598</f>
        <v/>
      </c>
      <c r="G2598">
        <f>Pref_face*(1+Pref_rate)^C2598</f>
        <v/>
      </c>
      <c r="H2598">
        <f>MAX(E2598-F2598-G2598,0)</f>
        <v/>
      </c>
      <c r="I2598">
        <f>MIN(E2598,F2598+G2598)+(1-MgmtPct)*H2598</f>
        <v/>
      </c>
      <c r="J2598">
        <f>IF(I2598/SponsorCost&gt;=RatchetTrigger,1,0)</f>
        <v/>
      </c>
      <c r="K2598">
        <f>IF(J2598=1,MgmtPctRatchet,MgmtPct)</f>
        <v/>
      </c>
      <c r="L2598">
        <f>K2598*H2598</f>
        <v/>
      </c>
      <c r="M2598">
        <f>EXP(-rf*C2598)*L2598</f>
        <v/>
      </c>
      <c r="N2598">
        <f>EXP(-rf*C2598)*E2598</f>
        <v/>
      </c>
    </row>
    <row r="2599">
      <c r="A2599" t="n">
        <v>2591</v>
      </c>
      <c r="B2599">
        <f>RAND()</f>
        <v/>
      </c>
      <c r="C2599">
        <f>IF(B2599&lt;P_3,3,IF(B2599&lt;P_3+P_4,4,5))</f>
        <v/>
      </c>
      <c r="D2599">
        <f>NORM.S.INV(RAND())</f>
        <v/>
      </c>
      <c r="E2599">
        <f>V0*EXP((rf-q_leak-0.5*sigma^2)*C2599+sigma*SQRT(C2599)*D2599)</f>
        <v/>
      </c>
      <c r="F2599">
        <f>SHL_face*(1+SHL_rate)^C2599</f>
        <v/>
      </c>
      <c r="G2599">
        <f>Pref_face*(1+Pref_rate)^C2599</f>
        <v/>
      </c>
      <c r="H2599">
        <f>MAX(E2599-F2599-G2599,0)</f>
        <v/>
      </c>
      <c r="I2599">
        <f>MIN(E2599,F2599+G2599)+(1-MgmtPct)*H2599</f>
        <v/>
      </c>
      <c r="J2599">
        <f>IF(I2599/SponsorCost&gt;=RatchetTrigger,1,0)</f>
        <v/>
      </c>
      <c r="K2599">
        <f>IF(J2599=1,MgmtPctRatchet,MgmtPct)</f>
        <v/>
      </c>
      <c r="L2599">
        <f>K2599*H2599</f>
        <v/>
      </c>
      <c r="M2599">
        <f>EXP(-rf*C2599)*L2599</f>
        <v/>
      </c>
      <c r="N2599">
        <f>EXP(-rf*C2599)*E2599</f>
        <v/>
      </c>
    </row>
    <row r="2600">
      <c r="A2600" t="n">
        <v>2592</v>
      </c>
      <c r="B2600">
        <f>RAND()</f>
        <v/>
      </c>
      <c r="C2600">
        <f>IF(B2600&lt;P_3,3,IF(B2600&lt;P_3+P_4,4,5))</f>
        <v/>
      </c>
      <c r="D2600">
        <f>NORM.S.INV(RAND())</f>
        <v/>
      </c>
      <c r="E2600">
        <f>V0*EXP((rf-q_leak-0.5*sigma^2)*C2600+sigma*SQRT(C2600)*D2600)</f>
        <v/>
      </c>
      <c r="F2600">
        <f>SHL_face*(1+SHL_rate)^C2600</f>
        <v/>
      </c>
      <c r="G2600">
        <f>Pref_face*(1+Pref_rate)^C2600</f>
        <v/>
      </c>
      <c r="H2600">
        <f>MAX(E2600-F2600-G2600,0)</f>
        <v/>
      </c>
      <c r="I2600">
        <f>MIN(E2600,F2600+G2600)+(1-MgmtPct)*H2600</f>
        <v/>
      </c>
      <c r="J2600">
        <f>IF(I2600/SponsorCost&gt;=RatchetTrigger,1,0)</f>
        <v/>
      </c>
      <c r="K2600">
        <f>IF(J2600=1,MgmtPctRatchet,MgmtPct)</f>
        <v/>
      </c>
      <c r="L2600">
        <f>K2600*H2600</f>
        <v/>
      </c>
      <c r="M2600">
        <f>EXP(-rf*C2600)*L2600</f>
        <v/>
      </c>
      <c r="N2600">
        <f>EXP(-rf*C2600)*E2600</f>
        <v/>
      </c>
    </row>
    <row r="2601">
      <c r="A2601" t="n">
        <v>2593</v>
      </c>
      <c r="B2601">
        <f>RAND()</f>
        <v/>
      </c>
      <c r="C2601">
        <f>IF(B2601&lt;P_3,3,IF(B2601&lt;P_3+P_4,4,5))</f>
        <v/>
      </c>
      <c r="D2601">
        <f>NORM.S.INV(RAND())</f>
        <v/>
      </c>
      <c r="E2601">
        <f>V0*EXP((rf-q_leak-0.5*sigma^2)*C2601+sigma*SQRT(C2601)*D2601)</f>
        <v/>
      </c>
      <c r="F2601">
        <f>SHL_face*(1+SHL_rate)^C2601</f>
        <v/>
      </c>
      <c r="G2601">
        <f>Pref_face*(1+Pref_rate)^C2601</f>
        <v/>
      </c>
      <c r="H2601">
        <f>MAX(E2601-F2601-G2601,0)</f>
        <v/>
      </c>
      <c r="I2601">
        <f>MIN(E2601,F2601+G2601)+(1-MgmtPct)*H2601</f>
        <v/>
      </c>
      <c r="J2601">
        <f>IF(I2601/SponsorCost&gt;=RatchetTrigger,1,0)</f>
        <v/>
      </c>
      <c r="K2601">
        <f>IF(J2601=1,MgmtPctRatchet,MgmtPct)</f>
        <v/>
      </c>
      <c r="L2601">
        <f>K2601*H2601</f>
        <v/>
      </c>
      <c r="M2601">
        <f>EXP(-rf*C2601)*L2601</f>
        <v/>
      </c>
      <c r="N2601">
        <f>EXP(-rf*C2601)*E2601</f>
        <v/>
      </c>
    </row>
    <row r="2602">
      <c r="A2602" t="n">
        <v>2594</v>
      </c>
      <c r="B2602">
        <f>RAND()</f>
        <v/>
      </c>
      <c r="C2602">
        <f>IF(B2602&lt;P_3,3,IF(B2602&lt;P_3+P_4,4,5))</f>
        <v/>
      </c>
      <c r="D2602">
        <f>NORM.S.INV(RAND())</f>
        <v/>
      </c>
      <c r="E2602">
        <f>V0*EXP((rf-q_leak-0.5*sigma^2)*C2602+sigma*SQRT(C2602)*D2602)</f>
        <v/>
      </c>
      <c r="F2602">
        <f>SHL_face*(1+SHL_rate)^C2602</f>
        <v/>
      </c>
      <c r="G2602">
        <f>Pref_face*(1+Pref_rate)^C2602</f>
        <v/>
      </c>
      <c r="H2602">
        <f>MAX(E2602-F2602-G2602,0)</f>
        <v/>
      </c>
      <c r="I2602">
        <f>MIN(E2602,F2602+G2602)+(1-MgmtPct)*H2602</f>
        <v/>
      </c>
      <c r="J2602">
        <f>IF(I2602/SponsorCost&gt;=RatchetTrigger,1,0)</f>
        <v/>
      </c>
      <c r="K2602">
        <f>IF(J2602=1,MgmtPctRatchet,MgmtPct)</f>
        <v/>
      </c>
      <c r="L2602">
        <f>K2602*H2602</f>
        <v/>
      </c>
      <c r="M2602">
        <f>EXP(-rf*C2602)*L2602</f>
        <v/>
      </c>
      <c r="N2602">
        <f>EXP(-rf*C2602)*E2602</f>
        <v/>
      </c>
    </row>
    <row r="2603">
      <c r="A2603" t="n">
        <v>2595</v>
      </c>
      <c r="B2603">
        <f>RAND()</f>
        <v/>
      </c>
      <c r="C2603">
        <f>IF(B2603&lt;P_3,3,IF(B2603&lt;P_3+P_4,4,5))</f>
        <v/>
      </c>
      <c r="D2603">
        <f>NORM.S.INV(RAND())</f>
        <v/>
      </c>
      <c r="E2603">
        <f>V0*EXP((rf-q_leak-0.5*sigma^2)*C2603+sigma*SQRT(C2603)*D2603)</f>
        <v/>
      </c>
      <c r="F2603">
        <f>SHL_face*(1+SHL_rate)^C2603</f>
        <v/>
      </c>
      <c r="G2603">
        <f>Pref_face*(1+Pref_rate)^C2603</f>
        <v/>
      </c>
      <c r="H2603">
        <f>MAX(E2603-F2603-G2603,0)</f>
        <v/>
      </c>
      <c r="I2603">
        <f>MIN(E2603,F2603+G2603)+(1-MgmtPct)*H2603</f>
        <v/>
      </c>
      <c r="J2603">
        <f>IF(I2603/SponsorCost&gt;=RatchetTrigger,1,0)</f>
        <v/>
      </c>
      <c r="K2603">
        <f>IF(J2603=1,MgmtPctRatchet,MgmtPct)</f>
        <v/>
      </c>
      <c r="L2603">
        <f>K2603*H2603</f>
        <v/>
      </c>
      <c r="M2603">
        <f>EXP(-rf*C2603)*L2603</f>
        <v/>
      </c>
      <c r="N2603">
        <f>EXP(-rf*C2603)*E2603</f>
        <v/>
      </c>
    </row>
    <row r="2604">
      <c r="A2604" t="n">
        <v>2596</v>
      </c>
      <c r="B2604">
        <f>RAND()</f>
        <v/>
      </c>
      <c r="C2604">
        <f>IF(B2604&lt;P_3,3,IF(B2604&lt;P_3+P_4,4,5))</f>
        <v/>
      </c>
      <c r="D2604">
        <f>NORM.S.INV(RAND())</f>
        <v/>
      </c>
      <c r="E2604">
        <f>V0*EXP((rf-q_leak-0.5*sigma^2)*C2604+sigma*SQRT(C2604)*D2604)</f>
        <v/>
      </c>
      <c r="F2604">
        <f>SHL_face*(1+SHL_rate)^C2604</f>
        <v/>
      </c>
      <c r="G2604">
        <f>Pref_face*(1+Pref_rate)^C2604</f>
        <v/>
      </c>
      <c r="H2604">
        <f>MAX(E2604-F2604-G2604,0)</f>
        <v/>
      </c>
      <c r="I2604">
        <f>MIN(E2604,F2604+G2604)+(1-MgmtPct)*H2604</f>
        <v/>
      </c>
      <c r="J2604">
        <f>IF(I2604/SponsorCost&gt;=RatchetTrigger,1,0)</f>
        <v/>
      </c>
      <c r="K2604">
        <f>IF(J2604=1,MgmtPctRatchet,MgmtPct)</f>
        <v/>
      </c>
      <c r="L2604">
        <f>K2604*H2604</f>
        <v/>
      </c>
      <c r="M2604">
        <f>EXP(-rf*C2604)*L2604</f>
        <v/>
      </c>
      <c r="N2604">
        <f>EXP(-rf*C2604)*E2604</f>
        <v/>
      </c>
    </row>
    <row r="2605">
      <c r="A2605" t="n">
        <v>2597</v>
      </c>
      <c r="B2605">
        <f>RAND()</f>
        <v/>
      </c>
      <c r="C2605">
        <f>IF(B2605&lt;P_3,3,IF(B2605&lt;P_3+P_4,4,5))</f>
        <v/>
      </c>
      <c r="D2605">
        <f>NORM.S.INV(RAND())</f>
        <v/>
      </c>
      <c r="E2605">
        <f>V0*EXP((rf-q_leak-0.5*sigma^2)*C2605+sigma*SQRT(C2605)*D2605)</f>
        <v/>
      </c>
      <c r="F2605">
        <f>SHL_face*(1+SHL_rate)^C2605</f>
        <v/>
      </c>
      <c r="G2605">
        <f>Pref_face*(1+Pref_rate)^C2605</f>
        <v/>
      </c>
      <c r="H2605">
        <f>MAX(E2605-F2605-G2605,0)</f>
        <v/>
      </c>
      <c r="I2605">
        <f>MIN(E2605,F2605+G2605)+(1-MgmtPct)*H2605</f>
        <v/>
      </c>
      <c r="J2605">
        <f>IF(I2605/SponsorCost&gt;=RatchetTrigger,1,0)</f>
        <v/>
      </c>
      <c r="K2605">
        <f>IF(J2605=1,MgmtPctRatchet,MgmtPct)</f>
        <v/>
      </c>
      <c r="L2605">
        <f>K2605*H2605</f>
        <v/>
      </c>
      <c r="M2605">
        <f>EXP(-rf*C2605)*L2605</f>
        <v/>
      </c>
      <c r="N2605">
        <f>EXP(-rf*C2605)*E2605</f>
        <v/>
      </c>
    </row>
    <row r="2606">
      <c r="A2606" t="n">
        <v>2598</v>
      </c>
      <c r="B2606">
        <f>RAND()</f>
        <v/>
      </c>
      <c r="C2606">
        <f>IF(B2606&lt;P_3,3,IF(B2606&lt;P_3+P_4,4,5))</f>
        <v/>
      </c>
      <c r="D2606">
        <f>NORM.S.INV(RAND())</f>
        <v/>
      </c>
      <c r="E2606">
        <f>V0*EXP((rf-q_leak-0.5*sigma^2)*C2606+sigma*SQRT(C2606)*D2606)</f>
        <v/>
      </c>
      <c r="F2606">
        <f>SHL_face*(1+SHL_rate)^C2606</f>
        <v/>
      </c>
      <c r="G2606">
        <f>Pref_face*(1+Pref_rate)^C2606</f>
        <v/>
      </c>
      <c r="H2606">
        <f>MAX(E2606-F2606-G2606,0)</f>
        <v/>
      </c>
      <c r="I2606">
        <f>MIN(E2606,F2606+G2606)+(1-MgmtPct)*H2606</f>
        <v/>
      </c>
      <c r="J2606">
        <f>IF(I2606/SponsorCost&gt;=RatchetTrigger,1,0)</f>
        <v/>
      </c>
      <c r="K2606">
        <f>IF(J2606=1,MgmtPctRatchet,MgmtPct)</f>
        <v/>
      </c>
      <c r="L2606">
        <f>K2606*H2606</f>
        <v/>
      </c>
      <c r="M2606">
        <f>EXP(-rf*C2606)*L2606</f>
        <v/>
      </c>
      <c r="N2606">
        <f>EXP(-rf*C2606)*E2606</f>
        <v/>
      </c>
    </row>
    <row r="2607">
      <c r="A2607" t="n">
        <v>2599</v>
      </c>
      <c r="B2607">
        <f>RAND()</f>
        <v/>
      </c>
      <c r="C2607">
        <f>IF(B2607&lt;P_3,3,IF(B2607&lt;P_3+P_4,4,5))</f>
        <v/>
      </c>
      <c r="D2607">
        <f>NORM.S.INV(RAND())</f>
        <v/>
      </c>
      <c r="E2607">
        <f>V0*EXP((rf-q_leak-0.5*sigma^2)*C2607+sigma*SQRT(C2607)*D2607)</f>
        <v/>
      </c>
      <c r="F2607">
        <f>SHL_face*(1+SHL_rate)^C2607</f>
        <v/>
      </c>
      <c r="G2607">
        <f>Pref_face*(1+Pref_rate)^C2607</f>
        <v/>
      </c>
      <c r="H2607">
        <f>MAX(E2607-F2607-G2607,0)</f>
        <v/>
      </c>
      <c r="I2607">
        <f>MIN(E2607,F2607+G2607)+(1-MgmtPct)*H2607</f>
        <v/>
      </c>
      <c r="J2607">
        <f>IF(I2607/SponsorCost&gt;=RatchetTrigger,1,0)</f>
        <v/>
      </c>
      <c r="K2607">
        <f>IF(J2607=1,MgmtPctRatchet,MgmtPct)</f>
        <v/>
      </c>
      <c r="L2607">
        <f>K2607*H2607</f>
        <v/>
      </c>
      <c r="M2607">
        <f>EXP(-rf*C2607)*L2607</f>
        <v/>
      </c>
      <c r="N2607">
        <f>EXP(-rf*C2607)*E2607</f>
        <v/>
      </c>
    </row>
    <row r="2608">
      <c r="A2608" t="n">
        <v>2600</v>
      </c>
      <c r="B2608">
        <f>RAND()</f>
        <v/>
      </c>
      <c r="C2608">
        <f>IF(B2608&lt;P_3,3,IF(B2608&lt;P_3+P_4,4,5))</f>
        <v/>
      </c>
      <c r="D2608">
        <f>NORM.S.INV(RAND())</f>
        <v/>
      </c>
      <c r="E2608">
        <f>V0*EXP((rf-q_leak-0.5*sigma^2)*C2608+sigma*SQRT(C2608)*D2608)</f>
        <v/>
      </c>
      <c r="F2608">
        <f>SHL_face*(1+SHL_rate)^C2608</f>
        <v/>
      </c>
      <c r="G2608">
        <f>Pref_face*(1+Pref_rate)^C2608</f>
        <v/>
      </c>
      <c r="H2608">
        <f>MAX(E2608-F2608-G2608,0)</f>
        <v/>
      </c>
      <c r="I2608">
        <f>MIN(E2608,F2608+G2608)+(1-MgmtPct)*H2608</f>
        <v/>
      </c>
      <c r="J2608">
        <f>IF(I2608/SponsorCost&gt;=RatchetTrigger,1,0)</f>
        <v/>
      </c>
      <c r="K2608">
        <f>IF(J2608=1,MgmtPctRatchet,MgmtPct)</f>
        <v/>
      </c>
      <c r="L2608">
        <f>K2608*H2608</f>
        <v/>
      </c>
      <c r="M2608">
        <f>EXP(-rf*C2608)*L2608</f>
        <v/>
      </c>
      <c r="N2608">
        <f>EXP(-rf*C2608)*E2608</f>
        <v/>
      </c>
    </row>
    <row r="2609">
      <c r="A2609" t="n">
        <v>2601</v>
      </c>
      <c r="B2609">
        <f>RAND()</f>
        <v/>
      </c>
      <c r="C2609">
        <f>IF(B2609&lt;P_3,3,IF(B2609&lt;P_3+P_4,4,5))</f>
        <v/>
      </c>
      <c r="D2609">
        <f>NORM.S.INV(RAND())</f>
        <v/>
      </c>
      <c r="E2609">
        <f>V0*EXP((rf-q_leak-0.5*sigma^2)*C2609+sigma*SQRT(C2609)*D2609)</f>
        <v/>
      </c>
      <c r="F2609">
        <f>SHL_face*(1+SHL_rate)^C2609</f>
        <v/>
      </c>
      <c r="G2609">
        <f>Pref_face*(1+Pref_rate)^C2609</f>
        <v/>
      </c>
      <c r="H2609">
        <f>MAX(E2609-F2609-G2609,0)</f>
        <v/>
      </c>
      <c r="I2609">
        <f>MIN(E2609,F2609+G2609)+(1-MgmtPct)*H2609</f>
        <v/>
      </c>
      <c r="J2609">
        <f>IF(I2609/SponsorCost&gt;=RatchetTrigger,1,0)</f>
        <v/>
      </c>
      <c r="K2609">
        <f>IF(J2609=1,MgmtPctRatchet,MgmtPct)</f>
        <v/>
      </c>
      <c r="L2609">
        <f>K2609*H2609</f>
        <v/>
      </c>
      <c r="M2609">
        <f>EXP(-rf*C2609)*L2609</f>
        <v/>
      </c>
      <c r="N2609">
        <f>EXP(-rf*C2609)*E2609</f>
        <v/>
      </c>
    </row>
    <row r="2610">
      <c r="A2610" t="n">
        <v>2602</v>
      </c>
      <c r="B2610">
        <f>RAND()</f>
        <v/>
      </c>
      <c r="C2610">
        <f>IF(B2610&lt;P_3,3,IF(B2610&lt;P_3+P_4,4,5))</f>
        <v/>
      </c>
      <c r="D2610">
        <f>NORM.S.INV(RAND())</f>
        <v/>
      </c>
      <c r="E2610">
        <f>V0*EXP((rf-q_leak-0.5*sigma^2)*C2610+sigma*SQRT(C2610)*D2610)</f>
        <v/>
      </c>
      <c r="F2610">
        <f>SHL_face*(1+SHL_rate)^C2610</f>
        <v/>
      </c>
      <c r="G2610">
        <f>Pref_face*(1+Pref_rate)^C2610</f>
        <v/>
      </c>
      <c r="H2610">
        <f>MAX(E2610-F2610-G2610,0)</f>
        <v/>
      </c>
      <c r="I2610">
        <f>MIN(E2610,F2610+G2610)+(1-MgmtPct)*H2610</f>
        <v/>
      </c>
      <c r="J2610">
        <f>IF(I2610/SponsorCost&gt;=RatchetTrigger,1,0)</f>
        <v/>
      </c>
      <c r="K2610">
        <f>IF(J2610=1,MgmtPctRatchet,MgmtPct)</f>
        <v/>
      </c>
      <c r="L2610">
        <f>K2610*H2610</f>
        <v/>
      </c>
      <c r="M2610">
        <f>EXP(-rf*C2610)*L2610</f>
        <v/>
      </c>
      <c r="N2610">
        <f>EXP(-rf*C2610)*E2610</f>
        <v/>
      </c>
    </row>
    <row r="2611">
      <c r="A2611" t="n">
        <v>2603</v>
      </c>
      <c r="B2611">
        <f>RAND()</f>
        <v/>
      </c>
      <c r="C2611">
        <f>IF(B2611&lt;P_3,3,IF(B2611&lt;P_3+P_4,4,5))</f>
        <v/>
      </c>
      <c r="D2611">
        <f>NORM.S.INV(RAND())</f>
        <v/>
      </c>
      <c r="E2611">
        <f>V0*EXP((rf-q_leak-0.5*sigma^2)*C2611+sigma*SQRT(C2611)*D2611)</f>
        <v/>
      </c>
      <c r="F2611">
        <f>SHL_face*(1+SHL_rate)^C2611</f>
        <v/>
      </c>
      <c r="G2611">
        <f>Pref_face*(1+Pref_rate)^C2611</f>
        <v/>
      </c>
      <c r="H2611">
        <f>MAX(E2611-F2611-G2611,0)</f>
        <v/>
      </c>
      <c r="I2611">
        <f>MIN(E2611,F2611+G2611)+(1-MgmtPct)*H2611</f>
        <v/>
      </c>
      <c r="J2611">
        <f>IF(I2611/SponsorCost&gt;=RatchetTrigger,1,0)</f>
        <v/>
      </c>
      <c r="K2611">
        <f>IF(J2611=1,MgmtPctRatchet,MgmtPct)</f>
        <v/>
      </c>
      <c r="L2611">
        <f>K2611*H2611</f>
        <v/>
      </c>
      <c r="M2611">
        <f>EXP(-rf*C2611)*L2611</f>
        <v/>
      </c>
      <c r="N2611">
        <f>EXP(-rf*C2611)*E2611</f>
        <v/>
      </c>
    </row>
    <row r="2612">
      <c r="A2612" t="n">
        <v>2604</v>
      </c>
      <c r="B2612">
        <f>RAND()</f>
        <v/>
      </c>
      <c r="C2612">
        <f>IF(B2612&lt;P_3,3,IF(B2612&lt;P_3+P_4,4,5))</f>
        <v/>
      </c>
      <c r="D2612">
        <f>NORM.S.INV(RAND())</f>
        <v/>
      </c>
      <c r="E2612">
        <f>V0*EXP((rf-q_leak-0.5*sigma^2)*C2612+sigma*SQRT(C2612)*D2612)</f>
        <v/>
      </c>
      <c r="F2612">
        <f>SHL_face*(1+SHL_rate)^C2612</f>
        <v/>
      </c>
      <c r="G2612">
        <f>Pref_face*(1+Pref_rate)^C2612</f>
        <v/>
      </c>
      <c r="H2612">
        <f>MAX(E2612-F2612-G2612,0)</f>
        <v/>
      </c>
      <c r="I2612">
        <f>MIN(E2612,F2612+G2612)+(1-MgmtPct)*H2612</f>
        <v/>
      </c>
      <c r="J2612">
        <f>IF(I2612/SponsorCost&gt;=RatchetTrigger,1,0)</f>
        <v/>
      </c>
      <c r="K2612">
        <f>IF(J2612=1,MgmtPctRatchet,MgmtPct)</f>
        <v/>
      </c>
      <c r="L2612">
        <f>K2612*H2612</f>
        <v/>
      </c>
      <c r="M2612">
        <f>EXP(-rf*C2612)*L2612</f>
        <v/>
      </c>
      <c r="N2612">
        <f>EXP(-rf*C2612)*E2612</f>
        <v/>
      </c>
    </row>
    <row r="2613">
      <c r="A2613" t="n">
        <v>2605</v>
      </c>
      <c r="B2613">
        <f>RAND()</f>
        <v/>
      </c>
      <c r="C2613">
        <f>IF(B2613&lt;P_3,3,IF(B2613&lt;P_3+P_4,4,5))</f>
        <v/>
      </c>
      <c r="D2613">
        <f>NORM.S.INV(RAND())</f>
        <v/>
      </c>
      <c r="E2613">
        <f>V0*EXP((rf-q_leak-0.5*sigma^2)*C2613+sigma*SQRT(C2613)*D2613)</f>
        <v/>
      </c>
      <c r="F2613">
        <f>SHL_face*(1+SHL_rate)^C2613</f>
        <v/>
      </c>
      <c r="G2613">
        <f>Pref_face*(1+Pref_rate)^C2613</f>
        <v/>
      </c>
      <c r="H2613">
        <f>MAX(E2613-F2613-G2613,0)</f>
        <v/>
      </c>
      <c r="I2613">
        <f>MIN(E2613,F2613+G2613)+(1-MgmtPct)*H2613</f>
        <v/>
      </c>
      <c r="J2613">
        <f>IF(I2613/SponsorCost&gt;=RatchetTrigger,1,0)</f>
        <v/>
      </c>
      <c r="K2613">
        <f>IF(J2613=1,MgmtPctRatchet,MgmtPct)</f>
        <v/>
      </c>
      <c r="L2613">
        <f>K2613*H2613</f>
        <v/>
      </c>
      <c r="M2613">
        <f>EXP(-rf*C2613)*L2613</f>
        <v/>
      </c>
      <c r="N2613">
        <f>EXP(-rf*C2613)*E2613</f>
        <v/>
      </c>
    </row>
    <row r="2614">
      <c r="A2614" t="n">
        <v>2606</v>
      </c>
      <c r="B2614">
        <f>RAND()</f>
        <v/>
      </c>
      <c r="C2614">
        <f>IF(B2614&lt;P_3,3,IF(B2614&lt;P_3+P_4,4,5))</f>
        <v/>
      </c>
      <c r="D2614">
        <f>NORM.S.INV(RAND())</f>
        <v/>
      </c>
      <c r="E2614">
        <f>V0*EXP((rf-q_leak-0.5*sigma^2)*C2614+sigma*SQRT(C2614)*D2614)</f>
        <v/>
      </c>
      <c r="F2614">
        <f>SHL_face*(1+SHL_rate)^C2614</f>
        <v/>
      </c>
      <c r="G2614">
        <f>Pref_face*(1+Pref_rate)^C2614</f>
        <v/>
      </c>
      <c r="H2614">
        <f>MAX(E2614-F2614-G2614,0)</f>
        <v/>
      </c>
      <c r="I2614">
        <f>MIN(E2614,F2614+G2614)+(1-MgmtPct)*H2614</f>
        <v/>
      </c>
      <c r="J2614">
        <f>IF(I2614/SponsorCost&gt;=RatchetTrigger,1,0)</f>
        <v/>
      </c>
      <c r="K2614">
        <f>IF(J2614=1,MgmtPctRatchet,MgmtPct)</f>
        <v/>
      </c>
      <c r="L2614">
        <f>K2614*H2614</f>
        <v/>
      </c>
      <c r="M2614">
        <f>EXP(-rf*C2614)*L2614</f>
        <v/>
      </c>
      <c r="N2614">
        <f>EXP(-rf*C2614)*E2614</f>
        <v/>
      </c>
    </row>
    <row r="2615">
      <c r="A2615" t="n">
        <v>2607</v>
      </c>
      <c r="B2615">
        <f>RAND()</f>
        <v/>
      </c>
      <c r="C2615">
        <f>IF(B2615&lt;P_3,3,IF(B2615&lt;P_3+P_4,4,5))</f>
        <v/>
      </c>
      <c r="D2615">
        <f>NORM.S.INV(RAND())</f>
        <v/>
      </c>
      <c r="E2615">
        <f>V0*EXP((rf-q_leak-0.5*sigma^2)*C2615+sigma*SQRT(C2615)*D2615)</f>
        <v/>
      </c>
      <c r="F2615">
        <f>SHL_face*(1+SHL_rate)^C2615</f>
        <v/>
      </c>
      <c r="G2615">
        <f>Pref_face*(1+Pref_rate)^C2615</f>
        <v/>
      </c>
      <c r="H2615">
        <f>MAX(E2615-F2615-G2615,0)</f>
        <v/>
      </c>
      <c r="I2615">
        <f>MIN(E2615,F2615+G2615)+(1-MgmtPct)*H2615</f>
        <v/>
      </c>
      <c r="J2615">
        <f>IF(I2615/SponsorCost&gt;=RatchetTrigger,1,0)</f>
        <v/>
      </c>
      <c r="K2615">
        <f>IF(J2615=1,MgmtPctRatchet,MgmtPct)</f>
        <v/>
      </c>
      <c r="L2615">
        <f>K2615*H2615</f>
        <v/>
      </c>
      <c r="M2615">
        <f>EXP(-rf*C2615)*L2615</f>
        <v/>
      </c>
      <c r="N2615">
        <f>EXP(-rf*C2615)*E2615</f>
        <v/>
      </c>
    </row>
    <row r="2616">
      <c r="A2616" t="n">
        <v>2608</v>
      </c>
      <c r="B2616">
        <f>RAND()</f>
        <v/>
      </c>
      <c r="C2616">
        <f>IF(B2616&lt;P_3,3,IF(B2616&lt;P_3+P_4,4,5))</f>
        <v/>
      </c>
      <c r="D2616">
        <f>NORM.S.INV(RAND())</f>
        <v/>
      </c>
      <c r="E2616">
        <f>V0*EXP((rf-q_leak-0.5*sigma^2)*C2616+sigma*SQRT(C2616)*D2616)</f>
        <v/>
      </c>
      <c r="F2616">
        <f>SHL_face*(1+SHL_rate)^C2616</f>
        <v/>
      </c>
      <c r="G2616">
        <f>Pref_face*(1+Pref_rate)^C2616</f>
        <v/>
      </c>
      <c r="H2616">
        <f>MAX(E2616-F2616-G2616,0)</f>
        <v/>
      </c>
      <c r="I2616">
        <f>MIN(E2616,F2616+G2616)+(1-MgmtPct)*H2616</f>
        <v/>
      </c>
      <c r="J2616">
        <f>IF(I2616/SponsorCost&gt;=RatchetTrigger,1,0)</f>
        <v/>
      </c>
      <c r="K2616">
        <f>IF(J2616=1,MgmtPctRatchet,MgmtPct)</f>
        <v/>
      </c>
      <c r="L2616">
        <f>K2616*H2616</f>
        <v/>
      </c>
      <c r="M2616">
        <f>EXP(-rf*C2616)*L2616</f>
        <v/>
      </c>
      <c r="N2616">
        <f>EXP(-rf*C2616)*E2616</f>
        <v/>
      </c>
    </row>
    <row r="2617">
      <c r="A2617" t="n">
        <v>2609</v>
      </c>
      <c r="B2617">
        <f>RAND()</f>
        <v/>
      </c>
      <c r="C2617">
        <f>IF(B2617&lt;P_3,3,IF(B2617&lt;P_3+P_4,4,5))</f>
        <v/>
      </c>
      <c r="D2617">
        <f>NORM.S.INV(RAND())</f>
        <v/>
      </c>
      <c r="E2617">
        <f>V0*EXP((rf-q_leak-0.5*sigma^2)*C2617+sigma*SQRT(C2617)*D2617)</f>
        <v/>
      </c>
      <c r="F2617">
        <f>SHL_face*(1+SHL_rate)^C2617</f>
        <v/>
      </c>
      <c r="G2617">
        <f>Pref_face*(1+Pref_rate)^C2617</f>
        <v/>
      </c>
      <c r="H2617">
        <f>MAX(E2617-F2617-G2617,0)</f>
        <v/>
      </c>
      <c r="I2617">
        <f>MIN(E2617,F2617+G2617)+(1-MgmtPct)*H2617</f>
        <v/>
      </c>
      <c r="J2617">
        <f>IF(I2617/SponsorCost&gt;=RatchetTrigger,1,0)</f>
        <v/>
      </c>
      <c r="K2617">
        <f>IF(J2617=1,MgmtPctRatchet,MgmtPct)</f>
        <v/>
      </c>
      <c r="L2617">
        <f>K2617*H2617</f>
        <v/>
      </c>
      <c r="M2617">
        <f>EXP(-rf*C2617)*L2617</f>
        <v/>
      </c>
      <c r="N2617">
        <f>EXP(-rf*C2617)*E2617</f>
        <v/>
      </c>
    </row>
    <row r="2618">
      <c r="A2618" t="n">
        <v>2610</v>
      </c>
      <c r="B2618">
        <f>RAND()</f>
        <v/>
      </c>
      <c r="C2618">
        <f>IF(B2618&lt;P_3,3,IF(B2618&lt;P_3+P_4,4,5))</f>
        <v/>
      </c>
      <c r="D2618">
        <f>NORM.S.INV(RAND())</f>
        <v/>
      </c>
      <c r="E2618">
        <f>V0*EXP((rf-q_leak-0.5*sigma^2)*C2618+sigma*SQRT(C2618)*D2618)</f>
        <v/>
      </c>
      <c r="F2618">
        <f>SHL_face*(1+SHL_rate)^C2618</f>
        <v/>
      </c>
      <c r="G2618">
        <f>Pref_face*(1+Pref_rate)^C2618</f>
        <v/>
      </c>
      <c r="H2618">
        <f>MAX(E2618-F2618-G2618,0)</f>
        <v/>
      </c>
      <c r="I2618">
        <f>MIN(E2618,F2618+G2618)+(1-MgmtPct)*H2618</f>
        <v/>
      </c>
      <c r="J2618">
        <f>IF(I2618/SponsorCost&gt;=RatchetTrigger,1,0)</f>
        <v/>
      </c>
      <c r="K2618">
        <f>IF(J2618=1,MgmtPctRatchet,MgmtPct)</f>
        <v/>
      </c>
      <c r="L2618">
        <f>K2618*H2618</f>
        <v/>
      </c>
      <c r="M2618">
        <f>EXP(-rf*C2618)*L2618</f>
        <v/>
      </c>
      <c r="N2618">
        <f>EXP(-rf*C2618)*E2618</f>
        <v/>
      </c>
    </row>
    <row r="2619">
      <c r="A2619" t="n">
        <v>2611</v>
      </c>
      <c r="B2619">
        <f>RAND()</f>
        <v/>
      </c>
      <c r="C2619">
        <f>IF(B2619&lt;P_3,3,IF(B2619&lt;P_3+P_4,4,5))</f>
        <v/>
      </c>
      <c r="D2619">
        <f>NORM.S.INV(RAND())</f>
        <v/>
      </c>
      <c r="E2619">
        <f>V0*EXP((rf-q_leak-0.5*sigma^2)*C2619+sigma*SQRT(C2619)*D2619)</f>
        <v/>
      </c>
      <c r="F2619">
        <f>SHL_face*(1+SHL_rate)^C2619</f>
        <v/>
      </c>
      <c r="G2619">
        <f>Pref_face*(1+Pref_rate)^C2619</f>
        <v/>
      </c>
      <c r="H2619">
        <f>MAX(E2619-F2619-G2619,0)</f>
        <v/>
      </c>
      <c r="I2619">
        <f>MIN(E2619,F2619+G2619)+(1-MgmtPct)*H2619</f>
        <v/>
      </c>
      <c r="J2619">
        <f>IF(I2619/SponsorCost&gt;=RatchetTrigger,1,0)</f>
        <v/>
      </c>
      <c r="K2619">
        <f>IF(J2619=1,MgmtPctRatchet,MgmtPct)</f>
        <v/>
      </c>
      <c r="L2619">
        <f>K2619*H2619</f>
        <v/>
      </c>
      <c r="M2619">
        <f>EXP(-rf*C2619)*L2619</f>
        <v/>
      </c>
      <c r="N2619">
        <f>EXP(-rf*C2619)*E2619</f>
        <v/>
      </c>
    </row>
    <row r="2620">
      <c r="A2620" t="n">
        <v>2612</v>
      </c>
      <c r="B2620">
        <f>RAND()</f>
        <v/>
      </c>
      <c r="C2620">
        <f>IF(B2620&lt;P_3,3,IF(B2620&lt;P_3+P_4,4,5))</f>
        <v/>
      </c>
      <c r="D2620">
        <f>NORM.S.INV(RAND())</f>
        <v/>
      </c>
      <c r="E2620">
        <f>V0*EXP((rf-q_leak-0.5*sigma^2)*C2620+sigma*SQRT(C2620)*D2620)</f>
        <v/>
      </c>
      <c r="F2620">
        <f>SHL_face*(1+SHL_rate)^C2620</f>
        <v/>
      </c>
      <c r="G2620">
        <f>Pref_face*(1+Pref_rate)^C2620</f>
        <v/>
      </c>
      <c r="H2620">
        <f>MAX(E2620-F2620-G2620,0)</f>
        <v/>
      </c>
      <c r="I2620">
        <f>MIN(E2620,F2620+G2620)+(1-MgmtPct)*H2620</f>
        <v/>
      </c>
      <c r="J2620">
        <f>IF(I2620/SponsorCost&gt;=RatchetTrigger,1,0)</f>
        <v/>
      </c>
      <c r="K2620">
        <f>IF(J2620=1,MgmtPctRatchet,MgmtPct)</f>
        <v/>
      </c>
      <c r="L2620">
        <f>K2620*H2620</f>
        <v/>
      </c>
      <c r="M2620">
        <f>EXP(-rf*C2620)*L2620</f>
        <v/>
      </c>
      <c r="N2620">
        <f>EXP(-rf*C2620)*E2620</f>
        <v/>
      </c>
    </row>
    <row r="2621">
      <c r="A2621" t="n">
        <v>2613</v>
      </c>
      <c r="B2621">
        <f>RAND()</f>
        <v/>
      </c>
      <c r="C2621">
        <f>IF(B2621&lt;P_3,3,IF(B2621&lt;P_3+P_4,4,5))</f>
        <v/>
      </c>
      <c r="D2621">
        <f>NORM.S.INV(RAND())</f>
        <v/>
      </c>
      <c r="E2621">
        <f>V0*EXP((rf-q_leak-0.5*sigma^2)*C2621+sigma*SQRT(C2621)*D2621)</f>
        <v/>
      </c>
      <c r="F2621">
        <f>SHL_face*(1+SHL_rate)^C2621</f>
        <v/>
      </c>
      <c r="G2621">
        <f>Pref_face*(1+Pref_rate)^C2621</f>
        <v/>
      </c>
      <c r="H2621">
        <f>MAX(E2621-F2621-G2621,0)</f>
        <v/>
      </c>
      <c r="I2621">
        <f>MIN(E2621,F2621+G2621)+(1-MgmtPct)*H2621</f>
        <v/>
      </c>
      <c r="J2621">
        <f>IF(I2621/SponsorCost&gt;=RatchetTrigger,1,0)</f>
        <v/>
      </c>
      <c r="K2621">
        <f>IF(J2621=1,MgmtPctRatchet,MgmtPct)</f>
        <v/>
      </c>
      <c r="L2621">
        <f>K2621*H2621</f>
        <v/>
      </c>
      <c r="M2621">
        <f>EXP(-rf*C2621)*L2621</f>
        <v/>
      </c>
      <c r="N2621">
        <f>EXP(-rf*C2621)*E2621</f>
        <v/>
      </c>
    </row>
    <row r="2622">
      <c r="A2622" t="n">
        <v>2614</v>
      </c>
      <c r="B2622">
        <f>RAND()</f>
        <v/>
      </c>
      <c r="C2622">
        <f>IF(B2622&lt;P_3,3,IF(B2622&lt;P_3+P_4,4,5))</f>
        <v/>
      </c>
      <c r="D2622">
        <f>NORM.S.INV(RAND())</f>
        <v/>
      </c>
      <c r="E2622">
        <f>V0*EXP((rf-q_leak-0.5*sigma^2)*C2622+sigma*SQRT(C2622)*D2622)</f>
        <v/>
      </c>
      <c r="F2622">
        <f>SHL_face*(1+SHL_rate)^C2622</f>
        <v/>
      </c>
      <c r="G2622">
        <f>Pref_face*(1+Pref_rate)^C2622</f>
        <v/>
      </c>
      <c r="H2622">
        <f>MAX(E2622-F2622-G2622,0)</f>
        <v/>
      </c>
      <c r="I2622">
        <f>MIN(E2622,F2622+G2622)+(1-MgmtPct)*H2622</f>
        <v/>
      </c>
      <c r="J2622">
        <f>IF(I2622/SponsorCost&gt;=RatchetTrigger,1,0)</f>
        <v/>
      </c>
      <c r="K2622">
        <f>IF(J2622=1,MgmtPctRatchet,MgmtPct)</f>
        <v/>
      </c>
      <c r="L2622">
        <f>K2622*H2622</f>
        <v/>
      </c>
      <c r="M2622">
        <f>EXP(-rf*C2622)*L2622</f>
        <v/>
      </c>
      <c r="N2622">
        <f>EXP(-rf*C2622)*E2622</f>
        <v/>
      </c>
    </row>
    <row r="2623">
      <c r="A2623" t="n">
        <v>2615</v>
      </c>
      <c r="B2623">
        <f>RAND()</f>
        <v/>
      </c>
      <c r="C2623">
        <f>IF(B2623&lt;P_3,3,IF(B2623&lt;P_3+P_4,4,5))</f>
        <v/>
      </c>
      <c r="D2623">
        <f>NORM.S.INV(RAND())</f>
        <v/>
      </c>
      <c r="E2623">
        <f>V0*EXP((rf-q_leak-0.5*sigma^2)*C2623+sigma*SQRT(C2623)*D2623)</f>
        <v/>
      </c>
      <c r="F2623">
        <f>SHL_face*(1+SHL_rate)^C2623</f>
        <v/>
      </c>
      <c r="G2623">
        <f>Pref_face*(1+Pref_rate)^C2623</f>
        <v/>
      </c>
      <c r="H2623">
        <f>MAX(E2623-F2623-G2623,0)</f>
        <v/>
      </c>
      <c r="I2623">
        <f>MIN(E2623,F2623+G2623)+(1-MgmtPct)*H2623</f>
        <v/>
      </c>
      <c r="J2623">
        <f>IF(I2623/SponsorCost&gt;=RatchetTrigger,1,0)</f>
        <v/>
      </c>
      <c r="K2623">
        <f>IF(J2623=1,MgmtPctRatchet,MgmtPct)</f>
        <v/>
      </c>
      <c r="L2623">
        <f>K2623*H2623</f>
        <v/>
      </c>
      <c r="M2623">
        <f>EXP(-rf*C2623)*L2623</f>
        <v/>
      </c>
      <c r="N2623">
        <f>EXP(-rf*C2623)*E2623</f>
        <v/>
      </c>
    </row>
    <row r="2624">
      <c r="A2624" t="n">
        <v>2616</v>
      </c>
      <c r="B2624">
        <f>RAND()</f>
        <v/>
      </c>
      <c r="C2624">
        <f>IF(B2624&lt;P_3,3,IF(B2624&lt;P_3+P_4,4,5))</f>
        <v/>
      </c>
      <c r="D2624">
        <f>NORM.S.INV(RAND())</f>
        <v/>
      </c>
      <c r="E2624">
        <f>V0*EXP((rf-q_leak-0.5*sigma^2)*C2624+sigma*SQRT(C2624)*D2624)</f>
        <v/>
      </c>
      <c r="F2624">
        <f>SHL_face*(1+SHL_rate)^C2624</f>
        <v/>
      </c>
      <c r="G2624">
        <f>Pref_face*(1+Pref_rate)^C2624</f>
        <v/>
      </c>
      <c r="H2624">
        <f>MAX(E2624-F2624-G2624,0)</f>
        <v/>
      </c>
      <c r="I2624">
        <f>MIN(E2624,F2624+G2624)+(1-MgmtPct)*H2624</f>
        <v/>
      </c>
      <c r="J2624">
        <f>IF(I2624/SponsorCost&gt;=RatchetTrigger,1,0)</f>
        <v/>
      </c>
      <c r="K2624">
        <f>IF(J2624=1,MgmtPctRatchet,MgmtPct)</f>
        <v/>
      </c>
      <c r="L2624">
        <f>K2624*H2624</f>
        <v/>
      </c>
      <c r="M2624">
        <f>EXP(-rf*C2624)*L2624</f>
        <v/>
      </c>
      <c r="N2624">
        <f>EXP(-rf*C2624)*E2624</f>
        <v/>
      </c>
    </row>
    <row r="2625">
      <c r="A2625" t="n">
        <v>2617</v>
      </c>
      <c r="B2625">
        <f>RAND()</f>
        <v/>
      </c>
      <c r="C2625">
        <f>IF(B2625&lt;P_3,3,IF(B2625&lt;P_3+P_4,4,5))</f>
        <v/>
      </c>
      <c r="D2625">
        <f>NORM.S.INV(RAND())</f>
        <v/>
      </c>
      <c r="E2625">
        <f>V0*EXP((rf-q_leak-0.5*sigma^2)*C2625+sigma*SQRT(C2625)*D2625)</f>
        <v/>
      </c>
      <c r="F2625">
        <f>SHL_face*(1+SHL_rate)^C2625</f>
        <v/>
      </c>
      <c r="G2625">
        <f>Pref_face*(1+Pref_rate)^C2625</f>
        <v/>
      </c>
      <c r="H2625">
        <f>MAX(E2625-F2625-G2625,0)</f>
        <v/>
      </c>
      <c r="I2625">
        <f>MIN(E2625,F2625+G2625)+(1-MgmtPct)*H2625</f>
        <v/>
      </c>
      <c r="J2625">
        <f>IF(I2625/SponsorCost&gt;=RatchetTrigger,1,0)</f>
        <v/>
      </c>
      <c r="K2625">
        <f>IF(J2625=1,MgmtPctRatchet,MgmtPct)</f>
        <v/>
      </c>
      <c r="L2625">
        <f>K2625*H2625</f>
        <v/>
      </c>
      <c r="M2625">
        <f>EXP(-rf*C2625)*L2625</f>
        <v/>
      </c>
      <c r="N2625">
        <f>EXP(-rf*C2625)*E2625</f>
        <v/>
      </c>
    </row>
    <row r="2626">
      <c r="A2626" t="n">
        <v>2618</v>
      </c>
      <c r="B2626">
        <f>RAND()</f>
        <v/>
      </c>
      <c r="C2626">
        <f>IF(B2626&lt;P_3,3,IF(B2626&lt;P_3+P_4,4,5))</f>
        <v/>
      </c>
      <c r="D2626">
        <f>NORM.S.INV(RAND())</f>
        <v/>
      </c>
      <c r="E2626">
        <f>V0*EXP((rf-q_leak-0.5*sigma^2)*C2626+sigma*SQRT(C2626)*D2626)</f>
        <v/>
      </c>
      <c r="F2626">
        <f>SHL_face*(1+SHL_rate)^C2626</f>
        <v/>
      </c>
      <c r="G2626">
        <f>Pref_face*(1+Pref_rate)^C2626</f>
        <v/>
      </c>
      <c r="H2626">
        <f>MAX(E2626-F2626-G2626,0)</f>
        <v/>
      </c>
      <c r="I2626">
        <f>MIN(E2626,F2626+G2626)+(1-MgmtPct)*H2626</f>
        <v/>
      </c>
      <c r="J2626">
        <f>IF(I2626/SponsorCost&gt;=RatchetTrigger,1,0)</f>
        <v/>
      </c>
      <c r="K2626">
        <f>IF(J2626=1,MgmtPctRatchet,MgmtPct)</f>
        <v/>
      </c>
      <c r="L2626">
        <f>K2626*H2626</f>
        <v/>
      </c>
      <c r="M2626">
        <f>EXP(-rf*C2626)*L2626</f>
        <v/>
      </c>
      <c r="N2626">
        <f>EXP(-rf*C2626)*E2626</f>
        <v/>
      </c>
    </row>
    <row r="2627">
      <c r="A2627" t="n">
        <v>2619</v>
      </c>
      <c r="B2627">
        <f>RAND()</f>
        <v/>
      </c>
      <c r="C2627">
        <f>IF(B2627&lt;P_3,3,IF(B2627&lt;P_3+P_4,4,5))</f>
        <v/>
      </c>
      <c r="D2627">
        <f>NORM.S.INV(RAND())</f>
        <v/>
      </c>
      <c r="E2627">
        <f>V0*EXP((rf-q_leak-0.5*sigma^2)*C2627+sigma*SQRT(C2627)*D2627)</f>
        <v/>
      </c>
      <c r="F2627">
        <f>SHL_face*(1+SHL_rate)^C2627</f>
        <v/>
      </c>
      <c r="G2627">
        <f>Pref_face*(1+Pref_rate)^C2627</f>
        <v/>
      </c>
      <c r="H2627">
        <f>MAX(E2627-F2627-G2627,0)</f>
        <v/>
      </c>
      <c r="I2627">
        <f>MIN(E2627,F2627+G2627)+(1-MgmtPct)*H2627</f>
        <v/>
      </c>
      <c r="J2627">
        <f>IF(I2627/SponsorCost&gt;=RatchetTrigger,1,0)</f>
        <v/>
      </c>
      <c r="K2627">
        <f>IF(J2627=1,MgmtPctRatchet,MgmtPct)</f>
        <v/>
      </c>
      <c r="L2627">
        <f>K2627*H2627</f>
        <v/>
      </c>
      <c r="M2627">
        <f>EXP(-rf*C2627)*L2627</f>
        <v/>
      </c>
      <c r="N2627">
        <f>EXP(-rf*C2627)*E2627</f>
        <v/>
      </c>
    </row>
    <row r="2628">
      <c r="A2628" t="n">
        <v>2620</v>
      </c>
      <c r="B2628">
        <f>RAND()</f>
        <v/>
      </c>
      <c r="C2628">
        <f>IF(B2628&lt;P_3,3,IF(B2628&lt;P_3+P_4,4,5))</f>
        <v/>
      </c>
      <c r="D2628">
        <f>NORM.S.INV(RAND())</f>
        <v/>
      </c>
      <c r="E2628">
        <f>V0*EXP((rf-q_leak-0.5*sigma^2)*C2628+sigma*SQRT(C2628)*D2628)</f>
        <v/>
      </c>
      <c r="F2628">
        <f>SHL_face*(1+SHL_rate)^C2628</f>
        <v/>
      </c>
      <c r="G2628">
        <f>Pref_face*(1+Pref_rate)^C2628</f>
        <v/>
      </c>
      <c r="H2628">
        <f>MAX(E2628-F2628-G2628,0)</f>
        <v/>
      </c>
      <c r="I2628">
        <f>MIN(E2628,F2628+G2628)+(1-MgmtPct)*H2628</f>
        <v/>
      </c>
      <c r="J2628">
        <f>IF(I2628/SponsorCost&gt;=RatchetTrigger,1,0)</f>
        <v/>
      </c>
      <c r="K2628">
        <f>IF(J2628=1,MgmtPctRatchet,MgmtPct)</f>
        <v/>
      </c>
      <c r="L2628">
        <f>K2628*H2628</f>
        <v/>
      </c>
      <c r="M2628">
        <f>EXP(-rf*C2628)*L2628</f>
        <v/>
      </c>
      <c r="N2628">
        <f>EXP(-rf*C2628)*E2628</f>
        <v/>
      </c>
    </row>
    <row r="2629">
      <c r="A2629" t="n">
        <v>2621</v>
      </c>
      <c r="B2629">
        <f>RAND()</f>
        <v/>
      </c>
      <c r="C2629">
        <f>IF(B2629&lt;P_3,3,IF(B2629&lt;P_3+P_4,4,5))</f>
        <v/>
      </c>
      <c r="D2629">
        <f>NORM.S.INV(RAND())</f>
        <v/>
      </c>
      <c r="E2629">
        <f>V0*EXP((rf-q_leak-0.5*sigma^2)*C2629+sigma*SQRT(C2629)*D2629)</f>
        <v/>
      </c>
      <c r="F2629">
        <f>SHL_face*(1+SHL_rate)^C2629</f>
        <v/>
      </c>
      <c r="G2629">
        <f>Pref_face*(1+Pref_rate)^C2629</f>
        <v/>
      </c>
      <c r="H2629">
        <f>MAX(E2629-F2629-G2629,0)</f>
        <v/>
      </c>
      <c r="I2629">
        <f>MIN(E2629,F2629+G2629)+(1-MgmtPct)*H2629</f>
        <v/>
      </c>
      <c r="J2629">
        <f>IF(I2629/SponsorCost&gt;=RatchetTrigger,1,0)</f>
        <v/>
      </c>
      <c r="K2629">
        <f>IF(J2629=1,MgmtPctRatchet,MgmtPct)</f>
        <v/>
      </c>
      <c r="L2629">
        <f>K2629*H2629</f>
        <v/>
      </c>
      <c r="M2629">
        <f>EXP(-rf*C2629)*L2629</f>
        <v/>
      </c>
      <c r="N2629">
        <f>EXP(-rf*C2629)*E2629</f>
        <v/>
      </c>
    </row>
    <row r="2630">
      <c r="A2630" t="n">
        <v>2622</v>
      </c>
      <c r="B2630">
        <f>RAND()</f>
        <v/>
      </c>
      <c r="C2630">
        <f>IF(B2630&lt;P_3,3,IF(B2630&lt;P_3+P_4,4,5))</f>
        <v/>
      </c>
      <c r="D2630">
        <f>NORM.S.INV(RAND())</f>
        <v/>
      </c>
      <c r="E2630">
        <f>V0*EXP((rf-q_leak-0.5*sigma^2)*C2630+sigma*SQRT(C2630)*D2630)</f>
        <v/>
      </c>
      <c r="F2630">
        <f>SHL_face*(1+SHL_rate)^C2630</f>
        <v/>
      </c>
      <c r="G2630">
        <f>Pref_face*(1+Pref_rate)^C2630</f>
        <v/>
      </c>
      <c r="H2630">
        <f>MAX(E2630-F2630-G2630,0)</f>
        <v/>
      </c>
      <c r="I2630">
        <f>MIN(E2630,F2630+G2630)+(1-MgmtPct)*H2630</f>
        <v/>
      </c>
      <c r="J2630">
        <f>IF(I2630/SponsorCost&gt;=RatchetTrigger,1,0)</f>
        <v/>
      </c>
      <c r="K2630">
        <f>IF(J2630=1,MgmtPctRatchet,MgmtPct)</f>
        <v/>
      </c>
      <c r="L2630">
        <f>K2630*H2630</f>
        <v/>
      </c>
      <c r="M2630">
        <f>EXP(-rf*C2630)*L2630</f>
        <v/>
      </c>
      <c r="N2630">
        <f>EXP(-rf*C2630)*E2630</f>
        <v/>
      </c>
    </row>
    <row r="2631">
      <c r="A2631" t="n">
        <v>2623</v>
      </c>
      <c r="B2631">
        <f>RAND()</f>
        <v/>
      </c>
      <c r="C2631">
        <f>IF(B2631&lt;P_3,3,IF(B2631&lt;P_3+P_4,4,5))</f>
        <v/>
      </c>
      <c r="D2631">
        <f>NORM.S.INV(RAND())</f>
        <v/>
      </c>
      <c r="E2631">
        <f>V0*EXP((rf-q_leak-0.5*sigma^2)*C2631+sigma*SQRT(C2631)*D2631)</f>
        <v/>
      </c>
      <c r="F2631">
        <f>SHL_face*(1+SHL_rate)^C2631</f>
        <v/>
      </c>
      <c r="G2631">
        <f>Pref_face*(1+Pref_rate)^C2631</f>
        <v/>
      </c>
      <c r="H2631">
        <f>MAX(E2631-F2631-G2631,0)</f>
        <v/>
      </c>
      <c r="I2631">
        <f>MIN(E2631,F2631+G2631)+(1-MgmtPct)*H2631</f>
        <v/>
      </c>
      <c r="J2631">
        <f>IF(I2631/SponsorCost&gt;=RatchetTrigger,1,0)</f>
        <v/>
      </c>
      <c r="K2631">
        <f>IF(J2631=1,MgmtPctRatchet,MgmtPct)</f>
        <v/>
      </c>
      <c r="L2631">
        <f>K2631*H2631</f>
        <v/>
      </c>
      <c r="M2631">
        <f>EXP(-rf*C2631)*L2631</f>
        <v/>
      </c>
      <c r="N2631">
        <f>EXP(-rf*C2631)*E2631</f>
        <v/>
      </c>
    </row>
    <row r="2632">
      <c r="A2632" t="n">
        <v>2624</v>
      </c>
      <c r="B2632">
        <f>RAND()</f>
        <v/>
      </c>
      <c r="C2632">
        <f>IF(B2632&lt;P_3,3,IF(B2632&lt;P_3+P_4,4,5))</f>
        <v/>
      </c>
      <c r="D2632">
        <f>NORM.S.INV(RAND())</f>
        <v/>
      </c>
      <c r="E2632">
        <f>V0*EXP((rf-q_leak-0.5*sigma^2)*C2632+sigma*SQRT(C2632)*D2632)</f>
        <v/>
      </c>
      <c r="F2632">
        <f>SHL_face*(1+SHL_rate)^C2632</f>
        <v/>
      </c>
      <c r="G2632">
        <f>Pref_face*(1+Pref_rate)^C2632</f>
        <v/>
      </c>
      <c r="H2632">
        <f>MAX(E2632-F2632-G2632,0)</f>
        <v/>
      </c>
      <c r="I2632">
        <f>MIN(E2632,F2632+G2632)+(1-MgmtPct)*H2632</f>
        <v/>
      </c>
      <c r="J2632">
        <f>IF(I2632/SponsorCost&gt;=RatchetTrigger,1,0)</f>
        <v/>
      </c>
      <c r="K2632">
        <f>IF(J2632=1,MgmtPctRatchet,MgmtPct)</f>
        <v/>
      </c>
      <c r="L2632">
        <f>K2632*H2632</f>
        <v/>
      </c>
      <c r="M2632">
        <f>EXP(-rf*C2632)*L2632</f>
        <v/>
      </c>
      <c r="N2632">
        <f>EXP(-rf*C2632)*E2632</f>
        <v/>
      </c>
    </row>
    <row r="2633">
      <c r="A2633" t="n">
        <v>2625</v>
      </c>
      <c r="B2633">
        <f>RAND()</f>
        <v/>
      </c>
      <c r="C2633">
        <f>IF(B2633&lt;P_3,3,IF(B2633&lt;P_3+P_4,4,5))</f>
        <v/>
      </c>
      <c r="D2633">
        <f>NORM.S.INV(RAND())</f>
        <v/>
      </c>
      <c r="E2633">
        <f>V0*EXP((rf-q_leak-0.5*sigma^2)*C2633+sigma*SQRT(C2633)*D2633)</f>
        <v/>
      </c>
      <c r="F2633">
        <f>SHL_face*(1+SHL_rate)^C2633</f>
        <v/>
      </c>
      <c r="G2633">
        <f>Pref_face*(1+Pref_rate)^C2633</f>
        <v/>
      </c>
      <c r="H2633">
        <f>MAX(E2633-F2633-G2633,0)</f>
        <v/>
      </c>
      <c r="I2633">
        <f>MIN(E2633,F2633+G2633)+(1-MgmtPct)*H2633</f>
        <v/>
      </c>
      <c r="J2633">
        <f>IF(I2633/SponsorCost&gt;=RatchetTrigger,1,0)</f>
        <v/>
      </c>
      <c r="K2633">
        <f>IF(J2633=1,MgmtPctRatchet,MgmtPct)</f>
        <v/>
      </c>
      <c r="L2633">
        <f>K2633*H2633</f>
        <v/>
      </c>
      <c r="M2633">
        <f>EXP(-rf*C2633)*L2633</f>
        <v/>
      </c>
      <c r="N2633">
        <f>EXP(-rf*C2633)*E2633</f>
        <v/>
      </c>
    </row>
    <row r="2634">
      <c r="A2634" t="n">
        <v>2626</v>
      </c>
      <c r="B2634">
        <f>RAND()</f>
        <v/>
      </c>
      <c r="C2634">
        <f>IF(B2634&lt;P_3,3,IF(B2634&lt;P_3+P_4,4,5))</f>
        <v/>
      </c>
      <c r="D2634">
        <f>NORM.S.INV(RAND())</f>
        <v/>
      </c>
      <c r="E2634">
        <f>V0*EXP((rf-q_leak-0.5*sigma^2)*C2634+sigma*SQRT(C2634)*D2634)</f>
        <v/>
      </c>
      <c r="F2634">
        <f>SHL_face*(1+SHL_rate)^C2634</f>
        <v/>
      </c>
      <c r="G2634">
        <f>Pref_face*(1+Pref_rate)^C2634</f>
        <v/>
      </c>
      <c r="H2634">
        <f>MAX(E2634-F2634-G2634,0)</f>
        <v/>
      </c>
      <c r="I2634">
        <f>MIN(E2634,F2634+G2634)+(1-MgmtPct)*H2634</f>
        <v/>
      </c>
      <c r="J2634">
        <f>IF(I2634/SponsorCost&gt;=RatchetTrigger,1,0)</f>
        <v/>
      </c>
      <c r="K2634">
        <f>IF(J2634=1,MgmtPctRatchet,MgmtPct)</f>
        <v/>
      </c>
      <c r="L2634">
        <f>K2634*H2634</f>
        <v/>
      </c>
      <c r="M2634">
        <f>EXP(-rf*C2634)*L2634</f>
        <v/>
      </c>
      <c r="N2634">
        <f>EXP(-rf*C2634)*E2634</f>
        <v/>
      </c>
    </row>
    <row r="2635">
      <c r="A2635" t="n">
        <v>2627</v>
      </c>
      <c r="B2635">
        <f>RAND()</f>
        <v/>
      </c>
      <c r="C2635">
        <f>IF(B2635&lt;P_3,3,IF(B2635&lt;P_3+P_4,4,5))</f>
        <v/>
      </c>
      <c r="D2635">
        <f>NORM.S.INV(RAND())</f>
        <v/>
      </c>
      <c r="E2635">
        <f>V0*EXP((rf-q_leak-0.5*sigma^2)*C2635+sigma*SQRT(C2635)*D2635)</f>
        <v/>
      </c>
      <c r="F2635">
        <f>SHL_face*(1+SHL_rate)^C2635</f>
        <v/>
      </c>
      <c r="G2635">
        <f>Pref_face*(1+Pref_rate)^C2635</f>
        <v/>
      </c>
      <c r="H2635">
        <f>MAX(E2635-F2635-G2635,0)</f>
        <v/>
      </c>
      <c r="I2635">
        <f>MIN(E2635,F2635+G2635)+(1-MgmtPct)*H2635</f>
        <v/>
      </c>
      <c r="J2635">
        <f>IF(I2635/SponsorCost&gt;=RatchetTrigger,1,0)</f>
        <v/>
      </c>
      <c r="K2635">
        <f>IF(J2635=1,MgmtPctRatchet,MgmtPct)</f>
        <v/>
      </c>
      <c r="L2635">
        <f>K2635*H2635</f>
        <v/>
      </c>
      <c r="M2635">
        <f>EXP(-rf*C2635)*L2635</f>
        <v/>
      </c>
      <c r="N2635">
        <f>EXP(-rf*C2635)*E2635</f>
        <v/>
      </c>
    </row>
    <row r="2636">
      <c r="A2636" t="n">
        <v>2628</v>
      </c>
      <c r="B2636">
        <f>RAND()</f>
        <v/>
      </c>
      <c r="C2636">
        <f>IF(B2636&lt;P_3,3,IF(B2636&lt;P_3+P_4,4,5))</f>
        <v/>
      </c>
      <c r="D2636">
        <f>NORM.S.INV(RAND())</f>
        <v/>
      </c>
      <c r="E2636">
        <f>V0*EXP((rf-q_leak-0.5*sigma^2)*C2636+sigma*SQRT(C2636)*D2636)</f>
        <v/>
      </c>
      <c r="F2636">
        <f>SHL_face*(1+SHL_rate)^C2636</f>
        <v/>
      </c>
      <c r="G2636">
        <f>Pref_face*(1+Pref_rate)^C2636</f>
        <v/>
      </c>
      <c r="H2636">
        <f>MAX(E2636-F2636-G2636,0)</f>
        <v/>
      </c>
      <c r="I2636">
        <f>MIN(E2636,F2636+G2636)+(1-MgmtPct)*H2636</f>
        <v/>
      </c>
      <c r="J2636">
        <f>IF(I2636/SponsorCost&gt;=RatchetTrigger,1,0)</f>
        <v/>
      </c>
      <c r="K2636">
        <f>IF(J2636=1,MgmtPctRatchet,MgmtPct)</f>
        <v/>
      </c>
      <c r="L2636">
        <f>K2636*H2636</f>
        <v/>
      </c>
      <c r="M2636">
        <f>EXP(-rf*C2636)*L2636</f>
        <v/>
      </c>
      <c r="N2636">
        <f>EXP(-rf*C2636)*E2636</f>
        <v/>
      </c>
    </row>
    <row r="2637">
      <c r="A2637" t="n">
        <v>2629</v>
      </c>
      <c r="B2637">
        <f>RAND()</f>
        <v/>
      </c>
      <c r="C2637">
        <f>IF(B2637&lt;P_3,3,IF(B2637&lt;P_3+P_4,4,5))</f>
        <v/>
      </c>
      <c r="D2637">
        <f>NORM.S.INV(RAND())</f>
        <v/>
      </c>
      <c r="E2637">
        <f>V0*EXP((rf-q_leak-0.5*sigma^2)*C2637+sigma*SQRT(C2637)*D2637)</f>
        <v/>
      </c>
      <c r="F2637">
        <f>SHL_face*(1+SHL_rate)^C2637</f>
        <v/>
      </c>
      <c r="G2637">
        <f>Pref_face*(1+Pref_rate)^C2637</f>
        <v/>
      </c>
      <c r="H2637">
        <f>MAX(E2637-F2637-G2637,0)</f>
        <v/>
      </c>
      <c r="I2637">
        <f>MIN(E2637,F2637+G2637)+(1-MgmtPct)*H2637</f>
        <v/>
      </c>
      <c r="J2637">
        <f>IF(I2637/SponsorCost&gt;=RatchetTrigger,1,0)</f>
        <v/>
      </c>
      <c r="K2637">
        <f>IF(J2637=1,MgmtPctRatchet,MgmtPct)</f>
        <v/>
      </c>
      <c r="L2637">
        <f>K2637*H2637</f>
        <v/>
      </c>
      <c r="M2637">
        <f>EXP(-rf*C2637)*L2637</f>
        <v/>
      </c>
      <c r="N2637">
        <f>EXP(-rf*C2637)*E2637</f>
        <v/>
      </c>
    </row>
    <row r="2638">
      <c r="A2638" t="n">
        <v>2630</v>
      </c>
      <c r="B2638">
        <f>RAND()</f>
        <v/>
      </c>
      <c r="C2638">
        <f>IF(B2638&lt;P_3,3,IF(B2638&lt;P_3+P_4,4,5))</f>
        <v/>
      </c>
      <c r="D2638">
        <f>NORM.S.INV(RAND())</f>
        <v/>
      </c>
      <c r="E2638">
        <f>V0*EXP((rf-q_leak-0.5*sigma^2)*C2638+sigma*SQRT(C2638)*D2638)</f>
        <v/>
      </c>
      <c r="F2638">
        <f>SHL_face*(1+SHL_rate)^C2638</f>
        <v/>
      </c>
      <c r="G2638">
        <f>Pref_face*(1+Pref_rate)^C2638</f>
        <v/>
      </c>
      <c r="H2638">
        <f>MAX(E2638-F2638-G2638,0)</f>
        <v/>
      </c>
      <c r="I2638">
        <f>MIN(E2638,F2638+G2638)+(1-MgmtPct)*H2638</f>
        <v/>
      </c>
      <c r="J2638">
        <f>IF(I2638/SponsorCost&gt;=RatchetTrigger,1,0)</f>
        <v/>
      </c>
      <c r="K2638">
        <f>IF(J2638=1,MgmtPctRatchet,MgmtPct)</f>
        <v/>
      </c>
      <c r="L2638">
        <f>K2638*H2638</f>
        <v/>
      </c>
      <c r="M2638">
        <f>EXP(-rf*C2638)*L2638</f>
        <v/>
      </c>
      <c r="N2638">
        <f>EXP(-rf*C2638)*E2638</f>
        <v/>
      </c>
    </row>
    <row r="2639">
      <c r="A2639" t="n">
        <v>2631</v>
      </c>
      <c r="B2639">
        <f>RAND()</f>
        <v/>
      </c>
      <c r="C2639">
        <f>IF(B2639&lt;P_3,3,IF(B2639&lt;P_3+P_4,4,5))</f>
        <v/>
      </c>
      <c r="D2639">
        <f>NORM.S.INV(RAND())</f>
        <v/>
      </c>
      <c r="E2639">
        <f>V0*EXP((rf-q_leak-0.5*sigma^2)*C2639+sigma*SQRT(C2639)*D2639)</f>
        <v/>
      </c>
      <c r="F2639">
        <f>SHL_face*(1+SHL_rate)^C2639</f>
        <v/>
      </c>
      <c r="G2639">
        <f>Pref_face*(1+Pref_rate)^C2639</f>
        <v/>
      </c>
      <c r="H2639">
        <f>MAX(E2639-F2639-G2639,0)</f>
        <v/>
      </c>
      <c r="I2639">
        <f>MIN(E2639,F2639+G2639)+(1-MgmtPct)*H2639</f>
        <v/>
      </c>
      <c r="J2639">
        <f>IF(I2639/SponsorCost&gt;=RatchetTrigger,1,0)</f>
        <v/>
      </c>
      <c r="K2639">
        <f>IF(J2639=1,MgmtPctRatchet,MgmtPct)</f>
        <v/>
      </c>
      <c r="L2639">
        <f>K2639*H2639</f>
        <v/>
      </c>
      <c r="M2639">
        <f>EXP(-rf*C2639)*L2639</f>
        <v/>
      </c>
      <c r="N2639">
        <f>EXP(-rf*C2639)*E2639</f>
        <v/>
      </c>
    </row>
    <row r="2640">
      <c r="A2640" t="n">
        <v>2632</v>
      </c>
      <c r="B2640">
        <f>RAND()</f>
        <v/>
      </c>
      <c r="C2640">
        <f>IF(B2640&lt;P_3,3,IF(B2640&lt;P_3+P_4,4,5))</f>
        <v/>
      </c>
      <c r="D2640">
        <f>NORM.S.INV(RAND())</f>
        <v/>
      </c>
      <c r="E2640">
        <f>V0*EXP((rf-q_leak-0.5*sigma^2)*C2640+sigma*SQRT(C2640)*D2640)</f>
        <v/>
      </c>
      <c r="F2640">
        <f>SHL_face*(1+SHL_rate)^C2640</f>
        <v/>
      </c>
      <c r="G2640">
        <f>Pref_face*(1+Pref_rate)^C2640</f>
        <v/>
      </c>
      <c r="H2640">
        <f>MAX(E2640-F2640-G2640,0)</f>
        <v/>
      </c>
      <c r="I2640">
        <f>MIN(E2640,F2640+G2640)+(1-MgmtPct)*H2640</f>
        <v/>
      </c>
      <c r="J2640">
        <f>IF(I2640/SponsorCost&gt;=RatchetTrigger,1,0)</f>
        <v/>
      </c>
      <c r="K2640">
        <f>IF(J2640=1,MgmtPctRatchet,MgmtPct)</f>
        <v/>
      </c>
      <c r="L2640">
        <f>K2640*H2640</f>
        <v/>
      </c>
      <c r="M2640">
        <f>EXP(-rf*C2640)*L2640</f>
        <v/>
      </c>
      <c r="N2640">
        <f>EXP(-rf*C2640)*E2640</f>
        <v/>
      </c>
    </row>
    <row r="2641">
      <c r="A2641" t="n">
        <v>2633</v>
      </c>
      <c r="B2641">
        <f>RAND()</f>
        <v/>
      </c>
      <c r="C2641">
        <f>IF(B2641&lt;P_3,3,IF(B2641&lt;P_3+P_4,4,5))</f>
        <v/>
      </c>
      <c r="D2641">
        <f>NORM.S.INV(RAND())</f>
        <v/>
      </c>
      <c r="E2641">
        <f>V0*EXP((rf-q_leak-0.5*sigma^2)*C2641+sigma*SQRT(C2641)*D2641)</f>
        <v/>
      </c>
      <c r="F2641">
        <f>SHL_face*(1+SHL_rate)^C2641</f>
        <v/>
      </c>
      <c r="G2641">
        <f>Pref_face*(1+Pref_rate)^C2641</f>
        <v/>
      </c>
      <c r="H2641">
        <f>MAX(E2641-F2641-G2641,0)</f>
        <v/>
      </c>
      <c r="I2641">
        <f>MIN(E2641,F2641+G2641)+(1-MgmtPct)*H2641</f>
        <v/>
      </c>
      <c r="J2641">
        <f>IF(I2641/SponsorCost&gt;=RatchetTrigger,1,0)</f>
        <v/>
      </c>
      <c r="K2641">
        <f>IF(J2641=1,MgmtPctRatchet,MgmtPct)</f>
        <v/>
      </c>
      <c r="L2641">
        <f>K2641*H2641</f>
        <v/>
      </c>
      <c r="M2641">
        <f>EXP(-rf*C2641)*L2641</f>
        <v/>
      </c>
      <c r="N2641">
        <f>EXP(-rf*C2641)*E2641</f>
        <v/>
      </c>
    </row>
    <row r="2642">
      <c r="A2642" t="n">
        <v>2634</v>
      </c>
      <c r="B2642">
        <f>RAND()</f>
        <v/>
      </c>
      <c r="C2642">
        <f>IF(B2642&lt;P_3,3,IF(B2642&lt;P_3+P_4,4,5))</f>
        <v/>
      </c>
      <c r="D2642">
        <f>NORM.S.INV(RAND())</f>
        <v/>
      </c>
      <c r="E2642">
        <f>V0*EXP((rf-q_leak-0.5*sigma^2)*C2642+sigma*SQRT(C2642)*D2642)</f>
        <v/>
      </c>
      <c r="F2642">
        <f>SHL_face*(1+SHL_rate)^C2642</f>
        <v/>
      </c>
      <c r="G2642">
        <f>Pref_face*(1+Pref_rate)^C2642</f>
        <v/>
      </c>
      <c r="H2642">
        <f>MAX(E2642-F2642-G2642,0)</f>
        <v/>
      </c>
      <c r="I2642">
        <f>MIN(E2642,F2642+G2642)+(1-MgmtPct)*H2642</f>
        <v/>
      </c>
      <c r="J2642">
        <f>IF(I2642/SponsorCost&gt;=RatchetTrigger,1,0)</f>
        <v/>
      </c>
      <c r="K2642">
        <f>IF(J2642=1,MgmtPctRatchet,MgmtPct)</f>
        <v/>
      </c>
      <c r="L2642">
        <f>K2642*H2642</f>
        <v/>
      </c>
      <c r="M2642">
        <f>EXP(-rf*C2642)*L2642</f>
        <v/>
      </c>
      <c r="N2642">
        <f>EXP(-rf*C2642)*E2642</f>
        <v/>
      </c>
    </row>
    <row r="2643">
      <c r="A2643" t="n">
        <v>2635</v>
      </c>
      <c r="B2643">
        <f>RAND()</f>
        <v/>
      </c>
      <c r="C2643">
        <f>IF(B2643&lt;P_3,3,IF(B2643&lt;P_3+P_4,4,5))</f>
        <v/>
      </c>
      <c r="D2643">
        <f>NORM.S.INV(RAND())</f>
        <v/>
      </c>
      <c r="E2643">
        <f>V0*EXP((rf-q_leak-0.5*sigma^2)*C2643+sigma*SQRT(C2643)*D2643)</f>
        <v/>
      </c>
      <c r="F2643">
        <f>SHL_face*(1+SHL_rate)^C2643</f>
        <v/>
      </c>
      <c r="G2643">
        <f>Pref_face*(1+Pref_rate)^C2643</f>
        <v/>
      </c>
      <c r="H2643">
        <f>MAX(E2643-F2643-G2643,0)</f>
        <v/>
      </c>
      <c r="I2643">
        <f>MIN(E2643,F2643+G2643)+(1-MgmtPct)*H2643</f>
        <v/>
      </c>
      <c r="J2643">
        <f>IF(I2643/SponsorCost&gt;=RatchetTrigger,1,0)</f>
        <v/>
      </c>
      <c r="K2643">
        <f>IF(J2643=1,MgmtPctRatchet,MgmtPct)</f>
        <v/>
      </c>
      <c r="L2643">
        <f>K2643*H2643</f>
        <v/>
      </c>
      <c r="M2643">
        <f>EXP(-rf*C2643)*L2643</f>
        <v/>
      </c>
      <c r="N2643">
        <f>EXP(-rf*C2643)*E2643</f>
        <v/>
      </c>
    </row>
    <row r="2644">
      <c r="A2644" t="n">
        <v>2636</v>
      </c>
      <c r="B2644">
        <f>RAND()</f>
        <v/>
      </c>
      <c r="C2644">
        <f>IF(B2644&lt;P_3,3,IF(B2644&lt;P_3+P_4,4,5))</f>
        <v/>
      </c>
      <c r="D2644">
        <f>NORM.S.INV(RAND())</f>
        <v/>
      </c>
      <c r="E2644">
        <f>V0*EXP((rf-q_leak-0.5*sigma^2)*C2644+sigma*SQRT(C2644)*D2644)</f>
        <v/>
      </c>
      <c r="F2644">
        <f>SHL_face*(1+SHL_rate)^C2644</f>
        <v/>
      </c>
      <c r="G2644">
        <f>Pref_face*(1+Pref_rate)^C2644</f>
        <v/>
      </c>
      <c r="H2644">
        <f>MAX(E2644-F2644-G2644,0)</f>
        <v/>
      </c>
      <c r="I2644">
        <f>MIN(E2644,F2644+G2644)+(1-MgmtPct)*H2644</f>
        <v/>
      </c>
      <c r="J2644">
        <f>IF(I2644/SponsorCost&gt;=RatchetTrigger,1,0)</f>
        <v/>
      </c>
      <c r="K2644">
        <f>IF(J2644=1,MgmtPctRatchet,MgmtPct)</f>
        <v/>
      </c>
      <c r="L2644">
        <f>K2644*H2644</f>
        <v/>
      </c>
      <c r="M2644">
        <f>EXP(-rf*C2644)*L2644</f>
        <v/>
      </c>
      <c r="N2644">
        <f>EXP(-rf*C2644)*E2644</f>
        <v/>
      </c>
    </row>
    <row r="2645">
      <c r="A2645" t="n">
        <v>2637</v>
      </c>
      <c r="B2645">
        <f>RAND()</f>
        <v/>
      </c>
      <c r="C2645">
        <f>IF(B2645&lt;P_3,3,IF(B2645&lt;P_3+P_4,4,5))</f>
        <v/>
      </c>
      <c r="D2645">
        <f>NORM.S.INV(RAND())</f>
        <v/>
      </c>
      <c r="E2645">
        <f>V0*EXP((rf-q_leak-0.5*sigma^2)*C2645+sigma*SQRT(C2645)*D2645)</f>
        <v/>
      </c>
      <c r="F2645">
        <f>SHL_face*(1+SHL_rate)^C2645</f>
        <v/>
      </c>
      <c r="G2645">
        <f>Pref_face*(1+Pref_rate)^C2645</f>
        <v/>
      </c>
      <c r="H2645">
        <f>MAX(E2645-F2645-G2645,0)</f>
        <v/>
      </c>
      <c r="I2645">
        <f>MIN(E2645,F2645+G2645)+(1-MgmtPct)*H2645</f>
        <v/>
      </c>
      <c r="J2645">
        <f>IF(I2645/SponsorCost&gt;=RatchetTrigger,1,0)</f>
        <v/>
      </c>
      <c r="K2645">
        <f>IF(J2645=1,MgmtPctRatchet,MgmtPct)</f>
        <v/>
      </c>
      <c r="L2645">
        <f>K2645*H2645</f>
        <v/>
      </c>
      <c r="M2645">
        <f>EXP(-rf*C2645)*L2645</f>
        <v/>
      </c>
      <c r="N2645">
        <f>EXP(-rf*C2645)*E2645</f>
        <v/>
      </c>
    </row>
    <row r="2646">
      <c r="A2646" t="n">
        <v>2638</v>
      </c>
      <c r="B2646">
        <f>RAND()</f>
        <v/>
      </c>
      <c r="C2646">
        <f>IF(B2646&lt;P_3,3,IF(B2646&lt;P_3+P_4,4,5))</f>
        <v/>
      </c>
      <c r="D2646">
        <f>NORM.S.INV(RAND())</f>
        <v/>
      </c>
      <c r="E2646">
        <f>V0*EXP((rf-q_leak-0.5*sigma^2)*C2646+sigma*SQRT(C2646)*D2646)</f>
        <v/>
      </c>
      <c r="F2646">
        <f>SHL_face*(1+SHL_rate)^C2646</f>
        <v/>
      </c>
      <c r="G2646">
        <f>Pref_face*(1+Pref_rate)^C2646</f>
        <v/>
      </c>
      <c r="H2646">
        <f>MAX(E2646-F2646-G2646,0)</f>
        <v/>
      </c>
      <c r="I2646">
        <f>MIN(E2646,F2646+G2646)+(1-MgmtPct)*H2646</f>
        <v/>
      </c>
      <c r="J2646">
        <f>IF(I2646/SponsorCost&gt;=RatchetTrigger,1,0)</f>
        <v/>
      </c>
      <c r="K2646">
        <f>IF(J2646=1,MgmtPctRatchet,MgmtPct)</f>
        <v/>
      </c>
      <c r="L2646">
        <f>K2646*H2646</f>
        <v/>
      </c>
      <c r="M2646">
        <f>EXP(-rf*C2646)*L2646</f>
        <v/>
      </c>
      <c r="N2646">
        <f>EXP(-rf*C2646)*E2646</f>
        <v/>
      </c>
    </row>
    <row r="2647">
      <c r="A2647" t="n">
        <v>2639</v>
      </c>
      <c r="B2647">
        <f>RAND()</f>
        <v/>
      </c>
      <c r="C2647">
        <f>IF(B2647&lt;P_3,3,IF(B2647&lt;P_3+P_4,4,5))</f>
        <v/>
      </c>
      <c r="D2647">
        <f>NORM.S.INV(RAND())</f>
        <v/>
      </c>
      <c r="E2647">
        <f>V0*EXP((rf-q_leak-0.5*sigma^2)*C2647+sigma*SQRT(C2647)*D2647)</f>
        <v/>
      </c>
      <c r="F2647">
        <f>SHL_face*(1+SHL_rate)^C2647</f>
        <v/>
      </c>
      <c r="G2647">
        <f>Pref_face*(1+Pref_rate)^C2647</f>
        <v/>
      </c>
      <c r="H2647">
        <f>MAX(E2647-F2647-G2647,0)</f>
        <v/>
      </c>
      <c r="I2647">
        <f>MIN(E2647,F2647+G2647)+(1-MgmtPct)*H2647</f>
        <v/>
      </c>
      <c r="J2647">
        <f>IF(I2647/SponsorCost&gt;=RatchetTrigger,1,0)</f>
        <v/>
      </c>
      <c r="K2647">
        <f>IF(J2647=1,MgmtPctRatchet,MgmtPct)</f>
        <v/>
      </c>
      <c r="L2647">
        <f>K2647*H2647</f>
        <v/>
      </c>
      <c r="M2647">
        <f>EXP(-rf*C2647)*L2647</f>
        <v/>
      </c>
      <c r="N2647">
        <f>EXP(-rf*C2647)*E2647</f>
        <v/>
      </c>
    </row>
    <row r="2648">
      <c r="A2648" t="n">
        <v>2640</v>
      </c>
      <c r="B2648">
        <f>RAND()</f>
        <v/>
      </c>
      <c r="C2648">
        <f>IF(B2648&lt;P_3,3,IF(B2648&lt;P_3+P_4,4,5))</f>
        <v/>
      </c>
      <c r="D2648">
        <f>NORM.S.INV(RAND())</f>
        <v/>
      </c>
      <c r="E2648">
        <f>V0*EXP((rf-q_leak-0.5*sigma^2)*C2648+sigma*SQRT(C2648)*D2648)</f>
        <v/>
      </c>
      <c r="F2648">
        <f>SHL_face*(1+SHL_rate)^C2648</f>
        <v/>
      </c>
      <c r="G2648">
        <f>Pref_face*(1+Pref_rate)^C2648</f>
        <v/>
      </c>
      <c r="H2648">
        <f>MAX(E2648-F2648-G2648,0)</f>
        <v/>
      </c>
      <c r="I2648">
        <f>MIN(E2648,F2648+G2648)+(1-MgmtPct)*H2648</f>
        <v/>
      </c>
      <c r="J2648">
        <f>IF(I2648/SponsorCost&gt;=RatchetTrigger,1,0)</f>
        <v/>
      </c>
      <c r="K2648">
        <f>IF(J2648=1,MgmtPctRatchet,MgmtPct)</f>
        <v/>
      </c>
      <c r="L2648">
        <f>K2648*H2648</f>
        <v/>
      </c>
      <c r="M2648">
        <f>EXP(-rf*C2648)*L2648</f>
        <v/>
      </c>
      <c r="N2648">
        <f>EXP(-rf*C2648)*E2648</f>
        <v/>
      </c>
    </row>
    <row r="2649">
      <c r="A2649" t="n">
        <v>2641</v>
      </c>
      <c r="B2649">
        <f>RAND()</f>
        <v/>
      </c>
      <c r="C2649">
        <f>IF(B2649&lt;P_3,3,IF(B2649&lt;P_3+P_4,4,5))</f>
        <v/>
      </c>
      <c r="D2649">
        <f>NORM.S.INV(RAND())</f>
        <v/>
      </c>
      <c r="E2649">
        <f>V0*EXP((rf-q_leak-0.5*sigma^2)*C2649+sigma*SQRT(C2649)*D2649)</f>
        <v/>
      </c>
      <c r="F2649">
        <f>SHL_face*(1+SHL_rate)^C2649</f>
        <v/>
      </c>
      <c r="G2649">
        <f>Pref_face*(1+Pref_rate)^C2649</f>
        <v/>
      </c>
      <c r="H2649">
        <f>MAX(E2649-F2649-G2649,0)</f>
        <v/>
      </c>
      <c r="I2649">
        <f>MIN(E2649,F2649+G2649)+(1-MgmtPct)*H2649</f>
        <v/>
      </c>
      <c r="J2649">
        <f>IF(I2649/SponsorCost&gt;=RatchetTrigger,1,0)</f>
        <v/>
      </c>
      <c r="K2649">
        <f>IF(J2649=1,MgmtPctRatchet,MgmtPct)</f>
        <v/>
      </c>
      <c r="L2649">
        <f>K2649*H2649</f>
        <v/>
      </c>
      <c r="M2649">
        <f>EXP(-rf*C2649)*L2649</f>
        <v/>
      </c>
      <c r="N2649">
        <f>EXP(-rf*C2649)*E2649</f>
        <v/>
      </c>
    </row>
    <row r="2650">
      <c r="A2650" t="n">
        <v>2642</v>
      </c>
      <c r="B2650">
        <f>RAND()</f>
        <v/>
      </c>
      <c r="C2650">
        <f>IF(B2650&lt;P_3,3,IF(B2650&lt;P_3+P_4,4,5))</f>
        <v/>
      </c>
      <c r="D2650">
        <f>NORM.S.INV(RAND())</f>
        <v/>
      </c>
      <c r="E2650">
        <f>V0*EXP((rf-q_leak-0.5*sigma^2)*C2650+sigma*SQRT(C2650)*D2650)</f>
        <v/>
      </c>
      <c r="F2650">
        <f>SHL_face*(1+SHL_rate)^C2650</f>
        <v/>
      </c>
      <c r="G2650">
        <f>Pref_face*(1+Pref_rate)^C2650</f>
        <v/>
      </c>
      <c r="H2650">
        <f>MAX(E2650-F2650-G2650,0)</f>
        <v/>
      </c>
      <c r="I2650">
        <f>MIN(E2650,F2650+G2650)+(1-MgmtPct)*H2650</f>
        <v/>
      </c>
      <c r="J2650">
        <f>IF(I2650/SponsorCost&gt;=RatchetTrigger,1,0)</f>
        <v/>
      </c>
      <c r="K2650">
        <f>IF(J2650=1,MgmtPctRatchet,MgmtPct)</f>
        <v/>
      </c>
      <c r="L2650">
        <f>K2650*H2650</f>
        <v/>
      </c>
      <c r="M2650">
        <f>EXP(-rf*C2650)*L2650</f>
        <v/>
      </c>
      <c r="N2650">
        <f>EXP(-rf*C2650)*E2650</f>
        <v/>
      </c>
    </row>
    <row r="2651">
      <c r="A2651" t="n">
        <v>2643</v>
      </c>
      <c r="B2651">
        <f>RAND()</f>
        <v/>
      </c>
      <c r="C2651">
        <f>IF(B2651&lt;P_3,3,IF(B2651&lt;P_3+P_4,4,5))</f>
        <v/>
      </c>
      <c r="D2651">
        <f>NORM.S.INV(RAND())</f>
        <v/>
      </c>
      <c r="E2651">
        <f>V0*EXP((rf-q_leak-0.5*sigma^2)*C2651+sigma*SQRT(C2651)*D2651)</f>
        <v/>
      </c>
      <c r="F2651">
        <f>SHL_face*(1+SHL_rate)^C2651</f>
        <v/>
      </c>
      <c r="G2651">
        <f>Pref_face*(1+Pref_rate)^C2651</f>
        <v/>
      </c>
      <c r="H2651">
        <f>MAX(E2651-F2651-G2651,0)</f>
        <v/>
      </c>
      <c r="I2651">
        <f>MIN(E2651,F2651+G2651)+(1-MgmtPct)*H2651</f>
        <v/>
      </c>
      <c r="J2651">
        <f>IF(I2651/SponsorCost&gt;=RatchetTrigger,1,0)</f>
        <v/>
      </c>
      <c r="K2651">
        <f>IF(J2651=1,MgmtPctRatchet,MgmtPct)</f>
        <v/>
      </c>
      <c r="L2651">
        <f>K2651*H2651</f>
        <v/>
      </c>
      <c r="M2651">
        <f>EXP(-rf*C2651)*L2651</f>
        <v/>
      </c>
      <c r="N2651">
        <f>EXP(-rf*C2651)*E2651</f>
        <v/>
      </c>
    </row>
    <row r="2652">
      <c r="A2652" t="n">
        <v>2644</v>
      </c>
      <c r="B2652">
        <f>RAND()</f>
        <v/>
      </c>
      <c r="C2652">
        <f>IF(B2652&lt;P_3,3,IF(B2652&lt;P_3+P_4,4,5))</f>
        <v/>
      </c>
      <c r="D2652">
        <f>NORM.S.INV(RAND())</f>
        <v/>
      </c>
      <c r="E2652">
        <f>V0*EXP((rf-q_leak-0.5*sigma^2)*C2652+sigma*SQRT(C2652)*D2652)</f>
        <v/>
      </c>
      <c r="F2652">
        <f>SHL_face*(1+SHL_rate)^C2652</f>
        <v/>
      </c>
      <c r="G2652">
        <f>Pref_face*(1+Pref_rate)^C2652</f>
        <v/>
      </c>
      <c r="H2652">
        <f>MAX(E2652-F2652-G2652,0)</f>
        <v/>
      </c>
      <c r="I2652">
        <f>MIN(E2652,F2652+G2652)+(1-MgmtPct)*H2652</f>
        <v/>
      </c>
      <c r="J2652">
        <f>IF(I2652/SponsorCost&gt;=RatchetTrigger,1,0)</f>
        <v/>
      </c>
      <c r="K2652">
        <f>IF(J2652=1,MgmtPctRatchet,MgmtPct)</f>
        <v/>
      </c>
      <c r="L2652">
        <f>K2652*H2652</f>
        <v/>
      </c>
      <c r="M2652">
        <f>EXP(-rf*C2652)*L2652</f>
        <v/>
      </c>
      <c r="N2652">
        <f>EXP(-rf*C2652)*E2652</f>
        <v/>
      </c>
    </row>
    <row r="2653">
      <c r="A2653" t="n">
        <v>2645</v>
      </c>
      <c r="B2653">
        <f>RAND()</f>
        <v/>
      </c>
      <c r="C2653">
        <f>IF(B2653&lt;P_3,3,IF(B2653&lt;P_3+P_4,4,5))</f>
        <v/>
      </c>
      <c r="D2653">
        <f>NORM.S.INV(RAND())</f>
        <v/>
      </c>
      <c r="E2653">
        <f>V0*EXP((rf-q_leak-0.5*sigma^2)*C2653+sigma*SQRT(C2653)*D2653)</f>
        <v/>
      </c>
      <c r="F2653">
        <f>SHL_face*(1+SHL_rate)^C2653</f>
        <v/>
      </c>
      <c r="G2653">
        <f>Pref_face*(1+Pref_rate)^C2653</f>
        <v/>
      </c>
      <c r="H2653">
        <f>MAX(E2653-F2653-G2653,0)</f>
        <v/>
      </c>
      <c r="I2653">
        <f>MIN(E2653,F2653+G2653)+(1-MgmtPct)*H2653</f>
        <v/>
      </c>
      <c r="J2653">
        <f>IF(I2653/SponsorCost&gt;=RatchetTrigger,1,0)</f>
        <v/>
      </c>
      <c r="K2653">
        <f>IF(J2653=1,MgmtPctRatchet,MgmtPct)</f>
        <v/>
      </c>
      <c r="L2653">
        <f>K2653*H2653</f>
        <v/>
      </c>
      <c r="M2653">
        <f>EXP(-rf*C2653)*L2653</f>
        <v/>
      </c>
      <c r="N2653">
        <f>EXP(-rf*C2653)*E2653</f>
        <v/>
      </c>
    </row>
    <row r="2654">
      <c r="A2654" t="n">
        <v>2646</v>
      </c>
      <c r="B2654">
        <f>RAND()</f>
        <v/>
      </c>
      <c r="C2654">
        <f>IF(B2654&lt;P_3,3,IF(B2654&lt;P_3+P_4,4,5))</f>
        <v/>
      </c>
      <c r="D2654">
        <f>NORM.S.INV(RAND())</f>
        <v/>
      </c>
      <c r="E2654">
        <f>V0*EXP((rf-q_leak-0.5*sigma^2)*C2654+sigma*SQRT(C2654)*D2654)</f>
        <v/>
      </c>
      <c r="F2654">
        <f>SHL_face*(1+SHL_rate)^C2654</f>
        <v/>
      </c>
      <c r="G2654">
        <f>Pref_face*(1+Pref_rate)^C2654</f>
        <v/>
      </c>
      <c r="H2654">
        <f>MAX(E2654-F2654-G2654,0)</f>
        <v/>
      </c>
      <c r="I2654">
        <f>MIN(E2654,F2654+G2654)+(1-MgmtPct)*H2654</f>
        <v/>
      </c>
      <c r="J2654">
        <f>IF(I2654/SponsorCost&gt;=RatchetTrigger,1,0)</f>
        <v/>
      </c>
      <c r="K2654">
        <f>IF(J2654=1,MgmtPctRatchet,MgmtPct)</f>
        <v/>
      </c>
      <c r="L2654">
        <f>K2654*H2654</f>
        <v/>
      </c>
      <c r="M2654">
        <f>EXP(-rf*C2654)*L2654</f>
        <v/>
      </c>
      <c r="N2654">
        <f>EXP(-rf*C2654)*E2654</f>
        <v/>
      </c>
    </row>
    <row r="2655">
      <c r="A2655" t="n">
        <v>2647</v>
      </c>
      <c r="B2655">
        <f>RAND()</f>
        <v/>
      </c>
      <c r="C2655">
        <f>IF(B2655&lt;P_3,3,IF(B2655&lt;P_3+P_4,4,5))</f>
        <v/>
      </c>
      <c r="D2655">
        <f>NORM.S.INV(RAND())</f>
        <v/>
      </c>
      <c r="E2655">
        <f>V0*EXP((rf-q_leak-0.5*sigma^2)*C2655+sigma*SQRT(C2655)*D2655)</f>
        <v/>
      </c>
      <c r="F2655">
        <f>SHL_face*(1+SHL_rate)^C2655</f>
        <v/>
      </c>
      <c r="G2655">
        <f>Pref_face*(1+Pref_rate)^C2655</f>
        <v/>
      </c>
      <c r="H2655">
        <f>MAX(E2655-F2655-G2655,0)</f>
        <v/>
      </c>
      <c r="I2655">
        <f>MIN(E2655,F2655+G2655)+(1-MgmtPct)*H2655</f>
        <v/>
      </c>
      <c r="J2655">
        <f>IF(I2655/SponsorCost&gt;=RatchetTrigger,1,0)</f>
        <v/>
      </c>
      <c r="K2655">
        <f>IF(J2655=1,MgmtPctRatchet,MgmtPct)</f>
        <v/>
      </c>
      <c r="L2655">
        <f>K2655*H2655</f>
        <v/>
      </c>
      <c r="M2655">
        <f>EXP(-rf*C2655)*L2655</f>
        <v/>
      </c>
      <c r="N2655">
        <f>EXP(-rf*C2655)*E2655</f>
        <v/>
      </c>
    </row>
    <row r="2656">
      <c r="A2656" t="n">
        <v>2648</v>
      </c>
      <c r="B2656">
        <f>RAND()</f>
        <v/>
      </c>
      <c r="C2656">
        <f>IF(B2656&lt;P_3,3,IF(B2656&lt;P_3+P_4,4,5))</f>
        <v/>
      </c>
      <c r="D2656">
        <f>NORM.S.INV(RAND())</f>
        <v/>
      </c>
      <c r="E2656">
        <f>V0*EXP((rf-q_leak-0.5*sigma^2)*C2656+sigma*SQRT(C2656)*D2656)</f>
        <v/>
      </c>
      <c r="F2656">
        <f>SHL_face*(1+SHL_rate)^C2656</f>
        <v/>
      </c>
      <c r="G2656">
        <f>Pref_face*(1+Pref_rate)^C2656</f>
        <v/>
      </c>
      <c r="H2656">
        <f>MAX(E2656-F2656-G2656,0)</f>
        <v/>
      </c>
      <c r="I2656">
        <f>MIN(E2656,F2656+G2656)+(1-MgmtPct)*H2656</f>
        <v/>
      </c>
      <c r="J2656">
        <f>IF(I2656/SponsorCost&gt;=RatchetTrigger,1,0)</f>
        <v/>
      </c>
      <c r="K2656">
        <f>IF(J2656=1,MgmtPctRatchet,MgmtPct)</f>
        <v/>
      </c>
      <c r="L2656">
        <f>K2656*H2656</f>
        <v/>
      </c>
      <c r="M2656">
        <f>EXP(-rf*C2656)*L2656</f>
        <v/>
      </c>
      <c r="N2656">
        <f>EXP(-rf*C2656)*E2656</f>
        <v/>
      </c>
    </row>
    <row r="2657">
      <c r="A2657" t="n">
        <v>2649</v>
      </c>
      <c r="B2657">
        <f>RAND()</f>
        <v/>
      </c>
      <c r="C2657">
        <f>IF(B2657&lt;P_3,3,IF(B2657&lt;P_3+P_4,4,5))</f>
        <v/>
      </c>
      <c r="D2657">
        <f>NORM.S.INV(RAND())</f>
        <v/>
      </c>
      <c r="E2657">
        <f>V0*EXP((rf-q_leak-0.5*sigma^2)*C2657+sigma*SQRT(C2657)*D2657)</f>
        <v/>
      </c>
      <c r="F2657">
        <f>SHL_face*(1+SHL_rate)^C2657</f>
        <v/>
      </c>
      <c r="G2657">
        <f>Pref_face*(1+Pref_rate)^C2657</f>
        <v/>
      </c>
      <c r="H2657">
        <f>MAX(E2657-F2657-G2657,0)</f>
        <v/>
      </c>
      <c r="I2657">
        <f>MIN(E2657,F2657+G2657)+(1-MgmtPct)*H2657</f>
        <v/>
      </c>
      <c r="J2657">
        <f>IF(I2657/SponsorCost&gt;=RatchetTrigger,1,0)</f>
        <v/>
      </c>
      <c r="K2657">
        <f>IF(J2657=1,MgmtPctRatchet,MgmtPct)</f>
        <v/>
      </c>
      <c r="L2657">
        <f>K2657*H2657</f>
        <v/>
      </c>
      <c r="M2657">
        <f>EXP(-rf*C2657)*L2657</f>
        <v/>
      </c>
      <c r="N2657">
        <f>EXP(-rf*C2657)*E2657</f>
        <v/>
      </c>
    </row>
    <row r="2658">
      <c r="A2658" t="n">
        <v>2650</v>
      </c>
      <c r="B2658">
        <f>RAND()</f>
        <v/>
      </c>
      <c r="C2658">
        <f>IF(B2658&lt;P_3,3,IF(B2658&lt;P_3+P_4,4,5))</f>
        <v/>
      </c>
      <c r="D2658">
        <f>NORM.S.INV(RAND())</f>
        <v/>
      </c>
      <c r="E2658">
        <f>V0*EXP((rf-q_leak-0.5*sigma^2)*C2658+sigma*SQRT(C2658)*D2658)</f>
        <v/>
      </c>
      <c r="F2658">
        <f>SHL_face*(1+SHL_rate)^C2658</f>
        <v/>
      </c>
      <c r="G2658">
        <f>Pref_face*(1+Pref_rate)^C2658</f>
        <v/>
      </c>
      <c r="H2658">
        <f>MAX(E2658-F2658-G2658,0)</f>
        <v/>
      </c>
      <c r="I2658">
        <f>MIN(E2658,F2658+G2658)+(1-MgmtPct)*H2658</f>
        <v/>
      </c>
      <c r="J2658">
        <f>IF(I2658/SponsorCost&gt;=RatchetTrigger,1,0)</f>
        <v/>
      </c>
      <c r="K2658">
        <f>IF(J2658=1,MgmtPctRatchet,MgmtPct)</f>
        <v/>
      </c>
      <c r="L2658">
        <f>K2658*H2658</f>
        <v/>
      </c>
      <c r="M2658">
        <f>EXP(-rf*C2658)*L2658</f>
        <v/>
      </c>
      <c r="N2658">
        <f>EXP(-rf*C2658)*E2658</f>
        <v/>
      </c>
    </row>
    <row r="2659">
      <c r="A2659" t="n">
        <v>2651</v>
      </c>
      <c r="B2659">
        <f>RAND()</f>
        <v/>
      </c>
      <c r="C2659">
        <f>IF(B2659&lt;P_3,3,IF(B2659&lt;P_3+P_4,4,5))</f>
        <v/>
      </c>
      <c r="D2659">
        <f>NORM.S.INV(RAND())</f>
        <v/>
      </c>
      <c r="E2659">
        <f>V0*EXP((rf-q_leak-0.5*sigma^2)*C2659+sigma*SQRT(C2659)*D2659)</f>
        <v/>
      </c>
      <c r="F2659">
        <f>SHL_face*(1+SHL_rate)^C2659</f>
        <v/>
      </c>
      <c r="G2659">
        <f>Pref_face*(1+Pref_rate)^C2659</f>
        <v/>
      </c>
      <c r="H2659">
        <f>MAX(E2659-F2659-G2659,0)</f>
        <v/>
      </c>
      <c r="I2659">
        <f>MIN(E2659,F2659+G2659)+(1-MgmtPct)*H2659</f>
        <v/>
      </c>
      <c r="J2659">
        <f>IF(I2659/SponsorCost&gt;=RatchetTrigger,1,0)</f>
        <v/>
      </c>
      <c r="K2659">
        <f>IF(J2659=1,MgmtPctRatchet,MgmtPct)</f>
        <v/>
      </c>
      <c r="L2659">
        <f>K2659*H2659</f>
        <v/>
      </c>
      <c r="M2659">
        <f>EXP(-rf*C2659)*L2659</f>
        <v/>
      </c>
      <c r="N2659">
        <f>EXP(-rf*C2659)*E2659</f>
        <v/>
      </c>
    </row>
    <row r="2660">
      <c r="A2660" t="n">
        <v>2652</v>
      </c>
      <c r="B2660">
        <f>RAND()</f>
        <v/>
      </c>
      <c r="C2660">
        <f>IF(B2660&lt;P_3,3,IF(B2660&lt;P_3+P_4,4,5))</f>
        <v/>
      </c>
      <c r="D2660">
        <f>NORM.S.INV(RAND())</f>
        <v/>
      </c>
      <c r="E2660">
        <f>V0*EXP((rf-q_leak-0.5*sigma^2)*C2660+sigma*SQRT(C2660)*D2660)</f>
        <v/>
      </c>
      <c r="F2660">
        <f>SHL_face*(1+SHL_rate)^C2660</f>
        <v/>
      </c>
      <c r="G2660">
        <f>Pref_face*(1+Pref_rate)^C2660</f>
        <v/>
      </c>
      <c r="H2660">
        <f>MAX(E2660-F2660-G2660,0)</f>
        <v/>
      </c>
      <c r="I2660">
        <f>MIN(E2660,F2660+G2660)+(1-MgmtPct)*H2660</f>
        <v/>
      </c>
      <c r="J2660">
        <f>IF(I2660/SponsorCost&gt;=RatchetTrigger,1,0)</f>
        <v/>
      </c>
      <c r="K2660">
        <f>IF(J2660=1,MgmtPctRatchet,MgmtPct)</f>
        <v/>
      </c>
      <c r="L2660">
        <f>K2660*H2660</f>
        <v/>
      </c>
      <c r="M2660">
        <f>EXP(-rf*C2660)*L2660</f>
        <v/>
      </c>
      <c r="N2660">
        <f>EXP(-rf*C2660)*E2660</f>
        <v/>
      </c>
    </row>
    <row r="2661">
      <c r="A2661" t="n">
        <v>2653</v>
      </c>
      <c r="B2661">
        <f>RAND()</f>
        <v/>
      </c>
      <c r="C2661">
        <f>IF(B2661&lt;P_3,3,IF(B2661&lt;P_3+P_4,4,5))</f>
        <v/>
      </c>
      <c r="D2661">
        <f>NORM.S.INV(RAND())</f>
        <v/>
      </c>
      <c r="E2661">
        <f>V0*EXP((rf-q_leak-0.5*sigma^2)*C2661+sigma*SQRT(C2661)*D2661)</f>
        <v/>
      </c>
      <c r="F2661">
        <f>SHL_face*(1+SHL_rate)^C2661</f>
        <v/>
      </c>
      <c r="G2661">
        <f>Pref_face*(1+Pref_rate)^C2661</f>
        <v/>
      </c>
      <c r="H2661">
        <f>MAX(E2661-F2661-G2661,0)</f>
        <v/>
      </c>
      <c r="I2661">
        <f>MIN(E2661,F2661+G2661)+(1-MgmtPct)*H2661</f>
        <v/>
      </c>
      <c r="J2661">
        <f>IF(I2661/SponsorCost&gt;=RatchetTrigger,1,0)</f>
        <v/>
      </c>
      <c r="K2661">
        <f>IF(J2661=1,MgmtPctRatchet,MgmtPct)</f>
        <v/>
      </c>
      <c r="L2661">
        <f>K2661*H2661</f>
        <v/>
      </c>
      <c r="M2661">
        <f>EXP(-rf*C2661)*L2661</f>
        <v/>
      </c>
      <c r="N2661">
        <f>EXP(-rf*C2661)*E2661</f>
        <v/>
      </c>
    </row>
    <row r="2662">
      <c r="A2662" t="n">
        <v>2654</v>
      </c>
      <c r="B2662">
        <f>RAND()</f>
        <v/>
      </c>
      <c r="C2662">
        <f>IF(B2662&lt;P_3,3,IF(B2662&lt;P_3+P_4,4,5))</f>
        <v/>
      </c>
      <c r="D2662">
        <f>NORM.S.INV(RAND())</f>
        <v/>
      </c>
      <c r="E2662">
        <f>V0*EXP((rf-q_leak-0.5*sigma^2)*C2662+sigma*SQRT(C2662)*D2662)</f>
        <v/>
      </c>
      <c r="F2662">
        <f>SHL_face*(1+SHL_rate)^C2662</f>
        <v/>
      </c>
      <c r="G2662">
        <f>Pref_face*(1+Pref_rate)^C2662</f>
        <v/>
      </c>
      <c r="H2662">
        <f>MAX(E2662-F2662-G2662,0)</f>
        <v/>
      </c>
      <c r="I2662">
        <f>MIN(E2662,F2662+G2662)+(1-MgmtPct)*H2662</f>
        <v/>
      </c>
      <c r="J2662">
        <f>IF(I2662/SponsorCost&gt;=RatchetTrigger,1,0)</f>
        <v/>
      </c>
      <c r="K2662">
        <f>IF(J2662=1,MgmtPctRatchet,MgmtPct)</f>
        <v/>
      </c>
      <c r="L2662">
        <f>K2662*H2662</f>
        <v/>
      </c>
      <c r="M2662">
        <f>EXP(-rf*C2662)*L2662</f>
        <v/>
      </c>
      <c r="N2662">
        <f>EXP(-rf*C2662)*E2662</f>
        <v/>
      </c>
    </row>
    <row r="2663">
      <c r="A2663" t="n">
        <v>2655</v>
      </c>
      <c r="B2663">
        <f>RAND()</f>
        <v/>
      </c>
      <c r="C2663">
        <f>IF(B2663&lt;P_3,3,IF(B2663&lt;P_3+P_4,4,5))</f>
        <v/>
      </c>
      <c r="D2663">
        <f>NORM.S.INV(RAND())</f>
        <v/>
      </c>
      <c r="E2663">
        <f>V0*EXP((rf-q_leak-0.5*sigma^2)*C2663+sigma*SQRT(C2663)*D2663)</f>
        <v/>
      </c>
      <c r="F2663">
        <f>SHL_face*(1+SHL_rate)^C2663</f>
        <v/>
      </c>
      <c r="G2663">
        <f>Pref_face*(1+Pref_rate)^C2663</f>
        <v/>
      </c>
      <c r="H2663">
        <f>MAX(E2663-F2663-G2663,0)</f>
        <v/>
      </c>
      <c r="I2663">
        <f>MIN(E2663,F2663+G2663)+(1-MgmtPct)*H2663</f>
        <v/>
      </c>
      <c r="J2663">
        <f>IF(I2663/SponsorCost&gt;=RatchetTrigger,1,0)</f>
        <v/>
      </c>
      <c r="K2663">
        <f>IF(J2663=1,MgmtPctRatchet,MgmtPct)</f>
        <v/>
      </c>
      <c r="L2663">
        <f>K2663*H2663</f>
        <v/>
      </c>
      <c r="M2663">
        <f>EXP(-rf*C2663)*L2663</f>
        <v/>
      </c>
      <c r="N2663">
        <f>EXP(-rf*C2663)*E2663</f>
        <v/>
      </c>
    </row>
    <row r="2664">
      <c r="A2664" t="n">
        <v>2656</v>
      </c>
      <c r="B2664">
        <f>RAND()</f>
        <v/>
      </c>
      <c r="C2664">
        <f>IF(B2664&lt;P_3,3,IF(B2664&lt;P_3+P_4,4,5))</f>
        <v/>
      </c>
      <c r="D2664">
        <f>NORM.S.INV(RAND())</f>
        <v/>
      </c>
      <c r="E2664">
        <f>V0*EXP((rf-q_leak-0.5*sigma^2)*C2664+sigma*SQRT(C2664)*D2664)</f>
        <v/>
      </c>
      <c r="F2664">
        <f>SHL_face*(1+SHL_rate)^C2664</f>
        <v/>
      </c>
      <c r="G2664">
        <f>Pref_face*(1+Pref_rate)^C2664</f>
        <v/>
      </c>
      <c r="H2664">
        <f>MAX(E2664-F2664-G2664,0)</f>
        <v/>
      </c>
      <c r="I2664">
        <f>MIN(E2664,F2664+G2664)+(1-MgmtPct)*H2664</f>
        <v/>
      </c>
      <c r="J2664">
        <f>IF(I2664/SponsorCost&gt;=RatchetTrigger,1,0)</f>
        <v/>
      </c>
      <c r="K2664">
        <f>IF(J2664=1,MgmtPctRatchet,MgmtPct)</f>
        <v/>
      </c>
      <c r="L2664">
        <f>K2664*H2664</f>
        <v/>
      </c>
      <c r="M2664">
        <f>EXP(-rf*C2664)*L2664</f>
        <v/>
      </c>
      <c r="N2664">
        <f>EXP(-rf*C2664)*E2664</f>
        <v/>
      </c>
    </row>
    <row r="2665">
      <c r="A2665" t="n">
        <v>2657</v>
      </c>
      <c r="B2665">
        <f>RAND()</f>
        <v/>
      </c>
      <c r="C2665">
        <f>IF(B2665&lt;P_3,3,IF(B2665&lt;P_3+P_4,4,5))</f>
        <v/>
      </c>
      <c r="D2665">
        <f>NORM.S.INV(RAND())</f>
        <v/>
      </c>
      <c r="E2665">
        <f>V0*EXP((rf-q_leak-0.5*sigma^2)*C2665+sigma*SQRT(C2665)*D2665)</f>
        <v/>
      </c>
      <c r="F2665">
        <f>SHL_face*(1+SHL_rate)^C2665</f>
        <v/>
      </c>
      <c r="G2665">
        <f>Pref_face*(1+Pref_rate)^C2665</f>
        <v/>
      </c>
      <c r="H2665">
        <f>MAX(E2665-F2665-G2665,0)</f>
        <v/>
      </c>
      <c r="I2665">
        <f>MIN(E2665,F2665+G2665)+(1-MgmtPct)*H2665</f>
        <v/>
      </c>
      <c r="J2665">
        <f>IF(I2665/SponsorCost&gt;=RatchetTrigger,1,0)</f>
        <v/>
      </c>
      <c r="K2665">
        <f>IF(J2665=1,MgmtPctRatchet,MgmtPct)</f>
        <v/>
      </c>
      <c r="L2665">
        <f>K2665*H2665</f>
        <v/>
      </c>
      <c r="M2665">
        <f>EXP(-rf*C2665)*L2665</f>
        <v/>
      </c>
      <c r="N2665">
        <f>EXP(-rf*C2665)*E2665</f>
        <v/>
      </c>
    </row>
    <row r="2666">
      <c r="A2666" t="n">
        <v>2658</v>
      </c>
      <c r="B2666">
        <f>RAND()</f>
        <v/>
      </c>
      <c r="C2666">
        <f>IF(B2666&lt;P_3,3,IF(B2666&lt;P_3+P_4,4,5))</f>
        <v/>
      </c>
      <c r="D2666">
        <f>NORM.S.INV(RAND())</f>
        <v/>
      </c>
      <c r="E2666">
        <f>V0*EXP((rf-q_leak-0.5*sigma^2)*C2666+sigma*SQRT(C2666)*D2666)</f>
        <v/>
      </c>
      <c r="F2666">
        <f>SHL_face*(1+SHL_rate)^C2666</f>
        <v/>
      </c>
      <c r="G2666">
        <f>Pref_face*(1+Pref_rate)^C2666</f>
        <v/>
      </c>
      <c r="H2666">
        <f>MAX(E2666-F2666-G2666,0)</f>
        <v/>
      </c>
      <c r="I2666">
        <f>MIN(E2666,F2666+G2666)+(1-MgmtPct)*H2666</f>
        <v/>
      </c>
      <c r="J2666">
        <f>IF(I2666/SponsorCost&gt;=RatchetTrigger,1,0)</f>
        <v/>
      </c>
      <c r="K2666">
        <f>IF(J2666=1,MgmtPctRatchet,MgmtPct)</f>
        <v/>
      </c>
      <c r="L2666">
        <f>K2666*H2666</f>
        <v/>
      </c>
      <c r="M2666">
        <f>EXP(-rf*C2666)*L2666</f>
        <v/>
      </c>
      <c r="N2666">
        <f>EXP(-rf*C2666)*E2666</f>
        <v/>
      </c>
    </row>
    <row r="2667">
      <c r="A2667" t="n">
        <v>2659</v>
      </c>
      <c r="B2667">
        <f>RAND()</f>
        <v/>
      </c>
      <c r="C2667">
        <f>IF(B2667&lt;P_3,3,IF(B2667&lt;P_3+P_4,4,5))</f>
        <v/>
      </c>
      <c r="D2667">
        <f>NORM.S.INV(RAND())</f>
        <v/>
      </c>
      <c r="E2667">
        <f>V0*EXP((rf-q_leak-0.5*sigma^2)*C2667+sigma*SQRT(C2667)*D2667)</f>
        <v/>
      </c>
      <c r="F2667">
        <f>SHL_face*(1+SHL_rate)^C2667</f>
        <v/>
      </c>
      <c r="G2667">
        <f>Pref_face*(1+Pref_rate)^C2667</f>
        <v/>
      </c>
      <c r="H2667">
        <f>MAX(E2667-F2667-G2667,0)</f>
        <v/>
      </c>
      <c r="I2667">
        <f>MIN(E2667,F2667+G2667)+(1-MgmtPct)*H2667</f>
        <v/>
      </c>
      <c r="J2667">
        <f>IF(I2667/SponsorCost&gt;=RatchetTrigger,1,0)</f>
        <v/>
      </c>
      <c r="K2667">
        <f>IF(J2667=1,MgmtPctRatchet,MgmtPct)</f>
        <v/>
      </c>
      <c r="L2667">
        <f>K2667*H2667</f>
        <v/>
      </c>
      <c r="M2667">
        <f>EXP(-rf*C2667)*L2667</f>
        <v/>
      </c>
      <c r="N2667">
        <f>EXP(-rf*C2667)*E2667</f>
        <v/>
      </c>
    </row>
    <row r="2668">
      <c r="A2668" t="n">
        <v>2660</v>
      </c>
      <c r="B2668">
        <f>RAND()</f>
        <v/>
      </c>
      <c r="C2668">
        <f>IF(B2668&lt;P_3,3,IF(B2668&lt;P_3+P_4,4,5))</f>
        <v/>
      </c>
      <c r="D2668">
        <f>NORM.S.INV(RAND())</f>
        <v/>
      </c>
      <c r="E2668">
        <f>V0*EXP((rf-q_leak-0.5*sigma^2)*C2668+sigma*SQRT(C2668)*D2668)</f>
        <v/>
      </c>
      <c r="F2668">
        <f>SHL_face*(1+SHL_rate)^C2668</f>
        <v/>
      </c>
      <c r="G2668">
        <f>Pref_face*(1+Pref_rate)^C2668</f>
        <v/>
      </c>
      <c r="H2668">
        <f>MAX(E2668-F2668-G2668,0)</f>
        <v/>
      </c>
      <c r="I2668">
        <f>MIN(E2668,F2668+G2668)+(1-MgmtPct)*H2668</f>
        <v/>
      </c>
      <c r="J2668">
        <f>IF(I2668/SponsorCost&gt;=RatchetTrigger,1,0)</f>
        <v/>
      </c>
      <c r="K2668">
        <f>IF(J2668=1,MgmtPctRatchet,MgmtPct)</f>
        <v/>
      </c>
      <c r="L2668">
        <f>K2668*H2668</f>
        <v/>
      </c>
      <c r="M2668">
        <f>EXP(-rf*C2668)*L2668</f>
        <v/>
      </c>
      <c r="N2668">
        <f>EXP(-rf*C2668)*E2668</f>
        <v/>
      </c>
    </row>
    <row r="2669">
      <c r="A2669" t="n">
        <v>2661</v>
      </c>
      <c r="B2669">
        <f>RAND()</f>
        <v/>
      </c>
      <c r="C2669">
        <f>IF(B2669&lt;P_3,3,IF(B2669&lt;P_3+P_4,4,5))</f>
        <v/>
      </c>
      <c r="D2669">
        <f>NORM.S.INV(RAND())</f>
        <v/>
      </c>
      <c r="E2669">
        <f>V0*EXP((rf-q_leak-0.5*sigma^2)*C2669+sigma*SQRT(C2669)*D2669)</f>
        <v/>
      </c>
      <c r="F2669">
        <f>SHL_face*(1+SHL_rate)^C2669</f>
        <v/>
      </c>
      <c r="G2669">
        <f>Pref_face*(1+Pref_rate)^C2669</f>
        <v/>
      </c>
      <c r="H2669">
        <f>MAX(E2669-F2669-G2669,0)</f>
        <v/>
      </c>
      <c r="I2669">
        <f>MIN(E2669,F2669+G2669)+(1-MgmtPct)*H2669</f>
        <v/>
      </c>
      <c r="J2669">
        <f>IF(I2669/SponsorCost&gt;=RatchetTrigger,1,0)</f>
        <v/>
      </c>
      <c r="K2669">
        <f>IF(J2669=1,MgmtPctRatchet,MgmtPct)</f>
        <v/>
      </c>
      <c r="L2669">
        <f>K2669*H2669</f>
        <v/>
      </c>
      <c r="M2669">
        <f>EXP(-rf*C2669)*L2669</f>
        <v/>
      </c>
      <c r="N2669">
        <f>EXP(-rf*C2669)*E2669</f>
        <v/>
      </c>
    </row>
    <row r="2670">
      <c r="A2670" t="n">
        <v>2662</v>
      </c>
      <c r="B2670">
        <f>RAND()</f>
        <v/>
      </c>
      <c r="C2670">
        <f>IF(B2670&lt;P_3,3,IF(B2670&lt;P_3+P_4,4,5))</f>
        <v/>
      </c>
      <c r="D2670">
        <f>NORM.S.INV(RAND())</f>
        <v/>
      </c>
      <c r="E2670">
        <f>V0*EXP((rf-q_leak-0.5*sigma^2)*C2670+sigma*SQRT(C2670)*D2670)</f>
        <v/>
      </c>
      <c r="F2670">
        <f>SHL_face*(1+SHL_rate)^C2670</f>
        <v/>
      </c>
      <c r="G2670">
        <f>Pref_face*(1+Pref_rate)^C2670</f>
        <v/>
      </c>
      <c r="H2670">
        <f>MAX(E2670-F2670-G2670,0)</f>
        <v/>
      </c>
      <c r="I2670">
        <f>MIN(E2670,F2670+G2670)+(1-MgmtPct)*H2670</f>
        <v/>
      </c>
      <c r="J2670">
        <f>IF(I2670/SponsorCost&gt;=RatchetTrigger,1,0)</f>
        <v/>
      </c>
      <c r="K2670">
        <f>IF(J2670=1,MgmtPctRatchet,MgmtPct)</f>
        <v/>
      </c>
      <c r="L2670">
        <f>K2670*H2670</f>
        <v/>
      </c>
      <c r="M2670">
        <f>EXP(-rf*C2670)*L2670</f>
        <v/>
      </c>
      <c r="N2670">
        <f>EXP(-rf*C2670)*E2670</f>
        <v/>
      </c>
    </row>
    <row r="2671">
      <c r="A2671" t="n">
        <v>2663</v>
      </c>
      <c r="B2671">
        <f>RAND()</f>
        <v/>
      </c>
      <c r="C2671">
        <f>IF(B2671&lt;P_3,3,IF(B2671&lt;P_3+P_4,4,5))</f>
        <v/>
      </c>
      <c r="D2671">
        <f>NORM.S.INV(RAND())</f>
        <v/>
      </c>
      <c r="E2671">
        <f>V0*EXP((rf-q_leak-0.5*sigma^2)*C2671+sigma*SQRT(C2671)*D2671)</f>
        <v/>
      </c>
      <c r="F2671">
        <f>SHL_face*(1+SHL_rate)^C2671</f>
        <v/>
      </c>
      <c r="G2671">
        <f>Pref_face*(1+Pref_rate)^C2671</f>
        <v/>
      </c>
      <c r="H2671">
        <f>MAX(E2671-F2671-G2671,0)</f>
        <v/>
      </c>
      <c r="I2671">
        <f>MIN(E2671,F2671+G2671)+(1-MgmtPct)*H2671</f>
        <v/>
      </c>
      <c r="J2671">
        <f>IF(I2671/SponsorCost&gt;=RatchetTrigger,1,0)</f>
        <v/>
      </c>
      <c r="K2671">
        <f>IF(J2671=1,MgmtPctRatchet,MgmtPct)</f>
        <v/>
      </c>
      <c r="L2671">
        <f>K2671*H2671</f>
        <v/>
      </c>
      <c r="M2671">
        <f>EXP(-rf*C2671)*L2671</f>
        <v/>
      </c>
      <c r="N2671">
        <f>EXP(-rf*C2671)*E2671</f>
        <v/>
      </c>
    </row>
    <row r="2672">
      <c r="A2672" t="n">
        <v>2664</v>
      </c>
      <c r="B2672">
        <f>RAND()</f>
        <v/>
      </c>
      <c r="C2672">
        <f>IF(B2672&lt;P_3,3,IF(B2672&lt;P_3+P_4,4,5))</f>
        <v/>
      </c>
      <c r="D2672">
        <f>NORM.S.INV(RAND())</f>
        <v/>
      </c>
      <c r="E2672">
        <f>V0*EXP((rf-q_leak-0.5*sigma^2)*C2672+sigma*SQRT(C2672)*D2672)</f>
        <v/>
      </c>
      <c r="F2672">
        <f>SHL_face*(1+SHL_rate)^C2672</f>
        <v/>
      </c>
      <c r="G2672">
        <f>Pref_face*(1+Pref_rate)^C2672</f>
        <v/>
      </c>
      <c r="H2672">
        <f>MAX(E2672-F2672-G2672,0)</f>
        <v/>
      </c>
      <c r="I2672">
        <f>MIN(E2672,F2672+G2672)+(1-MgmtPct)*H2672</f>
        <v/>
      </c>
      <c r="J2672">
        <f>IF(I2672/SponsorCost&gt;=RatchetTrigger,1,0)</f>
        <v/>
      </c>
      <c r="K2672">
        <f>IF(J2672=1,MgmtPctRatchet,MgmtPct)</f>
        <v/>
      </c>
      <c r="L2672">
        <f>K2672*H2672</f>
        <v/>
      </c>
      <c r="M2672">
        <f>EXP(-rf*C2672)*L2672</f>
        <v/>
      </c>
      <c r="N2672">
        <f>EXP(-rf*C2672)*E2672</f>
        <v/>
      </c>
    </row>
    <row r="2673">
      <c r="A2673" t="n">
        <v>2665</v>
      </c>
      <c r="B2673">
        <f>RAND()</f>
        <v/>
      </c>
      <c r="C2673">
        <f>IF(B2673&lt;P_3,3,IF(B2673&lt;P_3+P_4,4,5))</f>
        <v/>
      </c>
      <c r="D2673">
        <f>NORM.S.INV(RAND())</f>
        <v/>
      </c>
      <c r="E2673">
        <f>V0*EXP((rf-q_leak-0.5*sigma^2)*C2673+sigma*SQRT(C2673)*D2673)</f>
        <v/>
      </c>
      <c r="F2673">
        <f>SHL_face*(1+SHL_rate)^C2673</f>
        <v/>
      </c>
      <c r="G2673">
        <f>Pref_face*(1+Pref_rate)^C2673</f>
        <v/>
      </c>
      <c r="H2673">
        <f>MAX(E2673-F2673-G2673,0)</f>
        <v/>
      </c>
      <c r="I2673">
        <f>MIN(E2673,F2673+G2673)+(1-MgmtPct)*H2673</f>
        <v/>
      </c>
      <c r="J2673">
        <f>IF(I2673/SponsorCost&gt;=RatchetTrigger,1,0)</f>
        <v/>
      </c>
      <c r="K2673">
        <f>IF(J2673=1,MgmtPctRatchet,MgmtPct)</f>
        <v/>
      </c>
      <c r="L2673">
        <f>K2673*H2673</f>
        <v/>
      </c>
      <c r="M2673">
        <f>EXP(-rf*C2673)*L2673</f>
        <v/>
      </c>
      <c r="N2673">
        <f>EXP(-rf*C2673)*E2673</f>
        <v/>
      </c>
    </row>
    <row r="2674">
      <c r="A2674" t="n">
        <v>2666</v>
      </c>
      <c r="B2674">
        <f>RAND()</f>
        <v/>
      </c>
      <c r="C2674">
        <f>IF(B2674&lt;P_3,3,IF(B2674&lt;P_3+P_4,4,5))</f>
        <v/>
      </c>
      <c r="D2674">
        <f>NORM.S.INV(RAND())</f>
        <v/>
      </c>
      <c r="E2674">
        <f>V0*EXP((rf-q_leak-0.5*sigma^2)*C2674+sigma*SQRT(C2674)*D2674)</f>
        <v/>
      </c>
      <c r="F2674">
        <f>SHL_face*(1+SHL_rate)^C2674</f>
        <v/>
      </c>
      <c r="G2674">
        <f>Pref_face*(1+Pref_rate)^C2674</f>
        <v/>
      </c>
      <c r="H2674">
        <f>MAX(E2674-F2674-G2674,0)</f>
        <v/>
      </c>
      <c r="I2674">
        <f>MIN(E2674,F2674+G2674)+(1-MgmtPct)*H2674</f>
        <v/>
      </c>
      <c r="J2674">
        <f>IF(I2674/SponsorCost&gt;=RatchetTrigger,1,0)</f>
        <v/>
      </c>
      <c r="K2674">
        <f>IF(J2674=1,MgmtPctRatchet,MgmtPct)</f>
        <v/>
      </c>
      <c r="L2674">
        <f>K2674*H2674</f>
        <v/>
      </c>
      <c r="M2674">
        <f>EXP(-rf*C2674)*L2674</f>
        <v/>
      </c>
      <c r="N2674">
        <f>EXP(-rf*C2674)*E2674</f>
        <v/>
      </c>
    </row>
    <row r="2675">
      <c r="A2675" t="n">
        <v>2667</v>
      </c>
      <c r="B2675">
        <f>RAND()</f>
        <v/>
      </c>
      <c r="C2675">
        <f>IF(B2675&lt;P_3,3,IF(B2675&lt;P_3+P_4,4,5))</f>
        <v/>
      </c>
      <c r="D2675">
        <f>NORM.S.INV(RAND())</f>
        <v/>
      </c>
      <c r="E2675">
        <f>V0*EXP((rf-q_leak-0.5*sigma^2)*C2675+sigma*SQRT(C2675)*D2675)</f>
        <v/>
      </c>
      <c r="F2675">
        <f>SHL_face*(1+SHL_rate)^C2675</f>
        <v/>
      </c>
      <c r="G2675">
        <f>Pref_face*(1+Pref_rate)^C2675</f>
        <v/>
      </c>
      <c r="H2675">
        <f>MAX(E2675-F2675-G2675,0)</f>
        <v/>
      </c>
      <c r="I2675">
        <f>MIN(E2675,F2675+G2675)+(1-MgmtPct)*H2675</f>
        <v/>
      </c>
      <c r="J2675">
        <f>IF(I2675/SponsorCost&gt;=RatchetTrigger,1,0)</f>
        <v/>
      </c>
      <c r="K2675">
        <f>IF(J2675=1,MgmtPctRatchet,MgmtPct)</f>
        <v/>
      </c>
      <c r="L2675">
        <f>K2675*H2675</f>
        <v/>
      </c>
      <c r="M2675">
        <f>EXP(-rf*C2675)*L2675</f>
        <v/>
      </c>
      <c r="N2675">
        <f>EXP(-rf*C2675)*E2675</f>
        <v/>
      </c>
    </row>
    <row r="2676">
      <c r="A2676" t="n">
        <v>2668</v>
      </c>
      <c r="B2676">
        <f>RAND()</f>
        <v/>
      </c>
      <c r="C2676">
        <f>IF(B2676&lt;P_3,3,IF(B2676&lt;P_3+P_4,4,5))</f>
        <v/>
      </c>
      <c r="D2676">
        <f>NORM.S.INV(RAND())</f>
        <v/>
      </c>
      <c r="E2676">
        <f>V0*EXP((rf-q_leak-0.5*sigma^2)*C2676+sigma*SQRT(C2676)*D2676)</f>
        <v/>
      </c>
      <c r="F2676">
        <f>SHL_face*(1+SHL_rate)^C2676</f>
        <v/>
      </c>
      <c r="G2676">
        <f>Pref_face*(1+Pref_rate)^C2676</f>
        <v/>
      </c>
      <c r="H2676">
        <f>MAX(E2676-F2676-G2676,0)</f>
        <v/>
      </c>
      <c r="I2676">
        <f>MIN(E2676,F2676+G2676)+(1-MgmtPct)*H2676</f>
        <v/>
      </c>
      <c r="J2676">
        <f>IF(I2676/SponsorCost&gt;=RatchetTrigger,1,0)</f>
        <v/>
      </c>
      <c r="K2676">
        <f>IF(J2676=1,MgmtPctRatchet,MgmtPct)</f>
        <v/>
      </c>
      <c r="L2676">
        <f>K2676*H2676</f>
        <v/>
      </c>
      <c r="M2676">
        <f>EXP(-rf*C2676)*L2676</f>
        <v/>
      </c>
      <c r="N2676">
        <f>EXP(-rf*C2676)*E2676</f>
        <v/>
      </c>
    </row>
    <row r="2677">
      <c r="A2677" t="n">
        <v>2669</v>
      </c>
      <c r="B2677">
        <f>RAND()</f>
        <v/>
      </c>
      <c r="C2677">
        <f>IF(B2677&lt;P_3,3,IF(B2677&lt;P_3+P_4,4,5))</f>
        <v/>
      </c>
      <c r="D2677">
        <f>NORM.S.INV(RAND())</f>
        <v/>
      </c>
      <c r="E2677">
        <f>V0*EXP((rf-q_leak-0.5*sigma^2)*C2677+sigma*SQRT(C2677)*D2677)</f>
        <v/>
      </c>
      <c r="F2677">
        <f>SHL_face*(1+SHL_rate)^C2677</f>
        <v/>
      </c>
      <c r="G2677">
        <f>Pref_face*(1+Pref_rate)^C2677</f>
        <v/>
      </c>
      <c r="H2677">
        <f>MAX(E2677-F2677-G2677,0)</f>
        <v/>
      </c>
      <c r="I2677">
        <f>MIN(E2677,F2677+G2677)+(1-MgmtPct)*H2677</f>
        <v/>
      </c>
      <c r="J2677">
        <f>IF(I2677/SponsorCost&gt;=RatchetTrigger,1,0)</f>
        <v/>
      </c>
      <c r="K2677">
        <f>IF(J2677=1,MgmtPctRatchet,MgmtPct)</f>
        <v/>
      </c>
      <c r="L2677">
        <f>K2677*H2677</f>
        <v/>
      </c>
      <c r="M2677">
        <f>EXP(-rf*C2677)*L2677</f>
        <v/>
      </c>
      <c r="N2677">
        <f>EXP(-rf*C2677)*E2677</f>
        <v/>
      </c>
    </row>
    <row r="2678">
      <c r="A2678" t="n">
        <v>2670</v>
      </c>
      <c r="B2678">
        <f>RAND()</f>
        <v/>
      </c>
      <c r="C2678">
        <f>IF(B2678&lt;P_3,3,IF(B2678&lt;P_3+P_4,4,5))</f>
        <v/>
      </c>
      <c r="D2678">
        <f>NORM.S.INV(RAND())</f>
        <v/>
      </c>
      <c r="E2678">
        <f>V0*EXP((rf-q_leak-0.5*sigma^2)*C2678+sigma*SQRT(C2678)*D2678)</f>
        <v/>
      </c>
      <c r="F2678">
        <f>SHL_face*(1+SHL_rate)^C2678</f>
        <v/>
      </c>
      <c r="G2678">
        <f>Pref_face*(1+Pref_rate)^C2678</f>
        <v/>
      </c>
      <c r="H2678">
        <f>MAX(E2678-F2678-G2678,0)</f>
        <v/>
      </c>
      <c r="I2678">
        <f>MIN(E2678,F2678+G2678)+(1-MgmtPct)*H2678</f>
        <v/>
      </c>
      <c r="J2678">
        <f>IF(I2678/SponsorCost&gt;=RatchetTrigger,1,0)</f>
        <v/>
      </c>
      <c r="K2678">
        <f>IF(J2678=1,MgmtPctRatchet,MgmtPct)</f>
        <v/>
      </c>
      <c r="L2678">
        <f>K2678*H2678</f>
        <v/>
      </c>
      <c r="M2678">
        <f>EXP(-rf*C2678)*L2678</f>
        <v/>
      </c>
      <c r="N2678">
        <f>EXP(-rf*C2678)*E2678</f>
        <v/>
      </c>
    </row>
    <row r="2679">
      <c r="A2679" t="n">
        <v>2671</v>
      </c>
      <c r="B2679">
        <f>RAND()</f>
        <v/>
      </c>
      <c r="C2679">
        <f>IF(B2679&lt;P_3,3,IF(B2679&lt;P_3+P_4,4,5))</f>
        <v/>
      </c>
      <c r="D2679">
        <f>NORM.S.INV(RAND())</f>
        <v/>
      </c>
      <c r="E2679">
        <f>V0*EXP((rf-q_leak-0.5*sigma^2)*C2679+sigma*SQRT(C2679)*D2679)</f>
        <v/>
      </c>
      <c r="F2679">
        <f>SHL_face*(1+SHL_rate)^C2679</f>
        <v/>
      </c>
      <c r="G2679">
        <f>Pref_face*(1+Pref_rate)^C2679</f>
        <v/>
      </c>
      <c r="H2679">
        <f>MAX(E2679-F2679-G2679,0)</f>
        <v/>
      </c>
      <c r="I2679">
        <f>MIN(E2679,F2679+G2679)+(1-MgmtPct)*H2679</f>
        <v/>
      </c>
      <c r="J2679">
        <f>IF(I2679/SponsorCost&gt;=RatchetTrigger,1,0)</f>
        <v/>
      </c>
      <c r="K2679">
        <f>IF(J2679=1,MgmtPctRatchet,MgmtPct)</f>
        <v/>
      </c>
      <c r="L2679">
        <f>K2679*H2679</f>
        <v/>
      </c>
      <c r="M2679">
        <f>EXP(-rf*C2679)*L2679</f>
        <v/>
      </c>
      <c r="N2679">
        <f>EXP(-rf*C2679)*E2679</f>
        <v/>
      </c>
    </row>
    <row r="2680">
      <c r="A2680" t="n">
        <v>2672</v>
      </c>
      <c r="B2680">
        <f>RAND()</f>
        <v/>
      </c>
      <c r="C2680">
        <f>IF(B2680&lt;P_3,3,IF(B2680&lt;P_3+P_4,4,5))</f>
        <v/>
      </c>
      <c r="D2680">
        <f>NORM.S.INV(RAND())</f>
        <v/>
      </c>
      <c r="E2680">
        <f>V0*EXP((rf-q_leak-0.5*sigma^2)*C2680+sigma*SQRT(C2680)*D2680)</f>
        <v/>
      </c>
      <c r="F2680">
        <f>SHL_face*(1+SHL_rate)^C2680</f>
        <v/>
      </c>
      <c r="G2680">
        <f>Pref_face*(1+Pref_rate)^C2680</f>
        <v/>
      </c>
      <c r="H2680">
        <f>MAX(E2680-F2680-G2680,0)</f>
        <v/>
      </c>
      <c r="I2680">
        <f>MIN(E2680,F2680+G2680)+(1-MgmtPct)*H2680</f>
        <v/>
      </c>
      <c r="J2680">
        <f>IF(I2680/SponsorCost&gt;=RatchetTrigger,1,0)</f>
        <v/>
      </c>
      <c r="K2680">
        <f>IF(J2680=1,MgmtPctRatchet,MgmtPct)</f>
        <v/>
      </c>
      <c r="L2680">
        <f>K2680*H2680</f>
        <v/>
      </c>
      <c r="M2680">
        <f>EXP(-rf*C2680)*L2680</f>
        <v/>
      </c>
      <c r="N2680">
        <f>EXP(-rf*C2680)*E2680</f>
        <v/>
      </c>
    </row>
    <row r="2681">
      <c r="A2681" t="n">
        <v>2673</v>
      </c>
      <c r="B2681">
        <f>RAND()</f>
        <v/>
      </c>
      <c r="C2681">
        <f>IF(B2681&lt;P_3,3,IF(B2681&lt;P_3+P_4,4,5))</f>
        <v/>
      </c>
      <c r="D2681">
        <f>NORM.S.INV(RAND())</f>
        <v/>
      </c>
      <c r="E2681">
        <f>V0*EXP((rf-q_leak-0.5*sigma^2)*C2681+sigma*SQRT(C2681)*D2681)</f>
        <v/>
      </c>
      <c r="F2681">
        <f>SHL_face*(1+SHL_rate)^C2681</f>
        <v/>
      </c>
      <c r="G2681">
        <f>Pref_face*(1+Pref_rate)^C2681</f>
        <v/>
      </c>
      <c r="H2681">
        <f>MAX(E2681-F2681-G2681,0)</f>
        <v/>
      </c>
      <c r="I2681">
        <f>MIN(E2681,F2681+G2681)+(1-MgmtPct)*H2681</f>
        <v/>
      </c>
      <c r="J2681">
        <f>IF(I2681/SponsorCost&gt;=RatchetTrigger,1,0)</f>
        <v/>
      </c>
      <c r="K2681">
        <f>IF(J2681=1,MgmtPctRatchet,MgmtPct)</f>
        <v/>
      </c>
      <c r="L2681">
        <f>K2681*H2681</f>
        <v/>
      </c>
      <c r="M2681">
        <f>EXP(-rf*C2681)*L2681</f>
        <v/>
      </c>
      <c r="N2681">
        <f>EXP(-rf*C2681)*E2681</f>
        <v/>
      </c>
    </row>
    <row r="2682">
      <c r="A2682" t="n">
        <v>2674</v>
      </c>
      <c r="B2682">
        <f>RAND()</f>
        <v/>
      </c>
      <c r="C2682">
        <f>IF(B2682&lt;P_3,3,IF(B2682&lt;P_3+P_4,4,5))</f>
        <v/>
      </c>
      <c r="D2682">
        <f>NORM.S.INV(RAND())</f>
        <v/>
      </c>
      <c r="E2682">
        <f>V0*EXP((rf-q_leak-0.5*sigma^2)*C2682+sigma*SQRT(C2682)*D2682)</f>
        <v/>
      </c>
      <c r="F2682">
        <f>SHL_face*(1+SHL_rate)^C2682</f>
        <v/>
      </c>
      <c r="G2682">
        <f>Pref_face*(1+Pref_rate)^C2682</f>
        <v/>
      </c>
      <c r="H2682">
        <f>MAX(E2682-F2682-G2682,0)</f>
        <v/>
      </c>
      <c r="I2682">
        <f>MIN(E2682,F2682+G2682)+(1-MgmtPct)*H2682</f>
        <v/>
      </c>
      <c r="J2682">
        <f>IF(I2682/SponsorCost&gt;=RatchetTrigger,1,0)</f>
        <v/>
      </c>
      <c r="K2682">
        <f>IF(J2682=1,MgmtPctRatchet,MgmtPct)</f>
        <v/>
      </c>
      <c r="L2682">
        <f>K2682*H2682</f>
        <v/>
      </c>
      <c r="M2682">
        <f>EXP(-rf*C2682)*L2682</f>
        <v/>
      </c>
      <c r="N2682">
        <f>EXP(-rf*C2682)*E2682</f>
        <v/>
      </c>
    </row>
    <row r="2683">
      <c r="A2683" t="n">
        <v>2675</v>
      </c>
      <c r="B2683">
        <f>RAND()</f>
        <v/>
      </c>
      <c r="C2683">
        <f>IF(B2683&lt;P_3,3,IF(B2683&lt;P_3+P_4,4,5))</f>
        <v/>
      </c>
      <c r="D2683">
        <f>NORM.S.INV(RAND())</f>
        <v/>
      </c>
      <c r="E2683">
        <f>V0*EXP((rf-q_leak-0.5*sigma^2)*C2683+sigma*SQRT(C2683)*D2683)</f>
        <v/>
      </c>
      <c r="F2683">
        <f>SHL_face*(1+SHL_rate)^C2683</f>
        <v/>
      </c>
      <c r="G2683">
        <f>Pref_face*(1+Pref_rate)^C2683</f>
        <v/>
      </c>
      <c r="H2683">
        <f>MAX(E2683-F2683-G2683,0)</f>
        <v/>
      </c>
      <c r="I2683">
        <f>MIN(E2683,F2683+G2683)+(1-MgmtPct)*H2683</f>
        <v/>
      </c>
      <c r="J2683">
        <f>IF(I2683/SponsorCost&gt;=RatchetTrigger,1,0)</f>
        <v/>
      </c>
      <c r="K2683">
        <f>IF(J2683=1,MgmtPctRatchet,MgmtPct)</f>
        <v/>
      </c>
      <c r="L2683">
        <f>K2683*H2683</f>
        <v/>
      </c>
      <c r="M2683">
        <f>EXP(-rf*C2683)*L2683</f>
        <v/>
      </c>
      <c r="N2683">
        <f>EXP(-rf*C2683)*E2683</f>
        <v/>
      </c>
    </row>
    <row r="2684">
      <c r="A2684" t="n">
        <v>2676</v>
      </c>
      <c r="B2684">
        <f>RAND()</f>
        <v/>
      </c>
      <c r="C2684">
        <f>IF(B2684&lt;P_3,3,IF(B2684&lt;P_3+P_4,4,5))</f>
        <v/>
      </c>
      <c r="D2684">
        <f>NORM.S.INV(RAND())</f>
        <v/>
      </c>
      <c r="E2684">
        <f>V0*EXP((rf-q_leak-0.5*sigma^2)*C2684+sigma*SQRT(C2684)*D2684)</f>
        <v/>
      </c>
      <c r="F2684">
        <f>SHL_face*(1+SHL_rate)^C2684</f>
        <v/>
      </c>
      <c r="G2684">
        <f>Pref_face*(1+Pref_rate)^C2684</f>
        <v/>
      </c>
      <c r="H2684">
        <f>MAX(E2684-F2684-G2684,0)</f>
        <v/>
      </c>
      <c r="I2684">
        <f>MIN(E2684,F2684+G2684)+(1-MgmtPct)*H2684</f>
        <v/>
      </c>
      <c r="J2684">
        <f>IF(I2684/SponsorCost&gt;=RatchetTrigger,1,0)</f>
        <v/>
      </c>
      <c r="K2684">
        <f>IF(J2684=1,MgmtPctRatchet,MgmtPct)</f>
        <v/>
      </c>
      <c r="L2684">
        <f>K2684*H2684</f>
        <v/>
      </c>
      <c r="M2684">
        <f>EXP(-rf*C2684)*L2684</f>
        <v/>
      </c>
      <c r="N2684">
        <f>EXP(-rf*C2684)*E2684</f>
        <v/>
      </c>
    </row>
    <row r="2685">
      <c r="A2685" t="n">
        <v>2677</v>
      </c>
      <c r="B2685">
        <f>RAND()</f>
        <v/>
      </c>
      <c r="C2685">
        <f>IF(B2685&lt;P_3,3,IF(B2685&lt;P_3+P_4,4,5))</f>
        <v/>
      </c>
      <c r="D2685">
        <f>NORM.S.INV(RAND())</f>
        <v/>
      </c>
      <c r="E2685">
        <f>V0*EXP((rf-q_leak-0.5*sigma^2)*C2685+sigma*SQRT(C2685)*D2685)</f>
        <v/>
      </c>
      <c r="F2685">
        <f>SHL_face*(1+SHL_rate)^C2685</f>
        <v/>
      </c>
      <c r="G2685">
        <f>Pref_face*(1+Pref_rate)^C2685</f>
        <v/>
      </c>
      <c r="H2685">
        <f>MAX(E2685-F2685-G2685,0)</f>
        <v/>
      </c>
      <c r="I2685">
        <f>MIN(E2685,F2685+G2685)+(1-MgmtPct)*H2685</f>
        <v/>
      </c>
      <c r="J2685">
        <f>IF(I2685/SponsorCost&gt;=RatchetTrigger,1,0)</f>
        <v/>
      </c>
      <c r="K2685">
        <f>IF(J2685=1,MgmtPctRatchet,MgmtPct)</f>
        <v/>
      </c>
      <c r="L2685">
        <f>K2685*H2685</f>
        <v/>
      </c>
      <c r="M2685">
        <f>EXP(-rf*C2685)*L2685</f>
        <v/>
      </c>
      <c r="N2685">
        <f>EXP(-rf*C2685)*E2685</f>
        <v/>
      </c>
    </row>
    <row r="2686">
      <c r="A2686" t="n">
        <v>2678</v>
      </c>
      <c r="B2686">
        <f>RAND()</f>
        <v/>
      </c>
      <c r="C2686">
        <f>IF(B2686&lt;P_3,3,IF(B2686&lt;P_3+P_4,4,5))</f>
        <v/>
      </c>
      <c r="D2686">
        <f>NORM.S.INV(RAND())</f>
        <v/>
      </c>
      <c r="E2686">
        <f>V0*EXP((rf-q_leak-0.5*sigma^2)*C2686+sigma*SQRT(C2686)*D2686)</f>
        <v/>
      </c>
      <c r="F2686">
        <f>SHL_face*(1+SHL_rate)^C2686</f>
        <v/>
      </c>
      <c r="G2686">
        <f>Pref_face*(1+Pref_rate)^C2686</f>
        <v/>
      </c>
      <c r="H2686">
        <f>MAX(E2686-F2686-G2686,0)</f>
        <v/>
      </c>
      <c r="I2686">
        <f>MIN(E2686,F2686+G2686)+(1-MgmtPct)*H2686</f>
        <v/>
      </c>
      <c r="J2686">
        <f>IF(I2686/SponsorCost&gt;=RatchetTrigger,1,0)</f>
        <v/>
      </c>
      <c r="K2686">
        <f>IF(J2686=1,MgmtPctRatchet,MgmtPct)</f>
        <v/>
      </c>
      <c r="L2686">
        <f>K2686*H2686</f>
        <v/>
      </c>
      <c r="M2686">
        <f>EXP(-rf*C2686)*L2686</f>
        <v/>
      </c>
      <c r="N2686">
        <f>EXP(-rf*C2686)*E2686</f>
        <v/>
      </c>
    </row>
    <row r="2687">
      <c r="A2687" t="n">
        <v>2679</v>
      </c>
      <c r="B2687">
        <f>RAND()</f>
        <v/>
      </c>
      <c r="C2687">
        <f>IF(B2687&lt;P_3,3,IF(B2687&lt;P_3+P_4,4,5))</f>
        <v/>
      </c>
      <c r="D2687">
        <f>NORM.S.INV(RAND())</f>
        <v/>
      </c>
      <c r="E2687">
        <f>V0*EXP((rf-q_leak-0.5*sigma^2)*C2687+sigma*SQRT(C2687)*D2687)</f>
        <v/>
      </c>
      <c r="F2687">
        <f>SHL_face*(1+SHL_rate)^C2687</f>
        <v/>
      </c>
      <c r="G2687">
        <f>Pref_face*(1+Pref_rate)^C2687</f>
        <v/>
      </c>
      <c r="H2687">
        <f>MAX(E2687-F2687-G2687,0)</f>
        <v/>
      </c>
      <c r="I2687">
        <f>MIN(E2687,F2687+G2687)+(1-MgmtPct)*H2687</f>
        <v/>
      </c>
      <c r="J2687">
        <f>IF(I2687/SponsorCost&gt;=RatchetTrigger,1,0)</f>
        <v/>
      </c>
      <c r="K2687">
        <f>IF(J2687=1,MgmtPctRatchet,MgmtPct)</f>
        <v/>
      </c>
      <c r="L2687">
        <f>K2687*H2687</f>
        <v/>
      </c>
      <c r="M2687">
        <f>EXP(-rf*C2687)*L2687</f>
        <v/>
      </c>
      <c r="N2687">
        <f>EXP(-rf*C2687)*E2687</f>
        <v/>
      </c>
    </row>
    <row r="2688">
      <c r="A2688" t="n">
        <v>2680</v>
      </c>
      <c r="B2688">
        <f>RAND()</f>
        <v/>
      </c>
      <c r="C2688">
        <f>IF(B2688&lt;P_3,3,IF(B2688&lt;P_3+P_4,4,5))</f>
        <v/>
      </c>
      <c r="D2688">
        <f>NORM.S.INV(RAND())</f>
        <v/>
      </c>
      <c r="E2688">
        <f>V0*EXP((rf-q_leak-0.5*sigma^2)*C2688+sigma*SQRT(C2688)*D2688)</f>
        <v/>
      </c>
      <c r="F2688">
        <f>SHL_face*(1+SHL_rate)^C2688</f>
        <v/>
      </c>
      <c r="G2688">
        <f>Pref_face*(1+Pref_rate)^C2688</f>
        <v/>
      </c>
      <c r="H2688">
        <f>MAX(E2688-F2688-G2688,0)</f>
        <v/>
      </c>
      <c r="I2688">
        <f>MIN(E2688,F2688+G2688)+(1-MgmtPct)*H2688</f>
        <v/>
      </c>
      <c r="J2688">
        <f>IF(I2688/SponsorCost&gt;=RatchetTrigger,1,0)</f>
        <v/>
      </c>
      <c r="K2688">
        <f>IF(J2688=1,MgmtPctRatchet,MgmtPct)</f>
        <v/>
      </c>
      <c r="L2688">
        <f>K2688*H2688</f>
        <v/>
      </c>
      <c r="M2688">
        <f>EXP(-rf*C2688)*L2688</f>
        <v/>
      </c>
      <c r="N2688">
        <f>EXP(-rf*C2688)*E2688</f>
        <v/>
      </c>
    </row>
    <row r="2689">
      <c r="A2689" t="n">
        <v>2681</v>
      </c>
      <c r="B2689">
        <f>RAND()</f>
        <v/>
      </c>
      <c r="C2689">
        <f>IF(B2689&lt;P_3,3,IF(B2689&lt;P_3+P_4,4,5))</f>
        <v/>
      </c>
      <c r="D2689">
        <f>NORM.S.INV(RAND())</f>
        <v/>
      </c>
      <c r="E2689">
        <f>V0*EXP((rf-q_leak-0.5*sigma^2)*C2689+sigma*SQRT(C2689)*D2689)</f>
        <v/>
      </c>
      <c r="F2689">
        <f>SHL_face*(1+SHL_rate)^C2689</f>
        <v/>
      </c>
      <c r="G2689">
        <f>Pref_face*(1+Pref_rate)^C2689</f>
        <v/>
      </c>
      <c r="H2689">
        <f>MAX(E2689-F2689-G2689,0)</f>
        <v/>
      </c>
      <c r="I2689">
        <f>MIN(E2689,F2689+G2689)+(1-MgmtPct)*H2689</f>
        <v/>
      </c>
      <c r="J2689">
        <f>IF(I2689/SponsorCost&gt;=RatchetTrigger,1,0)</f>
        <v/>
      </c>
      <c r="K2689">
        <f>IF(J2689=1,MgmtPctRatchet,MgmtPct)</f>
        <v/>
      </c>
      <c r="L2689">
        <f>K2689*H2689</f>
        <v/>
      </c>
      <c r="M2689">
        <f>EXP(-rf*C2689)*L2689</f>
        <v/>
      </c>
      <c r="N2689">
        <f>EXP(-rf*C2689)*E2689</f>
        <v/>
      </c>
    </row>
    <row r="2690">
      <c r="A2690" t="n">
        <v>2682</v>
      </c>
      <c r="B2690">
        <f>RAND()</f>
        <v/>
      </c>
      <c r="C2690">
        <f>IF(B2690&lt;P_3,3,IF(B2690&lt;P_3+P_4,4,5))</f>
        <v/>
      </c>
      <c r="D2690">
        <f>NORM.S.INV(RAND())</f>
        <v/>
      </c>
      <c r="E2690">
        <f>V0*EXP((rf-q_leak-0.5*sigma^2)*C2690+sigma*SQRT(C2690)*D2690)</f>
        <v/>
      </c>
      <c r="F2690">
        <f>SHL_face*(1+SHL_rate)^C2690</f>
        <v/>
      </c>
      <c r="G2690">
        <f>Pref_face*(1+Pref_rate)^C2690</f>
        <v/>
      </c>
      <c r="H2690">
        <f>MAX(E2690-F2690-G2690,0)</f>
        <v/>
      </c>
      <c r="I2690">
        <f>MIN(E2690,F2690+G2690)+(1-MgmtPct)*H2690</f>
        <v/>
      </c>
      <c r="J2690">
        <f>IF(I2690/SponsorCost&gt;=RatchetTrigger,1,0)</f>
        <v/>
      </c>
      <c r="K2690">
        <f>IF(J2690=1,MgmtPctRatchet,MgmtPct)</f>
        <v/>
      </c>
      <c r="L2690">
        <f>K2690*H2690</f>
        <v/>
      </c>
      <c r="M2690">
        <f>EXP(-rf*C2690)*L2690</f>
        <v/>
      </c>
      <c r="N2690">
        <f>EXP(-rf*C2690)*E2690</f>
        <v/>
      </c>
    </row>
    <row r="2691">
      <c r="A2691" t="n">
        <v>2683</v>
      </c>
      <c r="B2691">
        <f>RAND()</f>
        <v/>
      </c>
      <c r="C2691">
        <f>IF(B2691&lt;P_3,3,IF(B2691&lt;P_3+P_4,4,5))</f>
        <v/>
      </c>
      <c r="D2691">
        <f>NORM.S.INV(RAND())</f>
        <v/>
      </c>
      <c r="E2691">
        <f>V0*EXP((rf-q_leak-0.5*sigma^2)*C2691+sigma*SQRT(C2691)*D2691)</f>
        <v/>
      </c>
      <c r="F2691">
        <f>SHL_face*(1+SHL_rate)^C2691</f>
        <v/>
      </c>
      <c r="G2691">
        <f>Pref_face*(1+Pref_rate)^C2691</f>
        <v/>
      </c>
      <c r="H2691">
        <f>MAX(E2691-F2691-G2691,0)</f>
        <v/>
      </c>
      <c r="I2691">
        <f>MIN(E2691,F2691+G2691)+(1-MgmtPct)*H2691</f>
        <v/>
      </c>
      <c r="J2691">
        <f>IF(I2691/SponsorCost&gt;=RatchetTrigger,1,0)</f>
        <v/>
      </c>
      <c r="K2691">
        <f>IF(J2691=1,MgmtPctRatchet,MgmtPct)</f>
        <v/>
      </c>
      <c r="L2691">
        <f>K2691*H2691</f>
        <v/>
      </c>
      <c r="M2691">
        <f>EXP(-rf*C2691)*L2691</f>
        <v/>
      </c>
      <c r="N2691">
        <f>EXP(-rf*C2691)*E2691</f>
        <v/>
      </c>
    </row>
    <row r="2692">
      <c r="A2692" t="n">
        <v>2684</v>
      </c>
      <c r="B2692">
        <f>RAND()</f>
        <v/>
      </c>
      <c r="C2692">
        <f>IF(B2692&lt;P_3,3,IF(B2692&lt;P_3+P_4,4,5))</f>
        <v/>
      </c>
      <c r="D2692">
        <f>NORM.S.INV(RAND())</f>
        <v/>
      </c>
      <c r="E2692">
        <f>V0*EXP((rf-q_leak-0.5*sigma^2)*C2692+sigma*SQRT(C2692)*D2692)</f>
        <v/>
      </c>
      <c r="F2692">
        <f>SHL_face*(1+SHL_rate)^C2692</f>
        <v/>
      </c>
      <c r="G2692">
        <f>Pref_face*(1+Pref_rate)^C2692</f>
        <v/>
      </c>
      <c r="H2692">
        <f>MAX(E2692-F2692-G2692,0)</f>
        <v/>
      </c>
      <c r="I2692">
        <f>MIN(E2692,F2692+G2692)+(1-MgmtPct)*H2692</f>
        <v/>
      </c>
      <c r="J2692">
        <f>IF(I2692/SponsorCost&gt;=RatchetTrigger,1,0)</f>
        <v/>
      </c>
      <c r="K2692">
        <f>IF(J2692=1,MgmtPctRatchet,MgmtPct)</f>
        <v/>
      </c>
      <c r="L2692">
        <f>K2692*H2692</f>
        <v/>
      </c>
      <c r="M2692">
        <f>EXP(-rf*C2692)*L2692</f>
        <v/>
      </c>
      <c r="N2692">
        <f>EXP(-rf*C2692)*E2692</f>
        <v/>
      </c>
    </row>
    <row r="2693">
      <c r="A2693" t="n">
        <v>2685</v>
      </c>
      <c r="B2693">
        <f>RAND()</f>
        <v/>
      </c>
      <c r="C2693">
        <f>IF(B2693&lt;P_3,3,IF(B2693&lt;P_3+P_4,4,5))</f>
        <v/>
      </c>
      <c r="D2693">
        <f>NORM.S.INV(RAND())</f>
        <v/>
      </c>
      <c r="E2693">
        <f>V0*EXP((rf-q_leak-0.5*sigma^2)*C2693+sigma*SQRT(C2693)*D2693)</f>
        <v/>
      </c>
      <c r="F2693">
        <f>SHL_face*(1+SHL_rate)^C2693</f>
        <v/>
      </c>
      <c r="G2693">
        <f>Pref_face*(1+Pref_rate)^C2693</f>
        <v/>
      </c>
      <c r="H2693">
        <f>MAX(E2693-F2693-G2693,0)</f>
        <v/>
      </c>
      <c r="I2693">
        <f>MIN(E2693,F2693+G2693)+(1-MgmtPct)*H2693</f>
        <v/>
      </c>
      <c r="J2693">
        <f>IF(I2693/SponsorCost&gt;=RatchetTrigger,1,0)</f>
        <v/>
      </c>
      <c r="K2693">
        <f>IF(J2693=1,MgmtPctRatchet,MgmtPct)</f>
        <v/>
      </c>
      <c r="L2693">
        <f>K2693*H2693</f>
        <v/>
      </c>
      <c r="M2693">
        <f>EXP(-rf*C2693)*L2693</f>
        <v/>
      </c>
      <c r="N2693">
        <f>EXP(-rf*C2693)*E2693</f>
        <v/>
      </c>
    </row>
    <row r="2694">
      <c r="A2694" t="n">
        <v>2686</v>
      </c>
      <c r="B2694">
        <f>RAND()</f>
        <v/>
      </c>
      <c r="C2694">
        <f>IF(B2694&lt;P_3,3,IF(B2694&lt;P_3+P_4,4,5))</f>
        <v/>
      </c>
      <c r="D2694">
        <f>NORM.S.INV(RAND())</f>
        <v/>
      </c>
      <c r="E2694">
        <f>V0*EXP((rf-q_leak-0.5*sigma^2)*C2694+sigma*SQRT(C2694)*D2694)</f>
        <v/>
      </c>
      <c r="F2694">
        <f>SHL_face*(1+SHL_rate)^C2694</f>
        <v/>
      </c>
      <c r="G2694">
        <f>Pref_face*(1+Pref_rate)^C2694</f>
        <v/>
      </c>
      <c r="H2694">
        <f>MAX(E2694-F2694-G2694,0)</f>
        <v/>
      </c>
      <c r="I2694">
        <f>MIN(E2694,F2694+G2694)+(1-MgmtPct)*H2694</f>
        <v/>
      </c>
      <c r="J2694">
        <f>IF(I2694/SponsorCost&gt;=RatchetTrigger,1,0)</f>
        <v/>
      </c>
      <c r="K2694">
        <f>IF(J2694=1,MgmtPctRatchet,MgmtPct)</f>
        <v/>
      </c>
      <c r="L2694">
        <f>K2694*H2694</f>
        <v/>
      </c>
      <c r="M2694">
        <f>EXP(-rf*C2694)*L2694</f>
        <v/>
      </c>
      <c r="N2694">
        <f>EXP(-rf*C2694)*E2694</f>
        <v/>
      </c>
    </row>
    <row r="2695">
      <c r="A2695" t="n">
        <v>2687</v>
      </c>
      <c r="B2695">
        <f>RAND()</f>
        <v/>
      </c>
      <c r="C2695">
        <f>IF(B2695&lt;P_3,3,IF(B2695&lt;P_3+P_4,4,5))</f>
        <v/>
      </c>
      <c r="D2695">
        <f>NORM.S.INV(RAND())</f>
        <v/>
      </c>
      <c r="E2695">
        <f>V0*EXP((rf-q_leak-0.5*sigma^2)*C2695+sigma*SQRT(C2695)*D2695)</f>
        <v/>
      </c>
      <c r="F2695">
        <f>SHL_face*(1+SHL_rate)^C2695</f>
        <v/>
      </c>
      <c r="G2695">
        <f>Pref_face*(1+Pref_rate)^C2695</f>
        <v/>
      </c>
      <c r="H2695">
        <f>MAX(E2695-F2695-G2695,0)</f>
        <v/>
      </c>
      <c r="I2695">
        <f>MIN(E2695,F2695+G2695)+(1-MgmtPct)*H2695</f>
        <v/>
      </c>
      <c r="J2695">
        <f>IF(I2695/SponsorCost&gt;=RatchetTrigger,1,0)</f>
        <v/>
      </c>
      <c r="K2695">
        <f>IF(J2695=1,MgmtPctRatchet,MgmtPct)</f>
        <v/>
      </c>
      <c r="L2695">
        <f>K2695*H2695</f>
        <v/>
      </c>
      <c r="M2695">
        <f>EXP(-rf*C2695)*L2695</f>
        <v/>
      </c>
      <c r="N2695">
        <f>EXP(-rf*C2695)*E2695</f>
        <v/>
      </c>
    </row>
    <row r="2696">
      <c r="A2696" t="n">
        <v>2688</v>
      </c>
      <c r="B2696">
        <f>RAND()</f>
        <v/>
      </c>
      <c r="C2696">
        <f>IF(B2696&lt;P_3,3,IF(B2696&lt;P_3+P_4,4,5))</f>
        <v/>
      </c>
      <c r="D2696">
        <f>NORM.S.INV(RAND())</f>
        <v/>
      </c>
      <c r="E2696">
        <f>V0*EXP((rf-q_leak-0.5*sigma^2)*C2696+sigma*SQRT(C2696)*D2696)</f>
        <v/>
      </c>
      <c r="F2696">
        <f>SHL_face*(1+SHL_rate)^C2696</f>
        <v/>
      </c>
      <c r="G2696">
        <f>Pref_face*(1+Pref_rate)^C2696</f>
        <v/>
      </c>
      <c r="H2696">
        <f>MAX(E2696-F2696-G2696,0)</f>
        <v/>
      </c>
      <c r="I2696">
        <f>MIN(E2696,F2696+G2696)+(1-MgmtPct)*H2696</f>
        <v/>
      </c>
      <c r="J2696">
        <f>IF(I2696/SponsorCost&gt;=RatchetTrigger,1,0)</f>
        <v/>
      </c>
      <c r="K2696">
        <f>IF(J2696=1,MgmtPctRatchet,MgmtPct)</f>
        <v/>
      </c>
      <c r="L2696">
        <f>K2696*H2696</f>
        <v/>
      </c>
      <c r="M2696">
        <f>EXP(-rf*C2696)*L2696</f>
        <v/>
      </c>
      <c r="N2696">
        <f>EXP(-rf*C2696)*E2696</f>
        <v/>
      </c>
    </row>
    <row r="2697">
      <c r="A2697" t="n">
        <v>2689</v>
      </c>
      <c r="B2697">
        <f>RAND()</f>
        <v/>
      </c>
      <c r="C2697">
        <f>IF(B2697&lt;P_3,3,IF(B2697&lt;P_3+P_4,4,5))</f>
        <v/>
      </c>
      <c r="D2697">
        <f>NORM.S.INV(RAND())</f>
        <v/>
      </c>
      <c r="E2697">
        <f>V0*EXP((rf-q_leak-0.5*sigma^2)*C2697+sigma*SQRT(C2697)*D2697)</f>
        <v/>
      </c>
      <c r="F2697">
        <f>SHL_face*(1+SHL_rate)^C2697</f>
        <v/>
      </c>
      <c r="G2697">
        <f>Pref_face*(1+Pref_rate)^C2697</f>
        <v/>
      </c>
      <c r="H2697">
        <f>MAX(E2697-F2697-G2697,0)</f>
        <v/>
      </c>
      <c r="I2697">
        <f>MIN(E2697,F2697+G2697)+(1-MgmtPct)*H2697</f>
        <v/>
      </c>
      <c r="J2697">
        <f>IF(I2697/SponsorCost&gt;=RatchetTrigger,1,0)</f>
        <v/>
      </c>
      <c r="K2697">
        <f>IF(J2697=1,MgmtPctRatchet,MgmtPct)</f>
        <v/>
      </c>
      <c r="L2697">
        <f>K2697*H2697</f>
        <v/>
      </c>
      <c r="M2697">
        <f>EXP(-rf*C2697)*L2697</f>
        <v/>
      </c>
      <c r="N2697">
        <f>EXP(-rf*C2697)*E2697</f>
        <v/>
      </c>
    </row>
    <row r="2698">
      <c r="A2698" t="n">
        <v>2690</v>
      </c>
      <c r="B2698">
        <f>RAND()</f>
        <v/>
      </c>
      <c r="C2698">
        <f>IF(B2698&lt;P_3,3,IF(B2698&lt;P_3+P_4,4,5))</f>
        <v/>
      </c>
      <c r="D2698">
        <f>NORM.S.INV(RAND())</f>
        <v/>
      </c>
      <c r="E2698">
        <f>V0*EXP((rf-q_leak-0.5*sigma^2)*C2698+sigma*SQRT(C2698)*D2698)</f>
        <v/>
      </c>
      <c r="F2698">
        <f>SHL_face*(1+SHL_rate)^C2698</f>
        <v/>
      </c>
      <c r="G2698">
        <f>Pref_face*(1+Pref_rate)^C2698</f>
        <v/>
      </c>
      <c r="H2698">
        <f>MAX(E2698-F2698-G2698,0)</f>
        <v/>
      </c>
      <c r="I2698">
        <f>MIN(E2698,F2698+G2698)+(1-MgmtPct)*H2698</f>
        <v/>
      </c>
      <c r="J2698">
        <f>IF(I2698/SponsorCost&gt;=RatchetTrigger,1,0)</f>
        <v/>
      </c>
      <c r="K2698">
        <f>IF(J2698=1,MgmtPctRatchet,MgmtPct)</f>
        <v/>
      </c>
      <c r="L2698">
        <f>K2698*H2698</f>
        <v/>
      </c>
      <c r="M2698">
        <f>EXP(-rf*C2698)*L2698</f>
        <v/>
      </c>
      <c r="N2698">
        <f>EXP(-rf*C2698)*E2698</f>
        <v/>
      </c>
    </row>
    <row r="2699">
      <c r="A2699" t="n">
        <v>2691</v>
      </c>
      <c r="B2699">
        <f>RAND()</f>
        <v/>
      </c>
      <c r="C2699">
        <f>IF(B2699&lt;P_3,3,IF(B2699&lt;P_3+P_4,4,5))</f>
        <v/>
      </c>
      <c r="D2699">
        <f>NORM.S.INV(RAND())</f>
        <v/>
      </c>
      <c r="E2699">
        <f>V0*EXP((rf-q_leak-0.5*sigma^2)*C2699+sigma*SQRT(C2699)*D2699)</f>
        <v/>
      </c>
      <c r="F2699">
        <f>SHL_face*(1+SHL_rate)^C2699</f>
        <v/>
      </c>
      <c r="G2699">
        <f>Pref_face*(1+Pref_rate)^C2699</f>
        <v/>
      </c>
      <c r="H2699">
        <f>MAX(E2699-F2699-G2699,0)</f>
        <v/>
      </c>
      <c r="I2699">
        <f>MIN(E2699,F2699+G2699)+(1-MgmtPct)*H2699</f>
        <v/>
      </c>
      <c r="J2699">
        <f>IF(I2699/SponsorCost&gt;=RatchetTrigger,1,0)</f>
        <v/>
      </c>
      <c r="K2699">
        <f>IF(J2699=1,MgmtPctRatchet,MgmtPct)</f>
        <v/>
      </c>
      <c r="L2699">
        <f>K2699*H2699</f>
        <v/>
      </c>
      <c r="M2699">
        <f>EXP(-rf*C2699)*L2699</f>
        <v/>
      </c>
      <c r="N2699">
        <f>EXP(-rf*C2699)*E2699</f>
        <v/>
      </c>
    </row>
    <row r="2700">
      <c r="A2700" t="n">
        <v>2692</v>
      </c>
      <c r="B2700">
        <f>RAND()</f>
        <v/>
      </c>
      <c r="C2700">
        <f>IF(B2700&lt;P_3,3,IF(B2700&lt;P_3+P_4,4,5))</f>
        <v/>
      </c>
      <c r="D2700">
        <f>NORM.S.INV(RAND())</f>
        <v/>
      </c>
      <c r="E2700">
        <f>V0*EXP((rf-q_leak-0.5*sigma^2)*C2700+sigma*SQRT(C2700)*D2700)</f>
        <v/>
      </c>
      <c r="F2700">
        <f>SHL_face*(1+SHL_rate)^C2700</f>
        <v/>
      </c>
      <c r="G2700">
        <f>Pref_face*(1+Pref_rate)^C2700</f>
        <v/>
      </c>
      <c r="H2700">
        <f>MAX(E2700-F2700-G2700,0)</f>
        <v/>
      </c>
      <c r="I2700">
        <f>MIN(E2700,F2700+G2700)+(1-MgmtPct)*H2700</f>
        <v/>
      </c>
      <c r="J2700">
        <f>IF(I2700/SponsorCost&gt;=RatchetTrigger,1,0)</f>
        <v/>
      </c>
      <c r="K2700">
        <f>IF(J2700=1,MgmtPctRatchet,MgmtPct)</f>
        <v/>
      </c>
      <c r="L2700">
        <f>K2700*H2700</f>
        <v/>
      </c>
      <c r="M2700">
        <f>EXP(-rf*C2700)*L2700</f>
        <v/>
      </c>
      <c r="N2700">
        <f>EXP(-rf*C2700)*E2700</f>
        <v/>
      </c>
    </row>
    <row r="2701">
      <c r="A2701" t="n">
        <v>2693</v>
      </c>
      <c r="B2701">
        <f>RAND()</f>
        <v/>
      </c>
      <c r="C2701">
        <f>IF(B2701&lt;P_3,3,IF(B2701&lt;P_3+P_4,4,5))</f>
        <v/>
      </c>
      <c r="D2701">
        <f>NORM.S.INV(RAND())</f>
        <v/>
      </c>
      <c r="E2701">
        <f>V0*EXP((rf-q_leak-0.5*sigma^2)*C2701+sigma*SQRT(C2701)*D2701)</f>
        <v/>
      </c>
      <c r="F2701">
        <f>SHL_face*(1+SHL_rate)^C2701</f>
        <v/>
      </c>
      <c r="G2701">
        <f>Pref_face*(1+Pref_rate)^C2701</f>
        <v/>
      </c>
      <c r="H2701">
        <f>MAX(E2701-F2701-G2701,0)</f>
        <v/>
      </c>
      <c r="I2701">
        <f>MIN(E2701,F2701+G2701)+(1-MgmtPct)*H2701</f>
        <v/>
      </c>
      <c r="J2701">
        <f>IF(I2701/SponsorCost&gt;=RatchetTrigger,1,0)</f>
        <v/>
      </c>
      <c r="K2701">
        <f>IF(J2701=1,MgmtPctRatchet,MgmtPct)</f>
        <v/>
      </c>
      <c r="L2701">
        <f>K2701*H2701</f>
        <v/>
      </c>
      <c r="M2701">
        <f>EXP(-rf*C2701)*L2701</f>
        <v/>
      </c>
      <c r="N2701">
        <f>EXP(-rf*C2701)*E2701</f>
        <v/>
      </c>
    </row>
    <row r="2702">
      <c r="A2702" t="n">
        <v>2694</v>
      </c>
      <c r="B2702">
        <f>RAND()</f>
        <v/>
      </c>
      <c r="C2702">
        <f>IF(B2702&lt;P_3,3,IF(B2702&lt;P_3+P_4,4,5))</f>
        <v/>
      </c>
      <c r="D2702">
        <f>NORM.S.INV(RAND())</f>
        <v/>
      </c>
      <c r="E2702">
        <f>V0*EXP((rf-q_leak-0.5*sigma^2)*C2702+sigma*SQRT(C2702)*D2702)</f>
        <v/>
      </c>
      <c r="F2702">
        <f>SHL_face*(1+SHL_rate)^C2702</f>
        <v/>
      </c>
      <c r="G2702">
        <f>Pref_face*(1+Pref_rate)^C2702</f>
        <v/>
      </c>
      <c r="H2702">
        <f>MAX(E2702-F2702-G2702,0)</f>
        <v/>
      </c>
      <c r="I2702">
        <f>MIN(E2702,F2702+G2702)+(1-MgmtPct)*H2702</f>
        <v/>
      </c>
      <c r="J2702">
        <f>IF(I2702/SponsorCost&gt;=RatchetTrigger,1,0)</f>
        <v/>
      </c>
      <c r="K2702">
        <f>IF(J2702=1,MgmtPctRatchet,MgmtPct)</f>
        <v/>
      </c>
      <c r="L2702">
        <f>K2702*H2702</f>
        <v/>
      </c>
      <c r="M2702">
        <f>EXP(-rf*C2702)*L2702</f>
        <v/>
      </c>
      <c r="N2702">
        <f>EXP(-rf*C2702)*E2702</f>
        <v/>
      </c>
    </row>
    <row r="2703">
      <c r="A2703" t="n">
        <v>2695</v>
      </c>
      <c r="B2703">
        <f>RAND()</f>
        <v/>
      </c>
      <c r="C2703">
        <f>IF(B2703&lt;P_3,3,IF(B2703&lt;P_3+P_4,4,5))</f>
        <v/>
      </c>
      <c r="D2703">
        <f>NORM.S.INV(RAND())</f>
        <v/>
      </c>
      <c r="E2703">
        <f>V0*EXP((rf-q_leak-0.5*sigma^2)*C2703+sigma*SQRT(C2703)*D2703)</f>
        <v/>
      </c>
      <c r="F2703">
        <f>SHL_face*(1+SHL_rate)^C2703</f>
        <v/>
      </c>
      <c r="G2703">
        <f>Pref_face*(1+Pref_rate)^C2703</f>
        <v/>
      </c>
      <c r="H2703">
        <f>MAX(E2703-F2703-G2703,0)</f>
        <v/>
      </c>
      <c r="I2703">
        <f>MIN(E2703,F2703+G2703)+(1-MgmtPct)*H2703</f>
        <v/>
      </c>
      <c r="J2703">
        <f>IF(I2703/SponsorCost&gt;=RatchetTrigger,1,0)</f>
        <v/>
      </c>
      <c r="K2703">
        <f>IF(J2703=1,MgmtPctRatchet,MgmtPct)</f>
        <v/>
      </c>
      <c r="L2703">
        <f>K2703*H2703</f>
        <v/>
      </c>
      <c r="M2703">
        <f>EXP(-rf*C2703)*L2703</f>
        <v/>
      </c>
      <c r="N2703">
        <f>EXP(-rf*C2703)*E2703</f>
        <v/>
      </c>
    </row>
    <row r="2704">
      <c r="A2704" t="n">
        <v>2696</v>
      </c>
      <c r="B2704">
        <f>RAND()</f>
        <v/>
      </c>
      <c r="C2704">
        <f>IF(B2704&lt;P_3,3,IF(B2704&lt;P_3+P_4,4,5))</f>
        <v/>
      </c>
      <c r="D2704">
        <f>NORM.S.INV(RAND())</f>
        <v/>
      </c>
      <c r="E2704">
        <f>V0*EXP((rf-q_leak-0.5*sigma^2)*C2704+sigma*SQRT(C2704)*D2704)</f>
        <v/>
      </c>
      <c r="F2704">
        <f>SHL_face*(1+SHL_rate)^C2704</f>
        <v/>
      </c>
      <c r="G2704">
        <f>Pref_face*(1+Pref_rate)^C2704</f>
        <v/>
      </c>
      <c r="H2704">
        <f>MAX(E2704-F2704-G2704,0)</f>
        <v/>
      </c>
      <c r="I2704">
        <f>MIN(E2704,F2704+G2704)+(1-MgmtPct)*H2704</f>
        <v/>
      </c>
      <c r="J2704">
        <f>IF(I2704/SponsorCost&gt;=RatchetTrigger,1,0)</f>
        <v/>
      </c>
      <c r="K2704">
        <f>IF(J2704=1,MgmtPctRatchet,MgmtPct)</f>
        <v/>
      </c>
      <c r="L2704">
        <f>K2704*H2704</f>
        <v/>
      </c>
      <c r="M2704">
        <f>EXP(-rf*C2704)*L2704</f>
        <v/>
      </c>
      <c r="N2704">
        <f>EXP(-rf*C2704)*E2704</f>
        <v/>
      </c>
    </row>
    <row r="2705">
      <c r="A2705" t="n">
        <v>2697</v>
      </c>
      <c r="B2705">
        <f>RAND()</f>
        <v/>
      </c>
      <c r="C2705">
        <f>IF(B2705&lt;P_3,3,IF(B2705&lt;P_3+P_4,4,5))</f>
        <v/>
      </c>
      <c r="D2705">
        <f>NORM.S.INV(RAND())</f>
        <v/>
      </c>
      <c r="E2705">
        <f>V0*EXP((rf-q_leak-0.5*sigma^2)*C2705+sigma*SQRT(C2705)*D2705)</f>
        <v/>
      </c>
      <c r="F2705">
        <f>SHL_face*(1+SHL_rate)^C2705</f>
        <v/>
      </c>
      <c r="G2705">
        <f>Pref_face*(1+Pref_rate)^C2705</f>
        <v/>
      </c>
      <c r="H2705">
        <f>MAX(E2705-F2705-G2705,0)</f>
        <v/>
      </c>
      <c r="I2705">
        <f>MIN(E2705,F2705+G2705)+(1-MgmtPct)*H2705</f>
        <v/>
      </c>
      <c r="J2705">
        <f>IF(I2705/SponsorCost&gt;=RatchetTrigger,1,0)</f>
        <v/>
      </c>
      <c r="K2705">
        <f>IF(J2705=1,MgmtPctRatchet,MgmtPct)</f>
        <v/>
      </c>
      <c r="L2705">
        <f>K2705*H2705</f>
        <v/>
      </c>
      <c r="M2705">
        <f>EXP(-rf*C2705)*L2705</f>
        <v/>
      </c>
      <c r="N2705">
        <f>EXP(-rf*C2705)*E2705</f>
        <v/>
      </c>
    </row>
    <row r="2706">
      <c r="A2706" t="n">
        <v>2698</v>
      </c>
      <c r="B2706">
        <f>RAND()</f>
        <v/>
      </c>
      <c r="C2706">
        <f>IF(B2706&lt;P_3,3,IF(B2706&lt;P_3+P_4,4,5))</f>
        <v/>
      </c>
      <c r="D2706">
        <f>NORM.S.INV(RAND())</f>
        <v/>
      </c>
      <c r="E2706">
        <f>V0*EXP((rf-q_leak-0.5*sigma^2)*C2706+sigma*SQRT(C2706)*D2706)</f>
        <v/>
      </c>
      <c r="F2706">
        <f>SHL_face*(1+SHL_rate)^C2706</f>
        <v/>
      </c>
      <c r="G2706">
        <f>Pref_face*(1+Pref_rate)^C2706</f>
        <v/>
      </c>
      <c r="H2706">
        <f>MAX(E2706-F2706-G2706,0)</f>
        <v/>
      </c>
      <c r="I2706">
        <f>MIN(E2706,F2706+G2706)+(1-MgmtPct)*H2706</f>
        <v/>
      </c>
      <c r="J2706">
        <f>IF(I2706/SponsorCost&gt;=RatchetTrigger,1,0)</f>
        <v/>
      </c>
      <c r="K2706">
        <f>IF(J2706=1,MgmtPctRatchet,MgmtPct)</f>
        <v/>
      </c>
      <c r="L2706">
        <f>K2706*H2706</f>
        <v/>
      </c>
      <c r="M2706">
        <f>EXP(-rf*C2706)*L2706</f>
        <v/>
      </c>
      <c r="N2706">
        <f>EXP(-rf*C2706)*E2706</f>
        <v/>
      </c>
    </row>
    <row r="2707">
      <c r="A2707" t="n">
        <v>2699</v>
      </c>
      <c r="B2707">
        <f>RAND()</f>
        <v/>
      </c>
      <c r="C2707">
        <f>IF(B2707&lt;P_3,3,IF(B2707&lt;P_3+P_4,4,5))</f>
        <v/>
      </c>
      <c r="D2707">
        <f>NORM.S.INV(RAND())</f>
        <v/>
      </c>
      <c r="E2707">
        <f>V0*EXP((rf-q_leak-0.5*sigma^2)*C2707+sigma*SQRT(C2707)*D2707)</f>
        <v/>
      </c>
      <c r="F2707">
        <f>SHL_face*(1+SHL_rate)^C2707</f>
        <v/>
      </c>
      <c r="G2707">
        <f>Pref_face*(1+Pref_rate)^C2707</f>
        <v/>
      </c>
      <c r="H2707">
        <f>MAX(E2707-F2707-G2707,0)</f>
        <v/>
      </c>
      <c r="I2707">
        <f>MIN(E2707,F2707+G2707)+(1-MgmtPct)*H2707</f>
        <v/>
      </c>
      <c r="J2707">
        <f>IF(I2707/SponsorCost&gt;=RatchetTrigger,1,0)</f>
        <v/>
      </c>
      <c r="K2707">
        <f>IF(J2707=1,MgmtPctRatchet,MgmtPct)</f>
        <v/>
      </c>
      <c r="L2707">
        <f>K2707*H2707</f>
        <v/>
      </c>
      <c r="M2707">
        <f>EXP(-rf*C2707)*L2707</f>
        <v/>
      </c>
      <c r="N2707">
        <f>EXP(-rf*C2707)*E2707</f>
        <v/>
      </c>
    </row>
    <row r="2708">
      <c r="A2708" t="n">
        <v>2700</v>
      </c>
      <c r="B2708">
        <f>RAND()</f>
        <v/>
      </c>
      <c r="C2708">
        <f>IF(B2708&lt;P_3,3,IF(B2708&lt;P_3+P_4,4,5))</f>
        <v/>
      </c>
      <c r="D2708">
        <f>NORM.S.INV(RAND())</f>
        <v/>
      </c>
      <c r="E2708">
        <f>V0*EXP((rf-q_leak-0.5*sigma^2)*C2708+sigma*SQRT(C2708)*D2708)</f>
        <v/>
      </c>
      <c r="F2708">
        <f>SHL_face*(1+SHL_rate)^C2708</f>
        <v/>
      </c>
      <c r="G2708">
        <f>Pref_face*(1+Pref_rate)^C2708</f>
        <v/>
      </c>
      <c r="H2708">
        <f>MAX(E2708-F2708-G2708,0)</f>
        <v/>
      </c>
      <c r="I2708">
        <f>MIN(E2708,F2708+G2708)+(1-MgmtPct)*H2708</f>
        <v/>
      </c>
      <c r="J2708">
        <f>IF(I2708/SponsorCost&gt;=RatchetTrigger,1,0)</f>
        <v/>
      </c>
      <c r="K2708">
        <f>IF(J2708=1,MgmtPctRatchet,MgmtPct)</f>
        <v/>
      </c>
      <c r="L2708">
        <f>K2708*H2708</f>
        <v/>
      </c>
      <c r="M2708">
        <f>EXP(-rf*C2708)*L2708</f>
        <v/>
      </c>
      <c r="N2708">
        <f>EXP(-rf*C2708)*E2708</f>
        <v/>
      </c>
    </row>
    <row r="2709">
      <c r="A2709" t="n">
        <v>2701</v>
      </c>
      <c r="B2709">
        <f>RAND()</f>
        <v/>
      </c>
      <c r="C2709">
        <f>IF(B2709&lt;P_3,3,IF(B2709&lt;P_3+P_4,4,5))</f>
        <v/>
      </c>
      <c r="D2709">
        <f>NORM.S.INV(RAND())</f>
        <v/>
      </c>
      <c r="E2709">
        <f>V0*EXP((rf-q_leak-0.5*sigma^2)*C2709+sigma*SQRT(C2709)*D2709)</f>
        <v/>
      </c>
      <c r="F2709">
        <f>SHL_face*(1+SHL_rate)^C2709</f>
        <v/>
      </c>
      <c r="G2709">
        <f>Pref_face*(1+Pref_rate)^C2709</f>
        <v/>
      </c>
      <c r="H2709">
        <f>MAX(E2709-F2709-G2709,0)</f>
        <v/>
      </c>
      <c r="I2709">
        <f>MIN(E2709,F2709+G2709)+(1-MgmtPct)*H2709</f>
        <v/>
      </c>
      <c r="J2709">
        <f>IF(I2709/SponsorCost&gt;=RatchetTrigger,1,0)</f>
        <v/>
      </c>
      <c r="K2709">
        <f>IF(J2709=1,MgmtPctRatchet,MgmtPct)</f>
        <v/>
      </c>
      <c r="L2709">
        <f>K2709*H2709</f>
        <v/>
      </c>
      <c r="M2709">
        <f>EXP(-rf*C2709)*L2709</f>
        <v/>
      </c>
      <c r="N2709">
        <f>EXP(-rf*C2709)*E2709</f>
        <v/>
      </c>
    </row>
    <row r="2710">
      <c r="A2710" t="n">
        <v>2702</v>
      </c>
      <c r="B2710">
        <f>RAND()</f>
        <v/>
      </c>
      <c r="C2710">
        <f>IF(B2710&lt;P_3,3,IF(B2710&lt;P_3+P_4,4,5))</f>
        <v/>
      </c>
      <c r="D2710">
        <f>NORM.S.INV(RAND())</f>
        <v/>
      </c>
      <c r="E2710">
        <f>V0*EXP((rf-q_leak-0.5*sigma^2)*C2710+sigma*SQRT(C2710)*D2710)</f>
        <v/>
      </c>
      <c r="F2710">
        <f>SHL_face*(1+SHL_rate)^C2710</f>
        <v/>
      </c>
      <c r="G2710">
        <f>Pref_face*(1+Pref_rate)^C2710</f>
        <v/>
      </c>
      <c r="H2710">
        <f>MAX(E2710-F2710-G2710,0)</f>
        <v/>
      </c>
      <c r="I2710">
        <f>MIN(E2710,F2710+G2710)+(1-MgmtPct)*H2710</f>
        <v/>
      </c>
      <c r="J2710">
        <f>IF(I2710/SponsorCost&gt;=RatchetTrigger,1,0)</f>
        <v/>
      </c>
      <c r="K2710">
        <f>IF(J2710=1,MgmtPctRatchet,MgmtPct)</f>
        <v/>
      </c>
      <c r="L2710">
        <f>K2710*H2710</f>
        <v/>
      </c>
      <c r="M2710">
        <f>EXP(-rf*C2710)*L2710</f>
        <v/>
      </c>
      <c r="N2710">
        <f>EXP(-rf*C2710)*E2710</f>
        <v/>
      </c>
    </row>
    <row r="2711">
      <c r="A2711" t="n">
        <v>2703</v>
      </c>
      <c r="B2711">
        <f>RAND()</f>
        <v/>
      </c>
      <c r="C2711">
        <f>IF(B2711&lt;P_3,3,IF(B2711&lt;P_3+P_4,4,5))</f>
        <v/>
      </c>
      <c r="D2711">
        <f>NORM.S.INV(RAND())</f>
        <v/>
      </c>
      <c r="E2711">
        <f>V0*EXP((rf-q_leak-0.5*sigma^2)*C2711+sigma*SQRT(C2711)*D2711)</f>
        <v/>
      </c>
      <c r="F2711">
        <f>SHL_face*(1+SHL_rate)^C2711</f>
        <v/>
      </c>
      <c r="G2711">
        <f>Pref_face*(1+Pref_rate)^C2711</f>
        <v/>
      </c>
      <c r="H2711">
        <f>MAX(E2711-F2711-G2711,0)</f>
        <v/>
      </c>
      <c r="I2711">
        <f>MIN(E2711,F2711+G2711)+(1-MgmtPct)*H2711</f>
        <v/>
      </c>
      <c r="J2711">
        <f>IF(I2711/SponsorCost&gt;=RatchetTrigger,1,0)</f>
        <v/>
      </c>
      <c r="K2711">
        <f>IF(J2711=1,MgmtPctRatchet,MgmtPct)</f>
        <v/>
      </c>
      <c r="L2711">
        <f>K2711*H2711</f>
        <v/>
      </c>
      <c r="M2711">
        <f>EXP(-rf*C2711)*L2711</f>
        <v/>
      </c>
      <c r="N2711">
        <f>EXP(-rf*C2711)*E2711</f>
        <v/>
      </c>
    </row>
    <row r="2712">
      <c r="A2712" t="n">
        <v>2704</v>
      </c>
      <c r="B2712">
        <f>RAND()</f>
        <v/>
      </c>
      <c r="C2712">
        <f>IF(B2712&lt;P_3,3,IF(B2712&lt;P_3+P_4,4,5))</f>
        <v/>
      </c>
      <c r="D2712">
        <f>NORM.S.INV(RAND())</f>
        <v/>
      </c>
      <c r="E2712">
        <f>V0*EXP((rf-q_leak-0.5*sigma^2)*C2712+sigma*SQRT(C2712)*D2712)</f>
        <v/>
      </c>
      <c r="F2712">
        <f>SHL_face*(1+SHL_rate)^C2712</f>
        <v/>
      </c>
      <c r="G2712">
        <f>Pref_face*(1+Pref_rate)^C2712</f>
        <v/>
      </c>
      <c r="H2712">
        <f>MAX(E2712-F2712-G2712,0)</f>
        <v/>
      </c>
      <c r="I2712">
        <f>MIN(E2712,F2712+G2712)+(1-MgmtPct)*H2712</f>
        <v/>
      </c>
      <c r="J2712">
        <f>IF(I2712/SponsorCost&gt;=RatchetTrigger,1,0)</f>
        <v/>
      </c>
      <c r="K2712">
        <f>IF(J2712=1,MgmtPctRatchet,MgmtPct)</f>
        <v/>
      </c>
      <c r="L2712">
        <f>K2712*H2712</f>
        <v/>
      </c>
      <c r="M2712">
        <f>EXP(-rf*C2712)*L2712</f>
        <v/>
      </c>
      <c r="N2712">
        <f>EXP(-rf*C2712)*E2712</f>
        <v/>
      </c>
    </row>
    <row r="2713">
      <c r="A2713" t="n">
        <v>2705</v>
      </c>
      <c r="B2713">
        <f>RAND()</f>
        <v/>
      </c>
      <c r="C2713">
        <f>IF(B2713&lt;P_3,3,IF(B2713&lt;P_3+P_4,4,5))</f>
        <v/>
      </c>
      <c r="D2713">
        <f>NORM.S.INV(RAND())</f>
        <v/>
      </c>
      <c r="E2713">
        <f>V0*EXP((rf-q_leak-0.5*sigma^2)*C2713+sigma*SQRT(C2713)*D2713)</f>
        <v/>
      </c>
      <c r="F2713">
        <f>SHL_face*(1+SHL_rate)^C2713</f>
        <v/>
      </c>
      <c r="G2713">
        <f>Pref_face*(1+Pref_rate)^C2713</f>
        <v/>
      </c>
      <c r="H2713">
        <f>MAX(E2713-F2713-G2713,0)</f>
        <v/>
      </c>
      <c r="I2713">
        <f>MIN(E2713,F2713+G2713)+(1-MgmtPct)*H2713</f>
        <v/>
      </c>
      <c r="J2713">
        <f>IF(I2713/SponsorCost&gt;=RatchetTrigger,1,0)</f>
        <v/>
      </c>
      <c r="K2713">
        <f>IF(J2713=1,MgmtPctRatchet,MgmtPct)</f>
        <v/>
      </c>
      <c r="L2713">
        <f>K2713*H2713</f>
        <v/>
      </c>
      <c r="M2713">
        <f>EXP(-rf*C2713)*L2713</f>
        <v/>
      </c>
      <c r="N2713">
        <f>EXP(-rf*C2713)*E2713</f>
        <v/>
      </c>
    </row>
    <row r="2714">
      <c r="A2714" t="n">
        <v>2706</v>
      </c>
      <c r="B2714">
        <f>RAND()</f>
        <v/>
      </c>
      <c r="C2714">
        <f>IF(B2714&lt;P_3,3,IF(B2714&lt;P_3+P_4,4,5))</f>
        <v/>
      </c>
      <c r="D2714">
        <f>NORM.S.INV(RAND())</f>
        <v/>
      </c>
      <c r="E2714">
        <f>V0*EXP((rf-q_leak-0.5*sigma^2)*C2714+sigma*SQRT(C2714)*D2714)</f>
        <v/>
      </c>
      <c r="F2714">
        <f>SHL_face*(1+SHL_rate)^C2714</f>
        <v/>
      </c>
      <c r="G2714">
        <f>Pref_face*(1+Pref_rate)^C2714</f>
        <v/>
      </c>
      <c r="H2714">
        <f>MAX(E2714-F2714-G2714,0)</f>
        <v/>
      </c>
      <c r="I2714">
        <f>MIN(E2714,F2714+G2714)+(1-MgmtPct)*H2714</f>
        <v/>
      </c>
      <c r="J2714">
        <f>IF(I2714/SponsorCost&gt;=RatchetTrigger,1,0)</f>
        <v/>
      </c>
      <c r="K2714">
        <f>IF(J2714=1,MgmtPctRatchet,MgmtPct)</f>
        <v/>
      </c>
      <c r="L2714">
        <f>K2714*H2714</f>
        <v/>
      </c>
      <c r="M2714">
        <f>EXP(-rf*C2714)*L2714</f>
        <v/>
      </c>
      <c r="N2714">
        <f>EXP(-rf*C2714)*E2714</f>
        <v/>
      </c>
    </row>
    <row r="2715">
      <c r="A2715" t="n">
        <v>2707</v>
      </c>
      <c r="B2715">
        <f>RAND()</f>
        <v/>
      </c>
      <c r="C2715">
        <f>IF(B2715&lt;P_3,3,IF(B2715&lt;P_3+P_4,4,5))</f>
        <v/>
      </c>
      <c r="D2715">
        <f>NORM.S.INV(RAND())</f>
        <v/>
      </c>
      <c r="E2715">
        <f>V0*EXP((rf-q_leak-0.5*sigma^2)*C2715+sigma*SQRT(C2715)*D2715)</f>
        <v/>
      </c>
      <c r="F2715">
        <f>SHL_face*(1+SHL_rate)^C2715</f>
        <v/>
      </c>
      <c r="G2715">
        <f>Pref_face*(1+Pref_rate)^C2715</f>
        <v/>
      </c>
      <c r="H2715">
        <f>MAX(E2715-F2715-G2715,0)</f>
        <v/>
      </c>
      <c r="I2715">
        <f>MIN(E2715,F2715+G2715)+(1-MgmtPct)*H2715</f>
        <v/>
      </c>
      <c r="J2715">
        <f>IF(I2715/SponsorCost&gt;=RatchetTrigger,1,0)</f>
        <v/>
      </c>
      <c r="K2715">
        <f>IF(J2715=1,MgmtPctRatchet,MgmtPct)</f>
        <v/>
      </c>
      <c r="L2715">
        <f>K2715*H2715</f>
        <v/>
      </c>
      <c r="M2715">
        <f>EXP(-rf*C2715)*L2715</f>
        <v/>
      </c>
      <c r="N2715">
        <f>EXP(-rf*C2715)*E2715</f>
        <v/>
      </c>
    </row>
    <row r="2716">
      <c r="A2716" t="n">
        <v>2708</v>
      </c>
      <c r="B2716">
        <f>RAND()</f>
        <v/>
      </c>
      <c r="C2716">
        <f>IF(B2716&lt;P_3,3,IF(B2716&lt;P_3+P_4,4,5))</f>
        <v/>
      </c>
      <c r="D2716">
        <f>NORM.S.INV(RAND())</f>
        <v/>
      </c>
      <c r="E2716">
        <f>V0*EXP((rf-q_leak-0.5*sigma^2)*C2716+sigma*SQRT(C2716)*D2716)</f>
        <v/>
      </c>
      <c r="F2716">
        <f>SHL_face*(1+SHL_rate)^C2716</f>
        <v/>
      </c>
      <c r="G2716">
        <f>Pref_face*(1+Pref_rate)^C2716</f>
        <v/>
      </c>
      <c r="H2716">
        <f>MAX(E2716-F2716-G2716,0)</f>
        <v/>
      </c>
      <c r="I2716">
        <f>MIN(E2716,F2716+G2716)+(1-MgmtPct)*H2716</f>
        <v/>
      </c>
      <c r="J2716">
        <f>IF(I2716/SponsorCost&gt;=RatchetTrigger,1,0)</f>
        <v/>
      </c>
      <c r="K2716">
        <f>IF(J2716=1,MgmtPctRatchet,MgmtPct)</f>
        <v/>
      </c>
      <c r="L2716">
        <f>K2716*H2716</f>
        <v/>
      </c>
      <c r="M2716">
        <f>EXP(-rf*C2716)*L2716</f>
        <v/>
      </c>
      <c r="N2716">
        <f>EXP(-rf*C2716)*E2716</f>
        <v/>
      </c>
    </row>
    <row r="2717">
      <c r="A2717" t="n">
        <v>2709</v>
      </c>
      <c r="B2717">
        <f>RAND()</f>
        <v/>
      </c>
      <c r="C2717">
        <f>IF(B2717&lt;P_3,3,IF(B2717&lt;P_3+P_4,4,5))</f>
        <v/>
      </c>
      <c r="D2717">
        <f>NORM.S.INV(RAND())</f>
        <v/>
      </c>
      <c r="E2717">
        <f>V0*EXP((rf-q_leak-0.5*sigma^2)*C2717+sigma*SQRT(C2717)*D2717)</f>
        <v/>
      </c>
      <c r="F2717">
        <f>SHL_face*(1+SHL_rate)^C2717</f>
        <v/>
      </c>
      <c r="G2717">
        <f>Pref_face*(1+Pref_rate)^C2717</f>
        <v/>
      </c>
      <c r="H2717">
        <f>MAX(E2717-F2717-G2717,0)</f>
        <v/>
      </c>
      <c r="I2717">
        <f>MIN(E2717,F2717+G2717)+(1-MgmtPct)*H2717</f>
        <v/>
      </c>
      <c r="J2717">
        <f>IF(I2717/SponsorCost&gt;=RatchetTrigger,1,0)</f>
        <v/>
      </c>
      <c r="K2717">
        <f>IF(J2717=1,MgmtPctRatchet,MgmtPct)</f>
        <v/>
      </c>
      <c r="L2717">
        <f>K2717*H2717</f>
        <v/>
      </c>
      <c r="M2717">
        <f>EXP(-rf*C2717)*L2717</f>
        <v/>
      </c>
      <c r="N2717">
        <f>EXP(-rf*C2717)*E2717</f>
        <v/>
      </c>
    </row>
    <row r="2718">
      <c r="A2718" t="n">
        <v>2710</v>
      </c>
      <c r="B2718">
        <f>RAND()</f>
        <v/>
      </c>
      <c r="C2718">
        <f>IF(B2718&lt;P_3,3,IF(B2718&lt;P_3+P_4,4,5))</f>
        <v/>
      </c>
      <c r="D2718">
        <f>NORM.S.INV(RAND())</f>
        <v/>
      </c>
      <c r="E2718">
        <f>V0*EXP((rf-q_leak-0.5*sigma^2)*C2718+sigma*SQRT(C2718)*D2718)</f>
        <v/>
      </c>
      <c r="F2718">
        <f>SHL_face*(1+SHL_rate)^C2718</f>
        <v/>
      </c>
      <c r="G2718">
        <f>Pref_face*(1+Pref_rate)^C2718</f>
        <v/>
      </c>
      <c r="H2718">
        <f>MAX(E2718-F2718-G2718,0)</f>
        <v/>
      </c>
      <c r="I2718">
        <f>MIN(E2718,F2718+G2718)+(1-MgmtPct)*H2718</f>
        <v/>
      </c>
      <c r="J2718">
        <f>IF(I2718/SponsorCost&gt;=RatchetTrigger,1,0)</f>
        <v/>
      </c>
      <c r="K2718">
        <f>IF(J2718=1,MgmtPctRatchet,MgmtPct)</f>
        <v/>
      </c>
      <c r="L2718">
        <f>K2718*H2718</f>
        <v/>
      </c>
      <c r="M2718">
        <f>EXP(-rf*C2718)*L2718</f>
        <v/>
      </c>
      <c r="N2718">
        <f>EXP(-rf*C2718)*E2718</f>
        <v/>
      </c>
    </row>
    <row r="2719">
      <c r="A2719" t="n">
        <v>2711</v>
      </c>
      <c r="B2719">
        <f>RAND()</f>
        <v/>
      </c>
      <c r="C2719">
        <f>IF(B2719&lt;P_3,3,IF(B2719&lt;P_3+P_4,4,5))</f>
        <v/>
      </c>
      <c r="D2719">
        <f>NORM.S.INV(RAND())</f>
        <v/>
      </c>
      <c r="E2719">
        <f>V0*EXP((rf-q_leak-0.5*sigma^2)*C2719+sigma*SQRT(C2719)*D2719)</f>
        <v/>
      </c>
      <c r="F2719">
        <f>SHL_face*(1+SHL_rate)^C2719</f>
        <v/>
      </c>
      <c r="G2719">
        <f>Pref_face*(1+Pref_rate)^C2719</f>
        <v/>
      </c>
      <c r="H2719">
        <f>MAX(E2719-F2719-G2719,0)</f>
        <v/>
      </c>
      <c r="I2719">
        <f>MIN(E2719,F2719+G2719)+(1-MgmtPct)*H2719</f>
        <v/>
      </c>
      <c r="J2719">
        <f>IF(I2719/SponsorCost&gt;=RatchetTrigger,1,0)</f>
        <v/>
      </c>
      <c r="K2719">
        <f>IF(J2719=1,MgmtPctRatchet,MgmtPct)</f>
        <v/>
      </c>
      <c r="L2719">
        <f>K2719*H2719</f>
        <v/>
      </c>
      <c r="M2719">
        <f>EXP(-rf*C2719)*L2719</f>
        <v/>
      </c>
      <c r="N2719">
        <f>EXP(-rf*C2719)*E2719</f>
        <v/>
      </c>
    </row>
    <row r="2720">
      <c r="A2720" t="n">
        <v>2712</v>
      </c>
      <c r="B2720">
        <f>RAND()</f>
        <v/>
      </c>
      <c r="C2720">
        <f>IF(B2720&lt;P_3,3,IF(B2720&lt;P_3+P_4,4,5))</f>
        <v/>
      </c>
      <c r="D2720">
        <f>NORM.S.INV(RAND())</f>
        <v/>
      </c>
      <c r="E2720">
        <f>V0*EXP((rf-q_leak-0.5*sigma^2)*C2720+sigma*SQRT(C2720)*D2720)</f>
        <v/>
      </c>
      <c r="F2720">
        <f>SHL_face*(1+SHL_rate)^C2720</f>
        <v/>
      </c>
      <c r="G2720">
        <f>Pref_face*(1+Pref_rate)^C2720</f>
        <v/>
      </c>
      <c r="H2720">
        <f>MAX(E2720-F2720-G2720,0)</f>
        <v/>
      </c>
      <c r="I2720">
        <f>MIN(E2720,F2720+G2720)+(1-MgmtPct)*H2720</f>
        <v/>
      </c>
      <c r="J2720">
        <f>IF(I2720/SponsorCost&gt;=RatchetTrigger,1,0)</f>
        <v/>
      </c>
      <c r="K2720">
        <f>IF(J2720=1,MgmtPctRatchet,MgmtPct)</f>
        <v/>
      </c>
      <c r="L2720">
        <f>K2720*H2720</f>
        <v/>
      </c>
      <c r="M2720">
        <f>EXP(-rf*C2720)*L2720</f>
        <v/>
      </c>
      <c r="N2720">
        <f>EXP(-rf*C2720)*E2720</f>
        <v/>
      </c>
    </row>
    <row r="2721">
      <c r="A2721" t="n">
        <v>2713</v>
      </c>
      <c r="B2721">
        <f>RAND()</f>
        <v/>
      </c>
      <c r="C2721">
        <f>IF(B2721&lt;P_3,3,IF(B2721&lt;P_3+P_4,4,5))</f>
        <v/>
      </c>
      <c r="D2721">
        <f>NORM.S.INV(RAND())</f>
        <v/>
      </c>
      <c r="E2721">
        <f>V0*EXP((rf-q_leak-0.5*sigma^2)*C2721+sigma*SQRT(C2721)*D2721)</f>
        <v/>
      </c>
      <c r="F2721">
        <f>SHL_face*(1+SHL_rate)^C2721</f>
        <v/>
      </c>
      <c r="G2721">
        <f>Pref_face*(1+Pref_rate)^C2721</f>
        <v/>
      </c>
      <c r="H2721">
        <f>MAX(E2721-F2721-G2721,0)</f>
        <v/>
      </c>
      <c r="I2721">
        <f>MIN(E2721,F2721+G2721)+(1-MgmtPct)*H2721</f>
        <v/>
      </c>
      <c r="J2721">
        <f>IF(I2721/SponsorCost&gt;=RatchetTrigger,1,0)</f>
        <v/>
      </c>
      <c r="K2721">
        <f>IF(J2721=1,MgmtPctRatchet,MgmtPct)</f>
        <v/>
      </c>
      <c r="L2721">
        <f>K2721*H2721</f>
        <v/>
      </c>
      <c r="M2721">
        <f>EXP(-rf*C2721)*L2721</f>
        <v/>
      </c>
      <c r="N2721">
        <f>EXP(-rf*C2721)*E2721</f>
        <v/>
      </c>
    </row>
    <row r="2722">
      <c r="A2722" t="n">
        <v>2714</v>
      </c>
      <c r="B2722">
        <f>RAND()</f>
        <v/>
      </c>
      <c r="C2722">
        <f>IF(B2722&lt;P_3,3,IF(B2722&lt;P_3+P_4,4,5))</f>
        <v/>
      </c>
      <c r="D2722">
        <f>NORM.S.INV(RAND())</f>
        <v/>
      </c>
      <c r="E2722">
        <f>V0*EXP((rf-q_leak-0.5*sigma^2)*C2722+sigma*SQRT(C2722)*D2722)</f>
        <v/>
      </c>
      <c r="F2722">
        <f>SHL_face*(1+SHL_rate)^C2722</f>
        <v/>
      </c>
      <c r="G2722">
        <f>Pref_face*(1+Pref_rate)^C2722</f>
        <v/>
      </c>
      <c r="H2722">
        <f>MAX(E2722-F2722-G2722,0)</f>
        <v/>
      </c>
      <c r="I2722">
        <f>MIN(E2722,F2722+G2722)+(1-MgmtPct)*H2722</f>
        <v/>
      </c>
      <c r="J2722">
        <f>IF(I2722/SponsorCost&gt;=RatchetTrigger,1,0)</f>
        <v/>
      </c>
      <c r="K2722">
        <f>IF(J2722=1,MgmtPctRatchet,MgmtPct)</f>
        <v/>
      </c>
      <c r="L2722">
        <f>K2722*H2722</f>
        <v/>
      </c>
      <c r="M2722">
        <f>EXP(-rf*C2722)*L2722</f>
        <v/>
      </c>
      <c r="N2722">
        <f>EXP(-rf*C2722)*E2722</f>
        <v/>
      </c>
    </row>
    <row r="2723">
      <c r="A2723" t="n">
        <v>2715</v>
      </c>
      <c r="B2723">
        <f>RAND()</f>
        <v/>
      </c>
      <c r="C2723">
        <f>IF(B2723&lt;P_3,3,IF(B2723&lt;P_3+P_4,4,5))</f>
        <v/>
      </c>
      <c r="D2723">
        <f>NORM.S.INV(RAND())</f>
        <v/>
      </c>
      <c r="E2723">
        <f>V0*EXP((rf-q_leak-0.5*sigma^2)*C2723+sigma*SQRT(C2723)*D2723)</f>
        <v/>
      </c>
      <c r="F2723">
        <f>SHL_face*(1+SHL_rate)^C2723</f>
        <v/>
      </c>
      <c r="G2723">
        <f>Pref_face*(1+Pref_rate)^C2723</f>
        <v/>
      </c>
      <c r="H2723">
        <f>MAX(E2723-F2723-G2723,0)</f>
        <v/>
      </c>
      <c r="I2723">
        <f>MIN(E2723,F2723+G2723)+(1-MgmtPct)*H2723</f>
        <v/>
      </c>
      <c r="J2723">
        <f>IF(I2723/SponsorCost&gt;=RatchetTrigger,1,0)</f>
        <v/>
      </c>
      <c r="K2723">
        <f>IF(J2723=1,MgmtPctRatchet,MgmtPct)</f>
        <v/>
      </c>
      <c r="L2723">
        <f>K2723*H2723</f>
        <v/>
      </c>
      <c r="M2723">
        <f>EXP(-rf*C2723)*L2723</f>
        <v/>
      </c>
      <c r="N2723">
        <f>EXP(-rf*C2723)*E2723</f>
        <v/>
      </c>
    </row>
    <row r="2724">
      <c r="A2724" t="n">
        <v>2716</v>
      </c>
      <c r="B2724">
        <f>RAND()</f>
        <v/>
      </c>
      <c r="C2724">
        <f>IF(B2724&lt;P_3,3,IF(B2724&lt;P_3+P_4,4,5))</f>
        <v/>
      </c>
      <c r="D2724">
        <f>NORM.S.INV(RAND())</f>
        <v/>
      </c>
      <c r="E2724">
        <f>V0*EXP((rf-q_leak-0.5*sigma^2)*C2724+sigma*SQRT(C2724)*D2724)</f>
        <v/>
      </c>
      <c r="F2724">
        <f>SHL_face*(1+SHL_rate)^C2724</f>
        <v/>
      </c>
      <c r="G2724">
        <f>Pref_face*(1+Pref_rate)^C2724</f>
        <v/>
      </c>
      <c r="H2724">
        <f>MAX(E2724-F2724-G2724,0)</f>
        <v/>
      </c>
      <c r="I2724">
        <f>MIN(E2724,F2724+G2724)+(1-MgmtPct)*H2724</f>
        <v/>
      </c>
      <c r="J2724">
        <f>IF(I2724/SponsorCost&gt;=RatchetTrigger,1,0)</f>
        <v/>
      </c>
      <c r="K2724">
        <f>IF(J2724=1,MgmtPctRatchet,MgmtPct)</f>
        <v/>
      </c>
      <c r="L2724">
        <f>K2724*H2724</f>
        <v/>
      </c>
      <c r="M2724">
        <f>EXP(-rf*C2724)*L2724</f>
        <v/>
      </c>
      <c r="N2724">
        <f>EXP(-rf*C2724)*E2724</f>
        <v/>
      </c>
    </row>
    <row r="2725">
      <c r="A2725" t="n">
        <v>2717</v>
      </c>
      <c r="B2725">
        <f>RAND()</f>
        <v/>
      </c>
      <c r="C2725">
        <f>IF(B2725&lt;P_3,3,IF(B2725&lt;P_3+P_4,4,5))</f>
        <v/>
      </c>
      <c r="D2725">
        <f>NORM.S.INV(RAND())</f>
        <v/>
      </c>
      <c r="E2725">
        <f>V0*EXP((rf-q_leak-0.5*sigma^2)*C2725+sigma*SQRT(C2725)*D2725)</f>
        <v/>
      </c>
      <c r="F2725">
        <f>SHL_face*(1+SHL_rate)^C2725</f>
        <v/>
      </c>
      <c r="G2725">
        <f>Pref_face*(1+Pref_rate)^C2725</f>
        <v/>
      </c>
      <c r="H2725">
        <f>MAX(E2725-F2725-G2725,0)</f>
        <v/>
      </c>
      <c r="I2725">
        <f>MIN(E2725,F2725+G2725)+(1-MgmtPct)*H2725</f>
        <v/>
      </c>
      <c r="J2725">
        <f>IF(I2725/SponsorCost&gt;=RatchetTrigger,1,0)</f>
        <v/>
      </c>
      <c r="K2725">
        <f>IF(J2725=1,MgmtPctRatchet,MgmtPct)</f>
        <v/>
      </c>
      <c r="L2725">
        <f>K2725*H2725</f>
        <v/>
      </c>
      <c r="M2725">
        <f>EXP(-rf*C2725)*L2725</f>
        <v/>
      </c>
      <c r="N2725">
        <f>EXP(-rf*C2725)*E2725</f>
        <v/>
      </c>
    </row>
    <row r="2726">
      <c r="A2726" t="n">
        <v>2718</v>
      </c>
      <c r="B2726">
        <f>RAND()</f>
        <v/>
      </c>
      <c r="C2726">
        <f>IF(B2726&lt;P_3,3,IF(B2726&lt;P_3+P_4,4,5))</f>
        <v/>
      </c>
      <c r="D2726">
        <f>NORM.S.INV(RAND())</f>
        <v/>
      </c>
      <c r="E2726">
        <f>V0*EXP((rf-q_leak-0.5*sigma^2)*C2726+sigma*SQRT(C2726)*D2726)</f>
        <v/>
      </c>
      <c r="F2726">
        <f>SHL_face*(1+SHL_rate)^C2726</f>
        <v/>
      </c>
      <c r="G2726">
        <f>Pref_face*(1+Pref_rate)^C2726</f>
        <v/>
      </c>
      <c r="H2726">
        <f>MAX(E2726-F2726-G2726,0)</f>
        <v/>
      </c>
      <c r="I2726">
        <f>MIN(E2726,F2726+G2726)+(1-MgmtPct)*H2726</f>
        <v/>
      </c>
      <c r="J2726">
        <f>IF(I2726/SponsorCost&gt;=RatchetTrigger,1,0)</f>
        <v/>
      </c>
      <c r="K2726">
        <f>IF(J2726=1,MgmtPctRatchet,MgmtPct)</f>
        <v/>
      </c>
      <c r="L2726">
        <f>K2726*H2726</f>
        <v/>
      </c>
      <c r="M2726">
        <f>EXP(-rf*C2726)*L2726</f>
        <v/>
      </c>
      <c r="N2726">
        <f>EXP(-rf*C2726)*E2726</f>
        <v/>
      </c>
    </row>
    <row r="2727">
      <c r="A2727" t="n">
        <v>2719</v>
      </c>
      <c r="B2727">
        <f>RAND()</f>
        <v/>
      </c>
      <c r="C2727">
        <f>IF(B2727&lt;P_3,3,IF(B2727&lt;P_3+P_4,4,5))</f>
        <v/>
      </c>
      <c r="D2727">
        <f>NORM.S.INV(RAND())</f>
        <v/>
      </c>
      <c r="E2727">
        <f>V0*EXP((rf-q_leak-0.5*sigma^2)*C2727+sigma*SQRT(C2727)*D2727)</f>
        <v/>
      </c>
      <c r="F2727">
        <f>SHL_face*(1+SHL_rate)^C2727</f>
        <v/>
      </c>
      <c r="G2727">
        <f>Pref_face*(1+Pref_rate)^C2727</f>
        <v/>
      </c>
      <c r="H2727">
        <f>MAX(E2727-F2727-G2727,0)</f>
        <v/>
      </c>
      <c r="I2727">
        <f>MIN(E2727,F2727+G2727)+(1-MgmtPct)*H2727</f>
        <v/>
      </c>
      <c r="J2727">
        <f>IF(I2727/SponsorCost&gt;=RatchetTrigger,1,0)</f>
        <v/>
      </c>
      <c r="K2727">
        <f>IF(J2727=1,MgmtPctRatchet,MgmtPct)</f>
        <v/>
      </c>
      <c r="L2727">
        <f>K2727*H2727</f>
        <v/>
      </c>
      <c r="M2727">
        <f>EXP(-rf*C2727)*L2727</f>
        <v/>
      </c>
      <c r="N2727">
        <f>EXP(-rf*C2727)*E2727</f>
        <v/>
      </c>
    </row>
    <row r="2728">
      <c r="A2728" t="n">
        <v>2720</v>
      </c>
      <c r="B2728">
        <f>RAND()</f>
        <v/>
      </c>
      <c r="C2728">
        <f>IF(B2728&lt;P_3,3,IF(B2728&lt;P_3+P_4,4,5))</f>
        <v/>
      </c>
      <c r="D2728">
        <f>NORM.S.INV(RAND())</f>
        <v/>
      </c>
      <c r="E2728">
        <f>V0*EXP((rf-q_leak-0.5*sigma^2)*C2728+sigma*SQRT(C2728)*D2728)</f>
        <v/>
      </c>
      <c r="F2728">
        <f>SHL_face*(1+SHL_rate)^C2728</f>
        <v/>
      </c>
      <c r="G2728">
        <f>Pref_face*(1+Pref_rate)^C2728</f>
        <v/>
      </c>
      <c r="H2728">
        <f>MAX(E2728-F2728-G2728,0)</f>
        <v/>
      </c>
      <c r="I2728">
        <f>MIN(E2728,F2728+G2728)+(1-MgmtPct)*H2728</f>
        <v/>
      </c>
      <c r="J2728">
        <f>IF(I2728/SponsorCost&gt;=RatchetTrigger,1,0)</f>
        <v/>
      </c>
      <c r="K2728">
        <f>IF(J2728=1,MgmtPctRatchet,MgmtPct)</f>
        <v/>
      </c>
      <c r="L2728">
        <f>K2728*H2728</f>
        <v/>
      </c>
      <c r="M2728">
        <f>EXP(-rf*C2728)*L2728</f>
        <v/>
      </c>
      <c r="N2728">
        <f>EXP(-rf*C2728)*E2728</f>
        <v/>
      </c>
    </row>
    <row r="2729">
      <c r="A2729" t="n">
        <v>2721</v>
      </c>
      <c r="B2729">
        <f>RAND()</f>
        <v/>
      </c>
      <c r="C2729">
        <f>IF(B2729&lt;P_3,3,IF(B2729&lt;P_3+P_4,4,5))</f>
        <v/>
      </c>
      <c r="D2729">
        <f>NORM.S.INV(RAND())</f>
        <v/>
      </c>
      <c r="E2729">
        <f>V0*EXP((rf-q_leak-0.5*sigma^2)*C2729+sigma*SQRT(C2729)*D2729)</f>
        <v/>
      </c>
      <c r="F2729">
        <f>SHL_face*(1+SHL_rate)^C2729</f>
        <v/>
      </c>
      <c r="G2729">
        <f>Pref_face*(1+Pref_rate)^C2729</f>
        <v/>
      </c>
      <c r="H2729">
        <f>MAX(E2729-F2729-G2729,0)</f>
        <v/>
      </c>
      <c r="I2729">
        <f>MIN(E2729,F2729+G2729)+(1-MgmtPct)*H2729</f>
        <v/>
      </c>
      <c r="J2729">
        <f>IF(I2729/SponsorCost&gt;=RatchetTrigger,1,0)</f>
        <v/>
      </c>
      <c r="K2729">
        <f>IF(J2729=1,MgmtPctRatchet,MgmtPct)</f>
        <v/>
      </c>
      <c r="L2729">
        <f>K2729*H2729</f>
        <v/>
      </c>
      <c r="M2729">
        <f>EXP(-rf*C2729)*L2729</f>
        <v/>
      </c>
      <c r="N2729">
        <f>EXP(-rf*C2729)*E2729</f>
        <v/>
      </c>
    </row>
    <row r="2730">
      <c r="A2730" t="n">
        <v>2722</v>
      </c>
      <c r="B2730">
        <f>RAND()</f>
        <v/>
      </c>
      <c r="C2730">
        <f>IF(B2730&lt;P_3,3,IF(B2730&lt;P_3+P_4,4,5))</f>
        <v/>
      </c>
      <c r="D2730">
        <f>NORM.S.INV(RAND())</f>
        <v/>
      </c>
      <c r="E2730">
        <f>V0*EXP((rf-q_leak-0.5*sigma^2)*C2730+sigma*SQRT(C2730)*D2730)</f>
        <v/>
      </c>
      <c r="F2730">
        <f>SHL_face*(1+SHL_rate)^C2730</f>
        <v/>
      </c>
      <c r="G2730">
        <f>Pref_face*(1+Pref_rate)^C2730</f>
        <v/>
      </c>
      <c r="H2730">
        <f>MAX(E2730-F2730-G2730,0)</f>
        <v/>
      </c>
      <c r="I2730">
        <f>MIN(E2730,F2730+G2730)+(1-MgmtPct)*H2730</f>
        <v/>
      </c>
      <c r="J2730">
        <f>IF(I2730/SponsorCost&gt;=RatchetTrigger,1,0)</f>
        <v/>
      </c>
      <c r="K2730">
        <f>IF(J2730=1,MgmtPctRatchet,MgmtPct)</f>
        <v/>
      </c>
      <c r="L2730">
        <f>K2730*H2730</f>
        <v/>
      </c>
      <c r="M2730">
        <f>EXP(-rf*C2730)*L2730</f>
        <v/>
      </c>
      <c r="N2730">
        <f>EXP(-rf*C2730)*E2730</f>
        <v/>
      </c>
    </row>
    <row r="2731">
      <c r="A2731" t="n">
        <v>2723</v>
      </c>
      <c r="B2731">
        <f>RAND()</f>
        <v/>
      </c>
      <c r="C2731">
        <f>IF(B2731&lt;P_3,3,IF(B2731&lt;P_3+P_4,4,5))</f>
        <v/>
      </c>
      <c r="D2731">
        <f>NORM.S.INV(RAND())</f>
        <v/>
      </c>
      <c r="E2731">
        <f>V0*EXP((rf-q_leak-0.5*sigma^2)*C2731+sigma*SQRT(C2731)*D2731)</f>
        <v/>
      </c>
      <c r="F2731">
        <f>SHL_face*(1+SHL_rate)^C2731</f>
        <v/>
      </c>
      <c r="G2731">
        <f>Pref_face*(1+Pref_rate)^C2731</f>
        <v/>
      </c>
      <c r="H2731">
        <f>MAX(E2731-F2731-G2731,0)</f>
        <v/>
      </c>
      <c r="I2731">
        <f>MIN(E2731,F2731+G2731)+(1-MgmtPct)*H2731</f>
        <v/>
      </c>
      <c r="J2731">
        <f>IF(I2731/SponsorCost&gt;=RatchetTrigger,1,0)</f>
        <v/>
      </c>
      <c r="K2731">
        <f>IF(J2731=1,MgmtPctRatchet,MgmtPct)</f>
        <v/>
      </c>
      <c r="L2731">
        <f>K2731*H2731</f>
        <v/>
      </c>
      <c r="M2731">
        <f>EXP(-rf*C2731)*L2731</f>
        <v/>
      </c>
      <c r="N2731">
        <f>EXP(-rf*C2731)*E2731</f>
        <v/>
      </c>
    </row>
    <row r="2732">
      <c r="A2732" t="n">
        <v>2724</v>
      </c>
      <c r="B2732">
        <f>RAND()</f>
        <v/>
      </c>
      <c r="C2732">
        <f>IF(B2732&lt;P_3,3,IF(B2732&lt;P_3+P_4,4,5))</f>
        <v/>
      </c>
      <c r="D2732">
        <f>NORM.S.INV(RAND())</f>
        <v/>
      </c>
      <c r="E2732">
        <f>V0*EXP((rf-q_leak-0.5*sigma^2)*C2732+sigma*SQRT(C2732)*D2732)</f>
        <v/>
      </c>
      <c r="F2732">
        <f>SHL_face*(1+SHL_rate)^C2732</f>
        <v/>
      </c>
      <c r="G2732">
        <f>Pref_face*(1+Pref_rate)^C2732</f>
        <v/>
      </c>
      <c r="H2732">
        <f>MAX(E2732-F2732-G2732,0)</f>
        <v/>
      </c>
      <c r="I2732">
        <f>MIN(E2732,F2732+G2732)+(1-MgmtPct)*H2732</f>
        <v/>
      </c>
      <c r="J2732">
        <f>IF(I2732/SponsorCost&gt;=RatchetTrigger,1,0)</f>
        <v/>
      </c>
      <c r="K2732">
        <f>IF(J2732=1,MgmtPctRatchet,MgmtPct)</f>
        <v/>
      </c>
      <c r="L2732">
        <f>K2732*H2732</f>
        <v/>
      </c>
      <c r="M2732">
        <f>EXP(-rf*C2732)*L2732</f>
        <v/>
      </c>
      <c r="N2732">
        <f>EXP(-rf*C2732)*E2732</f>
        <v/>
      </c>
    </row>
    <row r="2733">
      <c r="A2733" t="n">
        <v>2725</v>
      </c>
      <c r="B2733">
        <f>RAND()</f>
        <v/>
      </c>
      <c r="C2733">
        <f>IF(B2733&lt;P_3,3,IF(B2733&lt;P_3+P_4,4,5))</f>
        <v/>
      </c>
      <c r="D2733">
        <f>NORM.S.INV(RAND())</f>
        <v/>
      </c>
      <c r="E2733">
        <f>V0*EXP((rf-q_leak-0.5*sigma^2)*C2733+sigma*SQRT(C2733)*D2733)</f>
        <v/>
      </c>
      <c r="F2733">
        <f>SHL_face*(1+SHL_rate)^C2733</f>
        <v/>
      </c>
      <c r="G2733">
        <f>Pref_face*(1+Pref_rate)^C2733</f>
        <v/>
      </c>
      <c r="H2733">
        <f>MAX(E2733-F2733-G2733,0)</f>
        <v/>
      </c>
      <c r="I2733">
        <f>MIN(E2733,F2733+G2733)+(1-MgmtPct)*H2733</f>
        <v/>
      </c>
      <c r="J2733">
        <f>IF(I2733/SponsorCost&gt;=RatchetTrigger,1,0)</f>
        <v/>
      </c>
      <c r="K2733">
        <f>IF(J2733=1,MgmtPctRatchet,MgmtPct)</f>
        <v/>
      </c>
      <c r="L2733">
        <f>K2733*H2733</f>
        <v/>
      </c>
      <c r="M2733">
        <f>EXP(-rf*C2733)*L2733</f>
        <v/>
      </c>
      <c r="N2733">
        <f>EXP(-rf*C2733)*E2733</f>
        <v/>
      </c>
    </row>
    <row r="2734">
      <c r="A2734" t="n">
        <v>2726</v>
      </c>
      <c r="B2734">
        <f>RAND()</f>
        <v/>
      </c>
      <c r="C2734">
        <f>IF(B2734&lt;P_3,3,IF(B2734&lt;P_3+P_4,4,5))</f>
        <v/>
      </c>
      <c r="D2734">
        <f>NORM.S.INV(RAND())</f>
        <v/>
      </c>
      <c r="E2734">
        <f>V0*EXP((rf-q_leak-0.5*sigma^2)*C2734+sigma*SQRT(C2734)*D2734)</f>
        <v/>
      </c>
      <c r="F2734">
        <f>SHL_face*(1+SHL_rate)^C2734</f>
        <v/>
      </c>
      <c r="G2734">
        <f>Pref_face*(1+Pref_rate)^C2734</f>
        <v/>
      </c>
      <c r="H2734">
        <f>MAX(E2734-F2734-G2734,0)</f>
        <v/>
      </c>
      <c r="I2734">
        <f>MIN(E2734,F2734+G2734)+(1-MgmtPct)*H2734</f>
        <v/>
      </c>
      <c r="J2734">
        <f>IF(I2734/SponsorCost&gt;=RatchetTrigger,1,0)</f>
        <v/>
      </c>
      <c r="K2734">
        <f>IF(J2734=1,MgmtPctRatchet,MgmtPct)</f>
        <v/>
      </c>
      <c r="L2734">
        <f>K2734*H2734</f>
        <v/>
      </c>
      <c r="M2734">
        <f>EXP(-rf*C2734)*L2734</f>
        <v/>
      </c>
      <c r="N2734">
        <f>EXP(-rf*C2734)*E2734</f>
        <v/>
      </c>
    </row>
    <row r="2735">
      <c r="A2735" t="n">
        <v>2727</v>
      </c>
      <c r="B2735">
        <f>RAND()</f>
        <v/>
      </c>
      <c r="C2735">
        <f>IF(B2735&lt;P_3,3,IF(B2735&lt;P_3+P_4,4,5))</f>
        <v/>
      </c>
      <c r="D2735">
        <f>NORM.S.INV(RAND())</f>
        <v/>
      </c>
      <c r="E2735">
        <f>V0*EXP((rf-q_leak-0.5*sigma^2)*C2735+sigma*SQRT(C2735)*D2735)</f>
        <v/>
      </c>
      <c r="F2735">
        <f>SHL_face*(1+SHL_rate)^C2735</f>
        <v/>
      </c>
      <c r="G2735">
        <f>Pref_face*(1+Pref_rate)^C2735</f>
        <v/>
      </c>
      <c r="H2735">
        <f>MAX(E2735-F2735-G2735,0)</f>
        <v/>
      </c>
      <c r="I2735">
        <f>MIN(E2735,F2735+G2735)+(1-MgmtPct)*H2735</f>
        <v/>
      </c>
      <c r="J2735">
        <f>IF(I2735/SponsorCost&gt;=RatchetTrigger,1,0)</f>
        <v/>
      </c>
      <c r="K2735">
        <f>IF(J2735=1,MgmtPctRatchet,MgmtPct)</f>
        <v/>
      </c>
      <c r="L2735">
        <f>K2735*H2735</f>
        <v/>
      </c>
      <c r="M2735">
        <f>EXP(-rf*C2735)*L2735</f>
        <v/>
      </c>
      <c r="N2735">
        <f>EXP(-rf*C2735)*E2735</f>
        <v/>
      </c>
    </row>
    <row r="2736">
      <c r="A2736" t="n">
        <v>2728</v>
      </c>
      <c r="B2736">
        <f>RAND()</f>
        <v/>
      </c>
      <c r="C2736">
        <f>IF(B2736&lt;P_3,3,IF(B2736&lt;P_3+P_4,4,5))</f>
        <v/>
      </c>
      <c r="D2736">
        <f>NORM.S.INV(RAND())</f>
        <v/>
      </c>
      <c r="E2736">
        <f>V0*EXP((rf-q_leak-0.5*sigma^2)*C2736+sigma*SQRT(C2736)*D2736)</f>
        <v/>
      </c>
      <c r="F2736">
        <f>SHL_face*(1+SHL_rate)^C2736</f>
        <v/>
      </c>
      <c r="G2736">
        <f>Pref_face*(1+Pref_rate)^C2736</f>
        <v/>
      </c>
      <c r="H2736">
        <f>MAX(E2736-F2736-G2736,0)</f>
        <v/>
      </c>
      <c r="I2736">
        <f>MIN(E2736,F2736+G2736)+(1-MgmtPct)*H2736</f>
        <v/>
      </c>
      <c r="J2736">
        <f>IF(I2736/SponsorCost&gt;=RatchetTrigger,1,0)</f>
        <v/>
      </c>
      <c r="K2736">
        <f>IF(J2736=1,MgmtPctRatchet,MgmtPct)</f>
        <v/>
      </c>
      <c r="L2736">
        <f>K2736*H2736</f>
        <v/>
      </c>
      <c r="M2736">
        <f>EXP(-rf*C2736)*L2736</f>
        <v/>
      </c>
      <c r="N2736">
        <f>EXP(-rf*C2736)*E2736</f>
        <v/>
      </c>
    </row>
    <row r="2737">
      <c r="A2737" t="n">
        <v>2729</v>
      </c>
      <c r="B2737">
        <f>RAND()</f>
        <v/>
      </c>
      <c r="C2737">
        <f>IF(B2737&lt;P_3,3,IF(B2737&lt;P_3+P_4,4,5))</f>
        <v/>
      </c>
      <c r="D2737">
        <f>NORM.S.INV(RAND())</f>
        <v/>
      </c>
      <c r="E2737">
        <f>V0*EXP((rf-q_leak-0.5*sigma^2)*C2737+sigma*SQRT(C2737)*D2737)</f>
        <v/>
      </c>
      <c r="F2737">
        <f>SHL_face*(1+SHL_rate)^C2737</f>
        <v/>
      </c>
      <c r="G2737">
        <f>Pref_face*(1+Pref_rate)^C2737</f>
        <v/>
      </c>
      <c r="H2737">
        <f>MAX(E2737-F2737-G2737,0)</f>
        <v/>
      </c>
      <c r="I2737">
        <f>MIN(E2737,F2737+G2737)+(1-MgmtPct)*H2737</f>
        <v/>
      </c>
      <c r="J2737">
        <f>IF(I2737/SponsorCost&gt;=RatchetTrigger,1,0)</f>
        <v/>
      </c>
      <c r="K2737">
        <f>IF(J2737=1,MgmtPctRatchet,MgmtPct)</f>
        <v/>
      </c>
      <c r="L2737">
        <f>K2737*H2737</f>
        <v/>
      </c>
      <c r="M2737">
        <f>EXP(-rf*C2737)*L2737</f>
        <v/>
      </c>
      <c r="N2737">
        <f>EXP(-rf*C2737)*E2737</f>
        <v/>
      </c>
    </row>
    <row r="2738">
      <c r="A2738" t="n">
        <v>2730</v>
      </c>
      <c r="B2738">
        <f>RAND()</f>
        <v/>
      </c>
      <c r="C2738">
        <f>IF(B2738&lt;P_3,3,IF(B2738&lt;P_3+P_4,4,5))</f>
        <v/>
      </c>
      <c r="D2738">
        <f>NORM.S.INV(RAND())</f>
        <v/>
      </c>
      <c r="E2738">
        <f>V0*EXP((rf-q_leak-0.5*sigma^2)*C2738+sigma*SQRT(C2738)*D2738)</f>
        <v/>
      </c>
      <c r="F2738">
        <f>SHL_face*(1+SHL_rate)^C2738</f>
        <v/>
      </c>
      <c r="G2738">
        <f>Pref_face*(1+Pref_rate)^C2738</f>
        <v/>
      </c>
      <c r="H2738">
        <f>MAX(E2738-F2738-G2738,0)</f>
        <v/>
      </c>
      <c r="I2738">
        <f>MIN(E2738,F2738+G2738)+(1-MgmtPct)*H2738</f>
        <v/>
      </c>
      <c r="J2738">
        <f>IF(I2738/SponsorCost&gt;=RatchetTrigger,1,0)</f>
        <v/>
      </c>
      <c r="K2738">
        <f>IF(J2738=1,MgmtPctRatchet,MgmtPct)</f>
        <v/>
      </c>
      <c r="L2738">
        <f>K2738*H2738</f>
        <v/>
      </c>
      <c r="M2738">
        <f>EXP(-rf*C2738)*L2738</f>
        <v/>
      </c>
      <c r="N2738">
        <f>EXP(-rf*C2738)*E2738</f>
        <v/>
      </c>
    </row>
    <row r="2739">
      <c r="A2739" t="n">
        <v>2731</v>
      </c>
      <c r="B2739">
        <f>RAND()</f>
        <v/>
      </c>
      <c r="C2739">
        <f>IF(B2739&lt;P_3,3,IF(B2739&lt;P_3+P_4,4,5))</f>
        <v/>
      </c>
      <c r="D2739">
        <f>NORM.S.INV(RAND())</f>
        <v/>
      </c>
      <c r="E2739">
        <f>V0*EXP((rf-q_leak-0.5*sigma^2)*C2739+sigma*SQRT(C2739)*D2739)</f>
        <v/>
      </c>
      <c r="F2739">
        <f>SHL_face*(1+SHL_rate)^C2739</f>
        <v/>
      </c>
      <c r="G2739">
        <f>Pref_face*(1+Pref_rate)^C2739</f>
        <v/>
      </c>
      <c r="H2739">
        <f>MAX(E2739-F2739-G2739,0)</f>
        <v/>
      </c>
      <c r="I2739">
        <f>MIN(E2739,F2739+G2739)+(1-MgmtPct)*H2739</f>
        <v/>
      </c>
      <c r="J2739">
        <f>IF(I2739/SponsorCost&gt;=RatchetTrigger,1,0)</f>
        <v/>
      </c>
      <c r="K2739">
        <f>IF(J2739=1,MgmtPctRatchet,MgmtPct)</f>
        <v/>
      </c>
      <c r="L2739">
        <f>K2739*H2739</f>
        <v/>
      </c>
      <c r="M2739">
        <f>EXP(-rf*C2739)*L2739</f>
        <v/>
      </c>
      <c r="N2739">
        <f>EXP(-rf*C2739)*E2739</f>
        <v/>
      </c>
    </row>
    <row r="2740">
      <c r="A2740" t="n">
        <v>2732</v>
      </c>
      <c r="B2740">
        <f>RAND()</f>
        <v/>
      </c>
      <c r="C2740">
        <f>IF(B2740&lt;P_3,3,IF(B2740&lt;P_3+P_4,4,5))</f>
        <v/>
      </c>
      <c r="D2740">
        <f>NORM.S.INV(RAND())</f>
        <v/>
      </c>
      <c r="E2740">
        <f>V0*EXP((rf-q_leak-0.5*sigma^2)*C2740+sigma*SQRT(C2740)*D2740)</f>
        <v/>
      </c>
      <c r="F2740">
        <f>SHL_face*(1+SHL_rate)^C2740</f>
        <v/>
      </c>
      <c r="G2740">
        <f>Pref_face*(1+Pref_rate)^C2740</f>
        <v/>
      </c>
      <c r="H2740">
        <f>MAX(E2740-F2740-G2740,0)</f>
        <v/>
      </c>
      <c r="I2740">
        <f>MIN(E2740,F2740+G2740)+(1-MgmtPct)*H2740</f>
        <v/>
      </c>
      <c r="J2740">
        <f>IF(I2740/SponsorCost&gt;=RatchetTrigger,1,0)</f>
        <v/>
      </c>
      <c r="K2740">
        <f>IF(J2740=1,MgmtPctRatchet,MgmtPct)</f>
        <v/>
      </c>
      <c r="L2740">
        <f>K2740*H2740</f>
        <v/>
      </c>
      <c r="M2740">
        <f>EXP(-rf*C2740)*L2740</f>
        <v/>
      </c>
      <c r="N2740">
        <f>EXP(-rf*C2740)*E2740</f>
        <v/>
      </c>
    </row>
    <row r="2741">
      <c r="A2741" t="n">
        <v>2733</v>
      </c>
      <c r="B2741">
        <f>RAND()</f>
        <v/>
      </c>
      <c r="C2741">
        <f>IF(B2741&lt;P_3,3,IF(B2741&lt;P_3+P_4,4,5))</f>
        <v/>
      </c>
      <c r="D2741">
        <f>NORM.S.INV(RAND())</f>
        <v/>
      </c>
      <c r="E2741">
        <f>V0*EXP((rf-q_leak-0.5*sigma^2)*C2741+sigma*SQRT(C2741)*D2741)</f>
        <v/>
      </c>
      <c r="F2741">
        <f>SHL_face*(1+SHL_rate)^C2741</f>
        <v/>
      </c>
      <c r="G2741">
        <f>Pref_face*(1+Pref_rate)^C2741</f>
        <v/>
      </c>
      <c r="H2741">
        <f>MAX(E2741-F2741-G2741,0)</f>
        <v/>
      </c>
      <c r="I2741">
        <f>MIN(E2741,F2741+G2741)+(1-MgmtPct)*H2741</f>
        <v/>
      </c>
      <c r="J2741">
        <f>IF(I2741/SponsorCost&gt;=RatchetTrigger,1,0)</f>
        <v/>
      </c>
      <c r="K2741">
        <f>IF(J2741=1,MgmtPctRatchet,MgmtPct)</f>
        <v/>
      </c>
      <c r="L2741">
        <f>K2741*H2741</f>
        <v/>
      </c>
      <c r="M2741">
        <f>EXP(-rf*C2741)*L2741</f>
        <v/>
      </c>
      <c r="N2741">
        <f>EXP(-rf*C2741)*E2741</f>
        <v/>
      </c>
    </row>
    <row r="2742">
      <c r="A2742" t="n">
        <v>2734</v>
      </c>
      <c r="B2742">
        <f>RAND()</f>
        <v/>
      </c>
      <c r="C2742">
        <f>IF(B2742&lt;P_3,3,IF(B2742&lt;P_3+P_4,4,5))</f>
        <v/>
      </c>
      <c r="D2742">
        <f>NORM.S.INV(RAND())</f>
        <v/>
      </c>
      <c r="E2742">
        <f>V0*EXP((rf-q_leak-0.5*sigma^2)*C2742+sigma*SQRT(C2742)*D2742)</f>
        <v/>
      </c>
      <c r="F2742">
        <f>SHL_face*(1+SHL_rate)^C2742</f>
        <v/>
      </c>
      <c r="G2742">
        <f>Pref_face*(1+Pref_rate)^C2742</f>
        <v/>
      </c>
      <c r="H2742">
        <f>MAX(E2742-F2742-G2742,0)</f>
        <v/>
      </c>
      <c r="I2742">
        <f>MIN(E2742,F2742+G2742)+(1-MgmtPct)*H2742</f>
        <v/>
      </c>
      <c r="J2742">
        <f>IF(I2742/SponsorCost&gt;=RatchetTrigger,1,0)</f>
        <v/>
      </c>
      <c r="K2742">
        <f>IF(J2742=1,MgmtPctRatchet,MgmtPct)</f>
        <v/>
      </c>
      <c r="L2742">
        <f>K2742*H2742</f>
        <v/>
      </c>
      <c r="M2742">
        <f>EXP(-rf*C2742)*L2742</f>
        <v/>
      </c>
      <c r="N2742">
        <f>EXP(-rf*C2742)*E2742</f>
        <v/>
      </c>
    </row>
    <row r="2743">
      <c r="A2743" t="n">
        <v>2735</v>
      </c>
      <c r="B2743">
        <f>RAND()</f>
        <v/>
      </c>
      <c r="C2743">
        <f>IF(B2743&lt;P_3,3,IF(B2743&lt;P_3+P_4,4,5))</f>
        <v/>
      </c>
      <c r="D2743">
        <f>NORM.S.INV(RAND())</f>
        <v/>
      </c>
      <c r="E2743">
        <f>V0*EXP((rf-q_leak-0.5*sigma^2)*C2743+sigma*SQRT(C2743)*D2743)</f>
        <v/>
      </c>
      <c r="F2743">
        <f>SHL_face*(1+SHL_rate)^C2743</f>
        <v/>
      </c>
      <c r="G2743">
        <f>Pref_face*(1+Pref_rate)^C2743</f>
        <v/>
      </c>
      <c r="H2743">
        <f>MAX(E2743-F2743-G2743,0)</f>
        <v/>
      </c>
      <c r="I2743">
        <f>MIN(E2743,F2743+G2743)+(1-MgmtPct)*H2743</f>
        <v/>
      </c>
      <c r="J2743">
        <f>IF(I2743/SponsorCost&gt;=RatchetTrigger,1,0)</f>
        <v/>
      </c>
      <c r="K2743">
        <f>IF(J2743=1,MgmtPctRatchet,MgmtPct)</f>
        <v/>
      </c>
      <c r="L2743">
        <f>K2743*H2743</f>
        <v/>
      </c>
      <c r="M2743">
        <f>EXP(-rf*C2743)*L2743</f>
        <v/>
      </c>
      <c r="N2743">
        <f>EXP(-rf*C2743)*E2743</f>
        <v/>
      </c>
    </row>
    <row r="2744">
      <c r="A2744" t="n">
        <v>2736</v>
      </c>
      <c r="B2744">
        <f>RAND()</f>
        <v/>
      </c>
      <c r="C2744">
        <f>IF(B2744&lt;P_3,3,IF(B2744&lt;P_3+P_4,4,5))</f>
        <v/>
      </c>
      <c r="D2744">
        <f>NORM.S.INV(RAND())</f>
        <v/>
      </c>
      <c r="E2744">
        <f>V0*EXP((rf-q_leak-0.5*sigma^2)*C2744+sigma*SQRT(C2744)*D2744)</f>
        <v/>
      </c>
      <c r="F2744">
        <f>SHL_face*(1+SHL_rate)^C2744</f>
        <v/>
      </c>
      <c r="G2744">
        <f>Pref_face*(1+Pref_rate)^C2744</f>
        <v/>
      </c>
      <c r="H2744">
        <f>MAX(E2744-F2744-G2744,0)</f>
        <v/>
      </c>
      <c r="I2744">
        <f>MIN(E2744,F2744+G2744)+(1-MgmtPct)*H2744</f>
        <v/>
      </c>
      <c r="J2744">
        <f>IF(I2744/SponsorCost&gt;=RatchetTrigger,1,0)</f>
        <v/>
      </c>
      <c r="K2744">
        <f>IF(J2744=1,MgmtPctRatchet,MgmtPct)</f>
        <v/>
      </c>
      <c r="L2744">
        <f>K2744*H2744</f>
        <v/>
      </c>
      <c r="M2744">
        <f>EXP(-rf*C2744)*L2744</f>
        <v/>
      </c>
      <c r="N2744">
        <f>EXP(-rf*C2744)*E2744</f>
        <v/>
      </c>
    </row>
    <row r="2745">
      <c r="A2745" t="n">
        <v>2737</v>
      </c>
      <c r="B2745">
        <f>RAND()</f>
        <v/>
      </c>
      <c r="C2745">
        <f>IF(B2745&lt;P_3,3,IF(B2745&lt;P_3+P_4,4,5))</f>
        <v/>
      </c>
      <c r="D2745">
        <f>NORM.S.INV(RAND())</f>
        <v/>
      </c>
      <c r="E2745">
        <f>V0*EXP((rf-q_leak-0.5*sigma^2)*C2745+sigma*SQRT(C2745)*D2745)</f>
        <v/>
      </c>
      <c r="F2745">
        <f>SHL_face*(1+SHL_rate)^C2745</f>
        <v/>
      </c>
      <c r="G2745">
        <f>Pref_face*(1+Pref_rate)^C2745</f>
        <v/>
      </c>
      <c r="H2745">
        <f>MAX(E2745-F2745-G2745,0)</f>
        <v/>
      </c>
      <c r="I2745">
        <f>MIN(E2745,F2745+G2745)+(1-MgmtPct)*H2745</f>
        <v/>
      </c>
      <c r="J2745">
        <f>IF(I2745/SponsorCost&gt;=RatchetTrigger,1,0)</f>
        <v/>
      </c>
      <c r="K2745">
        <f>IF(J2745=1,MgmtPctRatchet,MgmtPct)</f>
        <v/>
      </c>
      <c r="L2745">
        <f>K2745*H2745</f>
        <v/>
      </c>
      <c r="M2745">
        <f>EXP(-rf*C2745)*L2745</f>
        <v/>
      </c>
      <c r="N2745">
        <f>EXP(-rf*C2745)*E2745</f>
        <v/>
      </c>
    </row>
    <row r="2746">
      <c r="A2746" t="n">
        <v>2738</v>
      </c>
      <c r="B2746">
        <f>RAND()</f>
        <v/>
      </c>
      <c r="C2746">
        <f>IF(B2746&lt;P_3,3,IF(B2746&lt;P_3+P_4,4,5))</f>
        <v/>
      </c>
      <c r="D2746">
        <f>NORM.S.INV(RAND())</f>
        <v/>
      </c>
      <c r="E2746">
        <f>V0*EXP((rf-q_leak-0.5*sigma^2)*C2746+sigma*SQRT(C2746)*D2746)</f>
        <v/>
      </c>
      <c r="F2746">
        <f>SHL_face*(1+SHL_rate)^C2746</f>
        <v/>
      </c>
      <c r="G2746">
        <f>Pref_face*(1+Pref_rate)^C2746</f>
        <v/>
      </c>
      <c r="H2746">
        <f>MAX(E2746-F2746-G2746,0)</f>
        <v/>
      </c>
      <c r="I2746">
        <f>MIN(E2746,F2746+G2746)+(1-MgmtPct)*H2746</f>
        <v/>
      </c>
      <c r="J2746">
        <f>IF(I2746/SponsorCost&gt;=RatchetTrigger,1,0)</f>
        <v/>
      </c>
      <c r="K2746">
        <f>IF(J2746=1,MgmtPctRatchet,MgmtPct)</f>
        <v/>
      </c>
      <c r="L2746">
        <f>K2746*H2746</f>
        <v/>
      </c>
      <c r="M2746">
        <f>EXP(-rf*C2746)*L2746</f>
        <v/>
      </c>
      <c r="N2746">
        <f>EXP(-rf*C2746)*E2746</f>
        <v/>
      </c>
    </row>
    <row r="2747">
      <c r="A2747" t="n">
        <v>2739</v>
      </c>
      <c r="B2747">
        <f>RAND()</f>
        <v/>
      </c>
      <c r="C2747">
        <f>IF(B2747&lt;P_3,3,IF(B2747&lt;P_3+P_4,4,5))</f>
        <v/>
      </c>
      <c r="D2747">
        <f>NORM.S.INV(RAND())</f>
        <v/>
      </c>
      <c r="E2747">
        <f>V0*EXP((rf-q_leak-0.5*sigma^2)*C2747+sigma*SQRT(C2747)*D2747)</f>
        <v/>
      </c>
      <c r="F2747">
        <f>SHL_face*(1+SHL_rate)^C2747</f>
        <v/>
      </c>
      <c r="G2747">
        <f>Pref_face*(1+Pref_rate)^C2747</f>
        <v/>
      </c>
      <c r="H2747">
        <f>MAX(E2747-F2747-G2747,0)</f>
        <v/>
      </c>
      <c r="I2747">
        <f>MIN(E2747,F2747+G2747)+(1-MgmtPct)*H2747</f>
        <v/>
      </c>
      <c r="J2747">
        <f>IF(I2747/SponsorCost&gt;=RatchetTrigger,1,0)</f>
        <v/>
      </c>
      <c r="K2747">
        <f>IF(J2747=1,MgmtPctRatchet,MgmtPct)</f>
        <v/>
      </c>
      <c r="L2747">
        <f>K2747*H2747</f>
        <v/>
      </c>
      <c r="M2747">
        <f>EXP(-rf*C2747)*L2747</f>
        <v/>
      </c>
      <c r="N2747">
        <f>EXP(-rf*C2747)*E2747</f>
        <v/>
      </c>
    </row>
    <row r="2748">
      <c r="A2748" t="n">
        <v>2740</v>
      </c>
      <c r="B2748">
        <f>RAND()</f>
        <v/>
      </c>
      <c r="C2748">
        <f>IF(B2748&lt;P_3,3,IF(B2748&lt;P_3+P_4,4,5))</f>
        <v/>
      </c>
      <c r="D2748">
        <f>NORM.S.INV(RAND())</f>
        <v/>
      </c>
      <c r="E2748">
        <f>V0*EXP((rf-q_leak-0.5*sigma^2)*C2748+sigma*SQRT(C2748)*D2748)</f>
        <v/>
      </c>
      <c r="F2748">
        <f>SHL_face*(1+SHL_rate)^C2748</f>
        <v/>
      </c>
      <c r="G2748">
        <f>Pref_face*(1+Pref_rate)^C2748</f>
        <v/>
      </c>
      <c r="H2748">
        <f>MAX(E2748-F2748-G2748,0)</f>
        <v/>
      </c>
      <c r="I2748">
        <f>MIN(E2748,F2748+G2748)+(1-MgmtPct)*H2748</f>
        <v/>
      </c>
      <c r="J2748">
        <f>IF(I2748/SponsorCost&gt;=RatchetTrigger,1,0)</f>
        <v/>
      </c>
      <c r="K2748">
        <f>IF(J2748=1,MgmtPctRatchet,MgmtPct)</f>
        <v/>
      </c>
      <c r="L2748">
        <f>K2748*H2748</f>
        <v/>
      </c>
      <c r="M2748">
        <f>EXP(-rf*C2748)*L2748</f>
        <v/>
      </c>
      <c r="N2748">
        <f>EXP(-rf*C2748)*E2748</f>
        <v/>
      </c>
    </row>
    <row r="2749">
      <c r="A2749" t="n">
        <v>2741</v>
      </c>
      <c r="B2749">
        <f>RAND()</f>
        <v/>
      </c>
      <c r="C2749">
        <f>IF(B2749&lt;P_3,3,IF(B2749&lt;P_3+P_4,4,5))</f>
        <v/>
      </c>
      <c r="D2749">
        <f>NORM.S.INV(RAND())</f>
        <v/>
      </c>
      <c r="E2749">
        <f>V0*EXP((rf-q_leak-0.5*sigma^2)*C2749+sigma*SQRT(C2749)*D2749)</f>
        <v/>
      </c>
      <c r="F2749">
        <f>SHL_face*(1+SHL_rate)^C2749</f>
        <v/>
      </c>
      <c r="G2749">
        <f>Pref_face*(1+Pref_rate)^C2749</f>
        <v/>
      </c>
      <c r="H2749">
        <f>MAX(E2749-F2749-G2749,0)</f>
        <v/>
      </c>
      <c r="I2749">
        <f>MIN(E2749,F2749+G2749)+(1-MgmtPct)*H2749</f>
        <v/>
      </c>
      <c r="J2749">
        <f>IF(I2749/SponsorCost&gt;=RatchetTrigger,1,0)</f>
        <v/>
      </c>
      <c r="K2749">
        <f>IF(J2749=1,MgmtPctRatchet,MgmtPct)</f>
        <v/>
      </c>
      <c r="L2749">
        <f>K2749*H2749</f>
        <v/>
      </c>
      <c r="M2749">
        <f>EXP(-rf*C2749)*L2749</f>
        <v/>
      </c>
      <c r="N2749">
        <f>EXP(-rf*C2749)*E2749</f>
        <v/>
      </c>
    </row>
    <row r="2750">
      <c r="A2750" t="n">
        <v>2742</v>
      </c>
      <c r="B2750">
        <f>RAND()</f>
        <v/>
      </c>
      <c r="C2750">
        <f>IF(B2750&lt;P_3,3,IF(B2750&lt;P_3+P_4,4,5))</f>
        <v/>
      </c>
      <c r="D2750">
        <f>NORM.S.INV(RAND())</f>
        <v/>
      </c>
      <c r="E2750">
        <f>V0*EXP((rf-q_leak-0.5*sigma^2)*C2750+sigma*SQRT(C2750)*D2750)</f>
        <v/>
      </c>
      <c r="F2750">
        <f>SHL_face*(1+SHL_rate)^C2750</f>
        <v/>
      </c>
      <c r="G2750">
        <f>Pref_face*(1+Pref_rate)^C2750</f>
        <v/>
      </c>
      <c r="H2750">
        <f>MAX(E2750-F2750-G2750,0)</f>
        <v/>
      </c>
      <c r="I2750">
        <f>MIN(E2750,F2750+G2750)+(1-MgmtPct)*H2750</f>
        <v/>
      </c>
      <c r="J2750">
        <f>IF(I2750/SponsorCost&gt;=RatchetTrigger,1,0)</f>
        <v/>
      </c>
      <c r="K2750">
        <f>IF(J2750=1,MgmtPctRatchet,MgmtPct)</f>
        <v/>
      </c>
      <c r="L2750">
        <f>K2750*H2750</f>
        <v/>
      </c>
      <c r="M2750">
        <f>EXP(-rf*C2750)*L2750</f>
        <v/>
      </c>
      <c r="N2750">
        <f>EXP(-rf*C2750)*E2750</f>
        <v/>
      </c>
    </row>
    <row r="2751">
      <c r="A2751" t="n">
        <v>2743</v>
      </c>
      <c r="B2751">
        <f>RAND()</f>
        <v/>
      </c>
      <c r="C2751">
        <f>IF(B2751&lt;P_3,3,IF(B2751&lt;P_3+P_4,4,5))</f>
        <v/>
      </c>
      <c r="D2751">
        <f>NORM.S.INV(RAND())</f>
        <v/>
      </c>
      <c r="E2751">
        <f>V0*EXP((rf-q_leak-0.5*sigma^2)*C2751+sigma*SQRT(C2751)*D2751)</f>
        <v/>
      </c>
      <c r="F2751">
        <f>SHL_face*(1+SHL_rate)^C2751</f>
        <v/>
      </c>
      <c r="G2751">
        <f>Pref_face*(1+Pref_rate)^C2751</f>
        <v/>
      </c>
      <c r="H2751">
        <f>MAX(E2751-F2751-G2751,0)</f>
        <v/>
      </c>
      <c r="I2751">
        <f>MIN(E2751,F2751+G2751)+(1-MgmtPct)*H2751</f>
        <v/>
      </c>
      <c r="J2751">
        <f>IF(I2751/SponsorCost&gt;=RatchetTrigger,1,0)</f>
        <v/>
      </c>
      <c r="K2751">
        <f>IF(J2751=1,MgmtPctRatchet,MgmtPct)</f>
        <v/>
      </c>
      <c r="L2751">
        <f>K2751*H2751</f>
        <v/>
      </c>
      <c r="M2751">
        <f>EXP(-rf*C2751)*L2751</f>
        <v/>
      </c>
      <c r="N2751">
        <f>EXP(-rf*C2751)*E2751</f>
        <v/>
      </c>
    </row>
    <row r="2752">
      <c r="A2752" t="n">
        <v>2744</v>
      </c>
      <c r="B2752">
        <f>RAND()</f>
        <v/>
      </c>
      <c r="C2752">
        <f>IF(B2752&lt;P_3,3,IF(B2752&lt;P_3+P_4,4,5))</f>
        <v/>
      </c>
      <c r="D2752">
        <f>NORM.S.INV(RAND())</f>
        <v/>
      </c>
      <c r="E2752">
        <f>V0*EXP((rf-q_leak-0.5*sigma^2)*C2752+sigma*SQRT(C2752)*D2752)</f>
        <v/>
      </c>
      <c r="F2752">
        <f>SHL_face*(1+SHL_rate)^C2752</f>
        <v/>
      </c>
      <c r="G2752">
        <f>Pref_face*(1+Pref_rate)^C2752</f>
        <v/>
      </c>
      <c r="H2752">
        <f>MAX(E2752-F2752-G2752,0)</f>
        <v/>
      </c>
      <c r="I2752">
        <f>MIN(E2752,F2752+G2752)+(1-MgmtPct)*H2752</f>
        <v/>
      </c>
      <c r="J2752">
        <f>IF(I2752/SponsorCost&gt;=RatchetTrigger,1,0)</f>
        <v/>
      </c>
      <c r="K2752">
        <f>IF(J2752=1,MgmtPctRatchet,MgmtPct)</f>
        <v/>
      </c>
      <c r="L2752">
        <f>K2752*H2752</f>
        <v/>
      </c>
      <c r="M2752">
        <f>EXP(-rf*C2752)*L2752</f>
        <v/>
      </c>
      <c r="N2752">
        <f>EXP(-rf*C2752)*E2752</f>
        <v/>
      </c>
    </row>
    <row r="2753">
      <c r="A2753" t="n">
        <v>2745</v>
      </c>
      <c r="B2753">
        <f>RAND()</f>
        <v/>
      </c>
      <c r="C2753">
        <f>IF(B2753&lt;P_3,3,IF(B2753&lt;P_3+P_4,4,5))</f>
        <v/>
      </c>
      <c r="D2753">
        <f>NORM.S.INV(RAND())</f>
        <v/>
      </c>
      <c r="E2753">
        <f>V0*EXP((rf-q_leak-0.5*sigma^2)*C2753+sigma*SQRT(C2753)*D2753)</f>
        <v/>
      </c>
      <c r="F2753">
        <f>SHL_face*(1+SHL_rate)^C2753</f>
        <v/>
      </c>
      <c r="G2753">
        <f>Pref_face*(1+Pref_rate)^C2753</f>
        <v/>
      </c>
      <c r="H2753">
        <f>MAX(E2753-F2753-G2753,0)</f>
        <v/>
      </c>
      <c r="I2753">
        <f>MIN(E2753,F2753+G2753)+(1-MgmtPct)*H2753</f>
        <v/>
      </c>
      <c r="J2753">
        <f>IF(I2753/SponsorCost&gt;=RatchetTrigger,1,0)</f>
        <v/>
      </c>
      <c r="K2753">
        <f>IF(J2753=1,MgmtPctRatchet,MgmtPct)</f>
        <v/>
      </c>
      <c r="L2753">
        <f>K2753*H2753</f>
        <v/>
      </c>
      <c r="M2753">
        <f>EXP(-rf*C2753)*L2753</f>
        <v/>
      </c>
      <c r="N2753">
        <f>EXP(-rf*C2753)*E2753</f>
        <v/>
      </c>
    </row>
    <row r="2754">
      <c r="A2754" t="n">
        <v>2746</v>
      </c>
      <c r="B2754">
        <f>RAND()</f>
        <v/>
      </c>
      <c r="C2754">
        <f>IF(B2754&lt;P_3,3,IF(B2754&lt;P_3+P_4,4,5))</f>
        <v/>
      </c>
      <c r="D2754">
        <f>NORM.S.INV(RAND())</f>
        <v/>
      </c>
      <c r="E2754">
        <f>V0*EXP((rf-q_leak-0.5*sigma^2)*C2754+sigma*SQRT(C2754)*D2754)</f>
        <v/>
      </c>
      <c r="F2754">
        <f>SHL_face*(1+SHL_rate)^C2754</f>
        <v/>
      </c>
      <c r="G2754">
        <f>Pref_face*(1+Pref_rate)^C2754</f>
        <v/>
      </c>
      <c r="H2754">
        <f>MAX(E2754-F2754-G2754,0)</f>
        <v/>
      </c>
      <c r="I2754">
        <f>MIN(E2754,F2754+G2754)+(1-MgmtPct)*H2754</f>
        <v/>
      </c>
      <c r="J2754">
        <f>IF(I2754/SponsorCost&gt;=RatchetTrigger,1,0)</f>
        <v/>
      </c>
      <c r="K2754">
        <f>IF(J2754=1,MgmtPctRatchet,MgmtPct)</f>
        <v/>
      </c>
      <c r="L2754">
        <f>K2754*H2754</f>
        <v/>
      </c>
      <c r="M2754">
        <f>EXP(-rf*C2754)*L2754</f>
        <v/>
      </c>
      <c r="N2754">
        <f>EXP(-rf*C2754)*E2754</f>
        <v/>
      </c>
    </row>
    <row r="2755">
      <c r="A2755" t="n">
        <v>2747</v>
      </c>
      <c r="B2755">
        <f>RAND()</f>
        <v/>
      </c>
      <c r="C2755">
        <f>IF(B2755&lt;P_3,3,IF(B2755&lt;P_3+P_4,4,5))</f>
        <v/>
      </c>
      <c r="D2755">
        <f>NORM.S.INV(RAND())</f>
        <v/>
      </c>
      <c r="E2755">
        <f>V0*EXP((rf-q_leak-0.5*sigma^2)*C2755+sigma*SQRT(C2755)*D2755)</f>
        <v/>
      </c>
      <c r="F2755">
        <f>SHL_face*(1+SHL_rate)^C2755</f>
        <v/>
      </c>
      <c r="G2755">
        <f>Pref_face*(1+Pref_rate)^C2755</f>
        <v/>
      </c>
      <c r="H2755">
        <f>MAX(E2755-F2755-G2755,0)</f>
        <v/>
      </c>
      <c r="I2755">
        <f>MIN(E2755,F2755+G2755)+(1-MgmtPct)*H2755</f>
        <v/>
      </c>
      <c r="J2755">
        <f>IF(I2755/SponsorCost&gt;=RatchetTrigger,1,0)</f>
        <v/>
      </c>
      <c r="K2755">
        <f>IF(J2755=1,MgmtPctRatchet,MgmtPct)</f>
        <v/>
      </c>
      <c r="L2755">
        <f>K2755*H2755</f>
        <v/>
      </c>
      <c r="M2755">
        <f>EXP(-rf*C2755)*L2755</f>
        <v/>
      </c>
      <c r="N2755">
        <f>EXP(-rf*C2755)*E2755</f>
        <v/>
      </c>
    </row>
    <row r="2756">
      <c r="A2756" t="n">
        <v>2748</v>
      </c>
      <c r="B2756">
        <f>RAND()</f>
        <v/>
      </c>
      <c r="C2756">
        <f>IF(B2756&lt;P_3,3,IF(B2756&lt;P_3+P_4,4,5))</f>
        <v/>
      </c>
      <c r="D2756">
        <f>NORM.S.INV(RAND())</f>
        <v/>
      </c>
      <c r="E2756">
        <f>V0*EXP((rf-q_leak-0.5*sigma^2)*C2756+sigma*SQRT(C2756)*D2756)</f>
        <v/>
      </c>
      <c r="F2756">
        <f>SHL_face*(1+SHL_rate)^C2756</f>
        <v/>
      </c>
      <c r="G2756">
        <f>Pref_face*(1+Pref_rate)^C2756</f>
        <v/>
      </c>
      <c r="H2756">
        <f>MAX(E2756-F2756-G2756,0)</f>
        <v/>
      </c>
      <c r="I2756">
        <f>MIN(E2756,F2756+G2756)+(1-MgmtPct)*H2756</f>
        <v/>
      </c>
      <c r="J2756">
        <f>IF(I2756/SponsorCost&gt;=RatchetTrigger,1,0)</f>
        <v/>
      </c>
      <c r="K2756">
        <f>IF(J2756=1,MgmtPctRatchet,MgmtPct)</f>
        <v/>
      </c>
      <c r="L2756">
        <f>K2756*H2756</f>
        <v/>
      </c>
      <c r="M2756">
        <f>EXP(-rf*C2756)*L2756</f>
        <v/>
      </c>
      <c r="N2756">
        <f>EXP(-rf*C2756)*E2756</f>
        <v/>
      </c>
    </row>
    <row r="2757">
      <c r="A2757" t="n">
        <v>2749</v>
      </c>
      <c r="B2757">
        <f>RAND()</f>
        <v/>
      </c>
      <c r="C2757">
        <f>IF(B2757&lt;P_3,3,IF(B2757&lt;P_3+P_4,4,5))</f>
        <v/>
      </c>
      <c r="D2757">
        <f>NORM.S.INV(RAND())</f>
        <v/>
      </c>
      <c r="E2757">
        <f>V0*EXP((rf-q_leak-0.5*sigma^2)*C2757+sigma*SQRT(C2757)*D2757)</f>
        <v/>
      </c>
      <c r="F2757">
        <f>SHL_face*(1+SHL_rate)^C2757</f>
        <v/>
      </c>
      <c r="G2757">
        <f>Pref_face*(1+Pref_rate)^C2757</f>
        <v/>
      </c>
      <c r="H2757">
        <f>MAX(E2757-F2757-G2757,0)</f>
        <v/>
      </c>
      <c r="I2757">
        <f>MIN(E2757,F2757+G2757)+(1-MgmtPct)*H2757</f>
        <v/>
      </c>
      <c r="J2757">
        <f>IF(I2757/SponsorCost&gt;=RatchetTrigger,1,0)</f>
        <v/>
      </c>
      <c r="K2757">
        <f>IF(J2757=1,MgmtPctRatchet,MgmtPct)</f>
        <v/>
      </c>
      <c r="L2757">
        <f>K2757*H2757</f>
        <v/>
      </c>
      <c r="M2757">
        <f>EXP(-rf*C2757)*L2757</f>
        <v/>
      </c>
      <c r="N2757">
        <f>EXP(-rf*C2757)*E2757</f>
        <v/>
      </c>
    </row>
    <row r="2758">
      <c r="A2758" t="n">
        <v>2750</v>
      </c>
      <c r="B2758">
        <f>RAND()</f>
        <v/>
      </c>
      <c r="C2758">
        <f>IF(B2758&lt;P_3,3,IF(B2758&lt;P_3+P_4,4,5))</f>
        <v/>
      </c>
      <c r="D2758">
        <f>NORM.S.INV(RAND())</f>
        <v/>
      </c>
      <c r="E2758">
        <f>V0*EXP((rf-q_leak-0.5*sigma^2)*C2758+sigma*SQRT(C2758)*D2758)</f>
        <v/>
      </c>
      <c r="F2758">
        <f>SHL_face*(1+SHL_rate)^C2758</f>
        <v/>
      </c>
      <c r="G2758">
        <f>Pref_face*(1+Pref_rate)^C2758</f>
        <v/>
      </c>
      <c r="H2758">
        <f>MAX(E2758-F2758-G2758,0)</f>
        <v/>
      </c>
      <c r="I2758">
        <f>MIN(E2758,F2758+G2758)+(1-MgmtPct)*H2758</f>
        <v/>
      </c>
      <c r="J2758">
        <f>IF(I2758/SponsorCost&gt;=RatchetTrigger,1,0)</f>
        <v/>
      </c>
      <c r="K2758">
        <f>IF(J2758=1,MgmtPctRatchet,MgmtPct)</f>
        <v/>
      </c>
      <c r="L2758">
        <f>K2758*H2758</f>
        <v/>
      </c>
      <c r="M2758">
        <f>EXP(-rf*C2758)*L2758</f>
        <v/>
      </c>
      <c r="N2758">
        <f>EXP(-rf*C2758)*E2758</f>
        <v/>
      </c>
    </row>
    <row r="2759">
      <c r="A2759" t="n">
        <v>2751</v>
      </c>
      <c r="B2759">
        <f>RAND()</f>
        <v/>
      </c>
      <c r="C2759">
        <f>IF(B2759&lt;P_3,3,IF(B2759&lt;P_3+P_4,4,5))</f>
        <v/>
      </c>
      <c r="D2759">
        <f>NORM.S.INV(RAND())</f>
        <v/>
      </c>
      <c r="E2759">
        <f>V0*EXP((rf-q_leak-0.5*sigma^2)*C2759+sigma*SQRT(C2759)*D2759)</f>
        <v/>
      </c>
      <c r="F2759">
        <f>SHL_face*(1+SHL_rate)^C2759</f>
        <v/>
      </c>
      <c r="G2759">
        <f>Pref_face*(1+Pref_rate)^C2759</f>
        <v/>
      </c>
      <c r="H2759">
        <f>MAX(E2759-F2759-G2759,0)</f>
        <v/>
      </c>
      <c r="I2759">
        <f>MIN(E2759,F2759+G2759)+(1-MgmtPct)*H2759</f>
        <v/>
      </c>
      <c r="J2759">
        <f>IF(I2759/SponsorCost&gt;=RatchetTrigger,1,0)</f>
        <v/>
      </c>
      <c r="K2759">
        <f>IF(J2759=1,MgmtPctRatchet,MgmtPct)</f>
        <v/>
      </c>
      <c r="L2759">
        <f>K2759*H2759</f>
        <v/>
      </c>
      <c r="M2759">
        <f>EXP(-rf*C2759)*L2759</f>
        <v/>
      </c>
      <c r="N2759">
        <f>EXP(-rf*C2759)*E2759</f>
        <v/>
      </c>
    </row>
    <row r="2760">
      <c r="A2760" t="n">
        <v>2752</v>
      </c>
      <c r="B2760">
        <f>RAND()</f>
        <v/>
      </c>
      <c r="C2760">
        <f>IF(B2760&lt;P_3,3,IF(B2760&lt;P_3+P_4,4,5))</f>
        <v/>
      </c>
      <c r="D2760">
        <f>NORM.S.INV(RAND())</f>
        <v/>
      </c>
      <c r="E2760">
        <f>V0*EXP((rf-q_leak-0.5*sigma^2)*C2760+sigma*SQRT(C2760)*D2760)</f>
        <v/>
      </c>
      <c r="F2760">
        <f>SHL_face*(1+SHL_rate)^C2760</f>
        <v/>
      </c>
      <c r="G2760">
        <f>Pref_face*(1+Pref_rate)^C2760</f>
        <v/>
      </c>
      <c r="H2760">
        <f>MAX(E2760-F2760-G2760,0)</f>
        <v/>
      </c>
      <c r="I2760">
        <f>MIN(E2760,F2760+G2760)+(1-MgmtPct)*H2760</f>
        <v/>
      </c>
      <c r="J2760">
        <f>IF(I2760/SponsorCost&gt;=RatchetTrigger,1,0)</f>
        <v/>
      </c>
      <c r="K2760">
        <f>IF(J2760=1,MgmtPctRatchet,MgmtPct)</f>
        <v/>
      </c>
      <c r="L2760">
        <f>K2760*H2760</f>
        <v/>
      </c>
      <c r="M2760">
        <f>EXP(-rf*C2760)*L2760</f>
        <v/>
      </c>
      <c r="N2760">
        <f>EXP(-rf*C2760)*E2760</f>
        <v/>
      </c>
    </row>
    <row r="2761">
      <c r="A2761" t="n">
        <v>2753</v>
      </c>
      <c r="B2761">
        <f>RAND()</f>
        <v/>
      </c>
      <c r="C2761">
        <f>IF(B2761&lt;P_3,3,IF(B2761&lt;P_3+P_4,4,5))</f>
        <v/>
      </c>
      <c r="D2761">
        <f>NORM.S.INV(RAND())</f>
        <v/>
      </c>
      <c r="E2761">
        <f>V0*EXP((rf-q_leak-0.5*sigma^2)*C2761+sigma*SQRT(C2761)*D2761)</f>
        <v/>
      </c>
      <c r="F2761">
        <f>SHL_face*(1+SHL_rate)^C2761</f>
        <v/>
      </c>
      <c r="G2761">
        <f>Pref_face*(1+Pref_rate)^C2761</f>
        <v/>
      </c>
      <c r="H2761">
        <f>MAX(E2761-F2761-G2761,0)</f>
        <v/>
      </c>
      <c r="I2761">
        <f>MIN(E2761,F2761+G2761)+(1-MgmtPct)*H2761</f>
        <v/>
      </c>
      <c r="J2761">
        <f>IF(I2761/SponsorCost&gt;=RatchetTrigger,1,0)</f>
        <v/>
      </c>
      <c r="K2761">
        <f>IF(J2761=1,MgmtPctRatchet,MgmtPct)</f>
        <v/>
      </c>
      <c r="L2761">
        <f>K2761*H2761</f>
        <v/>
      </c>
      <c r="M2761">
        <f>EXP(-rf*C2761)*L2761</f>
        <v/>
      </c>
      <c r="N2761">
        <f>EXP(-rf*C2761)*E2761</f>
        <v/>
      </c>
    </row>
    <row r="2762">
      <c r="A2762" t="n">
        <v>2754</v>
      </c>
      <c r="B2762">
        <f>RAND()</f>
        <v/>
      </c>
      <c r="C2762">
        <f>IF(B2762&lt;P_3,3,IF(B2762&lt;P_3+P_4,4,5))</f>
        <v/>
      </c>
      <c r="D2762">
        <f>NORM.S.INV(RAND())</f>
        <v/>
      </c>
      <c r="E2762">
        <f>V0*EXP((rf-q_leak-0.5*sigma^2)*C2762+sigma*SQRT(C2762)*D2762)</f>
        <v/>
      </c>
      <c r="F2762">
        <f>SHL_face*(1+SHL_rate)^C2762</f>
        <v/>
      </c>
      <c r="G2762">
        <f>Pref_face*(1+Pref_rate)^C2762</f>
        <v/>
      </c>
      <c r="H2762">
        <f>MAX(E2762-F2762-G2762,0)</f>
        <v/>
      </c>
      <c r="I2762">
        <f>MIN(E2762,F2762+G2762)+(1-MgmtPct)*H2762</f>
        <v/>
      </c>
      <c r="J2762">
        <f>IF(I2762/SponsorCost&gt;=RatchetTrigger,1,0)</f>
        <v/>
      </c>
      <c r="K2762">
        <f>IF(J2762=1,MgmtPctRatchet,MgmtPct)</f>
        <v/>
      </c>
      <c r="L2762">
        <f>K2762*H2762</f>
        <v/>
      </c>
      <c r="M2762">
        <f>EXP(-rf*C2762)*L2762</f>
        <v/>
      </c>
      <c r="N2762">
        <f>EXP(-rf*C2762)*E2762</f>
        <v/>
      </c>
    </row>
    <row r="2763">
      <c r="A2763" t="n">
        <v>2755</v>
      </c>
      <c r="B2763">
        <f>RAND()</f>
        <v/>
      </c>
      <c r="C2763">
        <f>IF(B2763&lt;P_3,3,IF(B2763&lt;P_3+P_4,4,5))</f>
        <v/>
      </c>
      <c r="D2763">
        <f>NORM.S.INV(RAND())</f>
        <v/>
      </c>
      <c r="E2763">
        <f>V0*EXP((rf-q_leak-0.5*sigma^2)*C2763+sigma*SQRT(C2763)*D2763)</f>
        <v/>
      </c>
      <c r="F2763">
        <f>SHL_face*(1+SHL_rate)^C2763</f>
        <v/>
      </c>
      <c r="G2763">
        <f>Pref_face*(1+Pref_rate)^C2763</f>
        <v/>
      </c>
      <c r="H2763">
        <f>MAX(E2763-F2763-G2763,0)</f>
        <v/>
      </c>
      <c r="I2763">
        <f>MIN(E2763,F2763+G2763)+(1-MgmtPct)*H2763</f>
        <v/>
      </c>
      <c r="J2763">
        <f>IF(I2763/SponsorCost&gt;=RatchetTrigger,1,0)</f>
        <v/>
      </c>
      <c r="K2763">
        <f>IF(J2763=1,MgmtPctRatchet,MgmtPct)</f>
        <v/>
      </c>
      <c r="L2763">
        <f>K2763*H2763</f>
        <v/>
      </c>
      <c r="M2763">
        <f>EXP(-rf*C2763)*L2763</f>
        <v/>
      </c>
      <c r="N2763">
        <f>EXP(-rf*C2763)*E2763</f>
        <v/>
      </c>
    </row>
    <row r="2764">
      <c r="A2764" t="n">
        <v>2756</v>
      </c>
      <c r="B2764">
        <f>RAND()</f>
        <v/>
      </c>
      <c r="C2764">
        <f>IF(B2764&lt;P_3,3,IF(B2764&lt;P_3+P_4,4,5))</f>
        <v/>
      </c>
      <c r="D2764">
        <f>NORM.S.INV(RAND())</f>
        <v/>
      </c>
      <c r="E2764">
        <f>V0*EXP((rf-q_leak-0.5*sigma^2)*C2764+sigma*SQRT(C2764)*D2764)</f>
        <v/>
      </c>
      <c r="F2764">
        <f>SHL_face*(1+SHL_rate)^C2764</f>
        <v/>
      </c>
      <c r="G2764">
        <f>Pref_face*(1+Pref_rate)^C2764</f>
        <v/>
      </c>
      <c r="H2764">
        <f>MAX(E2764-F2764-G2764,0)</f>
        <v/>
      </c>
      <c r="I2764">
        <f>MIN(E2764,F2764+G2764)+(1-MgmtPct)*H2764</f>
        <v/>
      </c>
      <c r="J2764">
        <f>IF(I2764/SponsorCost&gt;=RatchetTrigger,1,0)</f>
        <v/>
      </c>
      <c r="K2764">
        <f>IF(J2764=1,MgmtPctRatchet,MgmtPct)</f>
        <v/>
      </c>
      <c r="L2764">
        <f>K2764*H2764</f>
        <v/>
      </c>
      <c r="M2764">
        <f>EXP(-rf*C2764)*L2764</f>
        <v/>
      </c>
      <c r="N2764">
        <f>EXP(-rf*C2764)*E2764</f>
        <v/>
      </c>
    </row>
    <row r="2765">
      <c r="A2765" t="n">
        <v>2757</v>
      </c>
      <c r="B2765">
        <f>RAND()</f>
        <v/>
      </c>
      <c r="C2765">
        <f>IF(B2765&lt;P_3,3,IF(B2765&lt;P_3+P_4,4,5))</f>
        <v/>
      </c>
      <c r="D2765">
        <f>NORM.S.INV(RAND())</f>
        <v/>
      </c>
      <c r="E2765">
        <f>V0*EXP((rf-q_leak-0.5*sigma^2)*C2765+sigma*SQRT(C2765)*D2765)</f>
        <v/>
      </c>
      <c r="F2765">
        <f>SHL_face*(1+SHL_rate)^C2765</f>
        <v/>
      </c>
      <c r="G2765">
        <f>Pref_face*(1+Pref_rate)^C2765</f>
        <v/>
      </c>
      <c r="H2765">
        <f>MAX(E2765-F2765-G2765,0)</f>
        <v/>
      </c>
      <c r="I2765">
        <f>MIN(E2765,F2765+G2765)+(1-MgmtPct)*H2765</f>
        <v/>
      </c>
      <c r="J2765">
        <f>IF(I2765/SponsorCost&gt;=RatchetTrigger,1,0)</f>
        <v/>
      </c>
      <c r="K2765">
        <f>IF(J2765=1,MgmtPctRatchet,MgmtPct)</f>
        <v/>
      </c>
      <c r="L2765">
        <f>K2765*H2765</f>
        <v/>
      </c>
      <c r="M2765">
        <f>EXP(-rf*C2765)*L2765</f>
        <v/>
      </c>
      <c r="N2765">
        <f>EXP(-rf*C2765)*E2765</f>
        <v/>
      </c>
    </row>
    <row r="2766">
      <c r="A2766" t="n">
        <v>2758</v>
      </c>
      <c r="B2766">
        <f>RAND()</f>
        <v/>
      </c>
      <c r="C2766">
        <f>IF(B2766&lt;P_3,3,IF(B2766&lt;P_3+P_4,4,5))</f>
        <v/>
      </c>
      <c r="D2766">
        <f>NORM.S.INV(RAND())</f>
        <v/>
      </c>
      <c r="E2766">
        <f>V0*EXP((rf-q_leak-0.5*sigma^2)*C2766+sigma*SQRT(C2766)*D2766)</f>
        <v/>
      </c>
      <c r="F2766">
        <f>SHL_face*(1+SHL_rate)^C2766</f>
        <v/>
      </c>
      <c r="G2766">
        <f>Pref_face*(1+Pref_rate)^C2766</f>
        <v/>
      </c>
      <c r="H2766">
        <f>MAX(E2766-F2766-G2766,0)</f>
        <v/>
      </c>
      <c r="I2766">
        <f>MIN(E2766,F2766+G2766)+(1-MgmtPct)*H2766</f>
        <v/>
      </c>
      <c r="J2766">
        <f>IF(I2766/SponsorCost&gt;=RatchetTrigger,1,0)</f>
        <v/>
      </c>
      <c r="K2766">
        <f>IF(J2766=1,MgmtPctRatchet,MgmtPct)</f>
        <v/>
      </c>
      <c r="L2766">
        <f>K2766*H2766</f>
        <v/>
      </c>
      <c r="M2766">
        <f>EXP(-rf*C2766)*L2766</f>
        <v/>
      </c>
      <c r="N2766">
        <f>EXP(-rf*C2766)*E2766</f>
        <v/>
      </c>
    </row>
    <row r="2767">
      <c r="A2767" t="n">
        <v>2759</v>
      </c>
      <c r="B2767">
        <f>RAND()</f>
        <v/>
      </c>
      <c r="C2767">
        <f>IF(B2767&lt;P_3,3,IF(B2767&lt;P_3+P_4,4,5))</f>
        <v/>
      </c>
      <c r="D2767">
        <f>NORM.S.INV(RAND())</f>
        <v/>
      </c>
      <c r="E2767">
        <f>V0*EXP((rf-q_leak-0.5*sigma^2)*C2767+sigma*SQRT(C2767)*D2767)</f>
        <v/>
      </c>
      <c r="F2767">
        <f>SHL_face*(1+SHL_rate)^C2767</f>
        <v/>
      </c>
      <c r="G2767">
        <f>Pref_face*(1+Pref_rate)^C2767</f>
        <v/>
      </c>
      <c r="H2767">
        <f>MAX(E2767-F2767-G2767,0)</f>
        <v/>
      </c>
      <c r="I2767">
        <f>MIN(E2767,F2767+G2767)+(1-MgmtPct)*H2767</f>
        <v/>
      </c>
      <c r="J2767">
        <f>IF(I2767/SponsorCost&gt;=RatchetTrigger,1,0)</f>
        <v/>
      </c>
      <c r="K2767">
        <f>IF(J2767=1,MgmtPctRatchet,MgmtPct)</f>
        <v/>
      </c>
      <c r="L2767">
        <f>K2767*H2767</f>
        <v/>
      </c>
      <c r="M2767">
        <f>EXP(-rf*C2767)*L2767</f>
        <v/>
      </c>
      <c r="N2767">
        <f>EXP(-rf*C2767)*E2767</f>
        <v/>
      </c>
    </row>
    <row r="2768">
      <c r="A2768" t="n">
        <v>2760</v>
      </c>
      <c r="B2768">
        <f>RAND()</f>
        <v/>
      </c>
      <c r="C2768">
        <f>IF(B2768&lt;P_3,3,IF(B2768&lt;P_3+P_4,4,5))</f>
        <v/>
      </c>
      <c r="D2768">
        <f>NORM.S.INV(RAND())</f>
        <v/>
      </c>
      <c r="E2768">
        <f>V0*EXP((rf-q_leak-0.5*sigma^2)*C2768+sigma*SQRT(C2768)*D2768)</f>
        <v/>
      </c>
      <c r="F2768">
        <f>SHL_face*(1+SHL_rate)^C2768</f>
        <v/>
      </c>
      <c r="G2768">
        <f>Pref_face*(1+Pref_rate)^C2768</f>
        <v/>
      </c>
      <c r="H2768">
        <f>MAX(E2768-F2768-G2768,0)</f>
        <v/>
      </c>
      <c r="I2768">
        <f>MIN(E2768,F2768+G2768)+(1-MgmtPct)*H2768</f>
        <v/>
      </c>
      <c r="J2768">
        <f>IF(I2768/SponsorCost&gt;=RatchetTrigger,1,0)</f>
        <v/>
      </c>
      <c r="K2768">
        <f>IF(J2768=1,MgmtPctRatchet,MgmtPct)</f>
        <v/>
      </c>
      <c r="L2768">
        <f>K2768*H2768</f>
        <v/>
      </c>
      <c r="M2768">
        <f>EXP(-rf*C2768)*L2768</f>
        <v/>
      </c>
      <c r="N2768">
        <f>EXP(-rf*C2768)*E2768</f>
        <v/>
      </c>
    </row>
    <row r="2769">
      <c r="A2769" t="n">
        <v>2761</v>
      </c>
      <c r="B2769">
        <f>RAND()</f>
        <v/>
      </c>
      <c r="C2769">
        <f>IF(B2769&lt;P_3,3,IF(B2769&lt;P_3+P_4,4,5))</f>
        <v/>
      </c>
      <c r="D2769">
        <f>NORM.S.INV(RAND())</f>
        <v/>
      </c>
      <c r="E2769">
        <f>V0*EXP((rf-q_leak-0.5*sigma^2)*C2769+sigma*SQRT(C2769)*D2769)</f>
        <v/>
      </c>
      <c r="F2769">
        <f>SHL_face*(1+SHL_rate)^C2769</f>
        <v/>
      </c>
      <c r="G2769">
        <f>Pref_face*(1+Pref_rate)^C2769</f>
        <v/>
      </c>
      <c r="H2769">
        <f>MAX(E2769-F2769-G2769,0)</f>
        <v/>
      </c>
      <c r="I2769">
        <f>MIN(E2769,F2769+G2769)+(1-MgmtPct)*H2769</f>
        <v/>
      </c>
      <c r="J2769">
        <f>IF(I2769/SponsorCost&gt;=RatchetTrigger,1,0)</f>
        <v/>
      </c>
      <c r="K2769">
        <f>IF(J2769=1,MgmtPctRatchet,MgmtPct)</f>
        <v/>
      </c>
      <c r="L2769">
        <f>K2769*H2769</f>
        <v/>
      </c>
      <c r="M2769">
        <f>EXP(-rf*C2769)*L2769</f>
        <v/>
      </c>
      <c r="N2769">
        <f>EXP(-rf*C2769)*E2769</f>
        <v/>
      </c>
    </row>
    <row r="2770">
      <c r="A2770" t="n">
        <v>2762</v>
      </c>
      <c r="B2770">
        <f>RAND()</f>
        <v/>
      </c>
      <c r="C2770">
        <f>IF(B2770&lt;P_3,3,IF(B2770&lt;P_3+P_4,4,5))</f>
        <v/>
      </c>
      <c r="D2770">
        <f>NORM.S.INV(RAND())</f>
        <v/>
      </c>
      <c r="E2770">
        <f>V0*EXP((rf-q_leak-0.5*sigma^2)*C2770+sigma*SQRT(C2770)*D2770)</f>
        <v/>
      </c>
      <c r="F2770">
        <f>SHL_face*(1+SHL_rate)^C2770</f>
        <v/>
      </c>
      <c r="G2770">
        <f>Pref_face*(1+Pref_rate)^C2770</f>
        <v/>
      </c>
      <c r="H2770">
        <f>MAX(E2770-F2770-G2770,0)</f>
        <v/>
      </c>
      <c r="I2770">
        <f>MIN(E2770,F2770+G2770)+(1-MgmtPct)*H2770</f>
        <v/>
      </c>
      <c r="J2770">
        <f>IF(I2770/SponsorCost&gt;=RatchetTrigger,1,0)</f>
        <v/>
      </c>
      <c r="K2770">
        <f>IF(J2770=1,MgmtPctRatchet,MgmtPct)</f>
        <v/>
      </c>
      <c r="L2770">
        <f>K2770*H2770</f>
        <v/>
      </c>
      <c r="M2770">
        <f>EXP(-rf*C2770)*L2770</f>
        <v/>
      </c>
      <c r="N2770">
        <f>EXP(-rf*C2770)*E2770</f>
        <v/>
      </c>
    </row>
    <row r="2771">
      <c r="A2771" t="n">
        <v>2763</v>
      </c>
      <c r="B2771">
        <f>RAND()</f>
        <v/>
      </c>
      <c r="C2771">
        <f>IF(B2771&lt;P_3,3,IF(B2771&lt;P_3+P_4,4,5))</f>
        <v/>
      </c>
      <c r="D2771">
        <f>NORM.S.INV(RAND())</f>
        <v/>
      </c>
      <c r="E2771">
        <f>V0*EXP((rf-q_leak-0.5*sigma^2)*C2771+sigma*SQRT(C2771)*D2771)</f>
        <v/>
      </c>
      <c r="F2771">
        <f>SHL_face*(1+SHL_rate)^C2771</f>
        <v/>
      </c>
      <c r="G2771">
        <f>Pref_face*(1+Pref_rate)^C2771</f>
        <v/>
      </c>
      <c r="H2771">
        <f>MAX(E2771-F2771-G2771,0)</f>
        <v/>
      </c>
      <c r="I2771">
        <f>MIN(E2771,F2771+G2771)+(1-MgmtPct)*H2771</f>
        <v/>
      </c>
      <c r="J2771">
        <f>IF(I2771/SponsorCost&gt;=RatchetTrigger,1,0)</f>
        <v/>
      </c>
      <c r="K2771">
        <f>IF(J2771=1,MgmtPctRatchet,MgmtPct)</f>
        <v/>
      </c>
      <c r="L2771">
        <f>K2771*H2771</f>
        <v/>
      </c>
      <c r="M2771">
        <f>EXP(-rf*C2771)*L2771</f>
        <v/>
      </c>
      <c r="N2771">
        <f>EXP(-rf*C2771)*E2771</f>
        <v/>
      </c>
    </row>
    <row r="2772">
      <c r="A2772" t="n">
        <v>2764</v>
      </c>
      <c r="B2772">
        <f>RAND()</f>
        <v/>
      </c>
      <c r="C2772">
        <f>IF(B2772&lt;P_3,3,IF(B2772&lt;P_3+P_4,4,5))</f>
        <v/>
      </c>
      <c r="D2772">
        <f>NORM.S.INV(RAND())</f>
        <v/>
      </c>
      <c r="E2772">
        <f>V0*EXP((rf-q_leak-0.5*sigma^2)*C2772+sigma*SQRT(C2772)*D2772)</f>
        <v/>
      </c>
      <c r="F2772">
        <f>SHL_face*(1+SHL_rate)^C2772</f>
        <v/>
      </c>
      <c r="G2772">
        <f>Pref_face*(1+Pref_rate)^C2772</f>
        <v/>
      </c>
      <c r="H2772">
        <f>MAX(E2772-F2772-G2772,0)</f>
        <v/>
      </c>
      <c r="I2772">
        <f>MIN(E2772,F2772+G2772)+(1-MgmtPct)*H2772</f>
        <v/>
      </c>
      <c r="J2772">
        <f>IF(I2772/SponsorCost&gt;=RatchetTrigger,1,0)</f>
        <v/>
      </c>
      <c r="K2772">
        <f>IF(J2772=1,MgmtPctRatchet,MgmtPct)</f>
        <v/>
      </c>
      <c r="L2772">
        <f>K2772*H2772</f>
        <v/>
      </c>
      <c r="M2772">
        <f>EXP(-rf*C2772)*L2772</f>
        <v/>
      </c>
      <c r="N2772">
        <f>EXP(-rf*C2772)*E2772</f>
        <v/>
      </c>
    </row>
    <row r="2773">
      <c r="A2773" t="n">
        <v>2765</v>
      </c>
      <c r="B2773">
        <f>RAND()</f>
        <v/>
      </c>
      <c r="C2773">
        <f>IF(B2773&lt;P_3,3,IF(B2773&lt;P_3+P_4,4,5))</f>
        <v/>
      </c>
      <c r="D2773">
        <f>NORM.S.INV(RAND())</f>
        <v/>
      </c>
      <c r="E2773">
        <f>V0*EXP((rf-q_leak-0.5*sigma^2)*C2773+sigma*SQRT(C2773)*D2773)</f>
        <v/>
      </c>
      <c r="F2773">
        <f>SHL_face*(1+SHL_rate)^C2773</f>
        <v/>
      </c>
      <c r="G2773">
        <f>Pref_face*(1+Pref_rate)^C2773</f>
        <v/>
      </c>
      <c r="H2773">
        <f>MAX(E2773-F2773-G2773,0)</f>
        <v/>
      </c>
      <c r="I2773">
        <f>MIN(E2773,F2773+G2773)+(1-MgmtPct)*H2773</f>
        <v/>
      </c>
      <c r="J2773">
        <f>IF(I2773/SponsorCost&gt;=RatchetTrigger,1,0)</f>
        <v/>
      </c>
      <c r="K2773">
        <f>IF(J2773=1,MgmtPctRatchet,MgmtPct)</f>
        <v/>
      </c>
      <c r="L2773">
        <f>K2773*H2773</f>
        <v/>
      </c>
      <c r="M2773">
        <f>EXP(-rf*C2773)*L2773</f>
        <v/>
      </c>
      <c r="N2773">
        <f>EXP(-rf*C2773)*E2773</f>
        <v/>
      </c>
    </row>
    <row r="2774">
      <c r="A2774" t="n">
        <v>2766</v>
      </c>
      <c r="B2774">
        <f>RAND()</f>
        <v/>
      </c>
      <c r="C2774">
        <f>IF(B2774&lt;P_3,3,IF(B2774&lt;P_3+P_4,4,5))</f>
        <v/>
      </c>
      <c r="D2774">
        <f>NORM.S.INV(RAND())</f>
        <v/>
      </c>
      <c r="E2774">
        <f>V0*EXP((rf-q_leak-0.5*sigma^2)*C2774+sigma*SQRT(C2774)*D2774)</f>
        <v/>
      </c>
      <c r="F2774">
        <f>SHL_face*(1+SHL_rate)^C2774</f>
        <v/>
      </c>
      <c r="G2774">
        <f>Pref_face*(1+Pref_rate)^C2774</f>
        <v/>
      </c>
      <c r="H2774">
        <f>MAX(E2774-F2774-G2774,0)</f>
        <v/>
      </c>
      <c r="I2774">
        <f>MIN(E2774,F2774+G2774)+(1-MgmtPct)*H2774</f>
        <v/>
      </c>
      <c r="J2774">
        <f>IF(I2774/SponsorCost&gt;=RatchetTrigger,1,0)</f>
        <v/>
      </c>
      <c r="K2774">
        <f>IF(J2774=1,MgmtPctRatchet,MgmtPct)</f>
        <v/>
      </c>
      <c r="L2774">
        <f>K2774*H2774</f>
        <v/>
      </c>
      <c r="M2774">
        <f>EXP(-rf*C2774)*L2774</f>
        <v/>
      </c>
      <c r="N2774">
        <f>EXP(-rf*C2774)*E2774</f>
        <v/>
      </c>
    </row>
    <row r="2775">
      <c r="A2775" t="n">
        <v>2767</v>
      </c>
      <c r="B2775">
        <f>RAND()</f>
        <v/>
      </c>
      <c r="C2775">
        <f>IF(B2775&lt;P_3,3,IF(B2775&lt;P_3+P_4,4,5))</f>
        <v/>
      </c>
      <c r="D2775">
        <f>NORM.S.INV(RAND())</f>
        <v/>
      </c>
      <c r="E2775">
        <f>V0*EXP((rf-q_leak-0.5*sigma^2)*C2775+sigma*SQRT(C2775)*D2775)</f>
        <v/>
      </c>
      <c r="F2775">
        <f>SHL_face*(1+SHL_rate)^C2775</f>
        <v/>
      </c>
      <c r="G2775">
        <f>Pref_face*(1+Pref_rate)^C2775</f>
        <v/>
      </c>
      <c r="H2775">
        <f>MAX(E2775-F2775-G2775,0)</f>
        <v/>
      </c>
      <c r="I2775">
        <f>MIN(E2775,F2775+G2775)+(1-MgmtPct)*H2775</f>
        <v/>
      </c>
      <c r="J2775">
        <f>IF(I2775/SponsorCost&gt;=RatchetTrigger,1,0)</f>
        <v/>
      </c>
      <c r="K2775">
        <f>IF(J2775=1,MgmtPctRatchet,MgmtPct)</f>
        <v/>
      </c>
      <c r="L2775">
        <f>K2775*H2775</f>
        <v/>
      </c>
      <c r="M2775">
        <f>EXP(-rf*C2775)*L2775</f>
        <v/>
      </c>
      <c r="N2775">
        <f>EXP(-rf*C2775)*E2775</f>
        <v/>
      </c>
    </row>
    <row r="2776">
      <c r="A2776" t="n">
        <v>2768</v>
      </c>
      <c r="B2776">
        <f>RAND()</f>
        <v/>
      </c>
      <c r="C2776">
        <f>IF(B2776&lt;P_3,3,IF(B2776&lt;P_3+P_4,4,5))</f>
        <v/>
      </c>
      <c r="D2776">
        <f>NORM.S.INV(RAND())</f>
        <v/>
      </c>
      <c r="E2776">
        <f>V0*EXP((rf-q_leak-0.5*sigma^2)*C2776+sigma*SQRT(C2776)*D2776)</f>
        <v/>
      </c>
      <c r="F2776">
        <f>SHL_face*(1+SHL_rate)^C2776</f>
        <v/>
      </c>
      <c r="G2776">
        <f>Pref_face*(1+Pref_rate)^C2776</f>
        <v/>
      </c>
      <c r="H2776">
        <f>MAX(E2776-F2776-G2776,0)</f>
        <v/>
      </c>
      <c r="I2776">
        <f>MIN(E2776,F2776+G2776)+(1-MgmtPct)*H2776</f>
        <v/>
      </c>
      <c r="J2776">
        <f>IF(I2776/SponsorCost&gt;=RatchetTrigger,1,0)</f>
        <v/>
      </c>
      <c r="K2776">
        <f>IF(J2776=1,MgmtPctRatchet,MgmtPct)</f>
        <v/>
      </c>
      <c r="L2776">
        <f>K2776*H2776</f>
        <v/>
      </c>
      <c r="M2776">
        <f>EXP(-rf*C2776)*L2776</f>
        <v/>
      </c>
      <c r="N2776">
        <f>EXP(-rf*C2776)*E2776</f>
        <v/>
      </c>
    </row>
    <row r="2777">
      <c r="A2777" t="n">
        <v>2769</v>
      </c>
      <c r="B2777">
        <f>RAND()</f>
        <v/>
      </c>
      <c r="C2777">
        <f>IF(B2777&lt;P_3,3,IF(B2777&lt;P_3+P_4,4,5))</f>
        <v/>
      </c>
      <c r="D2777">
        <f>NORM.S.INV(RAND())</f>
        <v/>
      </c>
      <c r="E2777">
        <f>V0*EXP((rf-q_leak-0.5*sigma^2)*C2777+sigma*SQRT(C2777)*D2777)</f>
        <v/>
      </c>
      <c r="F2777">
        <f>SHL_face*(1+SHL_rate)^C2777</f>
        <v/>
      </c>
      <c r="G2777">
        <f>Pref_face*(1+Pref_rate)^C2777</f>
        <v/>
      </c>
      <c r="H2777">
        <f>MAX(E2777-F2777-G2777,0)</f>
        <v/>
      </c>
      <c r="I2777">
        <f>MIN(E2777,F2777+G2777)+(1-MgmtPct)*H2777</f>
        <v/>
      </c>
      <c r="J2777">
        <f>IF(I2777/SponsorCost&gt;=RatchetTrigger,1,0)</f>
        <v/>
      </c>
      <c r="K2777">
        <f>IF(J2777=1,MgmtPctRatchet,MgmtPct)</f>
        <v/>
      </c>
      <c r="L2777">
        <f>K2777*H2777</f>
        <v/>
      </c>
      <c r="M2777">
        <f>EXP(-rf*C2777)*L2777</f>
        <v/>
      </c>
      <c r="N2777">
        <f>EXP(-rf*C2777)*E2777</f>
        <v/>
      </c>
    </row>
    <row r="2778">
      <c r="A2778" t="n">
        <v>2770</v>
      </c>
      <c r="B2778">
        <f>RAND()</f>
        <v/>
      </c>
      <c r="C2778">
        <f>IF(B2778&lt;P_3,3,IF(B2778&lt;P_3+P_4,4,5))</f>
        <v/>
      </c>
      <c r="D2778">
        <f>NORM.S.INV(RAND())</f>
        <v/>
      </c>
      <c r="E2778">
        <f>V0*EXP((rf-q_leak-0.5*sigma^2)*C2778+sigma*SQRT(C2778)*D2778)</f>
        <v/>
      </c>
      <c r="F2778">
        <f>SHL_face*(1+SHL_rate)^C2778</f>
        <v/>
      </c>
      <c r="G2778">
        <f>Pref_face*(1+Pref_rate)^C2778</f>
        <v/>
      </c>
      <c r="H2778">
        <f>MAX(E2778-F2778-G2778,0)</f>
        <v/>
      </c>
      <c r="I2778">
        <f>MIN(E2778,F2778+G2778)+(1-MgmtPct)*H2778</f>
        <v/>
      </c>
      <c r="J2778">
        <f>IF(I2778/SponsorCost&gt;=RatchetTrigger,1,0)</f>
        <v/>
      </c>
      <c r="K2778">
        <f>IF(J2778=1,MgmtPctRatchet,MgmtPct)</f>
        <v/>
      </c>
      <c r="L2778">
        <f>K2778*H2778</f>
        <v/>
      </c>
      <c r="M2778">
        <f>EXP(-rf*C2778)*L2778</f>
        <v/>
      </c>
      <c r="N2778">
        <f>EXP(-rf*C2778)*E2778</f>
        <v/>
      </c>
    </row>
    <row r="2779">
      <c r="A2779" t="n">
        <v>2771</v>
      </c>
      <c r="B2779">
        <f>RAND()</f>
        <v/>
      </c>
      <c r="C2779">
        <f>IF(B2779&lt;P_3,3,IF(B2779&lt;P_3+P_4,4,5))</f>
        <v/>
      </c>
      <c r="D2779">
        <f>NORM.S.INV(RAND())</f>
        <v/>
      </c>
      <c r="E2779">
        <f>V0*EXP((rf-q_leak-0.5*sigma^2)*C2779+sigma*SQRT(C2779)*D2779)</f>
        <v/>
      </c>
      <c r="F2779">
        <f>SHL_face*(1+SHL_rate)^C2779</f>
        <v/>
      </c>
      <c r="G2779">
        <f>Pref_face*(1+Pref_rate)^C2779</f>
        <v/>
      </c>
      <c r="H2779">
        <f>MAX(E2779-F2779-G2779,0)</f>
        <v/>
      </c>
      <c r="I2779">
        <f>MIN(E2779,F2779+G2779)+(1-MgmtPct)*H2779</f>
        <v/>
      </c>
      <c r="J2779">
        <f>IF(I2779/SponsorCost&gt;=RatchetTrigger,1,0)</f>
        <v/>
      </c>
      <c r="K2779">
        <f>IF(J2779=1,MgmtPctRatchet,MgmtPct)</f>
        <v/>
      </c>
      <c r="L2779">
        <f>K2779*H2779</f>
        <v/>
      </c>
      <c r="M2779">
        <f>EXP(-rf*C2779)*L2779</f>
        <v/>
      </c>
      <c r="N2779">
        <f>EXP(-rf*C2779)*E2779</f>
        <v/>
      </c>
    </row>
    <row r="2780">
      <c r="A2780" t="n">
        <v>2772</v>
      </c>
      <c r="B2780">
        <f>RAND()</f>
        <v/>
      </c>
      <c r="C2780">
        <f>IF(B2780&lt;P_3,3,IF(B2780&lt;P_3+P_4,4,5))</f>
        <v/>
      </c>
      <c r="D2780">
        <f>NORM.S.INV(RAND())</f>
        <v/>
      </c>
      <c r="E2780">
        <f>V0*EXP((rf-q_leak-0.5*sigma^2)*C2780+sigma*SQRT(C2780)*D2780)</f>
        <v/>
      </c>
      <c r="F2780">
        <f>SHL_face*(1+SHL_rate)^C2780</f>
        <v/>
      </c>
      <c r="G2780">
        <f>Pref_face*(1+Pref_rate)^C2780</f>
        <v/>
      </c>
      <c r="H2780">
        <f>MAX(E2780-F2780-G2780,0)</f>
        <v/>
      </c>
      <c r="I2780">
        <f>MIN(E2780,F2780+G2780)+(1-MgmtPct)*H2780</f>
        <v/>
      </c>
      <c r="J2780">
        <f>IF(I2780/SponsorCost&gt;=RatchetTrigger,1,0)</f>
        <v/>
      </c>
      <c r="K2780">
        <f>IF(J2780=1,MgmtPctRatchet,MgmtPct)</f>
        <v/>
      </c>
      <c r="L2780">
        <f>K2780*H2780</f>
        <v/>
      </c>
      <c r="M2780">
        <f>EXP(-rf*C2780)*L2780</f>
        <v/>
      </c>
      <c r="N2780">
        <f>EXP(-rf*C2780)*E2780</f>
        <v/>
      </c>
    </row>
    <row r="2781">
      <c r="A2781" t="n">
        <v>2773</v>
      </c>
      <c r="B2781">
        <f>RAND()</f>
        <v/>
      </c>
      <c r="C2781">
        <f>IF(B2781&lt;P_3,3,IF(B2781&lt;P_3+P_4,4,5))</f>
        <v/>
      </c>
      <c r="D2781">
        <f>NORM.S.INV(RAND())</f>
        <v/>
      </c>
      <c r="E2781">
        <f>V0*EXP((rf-q_leak-0.5*sigma^2)*C2781+sigma*SQRT(C2781)*D2781)</f>
        <v/>
      </c>
      <c r="F2781">
        <f>SHL_face*(1+SHL_rate)^C2781</f>
        <v/>
      </c>
      <c r="G2781">
        <f>Pref_face*(1+Pref_rate)^C2781</f>
        <v/>
      </c>
      <c r="H2781">
        <f>MAX(E2781-F2781-G2781,0)</f>
        <v/>
      </c>
      <c r="I2781">
        <f>MIN(E2781,F2781+G2781)+(1-MgmtPct)*H2781</f>
        <v/>
      </c>
      <c r="J2781">
        <f>IF(I2781/SponsorCost&gt;=RatchetTrigger,1,0)</f>
        <v/>
      </c>
      <c r="K2781">
        <f>IF(J2781=1,MgmtPctRatchet,MgmtPct)</f>
        <v/>
      </c>
      <c r="L2781">
        <f>K2781*H2781</f>
        <v/>
      </c>
      <c r="M2781">
        <f>EXP(-rf*C2781)*L2781</f>
        <v/>
      </c>
      <c r="N2781">
        <f>EXP(-rf*C2781)*E2781</f>
        <v/>
      </c>
    </row>
    <row r="2782">
      <c r="A2782" t="n">
        <v>2774</v>
      </c>
      <c r="B2782">
        <f>RAND()</f>
        <v/>
      </c>
      <c r="C2782">
        <f>IF(B2782&lt;P_3,3,IF(B2782&lt;P_3+P_4,4,5))</f>
        <v/>
      </c>
      <c r="D2782">
        <f>NORM.S.INV(RAND())</f>
        <v/>
      </c>
      <c r="E2782">
        <f>V0*EXP((rf-q_leak-0.5*sigma^2)*C2782+sigma*SQRT(C2782)*D2782)</f>
        <v/>
      </c>
      <c r="F2782">
        <f>SHL_face*(1+SHL_rate)^C2782</f>
        <v/>
      </c>
      <c r="G2782">
        <f>Pref_face*(1+Pref_rate)^C2782</f>
        <v/>
      </c>
      <c r="H2782">
        <f>MAX(E2782-F2782-G2782,0)</f>
        <v/>
      </c>
      <c r="I2782">
        <f>MIN(E2782,F2782+G2782)+(1-MgmtPct)*H2782</f>
        <v/>
      </c>
      <c r="J2782">
        <f>IF(I2782/SponsorCost&gt;=RatchetTrigger,1,0)</f>
        <v/>
      </c>
      <c r="K2782">
        <f>IF(J2782=1,MgmtPctRatchet,MgmtPct)</f>
        <v/>
      </c>
      <c r="L2782">
        <f>K2782*H2782</f>
        <v/>
      </c>
      <c r="M2782">
        <f>EXP(-rf*C2782)*L2782</f>
        <v/>
      </c>
      <c r="N2782">
        <f>EXP(-rf*C2782)*E2782</f>
        <v/>
      </c>
    </row>
    <row r="2783">
      <c r="A2783" t="n">
        <v>2775</v>
      </c>
      <c r="B2783">
        <f>RAND()</f>
        <v/>
      </c>
      <c r="C2783">
        <f>IF(B2783&lt;P_3,3,IF(B2783&lt;P_3+P_4,4,5))</f>
        <v/>
      </c>
      <c r="D2783">
        <f>NORM.S.INV(RAND())</f>
        <v/>
      </c>
      <c r="E2783">
        <f>V0*EXP((rf-q_leak-0.5*sigma^2)*C2783+sigma*SQRT(C2783)*D2783)</f>
        <v/>
      </c>
      <c r="F2783">
        <f>SHL_face*(1+SHL_rate)^C2783</f>
        <v/>
      </c>
      <c r="G2783">
        <f>Pref_face*(1+Pref_rate)^C2783</f>
        <v/>
      </c>
      <c r="H2783">
        <f>MAX(E2783-F2783-G2783,0)</f>
        <v/>
      </c>
      <c r="I2783">
        <f>MIN(E2783,F2783+G2783)+(1-MgmtPct)*H2783</f>
        <v/>
      </c>
      <c r="J2783">
        <f>IF(I2783/SponsorCost&gt;=RatchetTrigger,1,0)</f>
        <v/>
      </c>
      <c r="K2783">
        <f>IF(J2783=1,MgmtPctRatchet,MgmtPct)</f>
        <v/>
      </c>
      <c r="L2783">
        <f>K2783*H2783</f>
        <v/>
      </c>
      <c r="M2783">
        <f>EXP(-rf*C2783)*L2783</f>
        <v/>
      </c>
      <c r="N2783">
        <f>EXP(-rf*C2783)*E2783</f>
        <v/>
      </c>
    </row>
    <row r="2784">
      <c r="A2784" t="n">
        <v>2776</v>
      </c>
      <c r="B2784">
        <f>RAND()</f>
        <v/>
      </c>
      <c r="C2784">
        <f>IF(B2784&lt;P_3,3,IF(B2784&lt;P_3+P_4,4,5))</f>
        <v/>
      </c>
      <c r="D2784">
        <f>NORM.S.INV(RAND())</f>
        <v/>
      </c>
      <c r="E2784">
        <f>V0*EXP((rf-q_leak-0.5*sigma^2)*C2784+sigma*SQRT(C2784)*D2784)</f>
        <v/>
      </c>
      <c r="F2784">
        <f>SHL_face*(1+SHL_rate)^C2784</f>
        <v/>
      </c>
      <c r="G2784">
        <f>Pref_face*(1+Pref_rate)^C2784</f>
        <v/>
      </c>
      <c r="H2784">
        <f>MAX(E2784-F2784-G2784,0)</f>
        <v/>
      </c>
      <c r="I2784">
        <f>MIN(E2784,F2784+G2784)+(1-MgmtPct)*H2784</f>
        <v/>
      </c>
      <c r="J2784">
        <f>IF(I2784/SponsorCost&gt;=RatchetTrigger,1,0)</f>
        <v/>
      </c>
      <c r="K2784">
        <f>IF(J2784=1,MgmtPctRatchet,MgmtPct)</f>
        <v/>
      </c>
      <c r="L2784">
        <f>K2784*H2784</f>
        <v/>
      </c>
      <c r="M2784">
        <f>EXP(-rf*C2784)*L2784</f>
        <v/>
      </c>
      <c r="N2784">
        <f>EXP(-rf*C2784)*E2784</f>
        <v/>
      </c>
    </row>
    <row r="2785">
      <c r="A2785" t="n">
        <v>2777</v>
      </c>
      <c r="B2785">
        <f>RAND()</f>
        <v/>
      </c>
      <c r="C2785">
        <f>IF(B2785&lt;P_3,3,IF(B2785&lt;P_3+P_4,4,5))</f>
        <v/>
      </c>
      <c r="D2785">
        <f>NORM.S.INV(RAND())</f>
        <v/>
      </c>
      <c r="E2785">
        <f>V0*EXP((rf-q_leak-0.5*sigma^2)*C2785+sigma*SQRT(C2785)*D2785)</f>
        <v/>
      </c>
      <c r="F2785">
        <f>SHL_face*(1+SHL_rate)^C2785</f>
        <v/>
      </c>
      <c r="G2785">
        <f>Pref_face*(1+Pref_rate)^C2785</f>
        <v/>
      </c>
      <c r="H2785">
        <f>MAX(E2785-F2785-G2785,0)</f>
        <v/>
      </c>
      <c r="I2785">
        <f>MIN(E2785,F2785+G2785)+(1-MgmtPct)*H2785</f>
        <v/>
      </c>
      <c r="J2785">
        <f>IF(I2785/SponsorCost&gt;=RatchetTrigger,1,0)</f>
        <v/>
      </c>
      <c r="K2785">
        <f>IF(J2785=1,MgmtPctRatchet,MgmtPct)</f>
        <v/>
      </c>
      <c r="L2785">
        <f>K2785*H2785</f>
        <v/>
      </c>
      <c r="M2785">
        <f>EXP(-rf*C2785)*L2785</f>
        <v/>
      </c>
      <c r="N2785">
        <f>EXP(-rf*C2785)*E2785</f>
        <v/>
      </c>
    </row>
    <row r="2786">
      <c r="A2786" t="n">
        <v>2778</v>
      </c>
      <c r="B2786">
        <f>RAND()</f>
        <v/>
      </c>
      <c r="C2786">
        <f>IF(B2786&lt;P_3,3,IF(B2786&lt;P_3+P_4,4,5))</f>
        <v/>
      </c>
      <c r="D2786">
        <f>NORM.S.INV(RAND())</f>
        <v/>
      </c>
      <c r="E2786">
        <f>V0*EXP((rf-q_leak-0.5*sigma^2)*C2786+sigma*SQRT(C2786)*D2786)</f>
        <v/>
      </c>
      <c r="F2786">
        <f>SHL_face*(1+SHL_rate)^C2786</f>
        <v/>
      </c>
      <c r="G2786">
        <f>Pref_face*(1+Pref_rate)^C2786</f>
        <v/>
      </c>
      <c r="H2786">
        <f>MAX(E2786-F2786-G2786,0)</f>
        <v/>
      </c>
      <c r="I2786">
        <f>MIN(E2786,F2786+G2786)+(1-MgmtPct)*H2786</f>
        <v/>
      </c>
      <c r="J2786">
        <f>IF(I2786/SponsorCost&gt;=RatchetTrigger,1,0)</f>
        <v/>
      </c>
      <c r="K2786">
        <f>IF(J2786=1,MgmtPctRatchet,MgmtPct)</f>
        <v/>
      </c>
      <c r="L2786">
        <f>K2786*H2786</f>
        <v/>
      </c>
      <c r="M2786">
        <f>EXP(-rf*C2786)*L2786</f>
        <v/>
      </c>
      <c r="N2786">
        <f>EXP(-rf*C2786)*E2786</f>
        <v/>
      </c>
    </row>
    <row r="2787">
      <c r="A2787" t="n">
        <v>2779</v>
      </c>
      <c r="B2787">
        <f>RAND()</f>
        <v/>
      </c>
      <c r="C2787">
        <f>IF(B2787&lt;P_3,3,IF(B2787&lt;P_3+P_4,4,5))</f>
        <v/>
      </c>
      <c r="D2787">
        <f>NORM.S.INV(RAND())</f>
        <v/>
      </c>
      <c r="E2787">
        <f>V0*EXP((rf-q_leak-0.5*sigma^2)*C2787+sigma*SQRT(C2787)*D2787)</f>
        <v/>
      </c>
      <c r="F2787">
        <f>SHL_face*(1+SHL_rate)^C2787</f>
        <v/>
      </c>
      <c r="G2787">
        <f>Pref_face*(1+Pref_rate)^C2787</f>
        <v/>
      </c>
      <c r="H2787">
        <f>MAX(E2787-F2787-G2787,0)</f>
        <v/>
      </c>
      <c r="I2787">
        <f>MIN(E2787,F2787+G2787)+(1-MgmtPct)*H2787</f>
        <v/>
      </c>
      <c r="J2787">
        <f>IF(I2787/SponsorCost&gt;=RatchetTrigger,1,0)</f>
        <v/>
      </c>
      <c r="K2787">
        <f>IF(J2787=1,MgmtPctRatchet,MgmtPct)</f>
        <v/>
      </c>
      <c r="L2787">
        <f>K2787*H2787</f>
        <v/>
      </c>
      <c r="M2787">
        <f>EXP(-rf*C2787)*L2787</f>
        <v/>
      </c>
      <c r="N2787">
        <f>EXP(-rf*C2787)*E2787</f>
        <v/>
      </c>
    </row>
    <row r="2788">
      <c r="A2788" t="n">
        <v>2780</v>
      </c>
      <c r="B2788">
        <f>RAND()</f>
        <v/>
      </c>
      <c r="C2788">
        <f>IF(B2788&lt;P_3,3,IF(B2788&lt;P_3+P_4,4,5))</f>
        <v/>
      </c>
      <c r="D2788">
        <f>NORM.S.INV(RAND())</f>
        <v/>
      </c>
      <c r="E2788">
        <f>V0*EXP((rf-q_leak-0.5*sigma^2)*C2788+sigma*SQRT(C2788)*D2788)</f>
        <v/>
      </c>
      <c r="F2788">
        <f>SHL_face*(1+SHL_rate)^C2788</f>
        <v/>
      </c>
      <c r="G2788">
        <f>Pref_face*(1+Pref_rate)^C2788</f>
        <v/>
      </c>
      <c r="H2788">
        <f>MAX(E2788-F2788-G2788,0)</f>
        <v/>
      </c>
      <c r="I2788">
        <f>MIN(E2788,F2788+G2788)+(1-MgmtPct)*H2788</f>
        <v/>
      </c>
      <c r="J2788">
        <f>IF(I2788/SponsorCost&gt;=RatchetTrigger,1,0)</f>
        <v/>
      </c>
      <c r="K2788">
        <f>IF(J2788=1,MgmtPctRatchet,MgmtPct)</f>
        <v/>
      </c>
      <c r="L2788">
        <f>K2788*H2788</f>
        <v/>
      </c>
      <c r="M2788">
        <f>EXP(-rf*C2788)*L2788</f>
        <v/>
      </c>
      <c r="N2788">
        <f>EXP(-rf*C2788)*E2788</f>
        <v/>
      </c>
    </row>
    <row r="2789">
      <c r="A2789" t="n">
        <v>2781</v>
      </c>
      <c r="B2789">
        <f>RAND()</f>
        <v/>
      </c>
      <c r="C2789">
        <f>IF(B2789&lt;P_3,3,IF(B2789&lt;P_3+P_4,4,5))</f>
        <v/>
      </c>
      <c r="D2789">
        <f>NORM.S.INV(RAND())</f>
        <v/>
      </c>
      <c r="E2789">
        <f>V0*EXP((rf-q_leak-0.5*sigma^2)*C2789+sigma*SQRT(C2789)*D2789)</f>
        <v/>
      </c>
      <c r="F2789">
        <f>SHL_face*(1+SHL_rate)^C2789</f>
        <v/>
      </c>
      <c r="G2789">
        <f>Pref_face*(1+Pref_rate)^C2789</f>
        <v/>
      </c>
      <c r="H2789">
        <f>MAX(E2789-F2789-G2789,0)</f>
        <v/>
      </c>
      <c r="I2789">
        <f>MIN(E2789,F2789+G2789)+(1-MgmtPct)*H2789</f>
        <v/>
      </c>
      <c r="J2789">
        <f>IF(I2789/SponsorCost&gt;=RatchetTrigger,1,0)</f>
        <v/>
      </c>
      <c r="K2789">
        <f>IF(J2789=1,MgmtPctRatchet,MgmtPct)</f>
        <v/>
      </c>
      <c r="L2789">
        <f>K2789*H2789</f>
        <v/>
      </c>
      <c r="M2789">
        <f>EXP(-rf*C2789)*L2789</f>
        <v/>
      </c>
      <c r="N2789">
        <f>EXP(-rf*C2789)*E2789</f>
        <v/>
      </c>
    </row>
    <row r="2790">
      <c r="A2790" t="n">
        <v>2782</v>
      </c>
      <c r="B2790">
        <f>RAND()</f>
        <v/>
      </c>
      <c r="C2790">
        <f>IF(B2790&lt;P_3,3,IF(B2790&lt;P_3+P_4,4,5))</f>
        <v/>
      </c>
      <c r="D2790">
        <f>NORM.S.INV(RAND())</f>
        <v/>
      </c>
      <c r="E2790">
        <f>V0*EXP((rf-q_leak-0.5*sigma^2)*C2790+sigma*SQRT(C2790)*D2790)</f>
        <v/>
      </c>
      <c r="F2790">
        <f>SHL_face*(1+SHL_rate)^C2790</f>
        <v/>
      </c>
      <c r="G2790">
        <f>Pref_face*(1+Pref_rate)^C2790</f>
        <v/>
      </c>
      <c r="H2790">
        <f>MAX(E2790-F2790-G2790,0)</f>
        <v/>
      </c>
      <c r="I2790">
        <f>MIN(E2790,F2790+G2790)+(1-MgmtPct)*H2790</f>
        <v/>
      </c>
      <c r="J2790">
        <f>IF(I2790/SponsorCost&gt;=RatchetTrigger,1,0)</f>
        <v/>
      </c>
      <c r="K2790">
        <f>IF(J2790=1,MgmtPctRatchet,MgmtPct)</f>
        <v/>
      </c>
      <c r="L2790">
        <f>K2790*H2790</f>
        <v/>
      </c>
      <c r="M2790">
        <f>EXP(-rf*C2790)*L2790</f>
        <v/>
      </c>
      <c r="N2790">
        <f>EXP(-rf*C2790)*E2790</f>
        <v/>
      </c>
    </row>
    <row r="2791">
      <c r="A2791" t="n">
        <v>2783</v>
      </c>
      <c r="B2791">
        <f>RAND()</f>
        <v/>
      </c>
      <c r="C2791">
        <f>IF(B2791&lt;P_3,3,IF(B2791&lt;P_3+P_4,4,5))</f>
        <v/>
      </c>
      <c r="D2791">
        <f>NORM.S.INV(RAND())</f>
        <v/>
      </c>
      <c r="E2791">
        <f>V0*EXP((rf-q_leak-0.5*sigma^2)*C2791+sigma*SQRT(C2791)*D2791)</f>
        <v/>
      </c>
      <c r="F2791">
        <f>SHL_face*(1+SHL_rate)^C2791</f>
        <v/>
      </c>
      <c r="G2791">
        <f>Pref_face*(1+Pref_rate)^C2791</f>
        <v/>
      </c>
      <c r="H2791">
        <f>MAX(E2791-F2791-G2791,0)</f>
        <v/>
      </c>
      <c r="I2791">
        <f>MIN(E2791,F2791+G2791)+(1-MgmtPct)*H2791</f>
        <v/>
      </c>
      <c r="J2791">
        <f>IF(I2791/SponsorCost&gt;=RatchetTrigger,1,0)</f>
        <v/>
      </c>
      <c r="K2791">
        <f>IF(J2791=1,MgmtPctRatchet,MgmtPct)</f>
        <v/>
      </c>
      <c r="L2791">
        <f>K2791*H2791</f>
        <v/>
      </c>
      <c r="M2791">
        <f>EXP(-rf*C2791)*L2791</f>
        <v/>
      </c>
      <c r="N2791">
        <f>EXP(-rf*C2791)*E2791</f>
        <v/>
      </c>
    </row>
    <row r="2792">
      <c r="A2792" t="n">
        <v>2784</v>
      </c>
      <c r="B2792">
        <f>RAND()</f>
        <v/>
      </c>
      <c r="C2792">
        <f>IF(B2792&lt;P_3,3,IF(B2792&lt;P_3+P_4,4,5))</f>
        <v/>
      </c>
      <c r="D2792">
        <f>NORM.S.INV(RAND())</f>
        <v/>
      </c>
      <c r="E2792">
        <f>V0*EXP((rf-q_leak-0.5*sigma^2)*C2792+sigma*SQRT(C2792)*D2792)</f>
        <v/>
      </c>
      <c r="F2792">
        <f>SHL_face*(1+SHL_rate)^C2792</f>
        <v/>
      </c>
      <c r="G2792">
        <f>Pref_face*(1+Pref_rate)^C2792</f>
        <v/>
      </c>
      <c r="H2792">
        <f>MAX(E2792-F2792-G2792,0)</f>
        <v/>
      </c>
      <c r="I2792">
        <f>MIN(E2792,F2792+G2792)+(1-MgmtPct)*H2792</f>
        <v/>
      </c>
      <c r="J2792">
        <f>IF(I2792/SponsorCost&gt;=RatchetTrigger,1,0)</f>
        <v/>
      </c>
      <c r="K2792">
        <f>IF(J2792=1,MgmtPctRatchet,MgmtPct)</f>
        <v/>
      </c>
      <c r="L2792">
        <f>K2792*H2792</f>
        <v/>
      </c>
      <c r="M2792">
        <f>EXP(-rf*C2792)*L2792</f>
        <v/>
      </c>
      <c r="N2792">
        <f>EXP(-rf*C2792)*E2792</f>
        <v/>
      </c>
    </row>
    <row r="2793">
      <c r="A2793" t="n">
        <v>2785</v>
      </c>
      <c r="B2793">
        <f>RAND()</f>
        <v/>
      </c>
      <c r="C2793">
        <f>IF(B2793&lt;P_3,3,IF(B2793&lt;P_3+P_4,4,5))</f>
        <v/>
      </c>
      <c r="D2793">
        <f>NORM.S.INV(RAND())</f>
        <v/>
      </c>
      <c r="E2793">
        <f>V0*EXP((rf-q_leak-0.5*sigma^2)*C2793+sigma*SQRT(C2793)*D2793)</f>
        <v/>
      </c>
      <c r="F2793">
        <f>SHL_face*(1+SHL_rate)^C2793</f>
        <v/>
      </c>
      <c r="G2793">
        <f>Pref_face*(1+Pref_rate)^C2793</f>
        <v/>
      </c>
      <c r="H2793">
        <f>MAX(E2793-F2793-G2793,0)</f>
        <v/>
      </c>
      <c r="I2793">
        <f>MIN(E2793,F2793+G2793)+(1-MgmtPct)*H2793</f>
        <v/>
      </c>
      <c r="J2793">
        <f>IF(I2793/SponsorCost&gt;=RatchetTrigger,1,0)</f>
        <v/>
      </c>
      <c r="K2793">
        <f>IF(J2793=1,MgmtPctRatchet,MgmtPct)</f>
        <v/>
      </c>
      <c r="L2793">
        <f>K2793*H2793</f>
        <v/>
      </c>
      <c r="M2793">
        <f>EXP(-rf*C2793)*L2793</f>
        <v/>
      </c>
      <c r="N2793">
        <f>EXP(-rf*C2793)*E2793</f>
        <v/>
      </c>
    </row>
    <row r="2794">
      <c r="A2794" t="n">
        <v>2786</v>
      </c>
      <c r="B2794">
        <f>RAND()</f>
        <v/>
      </c>
      <c r="C2794">
        <f>IF(B2794&lt;P_3,3,IF(B2794&lt;P_3+P_4,4,5))</f>
        <v/>
      </c>
      <c r="D2794">
        <f>NORM.S.INV(RAND())</f>
        <v/>
      </c>
      <c r="E2794">
        <f>V0*EXP((rf-q_leak-0.5*sigma^2)*C2794+sigma*SQRT(C2794)*D2794)</f>
        <v/>
      </c>
      <c r="F2794">
        <f>SHL_face*(1+SHL_rate)^C2794</f>
        <v/>
      </c>
      <c r="G2794">
        <f>Pref_face*(1+Pref_rate)^C2794</f>
        <v/>
      </c>
      <c r="H2794">
        <f>MAX(E2794-F2794-G2794,0)</f>
        <v/>
      </c>
      <c r="I2794">
        <f>MIN(E2794,F2794+G2794)+(1-MgmtPct)*H2794</f>
        <v/>
      </c>
      <c r="J2794">
        <f>IF(I2794/SponsorCost&gt;=RatchetTrigger,1,0)</f>
        <v/>
      </c>
      <c r="K2794">
        <f>IF(J2794=1,MgmtPctRatchet,MgmtPct)</f>
        <v/>
      </c>
      <c r="L2794">
        <f>K2794*H2794</f>
        <v/>
      </c>
      <c r="M2794">
        <f>EXP(-rf*C2794)*L2794</f>
        <v/>
      </c>
      <c r="N2794">
        <f>EXP(-rf*C2794)*E2794</f>
        <v/>
      </c>
    </row>
    <row r="2795">
      <c r="A2795" t="n">
        <v>2787</v>
      </c>
      <c r="B2795">
        <f>RAND()</f>
        <v/>
      </c>
      <c r="C2795">
        <f>IF(B2795&lt;P_3,3,IF(B2795&lt;P_3+P_4,4,5))</f>
        <v/>
      </c>
      <c r="D2795">
        <f>NORM.S.INV(RAND())</f>
        <v/>
      </c>
      <c r="E2795">
        <f>V0*EXP((rf-q_leak-0.5*sigma^2)*C2795+sigma*SQRT(C2795)*D2795)</f>
        <v/>
      </c>
      <c r="F2795">
        <f>SHL_face*(1+SHL_rate)^C2795</f>
        <v/>
      </c>
      <c r="G2795">
        <f>Pref_face*(1+Pref_rate)^C2795</f>
        <v/>
      </c>
      <c r="H2795">
        <f>MAX(E2795-F2795-G2795,0)</f>
        <v/>
      </c>
      <c r="I2795">
        <f>MIN(E2795,F2795+G2795)+(1-MgmtPct)*H2795</f>
        <v/>
      </c>
      <c r="J2795">
        <f>IF(I2795/SponsorCost&gt;=RatchetTrigger,1,0)</f>
        <v/>
      </c>
      <c r="K2795">
        <f>IF(J2795=1,MgmtPctRatchet,MgmtPct)</f>
        <v/>
      </c>
      <c r="L2795">
        <f>K2795*H2795</f>
        <v/>
      </c>
      <c r="M2795">
        <f>EXP(-rf*C2795)*L2795</f>
        <v/>
      </c>
      <c r="N2795">
        <f>EXP(-rf*C2795)*E2795</f>
        <v/>
      </c>
    </row>
    <row r="2796">
      <c r="A2796" t="n">
        <v>2788</v>
      </c>
      <c r="B2796">
        <f>RAND()</f>
        <v/>
      </c>
      <c r="C2796">
        <f>IF(B2796&lt;P_3,3,IF(B2796&lt;P_3+P_4,4,5))</f>
        <v/>
      </c>
      <c r="D2796">
        <f>NORM.S.INV(RAND())</f>
        <v/>
      </c>
      <c r="E2796">
        <f>V0*EXP((rf-q_leak-0.5*sigma^2)*C2796+sigma*SQRT(C2796)*D2796)</f>
        <v/>
      </c>
      <c r="F2796">
        <f>SHL_face*(1+SHL_rate)^C2796</f>
        <v/>
      </c>
      <c r="G2796">
        <f>Pref_face*(1+Pref_rate)^C2796</f>
        <v/>
      </c>
      <c r="H2796">
        <f>MAX(E2796-F2796-G2796,0)</f>
        <v/>
      </c>
      <c r="I2796">
        <f>MIN(E2796,F2796+G2796)+(1-MgmtPct)*H2796</f>
        <v/>
      </c>
      <c r="J2796">
        <f>IF(I2796/SponsorCost&gt;=RatchetTrigger,1,0)</f>
        <v/>
      </c>
      <c r="K2796">
        <f>IF(J2796=1,MgmtPctRatchet,MgmtPct)</f>
        <v/>
      </c>
      <c r="L2796">
        <f>K2796*H2796</f>
        <v/>
      </c>
      <c r="M2796">
        <f>EXP(-rf*C2796)*L2796</f>
        <v/>
      </c>
      <c r="N2796">
        <f>EXP(-rf*C2796)*E2796</f>
        <v/>
      </c>
    </row>
    <row r="2797">
      <c r="A2797" t="n">
        <v>2789</v>
      </c>
      <c r="B2797">
        <f>RAND()</f>
        <v/>
      </c>
      <c r="C2797">
        <f>IF(B2797&lt;P_3,3,IF(B2797&lt;P_3+P_4,4,5))</f>
        <v/>
      </c>
      <c r="D2797">
        <f>NORM.S.INV(RAND())</f>
        <v/>
      </c>
      <c r="E2797">
        <f>V0*EXP((rf-q_leak-0.5*sigma^2)*C2797+sigma*SQRT(C2797)*D2797)</f>
        <v/>
      </c>
      <c r="F2797">
        <f>SHL_face*(1+SHL_rate)^C2797</f>
        <v/>
      </c>
      <c r="G2797">
        <f>Pref_face*(1+Pref_rate)^C2797</f>
        <v/>
      </c>
      <c r="H2797">
        <f>MAX(E2797-F2797-G2797,0)</f>
        <v/>
      </c>
      <c r="I2797">
        <f>MIN(E2797,F2797+G2797)+(1-MgmtPct)*H2797</f>
        <v/>
      </c>
      <c r="J2797">
        <f>IF(I2797/SponsorCost&gt;=RatchetTrigger,1,0)</f>
        <v/>
      </c>
      <c r="K2797">
        <f>IF(J2797=1,MgmtPctRatchet,MgmtPct)</f>
        <v/>
      </c>
      <c r="L2797">
        <f>K2797*H2797</f>
        <v/>
      </c>
      <c r="M2797">
        <f>EXP(-rf*C2797)*L2797</f>
        <v/>
      </c>
      <c r="N2797">
        <f>EXP(-rf*C2797)*E2797</f>
        <v/>
      </c>
    </row>
    <row r="2798">
      <c r="A2798" t="n">
        <v>2790</v>
      </c>
      <c r="B2798">
        <f>RAND()</f>
        <v/>
      </c>
      <c r="C2798">
        <f>IF(B2798&lt;P_3,3,IF(B2798&lt;P_3+P_4,4,5))</f>
        <v/>
      </c>
      <c r="D2798">
        <f>NORM.S.INV(RAND())</f>
        <v/>
      </c>
      <c r="E2798">
        <f>V0*EXP((rf-q_leak-0.5*sigma^2)*C2798+sigma*SQRT(C2798)*D2798)</f>
        <v/>
      </c>
      <c r="F2798">
        <f>SHL_face*(1+SHL_rate)^C2798</f>
        <v/>
      </c>
      <c r="G2798">
        <f>Pref_face*(1+Pref_rate)^C2798</f>
        <v/>
      </c>
      <c r="H2798">
        <f>MAX(E2798-F2798-G2798,0)</f>
        <v/>
      </c>
      <c r="I2798">
        <f>MIN(E2798,F2798+G2798)+(1-MgmtPct)*H2798</f>
        <v/>
      </c>
      <c r="J2798">
        <f>IF(I2798/SponsorCost&gt;=RatchetTrigger,1,0)</f>
        <v/>
      </c>
      <c r="K2798">
        <f>IF(J2798=1,MgmtPctRatchet,MgmtPct)</f>
        <v/>
      </c>
      <c r="L2798">
        <f>K2798*H2798</f>
        <v/>
      </c>
      <c r="M2798">
        <f>EXP(-rf*C2798)*L2798</f>
        <v/>
      </c>
      <c r="N2798">
        <f>EXP(-rf*C2798)*E2798</f>
        <v/>
      </c>
    </row>
    <row r="2799">
      <c r="A2799" t="n">
        <v>2791</v>
      </c>
      <c r="B2799">
        <f>RAND()</f>
        <v/>
      </c>
      <c r="C2799">
        <f>IF(B2799&lt;P_3,3,IF(B2799&lt;P_3+P_4,4,5))</f>
        <v/>
      </c>
      <c r="D2799">
        <f>NORM.S.INV(RAND())</f>
        <v/>
      </c>
      <c r="E2799">
        <f>V0*EXP((rf-q_leak-0.5*sigma^2)*C2799+sigma*SQRT(C2799)*D2799)</f>
        <v/>
      </c>
      <c r="F2799">
        <f>SHL_face*(1+SHL_rate)^C2799</f>
        <v/>
      </c>
      <c r="G2799">
        <f>Pref_face*(1+Pref_rate)^C2799</f>
        <v/>
      </c>
      <c r="H2799">
        <f>MAX(E2799-F2799-G2799,0)</f>
        <v/>
      </c>
      <c r="I2799">
        <f>MIN(E2799,F2799+G2799)+(1-MgmtPct)*H2799</f>
        <v/>
      </c>
      <c r="J2799">
        <f>IF(I2799/SponsorCost&gt;=RatchetTrigger,1,0)</f>
        <v/>
      </c>
      <c r="K2799">
        <f>IF(J2799=1,MgmtPctRatchet,MgmtPct)</f>
        <v/>
      </c>
      <c r="L2799">
        <f>K2799*H2799</f>
        <v/>
      </c>
      <c r="M2799">
        <f>EXP(-rf*C2799)*L2799</f>
        <v/>
      </c>
      <c r="N2799">
        <f>EXP(-rf*C2799)*E2799</f>
        <v/>
      </c>
    </row>
    <row r="2800">
      <c r="A2800" t="n">
        <v>2792</v>
      </c>
      <c r="B2800">
        <f>RAND()</f>
        <v/>
      </c>
      <c r="C2800">
        <f>IF(B2800&lt;P_3,3,IF(B2800&lt;P_3+P_4,4,5))</f>
        <v/>
      </c>
      <c r="D2800">
        <f>NORM.S.INV(RAND())</f>
        <v/>
      </c>
      <c r="E2800">
        <f>V0*EXP((rf-q_leak-0.5*sigma^2)*C2800+sigma*SQRT(C2800)*D2800)</f>
        <v/>
      </c>
      <c r="F2800">
        <f>SHL_face*(1+SHL_rate)^C2800</f>
        <v/>
      </c>
      <c r="G2800">
        <f>Pref_face*(1+Pref_rate)^C2800</f>
        <v/>
      </c>
      <c r="H2800">
        <f>MAX(E2800-F2800-G2800,0)</f>
        <v/>
      </c>
      <c r="I2800">
        <f>MIN(E2800,F2800+G2800)+(1-MgmtPct)*H2800</f>
        <v/>
      </c>
      <c r="J2800">
        <f>IF(I2800/SponsorCost&gt;=RatchetTrigger,1,0)</f>
        <v/>
      </c>
      <c r="K2800">
        <f>IF(J2800=1,MgmtPctRatchet,MgmtPct)</f>
        <v/>
      </c>
      <c r="L2800">
        <f>K2800*H2800</f>
        <v/>
      </c>
      <c r="M2800">
        <f>EXP(-rf*C2800)*L2800</f>
        <v/>
      </c>
      <c r="N2800">
        <f>EXP(-rf*C2800)*E2800</f>
        <v/>
      </c>
    </row>
    <row r="2801">
      <c r="A2801" t="n">
        <v>2793</v>
      </c>
      <c r="B2801">
        <f>RAND()</f>
        <v/>
      </c>
      <c r="C2801">
        <f>IF(B2801&lt;P_3,3,IF(B2801&lt;P_3+P_4,4,5))</f>
        <v/>
      </c>
      <c r="D2801">
        <f>NORM.S.INV(RAND())</f>
        <v/>
      </c>
      <c r="E2801">
        <f>V0*EXP((rf-q_leak-0.5*sigma^2)*C2801+sigma*SQRT(C2801)*D2801)</f>
        <v/>
      </c>
      <c r="F2801">
        <f>SHL_face*(1+SHL_rate)^C2801</f>
        <v/>
      </c>
      <c r="G2801">
        <f>Pref_face*(1+Pref_rate)^C2801</f>
        <v/>
      </c>
      <c r="H2801">
        <f>MAX(E2801-F2801-G2801,0)</f>
        <v/>
      </c>
      <c r="I2801">
        <f>MIN(E2801,F2801+G2801)+(1-MgmtPct)*H2801</f>
        <v/>
      </c>
      <c r="J2801">
        <f>IF(I2801/SponsorCost&gt;=RatchetTrigger,1,0)</f>
        <v/>
      </c>
      <c r="K2801">
        <f>IF(J2801=1,MgmtPctRatchet,MgmtPct)</f>
        <v/>
      </c>
      <c r="L2801">
        <f>K2801*H2801</f>
        <v/>
      </c>
      <c r="M2801">
        <f>EXP(-rf*C2801)*L2801</f>
        <v/>
      </c>
      <c r="N2801">
        <f>EXP(-rf*C2801)*E2801</f>
        <v/>
      </c>
    </row>
    <row r="2802">
      <c r="A2802" t="n">
        <v>2794</v>
      </c>
      <c r="B2802">
        <f>RAND()</f>
        <v/>
      </c>
      <c r="C2802">
        <f>IF(B2802&lt;P_3,3,IF(B2802&lt;P_3+P_4,4,5))</f>
        <v/>
      </c>
      <c r="D2802">
        <f>NORM.S.INV(RAND())</f>
        <v/>
      </c>
      <c r="E2802">
        <f>V0*EXP((rf-q_leak-0.5*sigma^2)*C2802+sigma*SQRT(C2802)*D2802)</f>
        <v/>
      </c>
      <c r="F2802">
        <f>SHL_face*(1+SHL_rate)^C2802</f>
        <v/>
      </c>
      <c r="G2802">
        <f>Pref_face*(1+Pref_rate)^C2802</f>
        <v/>
      </c>
      <c r="H2802">
        <f>MAX(E2802-F2802-G2802,0)</f>
        <v/>
      </c>
      <c r="I2802">
        <f>MIN(E2802,F2802+G2802)+(1-MgmtPct)*H2802</f>
        <v/>
      </c>
      <c r="J2802">
        <f>IF(I2802/SponsorCost&gt;=RatchetTrigger,1,0)</f>
        <v/>
      </c>
      <c r="K2802">
        <f>IF(J2802=1,MgmtPctRatchet,MgmtPct)</f>
        <v/>
      </c>
      <c r="L2802">
        <f>K2802*H2802</f>
        <v/>
      </c>
      <c r="M2802">
        <f>EXP(-rf*C2802)*L2802</f>
        <v/>
      </c>
      <c r="N2802">
        <f>EXP(-rf*C2802)*E2802</f>
        <v/>
      </c>
    </row>
    <row r="2803">
      <c r="A2803" t="n">
        <v>2795</v>
      </c>
      <c r="B2803">
        <f>RAND()</f>
        <v/>
      </c>
      <c r="C2803">
        <f>IF(B2803&lt;P_3,3,IF(B2803&lt;P_3+P_4,4,5))</f>
        <v/>
      </c>
      <c r="D2803">
        <f>NORM.S.INV(RAND())</f>
        <v/>
      </c>
      <c r="E2803">
        <f>V0*EXP((rf-q_leak-0.5*sigma^2)*C2803+sigma*SQRT(C2803)*D2803)</f>
        <v/>
      </c>
      <c r="F2803">
        <f>SHL_face*(1+SHL_rate)^C2803</f>
        <v/>
      </c>
      <c r="G2803">
        <f>Pref_face*(1+Pref_rate)^C2803</f>
        <v/>
      </c>
      <c r="H2803">
        <f>MAX(E2803-F2803-G2803,0)</f>
        <v/>
      </c>
      <c r="I2803">
        <f>MIN(E2803,F2803+G2803)+(1-MgmtPct)*H2803</f>
        <v/>
      </c>
      <c r="J2803">
        <f>IF(I2803/SponsorCost&gt;=RatchetTrigger,1,0)</f>
        <v/>
      </c>
      <c r="K2803">
        <f>IF(J2803=1,MgmtPctRatchet,MgmtPct)</f>
        <v/>
      </c>
      <c r="L2803">
        <f>K2803*H2803</f>
        <v/>
      </c>
      <c r="M2803">
        <f>EXP(-rf*C2803)*L2803</f>
        <v/>
      </c>
      <c r="N2803">
        <f>EXP(-rf*C2803)*E2803</f>
        <v/>
      </c>
    </row>
    <row r="2804">
      <c r="A2804" t="n">
        <v>2796</v>
      </c>
      <c r="B2804">
        <f>RAND()</f>
        <v/>
      </c>
      <c r="C2804">
        <f>IF(B2804&lt;P_3,3,IF(B2804&lt;P_3+P_4,4,5))</f>
        <v/>
      </c>
      <c r="D2804">
        <f>NORM.S.INV(RAND())</f>
        <v/>
      </c>
      <c r="E2804">
        <f>V0*EXP((rf-q_leak-0.5*sigma^2)*C2804+sigma*SQRT(C2804)*D2804)</f>
        <v/>
      </c>
      <c r="F2804">
        <f>SHL_face*(1+SHL_rate)^C2804</f>
        <v/>
      </c>
      <c r="G2804">
        <f>Pref_face*(1+Pref_rate)^C2804</f>
        <v/>
      </c>
      <c r="H2804">
        <f>MAX(E2804-F2804-G2804,0)</f>
        <v/>
      </c>
      <c r="I2804">
        <f>MIN(E2804,F2804+G2804)+(1-MgmtPct)*H2804</f>
        <v/>
      </c>
      <c r="J2804">
        <f>IF(I2804/SponsorCost&gt;=RatchetTrigger,1,0)</f>
        <v/>
      </c>
      <c r="K2804">
        <f>IF(J2804=1,MgmtPctRatchet,MgmtPct)</f>
        <v/>
      </c>
      <c r="L2804">
        <f>K2804*H2804</f>
        <v/>
      </c>
      <c r="M2804">
        <f>EXP(-rf*C2804)*L2804</f>
        <v/>
      </c>
      <c r="N2804">
        <f>EXP(-rf*C2804)*E2804</f>
        <v/>
      </c>
    </row>
    <row r="2805">
      <c r="A2805" t="n">
        <v>2797</v>
      </c>
      <c r="B2805">
        <f>RAND()</f>
        <v/>
      </c>
      <c r="C2805">
        <f>IF(B2805&lt;P_3,3,IF(B2805&lt;P_3+P_4,4,5))</f>
        <v/>
      </c>
      <c r="D2805">
        <f>NORM.S.INV(RAND())</f>
        <v/>
      </c>
      <c r="E2805">
        <f>V0*EXP((rf-q_leak-0.5*sigma^2)*C2805+sigma*SQRT(C2805)*D2805)</f>
        <v/>
      </c>
      <c r="F2805">
        <f>SHL_face*(1+SHL_rate)^C2805</f>
        <v/>
      </c>
      <c r="G2805">
        <f>Pref_face*(1+Pref_rate)^C2805</f>
        <v/>
      </c>
      <c r="H2805">
        <f>MAX(E2805-F2805-G2805,0)</f>
        <v/>
      </c>
      <c r="I2805">
        <f>MIN(E2805,F2805+G2805)+(1-MgmtPct)*H2805</f>
        <v/>
      </c>
      <c r="J2805">
        <f>IF(I2805/SponsorCost&gt;=RatchetTrigger,1,0)</f>
        <v/>
      </c>
      <c r="K2805">
        <f>IF(J2805=1,MgmtPctRatchet,MgmtPct)</f>
        <v/>
      </c>
      <c r="L2805">
        <f>K2805*H2805</f>
        <v/>
      </c>
      <c r="M2805">
        <f>EXP(-rf*C2805)*L2805</f>
        <v/>
      </c>
      <c r="N2805">
        <f>EXP(-rf*C2805)*E2805</f>
        <v/>
      </c>
    </row>
    <row r="2806">
      <c r="A2806" t="n">
        <v>2798</v>
      </c>
      <c r="B2806">
        <f>RAND()</f>
        <v/>
      </c>
      <c r="C2806">
        <f>IF(B2806&lt;P_3,3,IF(B2806&lt;P_3+P_4,4,5))</f>
        <v/>
      </c>
      <c r="D2806">
        <f>NORM.S.INV(RAND())</f>
        <v/>
      </c>
      <c r="E2806">
        <f>V0*EXP((rf-q_leak-0.5*sigma^2)*C2806+sigma*SQRT(C2806)*D2806)</f>
        <v/>
      </c>
      <c r="F2806">
        <f>SHL_face*(1+SHL_rate)^C2806</f>
        <v/>
      </c>
      <c r="G2806">
        <f>Pref_face*(1+Pref_rate)^C2806</f>
        <v/>
      </c>
      <c r="H2806">
        <f>MAX(E2806-F2806-G2806,0)</f>
        <v/>
      </c>
      <c r="I2806">
        <f>MIN(E2806,F2806+G2806)+(1-MgmtPct)*H2806</f>
        <v/>
      </c>
      <c r="J2806">
        <f>IF(I2806/SponsorCost&gt;=RatchetTrigger,1,0)</f>
        <v/>
      </c>
      <c r="K2806">
        <f>IF(J2806=1,MgmtPctRatchet,MgmtPct)</f>
        <v/>
      </c>
      <c r="L2806">
        <f>K2806*H2806</f>
        <v/>
      </c>
      <c r="M2806">
        <f>EXP(-rf*C2806)*L2806</f>
        <v/>
      </c>
      <c r="N2806">
        <f>EXP(-rf*C2806)*E2806</f>
        <v/>
      </c>
    </row>
    <row r="2807">
      <c r="A2807" t="n">
        <v>2799</v>
      </c>
      <c r="B2807">
        <f>RAND()</f>
        <v/>
      </c>
      <c r="C2807">
        <f>IF(B2807&lt;P_3,3,IF(B2807&lt;P_3+P_4,4,5))</f>
        <v/>
      </c>
      <c r="D2807">
        <f>NORM.S.INV(RAND())</f>
        <v/>
      </c>
      <c r="E2807">
        <f>V0*EXP((rf-q_leak-0.5*sigma^2)*C2807+sigma*SQRT(C2807)*D2807)</f>
        <v/>
      </c>
      <c r="F2807">
        <f>SHL_face*(1+SHL_rate)^C2807</f>
        <v/>
      </c>
      <c r="G2807">
        <f>Pref_face*(1+Pref_rate)^C2807</f>
        <v/>
      </c>
      <c r="H2807">
        <f>MAX(E2807-F2807-G2807,0)</f>
        <v/>
      </c>
      <c r="I2807">
        <f>MIN(E2807,F2807+G2807)+(1-MgmtPct)*H2807</f>
        <v/>
      </c>
      <c r="J2807">
        <f>IF(I2807/SponsorCost&gt;=RatchetTrigger,1,0)</f>
        <v/>
      </c>
      <c r="K2807">
        <f>IF(J2807=1,MgmtPctRatchet,MgmtPct)</f>
        <v/>
      </c>
      <c r="L2807">
        <f>K2807*H2807</f>
        <v/>
      </c>
      <c r="M2807">
        <f>EXP(-rf*C2807)*L2807</f>
        <v/>
      </c>
      <c r="N2807">
        <f>EXP(-rf*C2807)*E2807</f>
        <v/>
      </c>
    </row>
    <row r="2808">
      <c r="A2808" t="n">
        <v>2800</v>
      </c>
      <c r="B2808">
        <f>RAND()</f>
        <v/>
      </c>
      <c r="C2808">
        <f>IF(B2808&lt;P_3,3,IF(B2808&lt;P_3+P_4,4,5))</f>
        <v/>
      </c>
      <c r="D2808">
        <f>NORM.S.INV(RAND())</f>
        <v/>
      </c>
      <c r="E2808">
        <f>V0*EXP((rf-q_leak-0.5*sigma^2)*C2808+sigma*SQRT(C2808)*D2808)</f>
        <v/>
      </c>
      <c r="F2808">
        <f>SHL_face*(1+SHL_rate)^C2808</f>
        <v/>
      </c>
      <c r="G2808">
        <f>Pref_face*(1+Pref_rate)^C2808</f>
        <v/>
      </c>
      <c r="H2808">
        <f>MAX(E2808-F2808-G2808,0)</f>
        <v/>
      </c>
      <c r="I2808">
        <f>MIN(E2808,F2808+G2808)+(1-MgmtPct)*H2808</f>
        <v/>
      </c>
      <c r="J2808">
        <f>IF(I2808/SponsorCost&gt;=RatchetTrigger,1,0)</f>
        <v/>
      </c>
      <c r="K2808">
        <f>IF(J2808=1,MgmtPctRatchet,MgmtPct)</f>
        <v/>
      </c>
      <c r="L2808">
        <f>K2808*H2808</f>
        <v/>
      </c>
      <c r="M2808">
        <f>EXP(-rf*C2808)*L2808</f>
        <v/>
      </c>
      <c r="N2808">
        <f>EXP(-rf*C2808)*E2808</f>
        <v/>
      </c>
    </row>
    <row r="2809">
      <c r="A2809" t="n">
        <v>2801</v>
      </c>
      <c r="B2809">
        <f>RAND()</f>
        <v/>
      </c>
      <c r="C2809">
        <f>IF(B2809&lt;P_3,3,IF(B2809&lt;P_3+P_4,4,5))</f>
        <v/>
      </c>
      <c r="D2809">
        <f>NORM.S.INV(RAND())</f>
        <v/>
      </c>
      <c r="E2809">
        <f>V0*EXP((rf-q_leak-0.5*sigma^2)*C2809+sigma*SQRT(C2809)*D2809)</f>
        <v/>
      </c>
      <c r="F2809">
        <f>SHL_face*(1+SHL_rate)^C2809</f>
        <v/>
      </c>
      <c r="G2809">
        <f>Pref_face*(1+Pref_rate)^C2809</f>
        <v/>
      </c>
      <c r="H2809">
        <f>MAX(E2809-F2809-G2809,0)</f>
        <v/>
      </c>
      <c r="I2809">
        <f>MIN(E2809,F2809+G2809)+(1-MgmtPct)*H2809</f>
        <v/>
      </c>
      <c r="J2809">
        <f>IF(I2809/SponsorCost&gt;=RatchetTrigger,1,0)</f>
        <v/>
      </c>
      <c r="K2809">
        <f>IF(J2809=1,MgmtPctRatchet,MgmtPct)</f>
        <v/>
      </c>
      <c r="L2809">
        <f>K2809*H2809</f>
        <v/>
      </c>
      <c r="M2809">
        <f>EXP(-rf*C2809)*L2809</f>
        <v/>
      </c>
      <c r="N2809">
        <f>EXP(-rf*C2809)*E2809</f>
        <v/>
      </c>
    </row>
    <row r="2810">
      <c r="A2810" t="n">
        <v>2802</v>
      </c>
      <c r="B2810">
        <f>RAND()</f>
        <v/>
      </c>
      <c r="C2810">
        <f>IF(B2810&lt;P_3,3,IF(B2810&lt;P_3+P_4,4,5))</f>
        <v/>
      </c>
      <c r="D2810">
        <f>NORM.S.INV(RAND())</f>
        <v/>
      </c>
      <c r="E2810">
        <f>V0*EXP((rf-q_leak-0.5*sigma^2)*C2810+sigma*SQRT(C2810)*D2810)</f>
        <v/>
      </c>
      <c r="F2810">
        <f>SHL_face*(1+SHL_rate)^C2810</f>
        <v/>
      </c>
      <c r="G2810">
        <f>Pref_face*(1+Pref_rate)^C2810</f>
        <v/>
      </c>
      <c r="H2810">
        <f>MAX(E2810-F2810-G2810,0)</f>
        <v/>
      </c>
      <c r="I2810">
        <f>MIN(E2810,F2810+G2810)+(1-MgmtPct)*H2810</f>
        <v/>
      </c>
      <c r="J2810">
        <f>IF(I2810/SponsorCost&gt;=RatchetTrigger,1,0)</f>
        <v/>
      </c>
      <c r="K2810">
        <f>IF(J2810=1,MgmtPctRatchet,MgmtPct)</f>
        <v/>
      </c>
      <c r="L2810">
        <f>K2810*H2810</f>
        <v/>
      </c>
      <c r="M2810">
        <f>EXP(-rf*C2810)*L2810</f>
        <v/>
      </c>
      <c r="N2810">
        <f>EXP(-rf*C2810)*E2810</f>
        <v/>
      </c>
    </row>
    <row r="2811">
      <c r="A2811" t="n">
        <v>2803</v>
      </c>
      <c r="B2811">
        <f>RAND()</f>
        <v/>
      </c>
      <c r="C2811">
        <f>IF(B2811&lt;P_3,3,IF(B2811&lt;P_3+P_4,4,5))</f>
        <v/>
      </c>
      <c r="D2811">
        <f>NORM.S.INV(RAND())</f>
        <v/>
      </c>
      <c r="E2811">
        <f>V0*EXP((rf-q_leak-0.5*sigma^2)*C2811+sigma*SQRT(C2811)*D2811)</f>
        <v/>
      </c>
      <c r="F2811">
        <f>SHL_face*(1+SHL_rate)^C2811</f>
        <v/>
      </c>
      <c r="G2811">
        <f>Pref_face*(1+Pref_rate)^C2811</f>
        <v/>
      </c>
      <c r="H2811">
        <f>MAX(E2811-F2811-G2811,0)</f>
        <v/>
      </c>
      <c r="I2811">
        <f>MIN(E2811,F2811+G2811)+(1-MgmtPct)*H2811</f>
        <v/>
      </c>
      <c r="J2811">
        <f>IF(I2811/SponsorCost&gt;=RatchetTrigger,1,0)</f>
        <v/>
      </c>
      <c r="K2811">
        <f>IF(J2811=1,MgmtPctRatchet,MgmtPct)</f>
        <v/>
      </c>
      <c r="L2811">
        <f>K2811*H2811</f>
        <v/>
      </c>
      <c r="M2811">
        <f>EXP(-rf*C2811)*L2811</f>
        <v/>
      </c>
      <c r="N2811">
        <f>EXP(-rf*C2811)*E2811</f>
        <v/>
      </c>
    </row>
    <row r="2812">
      <c r="A2812" t="n">
        <v>2804</v>
      </c>
      <c r="B2812">
        <f>RAND()</f>
        <v/>
      </c>
      <c r="C2812">
        <f>IF(B2812&lt;P_3,3,IF(B2812&lt;P_3+P_4,4,5))</f>
        <v/>
      </c>
      <c r="D2812">
        <f>NORM.S.INV(RAND())</f>
        <v/>
      </c>
      <c r="E2812">
        <f>V0*EXP((rf-q_leak-0.5*sigma^2)*C2812+sigma*SQRT(C2812)*D2812)</f>
        <v/>
      </c>
      <c r="F2812">
        <f>SHL_face*(1+SHL_rate)^C2812</f>
        <v/>
      </c>
      <c r="G2812">
        <f>Pref_face*(1+Pref_rate)^C2812</f>
        <v/>
      </c>
      <c r="H2812">
        <f>MAX(E2812-F2812-G2812,0)</f>
        <v/>
      </c>
      <c r="I2812">
        <f>MIN(E2812,F2812+G2812)+(1-MgmtPct)*H2812</f>
        <v/>
      </c>
      <c r="J2812">
        <f>IF(I2812/SponsorCost&gt;=RatchetTrigger,1,0)</f>
        <v/>
      </c>
      <c r="K2812">
        <f>IF(J2812=1,MgmtPctRatchet,MgmtPct)</f>
        <v/>
      </c>
      <c r="L2812">
        <f>K2812*H2812</f>
        <v/>
      </c>
      <c r="M2812">
        <f>EXP(-rf*C2812)*L2812</f>
        <v/>
      </c>
      <c r="N2812">
        <f>EXP(-rf*C2812)*E2812</f>
        <v/>
      </c>
    </row>
    <row r="2813">
      <c r="A2813" t="n">
        <v>2805</v>
      </c>
      <c r="B2813">
        <f>RAND()</f>
        <v/>
      </c>
      <c r="C2813">
        <f>IF(B2813&lt;P_3,3,IF(B2813&lt;P_3+P_4,4,5))</f>
        <v/>
      </c>
      <c r="D2813">
        <f>NORM.S.INV(RAND())</f>
        <v/>
      </c>
      <c r="E2813">
        <f>V0*EXP((rf-q_leak-0.5*sigma^2)*C2813+sigma*SQRT(C2813)*D2813)</f>
        <v/>
      </c>
      <c r="F2813">
        <f>SHL_face*(1+SHL_rate)^C2813</f>
        <v/>
      </c>
      <c r="G2813">
        <f>Pref_face*(1+Pref_rate)^C2813</f>
        <v/>
      </c>
      <c r="H2813">
        <f>MAX(E2813-F2813-G2813,0)</f>
        <v/>
      </c>
      <c r="I2813">
        <f>MIN(E2813,F2813+G2813)+(1-MgmtPct)*H2813</f>
        <v/>
      </c>
      <c r="J2813">
        <f>IF(I2813/SponsorCost&gt;=RatchetTrigger,1,0)</f>
        <v/>
      </c>
      <c r="K2813">
        <f>IF(J2813=1,MgmtPctRatchet,MgmtPct)</f>
        <v/>
      </c>
      <c r="L2813">
        <f>K2813*H2813</f>
        <v/>
      </c>
      <c r="M2813">
        <f>EXP(-rf*C2813)*L2813</f>
        <v/>
      </c>
      <c r="N2813">
        <f>EXP(-rf*C2813)*E2813</f>
        <v/>
      </c>
    </row>
    <row r="2814">
      <c r="A2814" t="n">
        <v>2806</v>
      </c>
      <c r="B2814">
        <f>RAND()</f>
        <v/>
      </c>
      <c r="C2814">
        <f>IF(B2814&lt;P_3,3,IF(B2814&lt;P_3+P_4,4,5))</f>
        <v/>
      </c>
      <c r="D2814">
        <f>NORM.S.INV(RAND())</f>
        <v/>
      </c>
      <c r="E2814">
        <f>V0*EXP((rf-q_leak-0.5*sigma^2)*C2814+sigma*SQRT(C2814)*D2814)</f>
        <v/>
      </c>
      <c r="F2814">
        <f>SHL_face*(1+SHL_rate)^C2814</f>
        <v/>
      </c>
      <c r="G2814">
        <f>Pref_face*(1+Pref_rate)^C2814</f>
        <v/>
      </c>
      <c r="H2814">
        <f>MAX(E2814-F2814-G2814,0)</f>
        <v/>
      </c>
      <c r="I2814">
        <f>MIN(E2814,F2814+G2814)+(1-MgmtPct)*H2814</f>
        <v/>
      </c>
      <c r="J2814">
        <f>IF(I2814/SponsorCost&gt;=RatchetTrigger,1,0)</f>
        <v/>
      </c>
      <c r="K2814">
        <f>IF(J2814=1,MgmtPctRatchet,MgmtPct)</f>
        <v/>
      </c>
      <c r="L2814">
        <f>K2814*H2814</f>
        <v/>
      </c>
      <c r="M2814">
        <f>EXP(-rf*C2814)*L2814</f>
        <v/>
      </c>
      <c r="N2814">
        <f>EXP(-rf*C2814)*E2814</f>
        <v/>
      </c>
    </row>
    <row r="2815">
      <c r="A2815" t="n">
        <v>2807</v>
      </c>
      <c r="B2815">
        <f>RAND()</f>
        <v/>
      </c>
      <c r="C2815">
        <f>IF(B2815&lt;P_3,3,IF(B2815&lt;P_3+P_4,4,5))</f>
        <v/>
      </c>
      <c r="D2815">
        <f>NORM.S.INV(RAND())</f>
        <v/>
      </c>
      <c r="E2815">
        <f>V0*EXP((rf-q_leak-0.5*sigma^2)*C2815+sigma*SQRT(C2815)*D2815)</f>
        <v/>
      </c>
      <c r="F2815">
        <f>SHL_face*(1+SHL_rate)^C2815</f>
        <v/>
      </c>
      <c r="G2815">
        <f>Pref_face*(1+Pref_rate)^C2815</f>
        <v/>
      </c>
      <c r="H2815">
        <f>MAX(E2815-F2815-G2815,0)</f>
        <v/>
      </c>
      <c r="I2815">
        <f>MIN(E2815,F2815+G2815)+(1-MgmtPct)*H2815</f>
        <v/>
      </c>
      <c r="J2815">
        <f>IF(I2815/SponsorCost&gt;=RatchetTrigger,1,0)</f>
        <v/>
      </c>
      <c r="K2815">
        <f>IF(J2815=1,MgmtPctRatchet,MgmtPct)</f>
        <v/>
      </c>
      <c r="L2815">
        <f>K2815*H2815</f>
        <v/>
      </c>
      <c r="M2815">
        <f>EXP(-rf*C2815)*L2815</f>
        <v/>
      </c>
      <c r="N2815">
        <f>EXP(-rf*C2815)*E2815</f>
        <v/>
      </c>
    </row>
    <row r="2816">
      <c r="A2816" t="n">
        <v>2808</v>
      </c>
      <c r="B2816">
        <f>RAND()</f>
        <v/>
      </c>
      <c r="C2816">
        <f>IF(B2816&lt;P_3,3,IF(B2816&lt;P_3+P_4,4,5))</f>
        <v/>
      </c>
      <c r="D2816">
        <f>NORM.S.INV(RAND())</f>
        <v/>
      </c>
      <c r="E2816">
        <f>V0*EXP((rf-q_leak-0.5*sigma^2)*C2816+sigma*SQRT(C2816)*D2816)</f>
        <v/>
      </c>
      <c r="F2816">
        <f>SHL_face*(1+SHL_rate)^C2816</f>
        <v/>
      </c>
      <c r="G2816">
        <f>Pref_face*(1+Pref_rate)^C2816</f>
        <v/>
      </c>
      <c r="H2816">
        <f>MAX(E2816-F2816-G2816,0)</f>
        <v/>
      </c>
      <c r="I2816">
        <f>MIN(E2816,F2816+G2816)+(1-MgmtPct)*H2816</f>
        <v/>
      </c>
      <c r="J2816">
        <f>IF(I2816/SponsorCost&gt;=RatchetTrigger,1,0)</f>
        <v/>
      </c>
      <c r="K2816">
        <f>IF(J2816=1,MgmtPctRatchet,MgmtPct)</f>
        <v/>
      </c>
      <c r="L2816">
        <f>K2816*H2816</f>
        <v/>
      </c>
      <c r="M2816">
        <f>EXP(-rf*C2816)*L2816</f>
        <v/>
      </c>
      <c r="N2816">
        <f>EXP(-rf*C2816)*E2816</f>
        <v/>
      </c>
    </row>
    <row r="2817">
      <c r="A2817" t="n">
        <v>2809</v>
      </c>
      <c r="B2817">
        <f>RAND()</f>
        <v/>
      </c>
      <c r="C2817">
        <f>IF(B2817&lt;P_3,3,IF(B2817&lt;P_3+P_4,4,5))</f>
        <v/>
      </c>
      <c r="D2817">
        <f>NORM.S.INV(RAND())</f>
        <v/>
      </c>
      <c r="E2817">
        <f>V0*EXP((rf-q_leak-0.5*sigma^2)*C2817+sigma*SQRT(C2817)*D2817)</f>
        <v/>
      </c>
      <c r="F2817">
        <f>SHL_face*(1+SHL_rate)^C2817</f>
        <v/>
      </c>
      <c r="G2817">
        <f>Pref_face*(1+Pref_rate)^C2817</f>
        <v/>
      </c>
      <c r="H2817">
        <f>MAX(E2817-F2817-G2817,0)</f>
        <v/>
      </c>
      <c r="I2817">
        <f>MIN(E2817,F2817+G2817)+(1-MgmtPct)*H2817</f>
        <v/>
      </c>
      <c r="J2817">
        <f>IF(I2817/SponsorCost&gt;=RatchetTrigger,1,0)</f>
        <v/>
      </c>
      <c r="K2817">
        <f>IF(J2817=1,MgmtPctRatchet,MgmtPct)</f>
        <v/>
      </c>
      <c r="L2817">
        <f>K2817*H2817</f>
        <v/>
      </c>
      <c r="M2817">
        <f>EXP(-rf*C2817)*L2817</f>
        <v/>
      </c>
      <c r="N2817">
        <f>EXP(-rf*C2817)*E2817</f>
        <v/>
      </c>
    </row>
    <row r="2818">
      <c r="A2818" t="n">
        <v>2810</v>
      </c>
      <c r="B2818">
        <f>RAND()</f>
        <v/>
      </c>
      <c r="C2818">
        <f>IF(B2818&lt;P_3,3,IF(B2818&lt;P_3+P_4,4,5))</f>
        <v/>
      </c>
      <c r="D2818">
        <f>NORM.S.INV(RAND())</f>
        <v/>
      </c>
      <c r="E2818">
        <f>V0*EXP((rf-q_leak-0.5*sigma^2)*C2818+sigma*SQRT(C2818)*D2818)</f>
        <v/>
      </c>
      <c r="F2818">
        <f>SHL_face*(1+SHL_rate)^C2818</f>
        <v/>
      </c>
      <c r="G2818">
        <f>Pref_face*(1+Pref_rate)^C2818</f>
        <v/>
      </c>
      <c r="H2818">
        <f>MAX(E2818-F2818-G2818,0)</f>
        <v/>
      </c>
      <c r="I2818">
        <f>MIN(E2818,F2818+G2818)+(1-MgmtPct)*H2818</f>
        <v/>
      </c>
      <c r="J2818">
        <f>IF(I2818/SponsorCost&gt;=RatchetTrigger,1,0)</f>
        <v/>
      </c>
      <c r="K2818">
        <f>IF(J2818=1,MgmtPctRatchet,MgmtPct)</f>
        <v/>
      </c>
      <c r="L2818">
        <f>K2818*H2818</f>
        <v/>
      </c>
      <c r="M2818">
        <f>EXP(-rf*C2818)*L2818</f>
        <v/>
      </c>
      <c r="N2818">
        <f>EXP(-rf*C2818)*E2818</f>
        <v/>
      </c>
    </row>
    <row r="2819">
      <c r="A2819" t="n">
        <v>2811</v>
      </c>
      <c r="B2819">
        <f>RAND()</f>
        <v/>
      </c>
      <c r="C2819">
        <f>IF(B2819&lt;P_3,3,IF(B2819&lt;P_3+P_4,4,5))</f>
        <v/>
      </c>
      <c r="D2819">
        <f>NORM.S.INV(RAND())</f>
        <v/>
      </c>
      <c r="E2819">
        <f>V0*EXP((rf-q_leak-0.5*sigma^2)*C2819+sigma*SQRT(C2819)*D2819)</f>
        <v/>
      </c>
      <c r="F2819">
        <f>SHL_face*(1+SHL_rate)^C2819</f>
        <v/>
      </c>
      <c r="G2819">
        <f>Pref_face*(1+Pref_rate)^C2819</f>
        <v/>
      </c>
      <c r="H2819">
        <f>MAX(E2819-F2819-G2819,0)</f>
        <v/>
      </c>
      <c r="I2819">
        <f>MIN(E2819,F2819+G2819)+(1-MgmtPct)*H2819</f>
        <v/>
      </c>
      <c r="J2819">
        <f>IF(I2819/SponsorCost&gt;=RatchetTrigger,1,0)</f>
        <v/>
      </c>
      <c r="K2819">
        <f>IF(J2819=1,MgmtPctRatchet,MgmtPct)</f>
        <v/>
      </c>
      <c r="L2819">
        <f>K2819*H2819</f>
        <v/>
      </c>
      <c r="M2819">
        <f>EXP(-rf*C2819)*L2819</f>
        <v/>
      </c>
      <c r="N2819">
        <f>EXP(-rf*C2819)*E2819</f>
        <v/>
      </c>
    </row>
    <row r="2820">
      <c r="A2820" t="n">
        <v>2812</v>
      </c>
      <c r="B2820">
        <f>RAND()</f>
        <v/>
      </c>
      <c r="C2820">
        <f>IF(B2820&lt;P_3,3,IF(B2820&lt;P_3+P_4,4,5))</f>
        <v/>
      </c>
      <c r="D2820">
        <f>NORM.S.INV(RAND())</f>
        <v/>
      </c>
      <c r="E2820">
        <f>V0*EXP((rf-q_leak-0.5*sigma^2)*C2820+sigma*SQRT(C2820)*D2820)</f>
        <v/>
      </c>
      <c r="F2820">
        <f>SHL_face*(1+SHL_rate)^C2820</f>
        <v/>
      </c>
      <c r="G2820">
        <f>Pref_face*(1+Pref_rate)^C2820</f>
        <v/>
      </c>
      <c r="H2820">
        <f>MAX(E2820-F2820-G2820,0)</f>
        <v/>
      </c>
      <c r="I2820">
        <f>MIN(E2820,F2820+G2820)+(1-MgmtPct)*H2820</f>
        <v/>
      </c>
      <c r="J2820">
        <f>IF(I2820/SponsorCost&gt;=RatchetTrigger,1,0)</f>
        <v/>
      </c>
      <c r="K2820">
        <f>IF(J2820=1,MgmtPctRatchet,MgmtPct)</f>
        <v/>
      </c>
      <c r="L2820">
        <f>K2820*H2820</f>
        <v/>
      </c>
      <c r="M2820">
        <f>EXP(-rf*C2820)*L2820</f>
        <v/>
      </c>
      <c r="N2820">
        <f>EXP(-rf*C2820)*E2820</f>
        <v/>
      </c>
    </row>
    <row r="2821">
      <c r="A2821" t="n">
        <v>2813</v>
      </c>
      <c r="B2821">
        <f>RAND()</f>
        <v/>
      </c>
      <c r="C2821">
        <f>IF(B2821&lt;P_3,3,IF(B2821&lt;P_3+P_4,4,5))</f>
        <v/>
      </c>
      <c r="D2821">
        <f>NORM.S.INV(RAND())</f>
        <v/>
      </c>
      <c r="E2821">
        <f>V0*EXP((rf-q_leak-0.5*sigma^2)*C2821+sigma*SQRT(C2821)*D2821)</f>
        <v/>
      </c>
      <c r="F2821">
        <f>SHL_face*(1+SHL_rate)^C2821</f>
        <v/>
      </c>
      <c r="G2821">
        <f>Pref_face*(1+Pref_rate)^C2821</f>
        <v/>
      </c>
      <c r="H2821">
        <f>MAX(E2821-F2821-G2821,0)</f>
        <v/>
      </c>
      <c r="I2821">
        <f>MIN(E2821,F2821+G2821)+(1-MgmtPct)*H2821</f>
        <v/>
      </c>
      <c r="J2821">
        <f>IF(I2821/SponsorCost&gt;=RatchetTrigger,1,0)</f>
        <v/>
      </c>
      <c r="K2821">
        <f>IF(J2821=1,MgmtPctRatchet,MgmtPct)</f>
        <v/>
      </c>
      <c r="L2821">
        <f>K2821*H2821</f>
        <v/>
      </c>
      <c r="M2821">
        <f>EXP(-rf*C2821)*L2821</f>
        <v/>
      </c>
      <c r="N2821">
        <f>EXP(-rf*C2821)*E2821</f>
        <v/>
      </c>
    </row>
    <row r="2822">
      <c r="A2822" t="n">
        <v>2814</v>
      </c>
      <c r="B2822">
        <f>RAND()</f>
        <v/>
      </c>
      <c r="C2822">
        <f>IF(B2822&lt;P_3,3,IF(B2822&lt;P_3+P_4,4,5))</f>
        <v/>
      </c>
      <c r="D2822">
        <f>NORM.S.INV(RAND())</f>
        <v/>
      </c>
      <c r="E2822">
        <f>V0*EXP((rf-q_leak-0.5*sigma^2)*C2822+sigma*SQRT(C2822)*D2822)</f>
        <v/>
      </c>
      <c r="F2822">
        <f>SHL_face*(1+SHL_rate)^C2822</f>
        <v/>
      </c>
      <c r="G2822">
        <f>Pref_face*(1+Pref_rate)^C2822</f>
        <v/>
      </c>
      <c r="H2822">
        <f>MAX(E2822-F2822-G2822,0)</f>
        <v/>
      </c>
      <c r="I2822">
        <f>MIN(E2822,F2822+G2822)+(1-MgmtPct)*H2822</f>
        <v/>
      </c>
      <c r="J2822">
        <f>IF(I2822/SponsorCost&gt;=RatchetTrigger,1,0)</f>
        <v/>
      </c>
      <c r="K2822">
        <f>IF(J2822=1,MgmtPctRatchet,MgmtPct)</f>
        <v/>
      </c>
      <c r="L2822">
        <f>K2822*H2822</f>
        <v/>
      </c>
      <c r="M2822">
        <f>EXP(-rf*C2822)*L2822</f>
        <v/>
      </c>
      <c r="N2822">
        <f>EXP(-rf*C2822)*E2822</f>
        <v/>
      </c>
    </row>
    <row r="2823">
      <c r="A2823" t="n">
        <v>2815</v>
      </c>
      <c r="B2823">
        <f>RAND()</f>
        <v/>
      </c>
      <c r="C2823">
        <f>IF(B2823&lt;P_3,3,IF(B2823&lt;P_3+P_4,4,5))</f>
        <v/>
      </c>
      <c r="D2823">
        <f>NORM.S.INV(RAND())</f>
        <v/>
      </c>
      <c r="E2823">
        <f>V0*EXP((rf-q_leak-0.5*sigma^2)*C2823+sigma*SQRT(C2823)*D2823)</f>
        <v/>
      </c>
      <c r="F2823">
        <f>SHL_face*(1+SHL_rate)^C2823</f>
        <v/>
      </c>
      <c r="G2823">
        <f>Pref_face*(1+Pref_rate)^C2823</f>
        <v/>
      </c>
      <c r="H2823">
        <f>MAX(E2823-F2823-G2823,0)</f>
        <v/>
      </c>
      <c r="I2823">
        <f>MIN(E2823,F2823+G2823)+(1-MgmtPct)*H2823</f>
        <v/>
      </c>
      <c r="J2823">
        <f>IF(I2823/SponsorCost&gt;=RatchetTrigger,1,0)</f>
        <v/>
      </c>
      <c r="K2823">
        <f>IF(J2823=1,MgmtPctRatchet,MgmtPct)</f>
        <v/>
      </c>
      <c r="L2823">
        <f>K2823*H2823</f>
        <v/>
      </c>
      <c r="M2823">
        <f>EXP(-rf*C2823)*L2823</f>
        <v/>
      </c>
      <c r="N2823">
        <f>EXP(-rf*C2823)*E2823</f>
        <v/>
      </c>
    </row>
    <row r="2824">
      <c r="A2824" t="n">
        <v>2816</v>
      </c>
      <c r="B2824">
        <f>RAND()</f>
        <v/>
      </c>
      <c r="C2824">
        <f>IF(B2824&lt;P_3,3,IF(B2824&lt;P_3+P_4,4,5))</f>
        <v/>
      </c>
      <c r="D2824">
        <f>NORM.S.INV(RAND())</f>
        <v/>
      </c>
      <c r="E2824">
        <f>V0*EXP((rf-q_leak-0.5*sigma^2)*C2824+sigma*SQRT(C2824)*D2824)</f>
        <v/>
      </c>
      <c r="F2824">
        <f>SHL_face*(1+SHL_rate)^C2824</f>
        <v/>
      </c>
      <c r="G2824">
        <f>Pref_face*(1+Pref_rate)^C2824</f>
        <v/>
      </c>
      <c r="H2824">
        <f>MAX(E2824-F2824-G2824,0)</f>
        <v/>
      </c>
      <c r="I2824">
        <f>MIN(E2824,F2824+G2824)+(1-MgmtPct)*H2824</f>
        <v/>
      </c>
      <c r="J2824">
        <f>IF(I2824/SponsorCost&gt;=RatchetTrigger,1,0)</f>
        <v/>
      </c>
      <c r="K2824">
        <f>IF(J2824=1,MgmtPctRatchet,MgmtPct)</f>
        <v/>
      </c>
      <c r="L2824">
        <f>K2824*H2824</f>
        <v/>
      </c>
      <c r="M2824">
        <f>EXP(-rf*C2824)*L2824</f>
        <v/>
      </c>
      <c r="N2824">
        <f>EXP(-rf*C2824)*E2824</f>
        <v/>
      </c>
    </row>
    <row r="2825">
      <c r="A2825" t="n">
        <v>2817</v>
      </c>
      <c r="B2825">
        <f>RAND()</f>
        <v/>
      </c>
      <c r="C2825">
        <f>IF(B2825&lt;P_3,3,IF(B2825&lt;P_3+P_4,4,5))</f>
        <v/>
      </c>
      <c r="D2825">
        <f>NORM.S.INV(RAND())</f>
        <v/>
      </c>
      <c r="E2825">
        <f>V0*EXP((rf-q_leak-0.5*sigma^2)*C2825+sigma*SQRT(C2825)*D2825)</f>
        <v/>
      </c>
      <c r="F2825">
        <f>SHL_face*(1+SHL_rate)^C2825</f>
        <v/>
      </c>
      <c r="G2825">
        <f>Pref_face*(1+Pref_rate)^C2825</f>
        <v/>
      </c>
      <c r="H2825">
        <f>MAX(E2825-F2825-G2825,0)</f>
        <v/>
      </c>
      <c r="I2825">
        <f>MIN(E2825,F2825+G2825)+(1-MgmtPct)*H2825</f>
        <v/>
      </c>
      <c r="J2825">
        <f>IF(I2825/SponsorCost&gt;=RatchetTrigger,1,0)</f>
        <v/>
      </c>
      <c r="K2825">
        <f>IF(J2825=1,MgmtPctRatchet,MgmtPct)</f>
        <v/>
      </c>
      <c r="L2825">
        <f>K2825*H2825</f>
        <v/>
      </c>
      <c r="M2825">
        <f>EXP(-rf*C2825)*L2825</f>
        <v/>
      </c>
      <c r="N2825">
        <f>EXP(-rf*C2825)*E2825</f>
        <v/>
      </c>
    </row>
    <row r="2826">
      <c r="A2826" t="n">
        <v>2818</v>
      </c>
      <c r="B2826">
        <f>RAND()</f>
        <v/>
      </c>
      <c r="C2826">
        <f>IF(B2826&lt;P_3,3,IF(B2826&lt;P_3+P_4,4,5))</f>
        <v/>
      </c>
      <c r="D2826">
        <f>NORM.S.INV(RAND())</f>
        <v/>
      </c>
      <c r="E2826">
        <f>V0*EXP((rf-q_leak-0.5*sigma^2)*C2826+sigma*SQRT(C2826)*D2826)</f>
        <v/>
      </c>
      <c r="F2826">
        <f>SHL_face*(1+SHL_rate)^C2826</f>
        <v/>
      </c>
      <c r="G2826">
        <f>Pref_face*(1+Pref_rate)^C2826</f>
        <v/>
      </c>
      <c r="H2826">
        <f>MAX(E2826-F2826-G2826,0)</f>
        <v/>
      </c>
      <c r="I2826">
        <f>MIN(E2826,F2826+G2826)+(1-MgmtPct)*H2826</f>
        <v/>
      </c>
      <c r="J2826">
        <f>IF(I2826/SponsorCost&gt;=RatchetTrigger,1,0)</f>
        <v/>
      </c>
      <c r="K2826">
        <f>IF(J2826=1,MgmtPctRatchet,MgmtPct)</f>
        <v/>
      </c>
      <c r="L2826">
        <f>K2826*H2826</f>
        <v/>
      </c>
      <c r="M2826">
        <f>EXP(-rf*C2826)*L2826</f>
        <v/>
      </c>
      <c r="N2826">
        <f>EXP(-rf*C2826)*E2826</f>
        <v/>
      </c>
    </row>
    <row r="2827">
      <c r="A2827" t="n">
        <v>2819</v>
      </c>
      <c r="B2827">
        <f>RAND()</f>
        <v/>
      </c>
      <c r="C2827">
        <f>IF(B2827&lt;P_3,3,IF(B2827&lt;P_3+P_4,4,5))</f>
        <v/>
      </c>
      <c r="D2827">
        <f>NORM.S.INV(RAND())</f>
        <v/>
      </c>
      <c r="E2827">
        <f>V0*EXP((rf-q_leak-0.5*sigma^2)*C2827+sigma*SQRT(C2827)*D2827)</f>
        <v/>
      </c>
      <c r="F2827">
        <f>SHL_face*(1+SHL_rate)^C2827</f>
        <v/>
      </c>
      <c r="G2827">
        <f>Pref_face*(1+Pref_rate)^C2827</f>
        <v/>
      </c>
      <c r="H2827">
        <f>MAX(E2827-F2827-G2827,0)</f>
        <v/>
      </c>
      <c r="I2827">
        <f>MIN(E2827,F2827+G2827)+(1-MgmtPct)*H2827</f>
        <v/>
      </c>
      <c r="J2827">
        <f>IF(I2827/SponsorCost&gt;=RatchetTrigger,1,0)</f>
        <v/>
      </c>
      <c r="K2827">
        <f>IF(J2827=1,MgmtPctRatchet,MgmtPct)</f>
        <v/>
      </c>
      <c r="L2827">
        <f>K2827*H2827</f>
        <v/>
      </c>
      <c r="M2827">
        <f>EXP(-rf*C2827)*L2827</f>
        <v/>
      </c>
      <c r="N2827">
        <f>EXP(-rf*C2827)*E2827</f>
        <v/>
      </c>
    </row>
    <row r="2828">
      <c r="A2828" t="n">
        <v>2820</v>
      </c>
      <c r="B2828">
        <f>RAND()</f>
        <v/>
      </c>
      <c r="C2828">
        <f>IF(B2828&lt;P_3,3,IF(B2828&lt;P_3+P_4,4,5))</f>
        <v/>
      </c>
      <c r="D2828">
        <f>NORM.S.INV(RAND())</f>
        <v/>
      </c>
      <c r="E2828">
        <f>V0*EXP((rf-q_leak-0.5*sigma^2)*C2828+sigma*SQRT(C2828)*D2828)</f>
        <v/>
      </c>
      <c r="F2828">
        <f>SHL_face*(1+SHL_rate)^C2828</f>
        <v/>
      </c>
      <c r="G2828">
        <f>Pref_face*(1+Pref_rate)^C2828</f>
        <v/>
      </c>
      <c r="H2828">
        <f>MAX(E2828-F2828-G2828,0)</f>
        <v/>
      </c>
      <c r="I2828">
        <f>MIN(E2828,F2828+G2828)+(1-MgmtPct)*H2828</f>
        <v/>
      </c>
      <c r="J2828">
        <f>IF(I2828/SponsorCost&gt;=RatchetTrigger,1,0)</f>
        <v/>
      </c>
      <c r="K2828">
        <f>IF(J2828=1,MgmtPctRatchet,MgmtPct)</f>
        <v/>
      </c>
      <c r="L2828">
        <f>K2828*H2828</f>
        <v/>
      </c>
      <c r="M2828">
        <f>EXP(-rf*C2828)*L2828</f>
        <v/>
      </c>
      <c r="N2828">
        <f>EXP(-rf*C2828)*E2828</f>
        <v/>
      </c>
    </row>
    <row r="2829">
      <c r="A2829" t="n">
        <v>2821</v>
      </c>
      <c r="B2829">
        <f>RAND()</f>
        <v/>
      </c>
      <c r="C2829">
        <f>IF(B2829&lt;P_3,3,IF(B2829&lt;P_3+P_4,4,5))</f>
        <v/>
      </c>
      <c r="D2829">
        <f>NORM.S.INV(RAND())</f>
        <v/>
      </c>
      <c r="E2829">
        <f>V0*EXP((rf-q_leak-0.5*sigma^2)*C2829+sigma*SQRT(C2829)*D2829)</f>
        <v/>
      </c>
      <c r="F2829">
        <f>SHL_face*(1+SHL_rate)^C2829</f>
        <v/>
      </c>
      <c r="G2829">
        <f>Pref_face*(1+Pref_rate)^C2829</f>
        <v/>
      </c>
      <c r="H2829">
        <f>MAX(E2829-F2829-G2829,0)</f>
        <v/>
      </c>
      <c r="I2829">
        <f>MIN(E2829,F2829+G2829)+(1-MgmtPct)*H2829</f>
        <v/>
      </c>
      <c r="J2829">
        <f>IF(I2829/SponsorCost&gt;=RatchetTrigger,1,0)</f>
        <v/>
      </c>
      <c r="K2829">
        <f>IF(J2829=1,MgmtPctRatchet,MgmtPct)</f>
        <v/>
      </c>
      <c r="L2829">
        <f>K2829*H2829</f>
        <v/>
      </c>
      <c r="M2829">
        <f>EXP(-rf*C2829)*L2829</f>
        <v/>
      </c>
      <c r="N2829">
        <f>EXP(-rf*C2829)*E2829</f>
        <v/>
      </c>
    </row>
    <row r="2830">
      <c r="A2830" t="n">
        <v>2822</v>
      </c>
      <c r="B2830">
        <f>RAND()</f>
        <v/>
      </c>
      <c r="C2830">
        <f>IF(B2830&lt;P_3,3,IF(B2830&lt;P_3+P_4,4,5))</f>
        <v/>
      </c>
      <c r="D2830">
        <f>NORM.S.INV(RAND())</f>
        <v/>
      </c>
      <c r="E2830">
        <f>V0*EXP((rf-q_leak-0.5*sigma^2)*C2830+sigma*SQRT(C2830)*D2830)</f>
        <v/>
      </c>
      <c r="F2830">
        <f>SHL_face*(1+SHL_rate)^C2830</f>
        <v/>
      </c>
      <c r="G2830">
        <f>Pref_face*(1+Pref_rate)^C2830</f>
        <v/>
      </c>
      <c r="H2830">
        <f>MAX(E2830-F2830-G2830,0)</f>
        <v/>
      </c>
      <c r="I2830">
        <f>MIN(E2830,F2830+G2830)+(1-MgmtPct)*H2830</f>
        <v/>
      </c>
      <c r="J2830">
        <f>IF(I2830/SponsorCost&gt;=RatchetTrigger,1,0)</f>
        <v/>
      </c>
      <c r="K2830">
        <f>IF(J2830=1,MgmtPctRatchet,MgmtPct)</f>
        <v/>
      </c>
      <c r="L2830">
        <f>K2830*H2830</f>
        <v/>
      </c>
      <c r="M2830">
        <f>EXP(-rf*C2830)*L2830</f>
        <v/>
      </c>
      <c r="N2830">
        <f>EXP(-rf*C2830)*E2830</f>
        <v/>
      </c>
    </row>
    <row r="2831">
      <c r="A2831" t="n">
        <v>2823</v>
      </c>
      <c r="B2831">
        <f>RAND()</f>
        <v/>
      </c>
      <c r="C2831">
        <f>IF(B2831&lt;P_3,3,IF(B2831&lt;P_3+P_4,4,5))</f>
        <v/>
      </c>
      <c r="D2831">
        <f>NORM.S.INV(RAND())</f>
        <v/>
      </c>
      <c r="E2831">
        <f>V0*EXP((rf-q_leak-0.5*sigma^2)*C2831+sigma*SQRT(C2831)*D2831)</f>
        <v/>
      </c>
      <c r="F2831">
        <f>SHL_face*(1+SHL_rate)^C2831</f>
        <v/>
      </c>
      <c r="G2831">
        <f>Pref_face*(1+Pref_rate)^C2831</f>
        <v/>
      </c>
      <c r="H2831">
        <f>MAX(E2831-F2831-G2831,0)</f>
        <v/>
      </c>
      <c r="I2831">
        <f>MIN(E2831,F2831+G2831)+(1-MgmtPct)*H2831</f>
        <v/>
      </c>
      <c r="J2831">
        <f>IF(I2831/SponsorCost&gt;=RatchetTrigger,1,0)</f>
        <v/>
      </c>
      <c r="K2831">
        <f>IF(J2831=1,MgmtPctRatchet,MgmtPct)</f>
        <v/>
      </c>
      <c r="L2831">
        <f>K2831*H2831</f>
        <v/>
      </c>
      <c r="M2831">
        <f>EXP(-rf*C2831)*L2831</f>
        <v/>
      </c>
      <c r="N2831">
        <f>EXP(-rf*C2831)*E2831</f>
        <v/>
      </c>
    </row>
    <row r="2832">
      <c r="A2832" t="n">
        <v>2824</v>
      </c>
      <c r="B2832">
        <f>RAND()</f>
        <v/>
      </c>
      <c r="C2832">
        <f>IF(B2832&lt;P_3,3,IF(B2832&lt;P_3+P_4,4,5))</f>
        <v/>
      </c>
      <c r="D2832">
        <f>NORM.S.INV(RAND())</f>
        <v/>
      </c>
      <c r="E2832">
        <f>V0*EXP((rf-q_leak-0.5*sigma^2)*C2832+sigma*SQRT(C2832)*D2832)</f>
        <v/>
      </c>
      <c r="F2832">
        <f>SHL_face*(1+SHL_rate)^C2832</f>
        <v/>
      </c>
      <c r="G2832">
        <f>Pref_face*(1+Pref_rate)^C2832</f>
        <v/>
      </c>
      <c r="H2832">
        <f>MAX(E2832-F2832-G2832,0)</f>
        <v/>
      </c>
      <c r="I2832">
        <f>MIN(E2832,F2832+G2832)+(1-MgmtPct)*H2832</f>
        <v/>
      </c>
      <c r="J2832">
        <f>IF(I2832/SponsorCost&gt;=RatchetTrigger,1,0)</f>
        <v/>
      </c>
      <c r="K2832">
        <f>IF(J2832=1,MgmtPctRatchet,MgmtPct)</f>
        <v/>
      </c>
      <c r="L2832">
        <f>K2832*H2832</f>
        <v/>
      </c>
      <c r="M2832">
        <f>EXP(-rf*C2832)*L2832</f>
        <v/>
      </c>
      <c r="N2832">
        <f>EXP(-rf*C2832)*E2832</f>
        <v/>
      </c>
    </row>
    <row r="2833">
      <c r="A2833" t="n">
        <v>2825</v>
      </c>
      <c r="B2833">
        <f>RAND()</f>
        <v/>
      </c>
      <c r="C2833">
        <f>IF(B2833&lt;P_3,3,IF(B2833&lt;P_3+P_4,4,5))</f>
        <v/>
      </c>
      <c r="D2833">
        <f>NORM.S.INV(RAND())</f>
        <v/>
      </c>
      <c r="E2833">
        <f>V0*EXP((rf-q_leak-0.5*sigma^2)*C2833+sigma*SQRT(C2833)*D2833)</f>
        <v/>
      </c>
      <c r="F2833">
        <f>SHL_face*(1+SHL_rate)^C2833</f>
        <v/>
      </c>
      <c r="G2833">
        <f>Pref_face*(1+Pref_rate)^C2833</f>
        <v/>
      </c>
      <c r="H2833">
        <f>MAX(E2833-F2833-G2833,0)</f>
        <v/>
      </c>
      <c r="I2833">
        <f>MIN(E2833,F2833+G2833)+(1-MgmtPct)*H2833</f>
        <v/>
      </c>
      <c r="J2833">
        <f>IF(I2833/SponsorCost&gt;=RatchetTrigger,1,0)</f>
        <v/>
      </c>
      <c r="K2833">
        <f>IF(J2833=1,MgmtPctRatchet,MgmtPct)</f>
        <v/>
      </c>
      <c r="L2833">
        <f>K2833*H2833</f>
        <v/>
      </c>
      <c r="M2833">
        <f>EXP(-rf*C2833)*L2833</f>
        <v/>
      </c>
      <c r="N2833">
        <f>EXP(-rf*C2833)*E2833</f>
        <v/>
      </c>
    </row>
    <row r="2834">
      <c r="A2834" t="n">
        <v>2826</v>
      </c>
      <c r="B2834">
        <f>RAND()</f>
        <v/>
      </c>
      <c r="C2834">
        <f>IF(B2834&lt;P_3,3,IF(B2834&lt;P_3+P_4,4,5))</f>
        <v/>
      </c>
      <c r="D2834">
        <f>NORM.S.INV(RAND())</f>
        <v/>
      </c>
      <c r="E2834">
        <f>V0*EXP((rf-q_leak-0.5*sigma^2)*C2834+sigma*SQRT(C2834)*D2834)</f>
        <v/>
      </c>
      <c r="F2834">
        <f>SHL_face*(1+SHL_rate)^C2834</f>
        <v/>
      </c>
      <c r="G2834">
        <f>Pref_face*(1+Pref_rate)^C2834</f>
        <v/>
      </c>
      <c r="H2834">
        <f>MAX(E2834-F2834-G2834,0)</f>
        <v/>
      </c>
      <c r="I2834">
        <f>MIN(E2834,F2834+G2834)+(1-MgmtPct)*H2834</f>
        <v/>
      </c>
      <c r="J2834">
        <f>IF(I2834/SponsorCost&gt;=RatchetTrigger,1,0)</f>
        <v/>
      </c>
      <c r="K2834">
        <f>IF(J2834=1,MgmtPctRatchet,MgmtPct)</f>
        <v/>
      </c>
      <c r="L2834">
        <f>K2834*H2834</f>
        <v/>
      </c>
      <c r="M2834">
        <f>EXP(-rf*C2834)*L2834</f>
        <v/>
      </c>
      <c r="N2834">
        <f>EXP(-rf*C2834)*E2834</f>
        <v/>
      </c>
    </row>
    <row r="2835">
      <c r="A2835" t="n">
        <v>2827</v>
      </c>
      <c r="B2835">
        <f>RAND()</f>
        <v/>
      </c>
      <c r="C2835">
        <f>IF(B2835&lt;P_3,3,IF(B2835&lt;P_3+P_4,4,5))</f>
        <v/>
      </c>
      <c r="D2835">
        <f>NORM.S.INV(RAND())</f>
        <v/>
      </c>
      <c r="E2835">
        <f>V0*EXP((rf-q_leak-0.5*sigma^2)*C2835+sigma*SQRT(C2835)*D2835)</f>
        <v/>
      </c>
      <c r="F2835">
        <f>SHL_face*(1+SHL_rate)^C2835</f>
        <v/>
      </c>
      <c r="G2835">
        <f>Pref_face*(1+Pref_rate)^C2835</f>
        <v/>
      </c>
      <c r="H2835">
        <f>MAX(E2835-F2835-G2835,0)</f>
        <v/>
      </c>
      <c r="I2835">
        <f>MIN(E2835,F2835+G2835)+(1-MgmtPct)*H2835</f>
        <v/>
      </c>
      <c r="J2835">
        <f>IF(I2835/SponsorCost&gt;=RatchetTrigger,1,0)</f>
        <v/>
      </c>
      <c r="K2835">
        <f>IF(J2835=1,MgmtPctRatchet,MgmtPct)</f>
        <v/>
      </c>
      <c r="L2835">
        <f>K2835*H2835</f>
        <v/>
      </c>
      <c r="M2835">
        <f>EXP(-rf*C2835)*L2835</f>
        <v/>
      </c>
      <c r="N2835">
        <f>EXP(-rf*C2835)*E2835</f>
        <v/>
      </c>
    </row>
    <row r="2836">
      <c r="A2836" t="n">
        <v>2828</v>
      </c>
      <c r="B2836">
        <f>RAND()</f>
        <v/>
      </c>
      <c r="C2836">
        <f>IF(B2836&lt;P_3,3,IF(B2836&lt;P_3+P_4,4,5))</f>
        <v/>
      </c>
      <c r="D2836">
        <f>NORM.S.INV(RAND())</f>
        <v/>
      </c>
      <c r="E2836">
        <f>V0*EXP((rf-q_leak-0.5*sigma^2)*C2836+sigma*SQRT(C2836)*D2836)</f>
        <v/>
      </c>
      <c r="F2836">
        <f>SHL_face*(1+SHL_rate)^C2836</f>
        <v/>
      </c>
      <c r="G2836">
        <f>Pref_face*(1+Pref_rate)^C2836</f>
        <v/>
      </c>
      <c r="H2836">
        <f>MAX(E2836-F2836-G2836,0)</f>
        <v/>
      </c>
      <c r="I2836">
        <f>MIN(E2836,F2836+G2836)+(1-MgmtPct)*H2836</f>
        <v/>
      </c>
      <c r="J2836">
        <f>IF(I2836/SponsorCost&gt;=RatchetTrigger,1,0)</f>
        <v/>
      </c>
      <c r="K2836">
        <f>IF(J2836=1,MgmtPctRatchet,MgmtPct)</f>
        <v/>
      </c>
      <c r="L2836">
        <f>K2836*H2836</f>
        <v/>
      </c>
      <c r="M2836">
        <f>EXP(-rf*C2836)*L2836</f>
        <v/>
      </c>
      <c r="N2836">
        <f>EXP(-rf*C2836)*E2836</f>
        <v/>
      </c>
    </row>
    <row r="2837">
      <c r="A2837" t="n">
        <v>2829</v>
      </c>
      <c r="B2837">
        <f>RAND()</f>
        <v/>
      </c>
      <c r="C2837">
        <f>IF(B2837&lt;P_3,3,IF(B2837&lt;P_3+P_4,4,5))</f>
        <v/>
      </c>
      <c r="D2837">
        <f>NORM.S.INV(RAND())</f>
        <v/>
      </c>
      <c r="E2837">
        <f>V0*EXP((rf-q_leak-0.5*sigma^2)*C2837+sigma*SQRT(C2837)*D2837)</f>
        <v/>
      </c>
      <c r="F2837">
        <f>SHL_face*(1+SHL_rate)^C2837</f>
        <v/>
      </c>
      <c r="G2837">
        <f>Pref_face*(1+Pref_rate)^C2837</f>
        <v/>
      </c>
      <c r="H2837">
        <f>MAX(E2837-F2837-G2837,0)</f>
        <v/>
      </c>
      <c r="I2837">
        <f>MIN(E2837,F2837+G2837)+(1-MgmtPct)*H2837</f>
        <v/>
      </c>
      <c r="J2837">
        <f>IF(I2837/SponsorCost&gt;=RatchetTrigger,1,0)</f>
        <v/>
      </c>
      <c r="K2837">
        <f>IF(J2837=1,MgmtPctRatchet,MgmtPct)</f>
        <v/>
      </c>
      <c r="L2837">
        <f>K2837*H2837</f>
        <v/>
      </c>
      <c r="M2837">
        <f>EXP(-rf*C2837)*L2837</f>
        <v/>
      </c>
      <c r="N2837">
        <f>EXP(-rf*C2837)*E2837</f>
        <v/>
      </c>
    </row>
    <row r="2838">
      <c r="A2838" t="n">
        <v>2830</v>
      </c>
      <c r="B2838">
        <f>RAND()</f>
        <v/>
      </c>
      <c r="C2838">
        <f>IF(B2838&lt;P_3,3,IF(B2838&lt;P_3+P_4,4,5))</f>
        <v/>
      </c>
      <c r="D2838">
        <f>NORM.S.INV(RAND())</f>
        <v/>
      </c>
      <c r="E2838">
        <f>V0*EXP((rf-q_leak-0.5*sigma^2)*C2838+sigma*SQRT(C2838)*D2838)</f>
        <v/>
      </c>
      <c r="F2838">
        <f>SHL_face*(1+SHL_rate)^C2838</f>
        <v/>
      </c>
      <c r="G2838">
        <f>Pref_face*(1+Pref_rate)^C2838</f>
        <v/>
      </c>
      <c r="H2838">
        <f>MAX(E2838-F2838-G2838,0)</f>
        <v/>
      </c>
      <c r="I2838">
        <f>MIN(E2838,F2838+G2838)+(1-MgmtPct)*H2838</f>
        <v/>
      </c>
      <c r="J2838">
        <f>IF(I2838/SponsorCost&gt;=RatchetTrigger,1,0)</f>
        <v/>
      </c>
      <c r="K2838">
        <f>IF(J2838=1,MgmtPctRatchet,MgmtPct)</f>
        <v/>
      </c>
      <c r="L2838">
        <f>K2838*H2838</f>
        <v/>
      </c>
      <c r="M2838">
        <f>EXP(-rf*C2838)*L2838</f>
        <v/>
      </c>
      <c r="N2838">
        <f>EXP(-rf*C2838)*E2838</f>
        <v/>
      </c>
    </row>
    <row r="2839">
      <c r="A2839" t="n">
        <v>2831</v>
      </c>
      <c r="B2839">
        <f>RAND()</f>
        <v/>
      </c>
      <c r="C2839">
        <f>IF(B2839&lt;P_3,3,IF(B2839&lt;P_3+P_4,4,5))</f>
        <v/>
      </c>
      <c r="D2839">
        <f>NORM.S.INV(RAND())</f>
        <v/>
      </c>
      <c r="E2839">
        <f>V0*EXP((rf-q_leak-0.5*sigma^2)*C2839+sigma*SQRT(C2839)*D2839)</f>
        <v/>
      </c>
      <c r="F2839">
        <f>SHL_face*(1+SHL_rate)^C2839</f>
        <v/>
      </c>
      <c r="G2839">
        <f>Pref_face*(1+Pref_rate)^C2839</f>
        <v/>
      </c>
      <c r="H2839">
        <f>MAX(E2839-F2839-G2839,0)</f>
        <v/>
      </c>
      <c r="I2839">
        <f>MIN(E2839,F2839+G2839)+(1-MgmtPct)*H2839</f>
        <v/>
      </c>
      <c r="J2839">
        <f>IF(I2839/SponsorCost&gt;=RatchetTrigger,1,0)</f>
        <v/>
      </c>
      <c r="K2839">
        <f>IF(J2839=1,MgmtPctRatchet,MgmtPct)</f>
        <v/>
      </c>
      <c r="L2839">
        <f>K2839*H2839</f>
        <v/>
      </c>
      <c r="M2839">
        <f>EXP(-rf*C2839)*L2839</f>
        <v/>
      </c>
      <c r="N2839">
        <f>EXP(-rf*C2839)*E2839</f>
        <v/>
      </c>
    </row>
    <row r="2840">
      <c r="A2840" t="n">
        <v>2832</v>
      </c>
      <c r="B2840">
        <f>RAND()</f>
        <v/>
      </c>
      <c r="C2840">
        <f>IF(B2840&lt;P_3,3,IF(B2840&lt;P_3+P_4,4,5))</f>
        <v/>
      </c>
      <c r="D2840">
        <f>NORM.S.INV(RAND())</f>
        <v/>
      </c>
      <c r="E2840">
        <f>V0*EXP((rf-q_leak-0.5*sigma^2)*C2840+sigma*SQRT(C2840)*D2840)</f>
        <v/>
      </c>
      <c r="F2840">
        <f>SHL_face*(1+SHL_rate)^C2840</f>
        <v/>
      </c>
      <c r="G2840">
        <f>Pref_face*(1+Pref_rate)^C2840</f>
        <v/>
      </c>
      <c r="H2840">
        <f>MAX(E2840-F2840-G2840,0)</f>
        <v/>
      </c>
      <c r="I2840">
        <f>MIN(E2840,F2840+G2840)+(1-MgmtPct)*H2840</f>
        <v/>
      </c>
      <c r="J2840">
        <f>IF(I2840/SponsorCost&gt;=RatchetTrigger,1,0)</f>
        <v/>
      </c>
      <c r="K2840">
        <f>IF(J2840=1,MgmtPctRatchet,MgmtPct)</f>
        <v/>
      </c>
      <c r="L2840">
        <f>K2840*H2840</f>
        <v/>
      </c>
      <c r="M2840">
        <f>EXP(-rf*C2840)*L2840</f>
        <v/>
      </c>
      <c r="N2840">
        <f>EXP(-rf*C2840)*E2840</f>
        <v/>
      </c>
    </row>
    <row r="2841">
      <c r="A2841" t="n">
        <v>2833</v>
      </c>
      <c r="B2841">
        <f>RAND()</f>
        <v/>
      </c>
      <c r="C2841">
        <f>IF(B2841&lt;P_3,3,IF(B2841&lt;P_3+P_4,4,5))</f>
        <v/>
      </c>
      <c r="D2841">
        <f>NORM.S.INV(RAND())</f>
        <v/>
      </c>
      <c r="E2841">
        <f>V0*EXP((rf-q_leak-0.5*sigma^2)*C2841+sigma*SQRT(C2841)*D2841)</f>
        <v/>
      </c>
      <c r="F2841">
        <f>SHL_face*(1+SHL_rate)^C2841</f>
        <v/>
      </c>
      <c r="G2841">
        <f>Pref_face*(1+Pref_rate)^C2841</f>
        <v/>
      </c>
      <c r="H2841">
        <f>MAX(E2841-F2841-G2841,0)</f>
        <v/>
      </c>
      <c r="I2841">
        <f>MIN(E2841,F2841+G2841)+(1-MgmtPct)*H2841</f>
        <v/>
      </c>
      <c r="J2841">
        <f>IF(I2841/SponsorCost&gt;=RatchetTrigger,1,0)</f>
        <v/>
      </c>
      <c r="K2841">
        <f>IF(J2841=1,MgmtPctRatchet,MgmtPct)</f>
        <v/>
      </c>
      <c r="L2841">
        <f>K2841*H2841</f>
        <v/>
      </c>
      <c r="M2841">
        <f>EXP(-rf*C2841)*L2841</f>
        <v/>
      </c>
      <c r="N2841">
        <f>EXP(-rf*C2841)*E2841</f>
        <v/>
      </c>
    </row>
    <row r="2842">
      <c r="A2842" t="n">
        <v>2834</v>
      </c>
      <c r="B2842">
        <f>RAND()</f>
        <v/>
      </c>
      <c r="C2842">
        <f>IF(B2842&lt;P_3,3,IF(B2842&lt;P_3+P_4,4,5))</f>
        <v/>
      </c>
      <c r="D2842">
        <f>NORM.S.INV(RAND())</f>
        <v/>
      </c>
      <c r="E2842">
        <f>V0*EXP((rf-q_leak-0.5*sigma^2)*C2842+sigma*SQRT(C2842)*D2842)</f>
        <v/>
      </c>
      <c r="F2842">
        <f>SHL_face*(1+SHL_rate)^C2842</f>
        <v/>
      </c>
      <c r="G2842">
        <f>Pref_face*(1+Pref_rate)^C2842</f>
        <v/>
      </c>
      <c r="H2842">
        <f>MAX(E2842-F2842-G2842,0)</f>
        <v/>
      </c>
      <c r="I2842">
        <f>MIN(E2842,F2842+G2842)+(1-MgmtPct)*H2842</f>
        <v/>
      </c>
      <c r="J2842">
        <f>IF(I2842/SponsorCost&gt;=RatchetTrigger,1,0)</f>
        <v/>
      </c>
      <c r="K2842">
        <f>IF(J2842=1,MgmtPctRatchet,MgmtPct)</f>
        <v/>
      </c>
      <c r="L2842">
        <f>K2842*H2842</f>
        <v/>
      </c>
      <c r="M2842">
        <f>EXP(-rf*C2842)*L2842</f>
        <v/>
      </c>
      <c r="N2842">
        <f>EXP(-rf*C2842)*E2842</f>
        <v/>
      </c>
    </row>
    <row r="2843">
      <c r="A2843" t="n">
        <v>2835</v>
      </c>
      <c r="B2843">
        <f>RAND()</f>
        <v/>
      </c>
      <c r="C2843">
        <f>IF(B2843&lt;P_3,3,IF(B2843&lt;P_3+P_4,4,5))</f>
        <v/>
      </c>
      <c r="D2843">
        <f>NORM.S.INV(RAND())</f>
        <v/>
      </c>
      <c r="E2843">
        <f>V0*EXP((rf-q_leak-0.5*sigma^2)*C2843+sigma*SQRT(C2843)*D2843)</f>
        <v/>
      </c>
      <c r="F2843">
        <f>SHL_face*(1+SHL_rate)^C2843</f>
        <v/>
      </c>
      <c r="G2843">
        <f>Pref_face*(1+Pref_rate)^C2843</f>
        <v/>
      </c>
      <c r="H2843">
        <f>MAX(E2843-F2843-G2843,0)</f>
        <v/>
      </c>
      <c r="I2843">
        <f>MIN(E2843,F2843+G2843)+(1-MgmtPct)*H2843</f>
        <v/>
      </c>
      <c r="J2843">
        <f>IF(I2843/SponsorCost&gt;=RatchetTrigger,1,0)</f>
        <v/>
      </c>
      <c r="K2843">
        <f>IF(J2843=1,MgmtPctRatchet,MgmtPct)</f>
        <v/>
      </c>
      <c r="L2843">
        <f>K2843*H2843</f>
        <v/>
      </c>
      <c r="M2843">
        <f>EXP(-rf*C2843)*L2843</f>
        <v/>
      </c>
      <c r="N2843">
        <f>EXP(-rf*C2843)*E2843</f>
        <v/>
      </c>
    </row>
    <row r="2844">
      <c r="A2844" t="n">
        <v>2836</v>
      </c>
      <c r="B2844">
        <f>RAND()</f>
        <v/>
      </c>
      <c r="C2844">
        <f>IF(B2844&lt;P_3,3,IF(B2844&lt;P_3+P_4,4,5))</f>
        <v/>
      </c>
      <c r="D2844">
        <f>NORM.S.INV(RAND())</f>
        <v/>
      </c>
      <c r="E2844">
        <f>V0*EXP((rf-q_leak-0.5*sigma^2)*C2844+sigma*SQRT(C2844)*D2844)</f>
        <v/>
      </c>
      <c r="F2844">
        <f>SHL_face*(1+SHL_rate)^C2844</f>
        <v/>
      </c>
      <c r="G2844">
        <f>Pref_face*(1+Pref_rate)^C2844</f>
        <v/>
      </c>
      <c r="H2844">
        <f>MAX(E2844-F2844-G2844,0)</f>
        <v/>
      </c>
      <c r="I2844">
        <f>MIN(E2844,F2844+G2844)+(1-MgmtPct)*H2844</f>
        <v/>
      </c>
      <c r="J2844">
        <f>IF(I2844/SponsorCost&gt;=RatchetTrigger,1,0)</f>
        <v/>
      </c>
      <c r="K2844">
        <f>IF(J2844=1,MgmtPctRatchet,MgmtPct)</f>
        <v/>
      </c>
      <c r="L2844">
        <f>K2844*H2844</f>
        <v/>
      </c>
      <c r="M2844">
        <f>EXP(-rf*C2844)*L2844</f>
        <v/>
      </c>
      <c r="N2844">
        <f>EXP(-rf*C2844)*E2844</f>
        <v/>
      </c>
    </row>
    <row r="2845">
      <c r="A2845" t="n">
        <v>2837</v>
      </c>
      <c r="B2845">
        <f>RAND()</f>
        <v/>
      </c>
      <c r="C2845">
        <f>IF(B2845&lt;P_3,3,IF(B2845&lt;P_3+P_4,4,5))</f>
        <v/>
      </c>
      <c r="D2845">
        <f>NORM.S.INV(RAND())</f>
        <v/>
      </c>
      <c r="E2845">
        <f>V0*EXP((rf-q_leak-0.5*sigma^2)*C2845+sigma*SQRT(C2845)*D2845)</f>
        <v/>
      </c>
      <c r="F2845">
        <f>SHL_face*(1+SHL_rate)^C2845</f>
        <v/>
      </c>
      <c r="G2845">
        <f>Pref_face*(1+Pref_rate)^C2845</f>
        <v/>
      </c>
      <c r="H2845">
        <f>MAX(E2845-F2845-G2845,0)</f>
        <v/>
      </c>
      <c r="I2845">
        <f>MIN(E2845,F2845+G2845)+(1-MgmtPct)*H2845</f>
        <v/>
      </c>
      <c r="J2845">
        <f>IF(I2845/SponsorCost&gt;=RatchetTrigger,1,0)</f>
        <v/>
      </c>
      <c r="K2845">
        <f>IF(J2845=1,MgmtPctRatchet,MgmtPct)</f>
        <v/>
      </c>
      <c r="L2845">
        <f>K2845*H2845</f>
        <v/>
      </c>
      <c r="M2845">
        <f>EXP(-rf*C2845)*L2845</f>
        <v/>
      </c>
      <c r="N2845">
        <f>EXP(-rf*C2845)*E2845</f>
        <v/>
      </c>
    </row>
    <row r="2846">
      <c r="A2846" t="n">
        <v>2838</v>
      </c>
      <c r="B2846">
        <f>RAND()</f>
        <v/>
      </c>
      <c r="C2846">
        <f>IF(B2846&lt;P_3,3,IF(B2846&lt;P_3+P_4,4,5))</f>
        <v/>
      </c>
      <c r="D2846">
        <f>NORM.S.INV(RAND())</f>
        <v/>
      </c>
      <c r="E2846">
        <f>V0*EXP((rf-q_leak-0.5*sigma^2)*C2846+sigma*SQRT(C2846)*D2846)</f>
        <v/>
      </c>
      <c r="F2846">
        <f>SHL_face*(1+SHL_rate)^C2846</f>
        <v/>
      </c>
      <c r="G2846">
        <f>Pref_face*(1+Pref_rate)^C2846</f>
        <v/>
      </c>
      <c r="H2846">
        <f>MAX(E2846-F2846-G2846,0)</f>
        <v/>
      </c>
      <c r="I2846">
        <f>MIN(E2846,F2846+G2846)+(1-MgmtPct)*H2846</f>
        <v/>
      </c>
      <c r="J2846">
        <f>IF(I2846/SponsorCost&gt;=RatchetTrigger,1,0)</f>
        <v/>
      </c>
      <c r="K2846">
        <f>IF(J2846=1,MgmtPctRatchet,MgmtPct)</f>
        <v/>
      </c>
      <c r="L2846">
        <f>K2846*H2846</f>
        <v/>
      </c>
      <c r="M2846">
        <f>EXP(-rf*C2846)*L2846</f>
        <v/>
      </c>
      <c r="N2846">
        <f>EXP(-rf*C2846)*E2846</f>
        <v/>
      </c>
    </row>
    <row r="2847">
      <c r="A2847" t="n">
        <v>2839</v>
      </c>
      <c r="B2847">
        <f>RAND()</f>
        <v/>
      </c>
      <c r="C2847">
        <f>IF(B2847&lt;P_3,3,IF(B2847&lt;P_3+P_4,4,5))</f>
        <v/>
      </c>
      <c r="D2847">
        <f>NORM.S.INV(RAND())</f>
        <v/>
      </c>
      <c r="E2847">
        <f>V0*EXP((rf-q_leak-0.5*sigma^2)*C2847+sigma*SQRT(C2847)*D2847)</f>
        <v/>
      </c>
      <c r="F2847">
        <f>SHL_face*(1+SHL_rate)^C2847</f>
        <v/>
      </c>
      <c r="G2847">
        <f>Pref_face*(1+Pref_rate)^C2847</f>
        <v/>
      </c>
      <c r="H2847">
        <f>MAX(E2847-F2847-G2847,0)</f>
        <v/>
      </c>
      <c r="I2847">
        <f>MIN(E2847,F2847+G2847)+(1-MgmtPct)*H2847</f>
        <v/>
      </c>
      <c r="J2847">
        <f>IF(I2847/SponsorCost&gt;=RatchetTrigger,1,0)</f>
        <v/>
      </c>
      <c r="K2847">
        <f>IF(J2847=1,MgmtPctRatchet,MgmtPct)</f>
        <v/>
      </c>
      <c r="L2847">
        <f>K2847*H2847</f>
        <v/>
      </c>
      <c r="M2847">
        <f>EXP(-rf*C2847)*L2847</f>
        <v/>
      </c>
      <c r="N2847">
        <f>EXP(-rf*C2847)*E2847</f>
        <v/>
      </c>
    </row>
    <row r="2848">
      <c r="A2848" t="n">
        <v>2840</v>
      </c>
      <c r="B2848">
        <f>RAND()</f>
        <v/>
      </c>
      <c r="C2848">
        <f>IF(B2848&lt;P_3,3,IF(B2848&lt;P_3+P_4,4,5))</f>
        <v/>
      </c>
      <c r="D2848">
        <f>NORM.S.INV(RAND())</f>
        <v/>
      </c>
      <c r="E2848">
        <f>V0*EXP((rf-q_leak-0.5*sigma^2)*C2848+sigma*SQRT(C2848)*D2848)</f>
        <v/>
      </c>
      <c r="F2848">
        <f>SHL_face*(1+SHL_rate)^C2848</f>
        <v/>
      </c>
      <c r="G2848">
        <f>Pref_face*(1+Pref_rate)^C2848</f>
        <v/>
      </c>
      <c r="H2848">
        <f>MAX(E2848-F2848-G2848,0)</f>
        <v/>
      </c>
      <c r="I2848">
        <f>MIN(E2848,F2848+G2848)+(1-MgmtPct)*H2848</f>
        <v/>
      </c>
      <c r="J2848">
        <f>IF(I2848/SponsorCost&gt;=RatchetTrigger,1,0)</f>
        <v/>
      </c>
      <c r="K2848">
        <f>IF(J2848=1,MgmtPctRatchet,MgmtPct)</f>
        <v/>
      </c>
      <c r="L2848">
        <f>K2848*H2848</f>
        <v/>
      </c>
      <c r="M2848">
        <f>EXP(-rf*C2848)*L2848</f>
        <v/>
      </c>
      <c r="N2848">
        <f>EXP(-rf*C2848)*E2848</f>
        <v/>
      </c>
    </row>
    <row r="2849">
      <c r="A2849" t="n">
        <v>2841</v>
      </c>
      <c r="B2849">
        <f>RAND()</f>
        <v/>
      </c>
      <c r="C2849">
        <f>IF(B2849&lt;P_3,3,IF(B2849&lt;P_3+P_4,4,5))</f>
        <v/>
      </c>
      <c r="D2849">
        <f>NORM.S.INV(RAND())</f>
        <v/>
      </c>
      <c r="E2849">
        <f>V0*EXP((rf-q_leak-0.5*sigma^2)*C2849+sigma*SQRT(C2849)*D2849)</f>
        <v/>
      </c>
      <c r="F2849">
        <f>SHL_face*(1+SHL_rate)^C2849</f>
        <v/>
      </c>
      <c r="G2849">
        <f>Pref_face*(1+Pref_rate)^C2849</f>
        <v/>
      </c>
      <c r="H2849">
        <f>MAX(E2849-F2849-G2849,0)</f>
        <v/>
      </c>
      <c r="I2849">
        <f>MIN(E2849,F2849+G2849)+(1-MgmtPct)*H2849</f>
        <v/>
      </c>
      <c r="J2849">
        <f>IF(I2849/SponsorCost&gt;=RatchetTrigger,1,0)</f>
        <v/>
      </c>
      <c r="K2849">
        <f>IF(J2849=1,MgmtPctRatchet,MgmtPct)</f>
        <v/>
      </c>
      <c r="L2849">
        <f>K2849*H2849</f>
        <v/>
      </c>
      <c r="M2849">
        <f>EXP(-rf*C2849)*L2849</f>
        <v/>
      </c>
      <c r="N2849">
        <f>EXP(-rf*C2849)*E2849</f>
        <v/>
      </c>
    </row>
    <row r="2850">
      <c r="A2850" t="n">
        <v>2842</v>
      </c>
      <c r="B2850">
        <f>RAND()</f>
        <v/>
      </c>
      <c r="C2850">
        <f>IF(B2850&lt;P_3,3,IF(B2850&lt;P_3+P_4,4,5))</f>
        <v/>
      </c>
      <c r="D2850">
        <f>NORM.S.INV(RAND())</f>
        <v/>
      </c>
      <c r="E2850">
        <f>V0*EXP((rf-q_leak-0.5*sigma^2)*C2850+sigma*SQRT(C2850)*D2850)</f>
        <v/>
      </c>
      <c r="F2850">
        <f>SHL_face*(1+SHL_rate)^C2850</f>
        <v/>
      </c>
      <c r="G2850">
        <f>Pref_face*(1+Pref_rate)^C2850</f>
        <v/>
      </c>
      <c r="H2850">
        <f>MAX(E2850-F2850-G2850,0)</f>
        <v/>
      </c>
      <c r="I2850">
        <f>MIN(E2850,F2850+G2850)+(1-MgmtPct)*H2850</f>
        <v/>
      </c>
      <c r="J2850">
        <f>IF(I2850/SponsorCost&gt;=RatchetTrigger,1,0)</f>
        <v/>
      </c>
      <c r="K2850">
        <f>IF(J2850=1,MgmtPctRatchet,MgmtPct)</f>
        <v/>
      </c>
      <c r="L2850">
        <f>K2850*H2850</f>
        <v/>
      </c>
      <c r="M2850">
        <f>EXP(-rf*C2850)*L2850</f>
        <v/>
      </c>
      <c r="N2850">
        <f>EXP(-rf*C2850)*E2850</f>
        <v/>
      </c>
    </row>
    <row r="2851">
      <c r="A2851" t="n">
        <v>2843</v>
      </c>
      <c r="B2851">
        <f>RAND()</f>
        <v/>
      </c>
      <c r="C2851">
        <f>IF(B2851&lt;P_3,3,IF(B2851&lt;P_3+P_4,4,5))</f>
        <v/>
      </c>
      <c r="D2851">
        <f>NORM.S.INV(RAND())</f>
        <v/>
      </c>
      <c r="E2851">
        <f>V0*EXP((rf-q_leak-0.5*sigma^2)*C2851+sigma*SQRT(C2851)*D2851)</f>
        <v/>
      </c>
      <c r="F2851">
        <f>SHL_face*(1+SHL_rate)^C2851</f>
        <v/>
      </c>
      <c r="G2851">
        <f>Pref_face*(1+Pref_rate)^C2851</f>
        <v/>
      </c>
      <c r="H2851">
        <f>MAX(E2851-F2851-G2851,0)</f>
        <v/>
      </c>
      <c r="I2851">
        <f>MIN(E2851,F2851+G2851)+(1-MgmtPct)*H2851</f>
        <v/>
      </c>
      <c r="J2851">
        <f>IF(I2851/SponsorCost&gt;=RatchetTrigger,1,0)</f>
        <v/>
      </c>
      <c r="K2851">
        <f>IF(J2851=1,MgmtPctRatchet,MgmtPct)</f>
        <v/>
      </c>
      <c r="L2851">
        <f>K2851*H2851</f>
        <v/>
      </c>
      <c r="M2851">
        <f>EXP(-rf*C2851)*L2851</f>
        <v/>
      </c>
      <c r="N2851">
        <f>EXP(-rf*C2851)*E2851</f>
        <v/>
      </c>
    </row>
    <row r="2852">
      <c r="A2852" t="n">
        <v>2844</v>
      </c>
      <c r="B2852">
        <f>RAND()</f>
        <v/>
      </c>
      <c r="C2852">
        <f>IF(B2852&lt;P_3,3,IF(B2852&lt;P_3+P_4,4,5))</f>
        <v/>
      </c>
      <c r="D2852">
        <f>NORM.S.INV(RAND())</f>
        <v/>
      </c>
      <c r="E2852">
        <f>V0*EXP((rf-q_leak-0.5*sigma^2)*C2852+sigma*SQRT(C2852)*D2852)</f>
        <v/>
      </c>
      <c r="F2852">
        <f>SHL_face*(1+SHL_rate)^C2852</f>
        <v/>
      </c>
      <c r="G2852">
        <f>Pref_face*(1+Pref_rate)^C2852</f>
        <v/>
      </c>
      <c r="H2852">
        <f>MAX(E2852-F2852-G2852,0)</f>
        <v/>
      </c>
      <c r="I2852">
        <f>MIN(E2852,F2852+G2852)+(1-MgmtPct)*H2852</f>
        <v/>
      </c>
      <c r="J2852">
        <f>IF(I2852/SponsorCost&gt;=RatchetTrigger,1,0)</f>
        <v/>
      </c>
      <c r="K2852">
        <f>IF(J2852=1,MgmtPctRatchet,MgmtPct)</f>
        <v/>
      </c>
      <c r="L2852">
        <f>K2852*H2852</f>
        <v/>
      </c>
      <c r="M2852">
        <f>EXP(-rf*C2852)*L2852</f>
        <v/>
      </c>
      <c r="N2852">
        <f>EXP(-rf*C2852)*E2852</f>
        <v/>
      </c>
    </row>
    <row r="2853">
      <c r="A2853" t="n">
        <v>2845</v>
      </c>
      <c r="B2853">
        <f>RAND()</f>
        <v/>
      </c>
      <c r="C2853">
        <f>IF(B2853&lt;P_3,3,IF(B2853&lt;P_3+P_4,4,5))</f>
        <v/>
      </c>
      <c r="D2853">
        <f>NORM.S.INV(RAND())</f>
        <v/>
      </c>
      <c r="E2853">
        <f>V0*EXP((rf-q_leak-0.5*sigma^2)*C2853+sigma*SQRT(C2853)*D2853)</f>
        <v/>
      </c>
      <c r="F2853">
        <f>SHL_face*(1+SHL_rate)^C2853</f>
        <v/>
      </c>
      <c r="G2853">
        <f>Pref_face*(1+Pref_rate)^C2853</f>
        <v/>
      </c>
      <c r="H2853">
        <f>MAX(E2853-F2853-G2853,0)</f>
        <v/>
      </c>
      <c r="I2853">
        <f>MIN(E2853,F2853+G2853)+(1-MgmtPct)*H2853</f>
        <v/>
      </c>
      <c r="J2853">
        <f>IF(I2853/SponsorCost&gt;=RatchetTrigger,1,0)</f>
        <v/>
      </c>
      <c r="K2853">
        <f>IF(J2853=1,MgmtPctRatchet,MgmtPct)</f>
        <v/>
      </c>
      <c r="L2853">
        <f>K2853*H2853</f>
        <v/>
      </c>
      <c r="M2853">
        <f>EXP(-rf*C2853)*L2853</f>
        <v/>
      </c>
      <c r="N2853">
        <f>EXP(-rf*C2853)*E2853</f>
        <v/>
      </c>
    </row>
    <row r="2854">
      <c r="A2854" t="n">
        <v>2846</v>
      </c>
      <c r="B2854">
        <f>RAND()</f>
        <v/>
      </c>
      <c r="C2854">
        <f>IF(B2854&lt;P_3,3,IF(B2854&lt;P_3+P_4,4,5))</f>
        <v/>
      </c>
      <c r="D2854">
        <f>NORM.S.INV(RAND())</f>
        <v/>
      </c>
      <c r="E2854">
        <f>V0*EXP((rf-q_leak-0.5*sigma^2)*C2854+sigma*SQRT(C2854)*D2854)</f>
        <v/>
      </c>
      <c r="F2854">
        <f>SHL_face*(1+SHL_rate)^C2854</f>
        <v/>
      </c>
      <c r="G2854">
        <f>Pref_face*(1+Pref_rate)^C2854</f>
        <v/>
      </c>
      <c r="H2854">
        <f>MAX(E2854-F2854-G2854,0)</f>
        <v/>
      </c>
      <c r="I2854">
        <f>MIN(E2854,F2854+G2854)+(1-MgmtPct)*H2854</f>
        <v/>
      </c>
      <c r="J2854">
        <f>IF(I2854/SponsorCost&gt;=RatchetTrigger,1,0)</f>
        <v/>
      </c>
      <c r="K2854">
        <f>IF(J2854=1,MgmtPctRatchet,MgmtPct)</f>
        <v/>
      </c>
      <c r="L2854">
        <f>K2854*H2854</f>
        <v/>
      </c>
      <c r="M2854">
        <f>EXP(-rf*C2854)*L2854</f>
        <v/>
      </c>
      <c r="N2854">
        <f>EXP(-rf*C2854)*E2854</f>
        <v/>
      </c>
    </row>
    <row r="2855">
      <c r="A2855" t="n">
        <v>2847</v>
      </c>
      <c r="B2855">
        <f>RAND()</f>
        <v/>
      </c>
      <c r="C2855">
        <f>IF(B2855&lt;P_3,3,IF(B2855&lt;P_3+P_4,4,5))</f>
        <v/>
      </c>
      <c r="D2855">
        <f>NORM.S.INV(RAND())</f>
        <v/>
      </c>
      <c r="E2855">
        <f>V0*EXP((rf-q_leak-0.5*sigma^2)*C2855+sigma*SQRT(C2855)*D2855)</f>
        <v/>
      </c>
      <c r="F2855">
        <f>SHL_face*(1+SHL_rate)^C2855</f>
        <v/>
      </c>
      <c r="G2855">
        <f>Pref_face*(1+Pref_rate)^C2855</f>
        <v/>
      </c>
      <c r="H2855">
        <f>MAX(E2855-F2855-G2855,0)</f>
        <v/>
      </c>
      <c r="I2855">
        <f>MIN(E2855,F2855+G2855)+(1-MgmtPct)*H2855</f>
        <v/>
      </c>
      <c r="J2855">
        <f>IF(I2855/SponsorCost&gt;=RatchetTrigger,1,0)</f>
        <v/>
      </c>
      <c r="K2855">
        <f>IF(J2855=1,MgmtPctRatchet,MgmtPct)</f>
        <v/>
      </c>
      <c r="L2855">
        <f>K2855*H2855</f>
        <v/>
      </c>
      <c r="M2855">
        <f>EXP(-rf*C2855)*L2855</f>
        <v/>
      </c>
      <c r="N2855">
        <f>EXP(-rf*C2855)*E2855</f>
        <v/>
      </c>
    </row>
    <row r="2856">
      <c r="A2856" t="n">
        <v>2848</v>
      </c>
      <c r="B2856">
        <f>RAND()</f>
        <v/>
      </c>
      <c r="C2856">
        <f>IF(B2856&lt;P_3,3,IF(B2856&lt;P_3+P_4,4,5))</f>
        <v/>
      </c>
      <c r="D2856">
        <f>NORM.S.INV(RAND())</f>
        <v/>
      </c>
      <c r="E2856">
        <f>V0*EXP((rf-q_leak-0.5*sigma^2)*C2856+sigma*SQRT(C2856)*D2856)</f>
        <v/>
      </c>
      <c r="F2856">
        <f>SHL_face*(1+SHL_rate)^C2856</f>
        <v/>
      </c>
      <c r="G2856">
        <f>Pref_face*(1+Pref_rate)^C2856</f>
        <v/>
      </c>
      <c r="H2856">
        <f>MAX(E2856-F2856-G2856,0)</f>
        <v/>
      </c>
      <c r="I2856">
        <f>MIN(E2856,F2856+G2856)+(1-MgmtPct)*H2856</f>
        <v/>
      </c>
      <c r="J2856">
        <f>IF(I2856/SponsorCost&gt;=RatchetTrigger,1,0)</f>
        <v/>
      </c>
      <c r="K2856">
        <f>IF(J2856=1,MgmtPctRatchet,MgmtPct)</f>
        <v/>
      </c>
      <c r="L2856">
        <f>K2856*H2856</f>
        <v/>
      </c>
      <c r="M2856">
        <f>EXP(-rf*C2856)*L2856</f>
        <v/>
      </c>
      <c r="N2856">
        <f>EXP(-rf*C2856)*E2856</f>
        <v/>
      </c>
    </row>
    <row r="2857">
      <c r="A2857" t="n">
        <v>2849</v>
      </c>
      <c r="B2857">
        <f>RAND()</f>
        <v/>
      </c>
      <c r="C2857">
        <f>IF(B2857&lt;P_3,3,IF(B2857&lt;P_3+P_4,4,5))</f>
        <v/>
      </c>
      <c r="D2857">
        <f>NORM.S.INV(RAND())</f>
        <v/>
      </c>
      <c r="E2857">
        <f>V0*EXP((rf-q_leak-0.5*sigma^2)*C2857+sigma*SQRT(C2857)*D2857)</f>
        <v/>
      </c>
      <c r="F2857">
        <f>SHL_face*(1+SHL_rate)^C2857</f>
        <v/>
      </c>
      <c r="G2857">
        <f>Pref_face*(1+Pref_rate)^C2857</f>
        <v/>
      </c>
      <c r="H2857">
        <f>MAX(E2857-F2857-G2857,0)</f>
        <v/>
      </c>
      <c r="I2857">
        <f>MIN(E2857,F2857+G2857)+(1-MgmtPct)*H2857</f>
        <v/>
      </c>
      <c r="J2857">
        <f>IF(I2857/SponsorCost&gt;=RatchetTrigger,1,0)</f>
        <v/>
      </c>
      <c r="K2857">
        <f>IF(J2857=1,MgmtPctRatchet,MgmtPct)</f>
        <v/>
      </c>
      <c r="L2857">
        <f>K2857*H2857</f>
        <v/>
      </c>
      <c r="M2857">
        <f>EXP(-rf*C2857)*L2857</f>
        <v/>
      </c>
      <c r="N2857">
        <f>EXP(-rf*C2857)*E2857</f>
        <v/>
      </c>
    </row>
    <row r="2858">
      <c r="A2858" t="n">
        <v>2850</v>
      </c>
      <c r="B2858">
        <f>RAND()</f>
        <v/>
      </c>
      <c r="C2858">
        <f>IF(B2858&lt;P_3,3,IF(B2858&lt;P_3+P_4,4,5))</f>
        <v/>
      </c>
      <c r="D2858">
        <f>NORM.S.INV(RAND())</f>
        <v/>
      </c>
      <c r="E2858">
        <f>V0*EXP((rf-q_leak-0.5*sigma^2)*C2858+sigma*SQRT(C2858)*D2858)</f>
        <v/>
      </c>
      <c r="F2858">
        <f>SHL_face*(1+SHL_rate)^C2858</f>
        <v/>
      </c>
      <c r="G2858">
        <f>Pref_face*(1+Pref_rate)^C2858</f>
        <v/>
      </c>
      <c r="H2858">
        <f>MAX(E2858-F2858-G2858,0)</f>
        <v/>
      </c>
      <c r="I2858">
        <f>MIN(E2858,F2858+G2858)+(1-MgmtPct)*H2858</f>
        <v/>
      </c>
      <c r="J2858">
        <f>IF(I2858/SponsorCost&gt;=RatchetTrigger,1,0)</f>
        <v/>
      </c>
      <c r="K2858">
        <f>IF(J2858=1,MgmtPctRatchet,MgmtPct)</f>
        <v/>
      </c>
      <c r="L2858">
        <f>K2858*H2858</f>
        <v/>
      </c>
      <c r="M2858">
        <f>EXP(-rf*C2858)*L2858</f>
        <v/>
      </c>
      <c r="N2858">
        <f>EXP(-rf*C2858)*E2858</f>
        <v/>
      </c>
    </row>
    <row r="2859">
      <c r="A2859" t="n">
        <v>2851</v>
      </c>
      <c r="B2859">
        <f>RAND()</f>
        <v/>
      </c>
      <c r="C2859">
        <f>IF(B2859&lt;P_3,3,IF(B2859&lt;P_3+P_4,4,5))</f>
        <v/>
      </c>
      <c r="D2859">
        <f>NORM.S.INV(RAND())</f>
        <v/>
      </c>
      <c r="E2859">
        <f>V0*EXP((rf-q_leak-0.5*sigma^2)*C2859+sigma*SQRT(C2859)*D2859)</f>
        <v/>
      </c>
      <c r="F2859">
        <f>SHL_face*(1+SHL_rate)^C2859</f>
        <v/>
      </c>
      <c r="G2859">
        <f>Pref_face*(1+Pref_rate)^C2859</f>
        <v/>
      </c>
      <c r="H2859">
        <f>MAX(E2859-F2859-G2859,0)</f>
        <v/>
      </c>
      <c r="I2859">
        <f>MIN(E2859,F2859+G2859)+(1-MgmtPct)*H2859</f>
        <v/>
      </c>
      <c r="J2859">
        <f>IF(I2859/SponsorCost&gt;=RatchetTrigger,1,0)</f>
        <v/>
      </c>
      <c r="K2859">
        <f>IF(J2859=1,MgmtPctRatchet,MgmtPct)</f>
        <v/>
      </c>
      <c r="L2859">
        <f>K2859*H2859</f>
        <v/>
      </c>
      <c r="M2859">
        <f>EXP(-rf*C2859)*L2859</f>
        <v/>
      </c>
      <c r="N2859">
        <f>EXP(-rf*C2859)*E2859</f>
        <v/>
      </c>
    </row>
    <row r="2860">
      <c r="A2860" t="n">
        <v>2852</v>
      </c>
      <c r="B2860">
        <f>RAND()</f>
        <v/>
      </c>
      <c r="C2860">
        <f>IF(B2860&lt;P_3,3,IF(B2860&lt;P_3+P_4,4,5))</f>
        <v/>
      </c>
      <c r="D2860">
        <f>NORM.S.INV(RAND())</f>
        <v/>
      </c>
      <c r="E2860">
        <f>V0*EXP((rf-q_leak-0.5*sigma^2)*C2860+sigma*SQRT(C2860)*D2860)</f>
        <v/>
      </c>
      <c r="F2860">
        <f>SHL_face*(1+SHL_rate)^C2860</f>
        <v/>
      </c>
      <c r="G2860">
        <f>Pref_face*(1+Pref_rate)^C2860</f>
        <v/>
      </c>
      <c r="H2860">
        <f>MAX(E2860-F2860-G2860,0)</f>
        <v/>
      </c>
      <c r="I2860">
        <f>MIN(E2860,F2860+G2860)+(1-MgmtPct)*H2860</f>
        <v/>
      </c>
      <c r="J2860">
        <f>IF(I2860/SponsorCost&gt;=RatchetTrigger,1,0)</f>
        <v/>
      </c>
      <c r="K2860">
        <f>IF(J2860=1,MgmtPctRatchet,MgmtPct)</f>
        <v/>
      </c>
      <c r="L2860">
        <f>K2860*H2860</f>
        <v/>
      </c>
      <c r="M2860">
        <f>EXP(-rf*C2860)*L2860</f>
        <v/>
      </c>
      <c r="N2860">
        <f>EXP(-rf*C2860)*E2860</f>
        <v/>
      </c>
    </row>
    <row r="2861">
      <c r="A2861" t="n">
        <v>2853</v>
      </c>
      <c r="B2861">
        <f>RAND()</f>
        <v/>
      </c>
      <c r="C2861">
        <f>IF(B2861&lt;P_3,3,IF(B2861&lt;P_3+P_4,4,5))</f>
        <v/>
      </c>
      <c r="D2861">
        <f>NORM.S.INV(RAND())</f>
        <v/>
      </c>
      <c r="E2861">
        <f>V0*EXP((rf-q_leak-0.5*sigma^2)*C2861+sigma*SQRT(C2861)*D2861)</f>
        <v/>
      </c>
      <c r="F2861">
        <f>SHL_face*(1+SHL_rate)^C2861</f>
        <v/>
      </c>
      <c r="G2861">
        <f>Pref_face*(1+Pref_rate)^C2861</f>
        <v/>
      </c>
      <c r="H2861">
        <f>MAX(E2861-F2861-G2861,0)</f>
        <v/>
      </c>
      <c r="I2861">
        <f>MIN(E2861,F2861+G2861)+(1-MgmtPct)*H2861</f>
        <v/>
      </c>
      <c r="J2861">
        <f>IF(I2861/SponsorCost&gt;=RatchetTrigger,1,0)</f>
        <v/>
      </c>
      <c r="K2861">
        <f>IF(J2861=1,MgmtPctRatchet,MgmtPct)</f>
        <v/>
      </c>
      <c r="L2861">
        <f>K2861*H2861</f>
        <v/>
      </c>
      <c r="M2861">
        <f>EXP(-rf*C2861)*L2861</f>
        <v/>
      </c>
      <c r="N2861">
        <f>EXP(-rf*C2861)*E2861</f>
        <v/>
      </c>
    </row>
    <row r="2862">
      <c r="A2862" t="n">
        <v>2854</v>
      </c>
      <c r="B2862">
        <f>RAND()</f>
        <v/>
      </c>
      <c r="C2862">
        <f>IF(B2862&lt;P_3,3,IF(B2862&lt;P_3+P_4,4,5))</f>
        <v/>
      </c>
      <c r="D2862">
        <f>NORM.S.INV(RAND())</f>
        <v/>
      </c>
      <c r="E2862">
        <f>V0*EXP((rf-q_leak-0.5*sigma^2)*C2862+sigma*SQRT(C2862)*D2862)</f>
        <v/>
      </c>
      <c r="F2862">
        <f>SHL_face*(1+SHL_rate)^C2862</f>
        <v/>
      </c>
      <c r="G2862">
        <f>Pref_face*(1+Pref_rate)^C2862</f>
        <v/>
      </c>
      <c r="H2862">
        <f>MAX(E2862-F2862-G2862,0)</f>
        <v/>
      </c>
      <c r="I2862">
        <f>MIN(E2862,F2862+G2862)+(1-MgmtPct)*H2862</f>
        <v/>
      </c>
      <c r="J2862">
        <f>IF(I2862/SponsorCost&gt;=RatchetTrigger,1,0)</f>
        <v/>
      </c>
      <c r="K2862">
        <f>IF(J2862=1,MgmtPctRatchet,MgmtPct)</f>
        <v/>
      </c>
      <c r="L2862">
        <f>K2862*H2862</f>
        <v/>
      </c>
      <c r="M2862">
        <f>EXP(-rf*C2862)*L2862</f>
        <v/>
      </c>
      <c r="N2862">
        <f>EXP(-rf*C2862)*E2862</f>
        <v/>
      </c>
    </row>
    <row r="2863">
      <c r="A2863" t="n">
        <v>2855</v>
      </c>
      <c r="B2863">
        <f>RAND()</f>
        <v/>
      </c>
      <c r="C2863">
        <f>IF(B2863&lt;P_3,3,IF(B2863&lt;P_3+P_4,4,5))</f>
        <v/>
      </c>
      <c r="D2863">
        <f>NORM.S.INV(RAND())</f>
        <v/>
      </c>
      <c r="E2863">
        <f>V0*EXP((rf-q_leak-0.5*sigma^2)*C2863+sigma*SQRT(C2863)*D2863)</f>
        <v/>
      </c>
      <c r="F2863">
        <f>SHL_face*(1+SHL_rate)^C2863</f>
        <v/>
      </c>
      <c r="G2863">
        <f>Pref_face*(1+Pref_rate)^C2863</f>
        <v/>
      </c>
      <c r="H2863">
        <f>MAX(E2863-F2863-G2863,0)</f>
        <v/>
      </c>
      <c r="I2863">
        <f>MIN(E2863,F2863+G2863)+(1-MgmtPct)*H2863</f>
        <v/>
      </c>
      <c r="J2863">
        <f>IF(I2863/SponsorCost&gt;=RatchetTrigger,1,0)</f>
        <v/>
      </c>
      <c r="K2863">
        <f>IF(J2863=1,MgmtPctRatchet,MgmtPct)</f>
        <v/>
      </c>
      <c r="L2863">
        <f>K2863*H2863</f>
        <v/>
      </c>
      <c r="M2863">
        <f>EXP(-rf*C2863)*L2863</f>
        <v/>
      </c>
      <c r="N2863">
        <f>EXP(-rf*C2863)*E2863</f>
        <v/>
      </c>
    </row>
    <row r="2864">
      <c r="A2864" t="n">
        <v>2856</v>
      </c>
      <c r="B2864">
        <f>RAND()</f>
        <v/>
      </c>
      <c r="C2864">
        <f>IF(B2864&lt;P_3,3,IF(B2864&lt;P_3+P_4,4,5))</f>
        <v/>
      </c>
      <c r="D2864">
        <f>NORM.S.INV(RAND())</f>
        <v/>
      </c>
      <c r="E2864">
        <f>V0*EXP((rf-q_leak-0.5*sigma^2)*C2864+sigma*SQRT(C2864)*D2864)</f>
        <v/>
      </c>
      <c r="F2864">
        <f>SHL_face*(1+SHL_rate)^C2864</f>
        <v/>
      </c>
      <c r="G2864">
        <f>Pref_face*(1+Pref_rate)^C2864</f>
        <v/>
      </c>
      <c r="H2864">
        <f>MAX(E2864-F2864-G2864,0)</f>
        <v/>
      </c>
      <c r="I2864">
        <f>MIN(E2864,F2864+G2864)+(1-MgmtPct)*H2864</f>
        <v/>
      </c>
      <c r="J2864">
        <f>IF(I2864/SponsorCost&gt;=RatchetTrigger,1,0)</f>
        <v/>
      </c>
      <c r="K2864">
        <f>IF(J2864=1,MgmtPctRatchet,MgmtPct)</f>
        <v/>
      </c>
      <c r="L2864">
        <f>K2864*H2864</f>
        <v/>
      </c>
      <c r="M2864">
        <f>EXP(-rf*C2864)*L2864</f>
        <v/>
      </c>
      <c r="N2864">
        <f>EXP(-rf*C2864)*E2864</f>
        <v/>
      </c>
    </row>
    <row r="2865">
      <c r="A2865" t="n">
        <v>2857</v>
      </c>
      <c r="B2865">
        <f>RAND()</f>
        <v/>
      </c>
      <c r="C2865">
        <f>IF(B2865&lt;P_3,3,IF(B2865&lt;P_3+P_4,4,5))</f>
        <v/>
      </c>
      <c r="D2865">
        <f>NORM.S.INV(RAND())</f>
        <v/>
      </c>
      <c r="E2865">
        <f>V0*EXP((rf-q_leak-0.5*sigma^2)*C2865+sigma*SQRT(C2865)*D2865)</f>
        <v/>
      </c>
      <c r="F2865">
        <f>SHL_face*(1+SHL_rate)^C2865</f>
        <v/>
      </c>
      <c r="G2865">
        <f>Pref_face*(1+Pref_rate)^C2865</f>
        <v/>
      </c>
      <c r="H2865">
        <f>MAX(E2865-F2865-G2865,0)</f>
        <v/>
      </c>
      <c r="I2865">
        <f>MIN(E2865,F2865+G2865)+(1-MgmtPct)*H2865</f>
        <v/>
      </c>
      <c r="J2865">
        <f>IF(I2865/SponsorCost&gt;=RatchetTrigger,1,0)</f>
        <v/>
      </c>
      <c r="K2865">
        <f>IF(J2865=1,MgmtPctRatchet,MgmtPct)</f>
        <v/>
      </c>
      <c r="L2865">
        <f>K2865*H2865</f>
        <v/>
      </c>
      <c r="M2865">
        <f>EXP(-rf*C2865)*L2865</f>
        <v/>
      </c>
      <c r="N2865">
        <f>EXP(-rf*C2865)*E2865</f>
        <v/>
      </c>
    </row>
    <row r="2866">
      <c r="A2866" t="n">
        <v>2858</v>
      </c>
      <c r="B2866">
        <f>RAND()</f>
        <v/>
      </c>
      <c r="C2866">
        <f>IF(B2866&lt;P_3,3,IF(B2866&lt;P_3+P_4,4,5))</f>
        <v/>
      </c>
      <c r="D2866">
        <f>NORM.S.INV(RAND())</f>
        <v/>
      </c>
      <c r="E2866">
        <f>V0*EXP((rf-q_leak-0.5*sigma^2)*C2866+sigma*SQRT(C2866)*D2866)</f>
        <v/>
      </c>
      <c r="F2866">
        <f>SHL_face*(1+SHL_rate)^C2866</f>
        <v/>
      </c>
      <c r="G2866">
        <f>Pref_face*(1+Pref_rate)^C2866</f>
        <v/>
      </c>
      <c r="H2866">
        <f>MAX(E2866-F2866-G2866,0)</f>
        <v/>
      </c>
      <c r="I2866">
        <f>MIN(E2866,F2866+G2866)+(1-MgmtPct)*H2866</f>
        <v/>
      </c>
      <c r="J2866">
        <f>IF(I2866/SponsorCost&gt;=RatchetTrigger,1,0)</f>
        <v/>
      </c>
      <c r="K2866">
        <f>IF(J2866=1,MgmtPctRatchet,MgmtPct)</f>
        <v/>
      </c>
      <c r="L2866">
        <f>K2866*H2866</f>
        <v/>
      </c>
      <c r="M2866">
        <f>EXP(-rf*C2866)*L2866</f>
        <v/>
      </c>
      <c r="N2866">
        <f>EXP(-rf*C2866)*E2866</f>
        <v/>
      </c>
    </row>
    <row r="2867">
      <c r="A2867" t="n">
        <v>2859</v>
      </c>
      <c r="B2867">
        <f>RAND()</f>
        <v/>
      </c>
      <c r="C2867">
        <f>IF(B2867&lt;P_3,3,IF(B2867&lt;P_3+P_4,4,5))</f>
        <v/>
      </c>
      <c r="D2867">
        <f>NORM.S.INV(RAND())</f>
        <v/>
      </c>
      <c r="E2867">
        <f>V0*EXP((rf-q_leak-0.5*sigma^2)*C2867+sigma*SQRT(C2867)*D2867)</f>
        <v/>
      </c>
      <c r="F2867">
        <f>SHL_face*(1+SHL_rate)^C2867</f>
        <v/>
      </c>
      <c r="G2867">
        <f>Pref_face*(1+Pref_rate)^C2867</f>
        <v/>
      </c>
      <c r="H2867">
        <f>MAX(E2867-F2867-G2867,0)</f>
        <v/>
      </c>
      <c r="I2867">
        <f>MIN(E2867,F2867+G2867)+(1-MgmtPct)*H2867</f>
        <v/>
      </c>
      <c r="J2867">
        <f>IF(I2867/SponsorCost&gt;=RatchetTrigger,1,0)</f>
        <v/>
      </c>
      <c r="K2867">
        <f>IF(J2867=1,MgmtPctRatchet,MgmtPct)</f>
        <v/>
      </c>
      <c r="L2867">
        <f>K2867*H2867</f>
        <v/>
      </c>
      <c r="M2867">
        <f>EXP(-rf*C2867)*L2867</f>
        <v/>
      </c>
      <c r="N2867">
        <f>EXP(-rf*C2867)*E2867</f>
        <v/>
      </c>
    </row>
    <row r="2868">
      <c r="A2868" t="n">
        <v>2860</v>
      </c>
      <c r="B2868">
        <f>RAND()</f>
        <v/>
      </c>
      <c r="C2868">
        <f>IF(B2868&lt;P_3,3,IF(B2868&lt;P_3+P_4,4,5))</f>
        <v/>
      </c>
      <c r="D2868">
        <f>NORM.S.INV(RAND())</f>
        <v/>
      </c>
      <c r="E2868">
        <f>V0*EXP((rf-q_leak-0.5*sigma^2)*C2868+sigma*SQRT(C2868)*D2868)</f>
        <v/>
      </c>
      <c r="F2868">
        <f>SHL_face*(1+SHL_rate)^C2868</f>
        <v/>
      </c>
      <c r="G2868">
        <f>Pref_face*(1+Pref_rate)^C2868</f>
        <v/>
      </c>
      <c r="H2868">
        <f>MAX(E2868-F2868-G2868,0)</f>
        <v/>
      </c>
      <c r="I2868">
        <f>MIN(E2868,F2868+G2868)+(1-MgmtPct)*H2868</f>
        <v/>
      </c>
      <c r="J2868">
        <f>IF(I2868/SponsorCost&gt;=RatchetTrigger,1,0)</f>
        <v/>
      </c>
      <c r="K2868">
        <f>IF(J2868=1,MgmtPctRatchet,MgmtPct)</f>
        <v/>
      </c>
      <c r="L2868">
        <f>K2868*H2868</f>
        <v/>
      </c>
      <c r="M2868">
        <f>EXP(-rf*C2868)*L2868</f>
        <v/>
      </c>
      <c r="N2868">
        <f>EXP(-rf*C2868)*E2868</f>
        <v/>
      </c>
    </row>
    <row r="2869">
      <c r="A2869" t="n">
        <v>2861</v>
      </c>
      <c r="B2869">
        <f>RAND()</f>
        <v/>
      </c>
      <c r="C2869">
        <f>IF(B2869&lt;P_3,3,IF(B2869&lt;P_3+P_4,4,5))</f>
        <v/>
      </c>
      <c r="D2869">
        <f>NORM.S.INV(RAND())</f>
        <v/>
      </c>
      <c r="E2869">
        <f>V0*EXP((rf-q_leak-0.5*sigma^2)*C2869+sigma*SQRT(C2869)*D2869)</f>
        <v/>
      </c>
      <c r="F2869">
        <f>SHL_face*(1+SHL_rate)^C2869</f>
        <v/>
      </c>
      <c r="G2869">
        <f>Pref_face*(1+Pref_rate)^C2869</f>
        <v/>
      </c>
      <c r="H2869">
        <f>MAX(E2869-F2869-G2869,0)</f>
        <v/>
      </c>
      <c r="I2869">
        <f>MIN(E2869,F2869+G2869)+(1-MgmtPct)*H2869</f>
        <v/>
      </c>
      <c r="J2869">
        <f>IF(I2869/SponsorCost&gt;=RatchetTrigger,1,0)</f>
        <v/>
      </c>
      <c r="K2869">
        <f>IF(J2869=1,MgmtPctRatchet,MgmtPct)</f>
        <v/>
      </c>
      <c r="L2869">
        <f>K2869*H2869</f>
        <v/>
      </c>
      <c r="M2869">
        <f>EXP(-rf*C2869)*L2869</f>
        <v/>
      </c>
      <c r="N2869">
        <f>EXP(-rf*C2869)*E2869</f>
        <v/>
      </c>
    </row>
    <row r="2870">
      <c r="A2870" t="n">
        <v>2862</v>
      </c>
      <c r="B2870">
        <f>RAND()</f>
        <v/>
      </c>
      <c r="C2870">
        <f>IF(B2870&lt;P_3,3,IF(B2870&lt;P_3+P_4,4,5))</f>
        <v/>
      </c>
      <c r="D2870">
        <f>NORM.S.INV(RAND())</f>
        <v/>
      </c>
      <c r="E2870">
        <f>V0*EXP((rf-q_leak-0.5*sigma^2)*C2870+sigma*SQRT(C2870)*D2870)</f>
        <v/>
      </c>
      <c r="F2870">
        <f>SHL_face*(1+SHL_rate)^C2870</f>
        <v/>
      </c>
      <c r="G2870">
        <f>Pref_face*(1+Pref_rate)^C2870</f>
        <v/>
      </c>
      <c r="H2870">
        <f>MAX(E2870-F2870-G2870,0)</f>
        <v/>
      </c>
      <c r="I2870">
        <f>MIN(E2870,F2870+G2870)+(1-MgmtPct)*H2870</f>
        <v/>
      </c>
      <c r="J2870">
        <f>IF(I2870/SponsorCost&gt;=RatchetTrigger,1,0)</f>
        <v/>
      </c>
      <c r="K2870">
        <f>IF(J2870=1,MgmtPctRatchet,MgmtPct)</f>
        <v/>
      </c>
      <c r="L2870">
        <f>K2870*H2870</f>
        <v/>
      </c>
      <c r="M2870">
        <f>EXP(-rf*C2870)*L2870</f>
        <v/>
      </c>
      <c r="N2870">
        <f>EXP(-rf*C2870)*E2870</f>
        <v/>
      </c>
    </row>
    <row r="2871">
      <c r="A2871" t="n">
        <v>2863</v>
      </c>
      <c r="B2871">
        <f>RAND()</f>
        <v/>
      </c>
      <c r="C2871">
        <f>IF(B2871&lt;P_3,3,IF(B2871&lt;P_3+P_4,4,5))</f>
        <v/>
      </c>
      <c r="D2871">
        <f>NORM.S.INV(RAND())</f>
        <v/>
      </c>
      <c r="E2871">
        <f>V0*EXP((rf-q_leak-0.5*sigma^2)*C2871+sigma*SQRT(C2871)*D2871)</f>
        <v/>
      </c>
      <c r="F2871">
        <f>SHL_face*(1+SHL_rate)^C2871</f>
        <v/>
      </c>
      <c r="G2871">
        <f>Pref_face*(1+Pref_rate)^C2871</f>
        <v/>
      </c>
      <c r="H2871">
        <f>MAX(E2871-F2871-G2871,0)</f>
        <v/>
      </c>
      <c r="I2871">
        <f>MIN(E2871,F2871+G2871)+(1-MgmtPct)*H2871</f>
        <v/>
      </c>
      <c r="J2871">
        <f>IF(I2871/SponsorCost&gt;=RatchetTrigger,1,0)</f>
        <v/>
      </c>
      <c r="K2871">
        <f>IF(J2871=1,MgmtPctRatchet,MgmtPct)</f>
        <v/>
      </c>
      <c r="L2871">
        <f>K2871*H2871</f>
        <v/>
      </c>
      <c r="M2871">
        <f>EXP(-rf*C2871)*L2871</f>
        <v/>
      </c>
      <c r="N2871">
        <f>EXP(-rf*C2871)*E2871</f>
        <v/>
      </c>
    </row>
    <row r="2872">
      <c r="A2872" t="n">
        <v>2864</v>
      </c>
      <c r="B2872">
        <f>RAND()</f>
        <v/>
      </c>
      <c r="C2872">
        <f>IF(B2872&lt;P_3,3,IF(B2872&lt;P_3+P_4,4,5))</f>
        <v/>
      </c>
      <c r="D2872">
        <f>NORM.S.INV(RAND())</f>
        <v/>
      </c>
      <c r="E2872">
        <f>V0*EXP((rf-q_leak-0.5*sigma^2)*C2872+sigma*SQRT(C2872)*D2872)</f>
        <v/>
      </c>
      <c r="F2872">
        <f>SHL_face*(1+SHL_rate)^C2872</f>
        <v/>
      </c>
      <c r="G2872">
        <f>Pref_face*(1+Pref_rate)^C2872</f>
        <v/>
      </c>
      <c r="H2872">
        <f>MAX(E2872-F2872-G2872,0)</f>
        <v/>
      </c>
      <c r="I2872">
        <f>MIN(E2872,F2872+G2872)+(1-MgmtPct)*H2872</f>
        <v/>
      </c>
      <c r="J2872">
        <f>IF(I2872/SponsorCost&gt;=RatchetTrigger,1,0)</f>
        <v/>
      </c>
      <c r="K2872">
        <f>IF(J2872=1,MgmtPctRatchet,MgmtPct)</f>
        <v/>
      </c>
      <c r="L2872">
        <f>K2872*H2872</f>
        <v/>
      </c>
      <c r="M2872">
        <f>EXP(-rf*C2872)*L2872</f>
        <v/>
      </c>
      <c r="N2872">
        <f>EXP(-rf*C2872)*E2872</f>
        <v/>
      </c>
    </row>
    <row r="2873">
      <c r="A2873" t="n">
        <v>2865</v>
      </c>
      <c r="B2873">
        <f>RAND()</f>
        <v/>
      </c>
      <c r="C2873">
        <f>IF(B2873&lt;P_3,3,IF(B2873&lt;P_3+P_4,4,5))</f>
        <v/>
      </c>
      <c r="D2873">
        <f>NORM.S.INV(RAND())</f>
        <v/>
      </c>
      <c r="E2873">
        <f>V0*EXP((rf-q_leak-0.5*sigma^2)*C2873+sigma*SQRT(C2873)*D2873)</f>
        <v/>
      </c>
      <c r="F2873">
        <f>SHL_face*(1+SHL_rate)^C2873</f>
        <v/>
      </c>
      <c r="G2873">
        <f>Pref_face*(1+Pref_rate)^C2873</f>
        <v/>
      </c>
      <c r="H2873">
        <f>MAX(E2873-F2873-G2873,0)</f>
        <v/>
      </c>
      <c r="I2873">
        <f>MIN(E2873,F2873+G2873)+(1-MgmtPct)*H2873</f>
        <v/>
      </c>
      <c r="J2873">
        <f>IF(I2873/SponsorCost&gt;=RatchetTrigger,1,0)</f>
        <v/>
      </c>
      <c r="K2873">
        <f>IF(J2873=1,MgmtPctRatchet,MgmtPct)</f>
        <v/>
      </c>
      <c r="L2873">
        <f>K2873*H2873</f>
        <v/>
      </c>
      <c r="M2873">
        <f>EXP(-rf*C2873)*L2873</f>
        <v/>
      </c>
      <c r="N2873">
        <f>EXP(-rf*C2873)*E2873</f>
        <v/>
      </c>
    </row>
    <row r="2874">
      <c r="A2874" t="n">
        <v>2866</v>
      </c>
      <c r="B2874">
        <f>RAND()</f>
        <v/>
      </c>
      <c r="C2874">
        <f>IF(B2874&lt;P_3,3,IF(B2874&lt;P_3+P_4,4,5))</f>
        <v/>
      </c>
      <c r="D2874">
        <f>NORM.S.INV(RAND())</f>
        <v/>
      </c>
      <c r="E2874">
        <f>V0*EXP((rf-q_leak-0.5*sigma^2)*C2874+sigma*SQRT(C2874)*D2874)</f>
        <v/>
      </c>
      <c r="F2874">
        <f>SHL_face*(1+SHL_rate)^C2874</f>
        <v/>
      </c>
      <c r="G2874">
        <f>Pref_face*(1+Pref_rate)^C2874</f>
        <v/>
      </c>
      <c r="H2874">
        <f>MAX(E2874-F2874-G2874,0)</f>
        <v/>
      </c>
      <c r="I2874">
        <f>MIN(E2874,F2874+G2874)+(1-MgmtPct)*H2874</f>
        <v/>
      </c>
      <c r="J2874">
        <f>IF(I2874/SponsorCost&gt;=RatchetTrigger,1,0)</f>
        <v/>
      </c>
      <c r="K2874">
        <f>IF(J2874=1,MgmtPctRatchet,MgmtPct)</f>
        <v/>
      </c>
      <c r="L2874">
        <f>K2874*H2874</f>
        <v/>
      </c>
      <c r="M2874">
        <f>EXP(-rf*C2874)*L2874</f>
        <v/>
      </c>
      <c r="N2874">
        <f>EXP(-rf*C2874)*E2874</f>
        <v/>
      </c>
    </row>
    <row r="2875">
      <c r="A2875" t="n">
        <v>2867</v>
      </c>
      <c r="B2875">
        <f>RAND()</f>
        <v/>
      </c>
      <c r="C2875">
        <f>IF(B2875&lt;P_3,3,IF(B2875&lt;P_3+P_4,4,5))</f>
        <v/>
      </c>
      <c r="D2875">
        <f>NORM.S.INV(RAND())</f>
        <v/>
      </c>
      <c r="E2875">
        <f>V0*EXP((rf-q_leak-0.5*sigma^2)*C2875+sigma*SQRT(C2875)*D2875)</f>
        <v/>
      </c>
      <c r="F2875">
        <f>SHL_face*(1+SHL_rate)^C2875</f>
        <v/>
      </c>
      <c r="G2875">
        <f>Pref_face*(1+Pref_rate)^C2875</f>
        <v/>
      </c>
      <c r="H2875">
        <f>MAX(E2875-F2875-G2875,0)</f>
        <v/>
      </c>
      <c r="I2875">
        <f>MIN(E2875,F2875+G2875)+(1-MgmtPct)*H2875</f>
        <v/>
      </c>
      <c r="J2875">
        <f>IF(I2875/SponsorCost&gt;=RatchetTrigger,1,0)</f>
        <v/>
      </c>
      <c r="K2875">
        <f>IF(J2875=1,MgmtPctRatchet,MgmtPct)</f>
        <v/>
      </c>
      <c r="L2875">
        <f>K2875*H2875</f>
        <v/>
      </c>
      <c r="M2875">
        <f>EXP(-rf*C2875)*L2875</f>
        <v/>
      </c>
      <c r="N2875">
        <f>EXP(-rf*C2875)*E2875</f>
        <v/>
      </c>
    </row>
    <row r="2876">
      <c r="A2876" t="n">
        <v>2868</v>
      </c>
      <c r="B2876">
        <f>RAND()</f>
        <v/>
      </c>
      <c r="C2876">
        <f>IF(B2876&lt;P_3,3,IF(B2876&lt;P_3+P_4,4,5))</f>
        <v/>
      </c>
      <c r="D2876">
        <f>NORM.S.INV(RAND())</f>
        <v/>
      </c>
      <c r="E2876">
        <f>V0*EXP((rf-q_leak-0.5*sigma^2)*C2876+sigma*SQRT(C2876)*D2876)</f>
        <v/>
      </c>
      <c r="F2876">
        <f>SHL_face*(1+SHL_rate)^C2876</f>
        <v/>
      </c>
      <c r="G2876">
        <f>Pref_face*(1+Pref_rate)^C2876</f>
        <v/>
      </c>
      <c r="H2876">
        <f>MAX(E2876-F2876-G2876,0)</f>
        <v/>
      </c>
      <c r="I2876">
        <f>MIN(E2876,F2876+G2876)+(1-MgmtPct)*H2876</f>
        <v/>
      </c>
      <c r="J2876">
        <f>IF(I2876/SponsorCost&gt;=RatchetTrigger,1,0)</f>
        <v/>
      </c>
      <c r="K2876">
        <f>IF(J2876=1,MgmtPctRatchet,MgmtPct)</f>
        <v/>
      </c>
      <c r="L2876">
        <f>K2876*H2876</f>
        <v/>
      </c>
      <c r="M2876">
        <f>EXP(-rf*C2876)*L2876</f>
        <v/>
      </c>
      <c r="N2876">
        <f>EXP(-rf*C2876)*E2876</f>
        <v/>
      </c>
    </row>
    <row r="2877">
      <c r="A2877" t="n">
        <v>2869</v>
      </c>
      <c r="B2877">
        <f>RAND()</f>
        <v/>
      </c>
      <c r="C2877">
        <f>IF(B2877&lt;P_3,3,IF(B2877&lt;P_3+P_4,4,5))</f>
        <v/>
      </c>
      <c r="D2877">
        <f>NORM.S.INV(RAND())</f>
        <v/>
      </c>
      <c r="E2877">
        <f>V0*EXP((rf-q_leak-0.5*sigma^2)*C2877+sigma*SQRT(C2877)*D2877)</f>
        <v/>
      </c>
      <c r="F2877">
        <f>SHL_face*(1+SHL_rate)^C2877</f>
        <v/>
      </c>
      <c r="G2877">
        <f>Pref_face*(1+Pref_rate)^C2877</f>
        <v/>
      </c>
      <c r="H2877">
        <f>MAX(E2877-F2877-G2877,0)</f>
        <v/>
      </c>
      <c r="I2877">
        <f>MIN(E2877,F2877+G2877)+(1-MgmtPct)*H2877</f>
        <v/>
      </c>
      <c r="J2877">
        <f>IF(I2877/SponsorCost&gt;=RatchetTrigger,1,0)</f>
        <v/>
      </c>
      <c r="K2877">
        <f>IF(J2877=1,MgmtPctRatchet,MgmtPct)</f>
        <v/>
      </c>
      <c r="L2877">
        <f>K2877*H2877</f>
        <v/>
      </c>
      <c r="M2877">
        <f>EXP(-rf*C2877)*L2877</f>
        <v/>
      </c>
      <c r="N2877">
        <f>EXP(-rf*C2877)*E2877</f>
        <v/>
      </c>
    </row>
    <row r="2878">
      <c r="A2878" t="n">
        <v>2870</v>
      </c>
      <c r="B2878">
        <f>RAND()</f>
        <v/>
      </c>
      <c r="C2878">
        <f>IF(B2878&lt;P_3,3,IF(B2878&lt;P_3+P_4,4,5))</f>
        <v/>
      </c>
      <c r="D2878">
        <f>NORM.S.INV(RAND())</f>
        <v/>
      </c>
      <c r="E2878">
        <f>V0*EXP((rf-q_leak-0.5*sigma^2)*C2878+sigma*SQRT(C2878)*D2878)</f>
        <v/>
      </c>
      <c r="F2878">
        <f>SHL_face*(1+SHL_rate)^C2878</f>
        <v/>
      </c>
      <c r="G2878">
        <f>Pref_face*(1+Pref_rate)^C2878</f>
        <v/>
      </c>
      <c r="H2878">
        <f>MAX(E2878-F2878-G2878,0)</f>
        <v/>
      </c>
      <c r="I2878">
        <f>MIN(E2878,F2878+G2878)+(1-MgmtPct)*H2878</f>
        <v/>
      </c>
      <c r="J2878">
        <f>IF(I2878/SponsorCost&gt;=RatchetTrigger,1,0)</f>
        <v/>
      </c>
      <c r="K2878">
        <f>IF(J2878=1,MgmtPctRatchet,MgmtPct)</f>
        <v/>
      </c>
      <c r="L2878">
        <f>K2878*H2878</f>
        <v/>
      </c>
      <c r="M2878">
        <f>EXP(-rf*C2878)*L2878</f>
        <v/>
      </c>
      <c r="N2878">
        <f>EXP(-rf*C2878)*E2878</f>
        <v/>
      </c>
    </row>
    <row r="2879">
      <c r="A2879" t="n">
        <v>2871</v>
      </c>
      <c r="B2879">
        <f>RAND()</f>
        <v/>
      </c>
      <c r="C2879">
        <f>IF(B2879&lt;P_3,3,IF(B2879&lt;P_3+P_4,4,5))</f>
        <v/>
      </c>
      <c r="D2879">
        <f>NORM.S.INV(RAND())</f>
        <v/>
      </c>
      <c r="E2879">
        <f>V0*EXP((rf-q_leak-0.5*sigma^2)*C2879+sigma*SQRT(C2879)*D2879)</f>
        <v/>
      </c>
      <c r="F2879">
        <f>SHL_face*(1+SHL_rate)^C2879</f>
        <v/>
      </c>
      <c r="G2879">
        <f>Pref_face*(1+Pref_rate)^C2879</f>
        <v/>
      </c>
      <c r="H2879">
        <f>MAX(E2879-F2879-G2879,0)</f>
        <v/>
      </c>
      <c r="I2879">
        <f>MIN(E2879,F2879+G2879)+(1-MgmtPct)*H2879</f>
        <v/>
      </c>
      <c r="J2879">
        <f>IF(I2879/SponsorCost&gt;=RatchetTrigger,1,0)</f>
        <v/>
      </c>
      <c r="K2879">
        <f>IF(J2879=1,MgmtPctRatchet,MgmtPct)</f>
        <v/>
      </c>
      <c r="L2879">
        <f>K2879*H2879</f>
        <v/>
      </c>
      <c r="M2879">
        <f>EXP(-rf*C2879)*L2879</f>
        <v/>
      </c>
      <c r="N2879">
        <f>EXP(-rf*C2879)*E2879</f>
        <v/>
      </c>
    </row>
    <row r="2880">
      <c r="A2880" t="n">
        <v>2872</v>
      </c>
      <c r="B2880">
        <f>RAND()</f>
        <v/>
      </c>
      <c r="C2880">
        <f>IF(B2880&lt;P_3,3,IF(B2880&lt;P_3+P_4,4,5))</f>
        <v/>
      </c>
      <c r="D2880">
        <f>NORM.S.INV(RAND())</f>
        <v/>
      </c>
      <c r="E2880">
        <f>V0*EXP((rf-q_leak-0.5*sigma^2)*C2880+sigma*SQRT(C2880)*D2880)</f>
        <v/>
      </c>
      <c r="F2880">
        <f>SHL_face*(1+SHL_rate)^C2880</f>
        <v/>
      </c>
      <c r="G2880">
        <f>Pref_face*(1+Pref_rate)^C2880</f>
        <v/>
      </c>
      <c r="H2880">
        <f>MAX(E2880-F2880-G2880,0)</f>
        <v/>
      </c>
      <c r="I2880">
        <f>MIN(E2880,F2880+G2880)+(1-MgmtPct)*H2880</f>
        <v/>
      </c>
      <c r="J2880">
        <f>IF(I2880/SponsorCost&gt;=RatchetTrigger,1,0)</f>
        <v/>
      </c>
      <c r="K2880">
        <f>IF(J2880=1,MgmtPctRatchet,MgmtPct)</f>
        <v/>
      </c>
      <c r="L2880">
        <f>K2880*H2880</f>
        <v/>
      </c>
      <c r="M2880">
        <f>EXP(-rf*C2880)*L2880</f>
        <v/>
      </c>
      <c r="N2880">
        <f>EXP(-rf*C2880)*E2880</f>
        <v/>
      </c>
    </row>
    <row r="2881">
      <c r="A2881" t="n">
        <v>2873</v>
      </c>
      <c r="B2881">
        <f>RAND()</f>
        <v/>
      </c>
      <c r="C2881">
        <f>IF(B2881&lt;P_3,3,IF(B2881&lt;P_3+P_4,4,5))</f>
        <v/>
      </c>
      <c r="D2881">
        <f>NORM.S.INV(RAND())</f>
        <v/>
      </c>
      <c r="E2881">
        <f>V0*EXP((rf-q_leak-0.5*sigma^2)*C2881+sigma*SQRT(C2881)*D2881)</f>
        <v/>
      </c>
      <c r="F2881">
        <f>SHL_face*(1+SHL_rate)^C2881</f>
        <v/>
      </c>
      <c r="G2881">
        <f>Pref_face*(1+Pref_rate)^C2881</f>
        <v/>
      </c>
      <c r="H2881">
        <f>MAX(E2881-F2881-G2881,0)</f>
        <v/>
      </c>
      <c r="I2881">
        <f>MIN(E2881,F2881+G2881)+(1-MgmtPct)*H2881</f>
        <v/>
      </c>
      <c r="J2881">
        <f>IF(I2881/SponsorCost&gt;=RatchetTrigger,1,0)</f>
        <v/>
      </c>
      <c r="K2881">
        <f>IF(J2881=1,MgmtPctRatchet,MgmtPct)</f>
        <v/>
      </c>
      <c r="L2881">
        <f>K2881*H2881</f>
        <v/>
      </c>
      <c r="M2881">
        <f>EXP(-rf*C2881)*L2881</f>
        <v/>
      </c>
      <c r="N2881">
        <f>EXP(-rf*C2881)*E2881</f>
        <v/>
      </c>
    </row>
    <row r="2882">
      <c r="A2882" t="n">
        <v>2874</v>
      </c>
      <c r="B2882">
        <f>RAND()</f>
        <v/>
      </c>
      <c r="C2882">
        <f>IF(B2882&lt;P_3,3,IF(B2882&lt;P_3+P_4,4,5))</f>
        <v/>
      </c>
      <c r="D2882">
        <f>NORM.S.INV(RAND())</f>
        <v/>
      </c>
      <c r="E2882">
        <f>V0*EXP((rf-q_leak-0.5*sigma^2)*C2882+sigma*SQRT(C2882)*D2882)</f>
        <v/>
      </c>
      <c r="F2882">
        <f>SHL_face*(1+SHL_rate)^C2882</f>
        <v/>
      </c>
      <c r="G2882">
        <f>Pref_face*(1+Pref_rate)^C2882</f>
        <v/>
      </c>
      <c r="H2882">
        <f>MAX(E2882-F2882-G2882,0)</f>
        <v/>
      </c>
      <c r="I2882">
        <f>MIN(E2882,F2882+G2882)+(1-MgmtPct)*H2882</f>
        <v/>
      </c>
      <c r="J2882">
        <f>IF(I2882/SponsorCost&gt;=RatchetTrigger,1,0)</f>
        <v/>
      </c>
      <c r="K2882">
        <f>IF(J2882=1,MgmtPctRatchet,MgmtPct)</f>
        <v/>
      </c>
      <c r="L2882">
        <f>K2882*H2882</f>
        <v/>
      </c>
      <c r="M2882">
        <f>EXP(-rf*C2882)*L2882</f>
        <v/>
      </c>
      <c r="N2882">
        <f>EXP(-rf*C2882)*E2882</f>
        <v/>
      </c>
    </row>
    <row r="2883">
      <c r="A2883" t="n">
        <v>2875</v>
      </c>
      <c r="B2883">
        <f>RAND()</f>
        <v/>
      </c>
      <c r="C2883">
        <f>IF(B2883&lt;P_3,3,IF(B2883&lt;P_3+P_4,4,5))</f>
        <v/>
      </c>
      <c r="D2883">
        <f>NORM.S.INV(RAND())</f>
        <v/>
      </c>
      <c r="E2883">
        <f>V0*EXP((rf-q_leak-0.5*sigma^2)*C2883+sigma*SQRT(C2883)*D2883)</f>
        <v/>
      </c>
      <c r="F2883">
        <f>SHL_face*(1+SHL_rate)^C2883</f>
        <v/>
      </c>
      <c r="G2883">
        <f>Pref_face*(1+Pref_rate)^C2883</f>
        <v/>
      </c>
      <c r="H2883">
        <f>MAX(E2883-F2883-G2883,0)</f>
        <v/>
      </c>
      <c r="I2883">
        <f>MIN(E2883,F2883+G2883)+(1-MgmtPct)*H2883</f>
        <v/>
      </c>
      <c r="J2883">
        <f>IF(I2883/SponsorCost&gt;=RatchetTrigger,1,0)</f>
        <v/>
      </c>
      <c r="K2883">
        <f>IF(J2883=1,MgmtPctRatchet,MgmtPct)</f>
        <v/>
      </c>
      <c r="L2883">
        <f>K2883*H2883</f>
        <v/>
      </c>
      <c r="M2883">
        <f>EXP(-rf*C2883)*L2883</f>
        <v/>
      </c>
      <c r="N2883">
        <f>EXP(-rf*C2883)*E2883</f>
        <v/>
      </c>
    </row>
    <row r="2884">
      <c r="A2884" t="n">
        <v>2876</v>
      </c>
      <c r="B2884">
        <f>RAND()</f>
        <v/>
      </c>
      <c r="C2884">
        <f>IF(B2884&lt;P_3,3,IF(B2884&lt;P_3+P_4,4,5))</f>
        <v/>
      </c>
      <c r="D2884">
        <f>NORM.S.INV(RAND())</f>
        <v/>
      </c>
      <c r="E2884">
        <f>V0*EXP((rf-q_leak-0.5*sigma^2)*C2884+sigma*SQRT(C2884)*D2884)</f>
        <v/>
      </c>
      <c r="F2884">
        <f>SHL_face*(1+SHL_rate)^C2884</f>
        <v/>
      </c>
      <c r="G2884">
        <f>Pref_face*(1+Pref_rate)^C2884</f>
        <v/>
      </c>
      <c r="H2884">
        <f>MAX(E2884-F2884-G2884,0)</f>
        <v/>
      </c>
      <c r="I2884">
        <f>MIN(E2884,F2884+G2884)+(1-MgmtPct)*H2884</f>
        <v/>
      </c>
      <c r="J2884">
        <f>IF(I2884/SponsorCost&gt;=RatchetTrigger,1,0)</f>
        <v/>
      </c>
      <c r="K2884">
        <f>IF(J2884=1,MgmtPctRatchet,MgmtPct)</f>
        <v/>
      </c>
      <c r="L2884">
        <f>K2884*H2884</f>
        <v/>
      </c>
      <c r="M2884">
        <f>EXP(-rf*C2884)*L2884</f>
        <v/>
      </c>
      <c r="N2884">
        <f>EXP(-rf*C2884)*E2884</f>
        <v/>
      </c>
    </row>
    <row r="2885">
      <c r="A2885" t="n">
        <v>2877</v>
      </c>
      <c r="B2885">
        <f>RAND()</f>
        <v/>
      </c>
      <c r="C2885">
        <f>IF(B2885&lt;P_3,3,IF(B2885&lt;P_3+P_4,4,5))</f>
        <v/>
      </c>
      <c r="D2885">
        <f>NORM.S.INV(RAND())</f>
        <v/>
      </c>
      <c r="E2885">
        <f>V0*EXP((rf-q_leak-0.5*sigma^2)*C2885+sigma*SQRT(C2885)*D2885)</f>
        <v/>
      </c>
      <c r="F2885">
        <f>SHL_face*(1+SHL_rate)^C2885</f>
        <v/>
      </c>
      <c r="G2885">
        <f>Pref_face*(1+Pref_rate)^C2885</f>
        <v/>
      </c>
      <c r="H2885">
        <f>MAX(E2885-F2885-G2885,0)</f>
        <v/>
      </c>
      <c r="I2885">
        <f>MIN(E2885,F2885+G2885)+(1-MgmtPct)*H2885</f>
        <v/>
      </c>
      <c r="J2885">
        <f>IF(I2885/SponsorCost&gt;=RatchetTrigger,1,0)</f>
        <v/>
      </c>
      <c r="K2885">
        <f>IF(J2885=1,MgmtPctRatchet,MgmtPct)</f>
        <v/>
      </c>
      <c r="L2885">
        <f>K2885*H2885</f>
        <v/>
      </c>
      <c r="M2885">
        <f>EXP(-rf*C2885)*L2885</f>
        <v/>
      </c>
      <c r="N2885">
        <f>EXP(-rf*C2885)*E2885</f>
        <v/>
      </c>
    </row>
    <row r="2886">
      <c r="A2886" t="n">
        <v>2878</v>
      </c>
      <c r="B2886">
        <f>RAND()</f>
        <v/>
      </c>
      <c r="C2886">
        <f>IF(B2886&lt;P_3,3,IF(B2886&lt;P_3+P_4,4,5))</f>
        <v/>
      </c>
      <c r="D2886">
        <f>NORM.S.INV(RAND())</f>
        <v/>
      </c>
      <c r="E2886">
        <f>V0*EXP((rf-q_leak-0.5*sigma^2)*C2886+sigma*SQRT(C2886)*D2886)</f>
        <v/>
      </c>
      <c r="F2886">
        <f>SHL_face*(1+SHL_rate)^C2886</f>
        <v/>
      </c>
      <c r="G2886">
        <f>Pref_face*(1+Pref_rate)^C2886</f>
        <v/>
      </c>
      <c r="H2886">
        <f>MAX(E2886-F2886-G2886,0)</f>
        <v/>
      </c>
      <c r="I2886">
        <f>MIN(E2886,F2886+G2886)+(1-MgmtPct)*H2886</f>
        <v/>
      </c>
      <c r="J2886">
        <f>IF(I2886/SponsorCost&gt;=RatchetTrigger,1,0)</f>
        <v/>
      </c>
      <c r="K2886">
        <f>IF(J2886=1,MgmtPctRatchet,MgmtPct)</f>
        <v/>
      </c>
      <c r="L2886">
        <f>K2886*H2886</f>
        <v/>
      </c>
      <c r="M2886">
        <f>EXP(-rf*C2886)*L2886</f>
        <v/>
      </c>
      <c r="N2886">
        <f>EXP(-rf*C2886)*E2886</f>
        <v/>
      </c>
    </row>
    <row r="2887">
      <c r="A2887" t="n">
        <v>2879</v>
      </c>
      <c r="B2887">
        <f>RAND()</f>
        <v/>
      </c>
      <c r="C2887">
        <f>IF(B2887&lt;P_3,3,IF(B2887&lt;P_3+P_4,4,5))</f>
        <v/>
      </c>
      <c r="D2887">
        <f>NORM.S.INV(RAND())</f>
        <v/>
      </c>
      <c r="E2887">
        <f>V0*EXP((rf-q_leak-0.5*sigma^2)*C2887+sigma*SQRT(C2887)*D2887)</f>
        <v/>
      </c>
      <c r="F2887">
        <f>SHL_face*(1+SHL_rate)^C2887</f>
        <v/>
      </c>
      <c r="G2887">
        <f>Pref_face*(1+Pref_rate)^C2887</f>
        <v/>
      </c>
      <c r="H2887">
        <f>MAX(E2887-F2887-G2887,0)</f>
        <v/>
      </c>
      <c r="I2887">
        <f>MIN(E2887,F2887+G2887)+(1-MgmtPct)*H2887</f>
        <v/>
      </c>
      <c r="J2887">
        <f>IF(I2887/SponsorCost&gt;=RatchetTrigger,1,0)</f>
        <v/>
      </c>
      <c r="K2887">
        <f>IF(J2887=1,MgmtPctRatchet,MgmtPct)</f>
        <v/>
      </c>
      <c r="L2887">
        <f>K2887*H2887</f>
        <v/>
      </c>
      <c r="M2887">
        <f>EXP(-rf*C2887)*L2887</f>
        <v/>
      </c>
      <c r="N2887">
        <f>EXP(-rf*C2887)*E2887</f>
        <v/>
      </c>
    </row>
    <row r="2888">
      <c r="A2888" t="n">
        <v>2880</v>
      </c>
      <c r="B2888">
        <f>RAND()</f>
        <v/>
      </c>
      <c r="C2888">
        <f>IF(B2888&lt;P_3,3,IF(B2888&lt;P_3+P_4,4,5))</f>
        <v/>
      </c>
      <c r="D2888">
        <f>NORM.S.INV(RAND())</f>
        <v/>
      </c>
      <c r="E2888">
        <f>V0*EXP((rf-q_leak-0.5*sigma^2)*C2888+sigma*SQRT(C2888)*D2888)</f>
        <v/>
      </c>
      <c r="F2888">
        <f>SHL_face*(1+SHL_rate)^C2888</f>
        <v/>
      </c>
      <c r="G2888">
        <f>Pref_face*(1+Pref_rate)^C2888</f>
        <v/>
      </c>
      <c r="H2888">
        <f>MAX(E2888-F2888-G2888,0)</f>
        <v/>
      </c>
      <c r="I2888">
        <f>MIN(E2888,F2888+G2888)+(1-MgmtPct)*H2888</f>
        <v/>
      </c>
      <c r="J2888">
        <f>IF(I2888/SponsorCost&gt;=RatchetTrigger,1,0)</f>
        <v/>
      </c>
      <c r="K2888">
        <f>IF(J2888=1,MgmtPctRatchet,MgmtPct)</f>
        <v/>
      </c>
      <c r="L2888">
        <f>K2888*H2888</f>
        <v/>
      </c>
      <c r="M2888">
        <f>EXP(-rf*C2888)*L2888</f>
        <v/>
      </c>
      <c r="N2888">
        <f>EXP(-rf*C2888)*E2888</f>
        <v/>
      </c>
    </row>
    <row r="2889">
      <c r="A2889" t="n">
        <v>2881</v>
      </c>
      <c r="B2889">
        <f>RAND()</f>
        <v/>
      </c>
      <c r="C2889">
        <f>IF(B2889&lt;P_3,3,IF(B2889&lt;P_3+P_4,4,5))</f>
        <v/>
      </c>
      <c r="D2889">
        <f>NORM.S.INV(RAND())</f>
        <v/>
      </c>
      <c r="E2889">
        <f>V0*EXP((rf-q_leak-0.5*sigma^2)*C2889+sigma*SQRT(C2889)*D2889)</f>
        <v/>
      </c>
      <c r="F2889">
        <f>SHL_face*(1+SHL_rate)^C2889</f>
        <v/>
      </c>
      <c r="G2889">
        <f>Pref_face*(1+Pref_rate)^C2889</f>
        <v/>
      </c>
      <c r="H2889">
        <f>MAX(E2889-F2889-G2889,0)</f>
        <v/>
      </c>
      <c r="I2889">
        <f>MIN(E2889,F2889+G2889)+(1-MgmtPct)*H2889</f>
        <v/>
      </c>
      <c r="J2889">
        <f>IF(I2889/SponsorCost&gt;=RatchetTrigger,1,0)</f>
        <v/>
      </c>
      <c r="K2889">
        <f>IF(J2889=1,MgmtPctRatchet,MgmtPct)</f>
        <v/>
      </c>
      <c r="L2889">
        <f>K2889*H2889</f>
        <v/>
      </c>
      <c r="M2889">
        <f>EXP(-rf*C2889)*L2889</f>
        <v/>
      </c>
      <c r="N2889">
        <f>EXP(-rf*C2889)*E2889</f>
        <v/>
      </c>
    </row>
    <row r="2890">
      <c r="A2890" t="n">
        <v>2882</v>
      </c>
      <c r="B2890">
        <f>RAND()</f>
        <v/>
      </c>
      <c r="C2890">
        <f>IF(B2890&lt;P_3,3,IF(B2890&lt;P_3+P_4,4,5))</f>
        <v/>
      </c>
      <c r="D2890">
        <f>NORM.S.INV(RAND())</f>
        <v/>
      </c>
      <c r="E2890">
        <f>V0*EXP((rf-q_leak-0.5*sigma^2)*C2890+sigma*SQRT(C2890)*D2890)</f>
        <v/>
      </c>
      <c r="F2890">
        <f>SHL_face*(1+SHL_rate)^C2890</f>
        <v/>
      </c>
      <c r="G2890">
        <f>Pref_face*(1+Pref_rate)^C2890</f>
        <v/>
      </c>
      <c r="H2890">
        <f>MAX(E2890-F2890-G2890,0)</f>
        <v/>
      </c>
      <c r="I2890">
        <f>MIN(E2890,F2890+G2890)+(1-MgmtPct)*H2890</f>
        <v/>
      </c>
      <c r="J2890">
        <f>IF(I2890/SponsorCost&gt;=RatchetTrigger,1,0)</f>
        <v/>
      </c>
      <c r="K2890">
        <f>IF(J2890=1,MgmtPctRatchet,MgmtPct)</f>
        <v/>
      </c>
      <c r="L2890">
        <f>K2890*H2890</f>
        <v/>
      </c>
      <c r="M2890">
        <f>EXP(-rf*C2890)*L2890</f>
        <v/>
      </c>
      <c r="N2890">
        <f>EXP(-rf*C2890)*E2890</f>
        <v/>
      </c>
    </row>
    <row r="2891">
      <c r="A2891" t="n">
        <v>2883</v>
      </c>
      <c r="B2891">
        <f>RAND()</f>
        <v/>
      </c>
      <c r="C2891">
        <f>IF(B2891&lt;P_3,3,IF(B2891&lt;P_3+P_4,4,5))</f>
        <v/>
      </c>
      <c r="D2891">
        <f>NORM.S.INV(RAND())</f>
        <v/>
      </c>
      <c r="E2891">
        <f>V0*EXP((rf-q_leak-0.5*sigma^2)*C2891+sigma*SQRT(C2891)*D2891)</f>
        <v/>
      </c>
      <c r="F2891">
        <f>SHL_face*(1+SHL_rate)^C2891</f>
        <v/>
      </c>
      <c r="G2891">
        <f>Pref_face*(1+Pref_rate)^C2891</f>
        <v/>
      </c>
      <c r="H2891">
        <f>MAX(E2891-F2891-G2891,0)</f>
        <v/>
      </c>
      <c r="I2891">
        <f>MIN(E2891,F2891+G2891)+(1-MgmtPct)*H2891</f>
        <v/>
      </c>
      <c r="J2891">
        <f>IF(I2891/SponsorCost&gt;=RatchetTrigger,1,0)</f>
        <v/>
      </c>
      <c r="K2891">
        <f>IF(J2891=1,MgmtPctRatchet,MgmtPct)</f>
        <v/>
      </c>
      <c r="L2891">
        <f>K2891*H2891</f>
        <v/>
      </c>
      <c r="M2891">
        <f>EXP(-rf*C2891)*L2891</f>
        <v/>
      </c>
      <c r="N2891">
        <f>EXP(-rf*C2891)*E2891</f>
        <v/>
      </c>
    </row>
    <row r="2892">
      <c r="A2892" t="n">
        <v>2884</v>
      </c>
      <c r="B2892">
        <f>RAND()</f>
        <v/>
      </c>
      <c r="C2892">
        <f>IF(B2892&lt;P_3,3,IF(B2892&lt;P_3+P_4,4,5))</f>
        <v/>
      </c>
      <c r="D2892">
        <f>NORM.S.INV(RAND())</f>
        <v/>
      </c>
      <c r="E2892">
        <f>V0*EXP((rf-q_leak-0.5*sigma^2)*C2892+sigma*SQRT(C2892)*D2892)</f>
        <v/>
      </c>
      <c r="F2892">
        <f>SHL_face*(1+SHL_rate)^C2892</f>
        <v/>
      </c>
      <c r="G2892">
        <f>Pref_face*(1+Pref_rate)^C2892</f>
        <v/>
      </c>
      <c r="H2892">
        <f>MAX(E2892-F2892-G2892,0)</f>
        <v/>
      </c>
      <c r="I2892">
        <f>MIN(E2892,F2892+G2892)+(1-MgmtPct)*H2892</f>
        <v/>
      </c>
      <c r="J2892">
        <f>IF(I2892/SponsorCost&gt;=RatchetTrigger,1,0)</f>
        <v/>
      </c>
      <c r="K2892">
        <f>IF(J2892=1,MgmtPctRatchet,MgmtPct)</f>
        <v/>
      </c>
      <c r="L2892">
        <f>K2892*H2892</f>
        <v/>
      </c>
      <c r="M2892">
        <f>EXP(-rf*C2892)*L2892</f>
        <v/>
      </c>
      <c r="N2892">
        <f>EXP(-rf*C2892)*E2892</f>
        <v/>
      </c>
    </row>
    <row r="2893">
      <c r="A2893" t="n">
        <v>2885</v>
      </c>
      <c r="B2893">
        <f>RAND()</f>
        <v/>
      </c>
      <c r="C2893">
        <f>IF(B2893&lt;P_3,3,IF(B2893&lt;P_3+P_4,4,5))</f>
        <v/>
      </c>
      <c r="D2893">
        <f>NORM.S.INV(RAND())</f>
        <v/>
      </c>
      <c r="E2893">
        <f>V0*EXP((rf-q_leak-0.5*sigma^2)*C2893+sigma*SQRT(C2893)*D2893)</f>
        <v/>
      </c>
      <c r="F2893">
        <f>SHL_face*(1+SHL_rate)^C2893</f>
        <v/>
      </c>
      <c r="G2893">
        <f>Pref_face*(1+Pref_rate)^C2893</f>
        <v/>
      </c>
      <c r="H2893">
        <f>MAX(E2893-F2893-G2893,0)</f>
        <v/>
      </c>
      <c r="I2893">
        <f>MIN(E2893,F2893+G2893)+(1-MgmtPct)*H2893</f>
        <v/>
      </c>
      <c r="J2893">
        <f>IF(I2893/SponsorCost&gt;=RatchetTrigger,1,0)</f>
        <v/>
      </c>
      <c r="K2893">
        <f>IF(J2893=1,MgmtPctRatchet,MgmtPct)</f>
        <v/>
      </c>
      <c r="L2893">
        <f>K2893*H2893</f>
        <v/>
      </c>
      <c r="M2893">
        <f>EXP(-rf*C2893)*L2893</f>
        <v/>
      </c>
      <c r="N2893">
        <f>EXP(-rf*C2893)*E2893</f>
        <v/>
      </c>
    </row>
    <row r="2894">
      <c r="A2894" t="n">
        <v>2886</v>
      </c>
      <c r="B2894">
        <f>RAND()</f>
        <v/>
      </c>
      <c r="C2894">
        <f>IF(B2894&lt;P_3,3,IF(B2894&lt;P_3+P_4,4,5))</f>
        <v/>
      </c>
      <c r="D2894">
        <f>NORM.S.INV(RAND())</f>
        <v/>
      </c>
      <c r="E2894">
        <f>V0*EXP((rf-q_leak-0.5*sigma^2)*C2894+sigma*SQRT(C2894)*D2894)</f>
        <v/>
      </c>
      <c r="F2894">
        <f>SHL_face*(1+SHL_rate)^C2894</f>
        <v/>
      </c>
      <c r="G2894">
        <f>Pref_face*(1+Pref_rate)^C2894</f>
        <v/>
      </c>
      <c r="H2894">
        <f>MAX(E2894-F2894-G2894,0)</f>
        <v/>
      </c>
      <c r="I2894">
        <f>MIN(E2894,F2894+G2894)+(1-MgmtPct)*H2894</f>
        <v/>
      </c>
      <c r="J2894">
        <f>IF(I2894/SponsorCost&gt;=RatchetTrigger,1,0)</f>
        <v/>
      </c>
      <c r="K2894">
        <f>IF(J2894=1,MgmtPctRatchet,MgmtPct)</f>
        <v/>
      </c>
      <c r="L2894">
        <f>K2894*H2894</f>
        <v/>
      </c>
      <c r="M2894">
        <f>EXP(-rf*C2894)*L2894</f>
        <v/>
      </c>
      <c r="N2894">
        <f>EXP(-rf*C2894)*E2894</f>
        <v/>
      </c>
    </row>
    <row r="2895">
      <c r="A2895" t="n">
        <v>2887</v>
      </c>
      <c r="B2895">
        <f>RAND()</f>
        <v/>
      </c>
      <c r="C2895">
        <f>IF(B2895&lt;P_3,3,IF(B2895&lt;P_3+P_4,4,5))</f>
        <v/>
      </c>
      <c r="D2895">
        <f>NORM.S.INV(RAND())</f>
        <v/>
      </c>
      <c r="E2895">
        <f>V0*EXP((rf-q_leak-0.5*sigma^2)*C2895+sigma*SQRT(C2895)*D2895)</f>
        <v/>
      </c>
      <c r="F2895">
        <f>SHL_face*(1+SHL_rate)^C2895</f>
        <v/>
      </c>
      <c r="G2895">
        <f>Pref_face*(1+Pref_rate)^C2895</f>
        <v/>
      </c>
      <c r="H2895">
        <f>MAX(E2895-F2895-G2895,0)</f>
        <v/>
      </c>
      <c r="I2895">
        <f>MIN(E2895,F2895+G2895)+(1-MgmtPct)*H2895</f>
        <v/>
      </c>
      <c r="J2895">
        <f>IF(I2895/SponsorCost&gt;=RatchetTrigger,1,0)</f>
        <v/>
      </c>
      <c r="K2895">
        <f>IF(J2895=1,MgmtPctRatchet,MgmtPct)</f>
        <v/>
      </c>
      <c r="L2895">
        <f>K2895*H2895</f>
        <v/>
      </c>
      <c r="M2895">
        <f>EXP(-rf*C2895)*L2895</f>
        <v/>
      </c>
      <c r="N2895">
        <f>EXP(-rf*C2895)*E2895</f>
        <v/>
      </c>
    </row>
    <row r="2896">
      <c r="A2896" t="n">
        <v>2888</v>
      </c>
      <c r="B2896">
        <f>RAND()</f>
        <v/>
      </c>
      <c r="C2896">
        <f>IF(B2896&lt;P_3,3,IF(B2896&lt;P_3+P_4,4,5))</f>
        <v/>
      </c>
      <c r="D2896">
        <f>NORM.S.INV(RAND())</f>
        <v/>
      </c>
      <c r="E2896">
        <f>V0*EXP((rf-q_leak-0.5*sigma^2)*C2896+sigma*SQRT(C2896)*D2896)</f>
        <v/>
      </c>
      <c r="F2896">
        <f>SHL_face*(1+SHL_rate)^C2896</f>
        <v/>
      </c>
      <c r="G2896">
        <f>Pref_face*(1+Pref_rate)^C2896</f>
        <v/>
      </c>
      <c r="H2896">
        <f>MAX(E2896-F2896-G2896,0)</f>
        <v/>
      </c>
      <c r="I2896">
        <f>MIN(E2896,F2896+G2896)+(1-MgmtPct)*H2896</f>
        <v/>
      </c>
      <c r="J2896">
        <f>IF(I2896/SponsorCost&gt;=RatchetTrigger,1,0)</f>
        <v/>
      </c>
      <c r="K2896">
        <f>IF(J2896=1,MgmtPctRatchet,MgmtPct)</f>
        <v/>
      </c>
      <c r="L2896">
        <f>K2896*H2896</f>
        <v/>
      </c>
      <c r="M2896">
        <f>EXP(-rf*C2896)*L2896</f>
        <v/>
      </c>
      <c r="N2896">
        <f>EXP(-rf*C2896)*E2896</f>
        <v/>
      </c>
    </row>
    <row r="2897">
      <c r="A2897" t="n">
        <v>2889</v>
      </c>
      <c r="B2897">
        <f>RAND()</f>
        <v/>
      </c>
      <c r="C2897">
        <f>IF(B2897&lt;P_3,3,IF(B2897&lt;P_3+P_4,4,5))</f>
        <v/>
      </c>
      <c r="D2897">
        <f>NORM.S.INV(RAND())</f>
        <v/>
      </c>
      <c r="E2897">
        <f>V0*EXP((rf-q_leak-0.5*sigma^2)*C2897+sigma*SQRT(C2897)*D2897)</f>
        <v/>
      </c>
      <c r="F2897">
        <f>SHL_face*(1+SHL_rate)^C2897</f>
        <v/>
      </c>
      <c r="G2897">
        <f>Pref_face*(1+Pref_rate)^C2897</f>
        <v/>
      </c>
      <c r="H2897">
        <f>MAX(E2897-F2897-G2897,0)</f>
        <v/>
      </c>
      <c r="I2897">
        <f>MIN(E2897,F2897+G2897)+(1-MgmtPct)*H2897</f>
        <v/>
      </c>
      <c r="J2897">
        <f>IF(I2897/SponsorCost&gt;=RatchetTrigger,1,0)</f>
        <v/>
      </c>
      <c r="K2897">
        <f>IF(J2897=1,MgmtPctRatchet,MgmtPct)</f>
        <v/>
      </c>
      <c r="L2897">
        <f>K2897*H2897</f>
        <v/>
      </c>
      <c r="M2897">
        <f>EXP(-rf*C2897)*L2897</f>
        <v/>
      </c>
      <c r="N2897">
        <f>EXP(-rf*C2897)*E2897</f>
        <v/>
      </c>
    </row>
    <row r="2898">
      <c r="A2898" t="n">
        <v>2890</v>
      </c>
      <c r="B2898">
        <f>RAND()</f>
        <v/>
      </c>
      <c r="C2898">
        <f>IF(B2898&lt;P_3,3,IF(B2898&lt;P_3+P_4,4,5))</f>
        <v/>
      </c>
      <c r="D2898">
        <f>NORM.S.INV(RAND())</f>
        <v/>
      </c>
      <c r="E2898">
        <f>V0*EXP((rf-q_leak-0.5*sigma^2)*C2898+sigma*SQRT(C2898)*D2898)</f>
        <v/>
      </c>
      <c r="F2898">
        <f>SHL_face*(1+SHL_rate)^C2898</f>
        <v/>
      </c>
      <c r="G2898">
        <f>Pref_face*(1+Pref_rate)^C2898</f>
        <v/>
      </c>
      <c r="H2898">
        <f>MAX(E2898-F2898-G2898,0)</f>
        <v/>
      </c>
      <c r="I2898">
        <f>MIN(E2898,F2898+G2898)+(1-MgmtPct)*H2898</f>
        <v/>
      </c>
      <c r="J2898">
        <f>IF(I2898/SponsorCost&gt;=RatchetTrigger,1,0)</f>
        <v/>
      </c>
      <c r="K2898">
        <f>IF(J2898=1,MgmtPctRatchet,MgmtPct)</f>
        <v/>
      </c>
      <c r="L2898">
        <f>K2898*H2898</f>
        <v/>
      </c>
      <c r="M2898">
        <f>EXP(-rf*C2898)*L2898</f>
        <v/>
      </c>
      <c r="N2898">
        <f>EXP(-rf*C2898)*E2898</f>
        <v/>
      </c>
    </row>
    <row r="2899">
      <c r="A2899" t="n">
        <v>2891</v>
      </c>
      <c r="B2899">
        <f>RAND()</f>
        <v/>
      </c>
      <c r="C2899">
        <f>IF(B2899&lt;P_3,3,IF(B2899&lt;P_3+P_4,4,5))</f>
        <v/>
      </c>
      <c r="D2899">
        <f>NORM.S.INV(RAND())</f>
        <v/>
      </c>
      <c r="E2899">
        <f>V0*EXP((rf-q_leak-0.5*sigma^2)*C2899+sigma*SQRT(C2899)*D2899)</f>
        <v/>
      </c>
      <c r="F2899">
        <f>SHL_face*(1+SHL_rate)^C2899</f>
        <v/>
      </c>
      <c r="G2899">
        <f>Pref_face*(1+Pref_rate)^C2899</f>
        <v/>
      </c>
      <c r="H2899">
        <f>MAX(E2899-F2899-G2899,0)</f>
        <v/>
      </c>
      <c r="I2899">
        <f>MIN(E2899,F2899+G2899)+(1-MgmtPct)*H2899</f>
        <v/>
      </c>
      <c r="J2899">
        <f>IF(I2899/SponsorCost&gt;=RatchetTrigger,1,0)</f>
        <v/>
      </c>
      <c r="K2899">
        <f>IF(J2899=1,MgmtPctRatchet,MgmtPct)</f>
        <v/>
      </c>
      <c r="L2899">
        <f>K2899*H2899</f>
        <v/>
      </c>
      <c r="M2899">
        <f>EXP(-rf*C2899)*L2899</f>
        <v/>
      </c>
      <c r="N2899">
        <f>EXP(-rf*C2899)*E2899</f>
        <v/>
      </c>
    </row>
    <row r="2900">
      <c r="A2900" t="n">
        <v>2892</v>
      </c>
      <c r="B2900">
        <f>RAND()</f>
        <v/>
      </c>
      <c r="C2900">
        <f>IF(B2900&lt;P_3,3,IF(B2900&lt;P_3+P_4,4,5))</f>
        <v/>
      </c>
      <c r="D2900">
        <f>NORM.S.INV(RAND())</f>
        <v/>
      </c>
      <c r="E2900">
        <f>V0*EXP((rf-q_leak-0.5*sigma^2)*C2900+sigma*SQRT(C2900)*D2900)</f>
        <v/>
      </c>
      <c r="F2900">
        <f>SHL_face*(1+SHL_rate)^C2900</f>
        <v/>
      </c>
      <c r="G2900">
        <f>Pref_face*(1+Pref_rate)^C2900</f>
        <v/>
      </c>
      <c r="H2900">
        <f>MAX(E2900-F2900-G2900,0)</f>
        <v/>
      </c>
      <c r="I2900">
        <f>MIN(E2900,F2900+G2900)+(1-MgmtPct)*H2900</f>
        <v/>
      </c>
      <c r="J2900">
        <f>IF(I2900/SponsorCost&gt;=RatchetTrigger,1,0)</f>
        <v/>
      </c>
      <c r="K2900">
        <f>IF(J2900=1,MgmtPctRatchet,MgmtPct)</f>
        <v/>
      </c>
      <c r="L2900">
        <f>K2900*H2900</f>
        <v/>
      </c>
      <c r="M2900">
        <f>EXP(-rf*C2900)*L2900</f>
        <v/>
      </c>
      <c r="N2900">
        <f>EXP(-rf*C2900)*E2900</f>
        <v/>
      </c>
    </row>
    <row r="2901">
      <c r="A2901" t="n">
        <v>2893</v>
      </c>
      <c r="B2901">
        <f>RAND()</f>
        <v/>
      </c>
      <c r="C2901">
        <f>IF(B2901&lt;P_3,3,IF(B2901&lt;P_3+P_4,4,5))</f>
        <v/>
      </c>
      <c r="D2901">
        <f>NORM.S.INV(RAND())</f>
        <v/>
      </c>
      <c r="E2901">
        <f>V0*EXP((rf-q_leak-0.5*sigma^2)*C2901+sigma*SQRT(C2901)*D2901)</f>
        <v/>
      </c>
      <c r="F2901">
        <f>SHL_face*(1+SHL_rate)^C2901</f>
        <v/>
      </c>
      <c r="G2901">
        <f>Pref_face*(1+Pref_rate)^C2901</f>
        <v/>
      </c>
      <c r="H2901">
        <f>MAX(E2901-F2901-G2901,0)</f>
        <v/>
      </c>
      <c r="I2901">
        <f>MIN(E2901,F2901+G2901)+(1-MgmtPct)*H2901</f>
        <v/>
      </c>
      <c r="J2901">
        <f>IF(I2901/SponsorCost&gt;=RatchetTrigger,1,0)</f>
        <v/>
      </c>
      <c r="K2901">
        <f>IF(J2901=1,MgmtPctRatchet,MgmtPct)</f>
        <v/>
      </c>
      <c r="L2901">
        <f>K2901*H2901</f>
        <v/>
      </c>
      <c r="M2901">
        <f>EXP(-rf*C2901)*L2901</f>
        <v/>
      </c>
      <c r="N2901">
        <f>EXP(-rf*C2901)*E2901</f>
        <v/>
      </c>
    </row>
    <row r="2902">
      <c r="A2902" t="n">
        <v>2894</v>
      </c>
      <c r="B2902">
        <f>RAND()</f>
        <v/>
      </c>
      <c r="C2902">
        <f>IF(B2902&lt;P_3,3,IF(B2902&lt;P_3+P_4,4,5))</f>
        <v/>
      </c>
      <c r="D2902">
        <f>NORM.S.INV(RAND())</f>
        <v/>
      </c>
      <c r="E2902">
        <f>V0*EXP((rf-q_leak-0.5*sigma^2)*C2902+sigma*SQRT(C2902)*D2902)</f>
        <v/>
      </c>
      <c r="F2902">
        <f>SHL_face*(1+SHL_rate)^C2902</f>
        <v/>
      </c>
      <c r="G2902">
        <f>Pref_face*(1+Pref_rate)^C2902</f>
        <v/>
      </c>
      <c r="H2902">
        <f>MAX(E2902-F2902-G2902,0)</f>
        <v/>
      </c>
      <c r="I2902">
        <f>MIN(E2902,F2902+G2902)+(1-MgmtPct)*H2902</f>
        <v/>
      </c>
      <c r="J2902">
        <f>IF(I2902/SponsorCost&gt;=RatchetTrigger,1,0)</f>
        <v/>
      </c>
      <c r="K2902">
        <f>IF(J2902=1,MgmtPctRatchet,MgmtPct)</f>
        <v/>
      </c>
      <c r="L2902">
        <f>K2902*H2902</f>
        <v/>
      </c>
      <c r="M2902">
        <f>EXP(-rf*C2902)*L2902</f>
        <v/>
      </c>
      <c r="N2902">
        <f>EXP(-rf*C2902)*E2902</f>
        <v/>
      </c>
    </row>
    <row r="2903">
      <c r="A2903" t="n">
        <v>2895</v>
      </c>
      <c r="B2903">
        <f>RAND()</f>
        <v/>
      </c>
      <c r="C2903">
        <f>IF(B2903&lt;P_3,3,IF(B2903&lt;P_3+P_4,4,5))</f>
        <v/>
      </c>
      <c r="D2903">
        <f>NORM.S.INV(RAND())</f>
        <v/>
      </c>
      <c r="E2903">
        <f>V0*EXP((rf-q_leak-0.5*sigma^2)*C2903+sigma*SQRT(C2903)*D2903)</f>
        <v/>
      </c>
      <c r="F2903">
        <f>SHL_face*(1+SHL_rate)^C2903</f>
        <v/>
      </c>
      <c r="G2903">
        <f>Pref_face*(1+Pref_rate)^C2903</f>
        <v/>
      </c>
      <c r="H2903">
        <f>MAX(E2903-F2903-G2903,0)</f>
        <v/>
      </c>
      <c r="I2903">
        <f>MIN(E2903,F2903+G2903)+(1-MgmtPct)*H2903</f>
        <v/>
      </c>
      <c r="J2903">
        <f>IF(I2903/SponsorCost&gt;=RatchetTrigger,1,0)</f>
        <v/>
      </c>
      <c r="K2903">
        <f>IF(J2903=1,MgmtPctRatchet,MgmtPct)</f>
        <v/>
      </c>
      <c r="L2903">
        <f>K2903*H2903</f>
        <v/>
      </c>
      <c r="M2903">
        <f>EXP(-rf*C2903)*L2903</f>
        <v/>
      </c>
      <c r="N2903">
        <f>EXP(-rf*C2903)*E2903</f>
        <v/>
      </c>
    </row>
    <row r="2904">
      <c r="A2904" t="n">
        <v>2896</v>
      </c>
      <c r="B2904">
        <f>RAND()</f>
        <v/>
      </c>
      <c r="C2904">
        <f>IF(B2904&lt;P_3,3,IF(B2904&lt;P_3+P_4,4,5))</f>
        <v/>
      </c>
      <c r="D2904">
        <f>NORM.S.INV(RAND())</f>
        <v/>
      </c>
      <c r="E2904">
        <f>V0*EXP((rf-q_leak-0.5*sigma^2)*C2904+sigma*SQRT(C2904)*D2904)</f>
        <v/>
      </c>
      <c r="F2904">
        <f>SHL_face*(1+SHL_rate)^C2904</f>
        <v/>
      </c>
      <c r="G2904">
        <f>Pref_face*(1+Pref_rate)^C2904</f>
        <v/>
      </c>
      <c r="H2904">
        <f>MAX(E2904-F2904-G2904,0)</f>
        <v/>
      </c>
      <c r="I2904">
        <f>MIN(E2904,F2904+G2904)+(1-MgmtPct)*H2904</f>
        <v/>
      </c>
      <c r="J2904">
        <f>IF(I2904/SponsorCost&gt;=RatchetTrigger,1,0)</f>
        <v/>
      </c>
      <c r="K2904">
        <f>IF(J2904=1,MgmtPctRatchet,MgmtPct)</f>
        <v/>
      </c>
      <c r="L2904">
        <f>K2904*H2904</f>
        <v/>
      </c>
      <c r="M2904">
        <f>EXP(-rf*C2904)*L2904</f>
        <v/>
      </c>
      <c r="N2904">
        <f>EXP(-rf*C2904)*E2904</f>
        <v/>
      </c>
    </row>
    <row r="2905">
      <c r="A2905" t="n">
        <v>2897</v>
      </c>
      <c r="B2905">
        <f>RAND()</f>
        <v/>
      </c>
      <c r="C2905">
        <f>IF(B2905&lt;P_3,3,IF(B2905&lt;P_3+P_4,4,5))</f>
        <v/>
      </c>
      <c r="D2905">
        <f>NORM.S.INV(RAND())</f>
        <v/>
      </c>
      <c r="E2905">
        <f>V0*EXP((rf-q_leak-0.5*sigma^2)*C2905+sigma*SQRT(C2905)*D2905)</f>
        <v/>
      </c>
      <c r="F2905">
        <f>SHL_face*(1+SHL_rate)^C2905</f>
        <v/>
      </c>
      <c r="G2905">
        <f>Pref_face*(1+Pref_rate)^C2905</f>
        <v/>
      </c>
      <c r="H2905">
        <f>MAX(E2905-F2905-G2905,0)</f>
        <v/>
      </c>
      <c r="I2905">
        <f>MIN(E2905,F2905+G2905)+(1-MgmtPct)*H2905</f>
        <v/>
      </c>
      <c r="J2905">
        <f>IF(I2905/SponsorCost&gt;=RatchetTrigger,1,0)</f>
        <v/>
      </c>
      <c r="K2905">
        <f>IF(J2905=1,MgmtPctRatchet,MgmtPct)</f>
        <v/>
      </c>
      <c r="L2905">
        <f>K2905*H2905</f>
        <v/>
      </c>
      <c r="M2905">
        <f>EXP(-rf*C2905)*L2905</f>
        <v/>
      </c>
      <c r="N2905">
        <f>EXP(-rf*C2905)*E2905</f>
        <v/>
      </c>
    </row>
    <row r="2906">
      <c r="A2906" t="n">
        <v>2898</v>
      </c>
      <c r="B2906">
        <f>RAND()</f>
        <v/>
      </c>
      <c r="C2906">
        <f>IF(B2906&lt;P_3,3,IF(B2906&lt;P_3+P_4,4,5))</f>
        <v/>
      </c>
      <c r="D2906">
        <f>NORM.S.INV(RAND())</f>
        <v/>
      </c>
      <c r="E2906">
        <f>V0*EXP((rf-q_leak-0.5*sigma^2)*C2906+sigma*SQRT(C2906)*D2906)</f>
        <v/>
      </c>
      <c r="F2906">
        <f>SHL_face*(1+SHL_rate)^C2906</f>
        <v/>
      </c>
      <c r="G2906">
        <f>Pref_face*(1+Pref_rate)^C2906</f>
        <v/>
      </c>
      <c r="H2906">
        <f>MAX(E2906-F2906-G2906,0)</f>
        <v/>
      </c>
      <c r="I2906">
        <f>MIN(E2906,F2906+G2906)+(1-MgmtPct)*H2906</f>
        <v/>
      </c>
      <c r="J2906">
        <f>IF(I2906/SponsorCost&gt;=RatchetTrigger,1,0)</f>
        <v/>
      </c>
      <c r="K2906">
        <f>IF(J2906=1,MgmtPctRatchet,MgmtPct)</f>
        <v/>
      </c>
      <c r="L2906">
        <f>K2906*H2906</f>
        <v/>
      </c>
      <c r="M2906">
        <f>EXP(-rf*C2906)*L2906</f>
        <v/>
      </c>
      <c r="N2906">
        <f>EXP(-rf*C2906)*E2906</f>
        <v/>
      </c>
    </row>
    <row r="2907">
      <c r="A2907" t="n">
        <v>2899</v>
      </c>
      <c r="B2907">
        <f>RAND()</f>
        <v/>
      </c>
      <c r="C2907">
        <f>IF(B2907&lt;P_3,3,IF(B2907&lt;P_3+P_4,4,5))</f>
        <v/>
      </c>
      <c r="D2907">
        <f>NORM.S.INV(RAND())</f>
        <v/>
      </c>
      <c r="E2907">
        <f>V0*EXP((rf-q_leak-0.5*sigma^2)*C2907+sigma*SQRT(C2907)*D2907)</f>
        <v/>
      </c>
      <c r="F2907">
        <f>SHL_face*(1+SHL_rate)^C2907</f>
        <v/>
      </c>
      <c r="G2907">
        <f>Pref_face*(1+Pref_rate)^C2907</f>
        <v/>
      </c>
      <c r="H2907">
        <f>MAX(E2907-F2907-G2907,0)</f>
        <v/>
      </c>
      <c r="I2907">
        <f>MIN(E2907,F2907+G2907)+(1-MgmtPct)*H2907</f>
        <v/>
      </c>
      <c r="J2907">
        <f>IF(I2907/SponsorCost&gt;=RatchetTrigger,1,0)</f>
        <v/>
      </c>
      <c r="K2907">
        <f>IF(J2907=1,MgmtPctRatchet,MgmtPct)</f>
        <v/>
      </c>
      <c r="L2907">
        <f>K2907*H2907</f>
        <v/>
      </c>
      <c r="M2907">
        <f>EXP(-rf*C2907)*L2907</f>
        <v/>
      </c>
      <c r="N2907">
        <f>EXP(-rf*C2907)*E2907</f>
        <v/>
      </c>
    </row>
    <row r="2908">
      <c r="A2908" t="n">
        <v>2900</v>
      </c>
      <c r="B2908">
        <f>RAND()</f>
        <v/>
      </c>
      <c r="C2908">
        <f>IF(B2908&lt;P_3,3,IF(B2908&lt;P_3+P_4,4,5))</f>
        <v/>
      </c>
      <c r="D2908">
        <f>NORM.S.INV(RAND())</f>
        <v/>
      </c>
      <c r="E2908">
        <f>V0*EXP((rf-q_leak-0.5*sigma^2)*C2908+sigma*SQRT(C2908)*D2908)</f>
        <v/>
      </c>
      <c r="F2908">
        <f>SHL_face*(1+SHL_rate)^C2908</f>
        <v/>
      </c>
      <c r="G2908">
        <f>Pref_face*(1+Pref_rate)^C2908</f>
        <v/>
      </c>
      <c r="H2908">
        <f>MAX(E2908-F2908-G2908,0)</f>
        <v/>
      </c>
      <c r="I2908">
        <f>MIN(E2908,F2908+G2908)+(1-MgmtPct)*H2908</f>
        <v/>
      </c>
      <c r="J2908">
        <f>IF(I2908/SponsorCost&gt;=RatchetTrigger,1,0)</f>
        <v/>
      </c>
      <c r="K2908">
        <f>IF(J2908=1,MgmtPctRatchet,MgmtPct)</f>
        <v/>
      </c>
      <c r="L2908">
        <f>K2908*H2908</f>
        <v/>
      </c>
      <c r="M2908">
        <f>EXP(-rf*C2908)*L2908</f>
        <v/>
      </c>
      <c r="N2908">
        <f>EXP(-rf*C2908)*E2908</f>
        <v/>
      </c>
    </row>
    <row r="2909">
      <c r="A2909" t="n">
        <v>2901</v>
      </c>
      <c r="B2909">
        <f>RAND()</f>
        <v/>
      </c>
      <c r="C2909">
        <f>IF(B2909&lt;P_3,3,IF(B2909&lt;P_3+P_4,4,5))</f>
        <v/>
      </c>
      <c r="D2909">
        <f>NORM.S.INV(RAND())</f>
        <v/>
      </c>
      <c r="E2909">
        <f>V0*EXP((rf-q_leak-0.5*sigma^2)*C2909+sigma*SQRT(C2909)*D2909)</f>
        <v/>
      </c>
      <c r="F2909">
        <f>SHL_face*(1+SHL_rate)^C2909</f>
        <v/>
      </c>
      <c r="G2909">
        <f>Pref_face*(1+Pref_rate)^C2909</f>
        <v/>
      </c>
      <c r="H2909">
        <f>MAX(E2909-F2909-G2909,0)</f>
        <v/>
      </c>
      <c r="I2909">
        <f>MIN(E2909,F2909+G2909)+(1-MgmtPct)*H2909</f>
        <v/>
      </c>
      <c r="J2909">
        <f>IF(I2909/SponsorCost&gt;=RatchetTrigger,1,0)</f>
        <v/>
      </c>
      <c r="K2909">
        <f>IF(J2909=1,MgmtPctRatchet,MgmtPct)</f>
        <v/>
      </c>
      <c r="L2909">
        <f>K2909*H2909</f>
        <v/>
      </c>
      <c r="M2909">
        <f>EXP(-rf*C2909)*L2909</f>
        <v/>
      </c>
      <c r="N2909">
        <f>EXP(-rf*C2909)*E2909</f>
        <v/>
      </c>
    </row>
    <row r="2910">
      <c r="A2910" t="n">
        <v>2902</v>
      </c>
      <c r="B2910">
        <f>RAND()</f>
        <v/>
      </c>
      <c r="C2910">
        <f>IF(B2910&lt;P_3,3,IF(B2910&lt;P_3+P_4,4,5))</f>
        <v/>
      </c>
      <c r="D2910">
        <f>NORM.S.INV(RAND())</f>
        <v/>
      </c>
      <c r="E2910">
        <f>V0*EXP((rf-q_leak-0.5*sigma^2)*C2910+sigma*SQRT(C2910)*D2910)</f>
        <v/>
      </c>
      <c r="F2910">
        <f>SHL_face*(1+SHL_rate)^C2910</f>
        <v/>
      </c>
      <c r="G2910">
        <f>Pref_face*(1+Pref_rate)^C2910</f>
        <v/>
      </c>
      <c r="H2910">
        <f>MAX(E2910-F2910-G2910,0)</f>
        <v/>
      </c>
      <c r="I2910">
        <f>MIN(E2910,F2910+G2910)+(1-MgmtPct)*H2910</f>
        <v/>
      </c>
      <c r="J2910">
        <f>IF(I2910/SponsorCost&gt;=RatchetTrigger,1,0)</f>
        <v/>
      </c>
      <c r="K2910">
        <f>IF(J2910=1,MgmtPctRatchet,MgmtPct)</f>
        <v/>
      </c>
      <c r="L2910">
        <f>K2910*H2910</f>
        <v/>
      </c>
      <c r="M2910">
        <f>EXP(-rf*C2910)*L2910</f>
        <v/>
      </c>
      <c r="N2910">
        <f>EXP(-rf*C2910)*E2910</f>
        <v/>
      </c>
    </row>
    <row r="2911">
      <c r="A2911" t="n">
        <v>2903</v>
      </c>
      <c r="B2911">
        <f>RAND()</f>
        <v/>
      </c>
      <c r="C2911">
        <f>IF(B2911&lt;P_3,3,IF(B2911&lt;P_3+P_4,4,5))</f>
        <v/>
      </c>
      <c r="D2911">
        <f>NORM.S.INV(RAND())</f>
        <v/>
      </c>
      <c r="E2911">
        <f>V0*EXP((rf-q_leak-0.5*sigma^2)*C2911+sigma*SQRT(C2911)*D2911)</f>
        <v/>
      </c>
      <c r="F2911">
        <f>SHL_face*(1+SHL_rate)^C2911</f>
        <v/>
      </c>
      <c r="G2911">
        <f>Pref_face*(1+Pref_rate)^C2911</f>
        <v/>
      </c>
      <c r="H2911">
        <f>MAX(E2911-F2911-G2911,0)</f>
        <v/>
      </c>
      <c r="I2911">
        <f>MIN(E2911,F2911+G2911)+(1-MgmtPct)*H2911</f>
        <v/>
      </c>
      <c r="J2911">
        <f>IF(I2911/SponsorCost&gt;=RatchetTrigger,1,0)</f>
        <v/>
      </c>
      <c r="K2911">
        <f>IF(J2911=1,MgmtPctRatchet,MgmtPct)</f>
        <v/>
      </c>
      <c r="L2911">
        <f>K2911*H2911</f>
        <v/>
      </c>
      <c r="M2911">
        <f>EXP(-rf*C2911)*L2911</f>
        <v/>
      </c>
      <c r="N2911">
        <f>EXP(-rf*C2911)*E2911</f>
        <v/>
      </c>
    </row>
    <row r="2912">
      <c r="A2912" t="n">
        <v>2904</v>
      </c>
      <c r="B2912">
        <f>RAND()</f>
        <v/>
      </c>
      <c r="C2912">
        <f>IF(B2912&lt;P_3,3,IF(B2912&lt;P_3+P_4,4,5))</f>
        <v/>
      </c>
      <c r="D2912">
        <f>NORM.S.INV(RAND())</f>
        <v/>
      </c>
      <c r="E2912">
        <f>V0*EXP((rf-q_leak-0.5*sigma^2)*C2912+sigma*SQRT(C2912)*D2912)</f>
        <v/>
      </c>
      <c r="F2912">
        <f>SHL_face*(1+SHL_rate)^C2912</f>
        <v/>
      </c>
      <c r="G2912">
        <f>Pref_face*(1+Pref_rate)^C2912</f>
        <v/>
      </c>
      <c r="H2912">
        <f>MAX(E2912-F2912-G2912,0)</f>
        <v/>
      </c>
      <c r="I2912">
        <f>MIN(E2912,F2912+G2912)+(1-MgmtPct)*H2912</f>
        <v/>
      </c>
      <c r="J2912">
        <f>IF(I2912/SponsorCost&gt;=RatchetTrigger,1,0)</f>
        <v/>
      </c>
      <c r="K2912">
        <f>IF(J2912=1,MgmtPctRatchet,MgmtPct)</f>
        <v/>
      </c>
      <c r="L2912">
        <f>K2912*H2912</f>
        <v/>
      </c>
      <c r="M2912">
        <f>EXP(-rf*C2912)*L2912</f>
        <v/>
      </c>
      <c r="N2912">
        <f>EXP(-rf*C2912)*E2912</f>
        <v/>
      </c>
    </row>
    <row r="2913">
      <c r="A2913" t="n">
        <v>2905</v>
      </c>
      <c r="B2913">
        <f>RAND()</f>
        <v/>
      </c>
      <c r="C2913">
        <f>IF(B2913&lt;P_3,3,IF(B2913&lt;P_3+P_4,4,5))</f>
        <v/>
      </c>
      <c r="D2913">
        <f>NORM.S.INV(RAND())</f>
        <v/>
      </c>
      <c r="E2913">
        <f>V0*EXP((rf-q_leak-0.5*sigma^2)*C2913+sigma*SQRT(C2913)*D2913)</f>
        <v/>
      </c>
      <c r="F2913">
        <f>SHL_face*(1+SHL_rate)^C2913</f>
        <v/>
      </c>
      <c r="G2913">
        <f>Pref_face*(1+Pref_rate)^C2913</f>
        <v/>
      </c>
      <c r="H2913">
        <f>MAX(E2913-F2913-G2913,0)</f>
        <v/>
      </c>
      <c r="I2913">
        <f>MIN(E2913,F2913+G2913)+(1-MgmtPct)*H2913</f>
        <v/>
      </c>
      <c r="J2913">
        <f>IF(I2913/SponsorCost&gt;=RatchetTrigger,1,0)</f>
        <v/>
      </c>
      <c r="K2913">
        <f>IF(J2913=1,MgmtPctRatchet,MgmtPct)</f>
        <v/>
      </c>
      <c r="L2913">
        <f>K2913*H2913</f>
        <v/>
      </c>
      <c r="M2913">
        <f>EXP(-rf*C2913)*L2913</f>
        <v/>
      </c>
      <c r="N2913">
        <f>EXP(-rf*C2913)*E2913</f>
        <v/>
      </c>
    </row>
    <row r="2914">
      <c r="A2914" t="n">
        <v>2906</v>
      </c>
      <c r="B2914">
        <f>RAND()</f>
        <v/>
      </c>
      <c r="C2914">
        <f>IF(B2914&lt;P_3,3,IF(B2914&lt;P_3+P_4,4,5))</f>
        <v/>
      </c>
      <c r="D2914">
        <f>NORM.S.INV(RAND())</f>
        <v/>
      </c>
      <c r="E2914">
        <f>V0*EXP((rf-q_leak-0.5*sigma^2)*C2914+sigma*SQRT(C2914)*D2914)</f>
        <v/>
      </c>
      <c r="F2914">
        <f>SHL_face*(1+SHL_rate)^C2914</f>
        <v/>
      </c>
      <c r="G2914">
        <f>Pref_face*(1+Pref_rate)^C2914</f>
        <v/>
      </c>
      <c r="H2914">
        <f>MAX(E2914-F2914-G2914,0)</f>
        <v/>
      </c>
      <c r="I2914">
        <f>MIN(E2914,F2914+G2914)+(1-MgmtPct)*H2914</f>
        <v/>
      </c>
      <c r="J2914">
        <f>IF(I2914/SponsorCost&gt;=RatchetTrigger,1,0)</f>
        <v/>
      </c>
      <c r="K2914">
        <f>IF(J2914=1,MgmtPctRatchet,MgmtPct)</f>
        <v/>
      </c>
      <c r="L2914">
        <f>K2914*H2914</f>
        <v/>
      </c>
      <c r="M2914">
        <f>EXP(-rf*C2914)*L2914</f>
        <v/>
      </c>
      <c r="N2914">
        <f>EXP(-rf*C2914)*E2914</f>
        <v/>
      </c>
    </row>
    <row r="2915">
      <c r="A2915" t="n">
        <v>2907</v>
      </c>
      <c r="B2915">
        <f>RAND()</f>
        <v/>
      </c>
      <c r="C2915">
        <f>IF(B2915&lt;P_3,3,IF(B2915&lt;P_3+P_4,4,5))</f>
        <v/>
      </c>
      <c r="D2915">
        <f>NORM.S.INV(RAND())</f>
        <v/>
      </c>
      <c r="E2915">
        <f>V0*EXP((rf-q_leak-0.5*sigma^2)*C2915+sigma*SQRT(C2915)*D2915)</f>
        <v/>
      </c>
      <c r="F2915">
        <f>SHL_face*(1+SHL_rate)^C2915</f>
        <v/>
      </c>
      <c r="G2915">
        <f>Pref_face*(1+Pref_rate)^C2915</f>
        <v/>
      </c>
      <c r="H2915">
        <f>MAX(E2915-F2915-G2915,0)</f>
        <v/>
      </c>
      <c r="I2915">
        <f>MIN(E2915,F2915+G2915)+(1-MgmtPct)*H2915</f>
        <v/>
      </c>
      <c r="J2915">
        <f>IF(I2915/SponsorCost&gt;=RatchetTrigger,1,0)</f>
        <v/>
      </c>
      <c r="K2915">
        <f>IF(J2915=1,MgmtPctRatchet,MgmtPct)</f>
        <v/>
      </c>
      <c r="L2915">
        <f>K2915*H2915</f>
        <v/>
      </c>
      <c r="M2915">
        <f>EXP(-rf*C2915)*L2915</f>
        <v/>
      </c>
      <c r="N2915">
        <f>EXP(-rf*C2915)*E2915</f>
        <v/>
      </c>
    </row>
    <row r="2916">
      <c r="A2916" t="n">
        <v>2908</v>
      </c>
      <c r="B2916">
        <f>RAND()</f>
        <v/>
      </c>
      <c r="C2916">
        <f>IF(B2916&lt;P_3,3,IF(B2916&lt;P_3+P_4,4,5))</f>
        <v/>
      </c>
      <c r="D2916">
        <f>NORM.S.INV(RAND())</f>
        <v/>
      </c>
      <c r="E2916">
        <f>V0*EXP((rf-q_leak-0.5*sigma^2)*C2916+sigma*SQRT(C2916)*D2916)</f>
        <v/>
      </c>
      <c r="F2916">
        <f>SHL_face*(1+SHL_rate)^C2916</f>
        <v/>
      </c>
      <c r="G2916">
        <f>Pref_face*(1+Pref_rate)^C2916</f>
        <v/>
      </c>
      <c r="H2916">
        <f>MAX(E2916-F2916-G2916,0)</f>
        <v/>
      </c>
      <c r="I2916">
        <f>MIN(E2916,F2916+G2916)+(1-MgmtPct)*H2916</f>
        <v/>
      </c>
      <c r="J2916">
        <f>IF(I2916/SponsorCost&gt;=RatchetTrigger,1,0)</f>
        <v/>
      </c>
      <c r="K2916">
        <f>IF(J2916=1,MgmtPctRatchet,MgmtPct)</f>
        <v/>
      </c>
      <c r="L2916">
        <f>K2916*H2916</f>
        <v/>
      </c>
      <c r="M2916">
        <f>EXP(-rf*C2916)*L2916</f>
        <v/>
      </c>
      <c r="N2916">
        <f>EXP(-rf*C2916)*E2916</f>
        <v/>
      </c>
    </row>
    <row r="2917">
      <c r="A2917" t="n">
        <v>2909</v>
      </c>
      <c r="B2917">
        <f>RAND()</f>
        <v/>
      </c>
      <c r="C2917">
        <f>IF(B2917&lt;P_3,3,IF(B2917&lt;P_3+P_4,4,5))</f>
        <v/>
      </c>
      <c r="D2917">
        <f>NORM.S.INV(RAND())</f>
        <v/>
      </c>
      <c r="E2917">
        <f>V0*EXP((rf-q_leak-0.5*sigma^2)*C2917+sigma*SQRT(C2917)*D2917)</f>
        <v/>
      </c>
      <c r="F2917">
        <f>SHL_face*(1+SHL_rate)^C2917</f>
        <v/>
      </c>
      <c r="G2917">
        <f>Pref_face*(1+Pref_rate)^C2917</f>
        <v/>
      </c>
      <c r="H2917">
        <f>MAX(E2917-F2917-G2917,0)</f>
        <v/>
      </c>
      <c r="I2917">
        <f>MIN(E2917,F2917+G2917)+(1-MgmtPct)*H2917</f>
        <v/>
      </c>
      <c r="J2917">
        <f>IF(I2917/SponsorCost&gt;=RatchetTrigger,1,0)</f>
        <v/>
      </c>
      <c r="K2917">
        <f>IF(J2917=1,MgmtPctRatchet,MgmtPct)</f>
        <v/>
      </c>
      <c r="L2917">
        <f>K2917*H2917</f>
        <v/>
      </c>
      <c r="M2917">
        <f>EXP(-rf*C2917)*L2917</f>
        <v/>
      </c>
      <c r="N2917">
        <f>EXP(-rf*C2917)*E2917</f>
        <v/>
      </c>
    </row>
    <row r="2918">
      <c r="A2918" t="n">
        <v>2910</v>
      </c>
      <c r="B2918">
        <f>RAND()</f>
        <v/>
      </c>
      <c r="C2918">
        <f>IF(B2918&lt;P_3,3,IF(B2918&lt;P_3+P_4,4,5))</f>
        <v/>
      </c>
      <c r="D2918">
        <f>NORM.S.INV(RAND())</f>
        <v/>
      </c>
      <c r="E2918">
        <f>V0*EXP((rf-q_leak-0.5*sigma^2)*C2918+sigma*SQRT(C2918)*D2918)</f>
        <v/>
      </c>
      <c r="F2918">
        <f>SHL_face*(1+SHL_rate)^C2918</f>
        <v/>
      </c>
      <c r="G2918">
        <f>Pref_face*(1+Pref_rate)^C2918</f>
        <v/>
      </c>
      <c r="H2918">
        <f>MAX(E2918-F2918-G2918,0)</f>
        <v/>
      </c>
      <c r="I2918">
        <f>MIN(E2918,F2918+G2918)+(1-MgmtPct)*H2918</f>
        <v/>
      </c>
      <c r="J2918">
        <f>IF(I2918/SponsorCost&gt;=RatchetTrigger,1,0)</f>
        <v/>
      </c>
      <c r="K2918">
        <f>IF(J2918=1,MgmtPctRatchet,MgmtPct)</f>
        <v/>
      </c>
      <c r="L2918">
        <f>K2918*H2918</f>
        <v/>
      </c>
      <c r="M2918">
        <f>EXP(-rf*C2918)*L2918</f>
        <v/>
      </c>
      <c r="N2918">
        <f>EXP(-rf*C2918)*E2918</f>
        <v/>
      </c>
    </row>
    <row r="2919">
      <c r="A2919" t="n">
        <v>2911</v>
      </c>
      <c r="B2919">
        <f>RAND()</f>
        <v/>
      </c>
      <c r="C2919">
        <f>IF(B2919&lt;P_3,3,IF(B2919&lt;P_3+P_4,4,5))</f>
        <v/>
      </c>
      <c r="D2919">
        <f>NORM.S.INV(RAND())</f>
        <v/>
      </c>
      <c r="E2919">
        <f>V0*EXP((rf-q_leak-0.5*sigma^2)*C2919+sigma*SQRT(C2919)*D2919)</f>
        <v/>
      </c>
      <c r="F2919">
        <f>SHL_face*(1+SHL_rate)^C2919</f>
        <v/>
      </c>
      <c r="G2919">
        <f>Pref_face*(1+Pref_rate)^C2919</f>
        <v/>
      </c>
      <c r="H2919">
        <f>MAX(E2919-F2919-G2919,0)</f>
        <v/>
      </c>
      <c r="I2919">
        <f>MIN(E2919,F2919+G2919)+(1-MgmtPct)*H2919</f>
        <v/>
      </c>
      <c r="J2919">
        <f>IF(I2919/SponsorCost&gt;=RatchetTrigger,1,0)</f>
        <v/>
      </c>
      <c r="K2919">
        <f>IF(J2919=1,MgmtPctRatchet,MgmtPct)</f>
        <v/>
      </c>
      <c r="L2919">
        <f>K2919*H2919</f>
        <v/>
      </c>
      <c r="M2919">
        <f>EXP(-rf*C2919)*L2919</f>
        <v/>
      </c>
      <c r="N2919">
        <f>EXP(-rf*C2919)*E2919</f>
        <v/>
      </c>
    </row>
    <row r="2920">
      <c r="A2920" t="n">
        <v>2912</v>
      </c>
      <c r="B2920">
        <f>RAND()</f>
        <v/>
      </c>
      <c r="C2920">
        <f>IF(B2920&lt;P_3,3,IF(B2920&lt;P_3+P_4,4,5))</f>
        <v/>
      </c>
      <c r="D2920">
        <f>NORM.S.INV(RAND())</f>
        <v/>
      </c>
      <c r="E2920">
        <f>V0*EXP((rf-q_leak-0.5*sigma^2)*C2920+sigma*SQRT(C2920)*D2920)</f>
        <v/>
      </c>
      <c r="F2920">
        <f>SHL_face*(1+SHL_rate)^C2920</f>
        <v/>
      </c>
      <c r="G2920">
        <f>Pref_face*(1+Pref_rate)^C2920</f>
        <v/>
      </c>
      <c r="H2920">
        <f>MAX(E2920-F2920-G2920,0)</f>
        <v/>
      </c>
      <c r="I2920">
        <f>MIN(E2920,F2920+G2920)+(1-MgmtPct)*H2920</f>
        <v/>
      </c>
      <c r="J2920">
        <f>IF(I2920/SponsorCost&gt;=RatchetTrigger,1,0)</f>
        <v/>
      </c>
      <c r="K2920">
        <f>IF(J2920=1,MgmtPctRatchet,MgmtPct)</f>
        <v/>
      </c>
      <c r="L2920">
        <f>K2920*H2920</f>
        <v/>
      </c>
      <c r="M2920">
        <f>EXP(-rf*C2920)*L2920</f>
        <v/>
      </c>
      <c r="N2920">
        <f>EXP(-rf*C2920)*E2920</f>
        <v/>
      </c>
    </row>
    <row r="2921">
      <c r="A2921" t="n">
        <v>2913</v>
      </c>
      <c r="B2921">
        <f>RAND()</f>
        <v/>
      </c>
      <c r="C2921">
        <f>IF(B2921&lt;P_3,3,IF(B2921&lt;P_3+P_4,4,5))</f>
        <v/>
      </c>
      <c r="D2921">
        <f>NORM.S.INV(RAND())</f>
        <v/>
      </c>
      <c r="E2921">
        <f>V0*EXP((rf-q_leak-0.5*sigma^2)*C2921+sigma*SQRT(C2921)*D2921)</f>
        <v/>
      </c>
      <c r="F2921">
        <f>SHL_face*(1+SHL_rate)^C2921</f>
        <v/>
      </c>
      <c r="G2921">
        <f>Pref_face*(1+Pref_rate)^C2921</f>
        <v/>
      </c>
      <c r="H2921">
        <f>MAX(E2921-F2921-G2921,0)</f>
        <v/>
      </c>
      <c r="I2921">
        <f>MIN(E2921,F2921+G2921)+(1-MgmtPct)*H2921</f>
        <v/>
      </c>
      <c r="J2921">
        <f>IF(I2921/SponsorCost&gt;=RatchetTrigger,1,0)</f>
        <v/>
      </c>
      <c r="K2921">
        <f>IF(J2921=1,MgmtPctRatchet,MgmtPct)</f>
        <v/>
      </c>
      <c r="L2921">
        <f>K2921*H2921</f>
        <v/>
      </c>
      <c r="M2921">
        <f>EXP(-rf*C2921)*L2921</f>
        <v/>
      </c>
      <c r="N2921">
        <f>EXP(-rf*C2921)*E2921</f>
        <v/>
      </c>
    </row>
    <row r="2922">
      <c r="A2922" t="n">
        <v>2914</v>
      </c>
      <c r="B2922">
        <f>RAND()</f>
        <v/>
      </c>
      <c r="C2922">
        <f>IF(B2922&lt;P_3,3,IF(B2922&lt;P_3+P_4,4,5))</f>
        <v/>
      </c>
      <c r="D2922">
        <f>NORM.S.INV(RAND())</f>
        <v/>
      </c>
      <c r="E2922">
        <f>V0*EXP((rf-q_leak-0.5*sigma^2)*C2922+sigma*SQRT(C2922)*D2922)</f>
        <v/>
      </c>
      <c r="F2922">
        <f>SHL_face*(1+SHL_rate)^C2922</f>
        <v/>
      </c>
      <c r="G2922">
        <f>Pref_face*(1+Pref_rate)^C2922</f>
        <v/>
      </c>
      <c r="H2922">
        <f>MAX(E2922-F2922-G2922,0)</f>
        <v/>
      </c>
      <c r="I2922">
        <f>MIN(E2922,F2922+G2922)+(1-MgmtPct)*H2922</f>
        <v/>
      </c>
      <c r="J2922">
        <f>IF(I2922/SponsorCost&gt;=RatchetTrigger,1,0)</f>
        <v/>
      </c>
      <c r="K2922">
        <f>IF(J2922=1,MgmtPctRatchet,MgmtPct)</f>
        <v/>
      </c>
      <c r="L2922">
        <f>K2922*H2922</f>
        <v/>
      </c>
      <c r="M2922">
        <f>EXP(-rf*C2922)*L2922</f>
        <v/>
      </c>
      <c r="N2922">
        <f>EXP(-rf*C2922)*E2922</f>
        <v/>
      </c>
    </row>
    <row r="2923">
      <c r="A2923" t="n">
        <v>2915</v>
      </c>
      <c r="B2923">
        <f>RAND()</f>
        <v/>
      </c>
      <c r="C2923">
        <f>IF(B2923&lt;P_3,3,IF(B2923&lt;P_3+P_4,4,5))</f>
        <v/>
      </c>
      <c r="D2923">
        <f>NORM.S.INV(RAND())</f>
        <v/>
      </c>
      <c r="E2923">
        <f>V0*EXP((rf-q_leak-0.5*sigma^2)*C2923+sigma*SQRT(C2923)*D2923)</f>
        <v/>
      </c>
      <c r="F2923">
        <f>SHL_face*(1+SHL_rate)^C2923</f>
        <v/>
      </c>
      <c r="G2923">
        <f>Pref_face*(1+Pref_rate)^C2923</f>
        <v/>
      </c>
      <c r="H2923">
        <f>MAX(E2923-F2923-G2923,0)</f>
        <v/>
      </c>
      <c r="I2923">
        <f>MIN(E2923,F2923+G2923)+(1-MgmtPct)*H2923</f>
        <v/>
      </c>
      <c r="J2923">
        <f>IF(I2923/SponsorCost&gt;=RatchetTrigger,1,0)</f>
        <v/>
      </c>
      <c r="K2923">
        <f>IF(J2923=1,MgmtPctRatchet,MgmtPct)</f>
        <v/>
      </c>
      <c r="L2923">
        <f>K2923*H2923</f>
        <v/>
      </c>
      <c r="M2923">
        <f>EXP(-rf*C2923)*L2923</f>
        <v/>
      </c>
      <c r="N2923">
        <f>EXP(-rf*C2923)*E2923</f>
        <v/>
      </c>
    </row>
    <row r="2924">
      <c r="A2924" t="n">
        <v>2916</v>
      </c>
      <c r="B2924">
        <f>RAND()</f>
        <v/>
      </c>
      <c r="C2924">
        <f>IF(B2924&lt;P_3,3,IF(B2924&lt;P_3+P_4,4,5))</f>
        <v/>
      </c>
      <c r="D2924">
        <f>NORM.S.INV(RAND())</f>
        <v/>
      </c>
      <c r="E2924">
        <f>V0*EXP((rf-q_leak-0.5*sigma^2)*C2924+sigma*SQRT(C2924)*D2924)</f>
        <v/>
      </c>
      <c r="F2924">
        <f>SHL_face*(1+SHL_rate)^C2924</f>
        <v/>
      </c>
      <c r="G2924">
        <f>Pref_face*(1+Pref_rate)^C2924</f>
        <v/>
      </c>
      <c r="H2924">
        <f>MAX(E2924-F2924-G2924,0)</f>
        <v/>
      </c>
      <c r="I2924">
        <f>MIN(E2924,F2924+G2924)+(1-MgmtPct)*H2924</f>
        <v/>
      </c>
      <c r="J2924">
        <f>IF(I2924/SponsorCost&gt;=RatchetTrigger,1,0)</f>
        <v/>
      </c>
      <c r="K2924">
        <f>IF(J2924=1,MgmtPctRatchet,MgmtPct)</f>
        <v/>
      </c>
      <c r="L2924">
        <f>K2924*H2924</f>
        <v/>
      </c>
      <c r="M2924">
        <f>EXP(-rf*C2924)*L2924</f>
        <v/>
      </c>
      <c r="N2924">
        <f>EXP(-rf*C2924)*E2924</f>
        <v/>
      </c>
    </row>
    <row r="2925">
      <c r="A2925" t="n">
        <v>2917</v>
      </c>
      <c r="B2925">
        <f>RAND()</f>
        <v/>
      </c>
      <c r="C2925">
        <f>IF(B2925&lt;P_3,3,IF(B2925&lt;P_3+P_4,4,5))</f>
        <v/>
      </c>
      <c r="D2925">
        <f>NORM.S.INV(RAND())</f>
        <v/>
      </c>
      <c r="E2925">
        <f>V0*EXP((rf-q_leak-0.5*sigma^2)*C2925+sigma*SQRT(C2925)*D2925)</f>
        <v/>
      </c>
      <c r="F2925">
        <f>SHL_face*(1+SHL_rate)^C2925</f>
        <v/>
      </c>
      <c r="G2925">
        <f>Pref_face*(1+Pref_rate)^C2925</f>
        <v/>
      </c>
      <c r="H2925">
        <f>MAX(E2925-F2925-G2925,0)</f>
        <v/>
      </c>
      <c r="I2925">
        <f>MIN(E2925,F2925+G2925)+(1-MgmtPct)*H2925</f>
        <v/>
      </c>
      <c r="J2925">
        <f>IF(I2925/SponsorCost&gt;=RatchetTrigger,1,0)</f>
        <v/>
      </c>
      <c r="K2925">
        <f>IF(J2925=1,MgmtPctRatchet,MgmtPct)</f>
        <v/>
      </c>
      <c r="L2925">
        <f>K2925*H2925</f>
        <v/>
      </c>
      <c r="M2925">
        <f>EXP(-rf*C2925)*L2925</f>
        <v/>
      </c>
      <c r="N2925">
        <f>EXP(-rf*C2925)*E2925</f>
        <v/>
      </c>
    </row>
    <row r="2926">
      <c r="A2926" t="n">
        <v>2918</v>
      </c>
      <c r="B2926">
        <f>RAND()</f>
        <v/>
      </c>
      <c r="C2926">
        <f>IF(B2926&lt;P_3,3,IF(B2926&lt;P_3+P_4,4,5))</f>
        <v/>
      </c>
      <c r="D2926">
        <f>NORM.S.INV(RAND())</f>
        <v/>
      </c>
      <c r="E2926">
        <f>V0*EXP((rf-q_leak-0.5*sigma^2)*C2926+sigma*SQRT(C2926)*D2926)</f>
        <v/>
      </c>
      <c r="F2926">
        <f>SHL_face*(1+SHL_rate)^C2926</f>
        <v/>
      </c>
      <c r="G2926">
        <f>Pref_face*(1+Pref_rate)^C2926</f>
        <v/>
      </c>
      <c r="H2926">
        <f>MAX(E2926-F2926-G2926,0)</f>
        <v/>
      </c>
      <c r="I2926">
        <f>MIN(E2926,F2926+G2926)+(1-MgmtPct)*H2926</f>
        <v/>
      </c>
      <c r="J2926">
        <f>IF(I2926/SponsorCost&gt;=RatchetTrigger,1,0)</f>
        <v/>
      </c>
      <c r="K2926">
        <f>IF(J2926=1,MgmtPctRatchet,MgmtPct)</f>
        <v/>
      </c>
      <c r="L2926">
        <f>K2926*H2926</f>
        <v/>
      </c>
      <c r="M2926">
        <f>EXP(-rf*C2926)*L2926</f>
        <v/>
      </c>
      <c r="N2926">
        <f>EXP(-rf*C2926)*E2926</f>
        <v/>
      </c>
    </row>
    <row r="2927">
      <c r="A2927" t="n">
        <v>2919</v>
      </c>
      <c r="B2927">
        <f>RAND()</f>
        <v/>
      </c>
      <c r="C2927">
        <f>IF(B2927&lt;P_3,3,IF(B2927&lt;P_3+P_4,4,5))</f>
        <v/>
      </c>
      <c r="D2927">
        <f>NORM.S.INV(RAND())</f>
        <v/>
      </c>
      <c r="E2927">
        <f>V0*EXP((rf-q_leak-0.5*sigma^2)*C2927+sigma*SQRT(C2927)*D2927)</f>
        <v/>
      </c>
      <c r="F2927">
        <f>SHL_face*(1+SHL_rate)^C2927</f>
        <v/>
      </c>
      <c r="G2927">
        <f>Pref_face*(1+Pref_rate)^C2927</f>
        <v/>
      </c>
      <c r="H2927">
        <f>MAX(E2927-F2927-G2927,0)</f>
        <v/>
      </c>
      <c r="I2927">
        <f>MIN(E2927,F2927+G2927)+(1-MgmtPct)*H2927</f>
        <v/>
      </c>
      <c r="J2927">
        <f>IF(I2927/SponsorCost&gt;=RatchetTrigger,1,0)</f>
        <v/>
      </c>
      <c r="K2927">
        <f>IF(J2927=1,MgmtPctRatchet,MgmtPct)</f>
        <v/>
      </c>
      <c r="L2927">
        <f>K2927*H2927</f>
        <v/>
      </c>
      <c r="M2927">
        <f>EXP(-rf*C2927)*L2927</f>
        <v/>
      </c>
      <c r="N2927">
        <f>EXP(-rf*C2927)*E2927</f>
        <v/>
      </c>
    </row>
    <row r="2928">
      <c r="A2928" t="n">
        <v>2920</v>
      </c>
      <c r="B2928">
        <f>RAND()</f>
        <v/>
      </c>
      <c r="C2928">
        <f>IF(B2928&lt;P_3,3,IF(B2928&lt;P_3+P_4,4,5))</f>
        <v/>
      </c>
      <c r="D2928">
        <f>NORM.S.INV(RAND())</f>
        <v/>
      </c>
      <c r="E2928">
        <f>V0*EXP((rf-q_leak-0.5*sigma^2)*C2928+sigma*SQRT(C2928)*D2928)</f>
        <v/>
      </c>
      <c r="F2928">
        <f>SHL_face*(1+SHL_rate)^C2928</f>
        <v/>
      </c>
      <c r="G2928">
        <f>Pref_face*(1+Pref_rate)^C2928</f>
        <v/>
      </c>
      <c r="H2928">
        <f>MAX(E2928-F2928-G2928,0)</f>
        <v/>
      </c>
      <c r="I2928">
        <f>MIN(E2928,F2928+G2928)+(1-MgmtPct)*H2928</f>
        <v/>
      </c>
      <c r="J2928">
        <f>IF(I2928/SponsorCost&gt;=RatchetTrigger,1,0)</f>
        <v/>
      </c>
      <c r="K2928">
        <f>IF(J2928=1,MgmtPctRatchet,MgmtPct)</f>
        <v/>
      </c>
      <c r="L2928">
        <f>K2928*H2928</f>
        <v/>
      </c>
      <c r="M2928">
        <f>EXP(-rf*C2928)*L2928</f>
        <v/>
      </c>
      <c r="N2928">
        <f>EXP(-rf*C2928)*E2928</f>
        <v/>
      </c>
    </row>
    <row r="2929">
      <c r="A2929" t="n">
        <v>2921</v>
      </c>
      <c r="B2929">
        <f>RAND()</f>
        <v/>
      </c>
      <c r="C2929">
        <f>IF(B2929&lt;P_3,3,IF(B2929&lt;P_3+P_4,4,5))</f>
        <v/>
      </c>
      <c r="D2929">
        <f>NORM.S.INV(RAND())</f>
        <v/>
      </c>
      <c r="E2929">
        <f>V0*EXP((rf-q_leak-0.5*sigma^2)*C2929+sigma*SQRT(C2929)*D2929)</f>
        <v/>
      </c>
      <c r="F2929">
        <f>SHL_face*(1+SHL_rate)^C2929</f>
        <v/>
      </c>
      <c r="G2929">
        <f>Pref_face*(1+Pref_rate)^C2929</f>
        <v/>
      </c>
      <c r="H2929">
        <f>MAX(E2929-F2929-G2929,0)</f>
        <v/>
      </c>
      <c r="I2929">
        <f>MIN(E2929,F2929+G2929)+(1-MgmtPct)*H2929</f>
        <v/>
      </c>
      <c r="J2929">
        <f>IF(I2929/SponsorCost&gt;=RatchetTrigger,1,0)</f>
        <v/>
      </c>
      <c r="K2929">
        <f>IF(J2929=1,MgmtPctRatchet,MgmtPct)</f>
        <v/>
      </c>
      <c r="L2929">
        <f>K2929*H2929</f>
        <v/>
      </c>
      <c r="M2929">
        <f>EXP(-rf*C2929)*L2929</f>
        <v/>
      </c>
      <c r="N2929">
        <f>EXP(-rf*C2929)*E2929</f>
        <v/>
      </c>
    </row>
    <row r="2930">
      <c r="A2930" t="n">
        <v>2922</v>
      </c>
      <c r="B2930">
        <f>RAND()</f>
        <v/>
      </c>
      <c r="C2930">
        <f>IF(B2930&lt;P_3,3,IF(B2930&lt;P_3+P_4,4,5))</f>
        <v/>
      </c>
      <c r="D2930">
        <f>NORM.S.INV(RAND())</f>
        <v/>
      </c>
      <c r="E2930">
        <f>V0*EXP((rf-q_leak-0.5*sigma^2)*C2930+sigma*SQRT(C2930)*D2930)</f>
        <v/>
      </c>
      <c r="F2930">
        <f>SHL_face*(1+SHL_rate)^C2930</f>
        <v/>
      </c>
      <c r="G2930">
        <f>Pref_face*(1+Pref_rate)^C2930</f>
        <v/>
      </c>
      <c r="H2930">
        <f>MAX(E2930-F2930-G2930,0)</f>
        <v/>
      </c>
      <c r="I2930">
        <f>MIN(E2930,F2930+G2930)+(1-MgmtPct)*H2930</f>
        <v/>
      </c>
      <c r="J2930">
        <f>IF(I2930/SponsorCost&gt;=RatchetTrigger,1,0)</f>
        <v/>
      </c>
      <c r="K2930">
        <f>IF(J2930=1,MgmtPctRatchet,MgmtPct)</f>
        <v/>
      </c>
      <c r="L2930">
        <f>K2930*H2930</f>
        <v/>
      </c>
      <c r="M2930">
        <f>EXP(-rf*C2930)*L2930</f>
        <v/>
      </c>
      <c r="N2930">
        <f>EXP(-rf*C2930)*E2930</f>
        <v/>
      </c>
    </row>
    <row r="2931">
      <c r="A2931" t="n">
        <v>2923</v>
      </c>
      <c r="B2931">
        <f>RAND()</f>
        <v/>
      </c>
      <c r="C2931">
        <f>IF(B2931&lt;P_3,3,IF(B2931&lt;P_3+P_4,4,5))</f>
        <v/>
      </c>
      <c r="D2931">
        <f>NORM.S.INV(RAND())</f>
        <v/>
      </c>
      <c r="E2931">
        <f>V0*EXP((rf-q_leak-0.5*sigma^2)*C2931+sigma*SQRT(C2931)*D2931)</f>
        <v/>
      </c>
      <c r="F2931">
        <f>SHL_face*(1+SHL_rate)^C2931</f>
        <v/>
      </c>
      <c r="G2931">
        <f>Pref_face*(1+Pref_rate)^C2931</f>
        <v/>
      </c>
      <c r="H2931">
        <f>MAX(E2931-F2931-G2931,0)</f>
        <v/>
      </c>
      <c r="I2931">
        <f>MIN(E2931,F2931+G2931)+(1-MgmtPct)*H2931</f>
        <v/>
      </c>
      <c r="J2931">
        <f>IF(I2931/SponsorCost&gt;=RatchetTrigger,1,0)</f>
        <v/>
      </c>
      <c r="K2931">
        <f>IF(J2931=1,MgmtPctRatchet,MgmtPct)</f>
        <v/>
      </c>
      <c r="L2931">
        <f>K2931*H2931</f>
        <v/>
      </c>
      <c r="M2931">
        <f>EXP(-rf*C2931)*L2931</f>
        <v/>
      </c>
      <c r="N2931">
        <f>EXP(-rf*C2931)*E2931</f>
        <v/>
      </c>
    </row>
    <row r="2932">
      <c r="A2932" t="n">
        <v>2924</v>
      </c>
      <c r="B2932">
        <f>RAND()</f>
        <v/>
      </c>
      <c r="C2932">
        <f>IF(B2932&lt;P_3,3,IF(B2932&lt;P_3+P_4,4,5))</f>
        <v/>
      </c>
      <c r="D2932">
        <f>NORM.S.INV(RAND())</f>
        <v/>
      </c>
      <c r="E2932">
        <f>V0*EXP((rf-q_leak-0.5*sigma^2)*C2932+sigma*SQRT(C2932)*D2932)</f>
        <v/>
      </c>
      <c r="F2932">
        <f>SHL_face*(1+SHL_rate)^C2932</f>
        <v/>
      </c>
      <c r="G2932">
        <f>Pref_face*(1+Pref_rate)^C2932</f>
        <v/>
      </c>
      <c r="H2932">
        <f>MAX(E2932-F2932-G2932,0)</f>
        <v/>
      </c>
      <c r="I2932">
        <f>MIN(E2932,F2932+G2932)+(1-MgmtPct)*H2932</f>
        <v/>
      </c>
      <c r="J2932">
        <f>IF(I2932/SponsorCost&gt;=RatchetTrigger,1,0)</f>
        <v/>
      </c>
      <c r="K2932">
        <f>IF(J2932=1,MgmtPctRatchet,MgmtPct)</f>
        <v/>
      </c>
      <c r="L2932">
        <f>K2932*H2932</f>
        <v/>
      </c>
      <c r="M2932">
        <f>EXP(-rf*C2932)*L2932</f>
        <v/>
      </c>
      <c r="N2932">
        <f>EXP(-rf*C2932)*E2932</f>
        <v/>
      </c>
    </row>
    <row r="2933">
      <c r="A2933" t="n">
        <v>2925</v>
      </c>
      <c r="B2933">
        <f>RAND()</f>
        <v/>
      </c>
      <c r="C2933">
        <f>IF(B2933&lt;P_3,3,IF(B2933&lt;P_3+P_4,4,5))</f>
        <v/>
      </c>
      <c r="D2933">
        <f>NORM.S.INV(RAND())</f>
        <v/>
      </c>
      <c r="E2933">
        <f>V0*EXP((rf-q_leak-0.5*sigma^2)*C2933+sigma*SQRT(C2933)*D2933)</f>
        <v/>
      </c>
      <c r="F2933">
        <f>SHL_face*(1+SHL_rate)^C2933</f>
        <v/>
      </c>
      <c r="G2933">
        <f>Pref_face*(1+Pref_rate)^C2933</f>
        <v/>
      </c>
      <c r="H2933">
        <f>MAX(E2933-F2933-G2933,0)</f>
        <v/>
      </c>
      <c r="I2933">
        <f>MIN(E2933,F2933+G2933)+(1-MgmtPct)*H2933</f>
        <v/>
      </c>
      <c r="J2933">
        <f>IF(I2933/SponsorCost&gt;=RatchetTrigger,1,0)</f>
        <v/>
      </c>
      <c r="K2933">
        <f>IF(J2933=1,MgmtPctRatchet,MgmtPct)</f>
        <v/>
      </c>
      <c r="L2933">
        <f>K2933*H2933</f>
        <v/>
      </c>
      <c r="M2933">
        <f>EXP(-rf*C2933)*L2933</f>
        <v/>
      </c>
      <c r="N2933">
        <f>EXP(-rf*C2933)*E2933</f>
        <v/>
      </c>
    </row>
    <row r="2934">
      <c r="A2934" t="n">
        <v>2926</v>
      </c>
      <c r="B2934">
        <f>RAND()</f>
        <v/>
      </c>
      <c r="C2934">
        <f>IF(B2934&lt;P_3,3,IF(B2934&lt;P_3+P_4,4,5))</f>
        <v/>
      </c>
      <c r="D2934">
        <f>NORM.S.INV(RAND())</f>
        <v/>
      </c>
      <c r="E2934">
        <f>V0*EXP((rf-q_leak-0.5*sigma^2)*C2934+sigma*SQRT(C2934)*D2934)</f>
        <v/>
      </c>
      <c r="F2934">
        <f>SHL_face*(1+SHL_rate)^C2934</f>
        <v/>
      </c>
      <c r="G2934">
        <f>Pref_face*(1+Pref_rate)^C2934</f>
        <v/>
      </c>
      <c r="H2934">
        <f>MAX(E2934-F2934-G2934,0)</f>
        <v/>
      </c>
      <c r="I2934">
        <f>MIN(E2934,F2934+G2934)+(1-MgmtPct)*H2934</f>
        <v/>
      </c>
      <c r="J2934">
        <f>IF(I2934/SponsorCost&gt;=RatchetTrigger,1,0)</f>
        <v/>
      </c>
      <c r="K2934">
        <f>IF(J2934=1,MgmtPctRatchet,MgmtPct)</f>
        <v/>
      </c>
      <c r="L2934">
        <f>K2934*H2934</f>
        <v/>
      </c>
      <c r="M2934">
        <f>EXP(-rf*C2934)*L2934</f>
        <v/>
      </c>
      <c r="N2934">
        <f>EXP(-rf*C2934)*E2934</f>
        <v/>
      </c>
    </row>
    <row r="2935">
      <c r="A2935" t="n">
        <v>2927</v>
      </c>
      <c r="B2935">
        <f>RAND()</f>
        <v/>
      </c>
      <c r="C2935">
        <f>IF(B2935&lt;P_3,3,IF(B2935&lt;P_3+P_4,4,5))</f>
        <v/>
      </c>
      <c r="D2935">
        <f>NORM.S.INV(RAND())</f>
        <v/>
      </c>
      <c r="E2935">
        <f>V0*EXP((rf-q_leak-0.5*sigma^2)*C2935+sigma*SQRT(C2935)*D2935)</f>
        <v/>
      </c>
      <c r="F2935">
        <f>SHL_face*(1+SHL_rate)^C2935</f>
        <v/>
      </c>
      <c r="G2935">
        <f>Pref_face*(1+Pref_rate)^C2935</f>
        <v/>
      </c>
      <c r="H2935">
        <f>MAX(E2935-F2935-G2935,0)</f>
        <v/>
      </c>
      <c r="I2935">
        <f>MIN(E2935,F2935+G2935)+(1-MgmtPct)*H2935</f>
        <v/>
      </c>
      <c r="J2935">
        <f>IF(I2935/SponsorCost&gt;=RatchetTrigger,1,0)</f>
        <v/>
      </c>
      <c r="K2935">
        <f>IF(J2935=1,MgmtPctRatchet,MgmtPct)</f>
        <v/>
      </c>
      <c r="L2935">
        <f>K2935*H2935</f>
        <v/>
      </c>
      <c r="M2935">
        <f>EXP(-rf*C2935)*L2935</f>
        <v/>
      </c>
      <c r="N2935">
        <f>EXP(-rf*C2935)*E2935</f>
        <v/>
      </c>
    </row>
    <row r="2936">
      <c r="A2936" t="n">
        <v>2928</v>
      </c>
      <c r="B2936">
        <f>RAND()</f>
        <v/>
      </c>
      <c r="C2936">
        <f>IF(B2936&lt;P_3,3,IF(B2936&lt;P_3+P_4,4,5))</f>
        <v/>
      </c>
      <c r="D2936">
        <f>NORM.S.INV(RAND())</f>
        <v/>
      </c>
      <c r="E2936">
        <f>V0*EXP((rf-q_leak-0.5*sigma^2)*C2936+sigma*SQRT(C2936)*D2936)</f>
        <v/>
      </c>
      <c r="F2936">
        <f>SHL_face*(1+SHL_rate)^C2936</f>
        <v/>
      </c>
      <c r="G2936">
        <f>Pref_face*(1+Pref_rate)^C2936</f>
        <v/>
      </c>
      <c r="H2936">
        <f>MAX(E2936-F2936-G2936,0)</f>
        <v/>
      </c>
      <c r="I2936">
        <f>MIN(E2936,F2936+G2936)+(1-MgmtPct)*H2936</f>
        <v/>
      </c>
      <c r="J2936">
        <f>IF(I2936/SponsorCost&gt;=RatchetTrigger,1,0)</f>
        <v/>
      </c>
      <c r="K2936">
        <f>IF(J2936=1,MgmtPctRatchet,MgmtPct)</f>
        <v/>
      </c>
      <c r="L2936">
        <f>K2936*H2936</f>
        <v/>
      </c>
      <c r="M2936">
        <f>EXP(-rf*C2936)*L2936</f>
        <v/>
      </c>
      <c r="N2936">
        <f>EXP(-rf*C2936)*E2936</f>
        <v/>
      </c>
    </row>
    <row r="2937">
      <c r="A2937" t="n">
        <v>2929</v>
      </c>
      <c r="B2937">
        <f>RAND()</f>
        <v/>
      </c>
      <c r="C2937">
        <f>IF(B2937&lt;P_3,3,IF(B2937&lt;P_3+P_4,4,5))</f>
        <v/>
      </c>
      <c r="D2937">
        <f>NORM.S.INV(RAND())</f>
        <v/>
      </c>
      <c r="E2937">
        <f>V0*EXP((rf-q_leak-0.5*sigma^2)*C2937+sigma*SQRT(C2937)*D2937)</f>
        <v/>
      </c>
      <c r="F2937">
        <f>SHL_face*(1+SHL_rate)^C2937</f>
        <v/>
      </c>
      <c r="G2937">
        <f>Pref_face*(1+Pref_rate)^C2937</f>
        <v/>
      </c>
      <c r="H2937">
        <f>MAX(E2937-F2937-G2937,0)</f>
        <v/>
      </c>
      <c r="I2937">
        <f>MIN(E2937,F2937+G2937)+(1-MgmtPct)*H2937</f>
        <v/>
      </c>
      <c r="J2937">
        <f>IF(I2937/SponsorCost&gt;=RatchetTrigger,1,0)</f>
        <v/>
      </c>
      <c r="K2937">
        <f>IF(J2937=1,MgmtPctRatchet,MgmtPct)</f>
        <v/>
      </c>
      <c r="L2937">
        <f>K2937*H2937</f>
        <v/>
      </c>
      <c r="M2937">
        <f>EXP(-rf*C2937)*L2937</f>
        <v/>
      </c>
      <c r="N2937">
        <f>EXP(-rf*C2937)*E2937</f>
        <v/>
      </c>
    </row>
    <row r="2938">
      <c r="A2938" t="n">
        <v>2930</v>
      </c>
      <c r="B2938">
        <f>RAND()</f>
        <v/>
      </c>
      <c r="C2938">
        <f>IF(B2938&lt;P_3,3,IF(B2938&lt;P_3+P_4,4,5))</f>
        <v/>
      </c>
      <c r="D2938">
        <f>NORM.S.INV(RAND())</f>
        <v/>
      </c>
      <c r="E2938">
        <f>V0*EXP((rf-q_leak-0.5*sigma^2)*C2938+sigma*SQRT(C2938)*D2938)</f>
        <v/>
      </c>
      <c r="F2938">
        <f>SHL_face*(1+SHL_rate)^C2938</f>
        <v/>
      </c>
      <c r="G2938">
        <f>Pref_face*(1+Pref_rate)^C2938</f>
        <v/>
      </c>
      <c r="H2938">
        <f>MAX(E2938-F2938-G2938,0)</f>
        <v/>
      </c>
      <c r="I2938">
        <f>MIN(E2938,F2938+G2938)+(1-MgmtPct)*H2938</f>
        <v/>
      </c>
      <c r="J2938">
        <f>IF(I2938/SponsorCost&gt;=RatchetTrigger,1,0)</f>
        <v/>
      </c>
      <c r="K2938">
        <f>IF(J2938=1,MgmtPctRatchet,MgmtPct)</f>
        <v/>
      </c>
      <c r="L2938">
        <f>K2938*H2938</f>
        <v/>
      </c>
      <c r="M2938">
        <f>EXP(-rf*C2938)*L2938</f>
        <v/>
      </c>
      <c r="N2938">
        <f>EXP(-rf*C2938)*E2938</f>
        <v/>
      </c>
    </row>
    <row r="2939">
      <c r="A2939" t="n">
        <v>2931</v>
      </c>
      <c r="B2939">
        <f>RAND()</f>
        <v/>
      </c>
      <c r="C2939">
        <f>IF(B2939&lt;P_3,3,IF(B2939&lt;P_3+P_4,4,5))</f>
        <v/>
      </c>
      <c r="D2939">
        <f>NORM.S.INV(RAND())</f>
        <v/>
      </c>
      <c r="E2939">
        <f>V0*EXP((rf-q_leak-0.5*sigma^2)*C2939+sigma*SQRT(C2939)*D2939)</f>
        <v/>
      </c>
      <c r="F2939">
        <f>SHL_face*(1+SHL_rate)^C2939</f>
        <v/>
      </c>
      <c r="G2939">
        <f>Pref_face*(1+Pref_rate)^C2939</f>
        <v/>
      </c>
      <c r="H2939">
        <f>MAX(E2939-F2939-G2939,0)</f>
        <v/>
      </c>
      <c r="I2939">
        <f>MIN(E2939,F2939+G2939)+(1-MgmtPct)*H2939</f>
        <v/>
      </c>
      <c r="J2939">
        <f>IF(I2939/SponsorCost&gt;=RatchetTrigger,1,0)</f>
        <v/>
      </c>
      <c r="K2939">
        <f>IF(J2939=1,MgmtPctRatchet,MgmtPct)</f>
        <v/>
      </c>
      <c r="L2939">
        <f>K2939*H2939</f>
        <v/>
      </c>
      <c r="M2939">
        <f>EXP(-rf*C2939)*L2939</f>
        <v/>
      </c>
      <c r="N2939">
        <f>EXP(-rf*C2939)*E2939</f>
        <v/>
      </c>
    </row>
    <row r="2940">
      <c r="A2940" t="n">
        <v>2932</v>
      </c>
      <c r="B2940">
        <f>RAND()</f>
        <v/>
      </c>
      <c r="C2940">
        <f>IF(B2940&lt;P_3,3,IF(B2940&lt;P_3+P_4,4,5))</f>
        <v/>
      </c>
      <c r="D2940">
        <f>NORM.S.INV(RAND())</f>
        <v/>
      </c>
      <c r="E2940">
        <f>V0*EXP((rf-q_leak-0.5*sigma^2)*C2940+sigma*SQRT(C2940)*D2940)</f>
        <v/>
      </c>
      <c r="F2940">
        <f>SHL_face*(1+SHL_rate)^C2940</f>
        <v/>
      </c>
      <c r="G2940">
        <f>Pref_face*(1+Pref_rate)^C2940</f>
        <v/>
      </c>
      <c r="H2940">
        <f>MAX(E2940-F2940-G2940,0)</f>
        <v/>
      </c>
      <c r="I2940">
        <f>MIN(E2940,F2940+G2940)+(1-MgmtPct)*H2940</f>
        <v/>
      </c>
      <c r="J2940">
        <f>IF(I2940/SponsorCost&gt;=RatchetTrigger,1,0)</f>
        <v/>
      </c>
      <c r="K2940">
        <f>IF(J2940=1,MgmtPctRatchet,MgmtPct)</f>
        <v/>
      </c>
      <c r="L2940">
        <f>K2940*H2940</f>
        <v/>
      </c>
      <c r="M2940">
        <f>EXP(-rf*C2940)*L2940</f>
        <v/>
      </c>
      <c r="N2940">
        <f>EXP(-rf*C2940)*E2940</f>
        <v/>
      </c>
    </row>
    <row r="2941">
      <c r="A2941" t="n">
        <v>2933</v>
      </c>
      <c r="B2941">
        <f>RAND()</f>
        <v/>
      </c>
      <c r="C2941">
        <f>IF(B2941&lt;P_3,3,IF(B2941&lt;P_3+P_4,4,5))</f>
        <v/>
      </c>
      <c r="D2941">
        <f>NORM.S.INV(RAND())</f>
        <v/>
      </c>
      <c r="E2941">
        <f>V0*EXP((rf-q_leak-0.5*sigma^2)*C2941+sigma*SQRT(C2941)*D2941)</f>
        <v/>
      </c>
      <c r="F2941">
        <f>SHL_face*(1+SHL_rate)^C2941</f>
        <v/>
      </c>
      <c r="G2941">
        <f>Pref_face*(1+Pref_rate)^C2941</f>
        <v/>
      </c>
      <c r="H2941">
        <f>MAX(E2941-F2941-G2941,0)</f>
        <v/>
      </c>
      <c r="I2941">
        <f>MIN(E2941,F2941+G2941)+(1-MgmtPct)*H2941</f>
        <v/>
      </c>
      <c r="J2941">
        <f>IF(I2941/SponsorCost&gt;=RatchetTrigger,1,0)</f>
        <v/>
      </c>
      <c r="K2941">
        <f>IF(J2941=1,MgmtPctRatchet,MgmtPct)</f>
        <v/>
      </c>
      <c r="L2941">
        <f>K2941*H2941</f>
        <v/>
      </c>
      <c r="M2941">
        <f>EXP(-rf*C2941)*L2941</f>
        <v/>
      </c>
      <c r="N2941">
        <f>EXP(-rf*C2941)*E2941</f>
        <v/>
      </c>
    </row>
    <row r="2942">
      <c r="A2942" t="n">
        <v>2934</v>
      </c>
      <c r="B2942">
        <f>RAND()</f>
        <v/>
      </c>
      <c r="C2942">
        <f>IF(B2942&lt;P_3,3,IF(B2942&lt;P_3+P_4,4,5))</f>
        <v/>
      </c>
      <c r="D2942">
        <f>NORM.S.INV(RAND())</f>
        <v/>
      </c>
      <c r="E2942">
        <f>V0*EXP((rf-q_leak-0.5*sigma^2)*C2942+sigma*SQRT(C2942)*D2942)</f>
        <v/>
      </c>
      <c r="F2942">
        <f>SHL_face*(1+SHL_rate)^C2942</f>
        <v/>
      </c>
      <c r="G2942">
        <f>Pref_face*(1+Pref_rate)^C2942</f>
        <v/>
      </c>
      <c r="H2942">
        <f>MAX(E2942-F2942-G2942,0)</f>
        <v/>
      </c>
      <c r="I2942">
        <f>MIN(E2942,F2942+G2942)+(1-MgmtPct)*H2942</f>
        <v/>
      </c>
      <c r="J2942">
        <f>IF(I2942/SponsorCost&gt;=RatchetTrigger,1,0)</f>
        <v/>
      </c>
      <c r="K2942">
        <f>IF(J2942=1,MgmtPctRatchet,MgmtPct)</f>
        <v/>
      </c>
      <c r="L2942">
        <f>K2942*H2942</f>
        <v/>
      </c>
      <c r="M2942">
        <f>EXP(-rf*C2942)*L2942</f>
        <v/>
      </c>
      <c r="N2942">
        <f>EXP(-rf*C2942)*E2942</f>
        <v/>
      </c>
    </row>
    <row r="2943">
      <c r="A2943" t="n">
        <v>2935</v>
      </c>
      <c r="B2943">
        <f>RAND()</f>
        <v/>
      </c>
      <c r="C2943">
        <f>IF(B2943&lt;P_3,3,IF(B2943&lt;P_3+P_4,4,5))</f>
        <v/>
      </c>
      <c r="D2943">
        <f>NORM.S.INV(RAND())</f>
        <v/>
      </c>
      <c r="E2943">
        <f>V0*EXP((rf-q_leak-0.5*sigma^2)*C2943+sigma*SQRT(C2943)*D2943)</f>
        <v/>
      </c>
      <c r="F2943">
        <f>SHL_face*(1+SHL_rate)^C2943</f>
        <v/>
      </c>
      <c r="G2943">
        <f>Pref_face*(1+Pref_rate)^C2943</f>
        <v/>
      </c>
      <c r="H2943">
        <f>MAX(E2943-F2943-G2943,0)</f>
        <v/>
      </c>
      <c r="I2943">
        <f>MIN(E2943,F2943+G2943)+(1-MgmtPct)*H2943</f>
        <v/>
      </c>
      <c r="J2943">
        <f>IF(I2943/SponsorCost&gt;=RatchetTrigger,1,0)</f>
        <v/>
      </c>
      <c r="K2943">
        <f>IF(J2943=1,MgmtPctRatchet,MgmtPct)</f>
        <v/>
      </c>
      <c r="L2943">
        <f>K2943*H2943</f>
        <v/>
      </c>
      <c r="M2943">
        <f>EXP(-rf*C2943)*L2943</f>
        <v/>
      </c>
      <c r="N2943">
        <f>EXP(-rf*C2943)*E2943</f>
        <v/>
      </c>
    </row>
    <row r="2944">
      <c r="A2944" t="n">
        <v>2936</v>
      </c>
      <c r="B2944">
        <f>RAND()</f>
        <v/>
      </c>
      <c r="C2944">
        <f>IF(B2944&lt;P_3,3,IF(B2944&lt;P_3+P_4,4,5))</f>
        <v/>
      </c>
      <c r="D2944">
        <f>NORM.S.INV(RAND())</f>
        <v/>
      </c>
      <c r="E2944">
        <f>V0*EXP((rf-q_leak-0.5*sigma^2)*C2944+sigma*SQRT(C2944)*D2944)</f>
        <v/>
      </c>
      <c r="F2944">
        <f>SHL_face*(1+SHL_rate)^C2944</f>
        <v/>
      </c>
      <c r="G2944">
        <f>Pref_face*(1+Pref_rate)^C2944</f>
        <v/>
      </c>
      <c r="H2944">
        <f>MAX(E2944-F2944-G2944,0)</f>
        <v/>
      </c>
      <c r="I2944">
        <f>MIN(E2944,F2944+G2944)+(1-MgmtPct)*H2944</f>
        <v/>
      </c>
      <c r="J2944">
        <f>IF(I2944/SponsorCost&gt;=RatchetTrigger,1,0)</f>
        <v/>
      </c>
      <c r="K2944">
        <f>IF(J2944=1,MgmtPctRatchet,MgmtPct)</f>
        <v/>
      </c>
      <c r="L2944">
        <f>K2944*H2944</f>
        <v/>
      </c>
      <c r="M2944">
        <f>EXP(-rf*C2944)*L2944</f>
        <v/>
      </c>
      <c r="N2944">
        <f>EXP(-rf*C2944)*E2944</f>
        <v/>
      </c>
    </row>
    <row r="2945">
      <c r="A2945" t="n">
        <v>2937</v>
      </c>
      <c r="B2945">
        <f>RAND()</f>
        <v/>
      </c>
      <c r="C2945">
        <f>IF(B2945&lt;P_3,3,IF(B2945&lt;P_3+P_4,4,5))</f>
        <v/>
      </c>
      <c r="D2945">
        <f>NORM.S.INV(RAND())</f>
        <v/>
      </c>
      <c r="E2945">
        <f>V0*EXP((rf-q_leak-0.5*sigma^2)*C2945+sigma*SQRT(C2945)*D2945)</f>
        <v/>
      </c>
      <c r="F2945">
        <f>SHL_face*(1+SHL_rate)^C2945</f>
        <v/>
      </c>
      <c r="G2945">
        <f>Pref_face*(1+Pref_rate)^C2945</f>
        <v/>
      </c>
      <c r="H2945">
        <f>MAX(E2945-F2945-G2945,0)</f>
        <v/>
      </c>
      <c r="I2945">
        <f>MIN(E2945,F2945+G2945)+(1-MgmtPct)*H2945</f>
        <v/>
      </c>
      <c r="J2945">
        <f>IF(I2945/SponsorCost&gt;=RatchetTrigger,1,0)</f>
        <v/>
      </c>
      <c r="K2945">
        <f>IF(J2945=1,MgmtPctRatchet,MgmtPct)</f>
        <v/>
      </c>
      <c r="L2945">
        <f>K2945*H2945</f>
        <v/>
      </c>
      <c r="M2945">
        <f>EXP(-rf*C2945)*L2945</f>
        <v/>
      </c>
      <c r="N2945">
        <f>EXP(-rf*C2945)*E2945</f>
        <v/>
      </c>
    </row>
    <row r="2946">
      <c r="A2946" t="n">
        <v>2938</v>
      </c>
      <c r="B2946">
        <f>RAND()</f>
        <v/>
      </c>
      <c r="C2946">
        <f>IF(B2946&lt;P_3,3,IF(B2946&lt;P_3+P_4,4,5))</f>
        <v/>
      </c>
      <c r="D2946">
        <f>NORM.S.INV(RAND())</f>
        <v/>
      </c>
      <c r="E2946">
        <f>V0*EXP((rf-q_leak-0.5*sigma^2)*C2946+sigma*SQRT(C2946)*D2946)</f>
        <v/>
      </c>
      <c r="F2946">
        <f>SHL_face*(1+SHL_rate)^C2946</f>
        <v/>
      </c>
      <c r="G2946">
        <f>Pref_face*(1+Pref_rate)^C2946</f>
        <v/>
      </c>
      <c r="H2946">
        <f>MAX(E2946-F2946-G2946,0)</f>
        <v/>
      </c>
      <c r="I2946">
        <f>MIN(E2946,F2946+G2946)+(1-MgmtPct)*H2946</f>
        <v/>
      </c>
      <c r="J2946">
        <f>IF(I2946/SponsorCost&gt;=RatchetTrigger,1,0)</f>
        <v/>
      </c>
      <c r="K2946">
        <f>IF(J2946=1,MgmtPctRatchet,MgmtPct)</f>
        <v/>
      </c>
      <c r="L2946">
        <f>K2946*H2946</f>
        <v/>
      </c>
      <c r="M2946">
        <f>EXP(-rf*C2946)*L2946</f>
        <v/>
      </c>
      <c r="N2946">
        <f>EXP(-rf*C2946)*E2946</f>
        <v/>
      </c>
    </row>
    <row r="2947">
      <c r="A2947" t="n">
        <v>2939</v>
      </c>
      <c r="B2947">
        <f>RAND()</f>
        <v/>
      </c>
      <c r="C2947">
        <f>IF(B2947&lt;P_3,3,IF(B2947&lt;P_3+P_4,4,5))</f>
        <v/>
      </c>
      <c r="D2947">
        <f>NORM.S.INV(RAND())</f>
        <v/>
      </c>
      <c r="E2947">
        <f>V0*EXP((rf-q_leak-0.5*sigma^2)*C2947+sigma*SQRT(C2947)*D2947)</f>
        <v/>
      </c>
      <c r="F2947">
        <f>SHL_face*(1+SHL_rate)^C2947</f>
        <v/>
      </c>
      <c r="G2947">
        <f>Pref_face*(1+Pref_rate)^C2947</f>
        <v/>
      </c>
      <c r="H2947">
        <f>MAX(E2947-F2947-G2947,0)</f>
        <v/>
      </c>
      <c r="I2947">
        <f>MIN(E2947,F2947+G2947)+(1-MgmtPct)*H2947</f>
        <v/>
      </c>
      <c r="J2947">
        <f>IF(I2947/SponsorCost&gt;=RatchetTrigger,1,0)</f>
        <v/>
      </c>
      <c r="K2947">
        <f>IF(J2947=1,MgmtPctRatchet,MgmtPct)</f>
        <v/>
      </c>
      <c r="L2947">
        <f>K2947*H2947</f>
        <v/>
      </c>
      <c r="M2947">
        <f>EXP(-rf*C2947)*L2947</f>
        <v/>
      </c>
      <c r="N2947">
        <f>EXP(-rf*C2947)*E2947</f>
        <v/>
      </c>
    </row>
    <row r="2948">
      <c r="A2948" t="n">
        <v>2940</v>
      </c>
      <c r="B2948">
        <f>RAND()</f>
        <v/>
      </c>
      <c r="C2948">
        <f>IF(B2948&lt;P_3,3,IF(B2948&lt;P_3+P_4,4,5))</f>
        <v/>
      </c>
      <c r="D2948">
        <f>NORM.S.INV(RAND())</f>
        <v/>
      </c>
      <c r="E2948">
        <f>V0*EXP((rf-q_leak-0.5*sigma^2)*C2948+sigma*SQRT(C2948)*D2948)</f>
        <v/>
      </c>
      <c r="F2948">
        <f>SHL_face*(1+SHL_rate)^C2948</f>
        <v/>
      </c>
      <c r="G2948">
        <f>Pref_face*(1+Pref_rate)^C2948</f>
        <v/>
      </c>
      <c r="H2948">
        <f>MAX(E2948-F2948-G2948,0)</f>
        <v/>
      </c>
      <c r="I2948">
        <f>MIN(E2948,F2948+G2948)+(1-MgmtPct)*H2948</f>
        <v/>
      </c>
      <c r="J2948">
        <f>IF(I2948/SponsorCost&gt;=RatchetTrigger,1,0)</f>
        <v/>
      </c>
      <c r="K2948">
        <f>IF(J2948=1,MgmtPctRatchet,MgmtPct)</f>
        <v/>
      </c>
      <c r="L2948">
        <f>K2948*H2948</f>
        <v/>
      </c>
      <c r="M2948">
        <f>EXP(-rf*C2948)*L2948</f>
        <v/>
      </c>
      <c r="N2948">
        <f>EXP(-rf*C2948)*E2948</f>
        <v/>
      </c>
    </row>
    <row r="2949">
      <c r="A2949" t="n">
        <v>2941</v>
      </c>
      <c r="B2949">
        <f>RAND()</f>
        <v/>
      </c>
      <c r="C2949">
        <f>IF(B2949&lt;P_3,3,IF(B2949&lt;P_3+P_4,4,5))</f>
        <v/>
      </c>
      <c r="D2949">
        <f>NORM.S.INV(RAND())</f>
        <v/>
      </c>
      <c r="E2949">
        <f>V0*EXP((rf-q_leak-0.5*sigma^2)*C2949+sigma*SQRT(C2949)*D2949)</f>
        <v/>
      </c>
      <c r="F2949">
        <f>SHL_face*(1+SHL_rate)^C2949</f>
        <v/>
      </c>
      <c r="G2949">
        <f>Pref_face*(1+Pref_rate)^C2949</f>
        <v/>
      </c>
      <c r="H2949">
        <f>MAX(E2949-F2949-G2949,0)</f>
        <v/>
      </c>
      <c r="I2949">
        <f>MIN(E2949,F2949+G2949)+(1-MgmtPct)*H2949</f>
        <v/>
      </c>
      <c r="J2949">
        <f>IF(I2949/SponsorCost&gt;=RatchetTrigger,1,0)</f>
        <v/>
      </c>
      <c r="K2949">
        <f>IF(J2949=1,MgmtPctRatchet,MgmtPct)</f>
        <v/>
      </c>
      <c r="L2949">
        <f>K2949*H2949</f>
        <v/>
      </c>
      <c r="M2949">
        <f>EXP(-rf*C2949)*L2949</f>
        <v/>
      </c>
      <c r="N2949">
        <f>EXP(-rf*C2949)*E2949</f>
        <v/>
      </c>
    </row>
    <row r="2950">
      <c r="A2950" t="n">
        <v>2942</v>
      </c>
      <c r="B2950">
        <f>RAND()</f>
        <v/>
      </c>
      <c r="C2950">
        <f>IF(B2950&lt;P_3,3,IF(B2950&lt;P_3+P_4,4,5))</f>
        <v/>
      </c>
      <c r="D2950">
        <f>NORM.S.INV(RAND())</f>
        <v/>
      </c>
      <c r="E2950">
        <f>V0*EXP((rf-q_leak-0.5*sigma^2)*C2950+sigma*SQRT(C2950)*D2950)</f>
        <v/>
      </c>
      <c r="F2950">
        <f>SHL_face*(1+SHL_rate)^C2950</f>
        <v/>
      </c>
      <c r="G2950">
        <f>Pref_face*(1+Pref_rate)^C2950</f>
        <v/>
      </c>
      <c r="H2950">
        <f>MAX(E2950-F2950-G2950,0)</f>
        <v/>
      </c>
      <c r="I2950">
        <f>MIN(E2950,F2950+G2950)+(1-MgmtPct)*H2950</f>
        <v/>
      </c>
      <c r="J2950">
        <f>IF(I2950/SponsorCost&gt;=RatchetTrigger,1,0)</f>
        <v/>
      </c>
      <c r="K2950">
        <f>IF(J2950=1,MgmtPctRatchet,MgmtPct)</f>
        <v/>
      </c>
      <c r="L2950">
        <f>K2950*H2950</f>
        <v/>
      </c>
      <c r="M2950">
        <f>EXP(-rf*C2950)*L2950</f>
        <v/>
      </c>
      <c r="N2950">
        <f>EXP(-rf*C2950)*E2950</f>
        <v/>
      </c>
    </row>
    <row r="2951">
      <c r="A2951" t="n">
        <v>2943</v>
      </c>
      <c r="B2951">
        <f>RAND()</f>
        <v/>
      </c>
      <c r="C2951">
        <f>IF(B2951&lt;P_3,3,IF(B2951&lt;P_3+P_4,4,5))</f>
        <v/>
      </c>
      <c r="D2951">
        <f>NORM.S.INV(RAND())</f>
        <v/>
      </c>
      <c r="E2951">
        <f>V0*EXP((rf-q_leak-0.5*sigma^2)*C2951+sigma*SQRT(C2951)*D2951)</f>
        <v/>
      </c>
      <c r="F2951">
        <f>SHL_face*(1+SHL_rate)^C2951</f>
        <v/>
      </c>
      <c r="G2951">
        <f>Pref_face*(1+Pref_rate)^C2951</f>
        <v/>
      </c>
      <c r="H2951">
        <f>MAX(E2951-F2951-G2951,0)</f>
        <v/>
      </c>
      <c r="I2951">
        <f>MIN(E2951,F2951+G2951)+(1-MgmtPct)*H2951</f>
        <v/>
      </c>
      <c r="J2951">
        <f>IF(I2951/SponsorCost&gt;=RatchetTrigger,1,0)</f>
        <v/>
      </c>
      <c r="K2951">
        <f>IF(J2951=1,MgmtPctRatchet,MgmtPct)</f>
        <v/>
      </c>
      <c r="L2951">
        <f>K2951*H2951</f>
        <v/>
      </c>
      <c r="M2951">
        <f>EXP(-rf*C2951)*L2951</f>
        <v/>
      </c>
      <c r="N2951">
        <f>EXP(-rf*C2951)*E2951</f>
        <v/>
      </c>
    </row>
    <row r="2952">
      <c r="A2952" t="n">
        <v>2944</v>
      </c>
      <c r="B2952">
        <f>RAND()</f>
        <v/>
      </c>
      <c r="C2952">
        <f>IF(B2952&lt;P_3,3,IF(B2952&lt;P_3+P_4,4,5))</f>
        <v/>
      </c>
      <c r="D2952">
        <f>NORM.S.INV(RAND())</f>
        <v/>
      </c>
      <c r="E2952">
        <f>V0*EXP((rf-q_leak-0.5*sigma^2)*C2952+sigma*SQRT(C2952)*D2952)</f>
        <v/>
      </c>
      <c r="F2952">
        <f>SHL_face*(1+SHL_rate)^C2952</f>
        <v/>
      </c>
      <c r="G2952">
        <f>Pref_face*(1+Pref_rate)^C2952</f>
        <v/>
      </c>
      <c r="H2952">
        <f>MAX(E2952-F2952-G2952,0)</f>
        <v/>
      </c>
      <c r="I2952">
        <f>MIN(E2952,F2952+G2952)+(1-MgmtPct)*H2952</f>
        <v/>
      </c>
      <c r="J2952">
        <f>IF(I2952/SponsorCost&gt;=RatchetTrigger,1,0)</f>
        <v/>
      </c>
      <c r="K2952">
        <f>IF(J2952=1,MgmtPctRatchet,MgmtPct)</f>
        <v/>
      </c>
      <c r="L2952">
        <f>K2952*H2952</f>
        <v/>
      </c>
      <c r="M2952">
        <f>EXP(-rf*C2952)*L2952</f>
        <v/>
      </c>
      <c r="N2952">
        <f>EXP(-rf*C2952)*E2952</f>
        <v/>
      </c>
    </row>
    <row r="2953">
      <c r="A2953" t="n">
        <v>2945</v>
      </c>
      <c r="B2953">
        <f>RAND()</f>
        <v/>
      </c>
      <c r="C2953">
        <f>IF(B2953&lt;P_3,3,IF(B2953&lt;P_3+P_4,4,5))</f>
        <v/>
      </c>
      <c r="D2953">
        <f>NORM.S.INV(RAND())</f>
        <v/>
      </c>
      <c r="E2953">
        <f>V0*EXP((rf-q_leak-0.5*sigma^2)*C2953+sigma*SQRT(C2953)*D2953)</f>
        <v/>
      </c>
      <c r="F2953">
        <f>SHL_face*(1+SHL_rate)^C2953</f>
        <v/>
      </c>
      <c r="G2953">
        <f>Pref_face*(1+Pref_rate)^C2953</f>
        <v/>
      </c>
      <c r="H2953">
        <f>MAX(E2953-F2953-G2953,0)</f>
        <v/>
      </c>
      <c r="I2953">
        <f>MIN(E2953,F2953+G2953)+(1-MgmtPct)*H2953</f>
        <v/>
      </c>
      <c r="J2953">
        <f>IF(I2953/SponsorCost&gt;=RatchetTrigger,1,0)</f>
        <v/>
      </c>
      <c r="K2953">
        <f>IF(J2953=1,MgmtPctRatchet,MgmtPct)</f>
        <v/>
      </c>
      <c r="L2953">
        <f>K2953*H2953</f>
        <v/>
      </c>
      <c r="M2953">
        <f>EXP(-rf*C2953)*L2953</f>
        <v/>
      </c>
      <c r="N2953">
        <f>EXP(-rf*C2953)*E2953</f>
        <v/>
      </c>
    </row>
    <row r="2954">
      <c r="A2954" t="n">
        <v>2946</v>
      </c>
      <c r="B2954">
        <f>RAND()</f>
        <v/>
      </c>
      <c r="C2954">
        <f>IF(B2954&lt;P_3,3,IF(B2954&lt;P_3+P_4,4,5))</f>
        <v/>
      </c>
      <c r="D2954">
        <f>NORM.S.INV(RAND())</f>
        <v/>
      </c>
      <c r="E2954">
        <f>V0*EXP((rf-q_leak-0.5*sigma^2)*C2954+sigma*SQRT(C2954)*D2954)</f>
        <v/>
      </c>
      <c r="F2954">
        <f>SHL_face*(1+SHL_rate)^C2954</f>
        <v/>
      </c>
      <c r="G2954">
        <f>Pref_face*(1+Pref_rate)^C2954</f>
        <v/>
      </c>
      <c r="H2954">
        <f>MAX(E2954-F2954-G2954,0)</f>
        <v/>
      </c>
      <c r="I2954">
        <f>MIN(E2954,F2954+G2954)+(1-MgmtPct)*H2954</f>
        <v/>
      </c>
      <c r="J2954">
        <f>IF(I2954/SponsorCost&gt;=RatchetTrigger,1,0)</f>
        <v/>
      </c>
      <c r="K2954">
        <f>IF(J2954=1,MgmtPctRatchet,MgmtPct)</f>
        <v/>
      </c>
      <c r="L2954">
        <f>K2954*H2954</f>
        <v/>
      </c>
      <c r="M2954">
        <f>EXP(-rf*C2954)*L2954</f>
        <v/>
      </c>
      <c r="N2954">
        <f>EXP(-rf*C2954)*E2954</f>
        <v/>
      </c>
    </row>
    <row r="2955">
      <c r="A2955" t="n">
        <v>2947</v>
      </c>
      <c r="B2955">
        <f>RAND()</f>
        <v/>
      </c>
      <c r="C2955">
        <f>IF(B2955&lt;P_3,3,IF(B2955&lt;P_3+P_4,4,5))</f>
        <v/>
      </c>
      <c r="D2955">
        <f>NORM.S.INV(RAND())</f>
        <v/>
      </c>
      <c r="E2955">
        <f>V0*EXP((rf-q_leak-0.5*sigma^2)*C2955+sigma*SQRT(C2955)*D2955)</f>
        <v/>
      </c>
      <c r="F2955">
        <f>SHL_face*(1+SHL_rate)^C2955</f>
        <v/>
      </c>
      <c r="G2955">
        <f>Pref_face*(1+Pref_rate)^C2955</f>
        <v/>
      </c>
      <c r="H2955">
        <f>MAX(E2955-F2955-G2955,0)</f>
        <v/>
      </c>
      <c r="I2955">
        <f>MIN(E2955,F2955+G2955)+(1-MgmtPct)*H2955</f>
        <v/>
      </c>
      <c r="J2955">
        <f>IF(I2955/SponsorCost&gt;=RatchetTrigger,1,0)</f>
        <v/>
      </c>
      <c r="K2955">
        <f>IF(J2955=1,MgmtPctRatchet,MgmtPct)</f>
        <v/>
      </c>
      <c r="L2955">
        <f>K2955*H2955</f>
        <v/>
      </c>
      <c r="M2955">
        <f>EXP(-rf*C2955)*L2955</f>
        <v/>
      </c>
      <c r="N2955">
        <f>EXP(-rf*C2955)*E2955</f>
        <v/>
      </c>
    </row>
    <row r="2956">
      <c r="A2956" t="n">
        <v>2948</v>
      </c>
      <c r="B2956">
        <f>RAND()</f>
        <v/>
      </c>
      <c r="C2956">
        <f>IF(B2956&lt;P_3,3,IF(B2956&lt;P_3+P_4,4,5))</f>
        <v/>
      </c>
      <c r="D2956">
        <f>NORM.S.INV(RAND())</f>
        <v/>
      </c>
      <c r="E2956">
        <f>V0*EXP((rf-q_leak-0.5*sigma^2)*C2956+sigma*SQRT(C2956)*D2956)</f>
        <v/>
      </c>
      <c r="F2956">
        <f>SHL_face*(1+SHL_rate)^C2956</f>
        <v/>
      </c>
      <c r="G2956">
        <f>Pref_face*(1+Pref_rate)^C2956</f>
        <v/>
      </c>
      <c r="H2956">
        <f>MAX(E2956-F2956-G2956,0)</f>
        <v/>
      </c>
      <c r="I2956">
        <f>MIN(E2956,F2956+G2956)+(1-MgmtPct)*H2956</f>
        <v/>
      </c>
      <c r="J2956">
        <f>IF(I2956/SponsorCost&gt;=RatchetTrigger,1,0)</f>
        <v/>
      </c>
      <c r="K2956">
        <f>IF(J2956=1,MgmtPctRatchet,MgmtPct)</f>
        <v/>
      </c>
      <c r="L2956">
        <f>K2956*H2956</f>
        <v/>
      </c>
      <c r="M2956">
        <f>EXP(-rf*C2956)*L2956</f>
        <v/>
      </c>
      <c r="N2956">
        <f>EXP(-rf*C2956)*E2956</f>
        <v/>
      </c>
    </row>
    <row r="2957">
      <c r="A2957" t="n">
        <v>2949</v>
      </c>
      <c r="B2957">
        <f>RAND()</f>
        <v/>
      </c>
      <c r="C2957">
        <f>IF(B2957&lt;P_3,3,IF(B2957&lt;P_3+P_4,4,5))</f>
        <v/>
      </c>
      <c r="D2957">
        <f>NORM.S.INV(RAND())</f>
        <v/>
      </c>
      <c r="E2957">
        <f>V0*EXP((rf-q_leak-0.5*sigma^2)*C2957+sigma*SQRT(C2957)*D2957)</f>
        <v/>
      </c>
      <c r="F2957">
        <f>SHL_face*(1+SHL_rate)^C2957</f>
        <v/>
      </c>
      <c r="G2957">
        <f>Pref_face*(1+Pref_rate)^C2957</f>
        <v/>
      </c>
      <c r="H2957">
        <f>MAX(E2957-F2957-G2957,0)</f>
        <v/>
      </c>
      <c r="I2957">
        <f>MIN(E2957,F2957+G2957)+(1-MgmtPct)*H2957</f>
        <v/>
      </c>
      <c r="J2957">
        <f>IF(I2957/SponsorCost&gt;=RatchetTrigger,1,0)</f>
        <v/>
      </c>
      <c r="K2957">
        <f>IF(J2957=1,MgmtPctRatchet,MgmtPct)</f>
        <v/>
      </c>
      <c r="L2957">
        <f>K2957*H2957</f>
        <v/>
      </c>
      <c r="M2957">
        <f>EXP(-rf*C2957)*L2957</f>
        <v/>
      </c>
      <c r="N2957">
        <f>EXP(-rf*C2957)*E2957</f>
        <v/>
      </c>
    </row>
    <row r="2958">
      <c r="A2958" t="n">
        <v>2950</v>
      </c>
      <c r="B2958">
        <f>RAND()</f>
        <v/>
      </c>
      <c r="C2958">
        <f>IF(B2958&lt;P_3,3,IF(B2958&lt;P_3+P_4,4,5))</f>
        <v/>
      </c>
      <c r="D2958">
        <f>NORM.S.INV(RAND())</f>
        <v/>
      </c>
      <c r="E2958">
        <f>V0*EXP((rf-q_leak-0.5*sigma^2)*C2958+sigma*SQRT(C2958)*D2958)</f>
        <v/>
      </c>
      <c r="F2958">
        <f>SHL_face*(1+SHL_rate)^C2958</f>
        <v/>
      </c>
      <c r="G2958">
        <f>Pref_face*(1+Pref_rate)^C2958</f>
        <v/>
      </c>
      <c r="H2958">
        <f>MAX(E2958-F2958-G2958,0)</f>
        <v/>
      </c>
      <c r="I2958">
        <f>MIN(E2958,F2958+G2958)+(1-MgmtPct)*H2958</f>
        <v/>
      </c>
      <c r="J2958">
        <f>IF(I2958/SponsorCost&gt;=RatchetTrigger,1,0)</f>
        <v/>
      </c>
      <c r="K2958">
        <f>IF(J2958=1,MgmtPctRatchet,MgmtPct)</f>
        <v/>
      </c>
      <c r="L2958">
        <f>K2958*H2958</f>
        <v/>
      </c>
      <c r="M2958">
        <f>EXP(-rf*C2958)*L2958</f>
        <v/>
      </c>
      <c r="N2958">
        <f>EXP(-rf*C2958)*E2958</f>
        <v/>
      </c>
    </row>
    <row r="2959">
      <c r="A2959" t="n">
        <v>2951</v>
      </c>
      <c r="B2959">
        <f>RAND()</f>
        <v/>
      </c>
      <c r="C2959">
        <f>IF(B2959&lt;P_3,3,IF(B2959&lt;P_3+P_4,4,5))</f>
        <v/>
      </c>
      <c r="D2959">
        <f>NORM.S.INV(RAND())</f>
        <v/>
      </c>
      <c r="E2959">
        <f>V0*EXP((rf-q_leak-0.5*sigma^2)*C2959+sigma*SQRT(C2959)*D2959)</f>
        <v/>
      </c>
      <c r="F2959">
        <f>SHL_face*(1+SHL_rate)^C2959</f>
        <v/>
      </c>
      <c r="G2959">
        <f>Pref_face*(1+Pref_rate)^C2959</f>
        <v/>
      </c>
      <c r="H2959">
        <f>MAX(E2959-F2959-G2959,0)</f>
        <v/>
      </c>
      <c r="I2959">
        <f>MIN(E2959,F2959+G2959)+(1-MgmtPct)*H2959</f>
        <v/>
      </c>
      <c r="J2959">
        <f>IF(I2959/SponsorCost&gt;=RatchetTrigger,1,0)</f>
        <v/>
      </c>
      <c r="K2959">
        <f>IF(J2959=1,MgmtPctRatchet,MgmtPct)</f>
        <v/>
      </c>
      <c r="L2959">
        <f>K2959*H2959</f>
        <v/>
      </c>
      <c r="M2959">
        <f>EXP(-rf*C2959)*L2959</f>
        <v/>
      </c>
      <c r="N2959">
        <f>EXP(-rf*C2959)*E2959</f>
        <v/>
      </c>
    </row>
    <row r="2960">
      <c r="A2960" t="n">
        <v>2952</v>
      </c>
      <c r="B2960">
        <f>RAND()</f>
        <v/>
      </c>
      <c r="C2960">
        <f>IF(B2960&lt;P_3,3,IF(B2960&lt;P_3+P_4,4,5))</f>
        <v/>
      </c>
      <c r="D2960">
        <f>NORM.S.INV(RAND())</f>
        <v/>
      </c>
      <c r="E2960">
        <f>V0*EXP((rf-q_leak-0.5*sigma^2)*C2960+sigma*SQRT(C2960)*D2960)</f>
        <v/>
      </c>
      <c r="F2960">
        <f>SHL_face*(1+SHL_rate)^C2960</f>
        <v/>
      </c>
      <c r="G2960">
        <f>Pref_face*(1+Pref_rate)^C2960</f>
        <v/>
      </c>
      <c r="H2960">
        <f>MAX(E2960-F2960-G2960,0)</f>
        <v/>
      </c>
      <c r="I2960">
        <f>MIN(E2960,F2960+G2960)+(1-MgmtPct)*H2960</f>
        <v/>
      </c>
      <c r="J2960">
        <f>IF(I2960/SponsorCost&gt;=RatchetTrigger,1,0)</f>
        <v/>
      </c>
      <c r="K2960">
        <f>IF(J2960=1,MgmtPctRatchet,MgmtPct)</f>
        <v/>
      </c>
      <c r="L2960">
        <f>K2960*H2960</f>
        <v/>
      </c>
      <c r="M2960">
        <f>EXP(-rf*C2960)*L2960</f>
        <v/>
      </c>
      <c r="N2960">
        <f>EXP(-rf*C2960)*E2960</f>
        <v/>
      </c>
    </row>
    <row r="2961">
      <c r="A2961" t="n">
        <v>2953</v>
      </c>
      <c r="B2961">
        <f>RAND()</f>
        <v/>
      </c>
      <c r="C2961">
        <f>IF(B2961&lt;P_3,3,IF(B2961&lt;P_3+P_4,4,5))</f>
        <v/>
      </c>
      <c r="D2961">
        <f>NORM.S.INV(RAND())</f>
        <v/>
      </c>
      <c r="E2961">
        <f>V0*EXP((rf-q_leak-0.5*sigma^2)*C2961+sigma*SQRT(C2961)*D2961)</f>
        <v/>
      </c>
      <c r="F2961">
        <f>SHL_face*(1+SHL_rate)^C2961</f>
        <v/>
      </c>
      <c r="G2961">
        <f>Pref_face*(1+Pref_rate)^C2961</f>
        <v/>
      </c>
      <c r="H2961">
        <f>MAX(E2961-F2961-G2961,0)</f>
        <v/>
      </c>
      <c r="I2961">
        <f>MIN(E2961,F2961+G2961)+(1-MgmtPct)*H2961</f>
        <v/>
      </c>
      <c r="J2961">
        <f>IF(I2961/SponsorCost&gt;=RatchetTrigger,1,0)</f>
        <v/>
      </c>
      <c r="K2961">
        <f>IF(J2961=1,MgmtPctRatchet,MgmtPct)</f>
        <v/>
      </c>
      <c r="L2961">
        <f>K2961*H2961</f>
        <v/>
      </c>
      <c r="M2961">
        <f>EXP(-rf*C2961)*L2961</f>
        <v/>
      </c>
      <c r="N2961">
        <f>EXP(-rf*C2961)*E2961</f>
        <v/>
      </c>
    </row>
    <row r="2962">
      <c r="A2962" t="n">
        <v>2954</v>
      </c>
      <c r="B2962">
        <f>RAND()</f>
        <v/>
      </c>
      <c r="C2962">
        <f>IF(B2962&lt;P_3,3,IF(B2962&lt;P_3+P_4,4,5))</f>
        <v/>
      </c>
      <c r="D2962">
        <f>NORM.S.INV(RAND())</f>
        <v/>
      </c>
      <c r="E2962">
        <f>V0*EXP((rf-q_leak-0.5*sigma^2)*C2962+sigma*SQRT(C2962)*D2962)</f>
        <v/>
      </c>
      <c r="F2962">
        <f>SHL_face*(1+SHL_rate)^C2962</f>
        <v/>
      </c>
      <c r="G2962">
        <f>Pref_face*(1+Pref_rate)^C2962</f>
        <v/>
      </c>
      <c r="H2962">
        <f>MAX(E2962-F2962-G2962,0)</f>
        <v/>
      </c>
      <c r="I2962">
        <f>MIN(E2962,F2962+G2962)+(1-MgmtPct)*H2962</f>
        <v/>
      </c>
      <c r="J2962">
        <f>IF(I2962/SponsorCost&gt;=RatchetTrigger,1,0)</f>
        <v/>
      </c>
      <c r="K2962">
        <f>IF(J2962=1,MgmtPctRatchet,MgmtPct)</f>
        <v/>
      </c>
      <c r="L2962">
        <f>K2962*H2962</f>
        <v/>
      </c>
      <c r="M2962">
        <f>EXP(-rf*C2962)*L2962</f>
        <v/>
      </c>
      <c r="N2962">
        <f>EXP(-rf*C2962)*E2962</f>
        <v/>
      </c>
    </row>
    <row r="2963">
      <c r="A2963" t="n">
        <v>2955</v>
      </c>
      <c r="B2963">
        <f>RAND()</f>
        <v/>
      </c>
      <c r="C2963">
        <f>IF(B2963&lt;P_3,3,IF(B2963&lt;P_3+P_4,4,5))</f>
        <v/>
      </c>
      <c r="D2963">
        <f>NORM.S.INV(RAND())</f>
        <v/>
      </c>
      <c r="E2963">
        <f>V0*EXP((rf-q_leak-0.5*sigma^2)*C2963+sigma*SQRT(C2963)*D2963)</f>
        <v/>
      </c>
      <c r="F2963">
        <f>SHL_face*(1+SHL_rate)^C2963</f>
        <v/>
      </c>
      <c r="G2963">
        <f>Pref_face*(1+Pref_rate)^C2963</f>
        <v/>
      </c>
      <c r="H2963">
        <f>MAX(E2963-F2963-G2963,0)</f>
        <v/>
      </c>
      <c r="I2963">
        <f>MIN(E2963,F2963+G2963)+(1-MgmtPct)*H2963</f>
        <v/>
      </c>
      <c r="J2963">
        <f>IF(I2963/SponsorCost&gt;=RatchetTrigger,1,0)</f>
        <v/>
      </c>
      <c r="K2963">
        <f>IF(J2963=1,MgmtPctRatchet,MgmtPct)</f>
        <v/>
      </c>
      <c r="L2963">
        <f>K2963*H2963</f>
        <v/>
      </c>
      <c r="M2963">
        <f>EXP(-rf*C2963)*L2963</f>
        <v/>
      </c>
      <c r="N2963">
        <f>EXP(-rf*C2963)*E2963</f>
        <v/>
      </c>
    </row>
    <row r="2964">
      <c r="A2964" t="n">
        <v>2956</v>
      </c>
      <c r="B2964">
        <f>RAND()</f>
        <v/>
      </c>
      <c r="C2964">
        <f>IF(B2964&lt;P_3,3,IF(B2964&lt;P_3+P_4,4,5))</f>
        <v/>
      </c>
      <c r="D2964">
        <f>NORM.S.INV(RAND())</f>
        <v/>
      </c>
      <c r="E2964">
        <f>V0*EXP((rf-q_leak-0.5*sigma^2)*C2964+sigma*SQRT(C2964)*D2964)</f>
        <v/>
      </c>
      <c r="F2964">
        <f>SHL_face*(1+SHL_rate)^C2964</f>
        <v/>
      </c>
      <c r="G2964">
        <f>Pref_face*(1+Pref_rate)^C2964</f>
        <v/>
      </c>
      <c r="H2964">
        <f>MAX(E2964-F2964-G2964,0)</f>
        <v/>
      </c>
      <c r="I2964">
        <f>MIN(E2964,F2964+G2964)+(1-MgmtPct)*H2964</f>
        <v/>
      </c>
      <c r="J2964">
        <f>IF(I2964/SponsorCost&gt;=RatchetTrigger,1,0)</f>
        <v/>
      </c>
      <c r="K2964">
        <f>IF(J2964=1,MgmtPctRatchet,MgmtPct)</f>
        <v/>
      </c>
      <c r="L2964">
        <f>K2964*H2964</f>
        <v/>
      </c>
      <c r="M2964">
        <f>EXP(-rf*C2964)*L2964</f>
        <v/>
      </c>
      <c r="N2964">
        <f>EXP(-rf*C2964)*E2964</f>
        <v/>
      </c>
    </row>
    <row r="2965">
      <c r="A2965" t="n">
        <v>2957</v>
      </c>
      <c r="B2965">
        <f>RAND()</f>
        <v/>
      </c>
      <c r="C2965">
        <f>IF(B2965&lt;P_3,3,IF(B2965&lt;P_3+P_4,4,5))</f>
        <v/>
      </c>
      <c r="D2965">
        <f>NORM.S.INV(RAND())</f>
        <v/>
      </c>
      <c r="E2965">
        <f>V0*EXP((rf-q_leak-0.5*sigma^2)*C2965+sigma*SQRT(C2965)*D2965)</f>
        <v/>
      </c>
      <c r="F2965">
        <f>SHL_face*(1+SHL_rate)^C2965</f>
        <v/>
      </c>
      <c r="G2965">
        <f>Pref_face*(1+Pref_rate)^C2965</f>
        <v/>
      </c>
      <c r="H2965">
        <f>MAX(E2965-F2965-G2965,0)</f>
        <v/>
      </c>
      <c r="I2965">
        <f>MIN(E2965,F2965+G2965)+(1-MgmtPct)*H2965</f>
        <v/>
      </c>
      <c r="J2965">
        <f>IF(I2965/SponsorCost&gt;=RatchetTrigger,1,0)</f>
        <v/>
      </c>
      <c r="K2965">
        <f>IF(J2965=1,MgmtPctRatchet,MgmtPct)</f>
        <v/>
      </c>
      <c r="L2965">
        <f>K2965*H2965</f>
        <v/>
      </c>
      <c r="M2965">
        <f>EXP(-rf*C2965)*L2965</f>
        <v/>
      </c>
      <c r="N2965">
        <f>EXP(-rf*C2965)*E2965</f>
        <v/>
      </c>
    </row>
    <row r="2966">
      <c r="A2966" t="n">
        <v>2958</v>
      </c>
      <c r="B2966">
        <f>RAND()</f>
        <v/>
      </c>
      <c r="C2966">
        <f>IF(B2966&lt;P_3,3,IF(B2966&lt;P_3+P_4,4,5))</f>
        <v/>
      </c>
      <c r="D2966">
        <f>NORM.S.INV(RAND())</f>
        <v/>
      </c>
      <c r="E2966">
        <f>V0*EXP((rf-q_leak-0.5*sigma^2)*C2966+sigma*SQRT(C2966)*D2966)</f>
        <v/>
      </c>
      <c r="F2966">
        <f>SHL_face*(1+SHL_rate)^C2966</f>
        <v/>
      </c>
      <c r="G2966">
        <f>Pref_face*(1+Pref_rate)^C2966</f>
        <v/>
      </c>
      <c r="H2966">
        <f>MAX(E2966-F2966-G2966,0)</f>
        <v/>
      </c>
      <c r="I2966">
        <f>MIN(E2966,F2966+G2966)+(1-MgmtPct)*H2966</f>
        <v/>
      </c>
      <c r="J2966">
        <f>IF(I2966/SponsorCost&gt;=RatchetTrigger,1,0)</f>
        <v/>
      </c>
      <c r="K2966">
        <f>IF(J2966=1,MgmtPctRatchet,MgmtPct)</f>
        <v/>
      </c>
      <c r="L2966">
        <f>K2966*H2966</f>
        <v/>
      </c>
      <c r="M2966">
        <f>EXP(-rf*C2966)*L2966</f>
        <v/>
      </c>
      <c r="N2966">
        <f>EXP(-rf*C2966)*E2966</f>
        <v/>
      </c>
    </row>
    <row r="2967">
      <c r="A2967" t="n">
        <v>2959</v>
      </c>
      <c r="B2967">
        <f>RAND()</f>
        <v/>
      </c>
      <c r="C2967">
        <f>IF(B2967&lt;P_3,3,IF(B2967&lt;P_3+P_4,4,5))</f>
        <v/>
      </c>
      <c r="D2967">
        <f>NORM.S.INV(RAND())</f>
        <v/>
      </c>
      <c r="E2967">
        <f>V0*EXP((rf-q_leak-0.5*sigma^2)*C2967+sigma*SQRT(C2967)*D2967)</f>
        <v/>
      </c>
      <c r="F2967">
        <f>SHL_face*(1+SHL_rate)^C2967</f>
        <v/>
      </c>
      <c r="G2967">
        <f>Pref_face*(1+Pref_rate)^C2967</f>
        <v/>
      </c>
      <c r="H2967">
        <f>MAX(E2967-F2967-G2967,0)</f>
        <v/>
      </c>
      <c r="I2967">
        <f>MIN(E2967,F2967+G2967)+(1-MgmtPct)*H2967</f>
        <v/>
      </c>
      <c r="J2967">
        <f>IF(I2967/SponsorCost&gt;=RatchetTrigger,1,0)</f>
        <v/>
      </c>
      <c r="K2967">
        <f>IF(J2967=1,MgmtPctRatchet,MgmtPct)</f>
        <v/>
      </c>
      <c r="L2967">
        <f>K2967*H2967</f>
        <v/>
      </c>
      <c r="M2967">
        <f>EXP(-rf*C2967)*L2967</f>
        <v/>
      </c>
      <c r="N2967">
        <f>EXP(-rf*C2967)*E2967</f>
        <v/>
      </c>
    </row>
    <row r="2968">
      <c r="A2968" t="n">
        <v>2960</v>
      </c>
      <c r="B2968">
        <f>RAND()</f>
        <v/>
      </c>
      <c r="C2968">
        <f>IF(B2968&lt;P_3,3,IF(B2968&lt;P_3+P_4,4,5))</f>
        <v/>
      </c>
      <c r="D2968">
        <f>NORM.S.INV(RAND())</f>
        <v/>
      </c>
      <c r="E2968">
        <f>V0*EXP((rf-q_leak-0.5*sigma^2)*C2968+sigma*SQRT(C2968)*D2968)</f>
        <v/>
      </c>
      <c r="F2968">
        <f>SHL_face*(1+SHL_rate)^C2968</f>
        <v/>
      </c>
      <c r="G2968">
        <f>Pref_face*(1+Pref_rate)^C2968</f>
        <v/>
      </c>
      <c r="H2968">
        <f>MAX(E2968-F2968-G2968,0)</f>
        <v/>
      </c>
      <c r="I2968">
        <f>MIN(E2968,F2968+G2968)+(1-MgmtPct)*H2968</f>
        <v/>
      </c>
      <c r="J2968">
        <f>IF(I2968/SponsorCost&gt;=RatchetTrigger,1,0)</f>
        <v/>
      </c>
      <c r="K2968">
        <f>IF(J2968=1,MgmtPctRatchet,MgmtPct)</f>
        <v/>
      </c>
      <c r="L2968">
        <f>K2968*H2968</f>
        <v/>
      </c>
      <c r="M2968">
        <f>EXP(-rf*C2968)*L2968</f>
        <v/>
      </c>
      <c r="N2968">
        <f>EXP(-rf*C2968)*E2968</f>
        <v/>
      </c>
    </row>
    <row r="2969">
      <c r="A2969" t="n">
        <v>2961</v>
      </c>
      <c r="B2969">
        <f>RAND()</f>
        <v/>
      </c>
      <c r="C2969">
        <f>IF(B2969&lt;P_3,3,IF(B2969&lt;P_3+P_4,4,5))</f>
        <v/>
      </c>
      <c r="D2969">
        <f>NORM.S.INV(RAND())</f>
        <v/>
      </c>
      <c r="E2969">
        <f>V0*EXP((rf-q_leak-0.5*sigma^2)*C2969+sigma*SQRT(C2969)*D2969)</f>
        <v/>
      </c>
      <c r="F2969">
        <f>SHL_face*(1+SHL_rate)^C2969</f>
        <v/>
      </c>
      <c r="G2969">
        <f>Pref_face*(1+Pref_rate)^C2969</f>
        <v/>
      </c>
      <c r="H2969">
        <f>MAX(E2969-F2969-G2969,0)</f>
        <v/>
      </c>
      <c r="I2969">
        <f>MIN(E2969,F2969+G2969)+(1-MgmtPct)*H2969</f>
        <v/>
      </c>
      <c r="J2969">
        <f>IF(I2969/SponsorCost&gt;=RatchetTrigger,1,0)</f>
        <v/>
      </c>
      <c r="K2969">
        <f>IF(J2969=1,MgmtPctRatchet,MgmtPct)</f>
        <v/>
      </c>
      <c r="L2969">
        <f>K2969*H2969</f>
        <v/>
      </c>
      <c r="M2969">
        <f>EXP(-rf*C2969)*L2969</f>
        <v/>
      </c>
      <c r="N2969">
        <f>EXP(-rf*C2969)*E2969</f>
        <v/>
      </c>
    </row>
    <row r="2970">
      <c r="A2970" t="n">
        <v>2962</v>
      </c>
      <c r="B2970">
        <f>RAND()</f>
        <v/>
      </c>
      <c r="C2970">
        <f>IF(B2970&lt;P_3,3,IF(B2970&lt;P_3+P_4,4,5))</f>
        <v/>
      </c>
      <c r="D2970">
        <f>NORM.S.INV(RAND())</f>
        <v/>
      </c>
      <c r="E2970">
        <f>V0*EXP((rf-q_leak-0.5*sigma^2)*C2970+sigma*SQRT(C2970)*D2970)</f>
        <v/>
      </c>
      <c r="F2970">
        <f>SHL_face*(1+SHL_rate)^C2970</f>
        <v/>
      </c>
      <c r="G2970">
        <f>Pref_face*(1+Pref_rate)^C2970</f>
        <v/>
      </c>
      <c r="H2970">
        <f>MAX(E2970-F2970-G2970,0)</f>
        <v/>
      </c>
      <c r="I2970">
        <f>MIN(E2970,F2970+G2970)+(1-MgmtPct)*H2970</f>
        <v/>
      </c>
      <c r="J2970">
        <f>IF(I2970/SponsorCost&gt;=RatchetTrigger,1,0)</f>
        <v/>
      </c>
      <c r="K2970">
        <f>IF(J2970=1,MgmtPctRatchet,MgmtPct)</f>
        <v/>
      </c>
      <c r="L2970">
        <f>K2970*H2970</f>
        <v/>
      </c>
      <c r="M2970">
        <f>EXP(-rf*C2970)*L2970</f>
        <v/>
      </c>
      <c r="N2970">
        <f>EXP(-rf*C2970)*E2970</f>
        <v/>
      </c>
    </row>
    <row r="2971">
      <c r="A2971" t="n">
        <v>2963</v>
      </c>
      <c r="B2971">
        <f>RAND()</f>
        <v/>
      </c>
      <c r="C2971">
        <f>IF(B2971&lt;P_3,3,IF(B2971&lt;P_3+P_4,4,5))</f>
        <v/>
      </c>
      <c r="D2971">
        <f>NORM.S.INV(RAND())</f>
        <v/>
      </c>
      <c r="E2971">
        <f>V0*EXP((rf-q_leak-0.5*sigma^2)*C2971+sigma*SQRT(C2971)*D2971)</f>
        <v/>
      </c>
      <c r="F2971">
        <f>SHL_face*(1+SHL_rate)^C2971</f>
        <v/>
      </c>
      <c r="G2971">
        <f>Pref_face*(1+Pref_rate)^C2971</f>
        <v/>
      </c>
      <c r="H2971">
        <f>MAX(E2971-F2971-G2971,0)</f>
        <v/>
      </c>
      <c r="I2971">
        <f>MIN(E2971,F2971+G2971)+(1-MgmtPct)*H2971</f>
        <v/>
      </c>
      <c r="J2971">
        <f>IF(I2971/SponsorCost&gt;=RatchetTrigger,1,0)</f>
        <v/>
      </c>
      <c r="K2971">
        <f>IF(J2971=1,MgmtPctRatchet,MgmtPct)</f>
        <v/>
      </c>
      <c r="L2971">
        <f>K2971*H2971</f>
        <v/>
      </c>
      <c r="M2971">
        <f>EXP(-rf*C2971)*L2971</f>
        <v/>
      </c>
      <c r="N2971">
        <f>EXP(-rf*C2971)*E2971</f>
        <v/>
      </c>
    </row>
    <row r="2972">
      <c r="A2972" t="n">
        <v>2964</v>
      </c>
      <c r="B2972">
        <f>RAND()</f>
        <v/>
      </c>
      <c r="C2972">
        <f>IF(B2972&lt;P_3,3,IF(B2972&lt;P_3+P_4,4,5))</f>
        <v/>
      </c>
      <c r="D2972">
        <f>NORM.S.INV(RAND())</f>
        <v/>
      </c>
      <c r="E2972">
        <f>V0*EXP((rf-q_leak-0.5*sigma^2)*C2972+sigma*SQRT(C2972)*D2972)</f>
        <v/>
      </c>
      <c r="F2972">
        <f>SHL_face*(1+SHL_rate)^C2972</f>
        <v/>
      </c>
      <c r="G2972">
        <f>Pref_face*(1+Pref_rate)^C2972</f>
        <v/>
      </c>
      <c r="H2972">
        <f>MAX(E2972-F2972-G2972,0)</f>
        <v/>
      </c>
      <c r="I2972">
        <f>MIN(E2972,F2972+G2972)+(1-MgmtPct)*H2972</f>
        <v/>
      </c>
      <c r="J2972">
        <f>IF(I2972/SponsorCost&gt;=RatchetTrigger,1,0)</f>
        <v/>
      </c>
      <c r="K2972">
        <f>IF(J2972=1,MgmtPctRatchet,MgmtPct)</f>
        <v/>
      </c>
      <c r="L2972">
        <f>K2972*H2972</f>
        <v/>
      </c>
      <c r="M2972">
        <f>EXP(-rf*C2972)*L2972</f>
        <v/>
      </c>
      <c r="N2972">
        <f>EXP(-rf*C2972)*E2972</f>
        <v/>
      </c>
    </row>
    <row r="2973">
      <c r="A2973" t="n">
        <v>2965</v>
      </c>
      <c r="B2973">
        <f>RAND()</f>
        <v/>
      </c>
      <c r="C2973">
        <f>IF(B2973&lt;P_3,3,IF(B2973&lt;P_3+P_4,4,5))</f>
        <v/>
      </c>
      <c r="D2973">
        <f>NORM.S.INV(RAND())</f>
        <v/>
      </c>
      <c r="E2973">
        <f>V0*EXP((rf-q_leak-0.5*sigma^2)*C2973+sigma*SQRT(C2973)*D2973)</f>
        <v/>
      </c>
      <c r="F2973">
        <f>SHL_face*(1+SHL_rate)^C2973</f>
        <v/>
      </c>
      <c r="G2973">
        <f>Pref_face*(1+Pref_rate)^C2973</f>
        <v/>
      </c>
      <c r="H2973">
        <f>MAX(E2973-F2973-G2973,0)</f>
        <v/>
      </c>
      <c r="I2973">
        <f>MIN(E2973,F2973+G2973)+(1-MgmtPct)*H2973</f>
        <v/>
      </c>
      <c r="J2973">
        <f>IF(I2973/SponsorCost&gt;=RatchetTrigger,1,0)</f>
        <v/>
      </c>
      <c r="K2973">
        <f>IF(J2973=1,MgmtPctRatchet,MgmtPct)</f>
        <v/>
      </c>
      <c r="L2973">
        <f>K2973*H2973</f>
        <v/>
      </c>
      <c r="M2973">
        <f>EXP(-rf*C2973)*L2973</f>
        <v/>
      </c>
      <c r="N2973">
        <f>EXP(-rf*C2973)*E2973</f>
        <v/>
      </c>
    </row>
    <row r="2974">
      <c r="A2974" t="n">
        <v>2966</v>
      </c>
      <c r="B2974">
        <f>RAND()</f>
        <v/>
      </c>
      <c r="C2974">
        <f>IF(B2974&lt;P_3,3,IF(B2974&lt;P_3+P_4,4,5))</f>
        <v/>
      </c>
      <c r="D2974">
        <f>NORM.S.INV(RAND())</f>
        <v/>
      </c>
      <c r="E2974">
        <f>V0*EXP((rf-q_leak-0.5*sigma^2)*C2974+sigma*SQRT(C2974)*D2974)</f>
        <v/>
      </c>
      <c r="F2974">
        <f>SHL_face*(1+SHL_rate)^C2974</f>
        <v/>
      </c>
      <c r="G2974">
        <f>Pref_face*(1+Pref_rate)^C2974</f>
        <v/>
      </c>
      <c r="H2974">
        <f>MAX(E2974-F2974-G2974,0)</f>
        <v/>
      </c>
      <c r="I2974">
        <f>MIN(E2974,F2974+G2974)+(1-MgmtPct)*H2974</f>
        <v/>
      </c>
      <c r="J2974">
        <f>IF(I2974/SponsorCost&gt;=RatchetTrigger,1,0)</f>
        <v/>
      </c>
      <c r="K2974">
        <f>IF(J2974=1,MgmtPctRatchet,MgmtPct)</f>
        <v/>
      </c>
      <c r="L2974">
        <f>K2974*H2974</f>
        <v/>
      </c>
      <c r="M2974">
        <f>EXP(-rf*C2974)*L2974</f>
        <v/>
      </c>
      <c r="N2974">
        <f>EXP(-rf*C2974)*E2974</f>
        <v/>
      </c>
    </row>
    <row r="2975">
      <c r="A2975" t="n">
        <v>2967</v>
      </c>
      <c r="B2975">
        <f>RAND()</f>
        <v/>
      </c>
      <c r="C2975">
        <f>IF(B2975&lt;P_3,3,IF(B2975&lt;P_3+P_4,4,5))</f>
        <v/>
      </c>
      <c r="D2975">
        <f>NORM.S.INV(RAND())</f>
        <v/>
      </c>
      <c r="E2975">
        <f>V0*EXP((rf-q_leak-0.5*sigma^2)*C2975+sigma*SQRT(C2975)*D2975)</f>
        <v/>
      </c>
      <c r="F2975">
        <f>SHL_face*(1+SHL_rate)^C2975</f>
        <v/>
      </c>
      <c r="G2975">
        <f>Pref_face*(1+Pref_rate)^C2975</f>
        <v/>
      </c>
      <c r="H2975">
        <f>MAX(E2975-F2975-G2975,0)</f>
        <v/>
      </c>
      <c r="I2975">
        <f>MIN(E2975,F2975+G2975)+(1-MgmtPct)*H2975</f>
        <v/>
      </c>
      <c r="J2975">
        <f>IF(I2975/SponsorCost&gt;=RatchetTrigger,1,0)</f>
        <v/>
      </c>
      <c r="K2975">
        <f>IF(J2975=1,MgmtPctRatchet,MgmtPct)</f>
        <v/>
      </c>
      <c r="L2975">
        <f>K2975*H2975</f>
        <v/>
      </c>
      <c r="M2975">
        <f>EXP(-rf*C2975)*L2975</f>
        <v/>
      </c>
      <c r="N2975">
        <f>EXP(-rf*C2975)*E2975</f>
        <v/>
      </c>
    </row>
    <row r="2976">
      <c r="A2976" t="n">
        <v>2968</v>
      </c>
      <c r="B2976">
        <f>RAND()</f>
        <v/>
      </c>
      <c r="C2976">
        <f>IF(B2976&lt;P_3,3,IF(B2976&lt;P_3+P_4,4,5))</f>
        <v/>
      </c>
      <c r="D2976">
        <f>NORM.S.INV(RAND())</f>
        <v/>
      </c>
      <c r="E2976">
        <f>V0*EXP((rf-q_leak-0.5*sigma^2)*C2976+sigma*SQRT(C2976)*D2976)</f>
        <v/>
      </c>
      <c r="F2976">
        <f>SHL_face*(1+SHL_rate)^C2976</f>
        <v/>
      </c>
      <c r="G2976">
        <f>Pref_face*(1+Pref_rate)^C2976</f>
        <v/>
      </c>
      <c r="H2976">
        <f>MAX(E2976-F2976-G2976,0)</f>
        <v/>
      </c>
      <c r="I2976">
        <f>MIN(E2976,F2976+G2976)+(1-MgmtPct)*H2976</f>
        <v/>
      </c>
      <c r="J2976">
        <f>IF(I2976/SponsorCost&gt;=RatchetTrigger,1,0)</f>
        <v/>
      </c>
      <c r="K2976">
        <f>IF(J2976=1,MgmtPctRatchet,MgmtPct)</f>
        <v/>
      </c>
      <c r="L2976">
        <f>K2976*H2976</f>
        <v/>
      </c>
      <c r="M2976">
        <f>EXP(-rf*C2976)*L2976</f>
        <v/>
      </c>
      <c r="N2976">
        <f>EXP(-rf*C2976)*E2976</f>
        <v/>
      </c>
    </row>
    <row r="2977">
      <c r="A2977" t="n">
        <v>2969</v>
      </c>
      <c r="B2977">
        <f>RAND()</f>
        <v/>
      </c>
      <c r="C2977">
        <f>IF(B2977&lt;P_3,3,IF(B2977&lt;P_3+P_4,4,5))</f>
        <v/>
      </c>
      <c r="D2977">
        <f>NORM.S.INV(RAND())</f>
        <v/>
      </c>
      <c r="E2977">
        <f>V0*EXP((rf-q_leak-0.5*sigma^2)*C2977+sigma*SQRT(C2977)*D2977)</f>
        <v/>
      </c>
      <c r="F2977">
        <f>SHL_face*(1+SHL_rate)^C2977</f>
        <v/>
      </c>
      <c r="G2977">
        <f>Pref_face*(1+Pref_rate)^C2977</f>
        <v/>
      </c>
      <c r="H2977">
        <f>MAX(E2977-F2977-G2977,0)</f>
        <v/>
      </c>
      <c r="I2977">
        <f>MIN(E2977,F2977+G2977)+(1-MgmtPct)*H2977</f>
        <v/>
      </c>
      <c r="J2977">
        <f>IF(I2977/SponsorCost&gt;=RatchetTrigger,1,0)</f>
        <v/>
      </c>
      <c r="K2977">
        <f>IF(J2977=1,MgmtPctRatchet,MgmtPct)</f>
        <v/>
      </c>
      <c r="L2977">
        <f>K2977*H2977</f>
        <v/>
      </c>
      <c r="M2977">
        <f>EXP(-rf*C2977)*L2977</f>
        <v/>
      </c>
      <c r="N2977">
        <f>EXP(-rf*C2977)*E2977</f>
        <v/>
      </c>
    </row>
    <row r="2978">
      <c r="A2978" t="n">
        <v>2970</v>
      </c>
      <c r="B2978">
        <f>RAND()</f>
        <v/>
      </c>
      <c r="C2978">
        <f>IF(B2978&lt;P_3,3,IF(B2978&lt;P_3+P_4,4,5))</f>
        <v/>
      </c>
      <c r="D2978">
        <f>NORM.S.INV(RAND())</f>
        <v/>
      </c>
      <c r="E2978">
        <f>V0*EXP((rf-q_leak-0.5*sigma^2)*C2978+sigma*SQRT(C2978)*D2978)</f>
        <v/>
      </c>
      <c r="F2978">
        <f>SHL_face*(1+SHL_rate)^C2978</f>
        <v/>
      </c>
      <c r="G2978">
        <f>Pref_face*(1+Pref_rate)^C2978</f>
        <v/>
      </c>
      <c r="H2978">
        <f>MAX(E2978-F2978-G2978,0)</f>
        <v/>
      </c>
      <c r="I2978">
        <f>MIN(E2978,F2978+G2978)+(1-MgmtPct)*H2978</f>
        <v/>
      </c>
      <c r="J2978">
        <f>IF(I2978/SponsorCost&gt;=RatchetTrigger,1,0)</f>
        <v/>
      </c>
      <c r="K2978">
        <f>IF(J2978=1,MgmtPctRatchet,MgmtPct)</f>
        <v/>
      </c>
      <c r="L2978">
        <f>K2978*H2978</f>
        <v/>
      </c>
      <c r="M2978">
        <f>EXP(-rf*C2978)*L2978</f>
        <v/>
      </c>
      <c r="N2978">
        <f>EXP(-rf*C2978)*E2978</f>
        <v/>
      </c>
    </row>
    <row r="2979">
      <c r="A2979" t="n">
        <v>2971</v>
      </c>
      <c r="B2979">
        <f>RAND()</f>
        <v/>
      </c>
      <c r="C2979">
        <f>IF(B2979&lt;P_3,3,IF(B2979&lt;P_3+P_4,4,5))</f>
        <v/>
      </c>
      <c r="D2979">
        <f>NORM.S.INV(RAND())</f>
        <v/>
      </c>
      <c r="E2979">
        <f>V0*EXP((rf-q_leak-0.5*sigma^2)*C2979+sigma*SQRT(C2979)*D2979)</f>
        <v/>
      </c>
      <c r="F2979">
        <f>SHL_face*(1+SHL_rate)^C2979</f>
        <v/>
      </c>
      <c r="G2979">
        <f>Pref_face*(1+Pref_rate)^C2979</f>
        <v/>
      </c>
      <c r="H2979">
        <f>MAX(E2979-F2979-G2979,0)</f>
        <v/>
      </c>
      <c r="I2979">
        <f>MIN(E2979,F2979+G2979)+(1-MgmtPct)*H2979</f>
        <v/>
      </c>
      <c r="J2979">
        <f>IF(I2979/SponsorCost&gt;=RatchetTrigger,1,0)</f>
        <v/>
      </c>
      <c r="K2979">
        <f>IF(J2979=1,MgmtPctRatchet,MgmtPct)</f>
        <v/>
      </c>
      <c r="L2979">
        <f>K2979*H2979</f>
        <v/>
      </c>
      <c r="M2979">
        <f>EXP(-rf*C2979)*L2979</f>
        <v/>
      </c>
      <c r="N2979">
        <f>EXP(-rf*C2979)*E2979</f>
        <v/>
      </c>
    </row>
    <row r="2980">
      <c r="A2980" t="n">
        <v>2972</v>
      </c>
      <c r="B2980">
        <f>RAND()</f>
        <v/>
      </c>
      <c r="C2980">
        <f>IF(B2980&lt;P_3,3,IF(B2980&lt;P_3+P_4,4,5))</f>
        <v/>
      </c>
      <c r="D2980">
        <f>NORM.S.INV(RAND())</f>
        <v/>
      </c>
      <c r="E2980">
        <f>V0*EXP((rf-q_leak-0.5*sigma^2)*C2980+sigma*SQRT(C2980)*D2980)</f>
        <v/>
      </c>
      <c r="F2980">
        <f>SHL_face*(1+SHL_rate)^C2980</f>
        <v/>
      </c>
      <c r="G2980">
        <f>Pref_face*(1+Pref_rate)^C2980</f>
        <v/>
      </c>
      <c r="H2980">
        <f>MAX(E2980-F2980-G2980,0)</f>
        <v/>
      </c>
      <c r="I2980">
        <f>MIN(E2980,F2980+G2980)+(1-MgmtPct)*H2980</f>
        <v/>
      </c>
      <c r="J2980">
        <f>IF(I2980/SponsorCost&gt;=RatchetTrigger,1,0)</f>
        <v/>
      </c>
      <c r="K2980">
        <f>IF(J2980=1,MgmtPctRatchet,MgmtPct)</f>
        <v/>
      </c>
      <c r="L2980">
        <f>K2980*H2980</f>
        <v/>
      </c>
      <c r="M2980">
        <f>EXP(-rf*C2980)*L2980</f>
        <v/>
      </c>
      <c r="N2980">
        <f>EXP(-rf*C2980)*E2980</f>
        <v/>
      </c>
    </row>
    <row r="2981">
      <c r="A2981" t="n">
        <v>2973</v>
      </c>
      <c r="B2981">
        <f>RAND()</f>
        <v/>
      </c>
      <c r="C2981">
        <f>IF(B2981&lt;P_3,3,IF(B2981&lt;P_3+P_4,4,5))</f>
        <v/>
      </c>
      <c r="D2981">
        <f>NORM.S.INV(RAND())</f>
        <v/>
      </c>
      <c r="E2981">
        <f>V0*EXP((rf-q_leak-0.5*sigma^2)*C2981+sigma*SQRT(C2981)*D2981)</f>
        <v/>
      </c>
      <c r="F2981">
        <f>SHL_face*(1+SHL_rate)^C2981</f>
        <v/>
      </c>
      <c r="G2981">
        <f>Pref_face*(1+Pref_rate)^C2981</f>
        <v/>
      </c>
      <c r="H2981">
        <f>MAX(E2981-F2981-G2981,0)</f>
        <v/>
      </c>
      <c r="I2981">
        <f>MIN(E2981,F2981+G2981)+(1-MgmtPct)*H2981</f>
        <v/>
      </c>
      <c r="J2981">
        <f>IF(I2981/SponsorCost&gt;=RatchetTrigger,1,0)</f>
        <v/>
      </c>
      <c r="K2981">
        <f>IF(J2981=1,MgmtPctRatchet,MgmtPct)</f>
        <v/>
      </c>
      <c r="L2981">
        <f>K2981*H2981</f>
        <v/>
      </c>
      <c r="M2981">
        <f>EXP(-rf*C2981)*L2981</f>
        <v/>
      </c>
      <c r="N2981">
        <f>EXP(-rf*C2981)*E2981</f>
        <v/>
      </c>
    </row>
    <row r="2982">
      <c r="A2982" t="n">
        <v>2974</v>
      </c>
      <c r="B2982">
        <f>RAND()</f>
        <v/>
      </c>
      <c r="C2982">
        <f>IF(B2982&lt;P_3,3,IF(B2982&lt;P_3+P_4,4,5))</f>
        <v/>
      </c>
      <c r="D2982">
        <f>NORM.S.INV(RAND())</f>
        <v/>
      </c>
      <c r="E2982">
        <f>V0*EXP((rf-q_leak-0.5*sigma^2)*C2982+sigma*SQRT(C2982)*D2982)</f>
        <v/>
      </c>
      <c r="F2982">
        <f>SHL_face*(1+SHL_rate)^C2982</f>
        <v/>
      </c>
      <c r="G2982">
        <f>Pref_face*(1+Pref_rate)^C2982</f>
        <v/>
      </c>
      <c r="H2982">
        <f>MAX(E2982-F2982-G2982,0)</f>
        <v/>
      </c>
      <c r="I2982">
        <f>MIN(E2982,F2982+G2982)+(1-MgmtPct)*H2982</f>
        <v/>
      </c>
      <c r="J2982">
        <f>IF(I2982/SponsorCost&gt;=RatchetTrigger,1,0)</f>
        <v/>
      </c>
      <c r="K2982">
        <f>IF(J2982=1,MgmtPctRatchet,MgmtPct)</f>
        <v/>
      </c>
      <c r="L2982">
        <f>K2982*H2982</f>
        <v/>
      </c>
      <c r="M2982">
        <f>EXP(-rf*C2982)*L2982</f>
        <v/>
      </c>
      <c r="N2982">
        <f>EXP(-rf*C2982)*E2982</f>
        <v/>
      </c>
    </row>
    <row r="2983">
      <c r="A2983" t="n">
        <v>2975</v>
      </c>
      <c r="B2983">
        <f>RAND()</f>
        <v/>
      </c>
      <c r="C2983">
        <f>IF(B2983&lt;P_3,3,IF(B2983&lt;P_3+P_4,4,5))</f>
        <v/>
      </c>
      <c r="D2983">
        <f>NORM.S.INV(RAND())</f>
        <v/>
      </c>
      <c r="E2983">
        <f>V0*EXP((rf-q_leak-0.5*sigma^2)*C2983+sigma*SQRT(C2983)*D2983)</f>
        <v/>
      </c>
      <c r="F2983">
        <f>SHL_face*(1+SHL_rate)^C2983</f>
        <v/>
      </c>
      <c r="G2983">
        <f>Pref_face*(1+Pref_rate)^C2983</f>
        <v/>
      </c>
      <c r="H2983">
        <f>MAX(E2983-F2983-G2983,0)</f>
        <v/>
      </c>
      <c r="I2983">
        <f>MIN(E2983,F2983+G2983)+(1-MgmtPct)*H2983</f>
        <v/>
      </c>
      <c r="J2983">
        <f>IF(I2983/SponsorCost&gt;=RatchetTrigger,1,0)</f>
        <v/>
      </c>
      <c r="K2983">
        <f>IF(J2983=1,MgmtPctRatchet,MgmtPct)</f>
        <v/>
      </c>
      <c r="L2983">
        <f>K2983*H2983</f>
        <v/>
      </c>
      <c r="M2983">
        <f>EXP(-rf*C2983)*L2983</f>
        <v/>
      </c>
      <c r="N2983">
        <f>EXP(-rf*C2983)*E2983</f>
        <v/>
      </c>
    </row>
    <row r="2984">
      <c r="A2984" t="n">
        <v>2976</v>
      </c>
      <c r="B2984">
        <f>RAND()</f>
        <v/>
      </c>
      <c r="C2984">
        <f>IF(B2984&lt;P_3,3,IF(B2984&lt;P_3+P_4,4,5))</f>
        <v/>
      </c>
      <c r="D2984">
        <f>NORM.S.INV(RAND())</f>
        <v/>
      </c>
      <c r="E2984">
        <f>V0*EXP((rf-q_leak-0.5*sigma^2)*C2984+sigma*SQRT(C2984)*D2984)</f>
        <v/>
      </c>
      <c r="F2984">
        <f>SHL_face*(1+SHL_rate)^C2984</f>
        <v/>
      </c>
      <c r="G2984">
        <f>Pref_face*(1+Pref_rate)^C2984</f>
        <v/>
      </c>
      <c r="H2984">
        <f>MAX(E2984-F2984-G2984,0)</f>
        <v/>
      </c>
      <c r="I2984">
        <f>MIN(E2984,F2984+G2984)+(1-MgmtPct)*H2984</f>
        <v/>
      </c>
      <c r="J2984">
        <f>IF(I2984/SponsorCost&gt;=RatchetTrigger,1,0)</f>
        <v/>
      </c>
      <c r="K2984">
        <f>IF(J2984=1,MgmtPctRatchet,MgmtPct)</f>
        <v/>
      </c>
      <c r="L2984">
        <f>K2984*H2984</f>
        <v/>
      </c>
      <c r="M2984">
        <f>EXP(-rf*C2984)*L2984</f>
        <v/>
      </c>
      <c r="N2984">
        <f>EXP(-rf*C2984)*E2984</f>
        <v/>
      </c>
    </row>
    <row r="2985">
      <c r="A2985" t="n">
        <v>2977</v>
      </c>
      <c r="B2985">
        <f>RAND()</f>
        <v/>
      </c>
      <c r="C2985">
        <f>IF(B2985&lt;P_3,3,IF(B2985&lt;P_3+P_4,4,5))</f>
        <v/>
      </c>
      <c r="D2985">
        <f>NORM.S.INV(RAND())</f>
        <v/>
      </c>
      <c r="E2985">
        <f>V0*EXP((rf-q_leak-0.5*sigma^2)*C2985+sigma*SQRT(C2985)*D2985)</f>
        <v/>
      </c>
      <c r="F2985">
        <f>SHL_face*(1+SHL_rate)^C2985</f>
        <v/>
      </c>
      <c r="G2985">
        <f>Pref_face*(1+Pref_rate)^C2985</f>
        <v/>
      </c>
      <c r="H2985">
        <f>MAX(E2985-F2985-G2985,0)</f>
        <v/>
      </c>
      <c r="I2985">
        <f>MIN(E2985,F2985+G2985)+(1-MgmtPct)*H2985</f>
        <v/>
      </c>
      <c r="J2985">
        <f>IF(I2985/SponsorCost&gt;=RatchetTrigger,1,0)</f>
        <v/>
      </c>
      <c r="K2985">
        <f>IF(J2985=1,MgmtPctRatchet,MgmtPct)</f>
        <v/>
      </c>
      <c r="L2985">
        <f>K2985*H2985</f>
        <v/>
      </c>
      <c r="M2985">
        <f>EXP(-rf*C2985)*L2985</f>
        <v/>
      </c>
      <c r="N2985">
        <f>EXP(-rf*C2985)*E2985</f>
        <v/>
      </c>
    </row>
    <row r="2986">
      <c r="A2986" t="n">
        <v>2978</v>
      </c>
      <c r="B2986">
        <f>RAND()</f>
        <v/>
      </c>
      <c r="C2986">
        <f>IF(B2986&lt;P_3,3,IF(B2986&lt;P_3+P_4,4,5))</f>
        <v/>
      </c>
      <c r="D2986">
        <f>NORM.S.INV(RAND())</f>
        <v/>
      </c>
      <c r="E2986">
        <f>V0*EXP((rf-q_leak-0.5*sigma^2)*C2986+sigma*SQRT(C2986)*D2986)</f>
        <v/>
      </c>
      <c r="F2986">
        <f>SHL_face*(1+SHL_rate)^C2986</f>
        <v/>
      </c>
      <c r="G2986">
        <f>Pref_face*(1+Pref_rate)^C2986</f>
        <v/>
      </c>
      <c r="H2986">
        <f>MAX(E2986-F2986-G2986,0)</f>
        <v/>
      </c>
      <c r="I2986">
        <f>MIN(E2986,F2986+G2986)+(1-MgmtPct)*H2986</f>
        <v/>
      </c>
      <c r="J2986">
        <f>IF(I2986/SponsorCost&gt;=RatchetTrigger,1,0)</f>
        <v/>
      </c>
      <c r="K2986">
        <f>IF(J2986=1,MgmtPctRatchet,MgmtPct)</f>
        <v/>
      </c>
      <c r="L2986">
        <f>K2986*H2986</f>
        <v/>
      </c>
      <c r="M2986">
        <f>EXP(-rf*C2986)*L2986</f>
        <v/>
      </c>
      <c r="N2986">
        <f>EXP(-rf*C2986)*E2986</f>
        <v/>
      </c>
    </row>
    <row r="2987">
      <c r="A2987" t="n">
        <v>2979</v>
      </c>
      <c r="B2987">
        <f>RAND()</f>
        <v/>
      </c>
      <c r="C2987">
        <f>IF(B2987&lt;P_3,3,IF(B2987&lt;P_3+P_4,4,5))</f>
        <v/>
      </c>
      <c r="D2987">
        <f>NORM.S.INV(RAND())</f>
        <v/>
      </c>
      <c r="E2987">
        <f>V0*EXP((rf-q_leak-0.5*sigma^2)*C2987+sigma*SQRT(C2987)*D2987)</f>
        <v/>
      </c>
      <c r="F2987">
        <f>SHL_face*(1+SHL_rate)^C2987</f>
        <v/>
      </c>
      <c r="G2987">
        <f>Pref_face*(1+Pref_rate)^C2987</f>
        <v/>
      </c>
      <c r="H2987">
        <f>MAX(E2987-F2987-G2987,0)</f>
        <v/>
      </c>
      <c r="I2987">
        <f>MIN(E2987,F2987+G2987)+(1-MgmtPct)*H2987</f>
        <v/>
      </c>
      <c r="J2987">
        <f>IF(I2987/SponsorCost&gt;=RatchetTrigger,1,0)</f>
        <v/>
      </c>
      <c r="K2987">
        <f>IF(J2987=1,MgmtPctRatchet,MgmtPct)</f>
        <v/>
      </c>
      <c r="L2987">
        <f>K2987*H2987</f>
        <v/>
      </c>
      <c r="M2987">
        <f>EXP(-rf*C2987)*L2987</f>
        <v/>
      </c>
      <c r="N2987">
        <f>EXP(-rf*C2987)*E2987</f>
        <v/>
      </c>
    </row>
    <row r="2988">
      <c r="A2988" t="n">
        <v>2980</v>
      </c>
      <c r="B2988">
        <f>RAND()</f>
        <v/>
      </c>
      <c r="C2988">
        <f>IF(B2988&lt;P_3,3,IF(B2988&lt;P_3+P_4,4,5))</f>
        <v/>
      </c>
      <c r="D2988">
        <f>NORM.S.INV(RAND())</f>
        <v/>
      </c>
      <c r="E2988">
        <f>V0*EXP((rf-q_leak-0.5*sigma^2)*C2988+sigma*SQRT(C2988)*D2988)</f>
        <v/>
      </c>
      <c r="F2988">
        <f>SHL_face*(1+SHL_rate)^C2988</f>
        <v/>
      </c>
      <c r="G2988">
        <f>Pref_face*(1+Pref_rate)^C2988</f>
        <v/>
      </c>
      <c r="H2988">
        <f>MAX(E2988-F2988-G2988,0)</f>
        <v/>
      </c>
      <c r="I2988">
        <f>MIN(E2988,F2988+G2988)+(1-MgmtPct)*H2988</f>
        <v/>
      </c>
      <c r="J2988">
        <f>IF(I2988/SponsorCost&gt;=RatchetTrigger,1,0)</f>
        <v/>
      </c>
      <c r="K2988">
        <f>IF(J2988=1,MgmtPctRatchet,MgmtPct)</f>
        <v/>
      </c>
      <c r="L2988">
        <f>K2988*H2988</f>
        <v/>
      </c>
      <c r="M2988">
        <f>EXP(-rf*C2988)*L2988</f>
        <v/>
      </c>
      <c r="N2988">
        <f>EXP(-rf*C2988)*E2988</f>
        <v/>
      </c>
    </row>
    <row r="2989">
      <c r="A2989" t="n">
        <v>2981</v>
      </c>
      <c r="B2989">
        <f>RAND()</f>
        <v/>
      </c>
      <c r="C2989">
        <f>IF(B2989&lt;P_3,3,IF(B2989&lt;P_3+P_4,4,5))</f>
        <v/>
      </c>
      <c r="D2989">
        <f>NORM.S.INV(RAND())</f>
        <v/>
      </c>
      <c r="E2989">
        <f>V0*EXP((rf-q_leak-0.5*sigma^2)*C2989+sigma*SQRT(C2989)*D2989)</f>
        <v/>
      </c>
      <c r="F2989">
        <f>SHL_face*(1+SHL_rate)^C2989</f>
        <v/>
      </c>
      <c r="G2989">
        <f>Pref_face*(1+Pref_rate)^C2989</f>
        <v/>
      </c>
      <c r="H2989">
        <f>MAX(E2989-F2989-G2989,0)</f>
        <v/>
      </c>
      <c r="I2989">
        <f>MIN(E2989,F2989+G2989)+(1-MgmtPct)*H2989</f>
        <v/>
      </c>
      <c r="J2989">
        <f>IF(I2989/SponsorCost&gt;=RatchetTrigger,1,0)</f>
        <v/>
      </c>
      <c r="K2989">
        <f>IF(J2989=1,MgmtPctRatchet,MgmtPct)</f>
        <v/>
      </c>
      <c r="L2989">
        <f>K2989*H2989</f>
        <v/>
      </c>
      <c r="M2989">
        <f>EXP(-rf*C2989)*L2989</f>
        <v/>
      </c>
      <c r="N2989">
        <f>EXP(-rf*C2989)*E2989</f>
        <v/>
      </c>
    </row>
    <row r="2990">
      <c r="A2990" t="n">
        <v>2982</v>
      </c>
      <c r="B2990">
        <f>RAND()</f>
        <v/>
      </c>
      <c r="C2990">
        <f>IF(B2990&lt;P_3,3,IF(B2990&lt;P_3+P_4,4,5))</f>
        <v/>
      </c>
      <c r="D2990">
        <f>NORM.S.INV(RAND())</f>
        <v/>
      </c>
      <c r="E2990">
        <f>V0*EXP((rf-q_leak-0.5*sigma^2)*C2990+sigma*SQRT(C2990)*D2990)</f>
        <v/>
      </c>
      <c r="F2990">
        <f>SHL_face*(1+SHL_rate)^C2990</f>
        <v/>
      </c>
      <c r="G2990">
        <f>Pref_face*(1+Pref_rate)^C2990</f>
        <v/>
      </c>
      <c r="H2990">
        <f>MAX(E2990-F2990-G2990,0)</f>
        <v/>
      </c>
      <c r="I2990">
        <f>MIN(E2990,F2990+G2990)+(1-MgmtPct)*H2990</f>
        <v/>
      </c>
      <c r="J2990">
        <f>IF(I2990/SponsorCost&gt;=RatchetTrigger,1,0)</f>
        <v/>
      </c>
      <c r="K2990">
        <f>IF(J2990=1,MgmtPctRatchet,MgmtPct)</f>
        <v/>
      </c>
      <c r="L2990">
        <f>K2990*H2990</f>
        <v/>
      </c>
      <c r="M2990">
        <f>EXP(-rf*C2990)*L2990</f>
        <v/>
      </c>
      <c r="N2990">
        <f>EXP(-rf*C2990)*E2990</f>
        <v/>
      </c>
    </row>
    <row r="2991">
      <c r="A2991" t="n">
        <v>2983</v>
      </c>
      <c r="B2991">
        <f>RAND()</f>
        <v/>
      </c>
      <c r="C2991">
        <f>IF(B2991&lt;P_3,3,IF(B2991&lt;P_3+P_4,4,5))</f>
        <v/>
      </c>
      <c r="D2991">
        <f>NORM.S.INV(RAND())</f>
        <v/>
      </c>
      <c r="E2991">
        <f>V0*EXP((rf-q_leak-0.5*sigma^2)*C2991+sigma*SQRT(C2991)*D2991)</f>
        <v/>
      </c>
      <c r="F2991">
        <f>SHL_face*(1+SHL_rate)^C2991</f>
        <v/>
      </c>
      <c r="G2991">
        <f>Pref_face*(1+Pref_rate)^C2991</f>
        <v/>
      </c>
      <c r="H2991">
        <f>MAX(E2991-F2991-G2991,0)</f>
        <v/>
      </c>
      <c r="I2991">
        <f>MIN(E2991,F2991+G2991)+(1-MgmtPct)*H2991</f>
        <v/>
      </c>
      <c r="J2991">
        <f>IF(I2991/SponsorCost&gt;=RatchetTrigger,1,0)</f>
        <v/>
      </c>
      <c r="K2991">
        <f>IF(J2991=1,MgmtPctRatchet,MgmtPct)</f>
        <v/>
      </c>
      <c r="L2991">
        <f>K2991*H2991</f>
        <v/>
      </c>
      <c r="M2991">
        <f>EXP(-rf*C2991)*L2991</f>
        <v/>
      </c>
      <c r="N2991">
        <f>EXP(-rf*C2991)*E2991</f>
        <v/>
      </c>
    </row>
    <row r="2992">
      <c r="A2992" t="n">
        <v>2984</v>
      </c>
      <c r="B2992">
        <f>RAND()</f>
        <v/>
      </c>
      <c r="C2992">
        <f>IF(B2992&lt;P_3,3,IF(B2992&lt;P_3+P_4,4,5))</f>
        <v/>
      </c>
      <c r="D2992">
        <f>NORM.S.INV(RAND())</f>
        <v/>
      </c>
      <c r="E2992">
        <f>V0*EXP((rf-q_leak-0.5*sigma^2)*C2992+sigma*SQRT(C2992)*D2992)</f>
        <v/>
      </c>
      <c r="F2992">
        <f>SHL_face*(1+SHL_rate)^C2992</f>
        <v/>
      </c>
      <c r="G2992">
        <f>Pref_face*(1+Pref_rate)^C2992</f>
        <v/>
      </c>
      <c r="H2992">
        <f>MAX(E2992-F2992-G2992,0)</f>
        <v/>
      </c>
      <c r="I2992">
        <f>MIN(E2992,F2992+G2992)+(1-MgmtPct)*H2992</f>
        <v/>
      </c>
      <c r="J2992">
        <f>IF(I2992/SponsorCost&gt;=RatchetTrigger,1,0)</f>
        <v/>
      </c>
      <c r="K2992">
        <f>IF(J2992=1,MgmtPctRatchet,MgmtPct)</f>
        <v/>
      </c>
      <c r="L2992">
        <f>K2992*H2992</f>
        <v/>
      </c>
      <c r="M2992">
        <f>EXP(-rf*C2992)*L2992</f>
        <v/>
      </c>
      <c r="N2992">
        <f>EXP(-rf*C2992)*E2992</f>
        <v/>
      </c>
    </row>
    <row r="2993">
      <c r="A2993" t="n">
        <v>2985</v>
      </c>
      <c r="B2993">
        <f>RAND()</f>
        <v/>
      </c>
      <c r="C2993">
        <f>IF(B2993&lt;P_3,3,IF(B2993&lt;P_3+P_4,4,5))</f>
        <v/>
      </c>
      <c r="D2993">
        <f>NORM.S.INV(RAND())</f>
        <v/>
      </c>
      <c r="E2993">
        <f>V0*EXP((rf-q_leak-0.5*sigma^2)*C2993+sigma*SQRT(C2993)*D2993)</f>
        <v/>
      </c>
      <c r="F2993">
        <f>SHL_face*(1+SHL_rate)^C2993</f>
        <v/>
      </c>
      <c r="G2993">
        <f>Pref_face*(1+Pref_rate)^C2993</f>
        <v/>
      </c>
      <c r="H2993">
        <f>MAX(E2993-F2993-G2993,0)</f>
        <v/>
      </c>
      <c r="I2993">
        <f>MIN(E2993,F2993+G2993)+(1-MgmtPct)*H2993</f>
        <v/>
      </c>
      <c r="J2993">
        <f>IF(I2993/SponsorCost&gt;=RatchetTrigger,1,0)</f>
        <v/>
      </c>
      <c r="K2993">
        <f>IF(J2993=1,MgmtPctRatchet,MgmtPct)</f>
        <v/>
      </c>
      <c r="L2993">
        <f>K2993*H2993</f>
        <v/>
      </c>
      <c r="M2993">
        <f>EXP(-rf*C2993)*L2993</f>
        <v/>
      </c>
      <c r="N2993">
        <f>EXP(-rf*C2993)*E2993</f>
        <v/>
      </c>
    </row>
    <row r="2994">
      <c r="A2994" t="n">
        <v>2986</v>
      </c>
      <c r="B2994">
        <f>RAND()</f>
        <v/>
      </c>
      <c r="C2994">
        <f>IF(B2994&lt;P_3,3,IF(B2994&lt;P_3+P_4,4,5))</f>
        <v/>
      </c>
      <c r="D2994">
        <f>NORM.S.INV(RAND())</f>
        <v/>
      </c>
      <c r="E2994">
        <f>V0*EXP((rf-q_leak-0.5*sigma^2)*C2994+sigma*SQRT(C2994)*D2994)</f>
        <v/>
      </c>
      <c r="F2994">
        <f>SHL_face*(1+SHL_rate)^C2994</f>
        <v/>
      </c>
      <c r="G2994">
        <f>Pref_face*(1+Pref_rate)^C2994</f>
        <v/>
      </c>
      <c r="H2994">
        <f>MAX(E2994-F2994-G2994,0)</f>
        <v/>
      </c>
      <c r="I2994">
        <f>MIN(E2994,F2994+G2994)+(1-MgmtPct)*H2994</f>
        <v/>
      </c>
      <c r="J2994">
        <f>IF(I2994/SponsorCost&gt;=RatchetTrigger,1,0)</f>
        <v/>
      </c>
      <c r="K2994">
        <f>IF(J2994=1,MgmtPctRatchet,MgmtPct)</f>
        <v/>
      </c>
      <c r="L2994">
        <f>K2994*H2994</f>
        <v/>
      </c>
      <c r="M2994">
        <f>EXP(-rf*C2994)*L2994</f>
        <v/>
      </c>
      <c r="N2994">
        <f>EXP(-rf*C2994)*E2994</f>
        <v/>
      </c>
    </row>
    <row r="2995">
      <c r="A2995" t="n">
        <v>2987</v>
      </c>
      <c r="B2995">
        <f>RAND()</f>
        <v/>
      </c>
      <c r="C2995">
        <f>IF(B2995&lt;P_3,3,IF(B2995&lt;P_3+P_4,4,5))</f>
        <v/>
      </c>
      <c r="D2995">
        <f>NORM.S.INV(RAND())</f>
        <v/>
      </c>
      <c r="E2995">
        <f>V0*EXP((rf-q_leak-0.5*sigma^2)*C2995+sigma*SQRT(C2995)*D2995)</f>
        <v/>
      </c>
      <c r="F2995">
        <f>SHL_face*(1+SHL_rate)^C2995</f>
        <v/>
      </c>
      <c r="G2995">
        <f>Pref_face*(1+Pref_rate)^C2995</f>
        <v/>
      </c>
      <c r="H2995">
        <f>MAX(E2995-F2995-G2995,0)</f>
        <v/>
      </c>
      <c r="I2995">
        <f>MIN(E2995,F2995+G2995)+(1-MgmtPct)*H2995</f>
        <v/>
      </c>
      <c r="J2995">
        <f>IF(I2995/SponsorCost&gt;=RatchetTrigger,1,0)</f>
        <v/>
      </c>
      <c r="K2995">
        <f>IF(J2995=1,MgmtPctRatchet,MgmtPct)</f>
        <v/>
      </c>
      <c r="L2995">
        <f>K2995*H2995</f>
        <v/>
      </c>
      <c r="M2995">
        <f>EXP(-rf*C2995)*L2995</f>
        <v/>
      </c>
      <c r="N2995">
        <f>EXP(-rf*C2995)*E2995</f>
        <v/>
      </c>
    </row>
    <row r="2996">
      <c r="A2996" t="n">
        <v>2988</v>
      </c>
      <c r="B2996">
        <f>RAND()</f>
        <v/>
      </c>
      <c r="C2996">
        <f>IF(B2996&lt;P_3,3,IF(B2996&lt;P_3+P_4,4,5))</f>
        <v/>
      </c>
      <c r="D2996">
        <f>NORM.S.INV(RAND())</f>
        <v/>
      </c>
      <c r="E2996">
        <f>V0*EXP((rf-q_leak-0.5*sigma^2)*C2996+sigma*SQRT(C2996)*D2996)</f>
        <v/>
      </c>
      <c r="F2996">
        <f>SHL_face*(1+SHL_rate)^C2996</f>
        <v/>
      </c>
      <c r="G2996">
        <f>Pref_face*(1+Pref_rate)^C2996</f>
        <v/>
      </c>
      <c r="H2996">
        <f>MAX(E2996-F2996-G2996,0)</f>
        <v/>
      </c>
      <c r="I2996">
        <f>MIN(E2996,F2996+G2996)+(1-MgmtPct)*H2996</f>
        <v/>
      </c>
      <c r="J2996">
        <f>IF(I2996/SponsorCost&gt;=RatchetTrigger,1,0)</f>
        <v/>
      </c>
      <c r="K2996">
        <f>IF(J2996=1,MgmtPctRatchet,MgmtPct)</f>
        <v/>
      </c>
      <c r="L2996">
        <f>K2996*H2996</f>
        <v/>
      </c>
      <c r="M2996">
        <f>EXP(-rf*C2996)*L2996</f>
        <v/>
      </c>
      <c r="N2996">
        <f>EXP(-rf*C2996)*E2996</f>
        <v/>
      </c>
    </row>
    <row r="2997">
      <c r="A2997" t="n">
        <v>2989</v>
      </c>
      <c r="B2997">
        <f>RAND()</f>
        <v/>
      </c>
      <c r="C2997">
        <f>IF(B2997&lt;P_3,3,IF(B2997&lt;P_3+P_4,4,5))</f>
        <v/>
      </c>
      <c r="D2997">
        <f>NORM.S.INV(RAND())</f>
        <v/>
      </c>
      <c r="E2997">
        <f>V0*EXP((rf-q_leak-0.5*sigma^2)*C2997+sigma*SQRT(C2997)*D2997)</f>
        <v/>
      </c>
      <c r="F2997">
        <f>SHL_face*(1+SHL_rate)^C2997</f>
        <v/>
      </c>
      <c r="G2997">
        <f>Pref_face*(1+Pref_rate)^C2997</f>
        <v/>
      </c>
      <c r="H2997">
        <f>MAX(E2997-F2997-G2997,0)</f>
        <v/>
      </c>
      <c r="I2997">
        <f>MIN(E2997,F2997+G2997)+(1-MgmtPct)*H2997</f>
        <v/>
      </c>
      <c r="J2997">
        <f>IF(I2997/SponsorCost&gt;=RatchetTrigger,1,0)</f>
        <v/>
      </c>
      <c r="K2997">
        <f>IF(J2997=1,MgmtPctRatchet,MgmtPct)</f>
        <v/>
      </c>
      <c r="L2997">
        <f>K2997*H2997</f>
        <v/>
      </c>
      <c r="M2997">
        <f>EXP(-rf*C2997)*L2997</f>
        <v/>
      </c>
      <c r="N2997">
        <f>EXP(-rf*C2997)*E2997</f>
        <v/>
      </c>
    </row>
    <row r="2998">
      <c r="A2998" t="n">
        <v>2990</v>
      </c>
      <c r="B2998">
        <f>RAND()</f>
        <v/>
      </c>
      <c r="C2998">
        <f>IF(B2998&lt;P_3,3,IF(B2998&lt;P_3+P_4,4,5))</f>
        <v/>
      </c>
      <c r="D2998">
        <f>NORM.S.INV(RAND())</f>
        <v/>
      </c>
      <c r="E2998">
        <f>V0*EXP((rf-q_leak-0.5*sigma^2)*C2998+sigma*SQRT(C2998)*D2998)</f>
        <v/>
      </c>
      <c r="F2998">
        <f>SHL_face*(1+SHL_rate)^C2998</f>
        <v/>
      </c>
      <c r="G2998">
        <f>Pref_face*(1+Pref_rate)^C2998</f>
        <v/>
      </c>
      <c r="H2998">
        <f>MAX(E2998-F2998-G2998,0)</f>
        <v/>
      </c>
      <c r="I2998">
        <f>MIN(E2998,F2998+G2998)+(1-MgmtPct)*H2998</f>
        <v/>
      </c>
      <c r="J2998">
        <f>IF(I2998/SponsorCost&gt;=RatchetTrigger,1,0)</f>
        <v/>
      </c>
      <c r="K2998">
        <f>IF(J2998=1,MgmtPctRatchet,MgmtPct)</f>
        <v/>
      </c>
      <c r="L2998">
        <f>K2998*H2998</f>
        <v/>
      </c>
      <c r="M2998">
        <f>EXP(-rf*C2998)*L2998</f>
        <v/>
      </c>
      <c r="N2998">
        <f>EXP(-rf*C2998)*E2998</f>
        <v/>
      </c>
    </row>
    <row r="2999">
      <c r="A2999" t="n">
        <v>2991</v>
      </c>
      <c r="B2999">
        <f>RAND()</f>
        <v/>
      </c>
      <c r="C2999">
        <f>IF(B2999&lt;P_3,3,IF(B2999&lt;P_3+P_4,4,5))</f>
        <v/>
      </c>
      <c r="D2999">
        <f>NORM.S.INV(RAND())</f>
        <v/>
      </c>
      <c r="E2999">
        <f>V0*EXP((rf-q_leak-0.5*sigma^2)*C2999+sigma*SQRT(C2999)*D2999)</f>
        <v/>
      </c>
      <c r="F2999">
        <f>SHL_face*(1+SHL_rate)^C2999</f>
        <v/>
      </c>
      <c r="G2999">
        <f>Pref_face*(1+Pref_rate)^C2999</f>
        <v/>
      </c>
      <c r="H2999">
        <f>MAX(E2999-F2999-G2999,0)</f>
        <v/>
      </c>
      <c r="I2999">
        <f>MIN(E2999,F2999+G2999)+(1-MgmtPct)*H2999</f>
        <v/>
      </c>
      <c r="J2999">
        <f>IF(I2999/SponsorCost&gt;=RatchetTrigger,1,0)</f>
        <v/>
      </c>
      <c r="K2999">
        <f>IF(J2999=1,MgmtPctRatchet,MgmtPct)</f>
        <v/>
      </c>
      <c r="L2999">
        <f>K2999*H2999</f>
        <v/>
      </c>
      <c r="M2999">
        <f>EXP(-rf*C2999)*L2999</f>
        <v/>
      </c>
      <c r="N2999">
        <f>EXP(-rf*C2999)*E2999</f>
        <v/>
      </c>
    </row>
    <row r="3000">
      <c r="A3000" t="n">
        <v>2992</v>
      </c>
      <c r="B3000">
        <f>RAND()</f>
        <v/>
      </c>
      <c r="C3000">
        <f>IF(B3000&lt;P_3,3,IF(B3000&lt;P_3+P_4,4,5))</f>
        <v/>
      </c>
      <c r="D3000">
        <f>NORM.S.INV(RAND())</f>
        <v/>
      </c>
      <c r="E3000">
        <f>V0*EXP((rf-q_leak-0.5*sigma^2)*C3000+sigma*SQRT(C3000)*D3000)</f>
        <v/>
      </c>
      <c r="F3000">
        <f>SHL_face*(1+SHL_rate)^C3000</f>
        <v/>
      </c>
      <c r="G3000">
        <f>Pref_face*(1+Pref_rate)^C3000</f>
        <v/>
      </c>
      <c r="H3000">
        <f>MAX(E3000-F3000-G3000,0)</f>
        <v/>
      </c>
      <c r="I3000">
        <f>MIN(E3000,F3000+G3000)+(1-MgmtPct)*H3000</f>
        <v/>
      </c>
      <c r="J3000">
        <f>IF(I3000/SponsorCost&gt;=RatchetTrigger,1,0)</f>
        <v/>
      </c>
      <c r="K3000">
        <f>IF(J3000=1,MgmtPctRatchet,MgmtPct)</f>
        <v/>
      </c>
      <c r="L3000">
        <f>K3000*H3000</f>
        <v/>
      </c>
      <c r="M3000">
        <f>EXP(-rf*C3000)*L3000</f>
        <v/>
      </c>
      <c r="N3000">
        <f>EXP(-rf*C3000)*E3000</f>
        <v/>
      </c>
    </row>
    <row r="3001">
      <c r="A3001" t="n">
        <v>2993</v>
      </c>
      <c r="B3001">
        <f>RAND()</f>
        <v/>
      </c>
      <c r="C3001">
        <f>IF(B3001&lt;P_3,3,IF(B3001&lt;P_3+P_4,4,5))</f>
        <v/>
      </c>
      <c r="D3001">
        <f>NORM.S.INV(RAND())</f>
        <v/>
      </c>
      <c r="E3001">
        <f>V0*EXP((rf-q_leak-0.5*sigma^2)*C3001+sigma*SQRT(C3001)*D3001)</f>
        <v/>
      </c>
      <c r="F3001">
        <f>SHL_face*(1+SHL_rate)^C3001</f>
        <v/>
      </c>
      <c r="G3001">
        <f>Pref_face*(1+Pref_rate)^C3001</f>
        <v/>
      </c>
      <c r="H3001">
        <f>MAX(E3001-F3001-G3001,0)</f>
        <v/>
      </c>
      <c r="I3001">
        <f>MIN(E3001,F3001+G3001)+(1-MgmtPct)*H3001</f>
        <v/>
      </c>
      <c r="J3001">
        <f>IF(I3001/SponsorCost&gt;=RatchetTrigger,1,0)</f>
        <v/>
      </c>
      <c r="K3001">
        <f>IF(J3001=1,MgmtPctRatchet,MgmtPct)</f>
        <v/>
      </c>
      <c r="L3001">
        <f>K3001*H3001</f>
        <v/>
      </c>
      <c r="M3001">
        <f>EXP(-rf*C3001)*L3001</f>
        <v/>
      </c>
      <c r="N3001">
        <f>EXP(-rf*C3001)*E3001</f>
        <v/>
      </c>
    </row>
    <row r="3002">
      <c r="A3002" t="n">
        <v>2994</v>
      </c>
      <c r="B3002">
        <f>RAND()</f>
        <v/>
      </c>
      <c r="C3002">
        <f>IF(B3002&lt;P_3,3,IF(B3002&lt;P_3+P_4,4,5))</f>
        <v/>
      </c>
      <c r="D3002">
        <f>NORM.S.INV(RAND())</f>
        <v/>
      </c>
      <c r="E3002">
        <f>V0*EXP((rf-q_leak-0.5*sigma^2)*C3002+sigma*SQRT(C3002)*D3002)</f>
        <v/>
      </c>
      <c r="F3002">
        <f>SHL_face*(1+SHL_rate)^C3002</f>
        <v/>
      </c>
      <c r="G3002">
        <f>Pref_face*(1+Pref_rate)^C3002</f>
        <v/>
      </c>
      <c r="H3002">
        <f>MAX(E3002-F3002-G3002,0)</f>
        <v/>
      </c>
      <c r="I3002">
        <f>MIN(E3002,F3002+G3002)+(1-MgmtPct)*H3002</f>
        <v/>
      </c>
      <c r="J3002">
        <f>IF(I3002/SponsorCost&gt;=RatchetTrigger,1,0)</f>
        <v/>
      </c>
      <c r="K3002">
        <f>IF(J3002=1,MgmtPctRatchet,MgmtPct)</f>
        <v/>
      </c>
      <c r="L3002">
        <f>K3002*H3002</f>
        <v/>
      </c>
      <c r="M3002">
        <f>EXP(-rf*C3002)*L3002</f>
        <v/>
      </c>
      <c r="N3002">
        <f>EXP(-rf*C3002)*E3002</f>
        <v/>
      </c>
    </row>
    <row r="3003">
      <c r="A3003" t="n">
        <v>2995</v>
      </c>
      <c r="B3003">
        <f>RAND()</f>
        <v/>
      </c>
      <c r="C3003">
        <f>IF(B3003&lt;P_3,3,IF(B3003&lt;P_3+P_4,4,5))</f>
        <v/>
      </c>
      <c r="D3003">
        <f>NORM.S.INV(RAND())</f>
        <v/>
      </c>
      <c r="E3003">
        <f>V0*EXP((rf-q_leak-0.5*sigma^2)*C3003+sigma*SQRT(C3003)*D3003)</f>
        <v/>
      </c>
      <c r="F3003">
        <f>SHL_face*(1+SHL_rate)^C3003</f>
        <v/>
      </c>
      <c r="G3003">
        <f>Pref_face*(1+Pref_rate)^C3003</f>
        <v/>
      </c>
      <c r="H3003">
        <f>MAX(E3003-F3003-G3003,0)</f>
        <v/>
      </c>
      <c r="I3003">
        <f>MIN(E3003,F3003+G3003)+(1-MgmtPct)*H3003</f>
        <v/>
      </c>
      <c r="J3003">
        <f>IF(I3003/SponsorCost&gt;=RatchetTrigger,1,0)</f>
        <v/>
      </c>
      <c r="K3003">
        <f>IF(J3003=1,MgmtPctRatchet,MgmtPct)</f>
        <v/>
      </c>
      <c r="L3003">
        <f>K3003*H3003</f>
        <v/>
      </c>
      <c r="M3003">
        <f>EXP(-rf*C3003)*L3003</f>
        <v/>
      </c>
      <c r="N3003">
        <f>EXP(-rf*C3003)*E3003</f>
        <v/>
      </c>
    </row>
    <row r="3004">
      <c r="A3004" t="n">
        <v>2996</v>
      </c>
      <c r="B3004">
        <f>RAND()</f>
        <v/>
      </c>
      <c r="C3004">
        <f>IF(B3004&lt;P_3,3,IF(B3004&lt;P_3+P_4,4,5))</f>
        <v/>
      </c>
      <c r="D3004">
        <f>NORM.S.INV(RAND())</f>
        <v/>
      </c>
      <c r="E3004">
        <f>V0*EXP((rf-q_leak-0.5*sigma^2)*C3004+sigma*SQRT(C3004)*D3004)</f>
        <v/>
      </c>
      <c r="F3004">
        <f>SHL_face*(1+SHL_rate)^C3004</f>
        <v/>
      </c>
      <c r="G3004">
        <f>Pref_face*(1+Pref_rate)^C3004</f>
        <v/>
      </c>
      <c r="H3004">
        <f>MAX(E3004-F3004-G3004,0)</f>
        <v/>
      </c>
      <c r="I3004">
        <f>MIN(E3004,F3004+G3004)+(1-MgmtPct)*H3004</f>
        <v/>
      </c>
      <c r="J3004">
        <f>IF(I3004/SponsorCost&gt;=RatchetTrigger,1,0)</f>
        <v/>
      </c>
      <c r="K3004">
        <f>IF(J3004=1,MgmtPctRatchet,MgmtPct)</f>
        <v/>
      </c>
      <c r="L3004">
        <f>K3004*H3004</f>
        <v/>
      </c>
      <c r="M3004">
        <f>EXP(-rf*C3004)*L3004</f>
        <v/>
      </c>
      <c r="N3004">
        <f>EXP(-rf*C3004)*E3004</f>
        <v/>
      </c>
    </row>
    <row r="3005">
      <c r="A3005" t="n">
        <v>2997</v>
      </c>
      <c r="B3005">
        <f>RAND()</f>
        <v/>
      </c>
      <c r="C3005">
        <f>IF(B3005&lt;P_3,3,IF(B3005&lt;P_3+P_4,4,5))</f>
        <v/>
      </c>
      <c r="D3005">
        <f>NORM.S.INV(RAND())</f>
        <v/>
      </c>
      <c r="E3005">
        <f>V0*EXP((rf-q_leak-0.5*sigma^2)*C3005+sigma*SQRT(C3005)*D3005)</f>
        <v/>
      </c>
      <c r="F3005">
        <f>SHL_face*(1+SHL_rate)^C3005</f>
        <v/>
      </c>
      <c r="G3005">
        <f>Pref_face*(1+Pref_rate)^C3005</f>
        <v/>
      </c>
      <c r="H3005">
        <f>MAX(E3005-F3005-G3005,0)</f>
        <v/>
      </c>
      <c r="I3005">
        <f>MIN(E3005,F3005+G3005)+(1-MgmtPct)*H3005</f>
        <v/>
      </c>
      <c r="J3005">
        <f>IF(I3005/SponsorCost&gt;=RatchetTrigger,1,0)</f>
        <v/>
      </c>
      <c r="K3005">
        <f>IF(J3005=1,MgmtPctRatchet,MgmtPct)</f>
        <v/>
      </c>
      <c r="L3005">
        <f>K3005*H3005</f>
        <v/>
      </c>
      <c r="M3005">
        <f>EXP(-rf*C3005)*L3005</f>
        <v/>
      </c>
      <c r="N3005">
        <f>EXP(-rf*C3005)*E3005</f>
        <v/>
      </c>
    </row>
    <row r="3006">
      <c r="A3006" t="n">
        <v>2998</v>
      </c>
      <c r="B3006">
        <f>RAND()</f>
        <v/>
      </c>
      <c r="C3006">
        <f>IF(B3006&lt;P_3,3,IF(B3006&lt;P_3+P_4,4,5))</f>
        <v/>
      </c>
      <c r="D3006">
        <f>NORM.S.INV(RAND())</f>
        <v/>
      </c>
      <c r="E3006">
        <f>V0*EXP((rf-q_leak-0.5*sigma^2)*C3006+sigma*SQRT(C3006)*D3006)</f>
        <v/>
      </c>
      <c r="F3006">
        <f>SHL_face*(1+SHL_rate)^C3006</f>
        <v/>
      </c>
      <c r="G3006">
        <f>Pref_face*(1+Pref_rate)^C3006</f>
        <v/>
      </c>
      <c r="H3006">
        <f>MAX(E3006-F3006-G3006,0)</f>
        <v/>
      </c>
      <c r="I3006">
        <f>MIN(E3006,F3006+G3006)+(1-MgmtPct)*H3006</f>
        <v/>
      </c>
      <c r="J3006">
        <f>IF(I3006/SponsorCost&gt;=RatchetTrigger,1,0)</f>
        <v/>
      </c>
      <c r="K3006">
        <f>IF(J3006=1,MgmtPctRatchet,MgmtPct)</f>
        <v/>
      </c>
      <c r="L3006">
        <f>K3006*H3006</f>
        <v/>
      </c>
      <c r="M3006">
        <f>EXP(-rf*C3006)*L3006</f>
        <v/>
      </c>
      <c r="N3006">
        <f>EXP(-rf*C3006)*E3006</f>
        <v/>
      </c>
    </row>
    <row r="3007">
      <c r="A3007" t="n">
        <v>2999</v>
      </c>
      <c r="B3007">
        <f>RAND()</f>
        <v/>
      </c>
      <c r="C3007">
        <f>IF(B3007&lt;P_3,3,IF(B3007&lt;P_3+P_4,4,5))</f>
        <v/>
      </c>
      <c r="D3007">
        <f>NORM.S.INV(RAND())</f>
        <v/>
      </c>
      <c r="E3007">
        <f>V0*EXP((rf-q_leak-0.5*sigma^2)*C3007+sigma*SQRT(C3007)*D3007)</f>
        <v/>
      </c>
      <c r="F3007">
        <f>SHL_face*(1+SHL_rate)^C3007</f>
        <v/>
      </c>
      <c r="G3007">
        <f>Pref_face*(1+Pref_rate)^C3007</f>
        <v/>
      </c>
      <c r="H3007">
        <f>MAX(E3007-F3007-G3007,0)</f>
        <v/>
      </c>
      <c r="I3007">
        <f>MIN(E3007,F3007+G3007)+(1-MgmtPct)*H3007</f>
        <v/>
      </c>
      <c r="J3007">
        <f>IF(I3007/SponsorCost&gt;=RatchetTrigger,1,0)</f>
        <v/>
      </c>
      <c r="K3007">
        <f>IF(J3007=1,MgmtPctRatchet,MgmtPct)</f>
        <v/>
      </c>
      <c r="L3007">
        <f>K3007*H3007</f>
        <v/>
      </c>
      <c r="M3007">
        <f>EXP(-rf*C3007)*L3007</f>
        <v/>
      </c>
      <c r="N3007">
        <f>EXP(-rf*C3007)*E3007</f>
        <v/>
      </c>
    </row>
    <row r="3008">
      <c r="A3008" t="n">
        <v>3000</v>
      </c>
      <c r="B3008">
        <f>RAND()</f>
        <v/>
      </c>
      <c r="C3008">
        <f>IF(B3008&lt;P_3,3,IF(B3008&lt;P_3+P_4,4,5))</f>
        <v/>
      </c>
      <c r="D3008">
        <f>NORM.S.INV(RAND())</f>
        <v/>
      </c>
      <c r="E3008">
        <f>V0*EXP((rf-q_leak-0.5*sigma^2)*C3008+sigma*SQRT(C3008)*D3008)</f>
        <v/>
      </c>
      <c r="F3008">
        <f>SHL_face*(1+SHL_rate)^C3008</f>
        <v/>
      </c>
      <c r="G3008">
        <f>Pref_face*(1+Pref_rate)^C3008</f>
        <v/>
      </c>
      <c r="H3008">
        <f>MAX(E3008-F3008-G3008,0)</f>
        <v/>
      </c>
      <c r="I3008">
        <f>MIN(E3008,F3008+G3008)+(1-MgmtPct)*H3008</f>
        <v/>
      </c>
      <c r="J3008">
        <f>IF(I3008/SponsorCost&gt;=RatchetTrigger,1,0)</f>
        <v/>
      </c>
      <c r="K3008">
        <f>IF(J3008=1,MgmtPctRatchet,MgmtPct)</f>
        <v/>
      </c>
      <c r="L3008">
        <f>K3008*H3008</f>
        <v/>
      </c>
      <c r="M3008">
        <f>EXP(-rf*C3008)*L3008</f>
        <v/>
      </c>
      <c r="N3008">
        <f>EXP(-rf*C3008)*E3008</f>
        <v/>
      </c>
    </row>
    <row r="3009">
      <c r="A3009" t="n">
        <v>3001</v>
      </c>
      <c r="B3009">
        <f>RAND()</f>
        <v/>
      </c>
      <c r="C3009">
        <f>IF(B3009&lt;P_3,3,IF(B3009&lt;P_3+P_4,4,5))</f>
        <v/>
      </c>
      <c r="D3009">
        <f>NORM.S.INV(RAND())</f>
        <v/>
      </c>
      <c r="E3009">
        <f>V0*EXP((rf-q_leak-0.5*sigma^2)*C3009+sigma*SQRT(C3009)*D3009)</f>
        <v/>
      </c>
      <c r="F3009">
        <f>SHL_face*(1+SHL_rate)^C3009</f>
        <v/>
      </c>
      <c r="G3009">
        <f>Pref_face*(1+Pref_rate)^C3009</f>
        <v/>
      </c>
      <c r="H3009">
        <f>MAX(E3009-F3009-G3009,0)</f>
        <v/>
      </c>
      <c r="I3009">
        <f>MIN(E3009,F3009+G3009)+(1-MgmtPct)*H3009</f>
        <v/>
      </c>
      <c r="J3009">
        <f>IF(I3009/SponsorCost&gt;=RatchetTrigger,1,0)</f>
        <v/>
      </c>
      <c r="K3009">
        <f>IF(J3009=1,MgmtPctRatchet,MgmtPct)</f>
        <v/>
      </c>
      <c r="L3009">
        <f>K3009*H3009</f>
        <v/>
      </c>
      <c r="M3009">
        <f>EXP(-rf*C3009)*L3009</f>
        <v/>
      </c>
      <c r="N3009">
        <f>EXP(-rf*C3009)*E3009</f>
        <v/>
      </c>
    </row>
    <row r="3010">
      <c r="A3010" t="n">
        <v>3002</v>
      </c>
      <c r="B3010">
        <f>RAND()</f>
        <v/>
      </c>
      <c r="C3010">
        <f>IF(B3010&lt;P_3,3,IF(B3010&lt;P_3+P_4,4,5))</f>
        <v/>
      </c>
      <c r="D3010">
        <f>NORM.S.INV(RAND())</f>
        <v/>
      </c>
      <c r="E3010">
        <f>V0*EXP((rf-q_leak-0.5*sigma^2)*C3010+sigma*SQRT(C3010)*D3010)</f>
        <v/>
      </c>
      <c r="F3010">
        <f>SHL_face*(1+SHL_rate)^C3010</f>
        <v/>
      </c>
      <c r="G3010">
        <f>Pref_face*(1+Pref_rate)^C3010</f>
        <v/>
      </c>
      <c r="H3010">
        <f>MAX(E3010-F3010-G3010,0)</f>
        <v/>
      </c>
      <c r="I3010">
        <f>MIN(E3010,F3010+G3010)+(1-MgmtPct)*H3010</f>
        <v/>
      </c>
      <c r="J3010">
        <f>IF(I3010/SponsorCost&gt;=RatchetTrigger,1,0)</f>
        <v/>
      </c>
      <c r="K3010">
        <f>IF(J3010=1,MgmtPctRatchet,MgmtPct)</f>
        <v/>
      </c>
      <c r="L3010">
        <f>K3010*H3010</f>
        <v/>
      </c>
      <c r="M3010">
        <f>EXP(-rf*C3010)*L3010</f>
        <v/>
      </c>
      <c r="N3010">
        <f>EXP(-rf*C3010)*E3010</f>
        <v/>
      </c>
    </row>
    <row r="3011">
      <c r="A3011" t="n">
        <v>3003</v>
      </c>
      <c r="B3011">
        <f>RAND()</f>
        <v/>
      </c>
      <c r="C3011">
        <f>IF(B3011&lt;P_3,3,IF(B3011&lt;P_3+P_4,4,5))</f>
        <v/>
      </c>
      <c r="D3011">
        <f>NORM.S.INV(RAND())</f>
        <v/>
      </c>
      <c r="E3011">
        <f>V0*EXP((rf-q_leak-0.5*sigma^2)*C3011+sigma*SQRT(C3011)*D3011)</f>
        <v/>
      </c>
      <c r="F3011">
        <f>SHL_face*(1+SHL_rate)^C3011</f>
        <v/>
      </c>
      <c r="G3011">
        <f>Pref_face*(1+Pref_rate)^C3011</f>
        <v/>
      </c>
      <c r="H3011">
        <f>MAX(E3011-F3011-G3011,0)</f>
        <v/>
      </c>
      <c r="I3011">
        <f>MIN(E3011,F3011+G3011)+(1-MgmtPct)*H3011</f>
        <v/>
      </c>
      <c r="J3011">
        <f>IF(I3011/SponsorCost&gt;=RatchetTrigger,1,0)</f>
        <v/>
      </c>
      <c r="K3011">
        <f>IF(J3011=1,MgmtPctRatchet,MgmtPct)</f>
        <v/>
      </c>
      <c r="L3011">
        <f>K3011*H3011</f>
        <v/>
      </c>
      <c r="M3011">
        <f>EXP(-rf*C3011)*L3011</f>
        <v/>
      </c>
      <c r="N3011">
        <f>EXP(-rf*C3011)*E3011</f>
        <v/>
      </c>
    </row>
    <row r="3012">
      <c r="A3012" t="n">
        <v>3004</v>
      </c>
      <c r="B3012">
        <f>RAND()</f>
        <v/>
      </c>
      <c r="C3012">
        <f>IF(B3012&lt;P_3,3,IF(B3012&lt;P_3+P_4,4,5))</f>
        <v/>
      </c>
      <c r="D3012">
        <f>NORM.S.INV(RAND())</f>
        <v/>
      </c>
      <c r="E3012">
        <f>V0*EXP((rf-q_leak-0.5*sigma^2)*C3012+sigma*SQRT(C3012)*D3012)</f>
        <v/>
      </c>
      <c r="F3012">
        <f>SHL_face*(1+SHL_rate)^C3012</f>
        <v/>
      </c>
      <c r="G3012">
        <f>Pref_face*(1+Pref_rate)^C3012</f>
        <v/>
      </c>
      <c r="H3012">
        <f>MAX(E3012-F3012-G3012,0)</f>
        <v/>
      </c>
      <c r="I3012">
        <f>MIN(E3012,F3012+G3012)+(1-MgmtPct)*H3012</f>
        <v/>
      </c>
      <c r="J3012">
        <f>IF(I3012/SponsorCost&gt;=RatchetTrigger,1,0)</f>
        <v/>
      </c>
      <c r="K3012">
        <f>IF(J3012=1,MgmtPctRatchet,MgmtPct)</f>
        <v/>
      </c>
      <c r="L3012">
        <f>K3012*H3012</f>
        <v/>
      </c>
      <c r="M3012">
        <f>EXP(-rf*C3012)*L3012</f>
        <v/>
      </c>
      <c r="N3012">
        <f>EXP(-rf*C3012)*E3012</f>
        <v/>
      </c>
    </row>
    <row r="3013">
      <c r="A3013" t="n">
        <v>3005</v>
      </c>
      <c r="B3013">
        <f>RAND()</f>
        <v/>
      </c>
      <c r="C3013">
        <f>IF(B3013&lt;P_3,3,IF(B3013&lt;P_3+P_4,4,5))</f>
        <v/>
      </c>
      <c r="D3013">
        <f>NORM.S.INV(RAND())</f>
        <v/>
      </c>
      <c r="E3013">
        <f>V0*EXP((rf-q_leak-0.5*sigma^2)*C3013+sigma*SQRT(C3013)*D3013)</f>
        <v/>
      </c>
      <c r="F3013">
        <f>SHL_face*(1+SHL_rate)^C3013</f>
        <v/>
      </c>
      <c r="G3013">
        <f>Pref_face*(1+Pref_rate)^C3013</f>
        <v/>
      </c>
      <c r="H3013">
        <f>MAX(E3013-F3013-G3013,0)</f>
        <v/>
      </c>
      <c r="I3013">
        <f>MIN(E3013,F3013+G3013)+(1-MgmtPct)*H3013</f>
        <v/>
      </c>
      <c r="J3013">
        <f>IF(I3013/SponsorCost&gt;=RatchetTrigger,1,0)</f>
        <v/>
      </c>
      <c r="K3013">
        <f>IF(J3013=1,MgmtPctRatchet,MgmtPct)</f>
        <v/>
      </c>
      <c r="L3013">
        <f>K3013*H3013</f>
        <v/>
      </c>
      <c r="M3013">
        <f>EXP(-rf*C3013)*L3013</f>
        <v/>
      </c>
      <c r="N3013">
        <f>EXP(-rf*C3013)*E3013</f>
        <v/>
      </c>
    </row>
    <row r="3014">
      <c r="A3014" t="n">
        <v>3006</v>
      </c>
      <c r="B3014">
        <f>RAND()</f>
        <v/>
      </c>
      <c r="C3014">
        <f>IF(B3014&lt;P_3,3,IF(B3014&lt;P_3+P_4,4,5))</f>
        <v/>
      </c>
      <c r="D3014">
        <f>NORM.S.INV(RAND())</f>
        <v/>
      </c>
      <c r="E3014">
        <f>V0*EXP((rf-q_leak-0.5*sigma^2)*C3014+sigma*SQRT(C3014)*D3014)</f>
        <v/>
      </c>
      <c r="F3014">
        <f>SHL_face*(1+SHL_rate)^C3014</f>
        <v/>
      </c>
      <c r="G3014">
        <f>Pref_face*(1+Pref_rate)^C3014</f>
        <v/>
      </c>
      <c r="H3014">
        <f>MAX(E3014-F3014-G3014,0)</f>
        <v/>
      </c>
      <c r="I3014">
        <f>MIN(E3014,F3014+G3014)+(1-MgmtPct)*H3014</f>
        <v/>
      </c>
      <c r="J3014">
        <f>IF(I3014/SponsorCost&gt;=RatchetTrigger,1,0)</f>
        <v/>
      </c>
      <c r="K3014">
        <f>IF(J3014=1,MgmtPctRatchet,MgmtPct)</f>
        <v/>
      </c>
      <c r="L3014">
        <f>K3014*H3014</f>
        <v/>
      </c>
      <c r="M3014">
        <f>EXP(-rf*C3014)*L3014</f>
        <v/>
      </c>
      <c r="N3014">
        <f>EXP(-rf*C3014)*E3014</f>
        <v/>
      </c>
    </row>
    <row r="3015">
      <c r="A3015" t="n">
        <v>3007</v>
      </c>
      <c r="B3015">
        <f>RAND()</f>
        <v/>
      </c>
      <c r="C3015">
        <f>IF(B3015&lt;P_3,3,IF(B3015&lt;P_3+P_4,4,5))</f>
        <v/>
      </c>
      <c r="D3015">
        <f>NORM.S.INV(RAND())</f>
        <v/>
      </c>
      <c r="E3015">
        <f>V0*EXP((rf-q_leak-0.5*sigma^2)*C3015+sigma*SQRT(C3015)*D3015)</f>
        <v/>
      </c>
      <c r="F3015">
        <f>SHL_face*(1+SHL_rate)^C3015</f>
        <v/>
      </c>
      <c r="G3015">
        <f>Pref_face*(1+Pref_rate)^C3015</f>
        <v/>
      </c>
      <c r="H3015">
        <f>MAX(E3015-F3015-G3015,0)</f>
        <v/>
      </c>
      <c r="I3015">
        <f>MIN(E3015,F3015+G3015)+(1-MgmtPct)*H3015</f>
        <v/>
      </c>
      <c r="J3015">
        <f>IF(I3015/SponsorCost&gt;=RatchetTrigger,1,0)</f>
        <v/>
      </c>
      <c r="K3015">
        <f>IF(J3015=1,MgmtPctRatchet,MgmtPct)</f>
        <v/>
      </c>
      <c r="L3015">
        <f>K3015*H3015</f>
        <v/>
      </c>
      <c r="M3015">
        <f>EXP(-rf*C3015)*L3015</f>
        <v/>
      </c>
      <c r="N3015">
        <f>EXP(-rf*C3015)*E3015</f>
        <v/>
      </c>
    </row>
    <row r="3016">
      <c r="A3016" t="n">
        <v>3008</v>
      </c>
      <c r="B3016">
        <f>RAND()</f>
        <v/>
      </c>
      <c r="C3016">
        <f>IF(B3016&lt;P_3,3,IF(B3016&lt;P_3+P_4,4,5))</f>
        <v/>
      </c>
      <c r="D3016">
        <f>NORM.S.INV(RAND())</f>
        <v/>
      </c>
      <c r="E3016">
        <f>V0*EXP((rf-q_leak-0.5*sigma^2)*C3016+sigma*SQRT(C3016)*D3016)</f>
        <v/>
      </c>
      <c r="F3016">
        <f>SHL_face*(1+SHL_rate)^C3016</f>
        <v/>
      </c>
      <c r="G3016">
        <f>Pref_face*(1+Pref_rate)^C3016</f>
        <v/>
      </c>
      <c r="H3016">
        <f>MAX(E3016-F3016-G3016,0)</f>
        <v/>
      </c>
      <c r="I3016">
        <f>MIN(E3016,F3016+G3016)+(1-MgmtPct)*H3016</f>
        <v/>
      </c>
      <c r="J3016">
        <f>IF(I3016/SponsorCost&gt;=RatchetTrigger,1,0)</f>
        <v/>
      </c>
      <c r="K3016">
        <f>IF(J3016=1,MgmtPctRatchet,MgmtPct)</f>
        <v/>
      </c>
      <c r="L3016">
        <f>K3016*H3016</f>
        <v/>
      </c>
      <c r="M3016">
        <f>EXP(-rf*C3016)*L3016</f>
        <v/>
      </c>
      <c r="N3016">
        <f>EXP(-rf*C3016)*E3016</f>
        <v/>
      </c>
    </row>
    <row r="3017">
      <c r="A3017" t="n">
        <v>3009</v>
      </c>
      <c r="B3017">
        <f>RAND()</f>
        <v/>
      </c>
      <c r="C3017">
        <f>IF(B3017&lt;P_3,3,IF(B3017&lt;P_3+P_4,4,5))</f>
        <v/>
      </c>
      <c r="D3017">
        <f>NORM.S.INV(RAND())</f>
        <v/>
      </c>
      <c r="E3017">
        <f>V0*EXP((rf-q_leak-0.5*sigma^2)*C3017+sigma*SQRT(C3017)*D3017)</f>
        <v/>
      </c>
      <c r="F3017">
        <f>SHL_face*(1+SHL_rate)^C3017</f>
        <v/>
      </c>
      <c r="G3017">
        <f>Pref_face*(1+Pref_rate)^C3017</f>
        <v/>
      </c>
      <c r="H3017">
        <f>MAX(E3017-F3017-G3017,0)</f>
        <v/>
      </c>
      <c r="I3017">
        <f>MIN(E3017,F3017+G3017)+(1-MgmtPct)*H3017</f>
        <v/>
      </c>
      <c r="J3017">
        <f>IF(I3017/SponsorCost&gt;=RatchetTrigger,1,0)</f>
        <v/>
      </c>
      <c r="K3017">
        <f>IF(J3017=1,MgmtPctRatchet,MgmtPct)</f>
        <v/>
      </c>
      <c r="L3017">
        <f>K3017*H3017</f>
        <v/>
      </c>
      <c r="M3017">
        <f>EXP(-rf*C3017)*L3017</f>
        <v/>
      </c>
      <c r="N3017">
        <f>EXP(-rf*C3017)*E3017</f>
        <v/>
      </c>
    </row>
    <row r="3018">
      <c r="A3018" t="n">
        <v>3010</v>
      </c>
      <c r="B3018">
        <f>RAND()</f>
        <v/>
      </c>
      <c r="C3018">
        <f>IF(B3018&lt;P_3,3,IF(B3018&lt;P_3+P_4,4,5))</f>
        <v/>
      </c>
      <c r="D3018">
        <f>NORM.S.INV(RAND())</f>
        <v/>
      </c>
      <c r="E3018">
        <f>V0*EXP((rf-q_leak-0.5*sigma^2)*C3018+sigma*SQRT(C3018)*D3018)</f>
        <v/>
      </c>
      <c r="F3018">
        <f>SHL_face*(1+SHL_rate)^C3018</f>
        <v/>
      </c>
      <c r="G3018">
        <f>Pref_face*(1+Pref_rate)^C3018</f>
        <v/>
      </c>
      <c r="H3018">
        <f>MAX(E3018-F3018-G3018,0)</f>
        <v/>
      </c>
      <c r="I3018">
        <f>MIN(E3018,F3018+G3018)+(1-MgmtPct)*H3018</f>
        <v/>
      </c>
      <c r="J3018">
        <f>IF(I3018/SponsorCost&gt;=RatchetTrigger,1,0)</f>
        <v/>
      </c>
      <c r="K3018">
        <f>IF(J3018=1,MgmtPctRatchet,MgmtPct)</f>
        <v/>
      </c>
      <c r="L3018">
        <f>K3018*H3018</f>
        <v/>
      </c>
      <c r="M3018">
        <f>EXP(-rf*C3018)*L3018</f>
        <v/>
      </c>
      <c r="N3018">
        <f>EXP(-rf*C3018)*E3018</f>
        <v/>
      </c>
    </row>
    <row r="3019">
      <c r="A3019" t="n">
        <v>3011</v>
      </c>
      <c r="B3019">
        <f>RAND()</f>
        <v/>
      </c>
      <c r="C3019">
        <f>IF(B3019&lt;P_3,3,IF(B3019&lt;P_3+P_4,4,5))</f>
        <v/>
      </c>
      <c r="D3019">
        <f>NORM.S.INV(RAND())</f>
        <v/>
      </c>
      <c r="E3019">
        <f>V0*EXP((rf-q_leak-0.5*sigma^2)*C3019+sigma*SQRT(C3019)*D3019)</f>
        <v/>
      </c>
      <c r="F3019">
        <f>SHL_face*(1+SHL_rate)^C3019</f>
        <v/>
      </c>
      <c r="G3019">
        <f>Pref_face*(1+Pref_rate)^C3019</f>
        <v/>
      </c>
      <c r="H3019">
        <f>MAX(E3019-F3019-G3019,0)</f>
        <v/>
      </c>
      <c r="I3019">
        <f>MIN(E3019,F3019+G3019)+(1-MgmtPct)*H3019</f>
        <v/>
      </c>
      <c r="J3019">
        <f>IF(I3019/SponsorCost&gt;=RatchetTrigger,1,0)</f>
        <v/>
      </c>
      <c r="K3019">
        <f>IF(J3019=1,MgmtPctRatchet,MgmtPct)</f>
        <v/>
      </c>
      <c r="L3019">
        <f>K3019*H3019</f>
        <v/>
      </c>
      <c r="M3019">
        <f>EXP(-rf*C3019)*L3019</f>
        <v/>
      </c>
      <c r="N3019">
        <f>EXP(-rf*C3019)*E3019</f>
        <v/>
      </c>
    </row>
    <row r="3020">
      <c r="A3020" t="n">
        <v>3012</v>
      </c>
      <c r="B3020">
        <f>RAND()</f>
        <v/>
      </c>
      <c r="C3020">
        <f>IF(B3020&lt;P_3,3,IF(B3020&lt;P_3+P_4,4,5))</f>
        <v/>
      </c>
      <c r="D3020">
        <f>NORM.S.INV(RAND())</f>
        <v/>
      </c>
      <c r="E3020">
        <f>V0*EXP((rf-q_leak-0.5*sigma^2)*C3020+sigma*SQRT(C3020)*D3020)</f>
        <v/>
      </c>
      <c r="F3020">
        <f>SHL_face*(1+SHL_rate)^C3020</f>
        <v/>
      </c>
      <c r="G3020">
        <f>Pref_face*(1+Pref_rate)^C3020</f>
        <v/>
      </c>
      <c r="H3020">
        <f>MAX(E3020-F3020-G3020,0)</f>
        <v/>
      </c>
      <c r="I3020">
        <f>MIN(E3020,F3020+G3020)+(1-MgmtPct)*H3020</f>
        <v/>
      </c>
      <c r="J3020">
        <f>IF(I3020/SponsorCost&gt;=RatchetTrigger,1,0)</f>
        <v/>
      </c>
      <c r="K3020">
        <f>IF(J3020=1,MgmtPctRatchet,MgmtPct)</f>
        <v/>
      </c>
      <c r="L3020">
        <f>K3020*H3020</f>
        <v/>
      </c>
      <c r="M3020">
        <f>EXP(-rf*C3020)*L3020</f>
        <v/>
      </c>
      <c r="N3020">
        <f>EXP(-rf*C3020)*E3020</f>
        <v/>
      </c>
    </row>
    <row r="3021">
      <c r="A3021" t="n">
        <v>3013</v>
      </c>
      <c r="B3021">
        <f>RAND()</f>
        <v/>
      </c>
      <c r="C3021">
        <f>IF(B3021&lt;P_3,3,IF(B3021&lt;P_3+P_4,4,5))</f>
        <v/>
      </c>
      <c r="D3021">
        <f>NORM.S.INV(RAND())</f>
        <v/>
      </c>
      <c r="E3021">
        <f>V0*EXP((rf-q_leak-0.5*sigma^2)*C3021+sigma*SQRT(C3021)*D3021)</f>
        <v/>
      </c>
      <c r="F3021">
        <f>SHL_face*(1+SHL_rate)^C3021</f>
        <v/>
      </c>
      <c r="G3021">
        <f>Pref_face*(1+Pref_rate)^C3021</f>
        <v/>
      </c>
      <c r="H3021">
        <f>MAX(E3021-F3021-G3021,0)</f>
        <v/>
      </c>
      <c r="I3021">
        <f>MIN(E3021,F3021+G3021)+(1-MgmtPct)*H3021</f>
        <v/>
      </c>
      <c r="J3021">
        <f>IF(I3021/SponsorCost&gt;=RatchetTrigger,1,0)</f>
        <v/>
      </c>
      <c r="K3021">
        <f>IF(J3021=1,MgmtPctRatchet,MgmtPct)</f>
        <v/>
      </c>
      <c r="L3021">
        <f>K3021*H3021</f>
        <v/>
      </c>
      <c r="M3021">
        <f>EXP(-rf*C3021)*L3021</f>
        <v/>
      </c>
      <c r="N3021">
        <f>EXP(-rf*C3021)*E3021</f>
        <v/>
      </c>
    </row>
    <row r="3022">
      <c r="A3022" t="n">
        <v>3014</v>
      </c>
      <c r="B3022">
        <f>RAND()</f>
        <v/>
      </c>
      <c r="C3022">
        <f>IF(B3022&lt;P_3,3,IF(B3022&lt;P_3+P_4,4,5))</f>
        <v/>
      </c>
      <c r="D3022">
        <f>NORM.S.INV(RAND())</f>
        <v/>
      </c>
      <c r="E3022">
        <f>V0*EXP((rf-q_leak-0.5*sigma^2)*C3022+sigma*SQRT(C3022)*D3022)</f>
        <v/>
      </c>
      <c r="F3022">
        <f>SHL_face*(1+SHL_rate)^C3022</f>
        <v/>
      </c>
      <c r="G3022">
        <f>Pref_face*(1+Pref_rate)^C3022</f>
        <v/>
      </c>
      <c r="H3022">
        <f>MAX(E3022-F3022-G3022,0)</f>
        <v/>
      </c>
      <c r="I3022">
        <f>MIN(E3022,F3022+G3022)+(1-MgmtPct)*H3022</f>
        <v/>
      </c>
      <c r="J3022">
        <f>IF(I3022/SponsorCost&gt;=RatchetTrigger,1,0)</f>
        <v/>
      </c>
      <c r="K3022">
        <f>IF(J3022=1,MgmtPctRatchet,MgmtPct)</f>
        <v/>
      </c>
      <c r="L3022">
        <f>K3022*H3022</f>
        <v/>
      </c>
      <c r="M3022">
        <f>EXP(-rf*C3022)*L3022</f>
        <v/>
      </c>
      <c r="N3022">
        <f>EXP(-rf*C3022)*E3022</f>
        <v/>
      </c>
    </row>
    <row r="3023">
      <c r="A3023" t="n">
        <v>3015</v>
      </c>
      <c r="B3023">
        <f>RAND()</f>
        <v/>
      </c>
      <c r="C3023">
        <f>IF(B3023&lt;P_3,3,IF(B3023&lt;P_3+P_4,4,5))</f>
        <v/>
      </c>
      <c r="D3023">
        <f>NORM.S.INV(RAND())</f>
        <v/>
      </c>
      <c r="E3023">
        <f>V0*EXP((rf-q_leak-0.5*sigma^2)*C3023+sigma*SQRT(C3023)*D3023)</f>
        <v/>
      </c>
      <c r="F3023">
        <f>SHL_face*(1+SHL_rate)^C3023</f>
        <v/>
      </c>
      <c r="G3023">
        <f>Pref_face*(1+Pref_rate)^C3023</f>
        <v/>
      </c>
      <c r="H3023">
        <f>MAX(E3023-F3023-G3023,0)</f>
        <v/>
      </c>
      <c r="I3023">
        <f>MIN(E3023,F3023+G3023)+(1-MgmtPct)*H3023</f>
        <v/>
      </c>
      <c r="J3023">
        <f>IF(I3023/SponsorCost&gt;=RatchetTrigger,1,0)</f>
        <v/>
      </c>
      <c r="K3023">
        <f>IF(J3023=1,MgmtPctRatchet,MgmtPct)</f>
        <v/>
      </c>
      <c r="L3023">
        <f>K3023*H3023</f>
        <v/>
      </c>
      <c r="M3023">
        <f>EXP(-rf*C3023)*L3023</f>
        <v/>
      </c>
      <c r="N3023">
        <f>EXP(-rf*C3023)*E3023</f>
        <v/>
      </c>
    </row>
    <row r="3024">
      <c r="A3024" t="n">
        <v>3016</v>
      </c>
      <c r="B3024">
        <f>RAND()</f>
        <v/>
      </c>
      <c r="C3024">
        <f>IF(B3024&lt;P_3,3,IF(B3024&lt;P_3+P_4,4,5))</f>
        <v/>
      </c>
      <c r="D3024">
        <f>NORM.S.INV(RAND())</f>
        <v/>
      </c>
      <c r="E3024">
        <f>V0*EXP((rf-q_leak-0.5*sigma^2)*C3024+sigma*SQRT(C3024)*D3024)</f>
        <v/>
      </c>
      <c r="F3024">
        <f>SHL_face*(1+SHL_rate)^C3024</f>
        <v/>
      </c>
      <c r="G3024">
        <f>Pref_face*(1+Pref_rate)^C3024</f>
        <v/>
      </c>
      <c r="H3024">
        <f>MAX(E3024-F3024-G3024,0)</f>
        <v/>
      </c>
      <c r="I3024">
        <f>MIN(E3024,F3024+G3024)+(1-MgmtPct)*H3024</f>
        <v/>
      </c>
      <c r="J3024">
        <f>IF(I3024/SponsorCost&gt;=RatchetTrigger,1,0)</f>
        <v/>
      </c>
      <c r="K3024">
        <f>IF(J3024=1,MgmtPctRatchet,MgmtPct)</f>
        <v/>
      </c>
      <c r="L3024">
        <f>K3024*H3024</f>
        <v/>
      </c>
      <c r="M3024">
        <f>EXP(-rf*C3024)*L3024</f>
        <v/>
      </c>
      <c r="N3024">
        <f>EXP(-rf*C3024)*E3024</f>
        <v/>
      </c>
    </row>
    <row r="3025">
      <c r="A3025" t="n">
        <v>3017</v>
      </c>
      <c r="B3025">
        <f>RAND()</f>
        <v/>
      </c>
      <c r="C3025">
        <f>IF(B3025&lt;P_3,3,IF(B3025&lt;P_3+P_4,4,5))</f>
        <v/>
      </c>
      <c r="D3025">
        <f>NORM.S.INV(RAND())</f>
        <v/>
      </c>
      <c r="E3025">
        <f>V0*EXP((rf-q_leak-0.5*sigma^2)*C3025+sigma*SQRT(C3025)*D3025)</f>
        <v/>
      </c>
      <c r="F3025">
        <f>SHL_face*(1+SHL_rate)^C3025</f>
        <v/>
      </c>
      <c r="G3025">
        <f>Pref_face*(1+Pref_rate)^C3025</f>
        <v/>
      </c>
      <c r="H3025">
        <f>MAX(E3025-F3025-G3025,0)</f>
        <v/>
      </c>
      <c r="I3025">
        <f>MIN(E3025,F3025+G3025)+(1-MgmtPct)*H3025</f>
        <v/>
      </c>
      <c r="J3025">
        <f>IF(I3025/SponsorCost&gt;=RatchetTrigger,1,0)</f>
        <v/>
      </c>
      <c r="K3025">
        <f>IF(J3025=1,MgmtPctRatchet,MgmtPct)</f>
        <v/>
      </c>
      <c r="L3025">
        <f>K3025*H3025</f>
        <v/>
      </c>
      <c r="M3025">
        <f>EXP(-rf*C3025)*L3025</f>
        <v/>
      </c>
      <c r="N3025">
        <f>EXP(-rf*C3025)*E3025</f>
        <v/>
      </c>
    </row>
    <row r="3026">
      <c r="A3026" t="n">
        <v>3018</v>
      </c>
      <c r="B3026">
        <f>RAND()</f>
        <v/>
      </c>
      <c r="C3026">
        <f>IF(B3026&lt;P_3,3,IF(B3026&lt;P_3+P_4,4,5))</f>
        <v/>
      </c>
      <c r="D3026">
        <f>NORM.S.INV(RAND())</f>
        <v/>
      </c>
      <c r="E3026">
        <f>V0*EXP((rf-q_leak-0.5*sigma^2)*C3026+sigma*SQRT(C3026)*D3026)</f>
        <v/>
      </c>
      <c r="F3026">
        <f>SHL_face*(1+SHL_rate)^C3026</f>
        <v/>
      </c>
      <c r="G3026">
        <f>Pref_face*(1+Pref_rate)^C3026</f>
        <v/>
      </c>
      <c r="H3026">
        <f>MAX(E3026-F3026-G3026,0)</f>
        <v/>
      </c>
      <c r="I3026">
        <f>MIN(E3026,F3026+G3026)+(1-MgmtPct)*H3026</f>
        <v/>
      </c>
      <c r="J3026">
        <f>IF(I3026/SponsorCost&gt;=RatchetTrigger,1,0)</f>
        <v/>
      </c>
      <c r="K3026">
        <f>IF(J3026=1,MgmtPctRatchet,MgmtPct)</f>
        <v/>
      </c>
      <c r="L3026">
        <f>K3026*H3026</f>
        <v/>
      </c>
      <c r="M3026">
        <f>EXP(-rf*C3026)*L3026</f>
        <v/>
      </c>
      <c r="N3026">
        <f>EXP(-rf*C3026)*E3026</f>
        <v/>
      </c>
    </row>
    <row r="3027">
      <c r="A3027" t="n">
        <v>3019</v>
      </c>
      <c r="B3027">
        <f>RAND()</f>
        <v/>
      </c>
      <c r="C3027">
        <f>IF(B3027&lt;P_3,3,IF(B3027&lt;P_3+P_4,4,5))</f>
        <v/>
      </c>
      <c r="D3027">
        <f>NORM.S.INV(RAND())</f>
        <v/>
      </c>
      <c r="E3027">
        <f>V0*EXP((rf-q_leak-0.5*sigma^2)*C3027+sigma*SQRT(C3027)*D3027)</f>
        <v/>
      </c>
      <c r="F3027">
        <f>SHL_face*(1+SHL_rate)^C3027</f>
        <v/>
      </c>
      <c r="G3027">
        <f>Pref_face*(1+Pref_rate)^C3027</f>
        <v/>
      </c>
      <c r="H3027">
        <f>MAX(E3027-F3027-G3027,0)</f>
        <v/>
      </c>
      <c r="I3027">
        <f>MIN(E3027,F3027+G3027)+(1-MgmtPct)*H3027</f>
        <v/>
      </c>
      <c r="J3027">
        <f>IF(I3027/SponsorCost&gt;=RatchetTrigger,1,0)</f>
        <v/>
      </c>
      <c r="K3027">
        <f>IF(J3027=1,MgmtPctRatchet,MgmtPct)</f>
        <v/>
      </c>
      <c r="L3027">
        <f>K3027*H3027</f>
        <v/>
      </c>
      <c r="M3027">
        <f>EXP(-rf*C3027)*L3027</f>
        <v/>
      </c>
      <c r="N3027">
        <f>EXP(-rf*C3027)*E3027</f>
        <v/>
      </c>
    </row>
    <row r="3028">
      <c r="A3028" t="n">
        <v>3020</v>
      </c>
      <c r="B3028">
        <f>RAND()</f>
        <v/>
      </c>
      <c r="C3028">
        <f>IF(B3028&lt;P_3,3,IF(B3028&lt;P_3+P_4,4,5))</f>
        <v/>
      </c>
      <c r="D3028">
        <f>NORM.S.INV(RAND())</f>
        <v/>
      </c>
      <c r="E3028">
        <f>V0*EXP((rf-q_leak-0.5*sigma^2)*C3028+sigma*SQRT(C3028)*D3028)</f>
        <v/>
      </c>
      <c r="F3028">
        <f>SHL_face*(1+SHL_rate)^C3028</f>
        <v/>
      </c>
      <c r="G3028">
        <f>Pref_face*(1+Pref_rate)^C3028</f>
        <v/>
      </c>
      <c r="H3028">
        <f>MAX(E3028-F3028-G3028,0)</f>
        <v/>
      </c>
      <c r="I3028">
        <f>MIN(E3028,F3028+G3028)+(1-MgmtPct)*H3028</f>
        <v/>
      </c>
      <c r="J3028">
        <f>IF(I3028/SponsorCost&gt;=RatchetTrigger,1,0)</f>
        <v/>
      </c>
      <c r="K3028">
        <f>IF(J3028=1,MgmtPctRatchet,MgmtPct)</f>
        <v/>
      </c>
      <c r="L3028">
        <f>K3028*H3028</f>
        <v/>
      </c>
      <c r="M3028">
        <f>EXP(-rf*C3028)*L3028</f>
        <v/>
      </c>
      <c r="N3028">
        <f>EXP(-rf*C3028)*E3028</f>
        <v/>
      </c>
    </row>
    <row r="3029">
      <c r="A3029" t="n">
        <v>3021</v>
      </c>
      <c r="B3029">
        <f>RAND()</f>
        <v/>
      </c>
      <c r="C3029">
        <f>IF(B3029&lt;P_3,3,IF(B3029&lt;P_3+P_4,4,5))</f>
        <v/>
      </c>
      <c r="D3029">
        <f>NORM.S.INV(RAND())</f>
        <v/>
      </c>
      <c r="E3029">
        <f>V0*EXP((rf-q_leak-0.5*sigma^2)*C3029+sigma*SQRT(C3029)*D3029)</f>
        <v/>
      </c>
      <c r="F3029">
        <f>SHL_face*(1+SHL_rate)^C3029</f>
        <v/>
      </c>
      <c r="G3029">
        <f>Pref_face*(1+Pref_rate)^C3029</f>
        <v/>
      </c>
      <c r="H3029">
        <f>MAX(E3029-F3029-G3029,0)</f>
        <v/>
      </c>
      <c r="I3029">
        <f>MIN(E3029,F3029+G3029)+(1-MgmtPct)*H3029</f>
        <v/>
      </c>
      <c r="J3029">
        <f>IF(I3029/SponsorCost&gt;=RatchetTrigger,1,0)</f>
        <v/>
      </c>
      <c r="K3029">
        <f>IF(J3029=1,MgmtPctRatchet,MgmtPct)</f>
        <v/>
      </c>
      <c r="L3029">
        <f>K3029*H3029</f>
        <v/>
      </c>
      <c r="M3029">
        <f>EXP(-rf*C3029)*L3029</f>
        <v/>
      </c>
      <c r="N3029">
        <f>EXP(-rf*C3029)*E3029</f>
        <v/>
      </c>
    </row>
    <row r="3030">
      <c r="A3030" t="n">
        <v>3022</v>
      </c>
      <c r="B3030">
        <f>RAND()</f>
        <v/>
      </c>
      <c r="C3030">
        <f>IF(B3030&lt;P_3,3,IF(B3030&lt;P_3+P_4,4,5))</f>
        <v/>
      </c>
      <c r="D3030">
        <f>NORM.S.INV(RAND())</f>
        <v/>
      </c>
      <c r="E3030">
        <f>V0*EXP((rf-q_leak-0.5*sigma^2)*C3030+sigma*SQRT(C3030)*D3030)</f>
        <v/>
      </c>
      <c r="F3030">
        <f>SHL_face*(1+SHL_rate)^C3030</f>
        <v/>
      </c>
      <c r="G3030">
        <f>Pref_face*(1+Pref_rate)^C3030</f>
        <v/>
      </c>
      <c r="H3030">
        <f>MAX(E3030-F3030-G3030,0)</f>
        <v/>
      </c>
      <c r="I3030">
        <f>MIN(E3030,F3030+G3030)+(1-MgmtPct)*H3030</f>
        <v/>
      </c>
      <c r="J3030">
        <f>IF(I3030/SponsorCost&gt;=RatchetTrigger,1,0)</f>
        <v/>
      </c>
      <c r="K3030">
        <f>IF(J3030=1,MgmtPctRatchet,MgmtPct)</f>
        <v/>
      </c>
      <c r="L3030">
        <f>K3030*H3030</f>
        <v/>
      </c>
      <c r="M3030">
        <f>EXP(-rf*C3030)*L3030</f>
        <v/>
      </c>
      <c r="N3030">
        <f>EXP(-rf*C3030)*E3030</f>
        <v/>
      </c>
    </row>
    <row r="3031">
      <c r="A3031" t="n">
        <v>3023</v>
      </c>
      <c r="B3031">
        <f>RAND()</f>
        <v/>
      </c>
      <c r="C3031">
        <f>IF(B3031&lt;P_3,3,IF(B3031&lt;P_3+P_4,4,5))</f>
        <v/>
      </c>
      <c r="D3031">
        <f>NORM.S.INV(RAND())</f>
        <v/>
      </c>
      <c r="E3031">
        <f>V0*EXP((rf-q_leak-0.5*sigma^2)*C3031+sigma*SQRT(C3031)*D3031)</f>
        <v/>
      </c>
      <c r="F3031">
        <f>SHL_face*(1+SHL_rate)^C3031</f>
        <v/>
      </c>
      <c r="G3031">
        <f>Pref_face*(1+Pref_rate)^C3031</f>
        <v/>
      </c>
      <c r="H3031">
        <f>MAX(E3031-F3031-G3031,0)</f>
        <v/>
      </c>
      <c r="I3031">
        <f>MIN(E3031,F3031+G3031)+(1-MgmtPct)*H3031</f>
        <v/>
      </c>
      <c r="J3031">
        <f>IF(I3031/SponsorCost&gt;=RatchetTrigger,1,0)</f>
        <v/>
      </c>
      <c r="K3031">
        <f>IF(J3031=1,MgmtPctRatchet,MgmtPct)</f>
        <v/>
      </c>
      <c r="L3031">
        <f>K3031*H3031</f>
        <v/>
      </c>
      <c r="M3031">
        <f>EXP(-rf*C3031)*L3031</f>
        <v/>
      </c>
      <c r="N3031">
        <f>EXP(-rf*C3031)*E3031</f>
        <v/>
      </c>
    </row>
    <row r="3032">
      <c r="A3032" t="n">
        <v>3024</v>
      </c>
      <c r="B3032">
        <f>RAND()</f>
        <v/>
      </c>
      <c r="C3032">
        <f>IF(B3032&lt;P_3,3,IF(B3032&lt;P_3+P_4,4,5))</f>
        <v/>
      </c>
      <c r="D3032">
        <f>NORM.S.INV(RAND())</f>
        <v/>
      </c>
      <c r="E3032">
        <f>V0*EXP((rf-q_leak-0.5*sigma^2)*C3032+sigma*SQRT(C3032)*D3032)</f>
        <v/>
      </c>
      <c r="F3032">
        <f>SHL_face*(1+SHL_rate)^C3032</f>
        <v/>
      </c>
      <c r="G3032">
        <f>Pref_face*(1+Pref_rate)^C3032</f>
        <v/>
      </c>
      <c r="H3032">
        <f>MAX(E3032-F3032-G3032,0)</f>
        <v/>
      </c>
      <c r="I3032">
        <f>MIN(E3032,F3032+G3032)+(1-MgmtPct)*H3032</f>
        <v/>
      </c>
      <c r="J3032">
        <f>IF(I3032/SponsorCost&gt;=RatchetTrigger,1,0)</f>
        <v/>
      </c>
      <c r="K3032">
        <f>IF(J3032=1,MgmtPctRatchet,MgmtPct)</f>
        <v/>
      </c>
      <c r="L3032">
        <f>K3032*H3032</f>
        <v/>
      </c>
      <c r="M3032">
        <f>EXP(-rf*C3032)*L3032</f>
        <v/>
      </c>
      <c r="N3032">
        <f>EXP(-rf*C3032)*E3032</f>
        <v/>
      </c>
    </row>
    <row r="3033">
      <c r="A3033" t="n">
        <v>3025</v>
      </c>
      <c r="B3033">
        <f>RAND()</f>
        <v/>
      </c>
      <c r="C3033">
        <f>IF(B3033&lt;P_3,3,IF(B3033&lt;P_3+P_4,4,5))</f>
        <v/>
      </c>
      <c r="D3033">
        <f>NORM.S.INV(RAND())</f>
        <v/>
      </c>
      <c r="E3033">
        <f>V0*EXP((rf-q_leak-0.5*sigma^2)*C3033+sigma*SQRT(C3033)*D3033)</f>
        <v/>
      </c>
      <c r="F3033">
        <f>SHL_face*(1+SHL_rate)^C3033</f>
        <v/>
      </c>
      <c r="G3033">
        <f>Pref_face*(1+Pref_rate)^C3033</f>
        <v/>
      </c>
      <c r="H3033">
        <f>MAX(E3033-F3033-G3033,0)</f>
        <v/>
      </c>
      <c r="I3033">
        <f>MIN(E3033,F3033+G3033)+(1-MgmtPct)*H3033</f>
        <v/>
      </c>
      <c r="J3033">
        <f>IF(I3033/SponsorCost&gt;=RatchetTrigger,1,0)</f>
        <v/>
      </c>
      <c r="K3033">
        <f>IF(J3033=1,MgmtPctRatchet,MgmtPct)</f>
        <v/>
      </c>
      <c r="L3033">
        <f>K3033*H3033</f>
        <v/>
      </c>
      <c r="M3033">
        <f>EXP(-rf*C3033)*L3033</f>
        <v/>
      </c>
      <c r="N3033">
        <f>EXP(-rf*C3033)*E3033</f>
        <v/>
      </c>
    </row>
    <row r="3034">
      <c r="A3034" t="n">
        <v>3026</v>
      </c>
      <c r="B3034">
        <f>RAND()</f>
        <v/>
      </c>
      <c r="C3034">
        <f>IF(B3034&lt;P_3,3,IF(B3034&lt;P_3+P_4,4,5))</f>
        <v/>
      </c>
      <c r="D3034">
        <f>NORM.S.INV(RAND())</f>
        <v/>
      </c>
      <c r="E3034">
        <f>V0*EXP((rf-q_leak-0.5*sigma^2)*C3034+sigma*SQRT(C3034)*D3034)</f>
        <v/>
      </c>
      <c r="F3034">
        <f>SHL_face*(1+SHL_rate)^C3034</f>
        <v/>
      </c>
      <c r="G3034">
        <f>Pref_face*(1+Pref_rate)^C3034</f>
        <v/>
      </c>
      <c r="H3034">
        <f>MAX(E3034-F3034-G3034,0)</f>
        <v/>
      </c>
      <c r="I3034">
        <f>MIN(E3034,F3034+G3034)+(1-MgmtPct)*H3034</f>
        <v/>
      </c>
      <c r="J3034">
        <f>IF(I3034/SponsorCost&gt;=RatchetTrigger,1,0)</f>
        <v/>
      </c>
      <c r="K3034">
        <f>IF(J3034=1,MgmtPctRatchet,MgmtPct)</f>
        <v/>
      </c>
      <c r="L3034">
        <f>K3034*H3034</f>
        <v/>
      </c>
      <c r="M3034">
        <f>EXP(-rf*C3034)*L3034</f>
        <v/>
      </c>
      <c r="N3034">
        <f>EXP(-rf*C3034)*E3034</f>
        <v/>
      </c>
    </row>
    <row r="3035">
      <c r="A3035" t="n">
        <v>3027</v>
      </c>
      <c r="B3035">
        <f>RAND()</f>
        <v/>
      </c>
      <c r="C3035">
        <f>IF(B3035&lt;P_3,3,IF(B3035&lt;P_3+P_4,4,5))</f>
        <v/>
      </c>
      <c r="D3035">
        <f>NORM.S.INV(RAND())</f>
        <v/>
      </c>
      <c r="E3035">
        <f>V0*EXP((rf-q_leak-0.5*sigma^2)*C3035+sigma*SQRT(C3035)*D3035)</f>
        <v/>
      </c>
      <c r="F3035">
        <f>SHL_face*(1+SHL_rate)^C3035</f>
        <v/>
      </c>
      <c r="G3035">
        <f>Pref_face*(1+Pref_rate)^C3035</f>
        <v/>
      </c>
      <c r="H3035">
        <f>MAX(E3035-F3035-G3035,0)</f>
        <v/>
      </c>
      <c r="I3035">
        <f>MIN(E3035,F3035+G3035)+(1-MgmtPct)*H3035</f>
        <v/>
      </c>
      <c r="J3035">
        <f>IF(I3035/SponsorCost&gt;=RatchetTrigger,1,0)</f>
        <v/>
      </c>
      <c r="K3035">
        <f>IF(J3035=1,MgmtPctRatchet,MgmtPct)</f>
        <v/>
      </c>
      <c r="L3035">
        <f>K3035*H3035</f>
        <v/>
      </c>
      <c r="M3035">
        <f>EXP(-rf*C3035)*L3035</f>
        <v/>
      </c>
      <c r="N3035">
        <f>EXP(-rf*C3035)*E3035</f>
        <v/>
      </c>
    </row>
    <row r="3036">
      <c r="A3036" t="n">
        <v>3028</v>
      </c>
      <c r="B3036">
        <f>RAND()</f>
        <v/>
      </c>
      <c r="C3036">
        <f>IF(B3036&lt;P_3,3,IF(B3036&lt;P_3+P_4,4,5))</f>
        <v/>
      </c>
      <c r="D3036">
        <f>NORM.S.INV(RAND())</f>
        <v/>
      </c>
      <c r="E3036">
        <f>V0*EXP((rf-q_leak-0.5*sigma^2)*C3036+sigma*SQRT(C3036)*D3036)</f>
        <v/>
      </c>
      <c r="F3036">
        <f>SHL_face*(1+SHL_rate)^C3036</f>
        <v/>
      </c>
      <c r="G3036">
        <f>Pref_face*(1+Pref_rate)^C3036</f>
        <v/>
      </c>
      <c r="H3036">
        <f>MAX(E3036-F3036-G3036,0)</f>
        <v/>
      </c>
      <c r="I3036">
        <f>MIN(E3036,F3036+G3036)+(1-MgmtPct)*H3036</f>
        <v/>
      </c>
      <c r="J3036">
        <f>IF(I3036/SponsorCost&gt;=RatchetTrigger,1,0)</f>
        <v/>
      </c>
      <c r="K3036">
        <f>IF(J3036=1,MgmtPctRatchet,MgmtPct)</f>
        <v/>
      </c>
      <c r="L3036">
        <f>K3036*H3036</f>
        <v/>
      </c>
      <c r="M3036">
        <f>EXP(-rf*C3036)*L3036</f>
        <v/>
      </c>
      <c r="N3036">
        <f>EXP(-rf*C3036)*E3036</f>
        <v/>
      </c>
    </row>
    <row r="3037">
      <c r="A3037" t="n">
        <v>3029</v>
      </c>
      <c r="B3037">
        <f>RAND()</f>
        <v/>
      </c>
      <c r="C3037">
        <f>IF(B3037&lt;P_3,3,IF(B3037&lt;P_3+P_4,4,5))</f>
        <v/>
      </c>
      <c r="D3037">
        <f>NORM.S.INV(RAND())</f>
        <v/>
      </c>
      <c r="E3037">
        <f>V0*EXP((rf-q_leak-0.5*sigma^2)*C3037+sigma*SQRT(C3037)*D3037)</f>
        <v/>
      </c>
      <c r="F3037">
        <f>SHL_face*(1+SHL_rate)^C3037</f>
        <v/>
      </c>
      <c r="G3037">
        <f>Pref_face*(1+Pref_rate)^C3037</f>
        <v/>
      </c>
      <c r="H3037">
        <f>MAX(E3037-F3037-G3037,0)</f>
        <v/>
      </c>
      <c r="I3037">
        <f>MIN(E3037,F3037+G3037)+(1-MgmtPct)*H3037</f>
        <v/>
      </c>
      <c r="J3037">
        <f>IF(I3037/SponsorCost&gt;=RatchetTrigger,1,0)</f>
        <v/>
      </c>
      <c r="K3037">
        <f>IF(J3037=1,MgmtPctRatchet,MgmtPct)</f>
        <v/>
      </c>
      <c r="L3037">
        <f>K3037*H3037</f>
        <v/>
      </c>
      <c r="M3037">
        <f>EXP(-rf*C3037)*L3037</f>
        <v/>
      </c>
      <c r="N3037">
        <f>EXP(-rf*C3037)*E3037</f>
        <v/>
      </c>
    </row>
    <row r="3038">
      <c r="A3038" t="n">
        <v>3030</v>
      </c>
      <c r="B3038">
        <f>RAND()</f>
        <v/>
      </c>
      <c r="C3038">
        <f>IF(B3038&lt;P_3,3,IF(B3038&lt;P_3+P_4,4,5))</f>
        <v/>
      </c>
      <c r="D3038">
        <f>NORM.S.INV(RAND())</f>
        <v/>
      </c>
      <c r="E3038">
        <f>V0*EXP((rf-q_leak-0.5*sigma^2)*C3038+sigma*SQRT(C3038)*D3038)</f>
        <v/>
      </c>
      <c r="F3038">
        <f>SHL_face*(1+SHL_rate)^C3038</f>
        <v/>
      </c>
      <c r="G3038">
        <f>Pref_face*(1+Pref_rate)^C3038</f>
        <v/>
      </c>
      <c r="H3038">
        <f>MAX(E3038-F3038-G3038,0)</f>
        <v/>
      </c>
      <c r="I3038">
        <f>MIN(E3038,F3038+G3038)+(1-MgmtPct)*H3038</f>
        <v/>
      </c>
      <c r="J3038">
        <f>IF(I3038/SponsorCost&gt;=RatchetTrigger,1,0)</f>
        <v/>
      </c>
      <c r="K3038">
        <f>IF(J3038=1,MgmtPctRatchet,MgmtPct)</f>
        <v/>
      </c>
      <c r="L3038">
        <f>K3038*H3038</f>
        <v/>
      </c>
      <c r="M3038">
        <f>EXP(-rf*C3038)*L3038</f>
        <v/>
      </c>
      <c r="N3038">
        <f>EXP(-rf*C3038)*E3038</f>
        <v/>
      </c>
    </row>
    <row r="3039">
      <c r="A3039" t="n">
        <v>3031</v>
      </c>
      <c r="B3039">
        <f>RAND()</f>
        <v/>
      </c>
      <c r="C3039">
        <f>IF(B3039&lt;P_3,3,IF(B3039&lt;P_3+P_4,4,5))</f>
        <v/>
      </c>
      <c r="D3039">
        <f>NORM.S.INV(RAND())</f>
        <v/>
      </c>
      <c r="E3039">
        <f>V0*EXP((rf-q_leak-0.5*sigma^2)*C3039+sigma*SQRT(C3039)*D3039)</f>
        <v/>
      </c>
      <c r="F3039">
        <f>SHL_face*(1+SHL_rate)^C3039</f>
        <v/>
      </c>
      <c r="G3039">
        <f>Pref_face*(1+Pref_rate)^C3039</f>
        <v/>
      </c>
      <c r="H3039">
        <f>MAX(E3039-F3039-G3039,0)</f>
        <v/>
      </c>
      <c r="I3039">
        <f>MIN(E3039,F3039+G3039)+(1-MgmtPct)*H3039</f>
        <v/>
      </c>
      <c r="J3039">
        <f>IF(I3039/SponsorCost&gt;=RatchetTrigger,1,0)</f>
        <v/>
      </c>
      <c r="K3039">
        <f>IF(J3039=1,MgmtPctRatchet,MgmtPct)</f>
        <v/>
      </c>
      <c r="L3039">
        <f>K3039*H3039</f>
        <v/>
      </c>
      <c r="M3039">
        <f>EXP(-rf*C3039)*L3039</f>
        <v/>
      </c>
      <c r="N3039">
        <f>EXP(-rf*C3039)*E3039</f>
        <v/>
      </c>
    </row>
    <row r="3040">
      <c r="A3040" t="n">
        <v>3032</v>
      </c>
      <c r="B3040">
        <f>RAND()</f>
        <v/>
      </c>
      <c r="C3040">
        <f>IF(B3040&lt;P_3,3,IF(B3040&lt;P_3+P_4,4,5))</f>
        <v/>
      </c>
      <c r="D3040">
        <f>NORM.S.INV(RAND())</f>
        <v/>
      </c>
      <c r="E3040">
        <f>V0*EXP((rf-q_leak-0.5*sigma^2)*C3040+sigma*SQRT(C3040)*D3040)</f>
        <v/>
      </c>
      <c r="F3040">
        <f>SHL_face*(1+SHL_rate)^C3040</f>
        <v/>
      </c>
      <c r="G3040">
        <f>Pref_face*(1+Pref_rate)^C3040</f>
        <v/>
      </c>
      <c r="H3040">
        <f>MAX(E3040-F3040-G3040,0)</f>
        <v/>
      </c>
      <c r="I3040">
        <f>MIN(E3040,F3040+G3040)+(1-MgmtPct)*H3040</f>
        <v/>
      </c>
      <c r="J3040">
        <f>IF(I3040/SponsorCost&gt;=RatchetTrigger,1,0)</f>
        <v/>
      </c>
      <c r="K3040">
        <f>IF(J3040=1,MgmtPctRatchet,MgmtPct)</f>
        <v/>
      </c>
      <c r="L3040">
        <f>K3040*H3040</f>
        <v/>
      </c>
      <c r="M3040">
        <f>EXP(-rf*C3040)*L3040</f>
        <v/>
      </c>
      <c r="N3040">
        <f>EXP(-rf*C3040)*E3040</f>
        <v/>
      </c>
    </row>
    <row r="3041">
      <c r="A3041" t="n">
        <v>3033</v>
      </c>
      <c r="B3041">
        <f>RAND()</f>
        <v/>
      </c>
      <c r="C3041">
        <f>IF(B3041&lt;P_3,3,IF(B3041&lt;P_3+P_4,4,5))</f>
        <v/>
      </c>
      <c r="D3041">
        <f>NORM.S.INV(RAND())</f>
        <v/>
      </c>
      <c r="E3041">
        <f>V0*EXP((rf-q_leak-0.5*sigma^2)*C3041+sigma*SQRT(C3041)*D3041)</f>
        <v/>
      </c>
      <c r="F3041">
        <f>SHL_face*(1+SHL_rate)^C3041</f>
        <v/>
      </c>
      <c r="G3041">
        <f>Pref_face*(1+Pref_rate)^C3041</f>
        <v/>
      </c>
      <c r="H3041">
        <f>MAX(E3041-F3041-G3041,0)</f>
        <v/>
      </c>
      <c r="I3041">
        <f>MIN(E3041,F3041+G3041)+(1-MgmtPct)*H3041</f>
        <v/>
      </c>
      <c r="J3041">
        <f>IF(I3041/SponsorCost&gt;=RatchetTrigger,1,0)</f>
        <v/>
      </c>
      <c r="K3041">
        <f>IF(J3041=1,MgmtPctRatchet,MgmtPct)</f>
        <v/>
      </c>
      <c r="L3041">
        <f>K3041*H3041</f>
        <v/>
      </c>
      <c r="M3041">
        <f>EXP(-rf*C3041)*L3041</f>
        <v/>
      </c>
      <c r="N3041">
        <f>EXP(-rf*C3041)*E3041</f>
        <v/>
      </c>
    </row>
    <row r="3042">
      <c r="A3042" t="n">
        <v>3034</v>
      </c>
      <c r="B3042">
        <f>RAND()</f>
        <v/>
      </c>
      <c r="C3042">
        <f>IF(B3042&lt;P_3,3,IF(B3042&lt;P_3+P_4,4,5))</f>
        <v/>
      </c>
      <c r="D3042">
        <f>NORM.S.INV(RAND())</f>
        <v/>
      </c>
      <c r="E3042">
        <f>V0*EXP((rf-q_leak-0.5*sigma^2)*C3042+sigma*SQRT(C3042)*D3042)</f>
        <v/>
      </c>
      <c r="F3042">
        <f>SHL_face*(1+SHL_rate)^C3042</f>
        <v/>
      </c>
      <c r="G3042">
        <f>Pref_face*(1+Pref_rate)^C3042</f>
        <v/>
      </c>
      <c r="H3042">
        <f>MAX(E3042-F3042-G3042,0)</f>
        <v/>
      </c>
      <c r="I3042">
        <f>MIN(E3042,F3042+G3042)+(1-MgmtPct)*H3042</f>
        <v/>
      </c>
      <c r="J3042">
        <f>IF(I3042/SponsorCost&gt;=RatchetTrigger,1,0)</f>
        <v/>
      </c>
      <c r="K3042">
        <f>IF(J3042=1,MgmtPctRatchet,MgmtPct)</f>
        <v/>
      </c>
      <c r="L3042">
        <f>K3042*H3042</f>
        <v/>
      </c>
      <c r="M3042">
        <f>EXP(-rf*C3042)*L3042</f>
        <v/>
      </c>
      <c r="N3042">
        <f>EXP(-rf*C3042)*E3042</f>
        <v/>
      </c>
    </row>
    <row r="3043">
      <c r="A3043" t="n">
        <v>3035</v>
      </c>
      <c r="B3043">
        <f>RAND()</f>
        <v/>
      </c>
      <c r="C3043">
        <f>IF(B3043&lt;P_3,3,IF(B3043&lt;P_3+P_4,4,5))</f>
        <v/>
      </c>
      <c r="D3043">
        <f>NORM.S.INV(RAND())</f>
        <v/>
      </c>
      <c r="E3043">
        <f>V0*EXP((rf-q_leak-0.5*sigma^2)*C3043+sigma*SQRT(C3043)*D3043)</f>
        <v/>
      </c>
      <c r="F3043">
        <f>SHL_face*(1+SHL_rate)^C3043</f>
        <v/>
      </c>
      <c r="G3043">
        <f>Pref_face*(1+Pref_rate)^C3043</f>
        <v/>
      </c>
      <c r="H3043">
        <f>MAX(E3043-F3043-G3043,0)</f>
        <v/>
      </c>
      <c r="I3043">
        <f>MIN(E3043,F3043+G3043)+(1-MgmtPct)*H3043</f>
        <v/>
      </c>
      <c r="J3043">
        <f>IF(I3043/SponsorCost&gt;=RatchetTrigger,1,0)</f>
        <v/>
      </c>
      <c r="K3043">
        <f>IF(J3043=1,MgmtPctRatchet,MgmtPct)</f>
        <v/>
      </c>
      <c r="L3043">
        <f>K3043*H3043</f>
        <v/>
      </c>
      <c r="M3043">
        <f>EXP(-rf*C3043)*L3043</f>
        <v/>
      </c>
      <c r="N3043">
        <f>EXP(-rf*C3043)*E3043</f>
        <v/>
      </c>
    </row>
    <row r="3044">
      <c r="A3044" t="n">
        <v>3036</v>
      </c>
      <c r="B3044">
        <f>RAND()</f>
        <v/>
      </c>
      <c r="C3044">
        <f>IF(B3044&lt;P_3,3,IF(B3044&lt;P_3+P_4,4,5))</f>
        <v/>
      </c>
      <c r="D3044">
        <f>NORM.S.INV(RAND())</f>
        <v/>
      </c>
      <c r="E3044">
        <f>V0*EXP((rf-q_leak-0.5*sigma^2)*C3044+sigma*SQRT(C3044)*D3044)</f>
        <v/>
      </c>
      <c r="F3044">
        <f>SHL_face*(1+SHL_rate)^C3044</f>
        <v/>
      </c>
      <c r="G3044">
        <f>Pref_face*(1+Pref_rate)^C3044</f>
        <v/>
      </c>
      <c r="H3044">
        <f>MAX(E3044-F3044-G3044,0)</f>
        <v/>
      </c>
      <c r="I3044">
        <f>MIN(E3044,F3044+G3044)+(1-MgmtPct)*H3044</f>
        <v/>
      </c>
      <c r="J3044">
        <f>IF(I3044/SponsorCost&gt;=RatchetTrigger,1,0)</f>
        <v/>
      </c>
      <c r="K3044">
        <f>IF(J3044=1,MgmtPctRatchet,MgmtPct)</f>
        <v/>
      </c>
      <c r="L3044">
        <f>K3044*H3044</f>
        <v/>
      </c>
      <c r="M3044">
        <f>EXP(-rf*C3044)*L3044</f>
        <v/>
      </c>
      <c r="N3044">
        <f>EXP(-rf*C3044)*E3044</f>
        <v/>
      </c>
    </row>
    <row r="3045">
      <c r="A3045" t="n">
        <v>3037</v>
      </c>
      <c r="B3045">
        <f>RAND()</f>
        <v/>
      </c>
      <c r="C3045">
        <f>IF(B3045&lt;P_3,3,IF(B3045&lt;P_3+P_4,4,5))</f>
        <v/>
      </c>
      <c r="D3045">
        <f>NORM.S.INV(RAND())</f>
        <v/>
      </c>
      <c r="E3045">
        <f>V0*EXP((rf-q_leak-0.5*sigma^2)*C3045+sigma*SQRT(C3045)*D3045)</f>
        <v/>
      </c>
      <c r="F3045">
        <f>SHL_face*(1+SHL_rate)^C3045</f>
        <v/>
      </c>
      <c r="G3045">
        <f>Pref_face*(1+Pref_rate)^C3045</f>
        <v/>
      </c>
      <c r="H3045">
        <f>MAX(E3045-F3045-G3045,0)</f>
        <v/>
      </c>
      <c r="I3045">
        <f>MIN(E3045,F3045+G3045)+(1-MgmtPct)*H3045</f>
        <v/>
      </c>
      <c r="J3045">
        <f>IF(I3045/SponsorCost&gt;=RatchetTrigger,1,0)</f>
        <v/>
      </c>
      <c r="K3045">
        <f>IF(J3045=1,MgmtPctRatchet,MgmtPct)</f>
        <v/>
      </c>
      <c r="L3045">
        <f>K3045*H3045</f>
        <v/>
      </c>
      <c r="M3045">
        <f>EXP(-rf*C3045)*L3045</f>
        <v/>
      </c>
      <c r="N3045">
        <f>EXP(-rf*C3045)*E3045</f>
        <v/>
      </c>
    </row>
    <row r="3046">
      <c r="A3046" t="n">
        <v>3038</v>
      </c>
      <c r="B3046">
        <f>RAND()</f>
        <v/>
      </c>
      <c r="C3046">
        <f>IF(B3046&lt;P_3,3,IF(B3046&lt;P_3+P_4,4,5))</f>
        <v/>
      </c>
      <c r="D3046">
        <f>NORM.S.INV(RAND())</f>
        <v/>
      </c>
      <c r="E3046">
        <f>V0*EXP((rf-q_leak-0.5*sigma^2)*C3046+sigma*SQRT(C3046)*D3046)</f>
        <v/>
      </c>
      <c r="F3046">
        <f>SHL_face*(1+SHL_rate)^C3046</f>
        <v/>
      </c>
      <c r="G3046">
        <f>Pref_face*(1+Pref_rate)^C3046</f>
        <v/>
      </c>
      <c r="H3046">
        <f>MAX(E3046-F3046-G3046,0)</f>
        <v/>
      </c>
      <c r="I3046">
        <f>MIN(E3046,F3046+G3046)+(1-MgmtPct)*H3046</f>
        <v/>
      </c>
      <c r="J3046">
        <f>IF(I3046/SponsorCost&gt;=RatchetTrigger,1,0)</f>
        <v/>
      </c>
      <c r="K3046">
        <f>IF(J3046=1,MgmtPctRatchet,MgmtPct)</f>
        <v/>
      </c>
      <c r="L3046">
        <f>K3046*H3046</f>
        <v/>
      </c>
      <c r="M3046">
        <f>EXP(-rf*C3046)*L3046</f>
        <v/>
      </c>
      <c r="N3046">
        <f>EXP(-rf*C3046)*E3046</f>
        <v/>
      </c>
    </row>
    <row r="3047">
      <c r="A3047" t="n">
        <v>3039</v>
      </c>
      <c r="B3047">
        <f>RAND()</f>
        <v/>
      </c>
      <c r="C3047">
        <f>IF(B3047&lt;P_3,3,IF(B3047&lt;P_3+P_4,4,5))</f>
        <v/>
      </c>
      <c r="D3047">
        <f>NORM.S.INV(RAND())</f>
        <v/>
      </c>
      <c r="E3047">
        <f>V0*EXP((rf-q_leak-0.5*sigma^2)*C3047+sigma*SQRT(C3047)*D3047)</f>
        <v/>
      </c>
      <c r="F3047">
        <f>SHL_face*(1+SHL_rate)^C3047</f>
        <v/>
      </c>
      <c r="G3047">
        <f>Pref_face*(1+Pref_rate)^C3047</f>
        <v/>
      </c>
      <c r="H3047">
        <f>MAX(E3047-F3047-G3047,0)</f>
        <v/>
      </c>
      <c r="I3047">
        <f>MIN(E3047,F3047+G3047)+(1-MgmtPct)*H3047</f>
        <v/>
      </c>
      <c r="J3047">
        <f>IF(I3047/SponsorCost&gt;=RatchetTrigger,1,0)</f>
        <v/>
      </c>
      <c r="K3047">
        <f>IF(J3047=1,MgmtPctRatchet,MgmtPct)</f>
        <v/>
      </c>
      <c r="L3047">
        <f>K3047*H3047</f>
        <v/>
      </c>
      <c r="M3047">
        <f>EXP(-rf*C3047)*L3047</f>
        <v/>
      </c>
      <c r="N3047">
        <f>EXP(-rf*C3047)*E3047</f>
        <v/>
      </c>
    </row>
    <row r="3048">
      <c r="A3048" t="n">
        <v>3040</v>
      </c>
      <c r="B3048">
        <f>RAND()</f>
        <v/>
      </c>
      <c r="C3048">
        <f>IF(B3048&lt;P_3,3,IF(B3048&lt;P_3+P_4,4,5))</f>
        <v/>
      </c>
      <c r="D3048">
        <f>NORM.S.INV(RAND())</f>
        <v/>
      </c>
      <c r="E3048">
        <f>V0*EXP((rf-q_leak-0.5*sigma^2)*C3048+sigma*SQRT(C3048)*D3048)</f>
        <v/>
      </c>
      <c r="F3048">
        <f>SHL_face*(1+SHL_rate)^C3048</f>
        <v/>
      </c>
      <c r="G3048">
        <f>Pref_face*(1+Pref_rate)^C3048</f>
        <v/>
      </c>
      <c r="H3048">
        <f>MAX(E3048-F3048-G3048,0)</f>
        <v/>
      </c>
      <c r="I3048">
        <f>MIN(E3048,F3048+G3048)+(1-MgmtPct)*H3048</f>
        <v/>
      </c>
      <c r="J3048">
        <f>IF(I3048/SponsorCost&gt;=RatchetTrigger,1,0)</f>
        <v/>
      </c>
      <c r="K3048">
        <f>IF(J3048=1,MgmtPctRatchet,MgmtPct)</f>
        <v/>
      </c>
      <c r="L3048">
        <f>K3048*H3048</f>
        <v/>
      </c>
      <c r="M3048">
        <f>EXP(-rf*C3048)*L3048</f>
        <v/>
      </c>
      <c r="N3048">
        <f>EXP(-rf*C3048)*E3048</f>
        <v/>
      </c>
    </row>
    <row r="3049">
      <c r="A3049" t="n">
        <v>3041</v>
      </c>
      <c r="B3049">
        <f>RAND()</f>
        <v/>
      </c>
      <c r="C3049">
        <f>IF(B3049&lt;P_3,3,IF(B3049&lt;P_3+P_4,4,5))</f>
        <v/>
      </c>
      <c r="D3049">
        <f>NORM.S.INV(RAND())</f>
        <v/>
      </c>
      <c r="E3049">
        <f>V0*EXP((rf-q_leak-0.5*sigma^2)*C3049+sigma*SQRT(C3049)*D3049)</f>
        <v/>
      </c>
      <c r="F3049">
        <f>SHL_face*(1+SHL_rate)^C3049</f>
        <v/>
      </c>
      <c r="G3049">
        <f>Pref_face*(1+Pref_rate)^C3049</f>
        <v/>
      </c>
      <c r="H3049">
        <f>MAX(E3049-F3049-G3049,0)</f>
        <v/>
      </c>
      <c r="I3049">
        <f>MIN(E3049,F3049+G3049)+(1-MgmtPct)*H3049</f>
        <v/>
      </c>
      <c r="J3049">
        <f>IF(I3049/SponsorCost&gt;=RatchetTrigger,1,0)</f>
        <v/>
      </c>
      <c r="K3049">
        <f>IF(J3049=1,MgmtPctRatchet,MgmtPct)</f>
        <v/>
      </c>
      <c r="L3049">
        <f>K3049*H3049</f>
        <v/>
      </c>
      <c r="M3049">
        <f>EXP(-rf*C3049)*L3049</f>
        <v/>
      </c>
      <c r="N3049">
        <f>EXP(-rf*C3049)*E3049</f>
        <v/>
      </c>
    </row>
    <row r="3050">
      <c r="A3050" t="n">
        <v>3042</v>
      </c>
      <c r="B3050">
        <f>RAND()</f>
        <v/>
      </c>
      <c r="C3050">
        <f>IF(B3050&lt;P_3,3,IF(B3050&lt;P_3+P_4,4,5))</f>
        <v/>
      </c>
      <c r="D3050">
        <f>NORM.S.INV(RAND())</f>
        <v/>
      </c>
      <c r="E3050">
        <f>V0*EXP((rf-q_leak-0.5*sigma^2)*C3050+sigma*SQRT(C3050)*D3050)</f>
        <v/>
      </c>
      <c r="F3050">
        <f>SHL_face*(1+SHL_rate)^C3050</f>
        <v/>
      </c>
      <c r="G3050">
        <f>Pref_face*(1+Pref_rate)^C3050</f>
        <v/>
      </c>
      <c r="H3050">
        <f>MAX(E3050-F3050-G3050,0)</f>
        <v/>
      </c>
      <c r="I3050">
        <f>MIN(E3050,F3050+G3050)+(1-MgmtPct)*H3050</f>
        <v/>
      </c>
      <c r="J3050">
        <f>IF(I3050/SponsorCost&gt;=RatchetTrigger,1,0)</f>
        <v/>
      </c>
      <c r="K3050">
        <f>IF(J3050=1,MgmtPctRatchet,MgmtPct)</f>
        <v/>
      </c>
      <c r="L3050">
        <f>K3050*H3050</f>
        <v/>
      </c>
      <c r="M3050">
        <f>EXP(-rf*C3050)*L3050</f>
        <v/>
      </c>
      <c r="N3050">
        <f>EXP(-rf*C3050)*E3050</f>
        <v/>
      </c>
    </row>
    <row r="3051">
      <c r="A3051" t="n">
        <v>3043</v>
      </c>
      <c r="B3051">
        <f>RAND()</f>
        <v/>
      </c>
      <c r="C3051">
        <f>IF(B3051&lt;P_3,3,IF(B3051&lt;P_3+P_4,4,5))</f>
        <v/>
      </c>
      <c r="D3051">
        <f>NORM.S.INV(RAND())</f>
        <v/>
      </c>
      <c r="E3051">
        <f>V0*EXP((rf-q_leak-0.5*sigma^2)*C3051+sigma*SQRT(C3051)*D3051)</f>
        <v/>
      </c>
      <c r="F3051">
        <f>SHL_face*(1+SHL_rate)^C3051</f>
        <v/>
      </c>
      <c r="G3051">
        <f>Pref_face*(1+Pref_rate)^C3051</f>
        <v/>
      </c>
      <c r="H3051">
        <f>MAX(E3051-F3051-G3051,0)</f>
        <v/>
      </c>
      <c r="I3051">
        <f>MIN(E3051,F3051+G3051)+(1-MgmtPct)*H3051</f>
        <v/>
      </c>
      <c r="J3051">
        <f>IF(I3051/SponsorCost&gt;=RatchetTrigger,1,0)</f>
        <v/>
      </c>
      <c r="K3051">
        <f>IF(J3051=1,MgmtPctRatchet,MgmtPct)</f>
        <v/>
      </c>
      <c r="L3051">
        <f>K3051*H3051</f>
        <v/>
      </c>
      <c r="M3051">
        <f>EXP(-rf*C3051)*L3051</f>
        <v/>
      </c>
      <c r="N3051">
        <f>EXP(-rf*C3051)*E3051</f>
        <v/>
      </c>
    </row>
    <row r="3052">
      <c r="A3052" t="n">
        <v>3044</v>
      </c>
      <c r="B3052">
        <f>RAND()</f>
        <v/>
      </c>
      <c r="C3052">
        <f>IF(B3052&lt;P_3,3,IF(B3052&lt;P_3+P_4,4,5))</f>
        <v/>
      </c>
      <c r="D3052">
        <f>NORM.S.INV(RAND())</f>
        <v/>
      </c>
      <c r="E3052">
        <f>V0*EXP((rf-q_leak-0.5*sigma^2)*C3052+sigma*SQRT(C3052)*D3052)</f>
        <v/>
      </c>
      <c r="F3052">
        <f>SHL_face*(1+SHL_rate)^C3052</f>
        <v/>
      </c>
      <c r="G3052">
        <f>Pref_face*(1+Pref_rate)^C3052</f>
        <v/>
      </c>
      <c r="H3052">
        <f>MAX(E3052-F3052-G3052,0)</f>
        <v/>
      </c>
      <c r="I3052">
        <f>MIN(E3052,F3052+G3052)+(1-MgmtPct)*H3052</f>
        <v/>
      </c>
      <c r="J3052">
        <f>IF(I3052/SponsorCost&gt;=RatchetTrigger,1,0)</f>
        <v/>
      </c>
      <c r="K3052">
        <f>IF(J3052=1,MgmtPctRatchet,MgmtPct)</f>
        <v/>
      </c>
      <c r="L3052">
        <f>K3052*H3052</f>
        <v/>
      </c>
      <c r="M3052">
        <f>EXP(-rf*C3052)*L3052</f>
        <v/>
      </c>
      <c r="N3052">
        <f>EXP(-rf*C3052)*E3052</f>
        <v/>
      </c>
    </row>
    <row r="3053">
      <c r="A3053" t="n">
        <v>3045</v>
      </c>
      <c r="B3053">
        <f>RAND()</f>
        <v/>
      </c>
      <c r="C3053">
        <f>IF(B3053&lt;P_3,3,IF(B3053&lt;P_3+P_4,4,5))</f>
        <v/>
      </c>
      <c r="D3053">
        <f>NORM.S.INV(RAND())</f>
        <v/>
      </c>
      <c r="E3053">
        <f>V0*EXP((rf-q_leak-0.5*sigma^2)*C3053+sigma*SQRT(C3053)*D3053)</f>
        <v/>
      </c>
      <c r="F3053">
        <f>SHL_face*(1+SHL_rate)^C3053</f>
        <v/>
      </c>
      <c r="G3053">
        <f>Pref_face*(1+Pref_rate)^C3053</f>
        <v/>
      </c>
      <c r="H3053">
        <f>MAX(E3053-F3053-G3053,0)</f>
        <v/>
      </c>
      <c r="I3053">
        <f>MIN(E3053,F3053+G3053)+(1-MgmtPct)*H3053</f>
        <v/>
      </c>
      <c r="J3053">
        <f>IF(I3053/SponsorCost&gt;=RatchetTrigger,1,0)</f>
        <v/>
      </c>
      <c r="K3053">
        <f>IF(J3053=1,MgmtPctRatchet,MgmtPct)</f>
        <v/>
      </c>
      <c r="L3053">
        <f>K3053*H3053</f>
        <v/>
      </c>
      <c r="M3053">
        <f>EXP(-rf*C3053)*L3053</f>
        <v/>
      </c>
      <c r="N3053">
        <f>EXP(-rf*C3053)*E3053</f>
        <v/>
      </c>
    </row>
    <row r="3054">
      <c r="A3054" t="n">
        <v>3046</v>
      </c>
      <c r="B3054">
        <f>RAND()</f>
        <v/>
      </c>
      <c r="C3054">
        <f>IF(B3054&lt;P_3,3,IF(B3054&lt;P_3+P_4,4,5))</f>
        <v/>
      </c>
      <c r="D3054">
        <f>NORM.S.INV(RAND())</f>
        <v/>
      </c>
      <c r="E3054">
        <f>V0*EXP((rf-q_leak-0.5*sigma^2)*C3054+sigma*SQRT(C3054)*D3054)</f>
        <v/>
      </c>
      <c r="F3054">
        <f>SHL_face*(1+SHL_rate)^C3054</f>
        <v/>
      </c>
      <c r="G3054">
        <f>Pref_face*(1+Pref_rate)^C3054</f>
        <v/>
      </c>
      <c r="H3054">
        <f>MAX(E3054-F3054-G3054,0)</f>
        <v/>
      </c>
      <c r="I3054">
        <f>MIN(E3054,F3054+G3054)+(1-MgmtPct)*H3054</f>
        <v/>
      </c>
      <c r="J3054">
        <f>IF(I3054/SponsorCost&gt;=RatchetTrigger,1,0)</f>
        <v/>
      </c>
      <c r="K3054">
        <f>IF(J3054=1,MgmtPctRatchet,MgmtPct)</f>
        <v/>
      </c>
      <c r="L3054">
        <f>K3054*H3054</f>
        <v/>
      </c>
      <c r="M3054">
        <f>EXP(-rf*C3054)*L3054</f>
        <v/>
      </c>
      <c r="N3054">
        <f>EXP(-rf*C3054)*E3054</f>
        <v/>
      </c>
    </row>
    <row r="3055">
      <c r="A3055" t="n">
        <v>3047</v>
      </c>
      <c r="B3055">
        <f>RAND()</f>
        <v/>
      </c>
      <c r="C3055">
        <f>IF(B3055&lt;P_3,3,IF(B3055&lt;P_3+P_4,4,5))</f>
        <v/>
      </c>
      <c r="D3055">
        <f>NORM.S.INV(RAND())</f>
        <v/>
      </c>
      <c r="E3055">
        <f>V0*EXP((rf-q_leak-0.5*sigma^2)*C3055+sigma*SQRT(C3055)*D3055)</f>
        <v/>
      </c>
      <c r="F3055">
        <f>SHL_face*(1+SHL_rate)^C3055</f>
        <v/>
      </c>
      <c r="G3055">
        <f>Pref_face*(1+Pref_rate)^C3055</f>
        <v/>
      </c>
      <c r="H3055">
        <f>MAX(E3055-F3055-G3055,0)</f>
        <v/>
      </c>
      <c r="I3055">
        <f>MIN(E3055,F3055+G3055)+(1-MgmtPct)*H3055</f>
        <v/>
      </c>
      <c r="J3055">
        <f>IF(I3055/SponsorCost&gt;=RatchetTrigger,1,0)</f>
        <v/>
      </c>
      <c r="K3055">
        <f>IF(J3055=1,MgmtPctRatchet,MgmtPct)</f>
        <v/>
      </c>
      <c r="L3055">
        <f>K3055*H3055</f>
        <v/>
      </c>
      <c r="M3055">
        <f>EXP(-rf*C3055)*L3055</f>
        <v/>
      </c>
      <c r="N3055">
        <f>EXP(-rf*C3055)*E3055</f>
        <v/>
      </c>
    </row>
    <row r="3056">
      <c r="A3056" t="n">
        <v>3048</v>
      </c>
      <c r="B3056">
        <f>RAND()</f>
        <v/>
      </c>
      <c r="C3056">
        <f>IF(B3056&lt;P_3,3,IF(B3056&lt;P_3+P_4,4,5))</f>
        <v/>
      </c>
      <c r="D3056">
        <f>NORM.S.INV(RAND())</f>
        <v/>
      </c>
      <c r="E3056">
        <f>V0*EXP((rf-q_leak-0.5*sigma^2)*C3056+sigma*SQRT(C3056)*D3056)</f>
        <v/>
      </c>
      <c r="F3056">
        <f>SHL_face*(1+SHL_rate)^C3056</f>
        <v/>
      </c>
      <c r="G3056">
        <f>Pref_face*(1+Pref_rate)^C3056</f>
        <v/>
      </c>
      <c r="H3056">
        <f>MAX(E3056-F3056-G3056,0)</f>
        <v/>
      </c>
      <c r="I3056">
        <f>MIN(E3056,F3056+G3056)+(1-MgmtPct)*H3056</f>
        <v/>
      </c>
      <c r="J3056">
        <f>IF(I3056/SponsorCost&gt;=RatchetTrigger,1,0)</f>
        <v/>
      </c>
      <c r="K3056">
        <f>IF(J3056=1,MgmtPctRatchet,MgmtPct)</f>
        <v/>
      </c>
      <c r="L3056">
        <f>K3056*H3056</f>
        <v/>
      </c>
      <c r="M3056">
        <f>EXP(-rf*C3056)*L3056</f>
        <v/>
      </c>
      <c r="N3056">
        <f>EXP(-rf*C3056)*E3056</f>
        <v/>
      </c>
    </row>
    <row r="3057">
      <c r="A3057" t="n">
        <v>3049</v>
      </c>
      <c r="B3057">
        <f>RAND()</f>
        <v/>
      </c>
      <c r="C3057">
        <f>IF(B3057&lt;P_3,3,IF(B3057&lt;P_3+P_4,4,5))</f>
        <v/>
      </c>
      <c r="D3057">
        <f>NORM.S.INV(RAND())</f>
        <v/>
      </c>
      <c r="E3057">
        <f>V0*EXP((rf-q_leak-0.5*sigma^2)*C3057+sigma*SQRT(C3057)*D3057)</f>
        <v/>
      </c>
      <c r="F3057">
        <f>SHL_face*(1+SHL_rate)^C3057</f>
        <v/>
      </c>
      <c r="G3057">
        <f>Pref_face*(1+Pref_rate)^C3057</f>
        <v/>
      </c>
      <c r="H3057">
        <f>MAX(E3057-F3057-G3057,0)</f>
        <v/>
      </c>
      <c r="I3057">
        <f>MIN(E3057,F3057+G3057)+(1-MgmtPct)*H3057</f>
        <v/>
      </c>
      <c r="J3057">
        <f>IF(I3057/SponsorCost&gt;=RatchetTrigger,1,0)</f>
        <v/>
      </c>
      <c r="K3057">
        <f>IF(J3057=1,MgmtPctRatchet,MgmtPct)</f>
        <v/>
      </c>
      <c r="L3057">
        <f>K3057*H3057</f>
        <v/>
      </c>
      <c r="M3057">
        <f>EXP(-rf*C3057)*L3057</f>
        <v/>
      </c>
      <c r="N3057">
        <f>EXP(-rf*C3057)*E3057</f>
        <v/>
      </c>
    </row>
    <row r="3058">
      <c r="A3058" t="n">
        <v>3050</v>
      </c>
      <c r="B3058">
        <f>RAND()</f>
        <v/>
      </c>
      <c r="C3058">
        <f>IF(B3058&lt;P_3,3,IF(B3058&lt;P_3+P_4,4,5))</f>
        <v/>
      </c>
      <c r="D3058">
        <f>NORM.S.INV(RAND())</f>
        <v/>
      </c>
      <c r="E3058">
        <f>V0*EXP((rf-q_leak-0.5*sigma^2)*C3058+sigma*SQRT(C3058)*D3058)</f>
        <v/>
      </c>
      <c r="F3058">
        <f>SHL_face*(1+SHL_rate)^C3058</f>
        <v/>
      </c>
      <c r="G3058">
        <f>Pref_face*(1+Pref_rate)^C3058</f>
        <v/>
      </c>
      <c r="H3058">
        <f>MAX(E3058-F3058-G3058,0)</f>
        <v/>
      </c>
      <c r="I3058">
        <f>MIN(E3058,F3058+G3058)+(1-MgmtPct)*H3058</f>
        <v/>
      </c>
      <c r="J3058">
        <f>IF(I3058/SponsorCost&gt;=RatchetTrigger,1,0)</f>
        <v/>
      </c>
      <c r="K3058">
        <f>IF(J3058=1,MgmtPctRatchet,MgmtPct)</f>
        <v/>
      </c>
      <c r="L3058">
        <f>K3058*H3058</f>
        <v/>
      </c>
      <c r="M3058">
        <f>EXP(-rf*C3058)*L3058</f>
        <v/>
      </c>
      <c r="N3058">
        <f>EXP(-rf*C3058)*E3058</f>
        <v/>
      </c>
    </row>
    <row r="3059">
      <c r="A3059" t="n">
        <v>3051</v>
      </c>
      <c r="B3059">
        <f>RAND()</f>
        <v/>
      </c>
      <c r="C3059">
        <f>IF(B3059&lt;P_3,3,IF(B3059&lt;P_3+P_4,4,5))</f>
        <v/>
      </c>
      <c r="D3059">
        <f>NORM.S.INV(RAND())</f>
        <v/>
      </c>
      <c r="E3059">
        <f>V0*EXP((rf-q_leak-0.5*sigma^2)*C3059+sigma*SQRT(C3059)*D3059)</f>
        <v/>
      </c>
      <c r="F3059">
        <f>SHL_face*(1+SHL_rate)^C3059</f>
        <v/>
      </c>
      <c r="G3059">
        <f>Pref_face*(1+Pref_rate)^C3059</f>
        <v/>
      </c>
      <c r="H3059">
        <f>MAX(E3059-F3059-G3059,0)</f>
        <v/>
      </c>
      <c r="I3059">
        <f>MIN(E3059,F3059+G3059)+(1-MgmtPct)*H3059</f>
        <v/>
      </c>
      <c r="J3059">
        <f>IF(I3059/SponsorCost&gt;=RatchetTrigger,1,0)</f>
        <v/>
      </c>
      <c r="K3059">
        <f>IF(J3059=1,MgmtPctRatchet,MgmtPct)</f>
        <v/>
      </c>
      <c r="L3059">
        <f>K3059*H3059</f>
        <v/>
      </c>
      <c r="M3059">
        <f>EXP(-rf*C3059)*L3059</f>
        <v/>
      </c>
      <c r="N3059">
        <f>EXP(-rf*C3059)*E3059</f>
        <v/>
      </c>
    </row>
    <row r="3060">
      <c r="A3060" t="n">
        <v>3052</v>
      </c>
      <c r="B3060">
        <f>RAND()</f>
        <v/>
      </c>
      <c r="C3060">
        <f>IF(B3060&lt;P_3,3,IF(B3060&lt;P_3+P_4,4,5))</f>
        <v/>
      </c>
      <c r="D3060">
        <f>NORM.S.INV(RAND())</f>
        <v/>
      </c>
      <c r="E3060">
        <f>V0*EXP((rf-q_leak-0.5*sigma^2)*C3060+sigma*SQRT(C3060)*D3060)</f>
        <v/>
      </c>
      <c r="F3060">
        <f>SHL_face*(1+SHL_rate)^C3060</f>
        <v/>
      </c>
      <c r="G3060">
        <f>Pref_face*(1+Pref_rate)^C3060</f>
        <v/>
      </c>
      <c r="H3060">
        <f>MAX(E3060-F3060-G3060,0)</f>
        <v/>
      </c>
      <c r="I3060">
        <f>MIN(E3060,F3060+G3060)+(1-MgmtPct)*H3060</f>
        <v/>
      </c>
      <c r="J3060">
        <f>IF(I3060/SponsorCost&gt;=RatchetTrigger,1,0)</f>
        <v/>
      </c>
      <c r="K3060">
        <f>IF(J3060=1,MgmtPctRatchet,MgmtPct)</f>
        <v/>
      </c>
      <c r="L3060">
        <f>K3060*H3060</f>
        <v/>
      </c>
      <c r="M3060">
        <f>EXP(-rf*C3060)*L3060</f>
        <v/>
      </c>
      <c r="N3060">
        <f>EXP(-rf*C3060)*E3060</f>
        <v/>
      </c>
    </row>
    <row r="3061">
      <c r="A3061" t="n">
        <v>3053</v>
      </c>
      <c r="B3061">
        <f>RAND()</f>
        <v/>
      </c>
      <c r="C3061">
        <f>IF(B3061&lt;P_3,3,IF(B3061&lt;P_3+P_4,4,5))</f>
        <v/>
      </c>
      <c r="D3061">
        <f>NORM.S.INV(RAND())</f>
        <v/>
      </c>
      <c r="E3061">
        <f>V0*EXP((rf-q_leak-0.5*sigma^2)*C3061+sigma*SQRT(C3061)*D3061)</f>
        <v/>
      </c>
      <c r="F3061">
        <f>SHL_face*(1+SHL_rate)^C3061</f>
        <v/>
      </c>
      <c r="G3061">
        <f>Pref_face*(1+Pref_rate)^C3061</f>
        <v/>
      </c>
      <c r="H3061">
        <f>MAX(E3061-F3061-G3061,0)</f>
        <v/>
      </c>
      <c r="I3061">
        <f>MIN(E3061,F3061+G3061)+(1-MgmtPct)*H3061</f>
        <v/>
      </c>
      <c r="J3061">
        <f>IF(I3061/SponsorCost&gt;=RatchetTrigger,1,0)</f>
        <v/>
      </c>
      <c r="K3061">
        <f>IF(J3061=1,MgmtPctRatchet,MgmtPct)</f>
        <v/>
      </c>
      <c r="L3061">
        <f>K3061*H3061</f>
        <v/>
      </c>
      <c r="M3061">
        <f>EXP(-rf*C3061)*L3061</f>
        <v/>
      </c>
      <c r="N3061">
        <f>EXP(-rf*C3061)*E3061</f>
        <v/>
      </c>
    </row>
    <row r="3062">
      <c r="A3062" t="n">
        <v>3054</v>
      </c>
      <c r="B3062">
        <f>RAND()</f>
        <v/>
      </c>
      <c r="C3062">
        <f>IF(B3062&lt;P_3,3,IF(B3062&lt;P_3+P_4,4,5))</f>
        <v/>
      </c>
      <c r="D3062">
        <f>NORM.S.INV(RAND())</f>
        <v/>
      </c>
      <c r="E3062">
        <f>V0*EXP((rf-q_leak-0.5*sigma^2)*C3062+sigma*SQRT(C3062)*D3062)</f>
        <v/>
      </c>
      <c r="F3062">
        <f>SHL_face*(1+SHL_rate)^C3062</f>
        <v/>
      </c>
      <c r="G3062">
        <f>Pref_face*(1+Pref_rate)^C3062</f>
        <v/>
      </c>
      <c r="H3062">
        <f>MAX(E3062-F3062-G3062,0)</f>
        <v/>
      </c>
      <c r="I3062">
        <f>MIN(E3062,F3062+G3062)+(1-MgmtPct)*H3062</f>
        <v/>
      </c>
      <c r="J3062">
        <f>IF(I3062/SponsorCost&gt;=RatchetTrigger,1,0)</f>
        <v/>
      </c>
      <c r="K3062">
        <f>IF(J3062=1,MgmtPctRatchet,MgmtPct)</f>
        <v/>
      </c>
      <c r="L3062">
        <f>K3062*H3062</f>
        <v/>
      </c>
      <c r="M3062">
        <f>EXP(-rf*C3062)*L3062</f>
        <v/>
      </c>
      <c r="N3062">
        <f>EXP(-rf*C3062)*E3062</f>
        <v/>
      </c>
    </row>
    <row r="3063">
      <c r="A3063" t="n">
        <v>3055</v>
      </c>
      <c r="B3063">
        <f>RAND()</f>
        <v/>
      </c>
      <c r="C3063">
        <f>IF(B3063&lt;P_3,3,IF(B3063&lt;P_3+P_4,4,5))</f>
        <v/>
      </c>
      <c r="D3063">
        <f>NORM.S.INV(RAND())</f>
        <v/>
      </c>
      <c r="E3063">
        <f>V0*EXP((rf-q_leak-0.5*sigma^2)*C3063+sigma*SQRT(C3063)*D3063)</f>
        <v/>
      </c>
      <c r="F3063">
        <f>SHL_face*(1+SHL_rate)^C3063</f>
        <v/>
      </c>
      <c r="G3063">
        <f>Pref_face*(1+Pref_rate)^C3063</f>
        <v/>
      </c>
      <c r="H3063">
        <f>MAX(E3063-F3063-G3063,0)</f>
        <v/>
      </c>
      <c r="I3063">
        <f>MIN(E3063,F3063+G3063)+(1-MgmtPct)*H3063</f>
        <v/>
      </c>
      <c r="J3063">
        <f>IF(I3063/SponsorCost&gt;=RatchetTrigger,1,0)</f>
        <v/>
      </c>
      <c r="K3063">
        <f>IF(J3063=1,MgmtPctRatchet,MgmtPct)</f>
        <v/>
      </c>
      <c r="L3063">
        <f>K3063*H3063</f>
        <v/>
      </c>
      <c r="M3063">
        <f>EXP(-rf*C3063)*L3063</f>
        <v/>
      </c>
      <c r="N3063">
        <f>EXP(-rf*C3063)*E3063</f>
        <v/>
      </c>
    </row>
    <row r="3064">
      <c r="A3064" t="n">
        <v>3056</v>
      </c>
      <c r="B3064">
        <f>RAND()</f>
        <v/>
      </c>
      <c r="C3064">
        <f>IF(B3064&lt;P_3,3,IF(B3064&lt;P_3+P_4,4,5))</f>
        <v/>
      </c>
      <c r="D3064">
        <f>NORM.S.INV(RAND())</f>
        <v/>
      </c>
      <c r="E3064">
        <f>V0*EXP((rf-q_leak-0.5*sigma^2)*C3064+sigma*SQRT(C3064)*D3064)</f>
        <v/>
      </c>
      <c r="F3064">
        <f>SHL_face*(1+SHL_rate)^C3064</f>
        <v/>
      </c>
      <c r="G3064">
        <f>Pref_face*(1+Pref_rate)^C3064</f>
        <v/>
      </c>
      <c r="H3064">
        <f>MAX(E3064-F3064-G3064,0)</f>
        <v/>
      </c>
      <c r="I3064">
        <f>MIN(E3064,F3064+G3064)+(1-MgmtPct)*H3064</f>
        <v/>
      </c>
      <c r="J3064">
        <f>IF(I3064/SponsorCost&gt;=RatchetTrigger,1,0)</f>
        <v/>
      </c>
      <c r="K3064">
        <f>IF(J3064=1,MgmtPctRatchet,MgmtPct)</f>
        <v/>
      </c>
      <c r="L3064">
        <f>K3064*H3064</f>
        <v/>
      </c>
      <c r="M3064">
        <f>EXP(-rf*C3064)*L3064</f>
        <v/>
      </c>
      <c r="N3064">
        <f>EXP(-rf*C3064)*E3064</f>
        <v/>
      </c>
    </row>
    <row r="3065">
      <c r="A3065" t="n">
        <v>3057</v>
      </c>
      <c r="B3065">
        <f>RAND()</f>
        <v/>
      </c>
      <c r="C3065">
        <f>IF(B3065&lt;P_3,3,IF(B3065&lt;P_3+P_4,4,5))</f>
        <v/>
      </c>
      <c r="D3065">
        <f>NORM.S.INV(RAND())</f>
        <v/>
      </c>
      <c r="E3065">
        <f>V0*EXP((rf-q_leak-0.5*sigma^2)*C3065+sigma*SQRT(C3065)*D3065)</f>
        <v/>
      </c>
      <c r="F3065">
        <f>SHL_face*(1+SHL_rate)^C3065</f>
        <v/>
      </c>
      <c r="G3065">
        <f>Pref_face*(1+Pref_rate)^C3065</f>
        <v/>
      </c>
      <c r="H3065">
        <f>MAX(E3065-F3065-G3065,0)</f>
        <v/>
      </c>
      <c r="I3065">
        <f>MIN(E3065,F3065+G3065)+(1-MgmtPct)*H3065</f>
        <v/>
      </c>
      <c r="J3065">
        <f>IF(I3065/SponsorCost&gt;=RatchetTrigger,1,0)</f>
        <v/>
      </c>
      <c r="K3065">
        <f>IF(J3065=1,MgmtPctRatchet,MgmtPct)</f>
        <v/>
      </c>
      <c r="L3065">
        <f>K3065*H3065</f>
        <v/>
      </c>
      <c r="M3065">
        <f>EXP(-rf*C3065)*L3065</f>
        <v/>
      </c>
      <c r="N3065">
        <f>EXP(-rf*C3065)*E3065</f>
        <v/>
      </c>
    </row>
    <row r="3066">
      <c r="A3066" t="n">
        <v>3058</v>
      </c>
      <c r="B3066">
        <f>RAND()</f>
        <v/>
      </c>
      <c r="C3066">
        <f>IF(B3066&lt;P_3,3,IF(B3066&lt;P_3+P_4,4,5))</f>
        <v/>
      </c>
      <c r="D3066">
        <f>NORM.S.INV(RAND())</f>
        <v/>
      </c>
      <c r="E3066">
        <f>V0*EXP((rf-q_leak-0.5*sigma^2)*C3066+sigma*SQRT(C3066)*D3066)</f>
        <v/>
      </c>
      <c r="F3066">
        <f>SHL_face*(1+SHL_rate)^C3066</f>
        <v/>
      </c>
      <c r="G3066">
        <f>Pref_face*(1+Pref_rate)^C3066</f>
        <v/>
      </c>
      <c r="H3066">
        <f>MAX(E3066-F3066-G3066,0)</f>
        <v/>
      </c>
      <c r="I3066">
        <f>MIN(E3066,F3066+G3066)+(1-MgmtPct)*H3066</f>
        <v/>
      </c>
      <c r="J3066">
        <f>IF(I3066/SponsorCost&gt;=RatchetTrigger,1,0)</f>
        <v/>
      </c>
      <c r="K3066">
        <f>IF(J3066=1,MgmtPctRatchet,MgmtPct)</f>
        <v/>
      </c>
      <c r="L3066">
        <f>K3066*H3066</f>
        <v/>
      </c>
      <c r="M3066">
        <f>EXP(-rf*C3066)*L3066</f>
        <v/>
      </c>
      <c r="N3066">
        <f>EXP(-rf*C3066)*E3066</f>
        <v/>
      </c>
    </row>
    <row r="3067">
      <c r="A3067" t="n">
        <v>3059</v>
      </c>
      <c r="B3067">
        <f>RAND()</f>
        <v/>
      </c>
      <c r="C3067">
        <f>IF(B3067&lt;P_3,3,IF(B3067&lt;P_3+P_4,4,5))</f>
        <v/>
      </c>
      <c r="D3067">
        <f>NORM.S.INV(RAND())</f>
        <v/>
      </c>
      <c r="E3067">
        <f>V0*EXP((rf-q_leak-0.5*sigma^2)*C3067+sigma*SQRT(C3067)*D3067)</f>
        <v/>
      </c>
      <c r="F3067">
        <f>SHL_face*(1+SHL_rate)^C3067</f>
        <v/>
      </c>
      <c r="G3067">
        <f>Pref_face*(1+Pref_rate)^C3067</f>
        <v/>
      </c>
      <c r="H3067">
        <f>MAX(E3067-F3067-G3067,0)</f>
        <v/>
      </c>
      <c r="I3067">
        <f>MIN(E3067,F3067+G3067)+(1-MgmtPct)*H3067</f>
        <v/>
      </c>
      <c r="J3067">
        <f>IF(I3067/SponsorCost&gt;=RatchetTrigger,1,0)</f>
        <v/>
      </c>
      <c r="K3067">
        <f>IF(J3067=1,MgmtPctRatchet,MgmtPct)</f>
        <v/>
      </c>
      <c r="L3067">
        <f>K3067*H3067</f>
        <v/>
      </c>
      <c r="M3067">
        <f>EXP(-rf*C3067)*L3067</f>
        <v/>
      </c>
      <c r="N3067">
        <f>EXP(-rf*C3067)*E3067</f>
        <v/>
      </c>
    </row>
    <row r="3068">
      <c r="A3068" t="n">
        <v>3060</v>
      </c>
      <c r="B3068">
        <f>RAND()</f>
        <v/>
      </c>
      <c r="C3068">
        <f>IF(B3068&lt;P_3,3,IF(B3068&lt;P_3+P_4,4,5))</f>
        <v/>
      </c>
      <c r="D3068">
        <f>NORM.S.INV(RAND())</f>
        <v/>
      </c>
      <c r="E3068">
        <f>V0*EXP((rf-q_leak-0.5*sigma^2)*C3068+sigma*SQRT(C3068)*D3068)</f>
        <v/>
      </c>
      <c r="F3068">
        <f>SHL_face*(1+SHL_rate)^C3068</f>
        <v/>
      </c>
      <c r="G3068">
        <f>Pref_face*(1+Pref_rate)^C3068</f>
        <v/>
      </c>
      <c r="H3068">
        <f>MAX(E3068-F3068-G3068,0)</f>
        <v/>
      </c>
      <c r="I3068">
        <f>MIN(E3068,F3068+G3068)+(1-MgmtPct)*H3068</f>
        <v/>
      </c>
      <c r="J3068">
        <f>IF(I3068/SponsorCost&gt;=RatchetTrigger,1,0)</f>
        <v/>
      </c>
      <c r="K3068">
        <f>IF(J3068=1,MgmtPctRatchet,MgmtPct)</f>
        <v/>
      </c>
      <c r="L3068">
        <f>K3068*H3068</f>
        <v/>
      </c>
      <c r="M3068">
        <f>EXP(-rf*C3068)*L3068</f>
        <v/>
      </c>
      <c r="N3068">
        <f>EXP(-rf*C3068)*E3068</f>
        <v/>
      </c>
    </row>
    <row r="3069">
      <c r="A3069" t="n">
        <v>3061</v>
      </c>
      <c r="B3069">
        <f>RAND()</f>
        <v/>
      </c>
      <c r="C3069">
        <f>IF(B3069&lt;P_3,3,IF(B3069&lt;P_3+P_4,4,5))</f>
        <v/>
      </c>
      <c r="D3069">
        <f>NORM.S.INV(RAND())</f>
        <v/>
      </c>
      <c r="E3069">
        <f>V0*EXP((rf-q_leak-0.5*sigma^2)*C3069+sigma*SQRT(C3069)*D3069)</f>
        <v/>
      </c>
      <c r="F3069">
        <f>SHL_face*(1+SHL_rate)^C3069</f>
        <v/>
      </c>
      <c r="G3069">
        <f>Pref_face*(1+Pref_rate)^C3069</f>
        <v/>
      </c>
      <c r="H3069">
        <f>MAX(E3069-F3069-G3069,0)</f>
        <v/>
      </c>
      <c r="I3069">
        <f>MIN(E3069,F3069+G3069)+(1-MgmtPct)*H3069</f>
        <v/>
      </c>
      <c r="J3069">
        <f>IF(I3069/SponsorCost&gt;=RatchetTrigger,1,0)</f>
        <v/>
      </c>
      <c r="K3069">
        <f>IF(J3069=1,MgmtPctRatchet,MgmtPct)</f>
        <v/>
      </c>
      <c r="L3069">
        <f>K3069*H3069</f>
        <v/>
      </c>
      <c r="M3069">
        <f>EXP(-rf*C3069)*L3069</f>
        <v/>
      </c>
      <c r="N3069">
        <f>EXP(-rf*C3069)*E3069</f>
        <v/>
      </c>
    </row>
    <row r="3070">
      <c r="A3070" t="n">
        <v>3062</v>
      </c>
      <c r="B3070">
        <f>RAND()</f>
        <v/>
      </c>
      <c r="C3070">
        <f>IF(B3070&lt;P_3,3,IF(B3070&lt;P_3+P_4,4,5))</f>
        <v/>
      </c>
      <c r="D3070">
        <f>NORM.S.INV(RAND())</f>
        <v/>
      </c>
      <c r="E3070">
        <f>V0*EXP((rf-q_leak-0.5*sigma^2)*C3070+sigma*SQRT(C3070)*D3070)</f>
        <v/>
      </c>
      <c r="F3070">
        <f>SHL_face*(1+SHL_rate)^C3070</f>
        <v/>
      </c>
      <c r="G3070">
        <f>Pref_face*(1+Pref_rate)^C3070</f>
        <v/>
      </c>
      <c r="H3070">
        <f>MAX(E3070-F3070-G3070,0)</f>
        <v/>
      </c>
      <c r="I3070">
        <f>MIN(E3070,F3070+G3070)+(1-MgmtPct)*H3070</f>
        <v/>
      </c>
      <c r="J3070">
        <f>IF(I3070/SponsorCost&gt;=RatchetTrigger,1,0)</f>
        <v/>
      </c>
      <c r="K3070">
        <f>IF(J3070=1,MgmtPctRatchet,MgmtPct)</f>
        <v/>
      </c>
      <c r="L3070">
        <f>K3070*H3070</f>
        <v/>
      </c>
      <c r="M3070">
        <f>EXP(-rf*C3070)*L3070</f>
        <v/>
      </c>
      <c r="N3070">
        <f>EXP(-rf*C3070)*E3070</f>
        <v/>
      </c>
    </row>
    <row r="3071">
      <c r="A3071" t="n">
        <v>3063</v>
      </c>
      <c r="B3071">
        <f>RAND()</f>
        <v/>
      </c>
      <c r="C3071">
        <f>IF(B3071&lt;P_3,3,IF(B3071&lt;P_3+P_4,4,5))</f>
        <v/>
      </c>
      <c r="D3071">
        <f>NORM.S.INV(RAND())</f>
        <v/>
      </c>
      <c r="E3071">
        <f>V0*EXP((rf-q_leak-0.5*sigma^2)*C3071+sigma*SQRT(C3071)*D3071)</f>
        <v/>
      </c>
      <c r="F3071">
        <f>SHL_face*(1+SHL_rate)^C3071</f>
        <v/>
      </c>
      <c r="G3071">
        <f>Pref_face*(1+Pref_rate)^C3071</f>
        <v/>
      </c>
      <c r="H3071">
        <f>MAX(E3071-F3071-G3071,0)</f>
        <v/>
      </c>
      <c r="I3071">
        <f>MIN(E3071,F3071+G3071)+(1-MgmtPct)*H3071</f>
        <v/>
      </c>
      <c r="J3071">
        <f>IF(I3071/SponsorCost&gt;=RatchetTrigger,1,0)</f>
        <v/>
      </c>
      <c r="K3071">
        <f>IF(J3071=1,MgmtPctRatchet,MgmtPct)</f>
        <v/>
      </c>
      <c r="L3071">
        <f>K3071*H3071</f>
        <v/>
      </c>
      <c r="M3071">
        <f>EXP(-rf*C3071)*L3071</f>
        <v/>
      </c>
      <c r="N3071">
        <f>EXP(-rf*C3071)*E3071</f>
        <v/>
      </c>
    </row>
    <row r="3072">
      <c r="A3072" t="n">
        <v>3064</v>
      </c>
      <c r="B3072">
        <f>RAND()</f>
        <v/>
      </c>
      <c r="C3072">
        <f>IF(B3072&lt;P_3,3,IF(B3072&lt;P_3+P_4,4,5))</f>
        <v/>
      </c>
      <c r="D3072">
        <f>NORM.S.INV(RAND())</f>
        <v/>
      </c>
      <c r="E3072">
        <f>V0*EXP((rf-q_leak-0.5*sigma^2)*C3072+sigma*SQRT(C3072)*D3072)</f>
        <v/>
      </c>
      <c r="F3072">
        <f>SHL_face*(1+SHL_rate)^C3072</f>
        <v/>
      </c>
      <c r="G3072">
        <f>Pref_face*(1+Pref_rate)^C3072</f>
        <v/>
      </c>
      <c r="H3072">
        <f>MAX(E3072-F3072-G3072,0)</f>
        <v/>
      </c>
      <c r="I3072">
        <f>MIN(E3072,F3072+G3072)+(1-MgmtPct)*H3072</f>
        <v/>
      </c>
      <c r="J3072">
        <f>IF(I3072/SponsorCost&gt;=RatchetTrigger,1,0)</f>
        <v/>
      </c>
      <c r="K3072">
        <f>IF(J3072=1,MgmtPctRatchet,MgmtPct)</f>
        <v/>
      </c>
      <c r="L3072">
        <f>K3072*H3072</f>
        <v/>
      </c>
      <c r="M3072">
        <f>EXP(-rf*C3072)*L3072</f>
        <v/>
      </c>
      <c r="N3072">
        <f>EXP(-rf*C3072)*E3072</f>
        <v/>
      </c>
    </row>
    <row r="3073">
      <c r="A3073" t="n">
        <v>3065</v>
      </c>
      <c r="B3073">
        <f>RAND()</f>
        <v/>
      </c>
      <c r="C3073">
        <f>IF(B3073&lt;P_3,3,IF(B3073&lt;P_3+P_4,4,5))</f>
        <v/>
      </c>
      <c r="D3073">
        <f>NORM.S.INV(RAND())</f>
        <v/>
      </c>
      <c r="E3073">
        <f>V0*EXP((rf-q_leak-0.5*sigma^2)*C3073+sigma*SQRT(C3073)*D3073)</f>
        <v/>
      </c>
      <c r="F3073">
        <f>SHL_face*(1+SHL_rate)^C3073</f>
        <v/>
      </c>
      <c r="G3073">
        <f>Pref_face*(1+Pref_rate)^C3073</f>
        <v/>
      </c>
      <c r="H3073">
        <f>MAX(E3073-F3073-G3073,0)</f>
        <v/>
      </c>
      <c r="I3073">
        <f>MIN(E3073,F3073+G3073)+(1-MgmtPct)*H3073</f>
        <v/>
      </c>
      <c r="J3073">
        <f>IF(I3073/SponsorCost&gt;=RatchetTrigger,1,0)</f>
        <v/>
      </c>
      <c r="K3073">
        <f>IF(J3073=1,MgmtPctRatchet,MgmtPct)</f>
        <v/>
      </c>
      <c r="L3073">
        <f>K3073*H3073</f>
        <v/>
      </c>
      <c r="M3073">
        <f>EXP(-rf*C3073)*L3073</f>
        <v/>
      </c>
      <c r="N3073">
        <f>EXP(-rf*C3073)*E3073</f>
        <v/>
      </c>
    </row>
    <row r="3074">
      <c r="A3074" t="n">
        <v>3066</v>
      </c>
      <c r="B3074">
        <f>RAND()</f>
        <v/>
      </c>
      <c r="C3074">
        <f>IF(B3074&lt;P_3,3,IF(B3074&lt;P_3+P_4,4,5))</f>
        <v/>
      </c>
      <c r="D3074">
        <f>NORM.S.INV(RAND())</f>
        <v/>
      </c>
      <c r="E3074">
        <f>V0*EXP((rf-q_leak-0.5*sigma^2)*C3074+sigma*SQRT(C3074)*D3074)</f>
        <v/>
      </c>
      <c r="F3074">
        <f>SHL_face*(1+SHL_rate)^C3074</f>
        <v/>
      </c>
      <c r="G3074">
        <f>Pref_face*(1+Pref_rate)^C3074</f>
        <v/>
      </c>
      <c r="H3074">
        <f>MAX(E3074-F3074-G3074,0)</f>
        <v/>
      </c>
      <c r="I3074">
        <f>MIN(E3074,F3074+G3074)+(1-MgmtPct)*H3074</f>
        <v/>
      </c>
      <c r="J3074">
        <f>IF(I3074/SponsorCost&gt;=RatchetTrigger,1,0)</f>
        <v/>
      </c>
      <c r="K3074">
        <f>IF(J3074=1,MgmtPctRatchet,MgmtPct)</f>
        <v/>
      </c>
      <c r="L3074">
        <f>K3074*H3074</f>
        <v/>
      </c>
      <c r="M3074">
        <f>EXP(-rf*C3074)*L3074</f>
        <v/>
      </c>
      <c r="N3074">
        <f>EXP(-rf*C3074)*E3074</f>
        <v/>
      </c>
    </row>
    <row r="3075">
      <c r="A3075" t="n">
        <v>3067</v>
      </c>
      <c r="B3075">
        <f>RAND()</f>
        <v/>
      </c>
      <c r="C3075">
        <f>IF(B3075&lt;P_3,3,IF(B3075&lt;P_3+P_4,4,5))</f>
        <v/>
      </c>
      <c r="D3075">
        <f>NORM.S.INV(RAND())</f>
        <v/>
      </c>
      <c r="E3075">
        <f>V0*EXP((rf-q_leak-0.5*sigma^2)*C3075+sigma*SQRT(C3075)*D3075)</f>
        <v/>
      </c>
      <c r="F3075">
        <f>SHL_face*(1+SHL_rate)^C3075</f>
        <v/>
      </c>
      <c r="G3075">
        <f>Pref_face*(1+Pref_rate)^C3075</f>
        <v/>
      </c>
      <c r="H3075">
        <f>MAX(E3075-F3075-G3075,0)</f>
        <v/>
      </c>
      <c r="I3075">
        <f>MIN(E3075,F3075+G3075)+(1-MgmtPct)*H3075</f>
        <v/>
      </c>
      <c r="J3075">
        <f>IF(I3075/SponsorCost&gt;=RatchetTrigger,1,0)</f>
        <v/>
      </c>
      <c r="K3075">
        <f>IF(J3075=1,MgmtPctRatchet,MgmtPct)</f>
        <v/>
      </c>
      <c r="L3075">
        <f>K3075*H3075</f>
        <v/>
      </c>
      <c r="M3075">
        <f>EXP(-rf*C3075)*L3075</f>
        <v/>
      </c>
      <c r="N3075">
        <f>EXP(-rf*C3075)*E3075</f>
        <v/>
      </c>
    </row>
    <row r="3076">
      <c r="A3076" t="n">
        <v>3068</v>
      </c>
      <c r="B3076">
        <f>RAND()</f>
        <v/>
      </c>
      <c r="C3076">
        <f>IF(B3076&lt;P_3,3,IF(B3076&lt;P_3+P_4,4,5))</f>
        <v/>
      </c>
      <c r="D3076">
        <f>NORM.S.INV(RAND())</f>
        <v/>
      </c>
      <c r="E3076">
        <f>V0*EXP((rf-q_leak-0.5*sigma^2)*C3076+sigma*SQRT(C3076)*D3076)</f>
        <v/>
      </c>
      <c r="F3076">
        <f>SHL_face*(1+SHL_rate)^C3076</f>
        <v/>
      </c>
      <c r="G3076">
        <f>Pref_face*(1+Pref_rate)^C3076</f>
        <v/>
      </c>
      <c r="H3076">
        <f>MAX(E3076-F3076-G3076,0)</f>
        <v/>
      </c>
      <c r="I3076">
        <f>MIN(E3076,F3076+G3076)+(1-MgmtPct)*H3076</f>
        <v/>
      </c>
      <c r="J3076">
        <f>IF(I3076/SponsorCost&gt;=RatchetTrigger,1,0)</f>
        <v/>
      </c>
      <c r="K3076">
        <f>IF(J3076=1,MgmtPctRatchet,MgmtPct)</f>
        <v/>
      </c>
      <c r="L3076">
        <f>K3076*H3076</f>
        <v/>
      </c>
      <c r="M3076">
        <f>EXP(-rf*C3076)*L3076</f>
        <v/>
      </c>
      <c r="N3076">
        <f>EXP(-rf*C3076)*E3076</f>
        <v/>
      </c>
    </row>
    <row r="3077">
      <c r="A3077" t="n">
        <v>3069</v>
      </c>
      <c r="B3077">
        <f>RAND()</f>
        <v/>
      </c>
      <c r="C3077">
        <f>IF(B3077&lt;P_3,3,IF(B3077&lt;P_3+P_4,4,5))</f>
        <v/>
      </c>
      <c r="D3077">
        <f>NORM.S.INV(RAND())</f>
        <v/>
      </c>
      <c r="E3077">
        <f>V0*EXP((rf-q_leak-0.5*sigma^2)*C3077+sigma*SQRT(C3077)*D3077)</f>
        <v/>
      </c>
      <c r="F3077">
        <f>SHL_face*(1+SHL_rate)^C3077</f>
        <v/>
      </c>
      <c r="G3077">
        <f>Pref_face*(1+Pref_rate)^C3077</f>
        <v/>
      </c>
      <c r="H3077">
        <f>MAX(E3077-F3077-G3077,0)</f>
        <v/>
      </c>
      <c r="I3077">
        <f>MIN(E3077,F3077+G3077)+(1-MgmtPct)*H3077</f>
        <v/>
      </c>
      <c r="J3077">
        <f>IF(I3077/SponsorCost&gt;=RatchetTrigger,1,0)</f>
        <v/>
      </c>
      <c r="K3077">
        <f>IF(J3077=1,MgmtPctRatchet,MgmtPct)</f>
        <v/>
      </c>
      <c r="L3077">
        <f>K3077*H3077</f>
        <v/>
      </c>
      <c r="M3077">
        <f>EXP(-rf*C3077)*L3077</f>
        <v/>
      </c>
      <c r="N3077">
        <f>EXP(-rf*C3077)*E3077</f>
        <v/>
      </c>
    </row>
    <row r="3078">
      <c r="A3078" t="n">
        <v>3070</v>
      </c>
      <c r="B3078">
        <f>RAND()</f>
        <v/>
      </c>
      <c r="C3078">
        <f>IF(B3078&lt;P_3,3,IF(B3078&lt;P_3+P_4,4,5))</f>
        <v/>
      </c>
      <c r="D3078">
        <f>NORM.S.INV(RAND())</f>
        <v/>
      </c>
      <c r="E3078">
        <f>V0*EXP((rf-q_leak-0.5*sigma^2)*C3078+sigma*SQRT(C3078)*D3078)</f>
        <v/>
      </c>
      <c r="F3078">
        <f>SHL_face*(1+SHL_rate)^C3078</f>
        <v/>
      </c>
      <c r="G3078">
        <f>Pref_face*(1+Pref_rate)^C3078</f>
        <v/>
      </c>
      <c r="H3078">
        <f>MAX(E3078-F3078-G3078,0)</f>
        <v/>
      </c>
      <c r="I3078">
        <f>MIN(E3078,F3078+G3078)+(1-MgmtPct)*H3078</f>
        <v/>
      </c>
      <c r="J3078">
        <f>IF(I3078/SponsorCost&gt;=RatchetTrigger,1,0)</f>
        <v/>
      </c>
      <c r="K3078">
        <f>IF(J3078=1,MgmtPctRatchet,MgmtPct)</f>
        <v/>
      </c>
      <c r="L3078">
        <f>K3078*H3078</f>
        <v/>
      </c>
      <c r="M3078">
        <f>EXP(-rf*C3078)*L3078</f>
        <v/>
      </c>
      <c r="N3078">
        <f>EXP(-rf*C3078)*E3078</f>
        <v/>
      </c>
    </row>
    <row r="3079">
      <c r="A3079" t="n">
        <v>3071</v>
      </c>
      <c r="B3079">
        <f>RAND()</f>
        <v/>
      </c>
      <c r="C3079">
        <f>IF(B3079&lt;P_3,3,IF(B3079&lt;P_3+P_4,4,5))</f>
        <v/>
      </c>
      <c r="D3079">
        <f>NORM.S.INV(RAND())</f>
        <v/>
      </c>
      <c r="E3079">
        <f>V0*EXP((rf-q_leak-0.5*sigma^2)*C3079+sigma*SQRT(C3079)*D3079)</f>
        <v/>
      </c>
      <c r="F3079">
        <f>SHL_face*(1+SHL_rate)^C3079</f>
        <v/>
      </c>
      <c r="G3079">
        <f>Pref_face*(1+Pref_rate)^C3079</f>
        <v/>
      </c>
      <c r="H3079">
        <f>MAX(E3079-F3079-G3079,0)</f>
        <v/>
      </c>
      <c r="I3079">
        <f>MIN(E3079,F3079+G3079)+(1-MgmtPct)*H3079</f>
        <v/>
      </c>
      <c r="J3079">
        <f>IF(I3079/SponsorCost&gt;=RatchetTrigger,1,0)</f>
        <v/>
      </c>
      <c r="K3079">
        <f>IF(J3079=1,MgmtPctRatchet,MgmtPct)</f>
        <v/>
      </c>
      <c r="L3079">
        <f>K3079*H3079</f>
        <v/>
      </c>
      <c r="M3079">
        <f>EXP(-rf*C3079)*L3079</f>
        <v/>
      </c>
      <c r="N3079">
        <f>EXP(-rf*C3079)*E3079</f>
        <v/>
      </c>
    </row>
    <row r="3080">
      <c r="A3080" t="n">
        <v>3072</v>
      </c>
      <c r="B3080">
        <f>RAND()</f>
        <v/>
      </c>
      <c r="C3080">
        <f>IF(B3080&lt;P_3,3,IF(B3080&lt;P_3+P_4,4,5))</f>
        <v/>
      </c>
      <c r="D3080">
        <f>NORM.S.INV(RAND())</f>
        <v/>
      </c>
      <c r="E3080">
        <f>V0*EXP((rf-q_leak-0.5*sigma^2)*C3080+sigma*SQRT(C3080)*D3080)</f>
        <v/>
      </c>
      <c r="F3080">
        <f>SHL_face*(1+SHL_rate)^C3080</f>
        <v/>
      </c>
      <c r="G3080">
        <f>Pref_face*(1+Pref_rate)^C3080</f>
        <v/>
      </c>
      <c r="H3080">
        <f>MAX(E3080-F3080-G3080,0)</f>
        <v/>
      </c>
      <c r="I3080">
        <f>MIN(E3080,F3080+G3080)+(1-MgmtPct)*H3080</f>
        <v/>
      </c>
      <c r="J3080">
        <f>IF(I3080/SponsorCost&gt;=RatchetTrigger,1,0)</f>
        <v/>
      </c>
      <c r="K3080">
        <f>IF(J3080=1,MgmtPctRatchet,MgmtPct)</f>
        <v/>
      </c>
      <c r="L3080">
        <f>K3080*H3080</f>
        <v/>
      </c>
      <c r="M3080">
        <f>EXP(-rf*C3080)*L3080</f>
        <v/>
      </c>
      <c r="N3080">
        <f>EXP(-rf*C3080)*E3080</f>
        <v/>
      </c>
    </row>
    <row r="3081">
      <c r="A3081" t="n">
        <v>3073</v>
      </c>
      <c r="B3081">
        <f>RAND()</f>
        <v/>
      </c>
      <c r="C3081">
        <f>IF(B3081&lt;P_3,3,IF(B3081&lt;P_3+P_4,4,5))</f>
        <v/>
      </c>
      <c r="D3081">
        <f>NORM.S.INV(RAND())</f>
        <v/>
      </c>
      <c r="E3081">
        <f>V0*EXP((rf-q_leak-0.5*sigma^2)*C3081+sigma*SQRT(C3081)*D3081)</f>
        <v/>
      </c>
      <c r="F3081">
        <f>SHL_face*(1+SHL_rate)^C3081</f>
        <v/>
      </c>
      <c r="G3081">
        <f>Pref_face*(1+Pref_rate)^C3081</f>
        <v/>
      </c>
      <c r="H3081">
        <f>MAX(E3081-F3081-G3081,0)</f>
        <v/>
      </c>
      <c r="I3081">
        <f>MIN(E3081,F3081+G3081)+(1-MgmtPct)*H3081</f>
        <v/>
      </c>
      <c r="J3081">
        <f>IF(I3081/SponsorCost&gt;=RatchetTrigger,1,0)</f>
        <v/>
      </c>
      <c r="K3081">
        <f>IF(J3081=1,MgmtPctRatchet,MgmtPct)</f>
        <v/>
      </c>
      <c r="L3081">
        <f>K3081*H3081</f>
        <v/>
      </c>
      <c r="M3081">
        <f>EXP(-rf*C3081)*L3081</f>
        <v/>
      </c>
      <c r="N3081">
        <f>EXP(-rf*C3081)*E3081</f>
        <v/>
      </c>
    </row>
    <row r="3082">
      <c r="A3082" t="n">
        <v>3074</v>
      </c>
      <c r="B3082">
        <f>RAND()</f>
        <v/>
      </c>
      <c r="C3082">
        <f>IF(B3082&lt;P_3,3,IF(B3082&lt;P_3+P_4,4,5))</f>
        <v/>
      </c>
      <c r="D3082">
        <f>NORM.S.INV(RAND())</f>
        <v/>
      </c>
      <c r="E3082">
        <f>V0*EXP((rf-q_leak-0.5*sigma^2)*C3082+sigma*SQRT(C3082)*D3082)</f>
        <v/>
      </c>
      <c r="F3082">
        <f>SHL_face*(1+SHL_rate)^C3082</f>
        <v/>
      </c>
      <c r="G3082">
        <f>Pref_face*(1+Pref_rate)^C3082</f>
        <v/>
      </c>
      <c r="H3082">
        <f>MAX(E3082-F3082-G3082,0)</f>
        <v/>
      </c>
      <c r="I3082">
        <f>MIN(E3082,F3082+G3082)+(1-MgmtPct)*H3082</f>
        <v/>
      </c>
      <c r="J3082">
        <f>IF(I3082/SponsorCost&gt;=RatchetTrigger,1,0)</f>
        <v/>
      </c>
      <c r="K3082">
        <f>IF(J3082=1,MgmtPctRatchet,MgmtPct)</f>
        <v/>
      </c>
      <c r="L3082">
        <f>K3082*H3082</f>
        <v/>
      </c>
      <c r="M3082">
        <f>EXP(-rf*C3082)*L3082</f>
        <v/>
      </c>
      <c r="N3082">
        <f>EXP(-rf*C3082)*E3082</f>
        <v/>
      </c>
    </row>
    <row r="3083">
      <c r="A3083" t="n">
        <v>3075</v>
      </c>
      <c r="B3083">
        <f>RAND()</f>
        <v/>
      </c>
      <c r="C3083">
        <f>IF(B3083&lt;P_3,3,IF(B3083&lt;P_3+P_4,4,5))</f>
        <v/>
      </c>
      <c r="D3083">
        <f>NORM.S.INV(RAND())</f>
        <v/>
      </c>
      <c r="E3083">
        <f>V0*EXP((rf-q_leak-0.5*sigma^2)*C3083+sigma*SQRT(C3083)*D3083)</f>
        <v/>
      </c>
      <c r="F3083">
        <f>SHL_face*(1+SHL_rate)^C3083</f>
        <v/>
      </c>
      <c r="G3083">
        <f>Pref_face*(1+Pref_rate)^C3083</f>
        <v/>
      </c>
      <c r="H3083">
        <f>MAX(E3083-F3083-G3083,0)</f>
        <v/>
      </c>
      <c r="I3083">
        <f>MIN(E3083,F3083+G3083)+(1-MgmtPct)*H3083</f>
        <v/>
      </c>
      <c r="J3083">
        <f>IF(I3083/SponsorCost&gt;=RatchetTrigger,1,0)</f>
        <v/>
      </c>
      <c r="K3083">
        <f>IF(J3083=1,MgmtPctRatchet,MgmtPct)</f>
        <v/>
      </c>
      <c r="L3083">
        <f>K3083*H3083</f>
        <v/>
      </c>
      <c r="M3083">
        <f>EXP(-rf*C3083)*L3083</f>
        <v/>
      </c>
      <c r="N3083">
        <f>EXP(-rf*C3083)*E3083</f>
        <v/>
      </c>
    </row>
    <row r="3084">
      <c r="A3084" t="n">
        <v>3076</v>
      </c>
      <c r="B3084">
        <f>RAND()</f>
        <v/>
      </c>
      <c r="C3084">
        <f>IF(B3084&lt;P_3,3,IF(B3084&lt;P_3+P_4,4,5))</f>
        <v/>
      </c>
      <c r="D3084">
        <f>NORM.S.INV(RAND())</f>
        <v/>
      </c>
      <c r="E3084">
        <f>V0*EXP((rf-q_leak-0.5*sigma^2)*C3084+sigma*SQRT(C3084)*D3084)</f>
        <v/>
      </c>
      <c r="F3084">
        <f>SHL_face*(1+SHL_rate)^C3084</f>
        <v/>
      </c>
      <c r="G3084">
        <f>Pref_face*(1+Pref_rate)^C3084</f>
        <v/>
      </c>
      <c r="H3084">
        <f>MAX(E3084-F3084-G3084,0)</f>
        <v/>
      </c>
      <c r="I3084">
        <f>MIN(E3084,F3084+G3084)+(1-MgmtPct)*H3084</f>
        <v/>
      </c>
      <c r="J3084">
        <f>IF(I3084/SponsorCost&gt;=RatchetTrigger,1,0)</f>
        <v/>
      </c>
      <c r="K3084">
        <f>IF(J3084=1,MgmtPctRatchet,MgmtPct)</f>
        <v/>
      </c>
      <c r="L3084">
        <f>K3084*H3084</f>
        <v/>
      </c>
      <c r="M3084">
        <f>EXP(-rf*C3084)*L3084</f>
        <v/>
      </c>
      <c r="N3084">
        <f>EXP(-rf*C3084)*E3084</f>
        <v/>
      </c>
    </row>
    <row r="3085">
      <c r="A3085" t="n">
        <v>3077</v>
      </c>
      <c r="B3085">
        <f>RAND()</f>
        <v/>
      </c>
      <c r="C3085">
        <f>IF(B3085&lt;P_3,3,IF(B3085&lt;P_3+P_4,4,5))</f>
        <v/>
      </c>
      <c r="D3085">
        <f>NORM.S.INV(RAND())</f>
        <v/>
      </c>
      <c r="E3085">
        <f>V0*EXP((rf-q_leak-0.5*sigma^2)*C3085+sigma*SQRT(C3085)*D3085)</f>
        <v/>
      </c>
      <c r="F3085">
        <f>SHL_face*(1+SHL_rate)^C3085</f>
        <v/>
      </c>
      <c r="G3085">
        <f>Pref_face*(1+Pref_rate)^C3085</f>
        <v/>
      </c>
      <c r="H3085">
        <f>MAX(E3085-F3085-G3085,0)</f>
        <v/>
      </c>
      <c r="I3085">
        <f>MIN(E3085,F3085+G3085)+(1-MgmtPct)*H3085</f>
        <v/>
      </c>
      <c r="J3085">
        <f>IF(I3085/SponsorCost&gt;=RatchetTrigger,1,0)</f>
        <v/>
      </c>
      <c r="K3085">
        <f>IF(J3085=1,MgmtPctRatchet,MgmtPct)</f>
        <v/>
      </c>
      <c r="L3085">
        <f>K3085*H3085</f>
        <v/>
      </c>
      <c r="M3085">
        <f>EXP(-rf*C3085)*L3085</f>
        <v/>
      </c>
      <c r="N3085">
        <f>EXP(-rf*C3085)*E3085</f>
        <v/>
      </c>
    </row>
    <row r="3086">
      <c r="A3086" t="n">
        <v>3078</v>
      </c>
      <c r="B3086">
        <f>RAND()</f>
        <v/>
      </c>
      <c r="C3086">
        <f>IF(B3086&lt;P_3,3,IF(B3086&lt;P_3+P_4,4,5))</f>
        <v/>
      </c>
      <c r="D3086">
        <f>NORM.S.INV(RAND())</f>
        <v/>
      </c>
      <c r="E3086">
        <f>V0*EXP((rf-q_leak-0.5*sigma^2)*C3086+sigma*SQRT(C3086)*D3086)</f>
        <v/>
      </c>
      <c r="F3086">
        <f>SHL_face*(1+SHL_rate)^C3086</f>
        <v/>
      </c>
      <c r="G3086">
        <f>Pref_face*(1+Pref_rate)^C3086</f>
        <v/>
      </c>
      <c r="H3086">
        <f>MAX(E3086-F3086-G3086,0)</f>
        <v/>
      </c>
      <c r="I3086">
        <f>MIN(E3086,F3086+G3086)+(1-MgmtPct)*H3086</f>
        <v/>
      </c>
      <c r="J3086">
        <f>IF(I3086/SponsorCost&gt;=RatchetTrigger,1,0)</f>
        <v/>
      </c>
      <c r="K3086">
        <f>IF(J3086=1,MgmtPctRatchet,MgmtPct)</f>
        <v/>
      </c>
      <c r="L3086">
        <f>K3086*H3086</f>
        <v/>
      </c>
      <c r="M3086">
        <f>EXP(-rf*C3086)*L3086</f>
        <v/>
      </c>
      <c r="N3086">
        <f>EXP(-rf*C3086)*E3086</f>
        <v/>
      </c>
    </row>
    <row r="3087">
      <c r="A3087" t="n">
        <v>3079</v>
      </c>
      <c r="B3087">
        <f>RAND()</f>
        <v/>
      </c>
      <c r="C3087">
        <f>IF(B3087&lt;P_3,3,IF(B3087&lt;P_3+P_4,4,5))</f>
        <v/>
      </c>
      <c r="D3087">
        <f>NORM.S.INV(RAND())</f>
        <v/>
      </c>
      <c r="E3087">
        <f>V0*EXP((rf-q_leak-0.5*sigma^2)*C3087+sigma*SQRT(C3087)*D3087)</f>
        <v/>
      </c>
      <c r="F3087">
        <f>SHL_face*(1+SHL_rate)^C3087</f>
        <v/>
      </c>
      <c r="G3087">
        <f>Pref_face*(1+Pref_rate)^C3087</f>
        <v/>
      </c>
      <c r="H3087">
        <f>MAX(E3087-F3087-G3087,0)</f>
        <v/>
      </c>
      <c r="I3087">
        <f>MIN(E3087,F3087+G3087)+(1-MgmtPct)*H3087</f>
        <v/>
      </c>
      <c r="J3087">
        <f>IF(I3087/SponsorCost&gt;=RatchetTrigger,1,0)</f>
        <v/>
      </c>
      <c r="K3087">
        <f>IF(J3087=1,MgmtPctRatchet,MgmtPct)</f>
        <v/>
      </c>
      <c r="L3087">
        <f>K3087*H3087</f>
        <v/>
      </c>
      <c r="M3087">
        <f>EXP(-rf*C3087)*L3087</f>
        <v/>
      </c>
      <c r="N3087">
        <f>EXP(-rf*C3087)*E3087</f>
        <v/>
      </c>
    </row>
    <row r="3088">
      <c r="A3088" t="n">
        <v>3080</v>
      </c>
      <c r="B3088">
        <f>RAND()</f>
        <v/>
      </c>
      <c r="C3088">
        <f>IF(B3088&lt;P_3,3,IF(B3088&lt;P_3+P_4,4,5))</f>
        <v/>
      </c>
      <c r="D3088">
        <f>NORM.S.INV(RAND())</f>
        <v/>
      </c>
      <c r="E3088">
        <f>V0*EXP((rf-q_leak-0.5*sigma^2)*C3088+sigma*SQRT(C3088)*D3088)</f>
        <v/>
      </c>
      <c r="F3088">
        <f>SHL_face*(1+SHL_rate)^C3088</f>
        <v/>
      </c>
      <c r="G3088">
        <f>Pref_face*(1+Pref_rate)^C3088</f>
        <v/>
      </c>
      <c r="H3088">
        <f>MAX(E3088-F3088-G3088,0)</f>
        <v/>
      </c>
      <c r="I3088">
        <f>MIN(E3088,F3088+G3088)+(1-MgmtPct)*H3088</f>
        <v/>
      </c>
      <c r="J3088">
        <f>IF(I3088/SponsorCost&gt;=RatchetTrigger,1,0)</f>
        <v/>
      </c>
      <c r="K3088">
        <f>IF(J3088=1,MgmtPctRatchet,MgmtPct)</f>
        <v/>
      </c>
      <c r="L3088">
        <f>K3088*H3088</f>
        <v/>
      </c>
      <c r="M3088">
        <f>EXP(-rf*C3088)*L3088</f>
        <v/>
      </c>
      <c r="N3088">
        <f>EXP(-rf*C3088)*E3088</f>
        <v/>
      </c>
    </row>
    <row r="3089">
      <c r="A3089" t="n">
        <v>3081</v>
      </c>
      <c r="B3089">
        <f>RAND()</f>
        <v/>
      </c>
      <c r="C3089">
        <f>IF(B3089&lt;P_3,3,IF(B3089&lt;P_3+P_4,4,5))</f>
        <v/>
      </c>
      <c r="D3089">
        <f>NORM.S.INV(RAND())</f>
        <v/>
      </c>
      <c r="E3089">
        <f>V0*EXP((rf-q_leak-0.5*sigma^2)*C3089+sigma*SQRT(C3089)*D3089)</f>
        <v/>
      </c>
      <c r="F3089">
        <f>SHL_face*(1+SHL_rate)^C3089</f>
        <v/>
      </c>
      <c r="G3089">
        <f>Pref_face*(1+Pref_rate)^C3089</f>
        <v/>
      </c>
      <c r="H3089">
        <f>MAX(E3089-F3089-G3089,0)</f>
        <v/>
      </c>
      <c r="I3089">
        <f>MIN(E3089,F3089+G3089)+(1-MgmtPct)*H3089</f>
        <v/>
      </c>
      <c r="J3089">
        <f>IF(I3089/SponsorCost&gt;=RatchetTrigger,1,0)</f>
        <v/>
      </c>
      <c r="K3089">
        <f>IF(J3089=1,MgmtPctRatchet,MgmtPct)</f>
        <v/>
      </c>
      <c r="L3089">
        <f>K3089*H3089</f>
        <v/>
      </c>
      <c r="M3089">
        <f>EXP(-rf*C3089)*L3089</f>
        <v/>
      </c>
      <c r="N3089">
        <f>EXP(-rf*C3089)*E3089</f>
        <v/>
      </c>
    </row>
    <row r="3090">
      <c r="A3090" t="n">
        <v>3082</v>
      </c>
      <c r="B3090">
        <f>RAND()</f>
        <v/>
      </c>
      <c r="C3090">
        <f>IF(B3090&lt;P_3,3,IF(B3090&lt;P_3+P_4,4,5))</f>
        <v/>
      </c>
      <c r="D3090">
        <f>NORM.S.INV(RAND())</f>
        <v/>
      </c>
      <c r="E3090">
        <f>V0*EXP((rf-q_leak-0.5*sigma^2)*C3090+sigma*SQRT(C3090)*D3090)</f>
        <v/>
      </c>
      <c r="F3090">
        <f>SHL_face*(1+SHL_rate)^C3090</f>
        <v/>
      </c>
      <c r="G3090">
        <f>Pref_face*(1+Pref_rate)^C3090</f>
        <v/>
      </c>
      <c r="H3090">
        <f>MAX(E3090-F3090-G3090,0)</f>
        <v/>
      </c>
      <c r="I3090">
        <f>MIN(E3090,F3090+G3090)+(1-MgmtPct)*H3090</f>
        <v/>
      </c>
      <c r="J3090">
        <f>IF(I3090/SponsorCost&gt;=RatchetTrigger,1,0)</f>
        <v/>
      </c>
      <c r="K3090">
        <f>IF(J3090=1,MgmtPctRatchet,MgmtPct)</f>
        <v/>
      </c>
      <c r="L3090">
        <f>K3090*H3090</f>
        <v/>
      </c>
      <c r="M3090">
        <f>EXP(-rf*C3090)*L3090</f>
        <v/>
      </c>
      <c r="N3090">
        <f>EXP(-rf*C3090)*E3090</f>
        <v/>
      </c>
    </row>
    <row r="3091">
      <c r="A3091" t="n">
        <v>3083</v>
      </c>
      <c r="B3091">
        <f>RAND()</f>
        <v/>
      </c>
      <c r="C3091">
        <f>IF(B3091&lt;P_3,3,IF(B3091&lt;P_3+P_4,4,5))</f>
        <v/>
      </c>
      <c r="D3091">
        <f>NORM.S.INV(RAND())</f>
        <v/>
      </c>
      <c r="E3091">
        <f>V0*EXP((rf-q_leak-0.5*sigma^2)*C3091+sigma*SQRT(C3091)*D3091)</f>
        <v/>
      </c>
      <c r="F3091">
        <f>SHL_face*(1+SHL_rate)^C3091</f>
        <v/>
      </c>
      <c r="G3091">
        <f>Pref_face*(1+Pref_rate)^C3091</f>
        <v/>
      </c>
      <c r="H3091">
        <f>MAX(E3091-F3091-G3091,0)</f>
        <v/>
      </c>
      <c r="I3091">
        <f>MIN(E3091,F3091+G3091)+(1-MgmtPct)*H3091</f>
        <v/>
      </c>
      <c r="J3091">
        <f>IF(I3091/SponsorCost&gt;=RatchetTrigger,1,0)</f>
        <v/>
      </c>
      <c r="K3091">
        <f>IF(J3091=1,MgmtPctRatchet,MgmtPct)</f>
        <v/>
      </c>
      <c r="L3091">
        <f>K3091*H3091</f>
        <v/>
      </c>
      <c r="M3091">
        <f>EXP(-rf*C3091)*L3091</f>
        <v/>
      </c>
      <c r="N3091">
        <f>EXP(-rf*C3091)*E3091</f>
        <v/>
      </c>
    </row>
    <row r="3092">
      <c r="A3092" t="n">
        <v>3084</v>
      </c>
      <c r="B3092">
        <f>RAND()</f>
        <v/>
      </c>
      <c r="C3092">
        <f>IF(B3092&lt;P_3,3,IF(B3092&lt;P_3+P_4,4,5))</f>
        <v/>
      </c>
      <c r="D3092">
        <f>NORM.S.INV(RAND())</f>
        <v/>
      </c>
      <c r="E3092">
        <f>V0*EXP((rf-q_leak-0.5*sigma^2)*C3092+sigma*SQRT(C3092)*D3092)</f>
        <v/>
      </c>
      <c r="F3092">
        <f>SHL_face*(1+SHL_rate)^C3092</f>
        <v/>
      </c>
      <c r="G3092">
        <f>Pref_face*(1+Pref_rate)^C3092</f>
        <v/>
      </c>
      <c r="H3092">
        <f>MAX(E3092-F3092-G3092,0)</f>
        <v/>
      </c>
      <c r="I3092">
        <f>MIN(E3092,F3092+G3092)+(1-MgmtPct)*H3092</f>
        <v/>
      </c>
      <c r="J3092">
        <f>IF(I3092/SponsorCost&gt;=RatchetTrigger,1,0)</f>
        <v/>
      </c>
      <c r="K3092">
        <f>IF(J3092=1,MgmtPctRatchet,MgmtPct)</f>
        <v/>
      </c>
      <c r="L3092">
        <f>K3092*H3092</f>
        <v/>
      </c>
      <c r="M3092">
        <f>EXP(-rf*C3092)*L3092</f>
        <v/>
      </c>
      <c r="N3092">
        <f>EXP(-rf*C3092)*E3092</f>
        <v/>
      </c>
    </row>
    <row r="3093">
      <c r="A3093" t="n">
        <v>3085</v>
      </c>
      <c r="B3093">
        <f>RAND()</f>
        <v/>
      </c>
      <c r="C3093">
        <f>IF(B3093&lt;P_3,3,IF(B3093&lt;P_3+P_4,4,5))</f>
        <v/>
      </c>
      <c r="D3093">
        <f>NORM.S.INV(RAND())</f>
        <v/>
      </c>
      <c r="E3093">
        <f>V0*EXP((rf-q_leak-0.5*sigma^2)*C3093+sigma*SQRT(C3093)*D3093)</f>
        <v/>
      </c>
      <c r="F3093">
        <f>SHL_face*(1+SHL_rate)^C3093</f>
        <v/>
      </c>
      <c r="G3093">
        <f>Pref_face*(1+Pref_rate)^C3093</f>
        <v/>
      </c>
      <c r="H3093">
        <f>MAX(E3093-F3093-G3093,0)</f>
        <v/>
      </c>
      <c r="I3093">
        <f>MIN(E3093,F3093+G3093)+(1-MgmtPct)*H3093</f>
        <v/>
      </c>
      <c r="J3093">
        <f>IF(I3093/SponsorCost&gt;=RatchetTrigger,1,0)</f>
        <v/>
      </c>
      <c r="K3093">
        <f>IF(J3093=1,MgmtPctRatchet,MgmtPct)</f>
        <v/>
      </c>
      <c r="L3093">
        <f>K3093*H3093</f>
        <v/>
      </c>
      <c r="M3093">
        <f>EXP(-rf*C3093)*L3093</f>
        <v/>
      </c>
      <c r="N3093">
        <f>EXP(-rf*C3093)*E3093</f>
        <v/>
      </c>
    </row>
    <row r="3094">
      <c r="A3094" t="n">
        <v>3086</v>
      </c>
      <c r="B3094">
        <f>RAND()</f>
        <v/>
      </c>
      <c r="C3094">
        <f>IF(B3094&lt;P_3,3,IF(B3094&lt;P_3+P_4,4,5))</f>
        <v/>
      </c>
      <c r="D3094">
        <f>NORM.S.INV(RAND())</f>
        <v/>
      </c>
      <c r="E3094">
        <f>V0*EXP((rf-q_leak-0.5*sigma^2)*C3094+sigma*SQRT(C3094)*D3094)</f>
        <v/>
      </c>
      <c r="F3094">
        <f>SHL_face*(1+SHL_rate)^C3094</f>
        <v/>
      </c>
      <c r="G3094">
        <f>Pref_face*(1+Pref_rate)^C3094</f>
        <v/>
      </c>
      <c r="H3094">
        <f>MAX(E3094-F3094-G3094,0)</f>
        <v/>
      </c>
      <c r="I3094">
        <f>MIN(E3094,F3094+G3094)+(1-MgmtPct)*H3094</f>
        <v/>
      </c>
      <c r="J3094">
        <f>IF(I3094/SponsorCost&gt;=RatchetTrigger,1,0)</f>
        <v/>
      </c>
      <c r="K3094">
        <f>IF(J3094=1,MgmtPctRatchet,MgmtPct)</f>
        <v/>
      </c>
      <c r="L3094">
        <f>K3094*H3094</f>
        <v/>
      </c>
      <c r="M3094">
        <f>EXP(-rf*C3094)*L3094</f>
        <v/>
      </c>
      <c r="N3094">
        <f>EXP(-rf*C3094)*E3094</f>
        <v/>
      </c>
    </row>
    <row r="3095">
      <c r="A3095" t="n">
        <v>3087</v>
      </c>
      <c r="B3095">
        <f>RAND()</f>
        <v/>
      </c>
      <c r="C3095">
        <f>IF(B3095&lt;P_3,3,IF(B3095&lt;P_3+P_4,4,5))</f>
        <v/>
      </c>
      <c r="D3095">
        <f>NORM.S.INV(RAND())</f>
        <v/>
      </c>
      <c r="E3095">
        <f>V0*EXP((rf-q_leak-0.5*sigma^2)*C3095+sigma*SQRT(C3095)*D3095)</f>
        <v/>
      </c>
      <c r="F3095">
        <f>SHL_face*(1+SHL_rate)^C3095</f>
        <v/>
      </c>
      <c r="G3095">
        <f>Pref_face*(1+Pref_rate)^C3095</f>
        <v/>
      </c>
      <c r="H3095">
        <f>MAX(E3095-F3095-G3095,0)</f>
        <v/>
      </c>
      <c r="I3095">
        <f>MIN(E3095,F3095+G3095)+(1-MgmtPct)*H3095</f>
        <v/>
      </c>
      <c r="J3095">
        <f>IF(I3095/SponsorCost&gt;=RatchetTrigger,1,0)</f>
        <v/>
      </c>
      <c r="K3095">
        <f>IF(J3095=1,MgmtPctRatchet,MgmtPct)</f>
        <v/>
      </c>
      <c r="L3095">
        <f>K3095*H3095</f>
        <v/>
      </c>
      <c r="M3095">
        <f>EXP(-rf*C3095)*L3095</f>
        <v/>
      </c>
      <c r="N3095">
        <f>EXP(-rf*C3095)*E3095</f>
        <v/>
      </c>
    </row>
    <row r="3096">
      <c r="A3096" t="n">
        <v>3088</v>
      </c>
      <c r="B3096">
        <f>RAND()</f>
        <v/>
      </c>
      <c r="C3096">
        <f>IF(B3096&lt;P_3,3,IF(B3096&lt;P_3+P_4,4,5))</f>
        <v/>
      </c>
      <c r="D3096">
        <f>NORM.S.INV(RAND())</f>
        <v/>
      </c>
      <c r="E3096">
        <f>V0*EXP((rf-q_leak-0.5*sigma^2)*C3096+sigma*SQRT(C3096)*D3096)</f>
        <v/>
      </c>
      <c r="F3096">
        <f>SHL_face*(1+SHL_rate)^C3096</f>
        <v/>
      </c>
      <c r="G3096">
        <f>Pref_face*(1+Pref_rate)^C3096</f>
        <v/>
      </c>
      <c r="H3096">
        <f>MAX(E3096-F3096-G3096,0)</f>
        <v/>
      </c>
      <c r="I3096">
        <f>MIN(E3096,F3096+G3096)+(1-MgmtPct)*H3096</f>
        <v/>
      </c>
      <c r="J3096">
        <f>IF(I3096/SponsorCost&gt;=RatchetTrigger,1,0)</f>
        <v/>
      </c>
      <c r="K3096">
        <f>IF(J3096=1,MgmtPctRatchet,MgmtPct)</f>
        <v/>
      </c>
      <c r="L3096">
        <f>K3096*H3096</f>
        <v/>
      </c>
      <c r="M3096">
        <f>EXP(-rf*C3096)*L3096</f>
        <v/>
      </c>
      <c r="N3096">
        <f>EXP(-rf*C3096)*E3096</f>
        <v/>
      </c>
    </row>
    <row r="3097">
      <c r="A3097" t="n">
        <v>3089</v>
      </c>
      <c r="B3097">
        <f>RAND()</f>
        <v/>
      </c>
      <c r="C3097">
        <f>IF(B3097&lt;P_3,3,IF(B3097&lt;P_3+P_4,4,5))</f>
        <v/>
      </c>
      <c r="D3097">
        <f>NORM.S.INV(RAND())</f>
        <v/>
      </c>
      <c r="E3097">
        <f>V0*EXP((rf-q_leak-0.5*sigma^2)*C3097+sigma*SQRT(C3097)*D3097)</f>
        <v/>
      </c>
      <c r="F3097">
        <f>SHL_face*(1+SHL_rate)^C3097</f>
        <v/>
      </c>
      <c r="G3097">
        <f>Pref_face*(1+Pref_rate)^C3097</f>
        <v/>
      </c>
      <c r="H3097">
        <f>MAX(E3097-F3097-G3097,0)</f>
        <v/>
      </c>
      <c r="I3097">
        <f>MIN(E3097,F3097+G3097)+(1-MgmtPct)*H3097</f>
        <v/>
      </c>
      <c r="J3097">
        <f>IF(I3097/SponsorCost&gt;=RatchetTrigger,1,0)</f>
        <v/>
      </c>
      <c r="K3097">
        <f>IF(J3097=1,MgmtPctRatchet,MgmtPct)</f>
        <v/>
      </c>
      <c r="L3097">
        <f>K3097*H3097</f>
        <v/>
      </c>
      <c r="M3097">
        <f>EXP(-rf*C3097)*L3097</f>
        <v/>
      </c>
      <c r="N3097">
        <f>EXP(-rf*C3097)*E3097</f>
        <v/>
      </c>
    </row>
    <row r="3098">
      <c r="A3098" t="n">
        <v>3090</v>
      </c>
      <c r="B3098">
        <f>RAND()</f>
        <v/>
      </c>
      <c r="C3098">
        <f>IF(B3098&lt;P_3,3,IF(B3098&lt;P_3+P_4,4,5))</f>
        <v/>
      </c>
      <c r="D3098">
        <f>NORM.S.INV(RAND())</f>
        <v/>
      </c>
      <c r="E3098">
        <f>V0*EXP((rf-q_leak-0.5*sigma^2)*C3098+sigma*SQRT(C3098)*D3098)</f>
        <v/>
      </c>
      <c r="F3098">
        <f>SHL_face*(1+SHL_rate)^C3098</f>
        <v/>
      </c>
      <c r="G3098">
        <f>Pref_face*(1+Pref_rate)^C3098</f>
        <v/>
      </c>
      <c r="H3098">
        <f>MAX(E3098-F3098-G3098,0)</f>
        <v/>
      </c>
      <c r="I3098">
        <f>MIN(E3098,F3098+G3098)+(1-MgmtPct)*H3098</f>
        <v/>
      </c>
      <c r="J3098">
        <f>IF(I3098/SponsorCost&gt;=RatchetTrigger,1,0)</f>
        <v/>
      </c>
      <c r="K3098">
        <f>IF(J3098=1,MgmtPctRatchet,MgmtPct)</f>
        <v/>
      </c>
      <c r="L3098">
        <f>K3098*H3098</f>
        <v/>
      </c>
      <c r="M3098">
        <f>EXP(-rf*C3098)*L3098</f>
        <v/>
      </c>
      <c r="N3098">
        <f>EXP(-rf*C3098)*E3098</f>
        <v/>
      </c>
    </row>
    <row r="3099">
      <c r="A3099" t="n">
        <v>3091</v>
      </c>
      <c r="B3099">
        <f>RAND()</f>
        <v/>
      </c>
      <c r="C3099">
        <f>IF(B3099&lt;P_3,3,IF(B3099&lt;P_3+P_4,4,5))</f>
        <v/>
      </c>
      <c r="D3099">
        <f>NORM.S.INV(RAND())</f>
        <v/>
      </c>
      <c r="E3099">
        <f>V0*EXP((rf-q_leak-0.5*sigma^2)*C3099+sigma*SQRT(C3099)*D3099)</f>
        <v/>
      </c>
      <c r="F3099">
        <f>SHL_face*(1+SHL_rate)^C3099</f>
        <v/>
      </c>
      <c r="G3099">
        <f>Pref_face*(1+Pref_rate)^C3099</f>
        <v/>
      </c>
      <c r="H3099">
        <f>MAX(E3099-F3099-G3099,0)</f>
        <v/>
      </c>
      <c r="I3099">
        <f>MIN(E3099,F3099+G3099)+(1-MgmtPct)*H3099</f>
        <v/>
      </c>
      <c r="J3099">
        <f>IF(I3099/SponsorCost&gt;=RatchetTrigger,1,0)</f>
        <v/>
      </c>
      <c r="K3099">
        <f>IF(J3099=1,MgmtPctRatchet,MgmtPct)</f>
        <v/>
      </c>
      <c r="L3099">
        <f>K3099*H3099</f>
        <v/>
      </c>
      <c r="M3099">
        <f>EXP(-rf*C3099)*L3099</f>
        <v/>
      </c>
      <c r="N3099">
        <f>EXP(-rf*C3099)*E3099</f>
        <v/>
      </c>
    </row>
    <row r="3100">
      <c r="A3100" t="n">
        <v>3092</v>
      </c>
      <c r="B3100">
        <f>RAND()</f>
        <v/>
      </c>
      <c r="C3100">
        <f>IF(B3100&lt;P_3,3,IF(B3100&lt;P_3+P_4,4,5))</f>
        <v/>
      </c>
      <c r="D3100">
        <f>NORM.S.INV(RAND())</f>
        <v/>
      </c>
      <c r="E3100">
        <f>V0*EXP((rf-q_leak-0.5*sigma^2)*C3100+sigma*SQRT(C3100)*D3100)</f>
        <v/>
      </c>
      <c r="F3100">
        <f>SHL_face*(1+SHL_rate)^C3100</f>
        <v/>
      </c>
      <c r="G3100">
        <f>Pref_face*(1+Pref_rate)^C3100</f>
        <v/>
      </c>
      <c r="H3100">
        <f>MAX(E3100-F3100-G3100,0)</f>
        <v/>
      </c>
      <c r="I3100">
        <f>MIN(E3100,F3100+G3100)+(1-MgmtPct)*H3100</f>
        <v/>
      </c>
      <c r="J3100">
        <f>IF(I3100/SponsorCost&gt;=RatchetTrigger,1,0)</f>
        <v/>
      </c>
      <c r="K3100">
        <f>IF(J3100=1,MgmtPctRatchet,MgmtPct)</f>
        <v/>
      </c>
      <c r="L3100">
        <f>K3100*H3100</f>
        <v/>
      </c>
      <c r="M3100">
        <f>EXP(-rf*C3100)*L3100</f>
        <v/>
      </c>
      <c r="N3100">
        <f>EXP(-rf*C3100)*E3100</f>
        <v/>
      </c>
    </row>
    <row r="3101">
      <c r="A3101" t="n">
        <v>3093</v>
      </c>
      <c r="B3101">
        <f>RAND()</f>
        <v/>
      </c>
      <c r="C3101">
        <f>IF(B3101&lt;P_3,3,IF(B3101&lt;P_3+P_4,4,5))</f>
        <v/>
      </c>
      <c r="D3101">
        <f>NORM.S.INV(RAND())</f>
        <v/>
      </c>
      <c r="E3101">
        <f>V0*EXP((rf-q_leak-0.5*sigma^2)*C3101+sigma*SQRT(C3101)*D3101)</f>
        <v/>
      </c>
      <c r="F3101">
        <f>SHL_face*(1+SHL_rate)^C3101</f>
        <v/>
      </c>
      <c r="G3101">
        <f>Pref_face*(1+Pref_rate)^C3101</f>
        <v/>
      </c>
      <c r="H3101">
        <f>MAX(E3101-F3101-G3101,0)</f>
        <v/>
      </c>
      <c r="I3101">
        <f>MIN(E3101,F3101+G3101)+(1-MgmtPct)*H3101</f>
        <v/>
      </c>
      <c r="J3101">
        <f>IF(I3101/SponsorCost&gt;=RatchetTrigger,1,0)</f>
        <v/>
      </c>
      <c r="K3101">
        <f>IF(J3101=1,MgmtPctRatchet,MgmtPct)</f>
        <v/>
      </c>
      <c r="L3101">
        <f>K3101*H3101</f>
        <v/>
      </c>
      <c r="M3101">
        <f>EXP(-rf*C3101)*L3101</f>
        <v/>
      </c>
      <c r="N3101">
        <f>EXP(-rf*C3101)*E3101</f>
        <v/>
      </c>
    </row>
    <row r="3102">
      <c r="A3102" t="n">
        <v>3094</v>
      </c>
      <c r="B3102">
        <f>RAND()</f>
        <v/>
      </c>
      <c r="C3102">
        <f>IF(B3102&lt;P_3,3,IF(B3102&lt;P_3+P_4,4,5))</f>
        <v/>
      </c>
      <c r="D3102">
        <f>NORM.S.INV(RAND())</f>
        <v/>
      </c>
      <c r="E3102">
        <f>V0*EXP((rf-q_leak-0.5*sigma^2)*C3102+sigma*SQRT(C3102)*D3102)</f>
        <v/>
      </c>
      <c r="F3102">
        <f>SHL_face*(1+SHL_rate)^C3102</f>
        <v/>
      </c>
      <c r="G3102">
        <f>Pref_face*(1+Pref_rate)^C3102</f>
        <v/>
      </c>
      <c r="H3102">
        <f>MAX(E3102-F3102-G3102,0)</f>
        <v/>
      </c>
      <c r="I3102">
        <f>MIN(E3102,F3102+G3102)+(1-MgmtPct)*H3102</f>
        <v/>
      </c>
      <c r="J3102">
        <f>IF(I3102/SponsorCost&gt;=RatchetTrigger,1,0)</f>
        <v/>
      </c>
      <c r="K3102">
        <f>IF(J3102=1,MgmtPctRatchet,MgmtPct)</f>
        <v/>
      </c>
      <c r="L3102">
        <f>K3102*H3102</f>
        <v/>
      </c>
      <c r="M3102">
        <f>EXP(-rf*C3102)*L3102</f>
        <v/>
      </c>
      <c r="N3102">
        <f>EXP(-rf*C3102)*E3102</f>
        <v/>
      </c>
    </row>
    <row r="3103">
      <c r="A3103" t="n">
        <v>3095</v>
      </c>
      <c r="B3103">
        <f>RAND()</f>
        <v/>
      </c>
      <c r="C3103">
        <f>IF(B3103&lt;P_3,3,IF(B3103&lt;P_3+P_4,4,5))</f>
        <v/>
      </c>
      <c r="D3103">
        <f>NORM.S.INV(RAND())</f>
        <v/>
      </c>
      <c r="E3103">
        <f>V0*EXP((rf-q_leak-0.5*sigma^2)*C3103+sigma*SQRT(C3103)*D3103)</f>
        <v/>
      </c>
      <c r="F3103">
        <f>SHL_face*(1+SHL_rate)^C3103</f>
        <v/>
      </c>
      <c r="G3103">
        <f>Pref_face*(1+Pref_rate)^C3103</f>
        <v/>
      </c>
      <c r="H3103">
        <f>MAX(E3103-F3103-G3103,0)</f>
        <v/>
      </c>
      <c r="I3103">
        <f>MIN(E3103,F3103+G3103)+(1-MgmtPct)*H3103</f>
        <v/>
      </c>
      <c r="J3103">
        <f>IF(I3103/SponsorCost&gt;=RatchetTrigger,1,0)</f>
        <v/>
      </c>
      <c r="K3103">
        <f>IF(J3103=1,MgmtPctRatchet,MgmtPct)</f>
        <v/>
      </c>
      <c r="L3103">
        <f>K3103*H3103</f>
        <v/>
      </c>
      <c r="M3103">
        <f>EXP(-rf*C3103)*L3103</f>
        <v/>
      </c>
      <c r="N3103">
        <f>EXP(-rf*C3103)*E3103</f>
        <v/>
      </c>
    </row>
    <row r="3104">
      <c r="A3104" t="n">
        <v>3096</v>
      </c>
      <c r="B3104">
        <f>RAND()</f>
        <v/>
      </c>
      <c r="C3104">
        <f>IF(B3104&lt;P_3,3,IF(B3104&lt;P_3+P_4,4,5))</f>
        <v/>
      </c>
      <c r="D3104">
        <f>NORM.S.INV(RAND())</f>
        <v/>
      </c>
      <c r="E3104">
        <f>V0*EXP((rf-q_leak-0.5*sigma^2)*C3104+sigma*SQRT(C3104)*D3104)</f>
        <v/>
      </c>
      <c r="F3104">
        <f>SHL_face*(1+SHL_rate)^C3104</f>
        <v/>
      </c>
      <c r="G3104">
        <f>Pref_face*(1+Pref_rate)^C3104</f>
        <v/>
      </c>
      <c r="H3104">
        <f>MAX(E3104-F3104-G3104,0)</f>
        <v/>
      </c>
      <c r="I3104">
        <f>MIN(E3104,F3104+G3104)+(1-MgmtPct)*H3104</f>
        <v/>
      </c>
      <c r="J3104">
        <f>IF(I3104/SponsorCost&gt;=RatchetTrigger,1,0)</f>
        <v/>
      </c>
      <c r="K3104">
        <f>IF(J3104=1,MgmtPctRatchet,MgmtPct)</f>
        <v/>
      </c>
      <c r="L3104">
        <f>K3104*H3104</f>
        <v/>
      </c>
      <c r="M3104">
        <f>EXP(-rf*C3104)*L3104</f>
        <v/>
      </c>
      <c r="N3104">
        <f>EXP(-rf*C3104)*E3104</f>
        <v/>
      </c>
    </row>
    <row r="3105">
      <c r="A3105" t="n">
        <v>3097</v>
      </c>
      <c r="B3105">
        <f>RAND()</f>
        <v/>
      </c>
      <c r="C3105">
        <f>IF(B3105&lt;P_3,3,IF(B3105&lt;P_3+P_4,4,5))</f>
        <v/>
      </c>
      <c r="D3105">
        <f>NORM.S.INV(RAND())</f>
        <v/>
      </c>
      <c r="E3105">
        <f>V0*EXP((rf-q_leak-0.5*sigma^2)*C3105+sigma*SQRT(C3105)*D3105)</f>
        <v/>
      </c>
      <c r="F3105">
        <f>SHL_face*(1+SHL_rate)^C3105</f>
        <v/>
      </c>
      <c r="G3105">
        <f>Pref_face*(1+Pref_rate)^C3105</f>
        <v/>
      </c>
      <c r="H3105">
        <f>MAX(E3105-F3105-G3105,0)</f>
        <v/>
      </c>
      <c r="I3105">
        <f>MIN(E3105,F3105+G3105)+(1-MgmtPct)*H3105</f>
        <v/>
      </c>
      <c r="J3105">
        <f>IF(I3105/SponsorCost&gt;=RatchetTrigger,1,0)</f>
        <v/>
      </c>
      <c r="K3105">
        <f>IF(J3105=1,MgmtPctRatchet,MgmtPct)</f>
        <v/>
      </c>
      <c r="L3105">
        <f>K3105*H3105</f>
        <v/>
      </c>
      <c r="M3105">
        <f>EXP(-rf*C3105)*L3105</f>
        <v/>
      </c>
      <c r="N3105">
        <f>EXP(-rf*C3105)*E3105</f>
        <v/>
      </c>
    </row>
    <row r="3106">
      <c r="A3106" t="n">
        <v>3098</v>
      </c>
      <c r="B3106">
        <f>RAND()</f>
        <v/>
      </c>
      <c r="C3106">
        <f>IF(B3106&lt;P_3,3,IF(B3106&lt;P_3+P_4,4,5))</f>
        <v/>
      </c>
      <c r="D3106">
        <f>NORM.S.INV(RAND())</f>
        <v/>
      </c>
      <c r="E3106">
        <f>V0*EXP((rf-q_leak-0.5*sigma^2)*C3106+sigma*SQRT(C3106)*D3106)</f>
        <v/>
      </c>
      <c r="F3106">
        <f>SHL_face*(1+SHL_rate)^C3106</f>
        <v/>
      </c>
      <c r="G3106">
        <f>Pref_face*(1+Pref_rate)^C3106</f>
        <v/>
      </c>
      <c r="H3106">
        <f>MAX(E3106-F3106-G3106,0)</f>
        <v/>
      </c>
      <c r="I3106">
        <f>MIN(E3106,F3106+G3106)+(1-MgmtPct)*H3106</f>
        <v/>
      </c>
      <c r="J3106">
        <f>IF(I3106/SponsorCost&gt;=RatchetTrigger,1,0)</f>
        <v/>
      </c>
      <c r="K3106">
        <f>IF(J3106=1,MgmtPctRatchet,MgmtPct)</f>
        <v/>
      </c>
      <c r="L3106">
        <f>K3106*H3106</f>
        <v/>
      </c>
      <c r="M3106">
        <f>EXP(-rf*C3106)*L3106</f>
        <v/>
      </c>
      <c r="N3106">
        <f>EXP(-rf*C3106)*E3106</f>
        <v/>
      </c>
    </row>
    <row r="3107">
      <c r="A3107" t="n">
        <v>3099</v>
      </c>
      <c r="B3107">
        <f>RAND()</f>
        <v/>
      </c>
      <c r="C3107">
        <f>IF(B3107&lt;P_3,3,IF(B3107&lt;P_3+P_4,4,5))</f>
        <v/>
      </c>
      <c r="D3107">
        <f>NORM.S.INV(RAND())</f>
        <v/>
      </c>
      <c r="E3107">
        <f>V0*EXP((rf-q_leak-0.5*sigma^2)*C3107+sigma*SQRT(C3107)*D3107)</f>
        <v/>
      </c>
      <c r="F3107">
        <f>SHL_face*(1+SHL_rate)^C3107</f>
        <v/>
      </c>
      <c r="G3107">
        <f>Pref_face*(1+Pref_rate)^C3107</f>
        <v/>
      </c>
      <c r="H3107">
        <f>MAX(E3107-F3107-G3107,0)</f>
        <v/>
      </c>
      <c r="I3107">
        <f>MIN(E3107,F3107+G3107)+(1-MgmtPct)*H3107</f>
        <v/>
      </c>
      <c r="J3107">
        <f>IF(I3107/SponsorCost&gt;=RatchetTrigger,1,0)</f>
        <v/>
      </c>
      <c r="K3107">
        <f>IF(J3107=1,MgmtPctRatchet,MgmtPct)</f>
        <v/>
      </c>
      <c r="L3107">
        <f>K3107*H3107</f>
        <v/>
      </c>
      <c r="M3107">
        <f>EXP(-rf*C3107)*L3107</f>
        <v/>
      </c>
      <c r="N3107">
        <f>EXP(-rf*C3107)*E3107</f>
        <v/>
      </c>
    </row>
    <row r="3108">
      <c r="A3108" t="n">
        <v>3100</v>
      </c>
      <c r="B3108">
        <f>RAND()</f>
        <v/>
      </c>
      <c r="C3108">
        <f>IF(B3108&lt;P_3,3,IF(B3108&lt;P_3+P_4,4,5))</f>
        <v/>
      </c>
      <c r="D3108">
        <f>NORM.S.INV(RAND())</f>
        <v/>
      </c>
      <c r="E3108">
        <f>V0*EXP((rf-q_leak-0.5*sigma^2)*C3108+sigma*SQRT(C3108)*D3108)</f>
        <v/>
      </c>
      <c r="F3108">
        <f>SHL_face*(1+SHL_rate)^C3108</f>
        <v/>
      </c>
      <c r="G3108">
        <f>Pref_face*(1+Pref_rate)^C3108</f>
        <v/>
      </c>
      <c r="H3108">
        <f>MAX(E3108-F3108-G3108,0)</f>
        <v/>
      </c>
      <c r="I3108">
        <f>MIN(E3108,F3108+G3108)+(1-MgmtPct)*H3108</f>
        <v/>
      </c>
      <c r="J3108">
        <f>IF(I3108/SponsorCost&gt;=RatchetTrigger,1,0)</f>
        <v/>
      </c>
      <c r="K3108">
        <f>IF(J3108=1,MgmtPctRatchet,MgmtPct)</f>
        <v/>
      </c>
      <c r="L3108">
        <f>K3108*H3108</f>
        <v/>
      </c>
      <c r="M3108">
        <f>EXP(-rf*C3108)*L3108</f>
        <v/>
      </c>
      <c r="N3108">
        <f>EXP(-rf*C3108)*E3108</f>
        <v/>
      </c>
    </row>
    <row r="3109">
      <c r="A3109" t="n">
        <v>3101</v>
      </c>
      <c r="B3109">
        <f>RAND()</f>
        <v/>
      </c>
      <c r="C3109">
        <f>IF(B3109&lt;P_3,3,IF(B3109&lt;P_3+P_4,4,5))</f>
        <v/>
      </c>
      <c r="D3109">
        <f>NORM.S.INV(RAND())</f>
        <v/>
      </c>
      <c r="E3109">
        <f>V0*EXP((rf-q_leak-0.5*sigma^2)*C3109+sigma*SQRT(C3109)*D3109)</f>
        <v/>
      </c>
      <c r="F3109">
        <f>SHL_face*(1+SHL_rate)^C3109</f>
        <v/>
      </c>
      <c r="G3109">
        <f>Pref_face*(1+Pref_rate)^C3109</f>
        <v/>
      </c>
      <c r="H3109">
        <f>MAX(E3109-F3109-G3109,0)</f>
        <v/>
      </c>
      <c r="I3109">
        <f>MIN(E3109,F3109+G3109)+(1-MgmtPct)*H3109</f>
        <v/>
      </c>
      <c r="J3109">
        <f>IF(I3109/SponsorCost&gt;=RatchetTrigger,1,0)</f>
        <v/>
      </c>
      <c r="K3109">
        <f>IF(J3109=1,MgmtPctRatchet,MgmtPct)</f>
        <v/>
      </c>
      <c r="L3109">
        <f>K3109*H3109</f>
        <v/>
      </c>
      <c r="M3109">
        <f>EXP(-rf*C3109)*L3109</f>
        <v/>
      </c>
      <c r="N3109">
        <f>EXP(-rf*C3109)*E3109</f>
        <v/>
      </c>
    </row>
    <row r="3110">
      <c r="A3110" t="n">
        <v>3102</v>
      </c>
      <c r="B3110">
        <f>RAND()</f>
        <v/>
      </c>
      <c r="C3110">
        <f>IF(B3110&lt;P_3,3,IF(B3110&lt;P_3+P_4,4,5))</f>
        <v/>
      </c>
      <c r="D3110">
        <f>NORM.S.INV(RAND())</f>
        <v/>
      </c>
      <c r="E3110">
        <f>V0*EXP((rf-q_leak-0.5*sigma^2)*C3110+sigma*SQRT(C3110)*D3110)</f>
        <v/>
      </c>
      <c r="F3110">
        <f>SHL_face*(1+SHL_rate)^C3110</f>
        <v/>
      </c>
      <c r="G3110">
        <f>Pref_face*(1+Pref_rate)^C3110</f>
        <v/>
      </c>
      <c r="H3110">
        <f>MAX(E3110-F3110-G3110,0)</f>
        <v/>
      </c>
      <c r="I3110">
        <f>MIN(E3110,F3110+G3110)+(1-MgmtPct)*H3110</f>
        <v/>
      </c>
      <c r="J3110">
        <f>IF(I3110/SponsorCost&gt;=RatchetTrigger,1,0)</f>
        <v/>
      </c>
      <c r="K3110">
        <f>IF(J3110=1,MgmtPctRatchet,MgmtPct)</f>
        <v/>
      </c>
      <c r="L3110">
        <f>K3110*H3110</f>
        <v/>
      </c>
      <c r="M3110">
        <f>EXP(-rf*C3110)*L3110</f>
        <v/>
      </c>
      <c r="N3110">
        <f>EXP(-rf*C3110)*E3110</f>
        <v/>
      </c>
    </row>
    <row r="3111">
      <c r="A3111" t="n">
        <v>3103</v>
      </c>
      <c r="B3111">
        <f>RAND()</f>
        <v/>
      </c>
      <c r="C3111">
        <f>IF(B3111&lt;P_3,3,IF(B3111&lt;P_3+P_4,4,5))</f>
        <v/>
      </c>
      <c r="D3111">
        <f>NORM.S.INV(RAND())</f>
        <v/>
      </c>
      <c r="E3111">
        <f>V0*EXP((rf-q_leak-0.5*sigma^2)*C3111+sigma*SQRT(C3111)*D3111)</f>
        <v/>
      </c>
      <c r="F3111">
        <f>SHL_face*(1+SHL_rate)^C3111</f>
        <v/>
      </c>
      <c r="G3111">
        <f>Pref_face*(1+Pref_rate)^C3111</f>
        <v/>
      </c>
      <c r="H3111">
        <f>MAX(E3111-F3111-G3111,0)</f>
        <v/>
      </c>
      <c r="I3111">
        <f>MIN(E3111,F3111+G3111)+(1-MgmtPct)*H3111</f>
        <v/>
      </c>
      <c r="J3111">
        <f>IF(I3111/SponsorCost&gt;=RatchetTrigger,1,0)</f>
        <v/>
      </c>
      <c r="K3111">
        <f>IF(J3111=1,MgmtPctRatchet,MgmtPct)</f>
        <v/>
      </c>
      <c r="L3111">
        <f>K3111*H3111</f>
        <v/>
      </c>
      <c r="M3111">
        <f>EXP(-rf*C3111)*L3111</f>
        <v/>
      </c>
      <c r="N3111">
        <f>EXP(-rf*C3111)*E3111</f>
        <v/>
      </c>
    </row>
    <row r="3112">
      <c r="A3112" t="n">
        <v>3104</v>
      </c>
      <c r="B3112">
        <f>RAND()</f>
        <v/>
      </c>
      <c r="C3112">
        <f>IF(B3112&lt;P_3,3,IF(B3112&lt;P_3+P_4,4,5))</f>
        <v/>
      </c>
      <c r="D3112">
        <f>NORM.S.INV(RAND())</f>
        <v/>
      </c>
      <c r="E3112">
        <f>V0*EXP((rf-q_leak-0.5*sigma^2)*C3112+sigma*SQRT(C3112)*D3112)</f>
        <v/>
      </c>
      <c r="F3112">
        <f>SHL_face*(1+SHL_rate)^C3112</f>
        <v/>
      </c>
      <c r="G3112">
        <f>Pref_face*(1+Pref_rate)^C3112</f>
        <v/>
      </c>
      <c r="H3112">
        <f>MAX(E3112-F3112-G3112,0)</f>
        <v/>
      </c>
      <c r="I3112">
        <f>MIN(E3112,F3112+G3112)+(1-MgmtPct)*H3112</f>
        <v/>
      </c>
      <c r="J3112">
        <f>IF(I3112/SponsorCost&gt;=RatchetTrigger,1,0)</f>
        <v/>
      </c>
      <c r="K3112">
        <f>IF(J3112=1,MgmtPctRatchet,MgmtPct)</f>
        <v/>
      </c>
      <c r="L3112">
        <f>K3112*H3112</f>
        <v/>
      </c>
      <c r="M3112">
        <f>EXP(-rf*C3112)*L3112</f>
        <v/>
      </c>
      <c r="N3112">
        <f>EXP(-rf*C3112)*E3112</f>
        <v/>
      </c>
    </row>
    <row r="3113">
      <c r="A3113" t="n">
        <v>3105</v>
      </c>
      <c r="B3113">
        <f>RAND()</f>
        <v/>
      </c>
      <c r="C3113">
        <f>IF(B3113&lt;P_3,3,IF(B3113&lt;P_3+P_4,4,5))</f>
        <v/>
      </c>
      <c r="D3113">
        <f>NORM.S.INV(RAND())</f>
        <v/>
      </c>
      <c r="E3113">
        <f>V0*EXP((rf-q_leak-0.5*sigma^2)*C3113+sigma*SQRT(C3113)*D3113)</f>
        <v/>
      </c>
      <c r="F3113">
        <f>SHL_face*(1+SHL_rate)^C3113</f>
        <v/>
      </c>
      <c r="G3113">
        <f>Pref_face*(1+Pref_rate)^C3113</f>
        <v/>
      </c>
      <c r="H3113">
        <f>MAX(E3113-F3113-G3113,0)</f>
        <v/>
      </c>
      <c r="I3113">
        <f>MIN(E3113,F3113+G3113)+(1-MgmtPct)*H3113</f>
        <v/>
      </c>
      <c r="J3113">
        <f>IF(I3113/SponsorCost&gt;=RatchetTrigger,1,0)</f>
        <v/>
      </c>
      <c r="K3113">
        <f>IF(J3113=1,MgmtPctRatchet,MgmtPct)</f>
        <v/>
      </c>
      <c r="L3113">
        <f>K3113*H3113</f>
        <v/>
      </c>
      <c r="M3113">
        <f>EXP(-rf*C3113)*L3113</f>
        <v/>
      </c>
      <c r="N3113">
        <f>EXP(-rf*C3113)*E3113</f>
        <v/>
      </c>
    </row>
    <row r="3114">
      <c r="A3114" t="n">
        <v>3106</v>
      </c>
      <c r="B3114">
        <f>RAND()</f>
        <v/>
      </c>
      <c r="C3114">
        <f>IF(B3114&lt;P_3,3,IF(B3114&lt;P_3+P_4,4,5))</f>
        <v/>
      </c>
      <c r="D3114">
        <f>NORM.S.INV(RAND())</f>
        <v/>
      </c>
      <c r="E3114">
        <f>V0*EXP((rf-q_leak-0.5*sigma^2)*C3114+sigma*SQRT(C3114)*D3114)</f>
        <v/>
      </c>
      <c r="F3114">
        <f>SHL_face*(1+SHL_rate)^C3114</f>
        <v/>
      </c>
      <c r="G3114">
        <f>Pref_face*(1+Pref_rate)^C3114</f>
        <v/>
      </c>
      <c r="H3114">
        <f>MAX(E3114-F3114-G3114,0)</f>
        <v/>
      </c>
      <c r="I3114">
        <f>MIN(E3114,F3114+G3114)+(1-MgmtPct)*H3114</f>
        <v/>
      </c>
      <c r="J3114">
        <f>IF(I3114/SponsorCost&gt;=RatchetTrigger,1,0)</f>
        <v/>
      </c>
      <c r="K3114">
        <f>IF(J3114=1,MgmtPctRatchet,MgmtPct)</f>
        <v/>
      </c>
      <c r="L3114">
        <f>K3114*H3114</f>
        <v/>
      </c>
      <c r="M3114">
        <f>EXP(-rf*C3114)*L3114</f>
        <v/>
      </c>
      <c r="N3114">
        <f>EXP(-rf*C3114)*E3114</f>
        <v/>
      </c>
    </row>
    <row r="3115">
      <c r="A3115" t="n">
        <v>3107</v>
      </c>
      <c r="B3115">
        <f>RAND()</f>
        <v/>
      </c>
      <c r="C3115">
        <f>IF(B3115&lt;P_3,3,IF(B3115&lt;P_3+P_4,4,5))</f>
        <v/>
      </c>
      <c r="D3115">
        <f>NORM.S.INV(RAND())</f>
        <v/>
      </c>
      <c r="E3115">
        <f>V0*EXP((rf-q_leak-0.5*sigma^2)*C3115+sigma*SQRT(C3115)*D3115)</f>
        <v/>
      </c>
      <c r="F3115">
        <f>SHL_face*(1+SHL_rate)^C3115</f>
        <v/>
      </c>
      <c r="G3115">
        <f>Pref_face*(1+Pref_rate)^C3115</f>
        <v/>
      </c>
      <c r="H3115">
        <f>MAX(E3115-F3115-G3115,0)</f>
        <v/>
      </c>
      <c r="I3115">
        <f>MIN(E3115,F3115+G3115)+(1-MgmtPct)*H3115</f>
        <v/>
      </c>
      <c r="J3115">
        <f>IF(I3115/SponsorCost&gt;=RatchetTrigger,1,0)</f>
        <v/>
      </c>
      <c r="K3115">
        <f>IF(J3115=1,MgmtPctRatchet,MgmtPct)</f>
        <v/>
      </c>
      <c r="L3115">
        <f>K3115*H3115</f>
        <v/>
      </c>
      <c r="M3115">
        <f>EXP(-rf*C3115)*L3115</f>
        <v/>
      </c>
      <c r="N3115">
        <f>EXP(-rf*C3115)*E3115</f>
        <v/>
      </c>
    </row>
    <row r="3116">
      <c r="A3116" t="n">
        <v>3108</v>
      </c>
      <c r="B3116">
        <f>RAND()</f>
        <v/>
      </c>
      <c r="C3116">
        <f>IF(B3116&lt;P_3,3,IF(B3116&lt;P_3+P_4,4,5))</f>
        <v/>
      </c>
      <c r="D3116">
        <f>NORM.S.INV(RAND())</f>
        <v/>
      </c>
      <c r="E3116">
        <f>V0*EXP((rf-q_leak-0.5*sigma^2)*C3116+sigma*SQRT(C3116)*D3116)</f>
        <v/>
      </c>
      <c r="F3116">
        <f>SHL_face*(1+SHL_rate)^C3116</f>
        <v/>
      </c>
      <c r="G3116">
        <f>Pref_face*(1+Pref_rate)^C3116</f>
        <v/>
      </c>
      <c r="H3116">
        <f>MAX(E3116-F3116-G3116,0)</f>
        <v/>
      </c>
      <c r="I3116">
        <f>MIN(E3116,F3116+G3116)+(1-MgmtPct)*H3116</f>
        <v/>
      </c>
      <c r="J3116">
        <f>IF(I3116/SponsorCost&gt;=RatchetTrigger,1,0)</f>
        <v/>
      </c>
      <c r="K3116">
        <f>IF(J3116=1,MgmtPctRatchet,MgmtPct)</f>
        <v/>
      </c>
      <c r="L3116">
        <f>K3116*H3116</f>
        <v/>
      </c>
      <c r="M3116">
        <f>EXP(-rf*C3116)*L3116</f>
        <v/>
      </c>
      <c r="N3116">
        <f>EXP(-rf*C3116)*E3116</f>
        <v/>
      </c>
    </row>
    <row r="3117">
      <c r="A3117" t="n">
        <v>3109</v>
      </c>
      <c r="B3117">
        <f>RAND()</f>
        <v/>
      </c>
      <c r="C3117">
        <f>IF(B3117&lt;P_3,3,IF(B3117&lt;P_3+P_4,4,5))</f>
        <v/>
      </c>
      <c r="D3117">
        <f>NORM.S.INV(RAND())</f>
        <v/>
      </c>
      <c r="E3117">
        <f>V0*EXP((rf-q_leak-0.5*sigma^2)*C3117+sigma*SQRT(C3117)*D3117)</f>
        <v/>
      </c>
      <c r="F3117">
        <f>SHL_face*(1+SHL_rate)^C3117</f>
        <v/>
      </c>
      <c r="G3117">
        <f>Pref_face*(1+Pref_rate)^C3117</f>
        <v/>
      </c>
      <c r="H3117">
        <f>MAX(E3117-F3117-G3117,0)</f>
        <v/>
      </c>
      <c r="I3117">
        <f>MIN(E3117,F3117+G3117)+(1-MgmtPct)*H3117</f>
        <v/>
      </c>
      <c r="J3117">
        <f>IF(I3117/SponsorCost&gt;=RatchetTrigger,1,0)</f>
        <v/>
      </c>
      <c r="K3117">
        <f>IF(J3117=1,MgmtPctRatchet,MgmtPct)</f>
        <v/>
      </c>
      <c r="L3117">
        <f>K3117*H3117</f>
        <v/>
      </c>
      <c r="M3117">
        <f>EXP(-rf*C3117)*L3117</f>
        <v/>
      </c>
      <c r="N3117">
        <f>EXP(-rf*C3117)*E3117</f>
        <v/>
      </c>
    </row>
    <row r="3118">
      <c r="A3118" t="n">
        <v>3110</v>
      </c>
      <c r="B3118">
        <f>RAND()</f>
        <v/>
      </c>
      <c r="C3118">
        <f>IF(B3118&lt;P_3,3,IF(B3118&lt;P_3+P_4,4,5))</f>
        <v/>
      </c>
      <c r="D3118">
        <f>NORM.S.INV(RAND())</f>
        <v/>
      </c>
      <c r="E3118">
        <f>V0*EXP((rf-q_leak-0.5*sigma^2)*C3118+sigma*SQRT(C3118)*D3118)</f>
        <v/>
      </c>
      <c r="F3118">
        <f>SHL_face*(1+SHL_rate)^C3118</f>
        <v/>
      </c>
      <c r="G3118">
        <f>Pref_face*(1+Pref_rate)^C3118</f>
        <v/>
      </c>
      <c r="H3118">
        <f>MAX(E3118-F3118-G3118,0)</f>
        <v/>
      </c>
      <c r="I3118">
        <f>MIN(E3118,F3118+G3118)+(1-MgmtPct)*H3118</f>
        <v/>
      </c>
      <c r="J3118">
        <f>IF(I3118/SponsorCost&gt;=RatchetTrigger,1,0)</f>
        <v/>
      </c>
      <c r="K3118">
        <f>IF(J3118=1,MgmtPctRatchet,MgmtPct)</f>
        <v/>
      </c>
      <c r="L3118">
        <f>K3118*H3118</f>
        <v/>
      </c>
      <c r="M3118">
        <f>EXP(-rf*C3118)*L3118</f>
        <v/>
      </c>
      <c r="N3118">
        <f>EXP(-rf*C3118)*E3118</f>
        <v/>
      </c>
    </row>
    <row r="3119">
      <c r="A3119" t="n">
        <v>3111</v>
      </c>
      <c r="B3119">
        <f>RAND()</f>
        <v/>
      </c>
      <c r="C3119">
        <f>IF(B3119&lt;P_3,3,IF(B3119&lt;P_3+P_4,4,5))</f>
        <v/>
      </c>
      <c r="D3119">
        <f>NORM.S.INV(RAND())</f>
        <v/>
      </c>
      <c r="E3119">
        <f>V0*EXP((rf-q_leak-0.5*sigma^2)*C3119+sigma*SQRT(C3119)*D3119)</f>
        <v/>
      </c>
      <c r="F3119">
        <f>SHL_face*(1+SHL_rate)^C3119</f>
        <v/>
      </c>
      <c r="G3119">
        <f>Pref_face*(1+Pref_rate)^C3119</f>
        <v/>
      </c>
      <c r="H3119">
        <f>MAX(E3119-F3119-G3119,0)</f>
        <v/>
      </c>
      <c r="I3119">
        <f>MIN(E3119,F3119+G3119)+(1-MgmtPct)*H3119</f>
        <v/>
      </c>
      <c r="J3119">
        <f>IF(I3119/SponsorCost&gt;=RatchetTrigger,1,0)</f>
        <v/>
      </c>
      <c r="K3119">
        <f>IF(J3119=1,MgmtPctRatchet,MgmtPct)</f>
        <v/>
      </c>
      <c r="L3119">
        <f>K3119*H3119</f>
        <v/>
      </c>
      <c r="M3119">
        <f>EXP(-rf*C3119)*L3119</f>
        <v/>
      </c>
      <c r="N3119">
        <f>EXP(-rf*C3119)*E3119</f>
        <v/>
      </c>
    </row>
    <row r="3120">
      <c r="A3120" t="n">
        <v>3112</v>
      </c>
      <c r="B3120">
        <f>RAND()</f>
        <v/>
      </c>
      <c r="C3120">
        <f>IF(B3120&lt;P_3,3,IF(B3120&lt;P_3+P_4,4,5))</f>
        <v/>
      </c>
      <c r="D3120">
        <f>NORM.S.INV(RAND())</f>
        <v/>
      </c>
      <c r="E3120">
        <f>V0*EXP((rf-q_leak-0.5*sigma^2)*C3120+sigma*SQRT(C3120)*D3120)</f>
        <v/>
      </c>
      <c r="F3120">
        <f>SHL_face*(1+SHL_rate)^C3120</f>
        <v/>
      </c>
      <c r="G3120">
        <f>Pref_face*(1+Pref_rate)^C3120</f>
        <v/>
      </c>
      <c r="H3120">
        <f>MAX(E3120-F3120-G3120,0)</f>
        <v/>
      </c>
      <c r="I3120">
        <f>MIN(E3120,F3120+G3120)+(1-MgmtPct)*H3120</f>
        <v/>
      </c>
      <c r="J3120">
        <f>IF(I3120/SponsorCost&gt;=RatchetTrigger,1,0)</f>
        <v/>
      </c>
      <c r="K3120">
        <f>IF(J3120=1,MgmtPctRatchet,MgmtPct)</f>
        <v/>
      </c>
      <c r="L3120">
        <f>K3120*H3120</f>
        <v/>
      </c>
      <c r="M3120">
        <f>EXP(-rf*C3120)*L3120</f>
        <v/>
      </c>
      <c r="N3120">
        <f>EXP(-rf*C3120)*E3120</f>
        <v/>
      </c>
    </row>
    <row r="3121">
      <c r="A3121" t="n">
        <v>3113</v>
      </c>
      <c r="B3121">
        <f>RAND()</f>
        <v/>
      </c>
      <c r="C3121">
        <f>IF(B3121&lt;P_3,3,IF(B3121&lt;P_3+P_4,4,5))</f>
        <v/>
      </c>
      <c r="D3121">
        <f>NORM.S.INV(RAND())</f>
        <v/>
      </c>
      <c r="E3121">
        <f>V0*EXP((rf-q_leak-0.5*sigma^2)*C3121+sigma*SQRT(C3121)*D3121)</f>
        <v/>
      </c>
      <c r="F3121">
        <f>SHL_face*(1+SHL_rate)^C3121</f>
        <v/>
      </c>
      <c r="G3121">
        <f>Pref_face*(1+Pref_rate)^C3121</f>
        <v/>
      </c>
      <c r="H3121">
        <f>MAX(E3121-F3121-G3121,0)</f>
        <v/>
      </c>
      <c r="I3121">
        <f>MIN(E3121,F3121+G3121)+(1-MgmtPct)*H3121</f>
        <v/>
      </c>
      <c r="J3121">
        <f>IF(I3121/SponsorCost&gt;=RatchetTrigger,1,0)</f>
        <v/>
      </c>
      <c r="K3121">
        <f>IF(J3121=1,MgmtPctRatchet,MgmtPct)</f>
        <v/>
      </c>
      <c r="L3121">
        <f>K3121*H3121</f>
        <v/>
      </c>
      <c r="M3121">
        <f>EXP(-rf*C3121)*L3121</f>
        <v/>
      </c>
      <c r="N3121">
        <f>EXP(-rf*C3121)*E3121</f>
        <v/>
      </c>
    </row>
    <row r="3122">
      <c r="A3122" t="n">
        <v>3114</v>
      </c>
      <c r="B3122">
        <f>RAND()</f>
        <v/>
      </c>
      <c r="C3122">
        <f>IF(B3122&lt;P_3,3,IF(B3122&lt;P_3+P_4,4,5))</f>
        <v/>
      </c>
      <c r="D3122">
        <f>NORM.S.INV(RAND())</f>
        <v/>
      </c>
      <c r="E3122">
        <f>V0*EXP((rf-q_leak-0.5*sigma^2)*C3122+sigma*SQRT(C3122)*D3122)</f>
        <v/>
      </c>
      <c r="F3122">
        <f>SHL_face*(1+SHL_rate)^C3122</f>
        <v/>
      </c>
      <c r="G3122">
        <f>Pref_face*(1+Pref_rate)^C3122</f>
        <v/>
      </c>
      <c r="H3122">
        <f>MAX(E3122-F3122-G3122,0)</f>
        <v/>
      </c>
      <c r="I3122">
        <f>MIN(E3122,F3122+G3122)+(1-MgmtPct)*H3122</f>
        <v/>
      </c>
      <c r="J3122">
        <f>IF(I3122/SponsorCost&gt;=RatchetTrigger,1,0)</f>
        <v/>
      </c>
      <c r="K3122">
        <f>IF(J3122=1,MgmtPctRatchet,MgmtPct)</f>
        <v/>
      </c>
      <c r="L3122">
        <f>K3122*H3122</f>
        <v/>
      </c>
      <c r="M3122">
        <f>EXP(-rf*C3122)*L3122</f>
        <v/>
      </c>
      <c r="N3122">
        <f>EXP(-rf*C3122)*E3122</f>
        <v/>
      </c>
    </row>
    <row r="3123">
      <c r="A3123" t="n">
        <v>3115</v>
      </c>
      <c r="B3123">
        <f>RAND()</f>
        <v/>
      </c>
      <c r="C3123">
        <f>IF(B3123&lt;P_3,3,IF(B3123&lt;P_3+P_4,4,5))</f>
        <v/>
      </c>
      <c r="D3123">
        <f>NORM.S.INV(RAND())</f>
        <v/>
      </c>
      <c r="E3123">
        <f>V0*EXP((rf-q_leak-0.5*sigma^2)*C3123+sigma*SQRT(C3123)*D3123)</f>
        <v/>
      </c>
      <c r="F3123">
        <f>SHL_face*(1+SHL_rate)^C3123</f>
        <v/>
      </c>
      <c r="G3123">
        <f>Pref_face*(1+Pref_rate)^C3123</f>
        <v/>
      </c>
      <c r="H3123">
        <f>MAX(E3123-F3123-G3123,0)</f>
        <v/>
      </c>
      <c r="I3123">
        <f>MIN(E3123,F3123+G3123)+(1-MgmtPct)*H3123</f>
        <v/>
      </c>
      <c r="J3123">
        <f>IF(I3123/SponsorCost&gt;=RatchetTrigger,1,0)</f>
        <v/>
      </c>
      <c r="K3123">
        <f>IF(J3123=1,MgmtPctRatchet,MgmtPct)</f>
        <v/>
      </c>
      <c r="L3123">
        <f>K3123*H3123</f>
        <v/>
      </c>
      <c r="M3123">
        <f>EXP(-rf*C3123)*L3123</f>
        <v/>
      </c>
      <c r="N3123">
        <f>EXP(-rf*C3123)*E3123</f>
        <v/>
      </c>
    </row>
    <row r="3124">
      <c r="A3124" t="n">
        <v>3116</v>
      </c>
      <c r="B3124">
        <f>RAND()</f>
        <v/>
      </c>
      <c r="C3124">
        <f>IF(B3124&lt;P_3,3,IF(B3124&lt;P_3+P_4,4,5))</f>
        <v/>
      </c>
      <c r="D3124">
        <f>NORM.S.INV(RAND())</f>
        <v/>
      </c>
      <c r="E3124">
        <f>V0*EXP((rf-q_leak-0.5*sigma^2)*C3124+sigma*SQRT(C3124)*D3124)</f>
        <v/>
      </c>
      <c r="F3124">
        <f>SHL_face*(1+SHL_rate)^C3124</f>
        <v/>
      </c>
      <c r="G3124">
        <f>Pref_face*(1+Pref_rate)^C3124</f>
        <v/>
      </c>
      <c r="H3124">
        <f>MAX(E3124-F3124-G3124,0)</f>
        <v/>
      </c>
      <c r="I3124">
        <f>MIN(E3124,F3124+G3124)+(1-MgmtPct)*H3124</f>
        <v/>
      </c>
      <c r="J3124">
        <f>IF(I3124/SponsorCost&gt;=RatchetTrigger,1,0)</f>
        <v/>
      </c>
      <c r="K3124">
        <f>IF(J3124=1,MgmtPctRatchet,MgmtPct)</f>
        <v/>
      </c>
      <c r="L3124">
        <f>K3124*H3124</f>
        <v/>
      </c>
      <c r="M3124">
        <f>EXP(-rf*C3124)*L3124</f>
        <v/>
      </c>
      <c r="N3124">
        <f>EXP(-rf*C3124)*E3124</f>
        <v/>
      </c>
    </row>
    <row r="3125">
      <c r="A3125" t="n">
        <v>3117</v>
      </c>
      <c r="B3125">
        <f>RAND()</f>
        <v/>
      </c>
      <c r="C3125">
        <f>IF(B3125&lt;P_3,3,IF(B3125&lt;P_3+P_4,4,5))</f>
        <v/>
      </c>
      <c r="D3125">
        <f>NORM.S.INV(RAND())</f>
        <v/>
      </c>
      <c r="E3125">
        <f>V0*EXP((rf-q_leak-0.5*sigma^2)*C3125+sigma*SQRT(C3125)*D3125)</f>
        <v/>
      </c>
      <c r="F3125">
        <f>SHL_face*(1+SHL_rate)^C3125</f>
        <v/>
      </c>
      <c r="G3125">
        <f>Pref_face*(1+Pref_rate)^C3125</f>
        <v/>
      </c>
      <c r="H3125">
        <f>MAX(E3125-F3125-G3125,0)</f>
        <v/>
      </c>
      <c r="I3125">
        <f>MIN(E3125,F3125+G3125)+(1-MgmtPct)*H3125</f>
        <v/>
      </c>
      <c r="J3125">
        <f>IF(I3125/SponsorCost&gt;=RatchetTrigger,1,0)</f>
        <v/>
      </c>
      <c r="K3125">
        <f>IF(J3125=1,MgmtPctRatchet,MgmtPct)</f>
        <v/>
      </c>
      <c r="L3125">
        <f>K3125*H3125</f>
        <v/>
      </c>
      <c r="M3125">
        <f>EXP(-rf*C3125)*L3125</f>
        <v/>
      </c>
      <c r="N3125">
        <f>EXP(-rf*C3125)*E3125</f>
        <v/>
      </c>
    </row>
    <row r="3126">
      <c r="A3126" t="n">
        <v>3118</v>
      </c>
      <c r="B3126">
        <f>RAND()</f>
        <v/>
      </c>
      <c r="C3126">
        <f>IF(B3126&lt;P_3,3,IF(B3126&lt;P_3+P_4,4,5))</f>
        <v/>
      </c>
      <c r="D3126">
        <f>NORM.S.INV(RAND())</f>
        <v/>
      </c>
      <c r="E3126">
        <f>V0*EXP((rf-q_leak-0.5*sigma^2)*C3126+sigma*SQRT(C3126)*D3126)</f>
        <v/>
      </c>
      <c r="F3126">
        <f>SHL_face*(1+SHL_rate)^C3126</f>
        <v/>
      </c>
      <c r="G3126">
        <f>Pref_face*(1+Pref_rate)^C3126</f>
        <v/>
      </c>
      <c r="H3126">
        <f>MAX(E3126-F3126-G3126,0)</f>
        <v/>
      </c>
      <c r="I3126">
        <f>MIN(E3126,F3126+G3126)+(1-MgmtPct)*H3126</f>
        <v/>
      </c>
      <c r="J3126">
        <f>IF(I3126/SponsorCost&gt;=RatchetTrigger,1,0)</f>
        <v/>
      </c>
      <c r="K3126">
        <f>IF(J3126=1,MgmtPctRatchet,MgmtPct)</f>
        <v/>
      </c>
      <c r="L3126">
        <f>K3126*H3126</f>
        <v/>
      </c>
      <c r="M3126">
        <f>EXP(-rf*C3126)*L3126</f>
        <v/>
      </c>
      <c r="N3126">
        <f>EXP(-rf*C3126)*E3126</f>
        <v/>
      </c>
    </row>
    <row r="3127">
      <c r="A3127" t="n">
        <v>3119</v>
      </c>
      <c r="B3127">
        <f>RAND()</f>
        <v/>
      </c>
      <c r="C3127">
        <f>IF(B3127&lt;P_3,3,IF(B3127&lt;P_3+P_4,4,5))</f>
        <v/>
      </c>
      <c r="D3127">
        <f>NORM.S.INV(RAND())</f>
        <v/>
      </c>
      <c r="E3127">
        <f>V0*EXP((rf-q_leak-0.5*sigma^2)*C3127+sigma*SQRT(C3127)*D3127)</f>
        <v/>
      </c>
      <c r="F3127">
        <f>SHL_face*(1+SHL_rate)^C3127</f>
        <v/>
      </c>
      <c r="G3127">
        <f>Pref_face*(1+Pref_rate)^C3127</f>
        <v/>
      </c>
      <c r="H3127">
        <f>MAX(E3127-F3127-G3127,0)</f>
        <v/>
      </c>
      <c r="I3127">
        <f>MIN(E3127,F3127+G3127)+(1-MgmtPct)*H3127</f>
        <v/>
      </c>
      <c r="J3127">
        <f>IF(I3127/SponsorCost&gt;=RatchetTrigger,1,0)</f>
        <v/>
      </c>
      <c r="K3127">
        <f>IF(J3127=1,MgmtPctRatchet,MgmtPct)</f>
        <v/>
      </c>
      <c r="L3127">
        <f>K3127*H3127</f>
        <v/>
      </c>
      <c r="M3127">
        <f>EXP(-rf*C3127)*L3127</f>
        <v/>
      </c>
      <c r="N3127">
        <f>EXP(-rf*C3127)*E3127</f>
        <v/>
      </c>
    </row>
    <row r="3128">
      <c r="A3128" t="n">
        <v>3120</v>
      </c>
      <c r="B3128">
        <f>RAND()</f>
        <v/>
      </c>
      <c r="C3128">
        <f>IF(B3128&lt;P_3,3,IF(B3128&lt;P_3+P_4,4,5))</f>
        <v/>
      </c>
      <c r="D3128">
        <f>NORM.S.INV(RAND())</f>
        <v/>
      </c>
      <c r="E3128">
        <f>V0*EXP((rf-q_leak-0.5*sigma^2)*C3128+sigma*SQRT(C3128)*D3128)</f>
        <v/>
      </c>
      <c r="F3128">
        <f>SHL_face*(1+SHL_rate)^C3128</f>
        <v/>
      </c>
      <c r="G3128">
        <f>Pref_face*(1+Pref_rate)^C3128</f>
        <v/>
      </c>
      <c r="H3128">
        <f>MAX(E3128-F3128-G3128,0)</f>
        <v/>
      </c>
      <c r="I3128">
        <f>MIN(E3128,F3128+G3128)+(1-MgmtPct)*H3128</f>
        <v/>
      </c>
      <c r="J3128">
        <f>IF(I3128/SponsorCost&gt;=RatchetTrigger,1,0)</f>
        <v/>
      </c>
      <c r="K3128">
        <f>IF(J3128=1,MgmtPctRatchet,MgmtPct)</f>
        <v/>
      </c>
      <c r="L3128">
        <f>K3128*H3128</f>
        <v/>
      </c>
      <c r="M3128">
        <f>EXP(-rf*C3128)*L3128</f>
        <v/>
      </c>
      <c r="N3128">
        <f>EXP(-rf*C3128)*E3128</f>
        <v/>
      </c>
    </row>
    <row r="3129">
      <c r="A3129" t="n">
        <v>3121</v>
      </c>
      <c r="B3129">
        <f>RAND()</f>
        <v/>
      </c>
      <c r="C3129">
        <f>IF(B3129&lt;P_3,3,IF(B3129&lt;P_3+P_4,4,5))</f>
        <v/>
      </c>
      <c r="D3129">
        <f>NORM.S.INV(RAND())</f>
        <v/>
      </c>
      <c r="E3129">
        <f>V0*EXP((rf-q_leak-0.5*sigma^2)*C3129+sigma*SQRT(C3129)*D3129)</f>
        <v/>
      </c>
      <c r="F3129">
        <f>SHL_face*(1+SHL_rate)^C3129</f>
        <v/>
      </c>
      <c r="G3129">
        <f>Pref_face*(1+Pref_rate)^C3129</f>
        <v/>
      </c>
      <c r="H3129">
        <f>MAX(E3129-F3129-G3129,0)</f>
        <v/>
      </c>
      <c r="I3129">
        <f>MIN(E3129,F3129+G3129)+(1-MgmtPct)*H3129</f>
        <v/>
      </c>
      <c r="J3129">
        <f>IF(I3129/SponsorCost&gt;=RatchetTrigger,1,0)</f>
        <v/>
      </c>
      <c r="K3129">
        <f>IF(J3129=1,MgmtPctRatchet,MgmtPct)</f>
        <v/>
      </c>
      <c r="L3129">
        <f>K3129*H3129</f>
        <v/>
      </c>
      <c r="M3129">
        <f>EXP(-rf*C3129)*L3129</f>
        <v/>
      </c>
      <c r="N3129">
        <f>EXP(-rf*C3129)*E3129</f>
        <v/>
      </c>
    </row>
    <row r="3130">
      <c r="A3130" t="n">
        <v>3122</v>
      </c>
      <c r="B3130">
        <f>RAND()</f>
        <v/>
      </c>
      <c r="C3130">
        <f>IF(B3130&lt;P_3,3,IF(B3130&lt;P_3+P_4,4,5))</f>
        <v/>
      </c>
      <c r="D3130">
        <f>NORM.S.INV(RAND())</f>
        <v/>
      </c>
      <c r="E3130">
        <f>V0*EXP((rf-q_leak-0.5*sigma^2)*C3130+sigma*SQRT(C3130)*D3130)</f>
        <v/>
      </c>
      <c r="F3130">
        <f>SHL_face*(1+SHL_rate)^C3130</f>
        <v/>
      </c>
      <c r="G3130">
        <f>Pref_face*(1+Pref_rate)^C3130</f>
        <v/>
      </c>
      <c r="H3130">
        <f>MAX(E3130-F3130-G3130,0)</f>
        <v/>
      </c>
      <c r="I3130">
        <f>MIN(E3130,F3130+G3130)+(1-MgmtPct)*H3130</f>
        <v/>
      </c>
      <c r="J3130">
        <f>IF(I3130/SponsorCost&gt;=RatchetTrigger,1,0)</f>
        <v/>
      </c>
      <c r="K3130">
        <f>IF(J3130=1,MgmtPctRatchet,MgmtPct)</f>
        <v/>
      </c>
      <c r="L3130">
        <f>K3130*H3130</f>
        <v/>
      </c>
      <c r="M3130">
        <f>EXP(-rf*C3130)*L3130</f>
        <v/>
      </c>
      <c r="N3130">
        <f>EXP(-rf*C3130)*E3130</f>
        <v/>
      </c>
    </row>
    <row r="3131">
      <c r="A3131" t="n">
        <v>3123</v>
      </c>
      <c r="B3131">
        <f>RAND()</f>
        <v/>
      </c>
      <c r="C3131">
        <f>IF(B3131&lt;P_3,3,IF(B3131&lt;P_3+P_4,4,5))</f>
        <v/>
      </c>
      <c r="D3131">
        <f>NORM.S.INV(RAND())</f>
        <v/>
      </c>
      <c r="E3131">
        <f>V0*EXP((rf-q_leak-0.5*sigma^2)*C3131+sigma*SQRT(C3131)*D3131)</f>
        <v/>
      </c>
      <c r="F3131">
        <f>SHL_face*(1+SHL_rate)^C3131</f>
        <v/>
      </c>
      <c r="G3131">
        <f>Pref_face*(1+Pref_rate)^C3131</f>
        <v/>
      </c>
      <c r="H3131">
        <f>MAX(E3131-F3131-G3131,0)</f>
        <v/>
      </c>
      <c r="I3131">
        <f>MIN(E3131,F3131+G3131)+(1-MgmtPct)*H3131</f>
        <v/>
      </c>
      <c r="J3131">
        <f>IF(I3131/SponsorCost&gt;=RatchetTrigger,1,0)</f>
        <v/>
      </c>
      <c r="K3131">
        <f>IF(J3131=1,MgmtPctRatchet,MgmtPct)</f>
        <v/>
      </c>
      <c r="L3131">
        <f>K3131*H3131</f>
        <v/>
      </c>
      <c r="M3131">
        <f>EXP(-rf*C3131)*L3131</f>
        <v/>
      </c>
      <c r="N3131">
        <f>EXP(-rf*C3131)*E3131</f>
        <v/>
      </c>
    </row>
    <row r="3132">
      <c r="A3132" t="n">
        <v>3124</v>
      </c>
      <c r="B3132">
        <f>RAND()</f>
        <v/>
      </c>
      <c r="C3132">
        <f>IF(B3132&lt;P_3,3,IF(B3132&lt;P_3+P_4,4,5))</f>
        <v/>
      </c>
      <c r="D3132">
        <f>NORM.S.INV(RAND())</f>
        <v/>
      </c>
      <c r="E3132">
        <f>V0*EXP((rf-q_leak-0.5*sigma^2)*C3132+sigma*SQRT(C3132)*D3132)</f>
        <v/>
      </c>
      <c r="F3132">
        <f>SHL_face*(1+SHL_rate)^C3132</f>
        <v/>
      </c>
      <c r="G3132">
        <f>Pref_face*(1+Pref_rate)^C3132</f>
        <v/>
      </c>
      <c r="H3132">
        <f>MAX(E3132-F3132-G3132,0)</f>
        <v/>
      </c>
      <c r="I3132">
        <f>MIN(E3132,F3132+G3132)+(1-MgmtPct)*H3132</f>
        <v/>
      </c>
      <c r="J3132">
        <f>IF(I3132/SponsorCost&gt;=RatchetTrigger,1,0)</f>
        <v/>
      </c>
      <c r="K3132">
        <f>IF(J3132=1,MgmtPctRatchet,MgmtPct)</f>
        <v/>
      </c>
      <c r="L3132">
        <f>K3132*H3132</f>
        <v/>
      </c>
      <c r="M3132">
        <f>EXP(-rf*C3132)*L3132</f>
        <v/>
      </c>
      <c r="N3132">
        <f>EXP(-rf*C3132)*E3132</f>
        <v/>
      </c>
    </row>
    <row r="3133">
      <c r="A3133" t="n">
        <v>3125</v>
      </c>
      <c r="B3133">
        <f>RAND()</f>
        <v/>
      </c>
      <c r="C3133">
        <f>IF(B3133&lt;P_3,3,IF(B3133&lt;P_3+P_4,4,5))</f>
        <v/>
      </c>
      <c r="D3133">
        <f>NORM.S.INV(RAND())</f>
        <v/>
      </c>
      <c r="E3133">
        <f>V0*EXP((rf-q_leak-0.5*sigma^2)*C3133+sigma*SQRT(C3133)*D3133)</f>
        <v/>
      </c>
      <c r="F3133">
        <f>SHL_face*(1+SHL_rate)^C3133</f>
        <v/>
      </c>
      <c r="G3133">
        <f>Pref_face*(1+Pref_rate)^C3133</f>
        <v/>
      </c>
      <c r="H3133">
        <f>MAX(E3133-F3133-G3133,0)</f>
        <v/>
      </c>
      <c r="I3133">
        <f>MIN(E3133,F3133+G3133)+(1-MgmtPct)*H3133</f>
        <v/>
      </c>
      <c r="J3133">
        <f>IF(I3133/SponsorCost&gt;=RatchetTrigger,1,0)</f>
        <v/>
      </c>
      <c r="K3133">
        <f>IF(J3133=1,MgmtPctRatchet,MgmtPct)</f>
        <v/>
      </c>
      <c r="L3133">
        <f>K3133*H3133</f>
        <v/>
      </c>
      <c r="M3133">
        <f>EXP(-rf*C3133)*L3133</f>
        <v/>
      </c>
      <c r="N3133">
        <f>EXP(-rf*C3133)*E3133</f>
        <v/>
      </c>
    </row>
    <row r="3134">
      <c r="A3134" t="n">
        <v>3126</v>
      </c>
      <c r="B3134">
        <f>RAND()</f>
        <v/>
      </c>
      <c r="C3134">
        <f>IF(B3134&lt;P_3,3,IF(B3134&lt;P_3+P_4,4,5))</f>
        <v/>
      </c>
      <c r="D3134">
        <f>NORM.S.INV(RAND())</f>
        <v/>
      </c>
      <c r="E3134">
        <f>V0*EXP((rf-q_leak-0.5*sigma^2)*C3134+sigma*SQRT(C3134)*D3134)</f>
        <v/>
      </c>
      <c r="F3134">
        <f>SHL_face*(1+SHL_rate)^C3134</f>
        <v/>
      </c>
      <c r="G3134">
        <f>Pref_face*(1+Pref_rate)^C3134</f>
        <v/>
      </c>
      <c r="H3134">
        <f>MAX(E3134-F3134-G3134,0)</f>
        <v/>
      </c>
      <c r="I3134">
        <f>MIN(E3134,F3134+G3134)+(1-MgmtPct)*H3134</f>
        <v/>
      </c>
      <c r="J3134">
        <f>IF(I3134/SponsorCost&gt;=RatchetTrigger,1,0)</f>
        <v/>
      </c>
      <c r="K3134">
        <f>IF(J3134=1,MgmtPctRatchet,MgmtPct)</f>
        <v/>
      </c>
      <c r="L3134">
        <f>K3134*H3134</f>
        <v/>
      </c>
      <c r="M3134">
        <f>EXP(-rf*C3134)*L3134</f>
        <v/>
      </c>
      <c r="N3134">
        <f>EXP(-rf*C3134)*E3134</f>
        <v/>
      </c>
    </row>
    <row r="3135">
      <c r="A3135" t="n">
        <v>3127</v>
      </c>
      <c r="B3135">
        <f>RAND()</f>
        <v/>
      </c>
      <c r="C3135">
        <f>IF(B3135&lt;P_3,3,IF(B3135&lt;P_3+P_4,4,5))</f>
        <v/>
      </c>
      <c r="D3135">
        <f>NORM.S.INV(RAND())</f>
        <v/>
      </c>
      <c r="E3135">
        <f>V0*EXP((rf-q_leak-0.5*sigma^2)*C3135+sigma*SQRT(C3135)*D3135)</f>
        <v/>
      </c>
      <c r="F3135">
        <f>SHL_face*(1+SHL_rate)^C3135</f>
        <v/>
      </c>
      <c r="G3135">
        <f>Pref_face*(1+Pref_rate)^C3135</f>
        <v/>
      </c>
      <c r="H3135">
        <f>MAX(E3135-F3135-G3135,0)</f>
        <v/>
      </c>
      <c r="I3135">
        <f>MIN(E3135,F3135+G3135)+(1-MgmtPct)*H3135</f>
        <v/>
      </c>
      <c r="J3135">
        <f>IF(I3135/SponsorCost&gt;=RatchetTrigger,1,0)</f>
        <v/>
      </c>
      <c r="K3135">
        <f>IF(J3135=1,MgmtPctRatchet,MgmtPct)</f>
        <v/>
      </c>
      <c r="L3135">
        <f>K3135*H3135</f>
        <v/>
      </c>
      <c r="M3135">
        <f>EXP(-rf*C3135)*L3135</f>
        <v/>
      </c>
      <c r="N3135">
        <f>EXP(-rf*C3135)*E3135</f>
        <v/>
      </c>
    </row>
    <row r="3136">
      <c r="A3136" t="n">
        <v>3128</v>
      </c>
      <c r="B3136">
        <f>RAND()</f>
        <v/>
      </c>
      <c r="C3136">
        <f>IF(B3136&lt;P_3,3,IF(B3136&lt;P_3+P_4,4,5))</f>
        <v/>
      </c>
      <c r="D3136">
        <f>NORM.S.INV(RAND())</f>
        <v/>
      </c>
      <c r="E3136">
        <f>V0*EXP((rf-q_leak-0.5*sigma^2)*C3136+sigma*SQRT(C3136)*D3136)</f>
        <v/>
      </c>
      <c r="F3136">
        <f>SHL_face*(1+SHL_rate)^C3136</f>
        <v/>
      </c>
      <c r="G3136">
        <f>Pref_face*(1+Pref_rate)^C3136</f>
        <v/>
      </c>
      <c r="H3136">
        <f>MAX(E3136-F3136-G3136,0)</f>
        <v/>
      </c>
      <c r="I3136">
        <f>MIN(E3136,F3136+G3136)+(1-MgmtPct)*H3136</f>
        <v/>
      </c>
      <c r="J3136">
        <f>IF(I3136/SponsorCost&gt;=RatchetTrigger,1,0)</f>
        <v/>
      </c>
      <c r="K3136">
        <f>IF(J3136=1,MgmtPctRatchet,MgmtPct)</f>
        <v/>
      </c>
      <c r="L3136">
        <f>K3136*H3136</f>
        <v/>
      </c>
      <c r="M3136">
        <f>EXP(-rf*C3136)*L3136</f>
        <v/>
      </c>
      <c r="N3136">
        <f>EXP(-rf*C3136)*E3136</f>
        <v/>
      </c>
    </row>
    <row r="3137">
      <c r="A3137" t="n">
        <v>3129</v>
      </c>
      <c r="B3137">
        <f>RAND()</f>
        <v/>
      </c>
      <c r="C3137">
        <f>IF(B3137&lt;P_3,3,IF(B3137&lt;P_3+P_4,4,5))</f>
        <v/>
      </c>
      <c r="D3137">
        <f>NORM.S.INV(RAND())</f>
        <v/>
      </c>
      <c r="E3137">
        <f>V0*EXP((rf-q_leak-0.5*sigma^2)*C3137+sigma*SQRT(C3137)*D3137)</f>
        <v/>
      </c>
      <c r="F3137">
        <f>SHL_face*(1+SHL_rate)^C3137</f>
        <v/>
      </c>
      <c r="G3137">
        <f>Pref_face*(1+Pref_rate)^C3137</f>
        <v/>
      </c>
      <c r="H3137">
        <f>MAX(E3137-F3137-G3137,0)</f>
        <v/>
      </c>
      <c r="I3137">
        <f>MIN(E3137,F3137+G3137)+(1-MgmtPct)*H3137</f>
        <v/>
      </c>
      <c r="J3137">
        <f>IF(I3137/SponsorCost&gt;=RatchetTrigger,1,0)</f>
        <v/>
      </c>
      <c r="K3137">
        <f>IF(J3137=1,MgmtPctRatchet,MgmtPct)</f>
        <v/>
      </c>
      <c r="L3137">
        <f>K3137*H3137</f>
        <v/>
      </c>
      <c r="M3137">
        <f>EXP(-rf*C3137)*L3137</f>
        <v/>
      </c>
      <c r="N3137">
        <f>EXP(-rf*C3137)*E3137</f>
        <v/>
      </c>
    </row>
    <row r="3138">
      <c r="A3138" t="n">
        <v>3130</v>
      </c>
      <c r="B3138">
        <f>RAND()</f>
        <v/>
      </c>
      <c r="C3138">
        <f>IF(B3138&lt;P_3,3,IF(B3138&lt;P_3+P_4,4,5))</f>
        <v/>
      </c>
      <c r="D3138">
        <f>NORM.S.INV(RAND())</f>
        <v/>
      </c>
      <c r="E3138">
        <f>V0*EXP((rf-q_leak-0.5*sigma^2)*C3138+sigma*SQRT(C3138)*D3138)</f>
        <v/>
      </c>
      <c r="F3138">
        <f>SHL_face*(1+SHL_rate)^C3138</f>
        <v/>
      </c>
      <c r="G3138">
        <f>Pref_face*(1+Pref_rate)^C3138</f>
        <v/>
      </c>
      <c r="H3138">
        <f>MAX(E3138-F3138-G3138,0)</f>
        <v/>
      </c>
      <c r="I3138">
        <f>MIN(E3138,F3138+G3138)+(1-MgmtPct)*H3138</f>
        <v/>
      </c>
      <c r="J3138">
        <f>IF(I3138/SponsorCost&gt;=RatchetTrigger,1,0)</f>
        <v/>
      </c>
      <c r="K3138">
        <f>IF(J3138=1,MgmtPctRatchet,MgmtPct)</f>
        <v/>
      </c>
      <c r="L3138">
        <f>K3138*H3138</f>
        <v/>
      </c>
      <c r="M3138">
        <f>EXP(-rf*C3138)*L3138</f>
        <v/>
      </c>
      <c r="N3138">
        <f>EXP(-rf*C3138)*E3138</f>
        <v/>
      </c>
    </row>
    <row r="3139">
      <c r="A3139" t="n">
        <v>3131</v>
      </c>
      <c r="B3139">
        <f>RAND()</f>
        <v/>
      </c>
      <c r="C3139">
        <f>IF(B3139&lt;P_3,3,IF(B3139&lt;P_3+P_4,4,5))</f>
        <v/>
      </c>
      <c r="D3139">
        <f>NORM.S.INV(RAND())</f>
        <v/>
      </c>
      <c r="E3139">
        <f>V0*EXP((rf-q_leak-0.5*sigma^2)*C3139+sigma*SQRT(C3139)*D3139)</f>
        <v/>
      </c>
      <c r="F3139">
        <f>SHL_face*(1+SHL_rate)^C3139</f>
        <v/>
      </c>
      <c r="G3139">
        <f>Pref_face*(1+Pref_rate)^C3139</f>
        <v/>
      </c>
      <c r="H3139">
        <f>MAX(E3139-F3139-G3139,0)</f>
        <v/>
      </c>
      <c r="I3139">
        <f>MIN(E3139,F3139+G3139)+(1-MgmtPct)*H3139</f>
        <v/>
      </c>
      <c r="J3139">
        <f>IF(I3139/SponsorCost&gt;=RatchetTrigger,1,0)</f>
        <v/>
      </c>
      <c r="K3139">
        <f>IF(J3139=1,MgmtPctRatchet,MgmtPct)</f>
        <v/>
      </c>
      <c r="L3139">
        <f>K3139*H3139</f>
        <v/>
      </c>
      <c r="M3139">
        <f>EXP(-rf*C3139)*L3139</f>
        <v/>
      </c>
      <c r="N3139">
        <f>EXP(-rf*C3139)*E3139</f>
        <v/>
      </c>
    </row>
    <row r="3140">
      <c r="A3140" t="n">
        <v>3132</v>
      </c>
      <c r="B3140">
        <f>RAND()</f>
        <v/>
      </c>
      <c r="C3140">
        <f>IF(B3140&lt;P_3,3,IF(B3140&lt;P_3+P_4,4,5))</f>
        <v/>
      </c>
      <c r="D3140">
        <f>NORM.S.INV(RAND())</f>
        <v/>
      </c>
      <c r="E3140">
        <f>V0*EXP((rf-q_leak-0.5*sigma^2)*C3140+sigma*SQRT(C3140)*D3140)</f>
        <v/>
      </c>
      <c r="F3140">
        <f>SHL_face*(1+SHL_rate)^C3140</f>
        <v/>
      </c>
      <c r="G3140">
        <f>Pref_face*(1+Pref_rate)^C3140</f>
        <v/>
      </c>
      <c r="H3140">
        <f>MAX(E3140-F3140-G3140,0)</f>
        <v/>
      </c>
      <c r="I3140">
        <f>MIN(E3140,F3140+G3140)+(1-MgmtPct)*H3140</f>
        <v/>
      </c>
      <c r="J3140">
        <f>IF(I3140/SponsorCost&gt;=RatchetTrigger,1,0)</f>
        <v/>
      </c>
      <c r="K3140">
        <f>IF(J3140=1,MgmtPctRatchet,MgmtPct)</f>
        <v/>
      </c>
      <c r="L3140">
        <f>K3140*H3140</f>
        <v/>
      </c>
      <c r="M3140">
        <f>EXP(-rf*C3140)*L3140</f>
        <v/>
      </c>
      <c r="N3140">
        <f>EXP(-rf*C3140)*E3140</f>
        <v/>
      </c>
    </row>
    <row r="3141">
      <c r="A3141" t="n">
        <v>3133</v>
      </c>
      <c r="B3141">
        <f>RAND()</f>
        <v/>
      </c>
      <c r="C3141">
        <f>IF(B3141&lt;P_3,3,IF(B3141&lt;P_3+P_4,4,5))</f>
        <v/>
      </c>
      <c r="D3141">
        <f>NORM.S.INV(RAND())</f>
        <v/>
      </c>
      <c r="E3141">
        <f>V0*EXP((rf-q_leak-0.5*sigma^2)*C3141+sigma*SQRT(C3141)*D3141)</f>
        <v/>
      </c>
      <c r="F3141">
        <f>SHL_face*(1+SHL_rate)^C3141</f>
        <v/>
      </c>
      <c r="G3141">
        <f>Pref_face*(1+Pref_rate)^C3141</f>
        <v/>
      </c>
      <c r="H3141">
        <f>MAX(E3141-F3141-G3141,0)</f>
        <v/>
      </c>
      <c r="I3141">
        <f>MIN(E3141,F3141+G3141)+(1-MgmtPct)*H3141</f>
        <v/>
      </c>
      <c r="J3141">
        <f>IF(I3141/SponsorCost&gt;=RatchetTrigger,1,0)</f>
        <v/>
      </c>
      <c r="K3141">
        <f>IF(J3141=1,MgmtPctRatchet,MgmtPct)</f>
        <v/>
      </c>
      <c r="L3141">
        <f>K3141*H3141</f>
        <v/>
      </c>
      <c r="M3141">
        <f>EXP(-rf*C3141)*L3141</f>
        <v/>
      </c>
      <c r="N3141">
        <f>EXP(-rf*C3141)*E3141</f>
        <v/>
      </c>
    </row>
    <row r="3142">
      <c r="A3142" t="n">
        <v>3134</v>
      </c>
      <c r="B3142">
        <f>RAND()</f>
        <v/>
      </c>
      <c r="C3142">
        <f>IF(B3142&lt;P_3,3,IF(B3142&lt;P_3+P_4,4,5))</f>
        <v/>
      </c>
      <c r="D3142">
        <f>NORM.S.INV(RAND())</f>
        <v/>
      </c>
      <c r="E3142">
        <f>V0*EXP((rf-q_leak-0.5*sigma^2)*C3142+sigma*SQRT(C3142)*D3142)</f>
        <v/>
      </c>
      <c r="F3142">
        <f>SHL_face*(1+SHL_rate)^C3142</f>
        <v/>
      </c>
      <c r="G3142">
        <f>Pref_face*(1+Pref_rate)^C3142</f>
        <v/>
      </c>
      <c r="H3142">
        <f>MAX(E3142-F3142-G3142,0)</f>
        <v/>
      </c>
      <c r="I3142">
        <f>MIN(E3142,F3142+G3142)+(1-MgmtPct)*H3142</f>
        <v/>
      </c>
      <c r="J3142">
        <f>IF(I3142/SponsorCost&gt;=RatchetTrigger,1,0)</f>
        <v/>
      </c>
      <c r="K3142">
        <f>IF(J3142=1,MgmtPctRatchet,MgmtPct)</f>
        <v/>
      </c>
      <c r="L3142">
        <f>K3142*H3142</f>
        <v/>
      </c>
      <c r="M3142">
        <f>EXP(-rf*C3142)*L3142</f>
        <v/>
      </c>
      <c r="N3142">
        <f>EXP(-rf*C3142)*E3142</f>
        <v/>
      </c>
    </row>
    <row r="3143">
      <c r="A3143" t="n">
        <v>3135</v>
      </c>
      <c r="B3143">
        <f>RAND()</f>
        <v/>
      </c>
      <c r="C3143">
        <f>IF(B3143&lt;P_3,3,IF(B3143&lt;P_3+P_4,4,5))</f>
        <v/>
      </c>
      <c r="D3143">
        <f>NORM.S.INV(RAND())</f>
        <v/>
      </c>
      <c r="E3143">
        <f>V0*EXP((rf-q_leak-0.5*sigma^2)*C3143+sigma*SQRT(C3143)*D3143)</f>
        <v/>
      </c>
      <c r="F3143">
        <f>SHL_face*(1+SHL_rate)^C3143</f>
        <v/>
      </c>
      <c r="G3143">
        <f>Pref_face*(1+Pref_rate)^C3143</f>
        <v/>
      </c>
      <c r="H3143">
        <f>MAX(E3143-F3143-G3143,0)</f>
        <v/>
      </c>
      <c r="I3143">
        <f>MIN(E3143,F3143+G3143)+(1-MgmtPct)*H3143</f>
        <v/>
      </c>
      <c r="J3143">
        <f>IF(I3143/SponsorCost&gt;=RatchetTrigger,1,0)</f>
        <v/>
      </c>
      <c r="K3143">
        <f>IF(J3143=1,MgmtPctRatchet,MgmtPct)</f>
        <v/>
      </c>
      <c r="L3143">
        <f>K3143*H3143</f>
        <v/>
      </c>
      <c r="M3143">
        <f>EXP(-rf*C3143)*L3143</f>
        <v/>
      </c>
      <c r="N3143">
        <f>EXP(-rf*C3143)*E3143</f>
        <v/>
      </c>
    </row>
    <row r="3144">
      <c r="A3144" t="n">
        <v>3136</v>
      </c>
      <c r="B3144">
        <f>RAND()</f>
        <v/>
      </c>
      <c r="C3144">
        <f>IF(B3144&lt;P_3,3,IF(B3144&lt;P_3+P_4,4,5))</f>
        <v/>
      </c>
      <c r="D3144">
        <f>NORM.S.INV(RAND())</f>
        <v/>
      </c>
      <c r="E3144">
        <f>V0*EXP((rf-q_leak-0.5*sigma^2)*C3144+sigma*SQRT(C3144)*D3144)</f>
        <v/>
      </c>
      <c r="F3144">
        <f>SHL_face*(1+SHL_rate)^C3144</f>
        <v/>
      </c>
      <c r="G3144">
        <f>Pref_face*(1+Pref_rate)^C3144</f>
        <v/>
      </c>
      <c r="H3144">
        <f>MAX(E3144-F3144-G3144,0)</f>
        <v/>
      </c>
      <c r="I3144">
        <f>MIN(E3144,F3144+G3144)+(1-MgmtPct)*H3144</f>
        <v/>
      </c>
      <c r="J3144">
        <f>IF(I3144/SponsorCost&gt;=RatchetTrigger,1,0)</f>
        <v/>
      </c>
      <c r="K3144">
        <f>IF(J3144=1,MgmtPctRatchet,MgmtPct)</f>
        <v/>
      </c>
      <c r="L3144">
        <f>K3144*H3144</f>
        <v/>
      </c>
      <c r="M3144">
        <f>EXP(-rf*C3144)*L3144</f>
        <v/>
      </c>
      <c r="N3144">
        <f>EXP(-rf*C3144)*E3144</f>
        <v/>
      </c>
    </row>
    <row r="3145">
      <c r="A3145" t="n">
        <v>3137</v>
      </c>
      <c r="B3145">
        <f>RAND()</f>
        <v/>
      </c>
      <c r="C3145">
        <f>IF(B3145&lt;P_3,3,IF(B3145&lt;P_3+P_4,4,5))</f>
        <v/>
      </c>
      <c r="D3145">
        <f>NORM.S.INV(RAND())</f>
        <v/>
      </c>
      <c r="E3145">
        <f>V0*EXP((rf-q_leak-0.5*sigma^2)*C3145+sigma*SQRT(C3145)*D3145)</f>
        <v/>
      </c>
      <c r="F3145">
        <f>SHL_face*(1+SHL_rate)^C3145</f>
        <v/>
      </c>
      <c r="G3145">
        <f>Pref_face*(1+Pref_rate)^C3145</f>
        <v/>
      </c>
      <c r="H3145">
        <f>MAX(E3145-F3145-G3145,0)</f>
        <v/>
      </c>
      <c r="I3145">
        <f>MIN(E3145,F3145+G3145)+(1-MgmtPct)*H3145</f>
        <v/>
      </c>
      <c r="J3145">
        <f>IF(I3145/SponsorCost&gt;=RatchetTrigger,1,0)</f>
        <v/>
      </c>
      <c r="K3145">
        <f>IF(J3145=1,MgmtPctRatchet,MgmtPct)</f>
        <v/>
      </c>
      <c r="L3145">
        <f>K3145*H3145</f>
        <v/>
      </c>
      <c r="M3145">
        <f>EXP(-rf*C3145)*L3145</f>
        <v/>
      </c>
      <c r="N3145">
        <f>EXP(-rf*C3145)*E3145</f>
        <v/>
      </c>
    </row>
    <row r="3146">
      <c r="A3146" t="n">
        <v>3138</v>
      </c>
      <c r="B3146">
        <f>RAND()</f>
        <v/>
      </c>
      <c r="C3146">
        <f>IF(B3146&lt;P_3,3,IF(B3146&lt;P_3+P_4,4,5))</f>
        <v/>
      </c>
      <c r="D3146">
        <f>NORM.S.INV(RAND())</f>
        <v/>
      </c>
      <c r="E3146">
        <f>V0*EXP((rf-q_leak-0.5*sigma^2)*C3146+sigma*SQRT(C3146)*D3146)</f>
        <v/>
      </c>
      <c r="F3146">
        <f>SHL_face*(1+SHL_rate)^C3146</f>
        <v/>
      </c>
      <c r="G3146">
        <f>Pref_face*(1+Pref_rate)^C3146</f>
        <v/>
      </c>
      <c r="H3146">
        <f>MAX(E3146-F3146-G3146,0)</f>
        <v/>
      </c>
      <c r="I3146">
        <f>MIN(E3146,F3146+G3146)+(1-MgmtPct)*H3146</f>
        <v/>
      </c>
      <c r="J3146">
        <f>IF(I3146/SponsorCost&gt;=RatchetTrigger,1,0)</f>
        <v/>
      </c>
      <c r="K3146">
        <f>IF(J3146=1,MgmtPctRatchet,MgmtPct)</f>
        <v/>
      </c>
      <c r="L3146">
        <f>K3146*H3146</f>
        <v/>
      </c>
      <c r="M3146">
        <f>EXP(-rf*C3146)*L3146</f>
        <v/>
      </c>
      <c r="N3146">
        <f>EXP(-rf*C3146)*E3146</f>
        <v/>
      </c>
    </row>
    <row r="3147">
      <c r="A3147" t="n">
        <v>3139</v>
      </c>
      <c r="B3147">
        <f>RAND()</f>
        <v/>
      </c>
      <c r="C3147">
        <f>IF(B3147&lt;P_3,3,IF(B3147&lt;P_3+P_4,4,5))</f>
        <v/>
      </c>
      <c r="D3147">
        <f>NORM.S.INV(RAND())</f>
        <v/>
      </c>
      <c r="E3147">
        <f>V0*EXP((rf-q_leak-0.5*sigma^2)*C3147+sigma*SQRT(C3147)*D3147)</f>
        <v/>
      </c>
      <c r="F3147">
        <f>SHL_face*(1+SHL_rate)^C3147</f>
        <v/>
      </c>
      <c r="G3147">
        <f>Pref_face*(1+Pref_rate)^C3147</f>
        <v/>
      </c>
      <c r="H3147">
        <f>MAX(E3147-F3147-G3147,0)</f>
        <v/>
      </c>
      <c r="I3147">
        <f>MIN(E3147,F3147+G3147)+(1-MgmtPct)*H3147</f>
        <v/>
      </c>
      <c r="J3147">
        <f>IF(I3147/SponsorCost&gt;=RatchetTrigger,1,0)</f>
        <v/>
      </c>
      <c r="K3147">
        <f>IF(J3147=1,MgmtPctRatchet,MgmtPct)</f>
        <v/>
      </c>
      <c r="L3147">
        <f>K3147*H3147</f>
        <v/>
      </c>
      <c r="M3147">
        <f>EXP(-rf*C3147)*L3147</f>
        <v/>
      </c>
      <c r="N3147">
        <f>EXP(-rf*C3147)*E3147</f>
        <v/>
      </c>
    </row>
    <row r="3148">
      <c r="A3148" t="n">
        <v>3140</v>
      </c>
      <c r="B3148">
        <f>RAND()</f>
        <v/>
      </c>
      <c r="C3148">
        <f>IF(B3148&lt;P_3,3,IF(B3148&lt;P_3+P_4,4,5))</f>
        <v/>
      </c>
      <c r="D3148">
        <f>NORM.S.INV(RAND())</f>
        <v/>
      </c>
      <c r="E3148">
        <f>V0*EXP((rf-q_leak-0.5*sigma^2)*C3148+sigma*SQRT(C3148)*D3148)</f>
        <v/>
      </c>
      <c r="F3148">
        <f>SHL_face*(1+SHL_rate)^C3148</f>
        <v/>
      </c>
      <c r="G3148">
        <f>Pref_face*(1+Pref_rate)^C3148</f>
        <v/>
      </c>
      <c r="H3148">
        <f>MAX(E3148-F3148-G3148,0)</f>
        <v/>
      </c>
      <c r="I3148">
        <f>MIN(E3148,F3148+G3148)+(1-MgmtPct)*H3148</f>
        <v/>
      </c>
      <c r="J3148">
        <f>IF(I3148/SponsorCost&gt;=RatchetTrigger,1,0)</f>
        <v/>
      </c>
      <c r="K3148">
        <f>IF(J3148=1,MgmtPctRatchet,MgmtPct)</f>
        <v/>
      </c>
      <c r="L3148">
        <f>K3148*H3148</f>
        <v/>
      </c>
      <c r="M3148">
        <f>EXP(-rf*C3148)*L3148</f>
        <v/>
      </c>
      <c r="N3148">
        <f>EXP(-rf*C3148)*E3148</f>
        <v/>
      </c>
    </row>
    <row r="3149">
      <c r="A3149" t="n">
        <v>3141</v>
      </c>
      <c r="B3149">
        <f>RAND()</f>
        <v/>
      </c>
      <c r="C3149">
        <f>IF(B3149&lt;P_3,3,IF(B3149&lt;P_3+P_4,4,5))</f>
        <v/>
      </c>
      <c r="D3149">
        <f>NORM.S.INV(RAND())</f>
        <v/>
      </c>
      <c r="E3149">
        <f>V0*EXP((rf-q_leak-0.5*sigma^2)*C3149+sigma*SQRT(C3149)*D3149)</f>
        <v/>
      </c>
      <c r="F3149">
        <f>SHL_face*(1+SHL_rate)^C3149</f>
        <v/>
      </c>
      <c r="G3149">
        <f>Pref_face*(1+Pref_rate)^C3149</f>
        <v/>
      </c>
      <c r="H3149">
        <f>MAX(E3149-F3149-G3149,0)</f>
        <v/>
      </c>
      <c r="I3149">
        <f>MIN(E3149,F3149+G3149)+(1-MgmtPct)*H3149</f>
        <v/>
      </c>
      <c r="J3149">
        <f>IF(I3149/SponsorCost&gt;=RatchetTrigger,1,0)</f>
        <v/>
      </c>
      <c r="K3149">
        <f>IF(J3149=1,MgmtPctRatchet,MgmtPct)</f>
        <v/>
      </c>
      <c r="L3149">
        <f>K3149*H3149</f>
        <v/>
      </c>
      <c r="M3149">
        <f>EXP(-rf*C3149)*L3149</f>
        <v/>
      </c>
      <c r="N3149">
        <f>EXP(-rf*C3149)*E3149</f>
        <v/>
      </c>
    </row>
    <row r="3150">
      <c r="A3150" t="n">
        <v>3142</v>
      </c>
      <c r="B3150">
        <f>RAND()</f>
        <v/>
      </c>
      <c r="C3150">
        <f>IF(B3150&lt;P_3,3,IF(B3150&lt;P_3+P_4,4,5))</f>
        <v/>
      </c>
      <c r="D3150">
        <f>NORM.S.INV(RAND())</f>
        <v/>
      </c>
      <c r="E3150">
        <f>V0*EXP((rf-q_leak-0.5*sigma^2)*C3150+sigma*SQRT(C3150)*D3150)</f>
        <v/>
      </c>
      <c r="F3150">
        <f>SHL_face*(1+SHL_rate)^C3150</f>
        <v/>
      </c>
      <c r="G3150">
        <f>Pref_face*(1+Pref_rate)^C3150</f>
        <v/>
      </c>
      <c r="H3150">
        <f>MAX(E3150-F3150-G3150,0)</f>
        <v/>
      </c>
      <c r="I3150">
        <f>MIN(E3150,F3150+G3150)+(1-MgmtPct)*H3150</f>
        <v/>
      </c>
      <c r="J3150">
        <f>IF(I3150/SponsorCost&gt;=RatchetTrigger,1,0)</f>
        <v/>
      </c>
      <c r="K3150">
        <f>IF(J3150=1,MgmtPctRatchet,MgmtPct)</f>
        <v/>
      </c>
      <c r="L3150">
        <f>K3150*H3150</f>
        <v/>
      </c>
      <c r="M3150">
        <f>EXP(-rf*C3150)*L3150</f>
        <v/>
      </c>
      <c r="N3150">
        <f>EXP(-rf*C3150)*E3150</f>
        <v/>
      </c>
    </row>
    <row r="3151">
      <c r="A3151" t="n">
        <v>3143</v>
      </c>
      <c r="B3151">
        <f>RAND()</f>
        <v/>
      </c>
      <c r="C3151">
        <f>IF(B3151&lt;P_3,3,IF(B3151&lt;P_3+P_4,4,5))</f>
        <v/>
      </c>
      <c r="D3151">
        <f>NORM.S.INV(RAND())</f>
        <v/>
      </c>
      <c r="E3151">
        <f>V0*EXP((rf-q_leak-0.5*sigma^2)*C3151+sigma*SQRT(C3151)*D3151)</f>
        <v/>
      </c>
      <c r="F3151">
        <f>SHL_face*(1+SHL_rate)^C3151</f>
        <v/>
      </c>
      <c r="G3151">
        <f>Pref_face*(1+Pref_rate)^C3151</f>
        <v/>
      </c>
      <c r="H3151">
        <f>MAX(E3151-F3151-G3151,0)</f>
        <v/>
      </c>
      <c r="I3151">
        <f>MIN(E3151,F3151+G3151)+(1-MgmtPct)*H3151</f>
        <v/>
      </c>
      <c r="J3151">
        <f>IF(I3151/SponsorCost&gt;=RatchetTrigger,1,0)</f>
        <v/>
      </c>
      <c r="K3151">
        <f>IF(J3151=1,MgmtPctRatchet,MgmtPct)</f>
        <v/>
      </c>
      <c r="L3151">
        <f>K3151*H3151</f>
        <v/>
      </c>
      <c r="M3151">
        <f>EXP(-rf*C3151)*L3151</f>
        <v/>
      </c>
      <c r="N3151">
        <f>EXP(-rf*C3151)*E3151</f>
        <v/>
      </c>
    </row>
    <row r="3152">
      <c r="A3152" t="n">
        <v>3144</v>
      </c>
      <c r="B3152">
        <f>RAND()</f>
        <v/>
      </c>
      <c r="C3152">
        <f>IF(B3152&lt;P_3,3,IF(B3152&lt;P_3+P_4,4,5))</f>
        <v/>
      </c>
      <c r="D3152">
        <f>NORM.S.INV(RAND())</f>
        <v/>
      </c>
      <c r="E3152">
        <f>V0*EXP((rf-q_leak-0.5*sigma^2)*C3152+sigma*SQRT(C3152)*D3152)</f>
        <v/>
      </c>
      <c r="F3152">
        <f>SHL_face*(1+SHL_rate)^C3152</f>
        <v/>
      </c>
      <c r="G3152">
        <f>Pref_face*(1+Pref_rate)^C3152</f>
        <v/>
      </c>
      <c r="H3152">
        <f>MAX(E3152-F3152-G3152,0)</f>
        <v/>
      </c>
      <c r="I3152">
        <f>MIN(E3152,F3152+G3152)+(1-MgmtPct)*H3152</f>
        <v/>
      </c>
      <c r="J3152">
        <f>IF(I3152/SponsorCost&gt;=RatchetTrigger,1,0)</f>
        <v/>
      </c>
      <c r="K3152">
        <f>IF(J3152=1,MgmtPctRatchet,MgmtPct)</f>
        <v/>
      </c>
      <c r="L3152">
        <f>K3152*H3152</f>
        <v/>
      </c>
      <c r="M3152">
        <f>EXP(-rf*C3152)*L3152</f>
        <v/>
      </c>
      <c r="N3152">
        <f>EXP(-rf*C3152)*E3152</f>
        <v/>
      </c>
    </row>
    <row r="3153">
      <c r="A3153" t="n">
        <v>3145</v>
      </c>
      <c r="B3153">
        <f>RAND()</f>
        <v/>
      </c>
      <c r="C3153">
        <f>IF(B3153&lt;P_3,3,IF(B3153&lt;P_3+P_4,4,5))</f>
        <v/>
      </c>
      <c r="D3153">
        <f>NORM.S.INV(RAND())</f>
        <v/>
      </c>
      <c r="E3153">
        <f>V0*EXP((rf-q_leak-0.5*sigma^2)*C3153+sigma*SQRT(C3153)*D3153)</f>
        <v/>
      </c>
      <c r="F3153">
        <f>SHL_face*(1+SHL_rate)^C3153</f>
        <v/>
      </c>
      <c r="G3153">
        <f>Pref_face*(1+Pref_rate)^C3153</f>
        <v/>
      </c>
      <c r="H3153">
        <f>MAX(E3153-F3153-G3153,0)</f>
        <v/>
      </c>
      <c r="I3153">
        <f>MIN(E3153,F3153+G3153)+(1-MgmtPct)*H3153</f>
        <v/>
      </c>
      <c r="J3153">
        <f>IF(I3153/SponsorCost&gt;=RatchetTrigger,1,0)</f>
        <v/>
      </c>
      <c r="K3153">
        <f>IF(J3153=1,MgmtPctRatchet,MgmtPct)</f>
        <v/>
      </c>
      <c r="L3153">
        <f>K3153*H3153</f>
        <v/>
      </c>
      <c r="M3153">
        <f>EXP(-rf*C3153)*L3153</f>
        <v/>
      </c>
      <c r="N3153">
        <f>EXP(-rf*C3153)*E3153</f>
        <v/>
      </c>
    </row>
    <row r="3154">
      <c r="A3154" t="n">
        <v>3146</v>
      </c>
      <c r="B3154">
        <f>RAND()</f>
        <v/>
      </c>
      <c r="C3154">
        <f>IF(B3154&lt;P_3,3,IF(B3154&lt;P_3+P_4,4,5))</f>
        <v/>
      </c>
      <c r="D3154">
        <f>NORM.S.INV(RAND())</f>
        <v/>
      </c>
      <c r="E3154">
        <f>V0*EXP((rf-q_leak-0.5*sigma^2)*C3154+sigma*SQRT(C3154)*D3154)</f>
        <v/>
      </c>
      <c r="F3154">
        <f>SHL_face*(1+SHL_rate)^C3154</f>
        <v/>
      </c>
      <c r="G3154">
        <f>Pref_face*(1+Pref_rate)^C3154</f>
        <v/>
      </c>
      <c r="H3154">
        <f>MAX(E3154-F3154-G3154,0)</f>
        <v/>
      </c>
      <c r="I3154">
        <f>MIN(E3154,F3154+G3154)+(1-MgmtPct)*H3154</f>
        <v/>
      </c>
      <c r="J3154">
        <f>IF(I3154/SponsorCost&gt;=RatchetTrigger,1,0)</f>
        <v/>
      </c>
      <c r="K3154">
        <f>IF(J3154=1,MgmtPctRatchet,MgmtPct)</f>
        <v/>
      </c>
      <c r="L3154">
        <f>K3154*H3154</f>
        <v/>
      </c>
      <c r="M3154">
        <f>EXP(-rf*C3154)*L3154</f>
        <v/>
      </c>
      <c r="N3154">
        <f>EXP(-rf*C3154)*E3154</f>
        <v/>
      </c>
    </row>
    <row r="3155">
      <c r="A3155" t="n">
        <v>3147</v>
      </c>
      <c r="B3155">
        <f>RAND()</f>
        <v/>
      </c>
      <c r="C3155">
        <f>IF(B3155&lt;P_3,3,IF(B3155&lt;P_3+P_4,4,5))</f>
        <v/>
      </c>
      <c r="D3155">
        <f>NORM.S.INV(RAND())</f>
        <v/>
      </c>
      <c r="E3155">
        <f>V0*EXP((rf-q_leak-0.5*sigma^2)*C3155+sigma*SQRT(C3155)*D3155)</f>
        <v/>
      </c>
      <c r="F3155">
        <f>SHL_face*(1+SHL_rate)^C3155</f>
        <v/>
      </c>
      <c r="G3155">
        <f>Pref_face*(1+Pref_rate)^C3155</f>
        <v/>
      </c>
      <c r="H3155">
        <f>MAX(E3155-F3155-G3155,0)</f>
        <v/>
      </c>
      <c r="I3155">
        <f>MIN(E3155,F3155+G3155)+(1-MgmtPct)*H3155</f>
        <v/>
      </c>
      <c r="J3155">
        <f>IF(I3155/SponsorCost&gt;=RatchetTrigger,1,0)</f>
        <v/>
      </c>
      <c r="K3155">
        <f>IF(J3155=1,MgmtPctRatchet,MgmtPct)</f>
        <v/>
      </c>
      <c r="L3155">
        <f>K3155*H3155</f>
        <v/>
      </c>
      <c r="M3155">
        <f>EXP(-rf*C3155)*L3155</f>
        <v/>
      </c>
      <c r="N3155">
        <f>EXP(-rf*C3155)*E3155</f>
        <v/>
      </c>
    </row>
    <row r="3156">
      <c r="A3156" t="n">
        <v>3148</v>
      </c>
      <c r="B3156">
        <f>RAND()</f>
        <v/>
      </c>
      <c r="C3156">
        <f>IF(B3156&lt;P_3,3,IF(B3156&lt;P_3+P_4,4,5))</f>
        <v/>
      </c>
      <c r="D3156">
        <f>NORM.S.INV(RAND())</f>
        <v/>
      </c>
      <c r="E3156">
        <f>V0*EXP((rf-q_leak-0.5*sigma^2)*C3156+sigma*SQRT(C3156)*D3156)</f>
        <v/>
      </c>
      <c r="F3156">
        <f>SHL_face*(1+SHL_rate)^C3156</f>
        <v/>
      </c>
      <c r="G3156">
        <f>Pref_face*(1+Pref_rate)^C3156</f>
        <v/>
      </c>
      <c r="H3156">
        <f>MAX(E3156-F3156-G3156,0)</f>
        <v/>
      </c>
      <c r="I3156">
        <f>MIN(E3156,F3156+G3156)+(1-MgmtPct)*H3156</f>
        <v/>
      </c>
      <c r="J3156">
        <f>IF(I3156/SponsorCost&gt;=RatchetTrigger,1,0)</f>
        <v/>
      </c>
      <c r="K3156">
        <f>IF(J3156=1,MgmtPctRatchet,MgmtPct)</f>
        <v/>
      </c>
      <c r="L3156">
        <f>K3156*H3156</f>
        <v/>
      </c>
      <c r="M3156">
        <f>EXP(-rf*C3156)*L3156</f>
        <v/>
      </c>
      <c r="N3156">
        <f>EXP(-rf*C3156)*E3156</f>
        <v/>
      </c>
    </row>
    <row r="3157">
      <c r="A3157" t="n">
        <v>3149</v>
      </c>
      <c r="B3157">
        <f>RAND()</f>
        <v/>
      </c>
      <c r="C3157">
        <f>IF(B3157&lt;P_3,3,IF(B3157&lt;P_3+P_4,4,5))</f>
        <v/>
      </c>
      <c r="D3157">
        <f>NORM.S.INV(RAND())</f>
        <v/>
      </c>
      <c r="E3157">
        <f>V0*EXP((rf-q_leak-0.5*sigma^2)*C3157+sigma*SQRT(C3157)*D3157)</f>
        <v/>
      </c>
      <c r="F3157">
        <f>SHL_face*(1+SHL_rate)^C3157</f>
        <v/>
      </c>
      <c r="G3157">
        <f>Pref_face*(1+Pref_rate)^C3157</f>
        <v/>
      </c>
      <c r="H3157">
        <f>MAX(E3157-F3157-G3157,0)</f>
        <v/>
      </c>
      <c r="I3157">
        <f>MIN(E3157,F3157+G3157)+(1-MgmtPct)*H3157</f>
        <v/>
      </c>
      <c r="J3157">
        <f>IF(I3157/SponsorCost&gt;=RatchetTrigger,1,0)</f>
        <v/>
      </c>
      <c r="K3157">
        <f>IF(J3157=1,MgmtPctRatchet,MgmtPct)</f>
        <v/>
      </c>
      <c r="L3157">
        <f>K3157*H3157</f>
        <v/>
      </c>
      <c r="M3157">
        <f>EXP(-rf*C3157)*L3157</f>
        <v/>
      </c>
      <c r="N3157">
        <f>EXP(-rf*C3157)*E3157</f>
        <v/>
      </c>
    </row>
    <row r="3158">
      <c r="A3158" t="n">
        <v>3150</v>
      </c>
      <c r="B3158">
        <f>RAND()</f>
        <v/>
      </c>
      <c r="C3158">
        <f>IF(B3158&lt;P_3,3,IF(B3158&lt;P_3+P_4,4,5))</f>
        <v/>
      </c>
      <c r="D3158">
        <f>NORM.S.INV(RAND())</f>
        <v/>
      </c>
      <c r="E3158">
        <f>V0*EXP((rf-q_leak-0.5*sigma^2)*C3158+sigma*SQRT(C3158)*D3158)</f>
        <v/>
      </c>
      <c r="F3158">
        <f>SHL_face*(1+SHL_rate)^C3158</f>
        <v/>
      </c>
      <c r="G3158">
        <f>Pref_face*(1+Pref_rate)^C3158</f>
        <v/>
      </c>
      <c r="H3158">
        <f>MAX(E3158-F3158-G3158,0)</f>
        <v/>
      </c>
      <c r="I3158">
        <f>MIN(E3158,F3158+G3158)+(1-MgmtPct)*H3158</f>
        <v/>
      </c>
      <c r="J3158">
        <f>IF(I3158/SponsorCost&gt;=RatchetTrigger,1,0)</f>
        <v/>
      </c>
      <c r="K3158">
        <f>IF(J3158=1,MgmtPctRatchet,MgmtPct)</f>
        <v/>
      </c>
      <c r="L3158">
        <f>K3158*H3158</f>
        <v/>
      </c>
      <c r="M3158">
        <f>EXP(-rf*C3158)*L3158</f>
        <v/>
      </c>
      <c r="N3158">
        <f>EXP(-rf*C3158)*E3158</f>
        <v/>
      </c>
    </row>
    <row r="3159">
      <c r="A3159" t="n">
        <v>3151</v>
      </c>
      <c r="B3159">
        <f>RAND()</f>
        <v/>
      </c>
      <c r="C3159">
        <f>IF(B3159&lt;P_3,3,IF(B3159&lt;P_3+P_4,4,5))</f>
        <v/>
      </c>
      <c r="D3159">
        <f>NORM.S.INV(RAND())</f>
        <v/>
      </c>
      <c r="E3159">
        <f>V0*EXP((rf-q_leak-0.5*sigma^2)*C3159+sigma*SQRT(C3159)*D3159)</f>
        <v/>
      </c>
      <c r="F3159">
        <f>SHL_face*(1+SHL_rate)^C3159</f>
        <v/>
      </c>
      <c r="G3159">
        <f>Pref_face*(1+Pref_rate)^C3159</f>
        <v/>
      </c>
      <c r="H3159">
        <f>MAX(E3159-F3159-G3159,0)</f>
        <v/>
      </c>
      <c r="I3159">
        <f>MIN(E3159,F3159+G3159)+(1-MgmtPct)*H3159</f>
        <v/>
      </c>
      <c r="J3159">
        <f>IF(I3159/SponsorCost&gt;=RatchetTrigger,1,0)</f>
        <v/>
      </c>
      <c r="K3159">
        <f>IF(J3159=1,MgmtPctRatchet,MgmtPct)</f>
        <v/>
      </c>
      <c r="L3159">
        <f>K3159*H3159</f>
        <v/>
      </c>
      <c r="M3159">
        <f>EXP(-rf*C3159)*L3159</f>
        <v/>
      </c>
      <c r="N3159">
        <f>EXP(-rf*C3159)*E3159</f>
        <v/>
      </c>
    </row>
    <row r="3160">
      <c r="A3160" t="n">
        <v>3152</v>
      </c>
      <c r="B3160">
        <f>RAND()</f>
        <v/>
      </c>
      <c r="C3160">
        <f>IF(B3160&lt;P_3,3,IF(B3160&lt;P_3+P_4,4,5))</f>
        <v/>
      </c>
      <c r="D3160">
        <f>NORM.S.INV(RAND())</f>
        <v/>
      </c>
      <c r="E3160">
        <f>V0*EXP((rf-q_leak-0.5*sigma^2)*C3160+sigma*SQRT(C3160)*D3160)</f>
        <v/>
      </c>
      <c r="F3160">
        <f>SHL_face*(1+SHL_rate)^C3160</f>
        <v/>
      </c>
      <c r="G3160">
        <f>Pref_face*(1+Pref_rate)^C3160</f>
        <v/>
      </c>
      <c r="H3160">
        <f>MAX(E3160-F3160-G3160,0)</f>
        <v/>
      </c>
      <c r="I3160">
        <f>MIN(E3160,F3160+G3160)+(1-MgmtPct)*H3160</f>
        <v/>
      </c>
      <c r="J3160">
        <f>IF(I3160/SponsorCost&gt;=RatchetTrigger,1,0)</f>
        <v/>
      </c>
      <c r="K3160">
        <f>IF(J3160=1,MgmtPctRatchet,MgmtPct)</f>
        <v/>
      </c>
      <c r="L3160">
        <f>K3160*H3160</f>
        <v/>
      </c>
      <c r="M3160">
        <f>EXP(-rf*C3160)*L3160</f>
        <v/>
      </c>
      <c r="N3160">
        <f>EXP(-rf*C3160)*E3160</f>
        <v/>
      </c>
    </row>
    <row r="3161">
      <c r="A3161" t="n">
        <v>3153</v>
      </c>
      <c r="B3161">
        <f>RAND()</f>
        <v/>
      </c>
      <c r="C3161">
        <f>IF(B3161&lt;P_3,3,IF(B3161&lt;P_3+P_4,4,5))</f>
        <v/>
      </c>
      <c r="D3161">
        <f>NORM.S.INV(RAND())</f>
        <v/>
      </c>
      <c r="E3161">
        <f>V0*EXP((rf-q_leak-0.5*sigma^2)*C3161+sigma*SQRT(C3161)*D3161)</f>
        <v/>
      </c>
      <c r="F3161">
        <f>SHL_face*(1+SHL_rate)^C3161</f>
        <v/>
      </c>
      <c r="G3161">
        <f>Pref_face*(1+Pref_rate)^C3161</f>
        <v/>
      </c>
      <c r="H3161">
        <f>MAX(E3161-F3161-G3161,0)</f>
        <v/>
      </c>
      <c r="I3161">
        <f>MIN(E3161,F3161+G3161)+(1-MgmtPct)*H3161</f>
        <v/>
      </c>
      <c r="J3161">
        <f>IF(I3161/SponsorCost&gt;=RatchetTrigger,1,0)</f>
        <v/>
      </c>
      <c r="K3161">
        <f>IF(J3161=1,MgmtPctRatchet,MgmtPct)</f>
        <v/>
      </c>
      <c r="L3161">
        <f>K3161*H3161</f>
        <v/>
      </c>
      <c r="M3161">
        <f>EXP(-rf*C3161)*L3161</f>
        <v/>
      </c>
      <c r="N3161">
        <f>EXP(-rf*C3161)*E3161</f>
        <v/>
      </c>
    </row>
    <row r="3162">
      <c r="A3162" t="n">
        <v>3154</v>
      </c>
      <c r="B3162">
        <f>RAND()</f>
        <v/>
      </c>
      <c r="C3162">
        <f>IF(B3162&lt;P_3,3,IF(B3162&lt;P_3+P_4,4,5))</f>
        <v/>
      </c>
      <c r="D3162">
        <f>NORM.S.INV(RAND())</f>
        <v/>
      </c>
      <c r="E3162">
        <f>V0*EXP((rf-q_leak-0.5*sigma^2)*C3162+sigma*SQRT(C3162)*D3162)</f>
        <v/>
      </c>
      <c r="F3162">
        <f>SHL_face*(1+SHL_rate)^C3162</f>
        <v/>
      </c>
      <c r="G3162">
        <f>Pref_face*(1+Pref_rate)^C3162</f>
        <v/>
      </c>
      <c r="H3162">
        <f>MAX(E3162-F3162-G3162,0)</f>
        <v/>
      </c>
      <c r="I3162">
        <f>MIN(E3162,F3162+G3162)+(1-MgmtPct)*H3162</f>
        <v/>
      </c>
      <c r="J3162">
        <f>IF(I3162/SponsorCost&gt;=RatchetTrigger,1,0)</f>
        <v/>
      </c>
      <c r="K3162">
        <f>IF(J3162=1,MgmtPctRatchet,MgmtPct)</f>
        <v/>
      </c>
      <c r="L3162">
        <f>K3162*H3162</f>
        <v/>
      </c>
      <c r="M3162">
        <f>EXP(-rf*C3162)*L3162</f>
        <v/>
      </c>
      <c r="N3162">
        <f>EXP(-rf*C3162)*E3162</f>
        <v/>
      </c>
    </row>
    <row r="3163">
      <c r="A3163" t="n">
        <v>3155</v>
      </c>
      <c r="B3163">
        <f>RAND()</f>
        <v/>
      </c>
      <c r="C3163">
        <f>IF(B3163&lt;P_3,3,IF(B3163&lt;P_3+P_4,4,5))</f>
        <v/>
      </c>
      <c r="D3163">
        <f>NORM.S.INV(RAND())</f>
        <v/>
      </c>
      <c r="E3163">
        <f>V0*EXP((rf-q_leak-0.5*sigma^2)*C3163+sigma*SQRT(C3163)*D3163)</f>
        <v/>
      </c>
      <c r="F3163">
        <f>SHL_face*(1+SHL_rate)^C3163</f>
        <v/>
      </c>
      <c r="G3163">
        <f>Pref_face*(1+Pref_rate)^C3163</f>
        <v/>
      </c>
      <c r="H3163">
        <f>MAX(E3163-F3163-G3163,0)</f>
        <v/>
      </c>
      <c r="I3163">
        <f>MIN(E3163,F3163+G3163)+(1-MgmtPct)*H3163</f>
        <v/>
      </c>
      <c r="J3163">
        <f>IF(I3163/SponsorCost&gt;=RatchetTrigger,1,0)</f>
        <v/>
      </c>
      <c r="K3163">
        <f>IF(J3163=1,MgmtPctRatchet,MgmtPct)</f>
        <v/>
      </c>
      <c r="L3163">
        <f>K3163*H3163</f>
        <v/>
      </c>
      <c r="M3163">
        <f>EXP(-rf*C3163)*L3163</f>
        <v/>
      </c>
      <c r="N3163">
        <f>EXP(-rf*C3163)*E3163</f>
        <v/>
      </c>
    </row>
    <row r="3164">
      <c r="A3164" t="n">
        <v>3156</v>
      </c>
      <c r="B3164">
        <f>RAND()</f>
        <v/>
      </c>
      <c r="C3164">
        <f>IF(B3164&lt;P_3,3,IF(B3164&lt;P_3+P_4,4,5))</f>
        <v/>
      </c>
      <c r="D3164">
        <f>NORM.S.INV(RAND())</f>
        <v/>
      </c>
      <c r="E3164">
        <f>V0*EXP((rf-q_leak-0.5*sigma^2)*C3164+sigma*SQRT(C3164)*D3164)</f>
        <v/>
      </c>
      <c r="F3164">
        <f>SHL_face*(1+SHL_rate)^C3164</f>
        <v/>
      </c>
      <c r="G3164">
        <f>Pref_face*(1+Pref_rate)^C3164</f>
        <v/>
      </c>
      <c r="H3164">
        <f>MAX(E3164-F3164-G3164,0)</f>
        <v/>
      </c>
      <c r="I3164">
        <f>MIN(E3164,F3164+G3164)+(1-MgmtPct)*H3164</f>
        <v/>
      </c>
      <c r="J3164">
        <f>IF(I3164/SponsorCost&gt;=RatchetTrigger,1,0)</f>
        <v/>
      </c>
      <c r="K3164">
        <f>IF(J3164=1,MgmtPctRatchet,MgmtPct)</f>
        <v/>
      </c>
      <c r="L3164">
        <f>K3164*H3164</f>
        <v/>
      </c>
      <c r="M3164">
        <f>EXP(-rf*C3164)*L3164</f>
        <v/>
      </c>
      <c r="N3164">
        <f>EXP(-rf*C3164)*E3164</f>
        <v/>
      </c>
    </row>
    <row r="3165">
      <c r="A3165" t="n">
        <v>3157</v>
      </c>
      <c r="B3165">
        <f>RAND()</f>
        <v/>
      </c>
      <c r="C3165">
        <f>IF(B3165&lt;P_3,3,IF(B3165&lt;P_3+P_4,4,5))</f>
        <v/>
      </c>
      <c r="D3165">
        <f>NORM.S.INV(RAND())</f>
        <v/>
      </c>
      <c r="E3165">
        <f>V0*EXP((rf-q_leak-0.5*sigma^2)*C3165+sigma*SQRT(C3165)*D3165)</f>
        <v/>
      </c>
      <c r="F3165">
        <f>SHL_face*(1+SHL_rate)^C3165</f>
        <v/>
      </c>
      <c r="G3165">
        <f>Pref_face*(1+Pref_rate)^C3165</f>
        <v/>
      </c>
      <c r="H3165">
        <f>MAX(E3165-F3165-G3165,0)</f>
        <v/>
      </c>
      <c r="I3165">
        <f>MIN(E3165,F3165+G3165)+(1-MgmtPct)*H3165</f>
        <v/>
      </c>
      <c r="J3165">
        <f>IF(I3165/SponsorCost&gt;=RatchetTrigger,1,0)</f>
        <v/>
      </c>
      <c r="K3165">
        <f>IF(J3165=1,MgmtPctRatchet,MgmtPct)</f>
        <v/>
      </c>
      <c r="L3165">
        <f>K3165*H3165</f>
        <v/>
      </c>
      <c r="M3165">
        <f>EXP(-rf*C3165)*L3165</f>
        <v/>
      </c>
      <c r="N3165">
        <f>EXP(-rf*C3165)*E3165</f>
        <v/>
      </c>
    </row>
    <row r="3166">
      <c r="A3166" t="n">
        <v>3158</v>
      </c>
      <c r="B3166">
        <f>RAND()</f>
        <v/>
      </c>
      <c r="C3166">
        <f>IF(B3166&lt;P_3,3,IF(B3166&lt;P_3+P_4,4,5))</f>
        <v/>
      </c>
      <c r="D3166">
        <f>NORM.S.INV(RAND())</f>
        <v/>
      </c>
      <c r="E3166">
        <f>V0*EXP((rf-q_leak-0.5*sigma^2)*C3166+sigma*SQRT(C3166)*D3166)</f>
        <v/>
      </c>
      <c r="F3166">
        <f>SHL_face*(1+SHL_rate)^C3166</f>
        <v/>
      </c>
      <c r="G3166">
        <f>Pref_face*(1+Pref_rate)^C3166</f>
        <v/>
      </c>
      <c r="H3166">
        <f>MAX(E3166-F3166-G3166,0)</f>
        <v/>
      </c>
      <c r="I3166">
        <f>MIN(E3166,F3166+G3166)+(1-MgmtPct)*H3166</f>
        <v/>
      </c>
      <c r="J3166">
        <f>IF(I3166/SponsorCost&gt;=RatchetTrigger,1,0)</f>
        <v/>
      </c>
      <c r="K3166">
        <f>IF(J3166=1,MgmtPctRatchet,MgmtPct)</f>
        <v/>
      </c>
      <c r="L3166">
        <f>K3166*H3166</f>
        <v/>
      </c>
      <c r="M3166">
        <f>EXP(-rf*C3166)*L3166</f>
        <v/>
      </c>
      <c r="N3166">
        <f>EXP(-rf*C3166)*E3166</f>
        <v/>
      </c>
    </row>
    <row r="3167">
      <c r="A3167" t="n">
        <v>3159</v>
      </c>
      <c r="B3167">
        <f>RAND()</f>
        <v/>
      </c>
      <c r="C3167">
        <f>IF(B3167&lt;P_3,3,IF(B3167&lt;P_3+P_4,4,5))</f>
        <v/>
      </c>
      <c r="D3167">
        <f>NORM.S.INV(RAND())</f>
        <v/>
      </c>
      <c r="E3167">
        <f>V0*EXP((rf-q_leak-0.5*sigma^2)*C3167+sigma*SQRT(C3167)*D3167)</f>
        <v/>
      </c>
      <c r="F3167">
        <f>SHL_face*(1+SHL_rate)^C3167</f>
        <v/>
      </c>
      <c r="G3167">
        <f>Pref_face*(1+Pref_rate)^C3167</f>
        <v/>
      </c>
      <c r="H3167">
        <f>MAX(E3167-F3167-G3167,0)</f>
        <v/>
      </c>
      <c r="I3167">
        <f>MIN(E3167,F3167+G3167)+(1-MgmtPct)*H3167</f>
        <v/>
      </c>
      <c r="J3167">
        <f>IF(I3167/SponsorCost&gt;=RatchetTrigger,1,0)</f>
        <v/>
      </c>
      <c r="K3167">
        <f>IF(J3167=1,MgmtPctRatchet,MgmtPct)</f>
        <v/>
      </c>
      <c r="L3167">
        <f>K3167*H3167</f>
        <v/>
      </c>
      <c r="M3167">
        <f>EXP(-rf*C3167)*L3167</f>
        <v/>
      </c>
      <c r="N3167">
        <f>EXP(-rf*C3167)*E3167</f>
        <v/>
      </c>
    </row>
    <row r="3168">
      <c r="A3168" t="n">
        <v>3160</v>
      </c>
      <c r="B3168">
        <f>RAND()</f>
        <v/>
      </c>
      <c r="C3168">
        <f>IF(B3168&lt;P_3,3,IF(B3168&lt;P_3+P_4,4,5))</f>
        <v/>
      </c>
      <c r="D3168">
        <f>NORM.S.INV(RAND())</f>
        <v/>
      </c>
      <c r="E3168">
        <f>V0*EXP((rf-q_leak-0.5*sigma^2)*C3168+sigma*SQRT(C3168)*D3168)</f>
        <v/>
      </c>
      <c r="F3168">
        <f>SHL_face*(1+SHL_rate)^C3168</f>
        <v/>
      </c>
      <c r="G3168">
        <f>Pref_face*(1+Pref_rate)^C3168</f>
        <v/>
      </c>
      <c r="H3168">
        <f>MAX(E3168-F3168-G3168,0)</f>
        <v/>
      </c>
      <c r="I3168">
        <f>MIN(E3168,F3168+G3168)+(1-MgmtPct)*H3168</f>
        <v/>
      </c>
      <c r="J3168">
        <f>IF(I3168/SponsorCost&gt;=RatchetTrigger,1,0)</f>
        <v/>
      </c>
      <c r="K3168">
        <f>IF(J3168=1,MgmtPctRatchet,MgmtPct)</f>
        <v/>
      </c>
      <c r="L3168">
        <f>K3168*H3168</f>
        <v/>
      </c>
      <c r="M3168">
        <f>EXP(-rf*C3168)*L3168</f>
        <v/>
      </c>
      <c r="N3168">
        <f>EXP(-rf*C3168)*E3168</f>
        <v/>
      </c>
    </row>
    <row r="3169">
      <c r="A3169" t="n">
        <v>3161</v>
      </c>
      <c r="B3169">
        <f>RAND()</f>
        <v/>
      </c>
      <c r="C3169">
        <f>IF(B3169&lt;P_3,3,IF(B3169&lt;P_3+P_4,4,5))</f>
        <v/>
      </c>
      <c r="D3169">
        <f>NORM.S.INV(RAND())</f>
        <v/>
      </c>
      <c r="E3169">
        <f>V0*EXP((rf-q_leak-0.5*sigma^2)*C3169+sigma*SQRT(C3169)*D3169)</f>
        <v/>
      </c>
      <c r="F3169">
        <f>SHL_face*(1+SHL_rate)^C3169</f>
        <v/>
      </c>
      <c r="G3169">
        <f>Pref_face*(1+Pref_rate)^C3169</f>
        <v/>
      </c>
      <c r="H3169">
        <f>MAX(E3169-F3169-G3169,0)</f>
        <v/>
      </c>
      <c r="I3169">
        <f>MIN(E3169,F3169+G3169)+(1-MgmtPct)*H3169</f>
        <v/>
      </c>
      <c r="J3169">
        <f>IF(I3169/SponsorCost&gt;=RatchetTrigger,1,0)</f>
        <v/>
      </c>
      <c r="K3169">
        <f>IF(J3169=1,MgmtPctRatchet,MgmtPct)</f>
        <v/>
      </c>
      <c r="L3169">
        <f>K3169*H3169</f>
        <v/>
      </c>
      <c r="M3169">
        <f>EXP(-rf*C3169)*L3169</f>
        <v/>
      </c>
      <c r="N3169">
        <f>EXP(-rf*C3169)*E3169</f>
        <v/>
      </c>
    </row>
    <row r="3170">
      <c r="A3170" t="n">
        <v>3162</v>
      </c>
      <c r="B3170">
        <f>RAND()</f>
        <v/>
      </c>
      <c r="C3170">
        <f>IF(B3170&lt;P_3,3,IF(B3170&lt;P_3+P_4,4,5))</f>
        <v/>
      </c>
      <c r="D3170">
        <f>NORM.S.INV(RAND())</f>
        <v/>
      </c>
      <c r="E3170">
        <f>V0*EXP((rf-q_leak-0.5*sigma^2)*C3170+sigma*SQRT(C3170)*D3170)</f>
        <v/>
      </c>
      <c r="F3170">
        <f>SHL_face*(1+SHL_rate)^C3170</f>
        <v/>
      </c>
      <c r="G3170">
        <f>Pref_face*(1+Pref_rate)^C3170</f>
        <v/>
      </c>
      <c r="H3170">
        <f>MAX(E3170-F3170-G3170,0)</f>
        <v/>
      </c>
      <c r="I3170">
        <f>MIN(E3170,F3170+G3170)+(1-MgmtPct)*H3170</f>
        <v/>
      </c>
      <c r="J3170">
        <f>IF(I3170/SponsorCost&gt;=RatchetTrigger,1,0)</f>
        <v/>
      </c>
      <c r="K3170">
        <f>IF(J3170=1,MgmtPctRatchet,MgmtPct)</f>
        <v/>
      </c>
      <c r="L3170">
        <f>K3170*H3170</f>
        <v/>
      </c>
      <c r="M3170">
        <f>EXP(-rf*C3170)*L3170</f>
        <v/>
      </c>
      <c r="N3170">
        <f>EXP(-rf*C3170)*E3170</f>
        <v/>
      </c>
    </row>
    <row r="3171">
      <c r="A3171" t="n">
        <v>3163</v>
      </c>
      <c r="B3171">
        <f>RAND()</f>
        <v/>
      </c>
      <c r="C3171">
        <f>IF(B3171&lt;P_3,3,IF(B3171&lt;P_3+P_4,4,5))</f>
        <v/>
      </c>
      <c r="D3171">
        <f>NORM.S.INV(RAND())</f>
        <v/>
      </c>
      <c r="E3171">
        <f>V0*EXP((rf-q_leak-0.5*sigma^2)*C3171+sigma*SQRT(C3171)*D3171)</f>
        <v/>
      </c>
      <c r="F3171">
        <f>SHL_face*(1+SHL_rate)^C3171</f>
        <v/>
      </c>
      <c r="G3171">
        <f>Pref_face*(1+Pref_rate)^C3171</f>
        <v/>
      </c>
      <c r="H3171">
        <f>MAX(E3171-F3171-G3171,0)</f>
        <v/>
      </c>
      <c r="I3171">
        <f>MIN(E3171,F3171+G3171)+(1-MgmtPct)*H3171</f>
        <v/>
      </c>
      <c r="J3171">
        <f>IF(I3171/SponsorCost&gt;=RatchetTrigger,1,0)</f>
        <v/>
      </c>
      <c r="K3171">
        <f>IF(J3171=1,MgmtPctRatchet,MgmtPct)</f>
        <v/>
      </c>
      <c r="L3171">
        <f>K3171*H3171</f>
        <v/>
      </c>
      <c r="M3171">
        <f>EXP(-rf*C3171)*L3171</f>
        <v/>
      </c>
      <c r="N3171">
        <f>EXP(-rf*C3171)*E3171</f>
        <v/>
      </c>
    </row>
    <row r="3172">
      <c r="A3172" t="n">
        <v>3164</v>
      </c>
      <c r="B3172">
        <f>RAND()</f>
        <v/>
      </c>
      <c r="C3172">
        <f>IF(B3172&lt;P_3,3,IF(B3172&lt;P_3+P_4,4,5))</f>
        <v/>
      </c>
      <c r="D3172">
        <f>NORM.S.INV(RAND())</f>
        <v/>
      </c>
      <c r="E3172">
        <f>V0*EXP((rf-q_leak-0.5*sigma^2)*C3172+sigma*SQRT(C3172)*D3172)</f>
        <v/>
      </c>
      <c r="F3172">
        <f>SHL_face*(1+SHL_rate)^C3172</f>
        <v/>
      </c>
      <c r="G3172">
        <f>Pref_face*(1+Pref_rate)^C3172</f>
        <v/>
      </c>
      <c r="H3172">
        <f>MAX(E3172-F3172-G3172,0)</f>
        <v/>
      </c>
      <c r="I3172">
        <f>MIN(E3172,F3172+G3172)+(1-MgmtPct)*H3172</f>
        <v/>
      </c>
      <c r="J3172">
        <f>IF(I3172/SponsorCost&gt;=RatchetTrigger,1,0)</f>
        <v/>
      </c>
      <c r="K3172">
        <f>IF(J3172=1,MgmtPctRatchet,MgmtPct)</f>
        <v/>
      </c>
      <c r="L3172">
        <f>K3172*H3172</f>
        <v/>
      </c>
      <c r="M3172">
        <f>EXP(-rf*C3172)*L3172</f>
        <v/>
      </c>
      <c r="N3172">
        <f>EXP(-rf*C3172)*E3172</f>
        <v/>
      </c>
    </row>
    <row r="3173">
      <c r="A3173" t="n">
        <v>3165</v>
      </c>
      <c r="B3173">
        <f>RAND()</f>
        <v/>
      </c>
      <c r="C3173">
        <f>IF(B3173&lt;P_3,3,IF(B3173&lt;P_3+P_4,4,5))</f>
        <v/>
      </c>
      <c r="D3173">
        <f>NORM.S.INV(RAND())</f>
        <v/>
      </c>
      <c r="E3173">
        <f>V0*EXP((rf-q_leak-0.5*sigma^2)*C3173+sigma*SQRT(C3173)*D3173)</f>
        <v/>
      </c>
      <c r="F3173">
        <f>SHL_face*(1+SHL_rate)^C3173</f>
        <v/>
      </c>
      <c r="G3173">
        <f>Pref_face*(1+Pref_rate)^C3173</f>
        <v/>
      </c>
      <c r="H3173">
        <f>MAX(E3173-F3173-G3173,0)</f>
        <v/>
      </c>
      <c r="I3173">
        <f>MIN(E3173,F3173+G3173)+(1-MgmtPct)*H3173</f>
        <v/>
      </c>
      <c r="J3173">
        <f>IF(I3173/SponsorCost&gt;=RatchetTrigger,1,0)</f>
        <v/>
      </c>
      <c r="K3173">
        <f>IF(J3173=1,MgmtPctRatchet,MgmtPct)</f>
        <v/>
      </c>
      <c r="L3173">
        <f>K3173*H3173</f>
        <v/>
      </c>
      <c r="M3173">
        <f>EXP(-rf*C3173)*L3173</f>
        <v/>
      </c>
      <c r="N3173">
        <f>EXP(-rf*C3173)*E3173</f>
        <v/>
      </c>
    </row>
    <row r="3174">
      <c r="A3174" t="n">
        <v>3166</v>
      </c>
      <c r="B3174">
        <f>RAND()</f>
        <v/>
      </c>
      <c r="C3174">
        <f>IF(B3174&lt;P_3,3,IF(B3174&lt;P_3+P_4,4,5))</f>
        <v/>
      </c>
      <c r="D3174">
        <f>NORM.S.INV(RAND())</f>
        <v/>
      </c>
      <c r="E3174">
        <f>V0*EXP((rf-q_leak-0.5*sigma^2)*C3174+sigma*SQRT(C3174)*D3174)</f>
        <v/>
      </c>
      <c r="F3174">
        <f>SHL_face*(1+SHL_rate)^C3174</f>
        <v/>
      </c>
      <c r="G3174">
        <f>Pref_face*(1+Pref_rate)^C3174</f>
        <v/>
      </c>
      <c r="H3174">
        <f>MAX(E3174-F3174-G3174,0)</f>
        <v/>
      </c>
      <c r="I3174">
        <f>MIN(E3174,F3174+G3174)+(1-MgmtPct)*H3174</f>
        <v/>
      </c>
      <c r="J3174">
        <f>IF(I3174/SponsorCost&gt;=RatchetTrigger,1,0)</f>
        <v/>
      </c>
      <c r="K3174">
        <f>IF(J3174=1,MgmtPctRatchet,MgmtPct)</f>
        <v/>
      </c>
      <c r="L3174">
        <f>K3174*H3174</f>
        <v/>
      </c>
      <c r="M3174">
        <f>EXP(-rf*C3174)*L3174</f>
        <v/>
      </c>
      <c r="N3174">
        <f>EXP(-rf*C3174)*E3174</f>
        <v/>
      </c>
    </row>
    <row r="3175">
      <c r="A3175" t="n">
        <v>3167</v>
      </c>
      <c r="B3175">
        <f>RAND()</f>
        <v/>
      </c>
      <c r="C3175">
        <f>IF(B3175&lt;P_3,3,IF(B3175&lt;P_3+P_4,4,5))</f>
        <v/>
      </c>
      <c r="D3175">
        <f>NORM.S.INV(RAND())</f>
        <v/>
      </c>
      <c r="E3175">
        <f>V0*EXP((rf-q_leak-0.5*sigma^2)*C3175+sigma*SQRT(C3175)*D3175)</f>
        <v/>
      </c>
      <c r="F3175">
        <f>SHL_face*(1+SHL_rate)^C3175</f>
        <v/>
      </c>
      <c r="G3175">
        <f>Pref_face*(1+Pref_rate)^C3175</f>
        <v/>
      </c>
      <c r="H3175">
        <f>MAX(E3175-F3175-G3175,0)</f>
        <v/>
      </c>
      <c r="I3175">
        <f>MIN(E3175,F3175+G3175)+(1-MgmtPct)*H3175</f>
        <v/>
      </c>
      <c r="J3175">
        <f>IF(I3175/SponsorCost&gt;=RatchetTrigger,1,0)</f>
        <v/>
      </c>
      <c r="K3175">
        <f>IF(J3175=1,MgmtPctRatchet,MgmtPct)</f>
        <v/>
      </c>
      <c r="L3175">
        <f>K3175*H3175</f>
        <v/>
      </c>
      <c r="M3175">
        <f>EXP(-rf*C3175)*L3175</f>
        <v/>
      </c>
      <c r="N3175">
        <f>EXP(-rf*C3175)*E3175</f>
        <v/>
      </c>
    </row>
    <row r="3176">
      <c r="A3176" t="n">
        <v>3168</v>
      </c>
      <c r="B3176">
        <f>RAND()</f>
        <v/>
      </c>
      <c r="C3176">
        <f>IF(B3176&lt;P_3,3,IF(B3176&lt;P_3+P_4,4,5))</f>
        <v/>
      </c>
      <c r="D3176">
        <f>NORM.S.INV(RAND())</f>
        <v/>
      </c>
      <c r="E3176">
        <f>V0*EXP((rf-q_leak-0.5*sigma^2)*C3176+sigma*SQRT(C3176)*D3176)</f>
        <v/>
      </c>
      <c r="F3176">
        <f>SHL_face*(1+SHL_rate)^C3176</f>
        <v/>
      </c>
      <c r="G3176">
        <f>Pref_face*(1+Pref_rate)^C3176</f>
        <v/>
      </c>
      <c r="H3176">
        <f>MAX(E3176-F3176-G3176,0)</f>
        <v/>
      </c>
      <c r="I3176">
        <f>MIN(E3176,F3176+G3176)+(1-MgmtPct)*H3176</f>
        <v/>
      </c>
      <c r="J3176">
        <f>IF(I3176/SponsorCost&gt;=RatchetTrigger,1,0)</f>
        <v/>
      </c>
      <c r="K3176">
        <f>IF(J3176=1,MgmtPctRatchet,MgmtPct)</f>
        <v/>
      </c>
      <c r="L3176">
        <f>K3176*H3176</f>
        <v/>
      </c>
      <c r="M3176">
        <f>EXP(-rf*C3176)*L3176</f>
        <v/>
      </c>
      <c r="N3176">
        <f>EXP(-rf*C3176)*E3176</f>
        <v/>
      </c>
    </row>
    <row r="3177">
      <c r="A3177" t="n">
        <v>3169</v>
      </c>
      <c r="B3177">
        <f>RAND()</f>
        <v/>
      </c>
      <c r="C3177">
        <f>IF(B3177&lt;P_3,3,IF(B3177&lt;P_3+P_4,4,5))</f>
        <v/>
      </c>
      <c r="D3177">
        <f>NORM.S.INV(RAND())</f>
        <v/>
      </c>
      <c r="E3177">
        <f>V0*EXP((rf-q_leak-0.5*sigma^2)*C3177+sigma*SQRT(C3177)*D3177)</f>
        <v/>
      </c>
      <c r="F3177">
        <f>SHL_face*(1+SHL_rate)^C3177</f>
        <v/>
      </c>
      <c r="G3177">
        <f>Pref_face*(1+Pref_rate)^C3177</f>
        <v/>
      </c>
      <c r="H3177">
        <f>MAX(E3177-F3177-G3177,0)</f>
        <v/>
      </c>
      <c r="I3177">
        <f>MIN(E3177,F3177+G3177)+(1-MgmtPct)*H3177</f>
        <v/>
      </c>
      <c r="J3177">
        <f>IF(I3177/SponsorCost&gt;=RatchetTrigger,1,0)</f>
        <v/>
      </c>
      <c r="K3177">
        <f>IF(J3177=1,MgmtPctRatchet,MgmtPct)</f>
        <v/>
      </c>
      <c r="L3177">
        <f>K3177*H3177</f>
        <v/>
      </c>
      <c r="M3177">
        <f>EXP(-rf*C3177)*L3177</f>
        <v/>
      </c>
      <c r="N3177">
        <f>EXP(-rf*C3177)*E3177</f>
        <v/>
      </c>
    </row>
    <row r="3178">
      <c r="A3178" t="n">
        <v>3170</v>
      </c>
      <c r="B3178">
        <f>RAND()</f>
        <v/>
      </c>
      <c r="C3178">
        <f>IF(B3178&lt;P_3,3,IF(B3178&lt;P_3+P_4,4,5))</f>
        <v/>
      </c>
      <c r="D3178">
        <f>NORM.S.INV(RAND())</f>
        <v/>
      </c>
      <c r="E3178">
        <f>V0*EXP((rf-q_leak-0.5*sigma^2)*C3178+sigma*SQRT(C3178)*D3178)</f>
        <v/>
      </c>
      <c r="F3178">
        <f>SHL_face*(1+SHL_rate)^C3178</f>
        <v/>
      </c>
      <c r="G3178">
        <f>Pref_face*(1+Pref_rate)^C3178</f>
        <v/>
      </c>
      <c r="H3178">
        <f>MAX(E3178-F3178-G3178,0)</f>
        <v/>
      </c>
      <c r="I3178">
        <f>MIN(E3178,F3178+G3178)+(1-MgmtPct)*H3178</f>
        <v/>
      </c>
      <c r="J3178">
        <f>IF(I3178/SponsorCost&gt;=RatchetTrigger,1,0)</f>
        <v/>
      </c>
      <c r="K3178">
        <f>IF(J3178=1,MgmtPctRatchet,MgmtPct)</f>
        <v/>
      </c>
      <c r="L3178">
        <f>K3178*H3178</f>
        <v/>
      </c>
      <c r="M3178">
        <f>EXP(-rf*C3178)*L3178</f>
        <v/>
      </c>
      <c r="N3178">
        <f>EXP(-rf*C3178)*E3178</f>
        <v/>
      </c>
    </row>
    <row r="3179">
      <c r="A3179" t="n">
        <v>3171</v>
      </c>
      <c r="B3179">
        <f>RAND()</f>
        <v/>
      </c>
      <c r="C3179">
        <f>IF(B3179&lt;P_3,3,IF(B3179&lt;P_3+P_4,4,5))</f>
        <v/>
      </c>
      <c r="D3179">
        <f>NORM.S.INV(RAND())</f>
        <v/>
      </c>
      <c r="E3179">
        <f>V0*EXP((rf-q_leak-0.5*sigma^2)*C3179+sigma*SQRT(C3179)*D3179)</f>
        <v/>
      </c>
      <c r="F3179">
        <f>SHL_face*(1+SHL_rate)^C3179</f>
        <v/>
      </c>
      <c r="G3179">
        <f>Pref_face*(1+Pref_rate)^C3179</f>
        <v/>
      </c>
      <c r="H3179">
        <f>MAX(E3179-F3179-G3179,0)</f>
        <v/>
      </c>
      <c r="I3179">
        <f>MIN(E3179,F3179+G3179)+(1-MgmtPct)*H3179</f>
        <v/>
      </c>
      <c r="J3179">
        <f>IF(I3179/SponsorCost&gt;=RatchetTrigger,1,0)</f>
        <v/>
      </c>
      <c r="K3179">
        <f>IF(J3179=1,MgmtPctRatchet,MgmtPct)</f>
        <v/>
      </c>
      <c r="L3179">
        <f>K3179*H3179</f>
        <v/>
      </c>
      <c r="M3179">
        <f>EXP(-rf*C3179)*L3179</f>
        <v/>
      </c>
      <c r="N3179">
        <f>EXP(-rf*C3179)*E3179</f>
        <v/>
      </c>
    </row>
    <row r="3180">
      <c r="A3180" t="n">
        <v>3172</v>
      </c>
      <c r="B3180">
        <f>RAND()</f>
        <v/>
      </c>
      <c r="C3180">
        <f>IF(B3180&lt;P_3,3,IF(B3180&lt;P_3+P_4,4,5))</f>
        <v/>
      </c>
      <c r="D3180">
        <f>NORM.S.INV(RAND())</f>
        <v/>
      </c>
      <c r="E3180">
        <f>V0*EXP((rf-q_leak-0.5*sigma^2)*C3180+sigma*SQRT(C3180)*D3180)</f>
        <v/>
      </c>
      <c r="F3180">
        <f>SHL_face*(1+SHL_rate)^C3180</f>
        <v/>
      </c>
      <c r="G3180">
        <f>Pref_face*(1+Pref_rate)^C3180</f>
        <v/>
      </c>
      <c r="H3180">
        <f>MAX(E3180-F3180-G3180,0)</f>
        <v/>
      </c>
      <c r="I3180">
        <f>MIN(E3180,F3180+G3180)+(1-MgmtPct)*H3180</f>
        <v/>
      </c>
      <c r="J3180">
        <f>IF(I3180/SponsorCost&gt;=RatchetTrigger,1,0)</f>
        <v/>
      </c>
      <c r="K3180">
        <f>IF(J3180=1,MgmtPctRatchet,MgmtPct)</f>
        <v/>
      </c>
      <c r="L3180">
        <f>K3180*H3180</f>
        <v/>
      </c>
      <c r="M3180">
        <f>EXP(-rf*C3180)*L3180</f>
        <v/>
      </c>
      <c r="N3180">
        <f>EXP(-rf*C3180)*E3180</f>
        <v/>
      </c>
    </row>
    <row r="3181">
      <c r="A3181" t="n">
        <v>3173</v>
      </c>
      <c r="B3181">
        <f>RAND()</f>
        <v/>
      </c>
      <c r="C3181">
        <f>IF(B3181&lt;P_3,3,IF(B3181&lt;P_3+P_4,4,5))</f>
        <v/>
      </c>
      <c r="D3181">
        <f>NORM.S.INV(RAND())</f>
        <v/>
      </c>
      <c r="E3181">
        <f>V0*EXP((rf-q_leak-0.5*sigma^2)*C3181+sigma*SQRT(C3181)*D3181)</f>
        <v/>
      </c>
      <c r="F3181">
        <f>SHL_face*(1+SHL_rate)^C3181</f>
        <v/>
      </c>
      <c r="G3181">
        <f>Pref_face*(1+Pref_rate)^C3181</f>
        <v/>
      </c>
      <c r="H3181">
        <f>MAX(E3181-F3181-G3181,0)</f>
        <v/>
      </c>
      <c r="I3181">
        <f>MIN(E3181,F3181+G3181)+(1-MgmtPct)*H3181</f>
        <v/>
      </c>
      <c r="J3181">
        <f>IF(I3181/SponsorCost&gt;=RatchetTrigger,1,0)</f>
        <v/>
      </c>
      <c r="K3181">
        <f>IF(J3181=1,MgmtPctRatchet,MgmtPct)</f>
        <v/>
      </c>
      <c r="L3181">
        <f>K3181*H3181</f>
        <v/>
      </c>
      <c r="M3181">
        <f>EXP(-rf*C3181)*L3181</f>
        <v/>
      </c>
      <c r="N3181">
        <f>EXP(-rf*C3181)*E3181</f>
        <v/>
      </c>
    </row>
    <row r="3182">
      <c r="A3182" t="n">
        <v>3174</v>
      </c>
      <c r="B3182">
        <f>RAND()</f>
        <v/>
      </c>
      <c r="C3182">
        <f>IF(B3182&lt;P_3,3,IF(B3182&lt;P_3+P_4,4,5))</f>
        <v/>
      </c>
      <c r="D3182">
        <f>NORM.S.INV(RAND())</f>
        <v/>
      </c>
      <c r="E3182">
        <f>V0*EXP((rf-q_leak-0.5*sigma^2)*C3182+sigma*SQRT(C3182)*D3182)</f>
        <v/>
      </c>
      <c r="F3182">
        <f>SHL_face*(1+SHL_rate)^C3182</f>
        <v/>
      </c>
      <c r="G3182">
        <f>Pref_face*(1+Pref_rate)^C3182</f>
        <v/>
      </c>
      <c r="H3182">
        <f>MAX(E3182-F3182-G3182,0)</f>
        <v/>
      </c>
      <c r="I3182">
        <f>MIN(E3182,F3182+G3182)+(1-MgmtPct)*H3182</f>
        <v/>
      </c>
      <c r="J3182">
        <f>IF(I3182/SponsorCost&gt;=RatchetTrigger,1,0)</f>
        <v/>
      </c>
      <c r="K3182">
        <f>IF(J3182=1,MgmtPctRatchet,MgmtPct)</f>
        <v/>
      </c>
      <c r="L3182">
        <f>K3182*H3182</f>
        <v/>
      </c>
      <c r="M3182">
        <f>EXP(-rf*C3182)*L3182</f>
        <v/>
      </c>
      <c r="N3182">
        <f>EXP(-rf*C3182)*E3182</f>
        <v/>
      </c>
    </row>
    <row r="3183">
      <c r="A3183" t="n">
        <v>3175</v>
      </c>
      <c r="B3183">
        <f>RAND()</f>
        <v/>
      </c>
      <c r="C3183">
        <f>IF(B3183&lt;P_3,3,IF(B3183&lt;P_3+P_4,4,5))</f>
        <v/>
      </c>
      <c r="D3183">
        <f>NORM.S.INV(RAND())</f>
        <v/>
      </c>
      <c r="E3183">
        <f>V0*EXP((rf-q_leak-0.5*sigma^2)*C3183+sigma*SQRT(C3183)*D3183)</f>
        <v/>
      </c>
      <c r="F3183">
        <f>SHL_face*(1+SHL_rate)^C3183</f>
        <v/>
      </c>
      <c r="G3183">
        <f>Pref_face*(1+Pref_rate)^C3183</f>
        <v/>
      </c>
      <c r="H3183">
        <f>MAX(E3183-F3183-G3183,0)</f>
        <v/>
      </c>
      <c r="I3183">
        <f>MIN(E3183,F3183+G3183)+(1-MgmtPct)*H3183</f>
        <v/>
      </c>
      <c r="J3183">
        <f>IF(I3183/SponsorCost&gt;=RatchetTrigger,1,0)</f>
        <v/>
      </c>
      <c r="K3183">
        <f>IF(J3183=1,MgmtPctRatchet,MgmtPct)</f>
        <v/>
      </c>
      <c r="L3183">
        <f>K3183*H3183</f>
        <v/>
      </c>
      <c r="M3183">
        <f>EXP(-rf*C3183)*L3183</f>
        <v/>
      </c>
      <c r="N3183">
        <f>EXP(-rf*C3183)*E3183</f>
        <v/>
      </c>
    </row>
    <row r="3184">
      <c r="A3184" t="n">
        <v>3176</v>
      </c>
      <c r="B3184">
        <f>RAND()</f>
        <v/>
      </c>
      <c r="C3184">
        <f>IF(B3184&lt;P_3,3,IF(B3184&lt;P_3+P_4,4,5))</f>
        <v/>
      </c>
      <c r="D3184">
        <f>NORM.S.INV(RAND())</f>
        <v/>
      </c>
      <c r="E3184">
        <f>V0*EXP((rf-q_leak-0.5*sigma^2)*C3184+sigma*SQRT(C3184)*D3184)</f>
        <v/>
      </c>
      <c r="F3184">
        <f>SHL_face*(1+SHL_rate)^C3184</f>
        <v/>
      </c>
      <c r="G3184">
        <f>Pref_face*(1+Pref_rate)^C3184</f>
        <v/>
      </c>
      <c r="H3184">
        <f>MAX(E3184-F3184-G3184,0)</f>
        <v/>
      </c>
      <c r="I3184">
        <f>MIN(E3184,F3184+G3184)+(1-MgmtPct)*H3184</f>
        <v/>
      </c>
      <c r="J3184">
        <f>IF(I3184/SponsorCost&gt;=RatchetTrigger,1,0)</f>
        <v/>
      </c>
      <c r="K3184">
        <f>IF(J3184=1,MgmtPctRatchet,MgmtPct)</f>
        <v/>
      </c>
      <c r="L3184">
        <f>K3184*H3184</f>
        <v/>
      </c>
      <c r="M3184">
        <f>EXP(-rf*C3184)*L3184</f>
        <v/>
      </c>
      <c r="N3184">
        <f>EXP(-rf*C3184)*E3184</f>
        <v/>
      </c>
    </row>
    <row r="3185">
      <c r="A3185" t="n">
        <v>3177</v>
      </c>
      <c r="B3185">
        <f>RAND()</f>
        <v/>
      </c>
      <c r="C3185">
        <f>IF(B3185&lt;P_3,3,IF(B3185&lt;P_3+P_4,4,5))</f>
        <v/>
      </c>
      <c r="D3185">
        <f>NORM.S.INV(RAND())</f>
        <v/>
      </c>
      <c r="E3185">
        <f>V0*EXP((rf-q_leak-0.5*sigma^2)*C3185+sigma*SQRT(C3185)*D3185)</f>
        <v/>
      </c>
      <c r="F3185">
        <f>SHL_face*(1+SHL_rate)^C3185</f>
        <v/>
      </c>
      <c r="G3185">
        <f>Pref_face*(1+Pref_rate)^C3185</f>
        <v/>
      </c>
      <c r="H3185">
        <f>MAX(E3185-F3185-G3185,0)</f>
        <v/>
      </c>
      <c r="I3185">
        <f>MIN(E3185,F3185+G3185)+(1-MgmtPct)*H3185</f>
        <v/>
      </c>
      <c r="J3185">
        <f>IF(I3185/SponsorCost&gt;=RatchetTrigger,1,0)</f>
        <v/>
      </c>
      <c r="K3185">
        <f>IF(J3185=1,MgmtPctRatchet,MgmtPct)</f>
        <v/>
      </c>
      <c r="L3185">
        <f>K3185*H3185</f>
        <v/>
      </c>
      <c r="M3185">
        <f>EXP(-rf*C3185)*L3185</f>
        <v/>
      </c>
      <c r="N3185">
        <f>EXP(-rf*C3185)*E3185</f>
        <v/>
      </c>
    </row>
    <row r="3186">
      <c r="A3186" t="n">
        <v>3178</v>
      </c>
      <c r="B3186">
        <f>RAND()</f>
        <v/>
      </c>
      <c r="C3186">
        <f>IF(B3186&lt;P_3,3,IF(B3186&lt;P_3+P_4,4,5))</f>
        <v/>
      </c>
      <c r="D3186">
        <f>NORM.S.INV(RAND())</f>
        <v/>
      </c>
      <c r="E3186">
        <f>V0*EXP((rf-q_leak-0.5*sigma^2)*C3186+sigma*SQRT(C3186)*D3186)</f>
        <v/>
      </c>
      <c r="F3186">
        <f>SHL_face*(1+SHL_rate)^C3186</f>
        <v/>
      </c>
      <c r="G3186">
        <f>Pref_face*(1+Pref_rate)^C3186</f>
        <v/>
      </c>
      <c r="H3186">
        <f>MAX(E3186-F3186-G3186,0)</f>
        <v/>
      </c>
      <c r="I3186">
        <f>MIN(E3186,F3186+G3186)+(1-MgmtPct)*H3186</f>
        <v/>
      </c>
      <c r="J3186">
        <f>IF(I3186/SponsorCost&gt;=RatchetTrigger,1,0)</f>
        <v/>
      </c>
      <c r="K3186">
        <f>IF(J3186=1,MgmtPctRatchet,MgmtPct)</f>
        <v/>
      </c>
      <c r="L3186">
        <f>K3186*H3186</f>
        <v/>
      </c>
      <c r="M3186">
        <f>EXP(-rf*C3186)*L3186</f>
        <v/>
      </c>
      <c r="N3186">
        <f>EXP(-rf*C3186)*E3186</f>
        <v/>
      </c>
    </row>
    <row r="3187">
      <c r="A3187" t="n">
        <v>3179</v>
      </c>
      <c r="B3187">
        <f>RAND()</f>
        <v/>
      </c>
      <c r="C3187">
        <f>IF(B3187&lt;P_3,3,IF(B3187&lt;P_3+P_4,4,5))</f>
        <v/>
      </c>
      <c r="D3187">
        <f>NORM.S.INV(RAND())</f>
        <v/>
      </c>
      <c r="E3187">
        <f>V0*EXP((rf-q_leak-0.5*sigma^2)*C3187+sigma*SQRT(C3187)*D3187)</f>
        <v/>
      </c>
      <c r="F3187">
        <f>SHL_face*(1+SHL_rate)^C3187</f>
        <v/>
      </c>
      <c r="G3187">
        <f>Pref_face*(1+Pref_rate)^C3187</f>
        <v/>
      </c>
      <c r="H3187">
        <f>MAX(E3187-F3187-G3187,0)</f>
        <v/>
      </c>
      <c r="I3187">
        <f>MIN(E3187,F3187+G3187)+(1-MgmtPct)*H3187</f>
        <v/>
      </c>
      <c r="J3187">
        <f>IF(I3187/SponsorCost&gt;=RatchetTrigger,1,0)</f>
        <v/>
      </c>
      <c r="K3187">
        <f>IF(J3187=1,MgmtPctRatchet,MgmtPct)</f>
        <v/>
      </c>
      <c r="L3187">
        <f>K3187*H3187</f>
        <v/>
      </c>
      <c r="M3187">
        <f>EXP(-rf*C3187)*L3187</f>
        <v/>
      </c>
      <c r="N3187">
        <f>EXP(-rf*C3187)*E3187</f>
        <v/>
      </c>
    </row>
    <row r="3188">
      <c r="A3188" t="n">
        <v>3180</v>
      </c>
      <c r="B3188">
        <f>RAND()</f>
        <v/>
      </c>
      <c r="C3188">
        <f>IF(B3188&lt;P_3,3,IF(B3188&lt;P_3+P_4,4,5))</f>
        <v/>
      </c>
      <c r="D3188">
        <f>NORM.S.INV(RAND())</f>
        <v/>
      </c>
      <c r="E3188">
        <f>V0*EXP((rf-q_leak-0.5*sigma^2)*C3188+sigma*SQRT(C3188)*D3188)</f>
        <v/>
      </c>
      <c r="F3188">
        <f>SHL_face*(1+SHL_rate)^C3188</f>
        <v/>
      </c>
      <c r="G3188">
        <f>Pref_face*(1+Pref_rate)^C3188</f>
        <v/>
      </c>
      <c r="H3188">
        <f>MAX(E3188-F3188-G3188,0)</f>
        <v/>
      </c>
      <c r="I3188">
        <f>MIN(E3188,F3188+G3188)+(1-MgmtPct)*H3188</f>
        <v/>
      </c>
      <c r="J3188">
        <f>IF(I3188/SponsorCost&gt;=RatchetTrigger,1,0)</f>
        <v/>
      </c>
      <c r="K3188">
        <f>IF(J3188=1,MgmtPctRatchet,MgmtPct)</f>
        <v/>
      </c>
      <c r="L3188">
        <f>K3188*H3188</f>
        <v/>
      </c>
      <c r="M3188">
        <f>EXP(-rf*C3188)*L3188</f>
        <v/>
      </c>
      <c r="N3188">
        <f>EXP(-rf*C3188)*E3188</f>
        <v/>
      </c>
    </row>
    <row r="3189">
      <c r="A3189" t="n">
        <v>3181</v>
      </c>
      <c r="B3189">
        <f>RAND()</f>
        <v/>
      </c>
      <c r="C3189">
        <f>IF(B3189&lt;P_3,3,IF(B3189&lt;P_3+P_4,4,5))</f>
        <v/>
      </c>
      <c r="D3189">
        <f>NORM.S.INV(RAND())</f>
        <v/>
      </c>
      <c r="E3189">
        <f>V0*EXP((rf-q_leak-0.5*sigma^2)*C3189+sigma*SQRT(C3189)*D3189)</f>
        <v/>
      </c>
      <c r="F3189">
        <f>SHL_face*(1+SHL_rate)^C3189</f>
        <v/>
      </c>
      <c r="G3189">
        <f>Pref_face*(1+Pref_rate)^C3189</f>
        <v/>
      </c>
      <c r="H3189">
        <f>MAX(E3189-F3189-G3189,0)</f>
        <v/>
      </c>
      <c r="I3189">
        <f>MIN(E3189,F3189+G3189)+(1-MgmtPct)*H3189</f>
        <v/>
      </c>
      <c r="J3189">
        <f>IF(I3189/SponsorCost&gt;=RatchetTrigger,1,0)</f>
        <v/>
      </c>
      <c r="K3189">
        <f>IF(J3189=1,MgmtPctRatchet,MgmtPct)</f>
        <v/>
      </c>
      <c r="L3189">
        <f>K3189*H3189</f>
        <v/>
      </c>
      <c r="M3189">
        <f>EXP(-rf*C3189)*L3189</f>
        <v/>
      </c>
      <c r="N3189">
        <f>EXP(-rf*C3189)*E3189</f>
        <v/>
      </c>
    </row>
    <row r="3190">
      <c r="A3190" t="n">
        <v>3182</v>
      </c>
      <c r="B3190">
        <f>RAND()</f>
        <v/>
      </c>
      <c r="C3190">
        <f>IF(B3190&lt;P_3,3,IF(B3190&lt;P_3+P_4,4,5))</f>
        <v/>
      </c>
      <c r="D3190">
        <f>NORM.S.INV(RAND())</f>
        <v/>
      </c>
      <c r="E3190">
        <f>V0*EXP((rf-q_leak-0.5*sigma^2)*C3190+sigma*SQRT(C3190)*D3190)</f>
        <v/>
      </c>
      <c r="F3190">
        <f>SHL_face*(1+SHL_rate)^C3190</f>
        <v/>
      </c>
      <c r="G3190">
        <f>Pref_face*(1+Pref_rate)^C3190</f>
        <v/>
      </c>
      <c r="H3190">
        <f>MAX(E3190-F3190-G3190,0)</f>
        <v/>
      </c>
      <c r="I3190">
        <f>MIN(E3190,F3190+G3190)+(1-MgmtPct)*H3190</f>
        <v/>
      </c>
      <c r="J3190">
        <f>IF(I3190/SponsorCost&gt;=RatchetTrigger,1,0)</f>
        <v/>
      </c>
      <c r="K3190">
        <f>IF(J3190=1,MgmtPctRatchet,MgmtPct)</f>
        <v/>
      </c>
      <c r="L3190">
        <f>K3190*H3190</f>
        <v/>
      </c>
      <c r="M3190">
        <f>EXP(-rf*C3190)*L3190</f>
        <v/>
      </c>
      <c r="N3190">
        <f>EXP(-rf*C3190)*E3190</f>
        <v/>
      </c>
    </row>
    <row r="3191">
      <c r="A3191" t="n">
        <v>3183</v>
      </c>
      <c r="B3191">
        <f>RAND()</f>
        <v/>
      </c>
      <c r="C3191">
        <f>IF(B3191&lt;P_3,3,IF(B3191&lt;P_3+P_4,4,5))</f>
        <v/>
      </c>
      <c r="D3191">
        <f>NORM.S.INV(RAND())</f>
        <v/>
      </c>
      <c r="E3191">
        <f>V0*EXP((rf-q_leak-0.5*sigma^2)*C3191+sigma*SQRT(C3191)*D3191)</f>
        <v/>
      </c>
      <c r="F3191">
        <f>SHL_face*(1+SHL_rate)^C3191</f>
        <v/>
      </c>
      <c r="G3191">
        <f>Pref_face*(1+Pref_rate)^C3191</f>
        <v/>
      </c>
      <c r="H3191">
        <f>MAX(E3191-F3191-G3191,0)</f>
        <v/>
      </c>
      <c r="I3191">
        <f>MIN(E3191,F3191+G3191)+(1-MgmtPct)*H3191</f>
        <v/>
      </c>
      <c r="J3191">
        <f>IF(I3191/SponsorCost&gt;=RatchetTrigger,1,0)</f>
        <v/>
      </c>
      <c r="K3191">
        <f>IF(J3191=1,MgmtPctRatchet,MgmtPct)</f>
        <v/>
      </c>
      <c r="L3191">
        <f>K3191*H3191</f>
        <v/>
      </c>
      <c r="M3191">
        <f>EXP(-rf*C3191)*L3191</f>
        <v/>
      </c>
      <c r="N3191">
        <f>EXP(-rf*C3191)*E3191</f>
        <v/>
      </c>
    </row>
    <row r="3192">
      <c r="A3192" t="n">
        <v>3184</v>
      </c>
      <c r="B3192">
        <f>RAND()</f>
        <v/>
      </c>
      <c r="C3192">
        <f>IF(B3192&lt;P_3,3,IF(B3192&lt;P_3+P_4,4,5))</f>
        <v/>
      </c>
      <c r="D3192">
        <f>NORM.S.INV(RAND())</f>
        <v/>
      </c>
      <c r="E3192">
        <f>V0*EXP((rf-q_leak-0.5*sigma^2)*C3192+sigma*SQRT(C3192)*D3192)</f>
        <v/>
      </c>
      <c r="F3192">
        <f>SHL_face*(1+SHL_rate)^C3192</f>
        <v/>
      </c>
      <c r="G3192">
        <f>Pref_face*(1+Pref_rate)^C3192</f>
        <v/>
      </c>
      <c r="H3192">
        <f>MAX(E3192-F3192-G3192,0)</f>
        <v/>
      </c>
      <c r="I3192">
        <f>MIN(E3192,F3192+G3192)+(1-MgmtPct)*H3192</f>
        <v/>
      </c>
      <c r="J3192">
        <f>IF(I3192/SponsorCost&gt;=RatchetTrigger,1,0)</f>
        <v/>
      </c>
      <c r="K3192">
        <f>IF(J3192=1,MgmtPctRatchet,MgmtPct)</f>
        <v/>
      </c>
      <c r="L3192">
        <f>K3192*H3192</f>
        <v/>
      </c>
      <c r="M3192">
        <f>EXP(-rf*C3192)*L3192</f>
        <v/>
      </c>
      <c r="N3192">
        <f>EXP(-rf*C3192)*E3192</f>
        <v/>
      </c>
    </row>
    <row r="3193">
      <c r="A3193" t="n">
        <v>3185</v>
      </c>
      <c r="B3193">
        <f>RAND()</f>
        <v/>
      </c>
      <c r="C3193">
        <f>IF(B3193&lt;P_3,3,IF(B3193&lt;P_3+P_4,4,5))</f>
        <v/>
      </c>
      <c r="D3193">
        <f>NORM.S.INV(RAND())</f>
        <v/>
      </c>
      <c r="E3193">
        <f>V0*EXP((rf-q_leak-0.5*sigma^2)*C3193+sigma*SQRT(C3193)*D3193)</f>
        <v/>
      </c>
      <c r="F3193">
        <f>SHL_face*(1+SHL_rate)^C3193</f>
        <v/>
      </c>
      <c r="G3193">
        <f>Pref_face*(1+Pref_rate)^C3193</f>
        <v/>
      </c>
      <c r="H3193">
        <f>MAX(E3193-F3193-G3193,0)</f>
        <v/>
      </c>
      <c r="I3193">
        <f>MIN(E3193,F3193+G3193)+(1-MgmtPct)*H3193</f>
        <v/>
      </c>
      <c r="J3193">
        <f>IF(I3193/SponsorCost&gt;=RatchetTrigger,1,0)</f>
        <v/>
      </c>
      <c r="K3193">
        <f>IF(J3193=1,MgmtPctRatchet,MgmtPct)</f>
        <v/>
      </c>
      <c r="L3193">
        <f>K3193*H3193</f>
        <v/>
      </c>
      <c r="M3193">
        <f>EXP(-rf*C3193)*L3193</f>
        <v/>
      </c>
      <c r="N3193">
        <f>EXP(-rf*C3193)*E3193</f>
        <v/>
      </c>
    </row>
    <row r="3194">
      <c r="A3194" t="n">
        <v>3186</v>
      </c>
      <c r="B3194">
        <f>RAND()</f>
        <v/>
      </c>
      <c r="C3194">
        <f>IF(B3194&lt;P_3,3,IF(B3194&lt;P_3+P_4,4,5))</f>
        <v/>
      </c>
      <c r="D3194">
        <f>NORM.S.INV(RAND())</f>
        <v/>
      </c>
      <c r="E3194">
        <f>V0*EXP((rf-q_leak-0.5*sigma^2)*C3194+sigma*SQRT(C3194)*D3194)</f>
        <v/>
      </c>
      <c r="F3194">
        <f>SHL_face*(1+SHL_rate)^C3194</f>
        <v/>
      </c>
      <c r="G3194">
        <f>Pref_face*(1+Pref_rate)^C3194</f>
        <v/>
      </c>
      <c r="H3194">
        <f>MAX(E3194-F3194-G3194,0)</f>
        <v/>
      </c>
      <c r="I3194">
        <f>MIN(E3194,F3194+G3194)+(1-MgmtPct)*H3194</f>
        <v/>
      </c>
      <c r="J3194">
        <f>IF(I3194/SponsorCost&gt;=RatchetTrigger,1,0)</f>
        <v/>
      </c>
      <c r="K3194">
        <f>IF(J3194=1,MgmtPctRatchet,MgmtPct)</f>
        <v/>
      </c>
      <c r="L3194">
        <f>K3194*H3194</f>
        <v/>
      </c>
      <c r="M3194">
        <f>EXP(-rf*C3194)*L3194</f>
        <v/>
      </c>
      <c r="N3194">
        <f>EXP(-rf*C3194)*E3194</f>
        <v/>
      </c>
    </row>
    <row r="3195">
      <c r="A3195" t="n">
        <v>3187</v>
      </c>
      <c r="B3195">
        <f>RAND()</f>
        <v/>
      </c>
      <c r="C3195">
        <f>IF(B3195&lt;P_3,3,IF(B3195&lt;P_3+P_4,4,5))</f>
        <v/>
      </c>
      <c r="D3195">
        <f>NORM.S.INV(RAND())</f>
        <v/>
      </c>
      <c r="E3195">
        <f>V0*EXP((rf-q_leak-0.5*sigma^2)*C3195+sigma*SQRT(C3195)*D3195)</f>
        <v/>
      </c>
      <c r="F3195">
        <f>SHL_face*(1+SHL_rate)^C3195</f>
        <v/>
      </c>
      <c r="G3195">
        <f>Pref_face*(1+Pref_rate)^C3195</f>
        <v/>
      </c>
      <c r="H3195">
        <f>MAX(E3195-F3195-G3195,0)</f>
        <v/>
      </c>
      <c r="I3195">
        <f>MIN(E3195,F3195+G3195)+(1-MgmtPct)*H3195</f>
        <v/>
      </c>
      <c r="J3195">
        <f>IF(I3195/SponsorCost&gt;=RatchetTrigger,1,0)</f>
        <v/>
      </c>
      <c r="K3195">
        <f>IF(J3195=1,MgmtPctRatchet,MgmtPct)</f>
        <v/>
      </c>
      <c r="L3195">
        <f>K3195*H3195</f>
        <v/>
      </c>
      <c r="M3195">
        <f>EXP(-rf*C3195)*L3195</f>
        <v/>
      </c>
      <c r="N3195">
        <f>EXP(-rf*C3195)*E3195</f>
        <v/>
      </c>
    </row>
    <row r="3196">
      <c r="A3196" t="n">
        <v>3188</v>
      </c>
      <c r="B3196">
        <f>RAND()</f>
        <v/>
      </c>
      <c r="C3196">
        <f>IF(B3196&lt;P_3,3,IF(B3196&lt;P_3+P_4,4,5))</f>
        <v/>
      </c>
      <c r="D3196">
        <f>NORM.S.INV(RAND())</f>
        <v/>
      </c>
      <c r="E3196">
        <f>V0*EXP((rf-q_leak-0.5*sigma^2)*C3196+sigma*SQRT(C3196)*D3196)</f>
        <v/>
      </c>
      <c r="F3196">
        <f>SHL_face*(1+SHL_rate)^C3196</f>
        <v/>
      </c>
      <c r="G3196">
        <f>Pref_face*(1+Pref_rate)^C3196</f>
        <v/>
      </c>
      <c r="H3196">
        <f>MAX(E3196-F3196-G3196,0)</f>
        <v/>
      </c>
      <c r="I3196">
        <f>MIN(E3196,F3196+G3196)+(1-MgmtPct)*H3196</f>
        <v/>
      </c>
      <c r="J3196">
        <f>IF(I3196/SponsorCost&gt;=RatchetTrigger,1,0)</f>
        <v/>
      </c>
      <c r="K3196">
        <f>IF(J3196=1,MgmtPctRatchet,MgmtPct)</f>
        <v/>
      </c>
      <c r="L3196">
        <f>K3196*H3196</f>
        <v/>
      </c>
      <c r="M3196">
        <f>EXP(-rf*C3196)*L3196</f>
        <v/>
      </c>
      <c r="N3196">
        <f>EXP(-rf*C3196)*E3196</f>
        <v/>
      </c>
    </row>
    <row r="3197">
      <c r="A3197" t="n">
        <v>3189</v>
      </c>
      <c r="B3197">
        <f>RAND()</f>
        <v/>
      </c>
      <c r="C3197">
        <f>IF(B3197&lt;P_3,3,IF(B3197&lt;P_3+P_4,4,5))</f>
        <v/>
      </c>
      <c r="D3197">
        <f>NORM.S.INV(RAND())</f>
        <v/>
      </c>
      <c r="E3197">
        <f>V0*EXP((rf-q_leak-0.5*sigma^2)*C3197+sigma*SQRT(C3197)*D3197)</f>
        <v/>
      </c>
      <c r="F3197">
        <f>SHL_face*(1+SHL_rate)^C3197</f>
        <v/>
      </c>
      <c r="G3197">
        <f>Pref_face*(1+Pref_rate)^C3197</f>
        <v/>
      </c>
      <c r="H3197">
        <f>MAX(E3197-F3197-G3197,0)</f>
        <v/>
      </c>
      <c r="I3197">
        <f>MIN(E3197,F3197+G3197)+(1-MgmtPct)*H3197</f>
        <v/>
      </c>
      <c r="J3197">
        <f>IF(I3197/SponsorCost&gt;=RatchetTrigger,1,0)</f>
        <v/>
      </c>
      <c r="K3197">
        <f>IF(J3197=1,MgmtPctRatchet,MgmtPct)</f>
        <v/>
      </c>
      <c r="L3197">
        <f>K3197*H3197</f>
        <v/>
      </c>
      <c r="M3197">
        <f>EXP(-rf*C3197)*L3197</f>
        <v/>
      </c>
      <c r="N3197">
        <f>EXP(-rf*C3197)*E3197</f>
        <v/>
      </c>
    </row>
    <row r="3198">
      <c r="A3198" t="n">
        <v>3190</v>
      </c>
      <c r="B3198">
        <f>RAND()</f>
        <v/>
      </c>
      <c r="C3198">
        <f>IF(B3198&lt;P_3,3,IF(B3198&lt;P_3+P_4,4,5))</f>
        <v/>
      </c>
      <c r="D3198">
        <f>NORM.S.INV(RAND())</f>
        <v/>
      </c>
      <c r="E3198">
        <f>V0*EXP((rf-q_leak-0.5*sigma^2)*C3198+sigma*SQRT(C3198)*D3198)</f>
        <v/>
      </c>
      <c r="F3198">
        <f>SHL_face*(1+SHL_rate)^C3198</f>
        <v/>
      </c>
      <c r="G3198">
        <f>Pref_face*(1+Pref_rate)^C3198</f>
        <v/>
      </c>
      <c r="H3198">
        <f>MAX(E3198-F3198-G3198,0)</f>
        <v/>
      </c>
      <c r="I3198">
        <f>MIN(E3198,F3198+G3198)+(1-MgmtPct)*H3198</f>
        <v/>
      </c>
      <c r="J3198">
        <f>IF(I3198/SponsorCost&gt;=RatchetTrigger,1,0)</f>
        <v/>
      </c>
      <c r="K3198">
        <f>IF(J3198=1,MgmtPctRatchet,MgmtPct)</f>
        <v/>
      </c>
      <c r="L3198">
        <f>K3198*H3198</f>
        <v/>
      </c>
      <c r="M3198">
        <f>EXP(-rf*C3198)*L3198</f>
        <v/>
      </c>
      <c r="N3198">
        <f>EXP(-rf*C3198)*E3198</f>
        <v/>
      </c>
    </row>
    <row r="3199">
      <c r="A3199" t="n">
        <v>3191</v>
      </c>
      <c r="B3199">
        <f>RAND()</f>
        <v/>
      </c>
      <c r="C3199">
        <f>IF(B3199&lt;P_3,3,IF(B3199&lt;P_3+P_4,4,5))</f>
        <v/>
      </c>
      <c r="D3199">
        <f>NORM.S.INV(RAND())</f>
        <v/>
      </c>
      <c r="E3199">
        <f>V0*EXP((rf-q_leak-0.5*sigma^2)*C3199+sigma*SQRT(C3199)*D3199)</f>
        <v/>
      </c>
      <c r="F3199">
        <f>SHL_face*(1+SHL_rate)^C3199</f>
        <v/>
      </c>
      <c r="G3199">
        <f>Pref_face*(1+Pref_rate)^C3199</f>
        <v/>
      </c>
      <c r="H3199">
        <f>MAX(E3199-F3199-G3199,0)</f>
        <v/>
      </c>
      <c r="I3199">
        <f>MIN(E3199,F3199+G3199)+(1-MgmtPct)*H3199</f>
        <v/>
      </c>
      <c r="J3199">
        <f>IF(I3199/SponsorCost&gt;=RatchetTrigger,1,0)</f>
        <v/>
      </c>
      <c r="K3199">
        <f>IF(J3199=1,MgmtPctRatchet,MgmtPct)</f>
        <v/>
      </c>
      <c r="L3199">
        <f>K3199*H3199</f>
        <v/>
      </c>
      <c r="M3199">
        <f>EXP(-rf*C3199)*L3199</f>
        <v/>
      </c>
      <c r="N3199">
        <f>EXP(-rf*C3199)*E3199</f>
        <v/>
      </c>
    </row>
    <row r="3200">
      <c r="A3200" t="n">
        <v>3192</v>
      </c>
      <c r="B3200">
        <f>RAND()</f>
        <v/>
      </c>
      <c r="C3200">
        <f>IF(B3200&lt;P_3,3,IF(B3200&lt;P_3+P_4,4,5))</f>
        <v/>
      </c>
      <c r="D3200">
        <f>NORM.S.INV(RAND())</f>
        <v/>
      </c>
      <c r="E3200">
        <f>V0*EXP((rf-q_leak-0.5*sigma^2)*C3200+sigma*SQRT(C3200)*D3200)</f>
        <v/>
      </c>
      <c r="F3200">
        <f>SHL_face*(1+SHL_rate)^C3200</f>
        <v/>
      </c>
      <c r="G3200">
        <f>Pref_face*(1+Pref_rate)^C3200</f>
        <v/>
      </c>
      <c r="H3200">
        <f>MAX(E3200-F3200-G3200,0)</f>
        <v/>
      </c>
      <c r="I3200">
        <f>MIN(E3200,F3200+G3200)+(1-MgmtPct)*H3200</f>
        <v/>
      </c>
      <c r="J3200">
        <f>IF(I3200/SponsorCost&gt;=RatchetTrigger,1,0)</f>
        <v/>
      </c>
      <c r="K3200">
        <f>IF(J3200=1,MgmtPctRatchet,MgmtPct)</f>
        <v/>
      </c>
      <c r="L3200">
        <f>K3200*H3200</f>
        <v/>
      </c>
      <c r="M3200">
        <f>EXP(-rf*C3200)*L3200</f>
        <v/>
      </c>
      <c r="N3200">
        <f>EXP(-rf*C3200)*E3200</f>
        <v/>
      </c>
    </row>
    <row r="3201">
      <c r="A3201" t="n">
        <v>3193</v>
      </c>
      <c r="B3201">
        <f>RAND()</f>
        <v/>
      </c>
      <c r="C3201">
        <f>IF(B3201&lt;P_3,3,IF(B3201&lt;P_3+P_4,4,5))</f>
        <v/>
      </c>
      <c r="D3201">
        <f>NORM.S.INV(RAND())</f>
        <v/>
      </c>
      <c r="E3201">
        <f>V0*EXP((rf-q_leak-0.5*sigma^2)*C3201+sigma*SQRT(C3201)*D3201)</f>
        <v/>
      </c>
      <c r="F3201">
        <f>SHL_face*(1+SHL_rate)^C3201</f>
        <v/>
      </c>
      <c r="G3201">
        <f>Pref_face*(1+Pref_rate)^C3201</f>
        <v/>
      </c>
      <c r="H3201">
        <f>MAX(E3201-F3201-G3201,0)</f>
        <v/>
      </c>
      <c r="I3201">
        <f>MIN(E3201,F3201+G3201)+(1-MgmtPct)*H3201</f>
        <v/>
      </c>
      <c r="J3201">
        <f>IF(I3201/SponsorCost&gt;=RatchetTrigger,1,0)</f>
        <v/>
      </c>
      <c r="K3201">
        <f>IF(J3201=1,MgmtPctRatchet,MgmtPct)</f>
        <v/>
      </c>
      <c r="L3201">
        <f>K3201*H3201</f>
        <v/>
      </c>
      <c r="M3201">
        <f>EXP(-rf*C3201)*L3201</f>
        <v/>
      </c>
      <c r="N3201">
        <f>EXP(-rf*C3201)*E3201</f>
        <v/>
      </c>
    </row>
    <row r="3202">
      <c r="A3202" t="n">
        <v>3194</v>
      </c>
      <c r="B3202">
        <f>RAND()</f>
        <v/>
      </c>
      <c r="C3202">
        <f>IF(B3202&lt;P_3,3,IF(B3202&lt;P_3+P_4,4,5))</f>
        <v/>
      </c>
      <c r="D3202">
        <f>NORM.S.INV(RAND())</f>
        <v/>
      </c>
      <c r="E3202">
        <f>V0*EXP((rf-q_leak-0.5*sigma^2)*C3202+sigma*SQRT(C3202)*D3202)</f>
        <v/>
      </c>
      <c r="F3202">
        <f>SHL_face*(1+SHL_rate)^C3202</f>
        <v/>
      </c>
      <c r="G3202">
        <f>Pref_face*(1+Pref_rate)^C3202</f>
        <v/>
      </c>
      <c r="H3202">
        <f>MAX(E3202-F3202-G3202,0)</f>
        <v/>
      </c>
      <c r="I3202">
        <f>MIN(E3202,F3202+G3202)+(1-MgmtPct)*H3202</f>
        <v/>
      </c>
      <c r="J3202">
        <f>IF(I3202/SponsorCost&gt;=RatchetTrigger,1,0)</f>
        <v/>
      </c>
      <c r="K3202">
        <f>IF(J3202=1,MgmtPctRatchet,MgmtPct)</f>
        <v/>
      </c>
      <c r="L3202">
        <f>K3202*H3202</f>
        <v/>
      </c>
      <c r="M3202">
        <f>EXP(-rf*C3202)*L3202</f>
        <v/>
      </c>
      <c r="N3202">
        <f>EXP(-rf*C3202)*E3202</f>
        <v/>
      </c>
    </row>
    <row r="3203">
      <c r="A3203" t="n">
        <v>3195</v>
      </c>
      <c r="B3203">
        <f>RAND()</f>
        <v/>
      </c>
      <c r="C3203">
        <f>IF(B3203&lt;P_3,3,IF(B3203&lt;P_3+P_4,4,5))</f>
        <v/>
      </c>
      <c r="D3203">
        <f>NORM.S.INV(RAND())</f>
        <v/>
      </c>
      <c r="E3203">
        <f>V0*EXP((rf-q_leak-0.5*sigma^2)*C3203+sigma*SQRT(C3203)*D3203)</f>
        <v/>
      </c>
      <c r="F3203">
        <f>SHL_face*(1+SHL_rate)^C3203</f>
        <v/>
      </c>
      <c r="G3203">
        <f>Pref_face*(1+Pref_rate)^C3203</f>
        <v/>
      </c>
      <c r="H3203">
        <f>MAX(E3203-F3203-G3203,0)</f>
        <v/>
      </c>
      <c r="I3203">
        <f>MIN(E3203,F3203+G3203)+(1-MgmtPct)*H3203</f>
        <v/>
      </c>
      <c r="J3203">
        <f>IF(I3203/SponsorCost&gt;=RatchetTrigger,1,0)</f>
        <v/>
      </c>
      <c r="K3203">
        <f>IF(J3203=1,MgmtPctRatchet,MgmtPct)</f>
        <v/>
      </c>
      <c r="L3203">
        <f>K3203*H3203</f>
        <v/>
      </c>
      <c r="M3203">
        <f>EXP(-rf*C3203)*L3203</f>
        <v/>
      </c>
      <c r="N3203">
        <f>EXP(-rf*C3203)*E3203</f>
        <v/>
      </c>
    </row>
    <row r="3204">
      <c r="A3204" t="n">
        <v>3196</v>
      </c>
      <c r="B3204">
        <f>RAND()</f>
        <v/>
      </c>
      <c r="C3204">
        <f>IF(B3204&lt;P_3,3,IF(B3204&lt;P_3+P_4,4,5))</f>
        <v/>
      </c>
      <c r="D3204">
        <f>NORM.S.INV(RAND())</f>
        <v/>
      </c>
      <c r="E3204">
        <f>V0*EXP((rf-q_leak-0.5*sigma^2)*C3204+sigma*SQRT(C3204)*D3204)</f>
        <v/>
      </c>
      <c r="F3204">
        <f>SHL_face*(1+SHL_rate)^C3204</f>
        <v/>
      </c>
      <c r="G3204">
        <f>Pref_face*(1+Pref_rate)^C3204</f>
        <v/>
      </c>
      <c r="H3204">
        <f>MAX(E3204-F3204-G3204,0)</f>
        <v/>
      </c>
      <c r="I3204">
        <f>MIN(E3204,F3204+G3204)+(1-MgmtPct)*H3204</f>
        <v/>
      </c>
      <c r="J3204">
        <f>IF(I3204/SponsorCost&gt;=RatchetTrigger,1,0)</f>
        <v/>
      </c>
      <c r="K3204">
        <f>IF(J3204=1,MgmtPctRatchet,MgmtPct)</f>
        <v/>
      </c>
      <c r="L3204">
        <f>K3204*H3204</f>
        <v/>
      </c>
      <c r="M3204">
        <f>EXP(-rf*C3204)*L3204</f>
        <v/>
      </c>
      <c r="N3204">
        <f>EXP(-rf*C3204)*E3204</f>
        <v/>
      </c>
    </row>
    <row r="3205">
      <c r="A3205" t="n">
        <v>3197</v>
      </c>
      <c r="B3205">
        <f>RAND()</f>
        <v/>
      </c>
      <c r="C3205">
        <f>IF(B3205&lt;P_3,3,IF(B3205&lt;P_3+P_4,4,5))</f>
        <v/>
      </c>
      <c r="D3205">
        <f>NORM.S.INV(RAND())</f>
        <v/>
      </c>
      <c r="E3205">
        <f>V0*EXP((rf-q_leak-0.5*sigma^2)*C3205+sigma*SQRT(C3205)*D3205)</f>
        <v/>
      </c>
      <c r="F3205">
        <f>SHL_face*(1+SHL_rate)^C3205</f>
        <v/>
      </c>
      <c r="G3205">
        <f>Pref_face*(1+Pref_rate)^C3205</f>
        <v/>
      </c>
      <c r="H3205">
        <f>MAX(E3205-F3205-G3205,0)</f>
        <v/>
      </c>
      <c r="I3205">
        <f>MIN(E3205,F3205+G3205)+(1-MgmtPct)*H3205</f>
        <v/>
      </c>
      <c r="J3205">
        <f>IF(I3205/SponsorCost&gt;=RatchetTrigger,1,0)</f>
        <v/>
      </c>
      <c r="K3205">
        <f>IF(J3205=1,MgmtPctRatchet,MgmtPct)</f>
        <v/>
      </c>
      <c r="L3205">
        <f>K3205*H3205</f>
        <v/>
      </c>
      <c r="M3205">
        <f>EXP(-rf*C3205)*L3205</f>
        <v/>
      </c>
      <c r="N3205">
        <f>EXP(-rf*C3205)*E3205</f>
        <v/>
      </c>
    </row>
    <row r="3206">
      <c r="A3206" t="n">
        <v>3198</v>
      </c>
      <c r="B3206">
        <f>RAND()</f>
        <v/>
      </c>
      <c r="C3206">
        <f>IF(B3206&lt;P_3,3,IF(B3206&lt;P_3+P_4,4,5))</f>
        <v/>
      </c>
      <c r="D3206">
        <f>NORM.S.INV(RAND())</f>
        <v/>
      </c>
      <c r="E3206">
        <f>V0*EXP((rf-q_leak-0.5*sigma^2)*C3206+sigma*SQRT(C3206)*D3206)</f>
        <v/>
      </c>
      <c r="F3206">
        <f>SHL_face*(1+SHL_rate)^C3206</f>
        <v/>
      </c>
      <c r="G3206">
        <f>Pref_face*(1+Pref_rate)^C3206</f>
        <v/>
      </c>
      <c r="H3206">
        <f>MAX(E3206-F3206-G3206,0)</f>
        <v/>
      </c>
      <c r="I3206">
        <f>MIN(E3206,F3206+G3206)+(1-MgmtPct)*H3206</f>
        <v/>
      </c>
      <c r="J3206">
        <f>IF(I3206/SponsorCost&gt;=RatchetTrigger,1,0)</f>
        <v/>
      </c>
      <c r="K3206">
        <f>IF(J3206=1,MgmtPctRatchet,MgmtPct)</f>
        <v/>
      </c>
      <c r="L3206">
        <f>K3206*H3206</f>
        <v/>
      </c>
      <c r="M3206">
        <f>EXP(-rf*C3206)*L3206</f>
        <v/>
      </c>
      <c r="N3206">
        <f>EXP(-rf*C3206)*E3206</f>
        <v/>
      </c>
    </row>
    <row r="3207">
      <c r="A3207" t="n">
        <v>3199</v>
      </c>
      <c r="B3207">
        <f>RAND()</f>
        <v/>
      </c>
      <c r="C3207">
        <f>IF(B3207&lt;P_3,3,IF(B3207&lt;P_3+P_4,4,5))</f>
        <v/>
      </c>
      <c r="D3207">
        <f>NORM.S.INV(RAND())</f>
        <v/>
      </c>
      <c r="E3207">
        <f>V0*EXP((rf-q_leak-0.5*sigma^2)*C3207+sigma*SQRT(C3207)*D3207)</f>
        <v/>
      </c>
      <c r="F3207">
        <f>SHL_face*(1+SHL_rate)^C3207</f>
        <v/>
      </c>
      <c r="G3207">
        <f>Pref_face*(1+Pref_rate)^C3207</f>
        <v/>
      </c>
      <c r="H3207">
        <f>MAX(E3207-F3207-G3207,0)</f>
        <v/>
      </c>
      <c r="I3207">
        <f>MIN(E3207,F3207+G3207)+(1-MgmtPct)*H3207</f>
        <v/>
      </c>
      <c r="J3207">
        <f>IF(I3207/SponsorCost&gt;=RatchetTrigger,1,0)</f>
        <v/>
      </c>
      <c r="K3207">
        <f>IF(J3207=1,MgmtPctRatchet,MgmtPct)</f>
        <v/>
      </c>
      <c r="L3207">
        <f>K3207*H3207</f>
        <v/>
      </c>
      <c r="M3207">
        <f>EXP(-rf*C3207)*L3207</f>
        <v/>
      </c>
      <c r="N3207">
        <f>EXP(-rf*C3207)*E3207</f>
        <v/>
      </c>
    </row>
    <row r="3208">
      <c r="A3208" t="n">
        <v>3200</v>
      </c>
      <c r="B3208">
        <f>RAND()</f>
        <v/>
      </c>
      <c r="C3208">
        <f>IF(B3208&lt;P_3,3,IF(B3208&lt;P_3+P_4,4,5))</f>
        <v/>
      </c>
      <c r="D3208">
        <f>NORM.S.INV(RAND())</f>
        <v/>
      </c>
      <c r="E3208">
        <f>V0*EXP((rf-q_leak-0.5*sigma^2)*C3208+sigma*SQRT(C3208)*D3208)</f>
        <v/>
      </c>
      <c r="F3208">
        <f>SHL_face*(1+SHL_rate)^C3208</f>
        <v/>
      </c>
      <c r="G3208">
        <f>Pref_face*(1+Pref_rate)^C3208</f>
        <v/>
      </c>
      <c r="H3208">
        <f>MAX(E3208-F3208-G3208,0)</f>
        <v/>
      </c>
      <c r="I3208">
        <f>MIN(E3208,F3208+G3208)+(1-MgmtPct)*H3208</f>
        <v/>
      </c>
      <c r="J3208">
        <f>IF(I3208/SponsorCost&gt;=RatchetTrigger,1,0)</f>
        <v/>
      </c>
      <c r="K3208">
        <f>IF(J3208=1,MgmtPctRatchet,MgmtPct)</f>
        <v/>
      </c>
      <c r="L3208">
        <f>K3208*H3208</f>
        <v/>
      </c>
      <c r="M3208">
        <f>EXP(-rf*C3208)*L3208</f>
        <v/>
      </c>
      <c r="N3208">
        <f>EXP(-rf*C3208)*E3208</f>
        <v/>
      </c>
    </row>
    <row r="3209">
      <c r="A3209" t="n">
        <v>3201</v>
      </c>
      <c r="B3209">
        <f>RAND()</f>
        <v/>
      </c>
      <c r="C3209">
        <f>IF(B3209&lt;P_3,3,IF(B3209&lt;P_3+P_4,4,5))</f>
        <v/>
      </c>
      <c r="D3209">
        <f>NORM.S.INV(RAND())</f>
        <v/>
      </c>
      <c r="E3209">
        <f>V0*EXP((rf-q_leak-0.5*sigma^2)*C3209+sigma*SQRT(C3209)*D3209)</f>
        <v/>
      </c>
      <c r="F3209">
        <f>SHL_face*(1+SHL_rate)^C3209</f>
        <v/>
      </c>
      <c r="G3209">
        <f>Pref_face*(1+Pref_rate)^C3209</f>
        <v/>
      </c>
      <c r="H3209">
        <f>MAX(E3209-F3209-G3209,0)</f>
        <v/>
      </c>
      <c r="I3209">
        <f>MIN(E3209,F3209+G3209)+(1-MgmtPct)*H3209</f>
        <v/>
      </c>
      <c r="J3209">
        <f>IF(I3209/SponsorCost&gt;=RatchetTrigger,1,0)</f>
        <v/>
      </c>
      <c r="K3209">
        <f>IF(J3209=1,MgmtPctRatchet,MgmtPct)</f>
        <v/>
      </c>
      <c r="L3209">
        <f>K3209*H3209</f>
        <v/>
      </c>
      <c r="M3209">
        <f>EXP(-rf*C3209)*L3209</f>
        <v/>
      </c>
      <c r="N3209">
        <f>EXP(-rf*C3209)*E3209</f>
        <v/>
      </c>
    </row>
    <row r="3210">
      <c r="A3210" t="n">
        <v>3202</v>
      </c>
      <c r="B3210">
        <f>RAND()</f>
        <v/>
      </c>
      <c r="C3210">
        <f>IF(B3210&lt;P_3,3,IF(B3210&lt;P_3+P_4,4,5))</f>
        <v/>
      </c>
      <c r="D3210">
        <f>NORM.S.INV(RAND())</f>
        <v/>
      </c>
      <c r="E3210">
        <f>V0*EXP((rf-q_leak-0.5*sigma^2)*C3210+sigma*SQRT(C3210)*D3210)</f>
        <v/>
      </c>
      <c r="F3210">
        <f>SHL_face*(1+SHL_rate)^C3210</f>
        <v/>
      </c>
      <c r="G3210">
        <f>Pref_face*(1+Pref_rate)^C3210</f>
        <v/>
      </c>
      <c r="H3210">
        <f>MAX(E3210-F3210-G3210,0)</f>
        <v/>
      </c>
      <c r="I3210">
        <f>MIN(E3210,F3210+G3210)+(1-MgmtPct)*H3210</f>
        <v/>
      </c>
      <c r="J3210">
        <f>IF(I3210/SponsorCost&gt;=RatchetTrigger,1,0)</f>
        <v/>
      </c>
      <c r="K3210">
        <f>IF(J3210=1,MgmtPctRatchet,MgmtPct)</f>
        <v/>
      </c>
      <c r="L3210">
        <f>K3210*H3210</f>
        <v/>
      </c>
      <c r="M3210">
        <f>EXP(-rf*C3210)*L3210</f>
        <v/>
      </c>
      <c r="N3210">
        <f>EXP(-rf*C3210)*E3210</f>
        <v/>
      </c>
    </row>
    <row r="3211">
      <c r="A3211" t="n">
        <v>3203</v>
      </c>
      <c r="B3211">
        <f>RAND()</f>
        <v/>
      </c>
      <c r="C3211">
        <f>IF(B3211&lt;P_3,3,IF(B3211&lt;P_3+P_4,4,5))</f>
        <v/>
      </c>
      <c r="D3211">
        <f>NORM.S.INV(RAND())</f>
        <v/>
      </c>
      <c r="E3211">
        <f>V0*EXP((rf-q_leak-0.5*sigma^2)*C3211+sigma*SQRT(C3211)*D3211)</f>
        <v/>
      </c>
      <c r="F3211">
        <f>SHL_face*(1+SHL_rate)^C3211</f>
        <v/>
      </c>
      <c r="G3211">
        <f>Pref_face*(1+Pref_rate)^C3211</f>
        <v/>
      </c>
      <c r="H3211">
        <f>MAX(E3211-F3211-G3211,0)</f>
        <v/>
      </c>
      <c r="I3211">
        <f>MIN(E3211,F3211+G3211)+(1-MgmtPct)*H3211</f>
        <v/>
      </c>
      <c r="J3211">
        <f>IF(I3211/SponsorCost&gt;=RatchetTrigger,1,0)</f>
        <v/>
      </c>
      <c r="K3211">
        <f>IF(J3211=1,MgmtPctRatchet,MgmtPct)</f>
        <v/>
      </c>
      <c r="L3211">
        <f>K3211*H3211</f>
        <v/>
      </c>
      <c r="M3211">
        <f>EXP(-rf*C3211)*L3211</f>
        <v/>
      </c>
      <c r="N3211">
        <f>EXP(-rf*C3211)*E3211</f>
        <v/>
      </c>
    </row>
    <row r="3212">
      <c r="A3212" t="n">
        <v>3204</v>
      </c>
      <c r="B3212">
        <f>RAND()</f>
        <v/>
      </c>
      <c r="C3212">
        <f>IF(B3212&lt;P_3,3,IF(B3212&lt;P_3+P_4,4,5))</f>
        <v/>
      </c>
      <c r="D3212">
        <f>NORM.S.INV(RAND())</f>
        <v/>
      </c>
      <c r="E3212">
        <f>V0*EXP((rf-q_leak-0.5*sigma^2)*C3212+sigma*SQRT(C3212)*D3212)</f>
        <v/>
      </c>
      <c r="F3212">
        <f>SHL_face*(1+SHL_rate)^C3212</f>
        <v/>
      </c>
      <c r="G3212">
        <f>Pref_face*(1+Pref_rate)^C3212</f>
        <v/>
      </c>
      <c r="H3212">
        <f>MAX(E3212-F3212-G3212,0)</f>
        <v/>
      </c>
      <c r="I3212">
        <f>MIN(E3212,F3212+G3212)+(1-MgmtPct)*H3212</f>
        <v/>
      </c>
      <c r="J3212">
        <f>IF(I3212/SponsorCost&gt;=RatchetTrigger,1,0)</f>
        <v/>
      </c>
      <c r="K3212">
        <f>IF(J3212=1,MgmtPctRatchet,MgmtPct)</f>
        <v/>
      </c>
      <c r="L3212">
        <f>K3212*H3212</f>
        <v/>
      </c>
      <c r="M3212">
        <f>EXP(-rf*C3212)*L3212</f>
        <v/>
      </c>
      <c r="N3212">
        <f>EXP(-rf*C3212)*E3212</f>
        <v/>
      </c>
    </row>
    <row r="3213">
      <c r="A3213" t="n">
        <v>3205</v>
      </c>
      <c r="B3213">
        <f>RAND()</f>
        <v/>
      </c>
      <c r="C3213">
        <f>IF(B3213&lt;P_3,3,IF(B3213&lt;P_3+P_4,4,5))</f>
        <v/>
      </c>
      <c r="D3213">
        <f>NORM.S.INV(RAND())</f>
        <v/>
      </c>
      <c r="E3213">
        <f>V0*EXP((rf-q_leak-0.5*sigma^2)*C3213+sigma*SQRT(C3213)*D3213)</f>
        <v/>
      </c>
      <c r="F3213">
        <f>SHL_face*(1+SHL_rate)^C3213</f>
        <v/>
      </c>
      <c r="G3213">
        <f>Pref_face*(1+Pref_rate)^C3213</f>
        <v/>
      </c>
      <c r="H3213">
        <f>MAX(E3213-F3213-G3213,0)</f>
        <v/>
      </c>
      <c r="I3213">
        <f>MIN(E3213,F3213+G3213)+(1-MgmtPct)*H3213</f>
        <v/>
      </c>
      <c r="J3213">
        <f>IF(I3213/SponsorCost&gt;=RatchetTrigger,1,0)</f>
        <v/>
      </c>
      <c r="K3213">
        <f>IF(J3213=1,MgmtPctRatchet,MgmtPct)</f>
        <v/>
      </c>
      <c r="L3213">
        <f>K3213*H3213</f>
        <v/>
      </c>
      <c r="M3213">
        <f>EXP(-rf*C3213)*L3213</f>
        <v/>
      </c>
      <c r="N3213">
        <f>EXP(-rf*C3213)*E3213</f>
        <v/>
      </c>
    </row>
    <row r="3214">
      <c r="A3214" t="n">
        <v>3206</v>
      </c>
      <c r="B3214">
        <f>RAND()</f>
        <v/>
      </c>
      <c r="C3214">
        <f>IF(B3214&lt;P_3,3,IF(B3214&lt;P_3+P_4,4,5))</f>
        <v/>
      </c>
      <c r="D3214">
        <f>NORM.S.INV(RAND())</f>
        <v/>
      </c>
      <c r="E3214">
        <f>V0*EXP((rf-q_leak-0.5*sigma^2)*C3214+sigma*SQRT(C3214)*D3214)</f>
        <v/>
      </c>
      <c r="F3214">
        <f>SHL_face*(1+SHL_rate)^C3214</f>
        <v/>
      </c>
      <c r="G3214">
        <f>Pref_face*(1+Pref_rate)^C3214</f>
        <v/>
      </c>
      <c r="H3214">
        <f>MAX(E3214-F3214-G3214,0)</f>
        <v/>
      </c>
      <c r="I3214">
        <f>MIN(E3214,F3214+G3214)+(1-MgmtPct)*H3214</f>
        <v/>
      </c>
      <c r="J3214">
        <f>IF(I3214/SponsorCost&gt;=RatchetTrigger,1,0)</f>
        <v/>
      </c>
      <c r="K3214">
        <f>IF(J3214=1,MgmtPctRatchet,MgmtPct)</f>
        <v/>
      </c>
      <c r="L3214">
        <f>K3214*H3214</f>
        <v/>
      </c>
      <c r="M3214">
        <f>EXP(-rf*C3214)*L3214</f>
        <v/>
      </c>
      <c r="N3214">
        <f>EXP(-rf*C3214)*E3214</f>
        <v/>
      </c>
    </row>
    <row r="3215">
      <c r="A3215" t="n">
        <v>3207</v>
      </c>
      <c r="B3215">
        <f>RAND()</f>
        <v/>
      </c>
      <c r="C3215">
        <f>IF(B3215&lt;P_3,3,IF(B3215&lt;P_3+P_4,4,5))</f>
        <v/>
      </c>
      <c r="D3215">
        <f>NORM.S.INV(RAND())</f>
        <v/>
      </c>
      <c r="E3215">
        <f>V0*EXP((rf-q_leak-0.5*sigma^2)*C3215+sigma*SQRT(C3215)*D3215)</f>
        <v/>
      </c>
      <c r="F3215">
        <f>SHL_face*(1+SHL_rate)^C3215</f>
        <v/>
      </c>
      <c r="G3215">
        <f>Pref_face*(1+Pref_rate)^C3215</f>
        <v/>
      </c>
      <c r="H3215">
        <f>MAX(E3215-F3215-G3215,0)</f>
        <v/>
      </c>
      <c r="I3215">
        <f>MIN(E3215,F3215+G3215)+(1-MgmtPct)*H3215</f>
        <v/>
      </c>
      <c r="J3215">
        <f>IF(I3215/SponsorCost&gt;=RatchetTrigger,1,0)</f>
        <v/>
      </c>
      <c r="K3215">
        <f>IF(J3215=1,MgmtPctRatchet,MgmtPct)</f>
        <v/>
      </c>
      <c r="L3215">
        <f>K3215*H3215</f>
        <v/>
      </c>
      <c r="M3215">
        <f>EXP(-rf*C3215)*L3215</f>
        <v/>
      </c>
      <c r="N3215">
        <f>EXP(-rf*C3215)*E3215</f>
        <v/>
      </c>
    </row>
    <row r="3216">
      <c r="A3216" t="n">
        <v>3208</v>
      </c>
      <c r="B3216">
        <f>RAND()</f>
        <v/>
      </c>
      <c r="C3216">
        <f>IF(B3216&lt;P_3,3,IF(B3216&lt;P_3+P_4,4,5))</f>
        <v/>
      </c>
      <c r="D3216">
        <f>NORM.S.INV(RAND())</f>
        <v/>
      </c>
      <c r="E3216">
        <f>V0*EXP((rf-q_leak-0.5*sigma^2)*C3216+sigma*SQRT(C3216)*D3216)</f>
        <v/>
      </c>
      <c r="F3216">
        <f>SHL_face*(1+SHL_rate)^C3216</f>
        <v/>
      </c>
      <c r="G3216">
        <f>Pref_face*(1+Pref_rate)^C3216</f>
        <v/>
      </c>
      <c r="H3216">
        <f>MAX(E3216-F3216-G3216,0)</f>
        <v/>
      </c>
      <c r="I3216">
        <f>MIN(E3216,F3216+G3216)+(1-MgmtPct)*H3216</f>
        <v/>
      </c>
      <c r="J3216">
        <f>IF(I3216/SponsorCost&gt;=RatchetTrigger,1,0)</f>
        <v/>
      </c>
      <c r="K3216">
        <f>IF(J3216=1,MgmtPctRatchet,MgmtPct)</f>
        <v/>
      </c>
      <c r="L3216">
        <f>K3216*H3216</f>
        <v/>
      </c>
      <c r="M3216">
        <f>EXP(-rf*C3216)*L3216</f>
        <v/>
      </c>
      <c r="N3216">
        <f>EXP(-rf*C3216)*E3216</f>
        <v/>
      </c>
    </row>
    <row r="3217">
      <c r="A3217" t="n">
        <v>3209</v>
      </c>
      <c r="B3217">
        <f>RAND()</f>
        <v/>
      </c>
      <c r="C3217">
        <f>IF(B3217&lt;P_3,3,IF(B3217&lt;P_3+P_4,4,5))</f>
        <v/>
      </c>
      <c r="D3217">
        <f>NORM.S.INV(RAND())</f>
        <v/>
      </c>
      <c r="E3217">
        <f>V0*EXP((rf-q_leak-0.5*sigma^2)*C3217+sigma*SQRT(C3217)*D3217)</f>
        <v/>
      </c>
      <c r="F3217">
        <f>SHL_face*(1+SHL_rate)^C3217</f>
        <v/>
      </c>
      <c r="G3217">
        <f>Pref_face*(1+Pref_rate)^C3217</f>
        <v/>
      </c>
      <c r="H3217">
        <f>MAX(E3217-F3217-G3217,0)</f>
        <v/>
      </c>
      <c r="I3217">
        <f>MIN(E3217,F3217+G3217)+(1-MgmtPct)*H3217</f>
        <v/>
      </c>
      <c r="J3217">
        <f>IF(I3217/SponsorCost&gt;=RatchetTrigger,1,0)</f>
        <v/>
      </c>
      <c r="K3217">
        <f>IF(J3217=1,MgmtPctRatchet,MgmtPct)</f>
        <v/>
      </c>
      <c r="L3217">
        <f>K3217*H3217</f>
        <v/>
      </c>
      <c r="M3217">
        <f>EXP(-rf*C3217)*L3217</f>
        <v/>
      </c>
      <c r="N3217">
        <f>EXP(-rf*C3217)*E3217</f>
        <v/>
      </c>
    </row>
    <row r="3218">
      <c r="A3218" t="n">
        <v>3210</v>
      </c>
      <c r="B3218">
        <f>RAND()</f>
        <v/>
      </c>
      <c r="C3218">
        <f>IF(B3218&lt;P_3,3,IF(B3218&lt;P_3+P_4,4,5))</f>
        <v/>
      </c>
      <c r="D3218">
        <f>NORM.S.INV(RAND())</f>
        <v/>
      </c>
      <c r="E3218">
        <f>V0*EXP((rf-q_leak-0.5*sigma^2)*C3218+sigma*SQRT(C3218)*D3218)</f>
        <v/>
      </c>
      <c r="F3218">
        <f>SHL_face*(1+SHL_rate)^C3218</f>
        <v/>
      </c>
      <c r="G3218">
        <f>Pref_face*(1+Pref_rate)^C3218</f>
        <v/>
      </c>
      <c r="H3218">
        <f>MAX(E3218-F3218-G3218,0)</f>
        <v/>
      </c>
      <c r="I3218">
        <f>MIN(E3218,F3218+G3218)+(1-MgmtPct)*H3218</f>
        <v/>
      </c>
      <c r="J3218">
        <f>IF(I3218/SponsorCost&gt;=RatchetTrigger,1,0)</f>
        <v/>
      </c>
      <c r="K3218">
        <f>IF(J3218=1,MgmtPctRatchet,MgmtPct)</f>
        <v/>
      </c>
      <c r="L3218">
        <f>K3218*H3218</f>
        <v/>
      </c>
      <c r="M3218">
        <f>EXP(-rf*C3218)*L3218</f>
        <v/>
      </c>
      <c r="N3218">
        <f>EXP(-rf*C3218)*E3218</f>
        <v/>
      </c>
    </row>
    <row r="3219">
      <c r="A3219" t="n">
        <v>3211</v>
      </c>
      <c r="B3219">
        <f>RAND()</f>
        <v/>
      </c>
      <c r="C3219">
        <f>IF(B3219&lt;P_3,3,IF(B3219&lt;P_3+P_4,4,5))</f>
        <v/>
      </c>
      <c r="D3219">
        <f>NORM.S.INV(RAND())</f>
        <v/>
      </c>
      <c r="E3219">
        <f>V0*EXP((rf-q_leak-0.5*sigma^2)*C3219+sigma*SQRT(C3219)*D3219)</f>
        <v/>
      </c>
      <c r="F3219">
        <f>SHL_face*(1+SHL_rate)^C3219</f>
        <v/>
      </c>
      <c r="G3219">
        <f>Pref_face*(1+Pref_rate)^C3219</f>
        <v/>
      </c>
      <c r="H3219">
        <f>MAX(E3219-F3219-G3219,0)</f>
        <v/>
      </c>
      <c r="I3219">
        <f>MIN(E3219,F3219+G3219)+(1-MgmtPct)*H3219</f>
        <v/>
      </c>
      <c r="J3219">
        <f>IF(I3219/SponsorCost&gt;=RatchetTrigger,1,0)</f>
        <v/>
      </c>
      <c r="K3219">
        <f>IF(J3219=1,MgmtPctRatchet,MgmtPct)</f>
        <v/>
      </c>
      <c r="L3219">
        <f>K3219*H3219</f>
        <v/>
      </c>
      <c r="M3219">
        <f>EXP(-rf*C3219)*L3219</f>
        <v/>
      </c>
      <c r="N3219">
        <f>EXP(-rf*C3219)*E3219</f>
        <v/>
      </c>
    </row>
    <row r="3220">
      <c r="A3220" t="n">
        <v>3212</v>
      </c>
      <c r="B3220">
        <f>RAND()</f>
        <v/>
      </c>
      <c r="C3220">
        <f>IF(B3220&lt;P_3,3,IF(B3220&lt;P_3+P_4,4,5))</f>
        <v/>
      </c>
      <c r="D3220">
        <f>NORM.S.INV(RAND())</f>
        <v/>
      </c>
      <c r="E3220">
        <f>V0*EXP((rf-q_leak-0.5*sigma^2)*C3220+sigma*SQRT(C3220)*D3220)</f>
        <v/>
      </c>
      <c r="F3220">
        <f>SHL_face*(1+SHL_rate)^C3220</f>
        <v/>
      </c>
      <c r="G3220">
        <f>Pref_face*(1+Pref_rate)^C3220</f>
        <v/>
      </c>
      <c r="H3220">
        <f>MAX(E3220-F3220-G3220,0)</f>
        <v/>
      </c>
      <c r="I3220">
        <f>MIN(E3220,F3220+G3220)+(1-MgmtPct)*H3220</f>
        <v/>
      </c>
      <c r="J3220">
        <f>IF(I3220/SponsorCost&gt;=RatchetTrigger,1,0)</f>
        <v/>
      </c>
      <c r="K3220">
        <f>IF(J3220=1,MgmtPctRatchet,MgmtPct)</f>
        <v/>
      </c>
      <c r="L3220">
        <f>K3220*H3220</f>
        <v/>
      </c>
      <c r="M3220">
        <f>EXP(-rf*C3220)*L3220</f>
        <v/>
      </c>
      <c r="N3220">
        <f>EXP(-rf*C3220)*E3220</f>
        <v/>
      </c>
    </row>
    <row r="3221">
      <c r="A3221" t="n">
        <v>3213</v>
      </c>
      <c r="B3221">
        <f>RAND()</f>
        <v/>
      </c>
      <c r="C3221">
        <f>IF(B3221&lt;P_3,3,IF(B3221&lt;P_3+P_4,4,5))</f>
        <v/>
      </c>
      <c r="D3221">
        <f>NORM.S.INV(RAND())</f>
        <v/>
      </c>
      <c r="E3221">
        <f>V0*EXP((rf-q_leak-0.5*sigma^2)*C3221+sigma*SQRT(C3221)*D3221)</f>
        <v/>
      </c>
      <c r="F3221">
        <f>SHL_face*(1+SHL_rate)^C3221</f>
        <v/>
      </c>
      <c r="G3221">
        <f>Pref_face*(1+Pref_rate)^C3221</f>
        <v/>
      </c>
      <c r="H3221">
        <f>MAX(E3221-F3221-G3221,0)</f>
        <v/>
      </c>
      <c r="I3221">
        <f>MIN(E3221,F3221+G3221)+(1-MgmtPct)*H3221</f>
        <v/>
      </c>
      <c r="J3221">
        <f>IF(I3221/SponsorCost&gt;=RatchetTrigger,1,0)</f>
        <v/>
      </c>
      <c r="K3221">
        <f>IF(J3221=1,MgmtPctRatchet,MgmtPct)</f>
        <v/>
      </c>
      <c r="L3221">
        <f>K3221*H3221</f>
        <v/>
      </c>
      <c r="M3221">
        <f>EXP(-rf*C3221)*L3221</f>
        <v/>
      </c>
      <c r="N3221">
        <f>EXP(-rf*C3221)*E3221</f>
        <v/>
      </c>
    </row>
    <row r="3222">
      <c r="A3222" t="n">
        <v>3214</v>
      </c>
      <c r="B3222">
        <f>RAND()</f>
        <v/>
      </c>
      <c r="C3222">
        <f>IF(B3222&lt;P_3,3,IF(B3222&lt;P_3+P_4,4,5))</f>
        <v/>
      </c>
      <c r="D3222">
        <f>NORM.S.INV(RAND())</f>
        <v/>
      </c>
      <c r="E3222">
        <f>V0*EXP((rf-q_leak-0.5*sigma^2)*C3222+sigma*SQRT(C3222)*D3222)</f>
        <v/>
      </c>
      <c r="F3222">
        <f>SHL_face*(1+SHL_rate)^C3222</f>
        <v/>
      </c>
      <c r="G3222">
        <f>Pref_face*(1+Pref_rate)^C3222</f>
        <v/>
      </c>
      <c r="H3222">
        <f>MAX(E3222-F3222-G3222,0)</f>
        <v/>
      </c>
      <c r="I3222">
        <f>MIN(E3222,F3222+G3222)+(1-MgmtPct)*H3222</f>
        <v/>
      </c>
      <c r="J3222">
        <f>IF(I3222/SponsorCost&gt;=RatchetTrigger,1,0)</f>
        <v/>
      </c>
      <c r="K3222">
        <f>IF(J3222=1,MgmtPctRatchet,MgmtPct)</f>
        <v/>
      </c>
      <c r="L3222">
        <f>K3222*H3222</f>
        <v/>
      </c>
      <c r="M3222">
        <f>EXP(-rf*C3222)*L3222</f>
        <v/>
      </c>
      <c r="N3222">
        <f>EXP(-rf*C3222)*E3222</f>
        <v/>
      </c>
    </row>
    <row r="3223">
      <c r="A3223" t="n">
        <v>3215</v>
      </c>
      <c r="B3223">
        <f>RAND()</f>
        <v/>
      </c>
      <c r="C3223">
        <f>IF(B3223&lt;P_3,3,IF(B3223&lt;P_3+P_4,4,5))</f>
        <v/>
      </c>
      <c r="D3223">
        <f>NORM.S.INV(RAND())</f>
        <v/>
      </c>
      <c r="E3223">
        <f>V0*EXP((rf-q_leak-0.5*sigma^2)*C3223+sigma*SQRT(C3223)*D3223)</f>
        <v/>
      </c>
      <c r="F3223">
        <f>SHL_face*(1+SHL_rate)^C3223</f>
        <v/>
      </c>
      <c r="G3223">
        <f>Pref_face*(1+Pref_rate)^C3223</f>
        <v/>
      </c>
      <c r="H3223">
        <f>MAX(E3223-F3223-G3223,0)</f>
        <v/>
      </c>
      <c r="I3223">
        <f>MIN(E3223,F3223+G3223)+(1-MgmtPct)*H3223</f>
        <v/>
      </c>
      <c r="J3223">
        <f>IF(I3223/SponsorCost&gt;=RatchetTrigger,1,0)</f>
        <v/>
      </c>
      <c r="K3223">
        <f>IF(J3223=1,MgmtPctRatchet,MgmtPct)</f>
        <v/>
      </c>
      <c r="L3223">
        <f>K3223*H3223</f>
        <v/>
      </c>
      <c r="M3223">
        <f>EXP(-rf*C3223)*L3223</f>
        <v/>
      </c>
      <c r="N3223">
        <f>EXP(-rf*C3223)*E3223</f>
        <v/>
      </c>
    </row>
    <row r="3224">
      <c r="A3224" t="n">
        <v>3216</v>
      </c>
      <c r="B3224">
        <f>RAND()</f>
        <v/>
      </c>
      <c r="C3224">
        <f>IF(B3224&lt;P_3,3,IF(B3224&lt;P_3+P_4,4,5))</f>
        <v/>
      </c>
      <c r="D3224">
        <f>NORM.S.INV(RAND())</f>
        <v/>
      </c>
      <c r="E3224">
        <f>V0*EXP((rf-q_leak-0.5*sigma^2)*C3224+sigma*SQRT(C3224)*D3224)</f>
        <v/>
      </c>
      <c r="F3224">
        <f>SHL_face*(1+SHL_rate)^C3224</f>
        <v/>
      </c>
      <c r="G3224">
        <f>Pref_face*(1+Pref_rate)^C3224</f>
        <v/>
      </c>
      <c r="H3224">
        <f>MAX(E3224-F3224-G3224,0)</f>
        <v/>
      </c>
      <c r="I3224">
        <f>MIN(E3224,F3224+G3224)+(1-MgmtPct)*H3224</f>
        <v/>
      </c>
      <c r="J3224">
        <f>IF(I3224/SponsorCost&gt;=RatchetTrigger,1,0)</f>
        <v/>
      </c>
      <c r="K3224">
        <f>IF(J3224=1,MgmtPctRatchet,MgmtPct)</f>
        <v/>
      </c>
      <c r="L3224">
        <f>K3224*H3224</f>
        <v/>
      </c>
      <c r="M3224">
        <f>EXP(-rf*C3224)*L3224</f>
        <v/>
      </c>
      <c r="N3224">
        <f>EXP(-rf*C3224)*E3224</f>
        <v/>
      </c>
    </row>
    <row r="3225">
      <c r="A3225" t="n">
        <v>3217</v>
      </c>
      <c r="B3225">
        <f>RAND()</f>
        <v/>
      </c>
      <c r="C3225">
        <f>IF(B3225&lt;P_3,3,IF(B3225&lt;P_3+P_4,4,5))</f>
        <v/>
      </c>
      <c r="D3225">
        <f>NORM.S.INV(RAND())</f>
        <v/>
      </c>
      <c r="E3225">
        <f>V0*EXP((rf-q_leak-0.5*sigma^2)*C3225+sigma*SQRT(C3225)*D3225)</f>
        <v/>
      </c>
      <c r="F3225">
        <f>SHL_face*(1+SHL_rate)^C3225</f>
        <v/>
      </c>
      <c r="G3225">
        <f>Pref_face*(1+Pref_rate)^C3225</f>
        <v/>
      </c>
      <c r="H3225">
        <f>MAX(E3225-F3225-G3225,0)</f>
        <v/>
      </c>
      <c r="I3225">
        <f>MIN(E3225,F3225+G3225)+(1-MgmtPct)*H3225</f>
        <v/>
      </c>
      <c r="J3225">
        <f>IF(I3225/SponsorCost&gt;=RatchetTrigger,1,0)</f>
        <v/>
      </c>
      <c r="K3225">
        <f>IF(J3225=1,MgmtPctRatchet,MgmtPct)</f>
        <v/>
      </c>
      <c r="L3225">
        <f>K3225*H3225</f>
        <v/>
      </c>
      <c r="M3225">
        <f>EXP(-rf*C3225)*L3225</f>
        <v/>
      </c>
      <c r="N3225">
        <f>EXP(-rf*C3225)*E3225</f>
        <v/>
      </c>
    </row>
    <row r="3226">
      <c r="A3226" t="n">
        <v>3218</v>
      </c>
      <c r="B3226">
        <f>RAND()</f>
        <v/>
      </c>
      <c r="C3226">
        <f>IF(B3226&lt;P_3,3,IF(B3226&lt;P_3+P_4,4,5))</f>
        <v/>
      </c>
      <c r="D3226">
        <f>NORM.S.INV(RAND())</f>
        <v/>
      </c>
      <c r="E3226">
        <f>V0*EXP((rf-q_leak-0.5*sigma^2)*C3226+sigma*SQRT(C3226)*D3226)</f>
        <v/>
      </c>
      <c r="F3226">
        <f>SHL_face*(1+SHL_rate)^C3226</f>
        <v/>
      </c>
      <c r="G3226">
        <f>Pref_face*(1+Pref_rate)^C3226</f>
        <v/>
      </c>
      <c r="H3226">
        <f>MAX(E3226-F3226-G3226,0)</f>
        <v/>
      </c>
      <c r="I3226">
        <f>MIN(E3226,F3226+G3226)+(1-MgmtPct)*H3226</f>
        <v/>
      </c>
      <c r="J3226">
        <f>IF(I3226/SponsorCost&gt;=RatchetTrigger,1,0)</f>
        <v/>
      </c>
      <c r="K3226">
        <f>IF(J3226=1,MgmtPctRatchet,MgmtPct)</f>
        <v/>
      </c>
      <c r="L3226">
        <f>K3226*H3226</f>
        <v/>
      </c>
      <c r="M3226">
        <f>EXP(-rf*C3226)*L3226</f>
        <v/>
      </c>
      <c r="N3226">
        <f>EXP(-rf*C3226)*E3226</f>
        <v/>
      </c>
    </row>
    <row r="3227">
      <c r="A3227" t="n">
        <v>3219</v>
      </c>
      <c r="B3227">
        <f>RAND()</f>
        <v/>
      </c>
      <c r="C3227">
        <f>IF(B3227&lt;P_3,3,IF(B3227&lt;P_3+P_4,4,5))</f>
        <v/>
      </c>
      <c r="D3227">
        <f>NORM.S.INV(RAND())</f>
        <v/>
      </c>
      <c r="E3227">
        <f>V0*EXP((rf-q_leak-0.5*sigma^2)*C3227+sigma*SQRT(C3227)*D3227)</f>
        <v/>
      </c>
      <c r="F3227">
        <f>SHL_face*(1+SHL_rate)^C3227</f>
        <v/>
      </c>
      <c r="G3227">
        <f>Pref_face*(1+Pref_rate)^C3227</f>
        <v/>
      </c>
      <c r="H3227">
        <f>MAX(E3227-F3227-G3227,0)</f>
        <v/>
      </c>
      <c r="I3227">
        <f>MIN(E3227,F3227+G3227)+(1-MgmtPct)*H3227</f>
        <v/>
      </c>
      <c r="J3227">
        <f>IF(I3227/SponsorCost&gt;=RatchetTrigger,1,0)</f>
        <v/>
      </c>
      <c r="K3227">
        <f>IF(J3227=1,MgmtPctRatchet,MgmtPct)</f>
        <v/>
      </c>
      <c r="L3227">
        <f>K3227*H3227</f>
        <v/>
      </c>
      <c r="M3227">
        <f>EXP(-rf*C3227)*L3227</f>
        <v/>
      </c>
      <c r="N3227">
        <f>EXP(-rf*C3227)*E3227</f>
        <v/>
      </c>
    </row>
    <row r="3228">
      <c r="A3228" t="n">
        <v>3220</v>
      </c>
      <c r="B3228">
        <f>RAND()</f>
        <v/>
      </c>
      <c r="C3228">
        <f>IF(B3228&lt;P_3,3,IF(B3228&lt;P_3+P_4,4,5))</f>
        <v/>
      </c>
      <c r="D3228">
        <f>NORM.S.INV(RAND())</f>
        <v/>
      </c>
      <c r="E3228">
        <f>V0*EXP((rf-q_leak-0.5*sigma^2)*C3228+sigma*SQRT(C3228)*D3228)</f>
        <v/>
      </c>
      <c r="F3228">
        <f>SHL_face*(1+SHL_rate)^C3228</f>
        <v/>
      </c>
      <c r="G3228">
        <f>Pref_face*(1+Pref_rate)^C3228</f>
        <v/>
      </c>
      <c r="H3228">
        <f>MAX(E3228-F3228-G3228,0)</f>
        <v/>
      </c>
      <c r="I3228">
        <f>MIN(E3228,F3228+G3228)+(1-MgmtPct)*H3228</f>
        <v/>
      </c>
      <c r="J3228">
        <f>IF(I3228/SponsorCost&gt;=RatchetTrigger,1,0)</f>
        <v/>
      </c>
      <c r="K3228">
        <f>IF(J3228=1,MgmtPctRatchet,MgmtPct)</f>
        <v/>
      </c>
      <c r="L3228">
        <f>K3228*H3228</f>
        <v/>
      </c>
      <c r="M3228">
        <f>EXP(-rf*C3228)*L3228</f>
        <v/>
      </c>
      <c r="N3228">
        <f>EXP(-rf*C3228)*E3228</f>
        <v/>
      </c>
    </row>
    <row r="3229">
      <c r="A3229" t="n">
        <v>3221</v>
      </c>
      <c r="B3229">
        <f>RAND()</f>
        <v/>
      </c>
      <c r="C3229">
        <f>IF(B3229&lt;P_3,3,IF(B3229&lt;P_3+P_4,4,5))</f>
        <v/>
      </c>
      <c r="D3229">
        <f>NORM.S.INV(RAND())</f>
        <v/>
      </c>
      <c r="E3229">
        <f>V0*EXP((rf-q_leak-0.5*sigma^2)*C3229+sigma*SQRT(C3229)*D3229)</f>
        <v/>
      </c>
      <c r="F3229">
        <f>SHL_face*(1+SHL_rate)^C3229</f>
        <v/>
      </c>
      <c r="G3229">
        <f>Pref_face*(1+Pref_rate)^C3229</f>
        <v/>
      </c>
      <c r="H3229">
        <f>MAX(E3229-F3229-G3229,0)</f>
        <v/>
      </c>
      <c r="I3229">
        <f>MIN(E3229,F3229+G3229)+(1-MgmtPct)*H3229</f>
        <v/>
      </c>
      <c r="J3229">
        <f>IF(I3229/SponsorCost&gt;=RatchetTrigger,1,0)</f>
        <v/>
      </c>
      <c r="K3229">
        <f>IF(J3229=1,MgmtPctRatchet,MgmtPct)</f>
        <v/>
      </c>
      <c r="L3229">
        <f>K3229*H3229</f>
        <v/>
      </c>
      <c r="M3229">
        <f>EXP(-rf*C3229)*L3229</f>
        <v/>
      </c>
      <c r="N3229">
        <f>EXP(-rf*C3229)*E3229</f>
        <v/>
      </c>
    </row>
    <row r="3230">
      <c r="A3230" t="n">
        <v>3222</v>
      </c>
      <c r="B3230">
        <f>RAND()</f>
        <v/>
      </c>
      <c r="C3230">
        <f>IF(B3230&lt;P_3,3,IF(B3230&lt;P_3+P_4,4,5))</f>
        <v/>
      </c>
      <c r="D3230">
        <f>NORM.S.INV(RAND())</f>
        <v/>
      </c>
      <c r="E3230">
        <f>V0*EXP((rf-q_leak-0.5*sigma^2)*C3230+sigma*SQRT(C3230)*D3230)</f>
        <v/>
      </c>
      <c r="F3230">
        <f>SHL_face*(1+SHL_rate)^C3230</f>
        <v/>
      </c>
      <c r="G3230">
        <f>Pref_face*(1+Pref_rate)^C3230</f>
        <v/>
      </c>
      <c r="H3230">
        <f>MAX(E3230-F3230-G3230,0)</f>
        <v/>
      </c>
      <c r="I3230">
        <f>MIN(E3230,F3230+G3230)+(1-MgmtPct)*H3230</f>
        <v/>
      </c>
      <c r="J3230">
        <f>IF(I3230/SponsorCost&gt;=RatchetTrigger,1,0)</f>
        <v/>
      </c>
      <c r="K3230">
        <f>IF(J3230=1,MgmtPctRatchet,MgmtPct)</f>
        <v/>
      </c>
      <c r="L3230">
        <f>K3230*H3230</f>
        <v/>
      </c>
      <c r="M3230">
        <f>EXP(-rf*C3230)*L3230</f>
        <v/>
      </c>
      <c r="N3230">
        <f>EXP(-rf*C3230)*E3230</f>
        <v/>
      </c>
    </row>
    <row r="3231">
      <c r="A3231" t="n">
        <v>3223</v>
      </c>
      <c r="B3231">
        <f>RAND()</f>
        <v/>
      </c>
      <c r="C3231">
        <f>IF(B3231&lt;P_3,3,IF(B3231&lt;P_3+P_4,4,5))</f>
        <v/>
      </c>
      <c r="D3231">
        <f>NORM.S.INV(RAND())</f>
        <v/>
      </c>
      <c r="E3231">
        <f>V0*EXP((rf-q_leak-0.5*sigma^2)*C3231+sigma*SQRT(C3231)*D3231)</f>
        <v/>
      </c>
      <c r="F3231">
        <f>SHL_face*(1+SHL_rate)^C3231</f>
        <v/>
      </c>
      <c r="G3231">
        <f>Pref_face*(1+Pref_rate)^C3231</f>
        <v/>
      </c>
      <c r="H3231">
        <f>MAX(E3231-F3231-G3231,0)</f>
        <v/>
      </c>
      <c r="I3231">
        <f>MIN(E3231,F3231+G3231)+(1-MgmtPct)*H3231</f>
        <v/>
      </c>
      <c r="J3231">
        <f>IF(I3231/SponsorCost&gt;=RatchetTrigger,1,0)</f>
        <v/>
      </c>
      <c r="K3231">
        <f>IF(J3231=1,MgmtPctRatchet,MgmtPct)</f>
        <v/>
      </c>
      <c r="L3231">
        <f>K3231*H3231</f>
        <v/>
      </c>
      <c r="M3231">
        <f>EXP(-rf*C3231)*L3231</f>
        <v/>
      </c>
      <c r="N3231">
        <f>EXP(-rf*C3231)*E3231</f>
        <v/>
      </c>
    </row>
    <row r="3232">
      <c r="A3232" t="n">
        <v>3224</v>
      </c>
      <c r="B3232">
        <f>RAND()</f>
        <v/>
      </c>
      <c r="C3232">
        <f>IF(B3232&lt;P_3,3,IF(B3232&lt;P_3+P_4,4,5))</f>
        <v/>
      </c>
      <c r="D3232">
        <f>NORM.S.INV(RAND())</f>
        <v/>
      </c>
      <c r="E3232">
        <f>V0*EXP((rf-q_leak-0.5*sigma^2)*C3232+sigma*SQRT(C3232)*D3232)</f>
        <v/>
      </c>
      <c r="F3232">
        <f>SHL_face*(1+SHL_rate)^C3232</f>
        <v/>
      </c>
      <c r="G3232">
        <f>Pref_face*(1+Pref_rate)^C3232</f>
        <v/>
      </c>
      <c r="H3232">
        <f>MAX(E3232-F3232-G3232,0)</f>
        <v/>
      </c>
      <c r="I3232">
        <f>MIN(E3232,F3232+G3232)+(1-MgmtPct)*H3232</f>
        <v/>
      </c>
      <c r="J3232">
        <f>IF(I3232/SponsorCost&gt;=RatchetTrigger,1,0)</f>
        <v/>
      </c>
      <c r="K3232">
        <f>IF(J3232=1,MgmtPctRatchet,MgmtPct)</f>
        <v/>
      </c>
      <c r="L3232">
        <f>K3232*H3232</f>
        <v/>
      </c>
      <c r="M3232">
        <f>EXP(-rf*C3232)*L3232</f>
        <v/>
      </c>
      <c r="N3232">
        <f>EXP(-rf*C3232)*E3232</f>
        <v/>
      </c>
    </row>
    <row r="3233">
      <c r="A3233" t="n">
        <v>3225</v>
      </c>
      <c r="B3233">
        <f>RAND()</f>
        <v/>
      </c>
      <c r="C3233">
        <f>IF(B3233&lt;P_3,3,IF(B3233&lt;P_3+P_4,4,5))</f>
        <v/>
      </c>
      <c r="D3233">
        <f>NORM.S.INV(RAND())</f>
        <v/>
      </c>
      <c r="E3233">
        <f>V0*EXP((rf-q_leak-0.5*sigma^2)*C3233+sigma*SQRT(C3233)*D3233)</f>
        <v/>
      </c>
      <c r="F3233">
        <f>SHL_face*(1+SHL_rate)^C3233</f>
        <v/>
      </c>
      <c r="G3233">
        <f>Pref_face*(1+Pref_rate)^C3233</f>
        <v/>
      </c>
      <c r="H3233">
        <f>MAX(E3233-F3233-G3233,0)</f>
        <v/>
      </c>
      <c r="I3233">
        <f>MIN(E3233,F3233+G3233)+(1-MgmtPct)*H3233</f>
        <v/>
      </c>
      <c r="J3233">
        <f>IF(I3233/SponsorCost&gt;=RatchetTrigger,1,0)</f>
        <v/>
      </c>
      <c r="K3233">
        <f>IF(J3233=1,MgmtPctRatchet,MgmtPct)</f>
        <v/>
      </c>
      <c r="L3233">
        <f>K3233*H3233</f>
        <v/>
      </c>
      <c r="M3233">
        <f>EXP(-rf*C3233)*L3233</f>
        <v/>
      </c>
      <c r="N3233">
        <f>EXP(-rf*C3233)*E3233</f>
        <v/>
      </c>
    </row>
    <row r="3234">
      <c r="A3234" t="n">
        <v>3226</v>
      </c>
      <c r="B3234">
        <f>RAND()</f>
        <v/>
      </c>
      <c r="C3234">
        <f>IF(B3234&lt;P_3,3,IF(B3234&lt;P_3+P_4,4,5))</f>
        <v/>
      </c>
      <c r="D3234">
        <f>NORM.S.INV(RAND())</f>
        <v/>
      </c>
      <c r="E3234">
        <f>V0*EXP((rf-q_leak-0.5*sigma^2)*C3234+sigma*SQRT(C3234)*D3234)</f>
        <v/>
      </c>
      <c r="F3234">
        <f>SHL_face*(1+SHL_rate)^C3234</f>
        <v/>
      </c>
      <c r="G3234">
        <f>Pref_face*(1+Pref_rate)^C3234</f>
        <v/>
      </c>
      <c r="H3234">
        <f>MAX(E3234-F3234-G3234,0)</f>
        <v/>
      </c>
      <c r="I3234">
        <f>MIN(E3234,F3234+G3234)+(1-MgmtPct)*H3234</f>
        <v/>
      </c>
      <c r="J3234">
        <f>IF(I3234/SponsorCost&gt;=RatchetTrigger,1,0)</f>
        <v/>
      </c>
      <c r="K3234">
        <f>IF(J3234=1,MgmtPctRatchet,MgmtPct)</f>
        <v/>
      </c>
      <c r="L3234">
        <f>K3234*H3234</f>
        <v/>
      </c>
      <c r="M3234">
        <f>EXP(-rf*C3234)*L3234</f>
        <v/>
      </c>
      <c r="N3234">
        <f>EXP(-rf*C3234)*E3234</f>
        <v/>
      </c>
    </row>
    <row r="3235">
      <c r="A3235" t="n">
        <v>3227</v>
      </c>
      <c r="B3235">
        <f>RAND()</f>
        <v/>
      </c>
      <c r="C3235">
        <f>IF(B3235&lt;P_3,3,IF(B3235&lt;P_3+P_4,4,5))</f>
        <v/>
      </c>
      <c r="D3235">
        <f>NORM.S.INV(RAND())</f>
        <v/>
      </c>
      <c r="E3235">
        <f>V0*EXP((rf-q_leak-0.5*sigma^2)*C3235+sigma*SQRT(C3235)*D3235)</f>
        <v/>
      </c>
      <c r="F3235">
        <f>SHL_face*(1+SHL_rate)^C3235</f>
        <v/>
      </c>
      <c r="G3235">
        <f>Pref_face*(1+Pref_rate)^C3235</f>
        <v/>
      </c>
      <c r="H3235">
        <f>MAX(E3235-F3235-G3235,0)</f>
        <v/>
      </c>
      <c r="I3235">
        <f>MIN(E3235,F3235+G3235)+(1-MgmtPct)*H3235</f>
        <v/>
      </c>
      <c r="J3235">
        <f>IF(I3235/SponsorCost&gt;=RatchetTrigger,1,0)</f>
        <v/>
      </c>
      <c r="K3235">
        <f>IF(J3235=1,MgmtPctRatchet,MgmtPct)</f>
        <v/>
      </c>
      <c r="L3235">
        <f>K3235*H3235</f>
        <v/>
      </c>
      <c r="M3235">
        <f>EXP(-rf*C3235)*L3235</f>
        <v/>
      </c>
      <c r="N3235">
        <f>EXP(-rf*C3235)*E3235</f>
        <v/>
      </c>
    </row>
    <row r="3236">
      <c r="A3236" t="n">
        <v>3228</v>
      </c>
      <c r="B3236">
        <f>RAND()</f>
        <v/>
      </c>
      <c r="C3236">
        <f>IF(B3236&lt;P_3,3,IF(B3236&lt;P_3+P_4,4,5))</f>
        <v/>
      </c>
      <c r="D3236">
        <f>NORM.S.INV(RAND())</f>
        <v/>
      </c>
      <c r="E3236">
        <f>V0*EXP((rf-q_leak-0.5*sigma^2)*C3236+sigma*SQRT(C3236)*D3236)</f>
        <v/>
      </c>
      <c r="F3236">
        <f>SHL_face*(1+SHL_rate)^C3236</f>
        <v/>
      </c>
      <c r="G3236">
        <f>Pref_face*(1+Pref_rate)^C3236</f>
        <v/>
      </c>
      <c r="H3236">
        <f>MAX(E3236-F3236-G3236,0)</f>
        <v/>
      </c>
      <c r="I3236">
        <f>MIN(E3236,F3236+G3236)+(1-MgmtPct)*H3236</f>
        <v/>
      </c>
      <c r="J3236">
        <f>IF(I3236/SponsorCost&gt;=RatchetTrigger,1,0)</f>
        <v/>
      </c>
      <c r="K3236">
        <f>IF(J3236=1,MgmtPctRatchet,MgmtPct)</f>
        <v/>
      </c>
      <c r="L3236">
        <f>K3236*H3236</f>
        <v/>
      </c>
      <c r="M3236">
        <f>EXP(-rf*C3236)*L3236</f>
        <v/>
      </c>
      <c r="N3236">
        <f>EXP(-rf*C3236)*E3236</f>
        <v/>
      </c>
    </row>
    <row r="3237">
      <c r="A3237" t="n">
        <v>3229</v>
      </c>
      <c r="B3237">
        <f>RAND()</f>
        <v/>
      </c>
      <c r="C3237">
        <f>IF(B3237&lt;P_3,3,IF(B3237&lt;P_3+P_4,4,5))</f>
        <v/>
      </c>
      <c r="D3237">
        <f>NORM.S.INV(RAND())</f>
        <v/>
      </c>
      <c r="E3237">
        <f>V0*EXP((rf-q_leak-0.5*sigma^2)*C3237+sigma*SQRT(C3237)*D3237)</f>
        <v/>
      </c>
      <c r="F3237">
        <f>SHL_face*(1+SHL_rate)^C3237</f>
        <v/>
      </c>
      <c r="G3237">
        <f>Pref_face*(1+Pref_rate)^C3237</f>
        <v/>
      </c>
      <c r="H3237">
        <f>MAX(E3237-F3237-G3237,0)</f>
        <v/>
      </c>
      <c r="I3237">
        <f>MIN(E3237,F3237+G3237)+(1-MgmtPct)*H3237</f>
        <v/>
      </c>
      <c r="J3237">
        <f>IF(I3237/SponsorCost&gt;=RatchetTrigger,1,0)</f>
        <v/>
      </c>
      <c r="K3237">
        <f>IF(J3237=1,MgmtPctRatchet,MgmtPct)</f>
        <v/>
      </c>
      <c r="L3237">
        <f>K3237*H3237</f>
        <v/>
      </c>
      <c r="M3237">
        <f>EXP(-rf*C3237)*L3237</f>
        <v/>
      </c>
      <c r="N3237">
        <f>EXP(-rf*C3237)*E3237</f>
        <v/>
      </c>
    </row>
    <row r="3238">
      <c r="A3238" t="n">
        <v>3230</v>
      </c>
      <c r="B3238">
        <f>RAND()</f>
        <v/>
      </c>
      <c r="C3238">
        <f>IF(B3238&lt;P_3,3,IF(B3238&lt;P_3+P_4,4,5))</f>
        <v/>
      </c>
      <c r="D3238">
        <f>NORM.S.INV(RAND())</f>
        <v/>
      </c>
      <c r="E3238">
        <f>V0*EXP((rf-q_leak-0.5*sigma^2)*C3238+sigma*SQRT(C3238)*D3238)</f>
        <v/>
      </c>
      <c r="F3238">
        <f>SHL_face*(1+SHL_rate)^C3238</f>
        <v/>
      </c>
      <c r="G3238">
        <f>Pref_face*(1+Pref_rate)^C3238</f>
        <v/>
      </c>
      <c r="H3238">
        <f>MAX(E3238-F3238-G3238,0)</f>
        <v/>
      </c>
      <c r="I3238">
        <f>MIN(E3238,F3238+G3238)+(1-MgmtPct)*H3238</f>
        <v/>
      </c>
      <c r="J3238">
        <f>IF(I3238/SponsorCost&gt;=RatchetTrigger,1,0)</f>
        <v/>
      </c>
      <c r="K3238">
        <f>IF(J3238=1,MgmtPctRatchet,MgmtPct)</f>
        <v/>
      </c>
      <c r="L3238">
        <f>K3238*H3238</f>
        <v/>
      </c>
      <c r="M3238">
        <f>EXP(-rf*C3238)*L3238</f>
        <v/>
      </c>
      <c r="N3238">
        <f>EXP(-rf*C3238)*E3238</f>
        <v/>
      </c>
    </row>
    <row r="3239">
      <c r="A3239" t="n">
        <v>3231</v>
      </c>
      <c r="B3239">
        <f>RAND()</f>
        <v/>
      </c>
      <c r="C3239">
        <f>IF(B3239&lt;P_3,3,IF(B3239&lt;P_3+P_4,4,5))</f>
        <v/>
      </c>
      <c r="D3239">
        <f>NORM.S.INV(RAND())</f>
        <v/>
      </c>
      <c r="E3239">
        <f>V0*EXP((rf-q_leak-0.5*sigma^2)*C3239+sigma*SQRT(C3239)*D3239)</f>
        <v/>
      </c>
      <c r="F3239">
        <f>SHL_face*(1+SHL_rate)^C3239</f>
        <v/>
      </c>
      <c r="G3239">
        <f>Pref_face*(1+Pref_rate)^C3239</f>
        <v/>
      </c>
      <c r="H3239">
        <f>MAX(E3239-F3239-G3239,0)</f>
        <v/>
      </c>
      <c r="I3239">
        <f>MIN(E3239,F3239+G3239)+(1-MgmtPct)*H3239</f>
        <v/>
      </c>
      <c r="J3239">
        <f>IF(I3239/SponsorCost&gt;=RatchetTrigger,1,0)</f>
        <v/>
      </c>
      <c r="K3239">
        <f>IF(J3239=1,MgmtPctRatchet,MgmtPct)</f>
        <v/>
      </c>
      <c r="L3239">
        <f>K3239*H3239</f>
        <v/>
      </c>
      <c r="M3239">
        <f>EXP(-rf*C3239)*L3239</f>
        <v/>
      </c>
      <c r="N3239">
        <f>EXP(-rf*C3239)*E3239</f>
        <v/>
      </c>
    </row>
    <row r="3240">
      <c r="A3240" t="n">
        <v>3232</v>
      </c>
      <c r="B3240">
        <f>RAND()</f>
        <v/>
      </c>
      <c r="C3240">
        <f>IF(B3240&lt;P_3,3,IF(B3240&lt;P_3+P_4,4,5))</f>
        <v/>
      </c>
      <c r="D3240">
        <f>NORM.S.INV(RAND())</f>
        <v/>
      </c>
      <c r="E3240">
        <f>V0*EXP((rf-q_leak-0.5*sigma^2)*C3240+sigma*SQRT(C3240)*D3240)</f>
        <v/>
      </c>
      <c r="F3240">
        <f>SHL_face*(1+SHL_rate)^C3240</f>
        <v/>
      </c>
      <c r="G3240">
        <f>Pref_face*(1+Pref_rate)^C3240</f>
        <v/>
      </c>
      <c r="H3240">
        <f>MAX(E3240-F3240-G3240,0)</f>
        <v/>
      </c>
      <c r="I3240">
        <f>MIN(E3240,F3240+G3240)+(1-MgmtPct)*H3240</f>
        <v/>
      </c>
      <c r="J3240">
        <f>IF(I3240/SponsorCost&gt;=RatchetTrigger,1,0)</f>
        <v/>
      </c>
      <c r="K3240">
        <f>IF(J3240=1,MgmtPctRatchet,MgmtPct)</f>
        <v/>
      </c>
      <c r="L3240">
        <f>K3240*H3240</f>
        <v/>
      </c>
      <c r="M3240">
        <f>EXP(-rf*C3240)*L3240</f>
        <v/>
      </c>
      <c r="N3240">
        <f>EXP(-rf*C3240)*E3240</f>
        <v/>
      </c>
    </row>
    <row r="3241">
      <c r="A3241" t="n">
        <v>3233</v>
      </c>
      <c r="B3241">
        <f>RAND()</f>
        <v/>
      </c>
      <c r="C3241">
        <f>IF(B3241&lt;P_3,3,IF(B3241&lt;P_3+P_4,4,5))</f>
        <v/>
      </c>
      <c r="D3241">
        <f>NORM.S.INV(RAND())</f>
        <v/>
      </c>
      <c r="E3241">
        <f>V0*EXP((rf-q_leak-0.5*sigma^2)*C3241+sigma*SQRT(C3241)*D3241)</f>
        <v/>
      </c>
      <c r="F3241">
        <f>SHL_face*(1+SHL_rate)^C3241</f>
        <v/>
      </c>
      <c r="G3241">
        <f>Pref_face*(1+Pref_rate)^C3241</f>
        <v/>
      </c>
      <c r="H3241">
        <f>MAX(E3241-F3241-G3241,0)</f>
        <v/>
      </c>
      <c r="I3241">
        <f>MIN(E3241,F3241+G3241)+(1-MgmtPct)*H3241</f>
        <v/>
      </c>
      <c r="J3241">
        <f>IF(I3241/SponsorCost&gt;=RatchetTrigger,1,0)</f>
        <v/>
      </c>
      <c r="K3241">
        <f>IF(J3241=1,MgmtPctRatchet,MgmtPct)</f>
        <v/>
      </c>
      <c r="L3241">
        <f>K3241*H3241</f>
        <v/>
      </c>
      <c r="M3241">
        <f>EXP(-rf*C3241)*L3241</f>
        <v/>
      </c>
      <c r="N3241">
        <f>EXP(-rf*C3241)*E3241</f>
        <v/>
      </c>
    </row>
    <row r="3242">
      <c r="A3242" t="n">
        <v>3234</v>
      </c>
      <c r="B3242">
        <f>RAND()</f>
        <v/>
      </c>
      <c r="C3242">
        <f>IF(B3242&lt;P_3,3,IF(B3242&lt;P_3+P_4,4,5))</f>
        <v/>
      </c>
      <c r="D3242">
        <f>NORM.S.INV(RAND())</f>
        <v/>
      </c>
      <c r="E3242">
        <f>V0*EXP((rf-q_leak-0.5*sigma^2)*C3242+sigma*SQRT(C3242)*D3242)</f>
        <v/>
      </c>
      <c r="F3242">
        <f>SHL_face*(1+SHL_rate)^C3242</f>
        <v/>
      </c>
      <c r="G3242">
        <f>Pref_face*(1+Pref_rate)^C3242</f>
        <v/>
      </c>
      <c r="H3242">
        <f>MAX(E3242-F3242-G3242,0)</f>
        <v/>
      </c>
      <c r="I3242">
        <f>MIN(E3242,F3242+G3242)+(1-MgmtPct)*H3242</f>
        <v/>
      </c>
      <c r="J3242">
        <f>IF(I3242/SponsorCost&gt;=RatchetTrigger,1,0)</f>
        <v/>
      </c>
      <c r="K3242">
        <f>IF(J3242=1,MgmtPctRatchet,MgmtPct)</f>
        <v/>
      </c>
      <c r="L3242">
        <f>K3242*H3242</f>
        <v/>
      </c>
      <c r="M3242">
        <f>EXP(-rf*C3242)*L3242</f>
        <v/>
      </c>
      <c r="N3242">
        <f>EXP(-rf*C3242)*E3242</f>
        <v/>
      </c>
    </row>
    <row r="3243">
      <c r="A3243" t="n">
        <v>3235</v>
      </c>
      <c r="B3243">
        <f>RAND()</f>
        <v/>
      </c>
      <c r="C3243">
        <f>IF(B3243&lt;P_3,3,IF(B3243&lt;P_3+P_4,4,5))</f>
        <v/>
      </c>
      <c r="D3243">
        <f>NORM.S.INV(RAND())</f>
        <v/>
      </c>
      <c r="E3243">
        <f>V0*EXP((rf-q_leak-0.5*sigma^2)*C3243+sigma*SQRT(C3243)*D3243)</f>
        <v/>
      </c>
      <c r="F3243">
        <f>SHL_face*(1+SHL_rate)^C3243</f>
        <v/>
      </c>
      <c r="G3243">
        <f>Pref_face*(1+Pref_rate)^C3243</f>
        <v/>
      </c>
      <c r="H3243">
        <f>MAX(E3243-F3243-G3243,0)</f>
        <v/>
      </c>
      <c r="I3243">
        <f>MIN(E3243,F3243+G3243)+(1-MgmtPct)*H3243</f>
        <v/>
      </c>
      <c r="J3243">
        <f>IF(I3243/SponsorCost&gt;=RatchetTrigger,1,0)</f>
        <v/>
      </c>
      <c r="K3243">
        <f>IF(J3243=1,MgmtPctRatchet,MgmtPct)</f>
        <v/>
      </c>
      <c r="L3243">
        <f>K3243*H3243</f>
        <v/>
      </c>
      <c r="M3243">
        <f>EXP(-rf*C3243)*L3243</f>
        <v/>
      </c>
      <c r="N3243">
        <f>EXP(-rf*C3243)*E3243</f>
        <v/>
      </c>
    </row>
    <row r="3244">
      <c r="A3244" t="n">
        <v>3236</v>
      </c>
      <c r="B3244">
        <f>RAND()</f>
        <v/>
      </c>
      <c r="C3244">
        <f>IF(B3244&lt;P_3,3,IF(B3244&lt;P_3+P_4,4,5))</f>
        <v/>
      </c>
      <c r="D3244">
        <f>NORM.S.INV(RAND())</f>
        <v/>
      </c>
      <c r="E3244">
        <f>V0*EXP((rf-q_leak-0.5*sigma^2)*C3244+sigma*SQRT(C3244)*D3244)</f>
        <v/>
      </c>
      <c r="F3244">
        <f>SHL_face*(1+SHL_rate)^C3244</f>
        <v/>
      </c>
      <c r="G3244">
        <f>Pref_face*(1+Pref_rate)^C3244</f>
        <v/>
      </c>
      <c r="H3244">
        <f>MAX(E3244-F3244-G3244,0)</f>
        <v/>
      </c>
      <c r="I3244">
        <f>MIN(E3244,F3244+G3244)+(1-MgmtPct)*H3244</f>
        <v/>
      </c>
      <c r="J3244">
        <f>IF(I3244/SponsorCost&gt;=RatchetTrigger,1,0)</f>
        <v/>
      </c>
      <c r="K3244">
        <f>IF(J3244=1,MgmtPctRatchet,MgmtPct)</f>
        <v/>
      </c>
      <c r="L3244">
        <f>K3244*H3244</f>
        <v/>
      </c>
      <c r="M3244">
        <f>EXP(-rf*C3244)*L3244</f>
        <v/>
      </c>
      <c r="N3244">
        <f>EXP(-rf*C3244)*E3244</f>
        <v/>
      </c>
    </row>
    <row r="3245">
      <c r="A3245" t="n">
        <v>3237</v>
      </c>
      <c r="B3245">
        <f>RAND()</f>
        <v/>
      </c>
      <c r="C3245">
        <f>IF(B3245&lt;P_3,3,IF(B3245&lt;P_3+P_4,4,5))</f>
        <v/>
      </c>
      <c r="D3245">
        <f>NORM.S.INV(RAND())</f>
        <v/>
      </c>
      <c r="E3245">
        <f>V0*EXP((rf-q_leak-0.5*sigma^2)*C3245+sigma*SQRT(C3245)*D3245)</f>
        <v/>
      </c>
      <c r="F3245">
        <f>SHL_face*(1+SHL_rate)^C3245</f>
        <v/>
      </c>
      <c r="G3245">
        <f>Pref_face*(1+Pref_rate)^C3245</f>
        <v/>
      </c>
      <c r="H3245">
        <f>MAX(E3245-F3245-G3245,0)</f>
        <v/>
      </c>
      <c r="I3245">
        <f>MIN(E3245,F3245+G3245)+(1-MgmtPct)*H3245</f>
        <v/>
      </c>
      <c r="J3245">
        <f>IF(I3245/SponsorCost&gt;=RatchetTrigger,1,0)</f>
        <v/>
      </c>
      <c r="K3245">
        <f>IF(J3245=1,MgmtPctRatchet,MgmtPct)</f>
        <v/>
      </c>
      <c r="L3245">
        <f>K3245*H3245</f>
        <v/>
      </c>
      <c r="M3245">
        <f>EXP(-rf*C3245)*L3245</f>
        <v/>
      </c>
      <c r="N3245">
        <f>EXP(-rf*C3245)*E3245</f>
        <v/>
      </c>
    </row>
    <row r="3246">
      <c r="A3246" t="n">
        <v>3238</v>
      </c>
      <c r="B3246">
        <f>RAND()</f>
        <v/>
      </c>
      <c r="C3246">
        <f>IF(B3246&lt;P_3,3,IF(B3246&lt;P_3+P_4,4,5))</f>
        <v/>
      </c>
      <c r="D3246">
        <f>NORM.S.INV(RAND())</f>
        <v/>
      </c>
      <c r="E3246">
        <f>V0*EXP((rf-q_leak-0.5*sigma^2)*C3246+sigma*SQRT(C3246)*D3246)</f>
        <v/>
      </c>
      <c r="F3246">
        <f>SHL_face*(1+SHL_rate)^C3246</f>
        <v/>
      </c>
      <c r="G3246">
        <f>Pref_face*(1+Pref_rate)^C3246</f>
        <v/>
      </c>
      <c r="H3246">
        <f>MAX(E3246-F3246-G3246,0)</f>
        <v/>
      </c>
      <c r="I3246">
        <f>MIN(E3246,F3246+G3246)+(1-MgmtPct)*H3246</f>
        <v/>
      </c>
      <c r="J3246">
        <f>IF(I3246/SponsorCost&gt;=RatchetTrigger,1,0)</f>
        <v/>
      </c>
      <c r="K3246">
        <f>IF(J3246=1,MgmtPctRatchet,MgmtPct)</f>
        <v/>
      </c>
      <c r="L3246">
        <f>K3246*H3246</f>
        <v/>
      </c>
      <c r="M3246">
        <f>EXP(-rf*C3246)*L3246</f>
        <v/>
      </c>
      <c r="N3246">
        <f>EXP(-rf*C3246)*E3246</f>
        <v/>
      </c>
    </row>
    <row r="3247">
      <c r="A3247" t="n">
        <v>3239</v>
      </c>
      <c r="B3247">
        <f>RAND()</f>
        <v/>
      </c>
      <c r="C3247">
        <f>IF(B3247&lt;P_3,3,IF(B3247&lt;P_3+P_4,4,5))</f>
        <v/>
      </c>
      <c r="D3247">
        <f>NORM.S.INV(RAND())</f>
        <v/>
      </c>
      <c r="E3247">
        <f>V0*EXP((rf-q_leak-0.5*sigma^2)*C3247+sigma*SQRT(C3247)*D3247)</f>
        <v/>
      </c>
      <c r="F3247">
        <f>SHL_face*(1+SHL_rate)^C3247</f>
        <v/>
      </c>
      <c r="G3247">
        <f>Pref_face*(1+Pref_rate)^C3247</f>
        <v/>
      </c>
      <c r="H3247">
        <f>MAX(E3247-F3247-G3247,0)</f>
        <v/>
      </c>
      <c r="I3247">
        <f>MIN(E3247,F3247+G3247)+(1-MgmtPct)*H3247</f>
        <v/>
      </c>
      <c r="J3247">
        <f>IF(I3247/SponsorCost&gt;=RatchetTrigger,1,0)</f>
        <v/>
      </c>
      <c r="K3247">
        <f>IF(J3247=1,MgmtPctRatchet,MgmtPct)</f>
        <v/>
      </c>
      <c r="L3247">
        <f>K3247*H3247</f>
        <v/>
      </c>
      <c r="M3247">
        <f>EXP(-rf*C3247)*L3247</f>
        <v/>
      </c>
      <c r="N3247">
        <f>EXP(-rf*C3247)*E3247</f>
        <v/>
      </c>
    </row>
    <row r="3248">
      <c r="A3248" t="n">
        <v>3240</v>
      </c>
      <c r="B3248">
        <f>RAND()</f>
        <v/>
      </c>
      <c r="C3248">
        <f>IF(B3248&lt;P_3,3,IF(B3248&lt;P_3+P_4,4,5))</f>
        <v/>
      </c>
      <c r="D3248">
        <f>NORM.S.INV(RAND())</f>
        <v/>
      </c>
      <c r="E3248">
        <f>V0*EXP((rf-q_leak-0.5*sigma^2)*C3248+sigma*SQRT(C3248)*D3248)</f>
        <v/>
      </c>
      <c r="F3248">
        <f>SHL_face*(1+SHL_rate)^C3248</f>
        <v/>
      </c>
      <c r="G3248">
        <f>Pref_face*(1+Pref_rate)^C3248</f>
        <v/>
      </c>
      <c r="H3248">
        <f>MAX(E3248-F3248-G3248,0)</f>
        <v/>
      </c>
      <c r="I3248">
        <f>MIN(E3248,F3248+G3248)+(1-MgmtPct)*H3248</f>
        <v/>
      </c>
      <c r="J3248">
        <f>IF(I3248/SponsorCost&gt;=RatchetTrigger,1,0)</f>
        <v/>
      </c>
      <c r="K3248">
        <f>IF(J3248=1,MgmtPctRatchet,MgmtPct)</f>
        <v/>
      </c>
      <c r="L3248">
        <f>K3248*H3248</f>
        <v/>
      </c>
      <c r="M3248">
        <f>EXP(-rf*C3248)*L3248</f>
        <v/>
      </c>
      <c r="N3248">
        <f>EXP(-rf*C3248)*E3248</f>
        <v/>
      </c>
    </row>
    <row r="3249">
      <c r="A3249" t="n">
        <v>3241</v>
      </c>
      <c r="B3249">
        <f>RAND()</f>
        <v/>
      </c>
      <c r="C3249">
        <f>IF(B3249&lt;P_3,3,IF(B3249&lt;P_3+P_4,4,5))</f>
        <v/>
      </c>
      <c r="D3249">
        <f>NORM.S.INV(RAND())</f>
        <v/>
      </c>
      <c r="E3249">
        <f>V0*EXP((rf-q_leak-0.5*sigma^2)*C3249+sigma*SQRT(C3249)*D3249)</f>
        <v/>
      </c>
      <c r="F3249">
        <f>SHL_face*(1+SHL_rate)^C3249</f>
        <v/>
      </c>
      <c r="G3249">
        <f>Pref_face*(1+Pref_rate)^C3249</f>
        <v/>
      </c>
      <c r="H3249">
        <f>MAX(E3249-F3249-G3249,0)</f>
        <v/>
      </c>
      <c r="I3249">
        <f>MIN(E3249,F3249+G3249)+(1-MgmtPct)*H3249</f>
        <v/>
      </c>
      <c r="J3249">
        <f>IF(I3249/SponsorCost&gt;=RatchetTrigger,1,0)</f>
        <v/>
      </c>
      <c r="K3249">
        <f>IF(J3249=1,MgmtPctRatchet,MgmtPct)</f>
        <v/>
      </c>
      <c r="L3249">
        <f>K3249*H3249</f>
        <v/>
      </c>
      <c r="M3249">
        <f>EXP(-rf*C3249)*L3249</f>
        <v/>
      </c>
      <c r="N3249">
        <f>EXP(-rf*C3249)*E3249</f>
        <v/>
      </c>
    </row>
    <row r="3250">
      <c r="A3250" t="n">
        <v>3242</v>
      </c>
      <c r="B3250">
        <f>RAND()</f>
        <v/>
      </c>
      <c r="C3250">
        <f>IF(B3250&lt;P_3,3,IF(B3250&lt;P_3+P_4,4,5))</f>
        <v/>
      </c>
      <c r="D3250">
        <f>NORM.S.INV(RAND())</f>
        <v/>
      </c>
      <c r="E3250">
        <f>V0*EXP((rf-q_leak-0.5*sigma^2)*C3250+sigma*SQRT(C3250)*D3250)</f>
        <v/>
      </c>
      <c r="F3250">
        <f>SHL_face*(1+SHL_rate)^C3250</f>
        <v/>
      </c>
      <c r="G3250">
        <f>Pref_face*(1+Pref_rate)^C3250</f>
        <v/>
      </c>
      <c r="H3250">
        <f>MAX(E3250-F3250-G3250,0)</f>
        <v/>
      </c>
      <c r="I3250">
        <f>MIN(E3250,F3250+G3250)+(1-MgmtPct)*H3250</f>
        <v/>
      </c>
      <c r="J3250">
        <f>IF(I3250/SponsorCost&gt;=RatchetTrigger,1,0)</f>
        <v/>
      </c>
      <c r="K3250">
        <f>IF(J3250=1,MgmtPctRatchet,MgmtPct)</f>
        <v/>
      </c>
      <c r="L3250">
        <f>K3250*H3250</f>
        <v/>
      </c>
      <c r="M3250">
        <f>EXP(-rf*C3250)*L3250</f>
        <v/>
      </c>
      <c r="N3250">
        <f>EXP(-rf*C3250)*E3250</f>
        <v/>
      </c>
    </row>
    <row r="3251">
      <c r="A3251" t="n">
        <v>3243</v>
      </c>
      <c r="B3251">
        <f>RAND()</f>
        <v/>
      </c>
      <c r="C3251">
        <f>IF(B3251&lt;P_3,3,IF(B3251&lt;P_3+P_4,4,5))</f>
        <v/>
      </c>
      <c r="D3251">
        <f>NORM.S.INV(RAND())</f>
        <v/>
      </c>
      <c r="E3251">
        <f>V0*EXP((rf-q_leak-0.5*sigma^2)*C3251+sigma*SQRT(C3251)*D3251)</f>
        <v/>
      </c>
      <c r="F3251">
        <f>SHL_face*(1+SHL_rate)^C3251</f>
        <v/>
      </c>
      <c r="G3251">
        <f>Pref_face*(1+Pref_rate)^C3251</f>
        <v/>
      </c>
      <c r="H3251">
        <f>MAX(E3251-F3251-G3251,0)</f>
        <v/>
      </c>
      <c r="I3251">
        <f>MIN(E3251,F3251+G3251)+(1-MgmtPct)*H3251</f>
        <v/>
      </c>
      <c r="J3251">
        <f>IF(I3251/SponsorCost&gt;=RatchetTrigger,1,0)</f>
        <v/>
      </c>
      <c r="K3251">
        <f>IF(J3251=1,MgmtPctRatchet,MgmtPct)</f>
        <v/>
      </c>
      <c r="L3251">
        <f>K3251*H3251</f>
        <v/>
      </c>
      <c r="M3251">
        <f>EXP(-rf*C3251)*L3251</f>
        <v/>
      </c>
      <c r="N3251">
        <f>EXP(-rf*C3251)*E3251</f>
        <v/>
      </c>
    </row>
    <row r="3252">
      <c r="A3252" t="n">
        <v>3244</v>
      </c>
      <c r="B3252">
        <f>RAND()</f>
        <v/>
      </c>
      <c r="C3252">
        <f>IF(B3252&lt;P_3,3,IF(B3252&lt;P_3+P_4,4,5))</f>
        <v/>
      </c>
      <c r="D3252">
        <f>NORM.S.INV(RAND())</f>
        <v/>
      </c>
      <c r="E3252">
        <f>V0*EXP((rf-q_leak-0.5*sigma^2)*C3252+sigma*SQRT(C3252)*D3252)</f>
        <v/>
      </c>
      <c r="F3252">
        <f>SHL_face*(1+SHL_rate)^C3252</f>
        <v/>
      </c>
      <c r="G3252">
        <f>Pref_face*(1+Pref_rate)^C3252</f>
        <v/>
      </c>
      <c r="H3252">
        <f>MAX(E3252-F3252-G3252,0)</f>
        <v/>
      </c>
      <c r="I3252">
        <f>MIN(E3252,F3252+G3252)+(1-MgmtPct)*H3252</f>
        <v/>
      </c>
      <c r="J3252">
        <f>IF(I3252/SponsorCost&gt;=RatchetTrigger,1,0)</f>
        <v/>
      </c>
      <c r="K3252">
        <f>IF(J3252=1,MgmtPctRatchet,MgmtPct)</f>
        <v/>
      </c>
      <c r="L3252">
        <f>K3252*H3252</f>
        <v/>
      </c>
      <c r="M3252">
        <f>EXP(-rf*C3252)*L3252</f>
        <v/>
      </c>
      <c r="N3252">
        <f>EXP(-rf*C3252)*E3252</f>
        <v/>
      </c>
    </row>
    <row r="3253">
      <c r="A3253" t="n">
        <v>3245</v>
      </c>
      <c r="B3253">
        <f>RAND()</f>
        <v/>
      </c>
      <c r="C3253">
        <f>IF(B3253&lt;P_3,3,IF(B3253&lt;P_3+P_4,4,5))</f>
        <v/>
      </c>
      <c r="D3253">
        <f>NORM.S.INV(RAND())</f>
        <v/>
      </c>
      <c r="E3253">
        <f>V0*EXP((rf-q_leak-0.5*sigma^2)*C3253+sigma*SQRT(C3253)*D3253)</f>
        <v/>
      </c>
      <c r="F3253">
        <f>SHL_face*(1+SHL_rate)^C3253</f>
        <v/>
      </c>
      <c r="G3253">
        <f>Pref_face*(1+Pref_rate)^C3253</f>
        <v/>
      </c>
      <c r="H3253">
        <f>MAX(E3253-F3253-G3253,0)</f>
        <v/>
      </c>
      <c r="I3253">
        <f>MIN(E3253,F3253+G3253)+(1-MgmtPct)*H3253</f>
        <v/>
      </c>
      <c r="J3253">
        <f>IF(I3253/SponsorCost&gt;=RatchetTrigger,1,0)</f>
        <v/>
      </c>
      <c r="K3253">
        <f>IF(J3253=1,MgmtPctRatchet,MgmtPct)</f>
        <v/>
      </c>
      <c r="L3253">
        <f>K3253*H3253</f>
        <v/>
      </c>
      <c r="M3253">
        <f>EXP(-rf*C3253)*L3253</f>
        <v/>
      </c>
      <c r="N3253">
        <f>EXP(-rf*C3253)*E3253</f>
        <v/>
      </c>
    </row>
    <row r="3254">
      <c r="A3254" t="n">
        <v>3246</v>
      </c>
      <c r="B3254">
        <f>RAND()</f>
        <v/>
      </c>
      <c r="C3254">
        <f>IF(B3254&lt;P_3,3,IF(B3254&lt;P_3+P_4,4,5))</f>
        <v/>
      </c>
      <c r="D3254">
        <f>NORM.S.INV(RAND())</f>
        <v/>
      </c>
      <c r="E3254">
        <f>V0*EXP((rf-q_leak-0.5*sigma^2)*C3254+sigma*SQRT(C3254)*D3254)</f>
        <v/>
      </c>
      <c r="F3254">
        <f>SHL_face*(1+SHL_rate)^C3254</f>
        <v/>
      </c>
      <c r="G3254">
        <f>Pref_face*(1+Pref_rate)^C3254</f>
        <v/>
      </c>
      <c r="H3254">
        <f>MAX(E3254-F3254-G3254,0)</f>
        <v/>
      </c>
      <c r="I3254">
        <f>MIN(E3254,F3254+G3254)+(1-MgmtPct)*H3254</f>
        <v/>
      </c>
      <c r="J3254">
        <f>IF(I3254/SponsorCost&gt;=RatchetTrigger,1,0)</f>
        <v/>
      </c>
      <c r="K3254">
        <f>IF(J3254=1,MgmtPctRatchet,MgmtPct)</f>
        <v/>
      </c>
      <c r="L3254">
        <f>K3254*H3254</f>
        <v/>
      </c>
      <c r="M3254">
        <f>EXP(-rf*C3254)*L3254</f>
        <v/>
      </c>
      <c r="N3254">
        <f>EXP(-rf*C3254)*E3254</f>
        <v/>
      </c>
    </row>
    <row r="3255">
      <c r="A3255" t="n">
        <v>3247</v>
      </c>
      <c r="B3255">
        <f>RAND()</f>
        <v/>
      </c>
      <c r="C3255">
        <f>IF(B3255&lt;P_3,3,IF(B3255&lt;P_3+P_4,4,5))</f>
        <v/>
      </c>
      <c r="D3255">
        <f>NORM.S.INV(RAND())</f>
        <v/>
      </c>
      <c r="E3255">
        <f>V0*EXP((rf-q_leak-0.5*sigma^2)*C3255+sigma*SQRT(C3255)*D3255)</f>
        <v/>
      </c>
      <c r="F3255">
        <f>SHL_face*(1+SHL_rate)^C3255</f>
        <v/>
      </c>
      <c r="G3255">
        <f>Pref_face*(1+Pref_rate)^C3255</f>
        <v/>
      </c>
      <c r="H3255">
        <f>MAX(E3255-F3255-G3255,0)</f>
        <v/>
      </c>
      <c r="I3255">
        <f>MIN(E3255,F3255+G3255)+(1-MgmtPct)*H3255</f>
        <v/>
      </c>
      <c r="J3255">
        <f>IF(I3255/SponsorCost&gt;=RatchetTrigger,1,0)</f>
        <v/>
      </c>
      <c r="K3255">
        <f>IF(J3255=1,MgmtPctRatchet,MgmtPct)</f>
        <v/>
      </c>
      <c r="L3255">
        <f>K3255*H3255</f>
        <v/>
      </c>
      <c r="M3255">
        <f>EXP(-rf*C3255)*L3255</f>
        <v/>
      </c>
      <c r="N3255">
        <f>EXP(-rf*C3255)*E3255</f>
        <v/>
      </c>
    </row>
    <row r="3256">
      <c r="A3256" t="n">
        <v>3248</v>
      </c>
      <c r="B3256">
        <f>RAND()</f>
        <v/>
      </c>
      <c r="C3256">
        <f>IF(B3256&lt;P_3,3,IF(B3256&lt;P_3+P_4,4,5))</f>
        <v/>
      </c>
      <c r="D3256">
        <f>NORM.S.INV(RAND())</f>
        <v/>
      </c>
      <c r="E3256">
        <f>V0*EXP((rf-q_leak-0.5*sigma^2)*C3256+sigma*SQRT(C3256)*D3256)</f>
        <v/>
      </c>
      <c r="F3256">
        <f>SHL_face*(1+SHL_rate)^C3256</f>
        <v/>
      </c>
      <c r="G3256">
        <f>Pref_face*(1+Pref_rate)^C3256</f>
        <v/>
      </c>
      <c r="H3256">
        <f>MAX(E3256-F3256-G3256,0)</f>
        <v/>
      </c>
      <c r="I3256">
        <f>MIN(E3256,F3256+G3256)+(1-MgmtPct)*H3256</f>
        <v/>
      </c>
      <c r="J3256">
        <f>IF(I3256/SponsorCost&gt;=RatchetTrigger,1,0)</f>
        <v/>
      </c>
      <c r="K3256">
        <f>IF(J3256=1,MgmtPctRatchet,MgmtPct)</f>
        <v/>
      </c>
      <c r="L3256">
        <f>K3256*H3256</f>
        <v/>
      </c>
      <c r="M3256">
        <f>EXP(-rf*C3256)*L3256</f>
        <v/>
      </c>
      <c r="N3256">
        <f>EXP(-rf*C3256)*E3256</f>
        <v/>
      </c>
    </row>
    <row r="3257">
      <c r="A3257" t="n">
        <v>3249</v>
      </c>
      <c r="B3257">
        <f>RAND()</f>
        <v/>
      </c>
      <c r="C3257">
        <f>IF(B3257&lt;P_3,3,IF(B3257&lt;P_3+P_4,4,5))</f>
        <v/>
      </c>
      <c r="D3257">
        <f>NORM.S.INV(RAND())</f>
        <v/>
      </c>
      <c r="E3257">
        <f>V0*EXP((rf-q_leak-0.5*sigma^2)*C3257+sigma*SQRT(C3257)*D3257)</f>
        <v/>
      </c>
      <c r="F3257">
        <f>SHL_face*(1+SHL_rate)^C3257</f>
        <v/>
      </c>
      <c r="G3257">
        <f>Pref_face*(1+Pref_rate)^C3257</f>
        <v/>
      </c>
      <c r="H3257">
        <f>MAX(E3257-F3257-G3257,0)</f>
        <v/>
      </c>
      <c r="I3257">
        <f>MIN(E3257,F3257+G3257)+(1-MgmtPct)*H3257</f>
        <v/>
      </c>
      <c r="J3257">
        <f>IF(I3257/SponsorCost&gt;=RatchetTrigger,1,0)</f>
        <v/>
      </c>
      <c r="K3257">
        <f>IF(J3257=1,MgmtPctRatchet,MgmtPct)</f>
        <v/>
      </c>
      <c r="L3257">
        <f>K3257*H3257</f>
        <v/>
      </c>
      <c r="M3257">
        <f>EXP(-rf*C3257)*L3257</f>
        <v/>
      </c>
      <c r="N3257">
        <f>EXP(-rf*C3257)*E3257</f>
        <v/>
      </c>
    </row>
    <row r="3258">
      <c r="A3258" t="n">
        <v>3250</v>
      </c>
      <c r="B3258">
        <f>RAND()</f>
        <v/>
      </c>
      <c r="C3258">
        <f>IF(B3258&lt;P_3,3,IF(B3258&lt;P_3+P_4,4,5))</f>
        <v/>
      </c>
      <c r="D3258">
        <f>NORM.S.INV(RAND())</f>
        <v/>
      </c>
      <c r="E3258">
        <f>V0*EXP((rf-q_leak-0.5*sigma^2)*C3258+sigma*SQRT(C3258)*D3258)</f>
        <v/>
      </c>
      <c r="F3258">
        <f>SHL_face*(1+SHL_rate)^C3258</f>
        <v/>
      </c>
      <c r="G3258">
        <f>Pref_face*(1+Pref_rate)^C3258</f>
        <v/>
      </c>
      <c r="H3258">
        <f>MAX(E3258-F3258-G3258,0)</f>
        <v/>
      </c>
      <c r="I3258">
        <f>MIN(E3258,F3258+G3258)+(1-MgmtPct)*H3258</f>
        <v/>
      </c>
      <c r="J3258">
        <f>IF(I3258/SponsorCost&gt;=RatchetTrigger,1,0)</f>
        <v/>
      </c>
      <c r="K3258">
        <f>IF(J3258=1,MgmtPctRatchet,MgmtPct)</f>
        <v/>
      </c>
      <c r="L3258">
        <f>K3258*H3258</f>
        <v/>
      </c>
      <c r="M3258">
        <f>EXP(-rf*C3258)*L3258</f>
        <v/>
      </c>
      <c r="N3258">
        <f>EXP(-rf*C3258)*E3258</f>
        <v/>
      </c>
    </row>
    <row r="3259">
      <c r="A3259" t="n">
        <v>3251</v>
      </c>
      <c r="B3259">
        <f>RAND()</f>
        <v/>
      </c>
      <c r="C3259">
        <f>IF(B3259&lt;P_3,3,IF(B3259&lt;P_3+P_4,4,5))</f>
        <v/>
      </c>
      <c r="D3259">
        <f>NORM.S.INV(RAND())</f>
        <v/>
      </c>
      <c r="E3259">
        <f>V0*EXP((rf-q_leak-0.5*sigma^2)*C3259+sigma*SQRT(C3259)*D3259)</f>
        <v/>
      </c>
      <c r="F3259">
        <f>SHL_face*(1+SHL_rate)^C3259</f>
        <v/>
      </c>
      <c r="G3259">
        <f>Pref_face*(1+Pref_rate)^C3259</f>
        <v/>
      </c>
      <c r="H3259">
        <f>MAX(E3259-F3259-G3259,0)</f>
        <v/>
      </c>
      <c r="I3259">
        <f>MIN(E3259,F3259+G3259)+(1-MgmtPct)*H3259</f>
        <v/>
      </c>
      <c r="J3259">
        <f>IF(I3259/SponsorCost&gt;=RatchetTrigger,1,0)</f>
        <v/>
      </c>
      <c r="K3259">
        <f>IF(J3259=1,MgmtPctRatchet,MgmtPct)</f>
        <v/>
      </c>
      <c r="L3259">
        <f>K3259*H3259</f>
        <v/>
      </c>
      <c r="M3259">
        <f>EXP(-rf*C3259)*L3259</f>
        <v/>
      </c>
      <c r="N3259">
        <f>EXP(-rf*C3259)*E3259</f>
        <v/>
      </c>
    </row>
    <row r="3260">
      <c r="A3260" t="n">
        <v>3252</v>
      </c>
      <c r="B3260">
        <f>RAND()</f>
        <v/>
      </c>
      <c r="C3260">
        <f>IF(B3260&lt;P_3,3,IF(B3260&lt;P_3+P_4,4,5))</f>
        <v/>
      </c>
      <c r="D3260">
        <f>NORM.S.INV(RAND())</f>
        <v/>
      </c>
      <c r="E3260">
        <f>V0*EXP((rf-q_leak-0.5*sigma^2)*C3260+sigma*SQRT(C3260)*D3260)</f>
        <v/>
      </c>
      <c r="F3260">
        <f>SHL_face*(1+SHL_rate)^C3260</f>
        <v/>
      </c>
      <c r="G3260">
        <f>Pref_face*(1+Pref_rate)^C3260</f>
        <v/>
      </c>
      <c r="H3260">
        <f>MAX(E3260-F3260-G3260,0)</f>
        <v/>
      </c>
      <c r="I3260">
        <f>MIN(E3260,F3260+G3260)+(1-MgmtPct)*H3260</f>
        <v/>
      </c>
      <c r="J3260">
        <f>IF(I3260/SponsorCost&gt;=RatchetTrigger,1,0)</f>
        <v/>
      </c>
      <c r="K3260">
        <f>IF(J3260=1,MgmtPctRatchet,MgmtPct)</f>
        <v/>
      </c>
      <c r="L3260">
        <f>K3260*H3260</f>
        <v/>
      </c>
      <c r="M3260">
        <f>EXP(-rf*C3260)*L3260</f>
        <v/>
      </c>
      <c r="N3260">
        <f>EXP(-rf*C3260)*E3260</f>
        <v/>
      </c>
    </row>
    <row r="3261">
      <c r="A3261" t="n">
        <v>3253</v>
      </c>
      <c r="B3261">
        <f>RAND()</f>
        <v/>
      </c>
      <c r="C3261">
        <f>IF(B3261&lt;P_3,3,IF(B3261&lt;P_3+P_4,4,5))</f>
        <v/>
      </c>
      <c r="D3261">
        <f>NORM.S.INV(RAND())</f>
        <v/>
      </c>
      <c r="E3261">
        <f>V0*EXP((rf-q_leak-0.5*sigma^2)*C3261+sigma*SQRT(C3261)*D3261)</f>
        <v/>
      </c>
      <c r="F3261">
        <f>SHL_face*(1+SHL_rate)^C3261</f>
        <v/>
      </c>
      <c r="G3261">
        <f>Pref_face*(1+Pref_rate)^C3261</f>
        <v/>
      </c>
      <c r="H3261">
        <f>MAX(E3261-F3261-G3261,0)</f>
        <v/>
      </c>
      <c r="I3261">
        <f>MIN(E3261,F3261+G3261)+(1-MgmtPct)*H3261</f>
        <v/>
      </c>
      <c r="J3261">
        <f>IF(I3261/SponsorCost&gt;=RatchetTrigger,1,0)</f>
        <v/>
      </c>
      <c r="K3261">
        <f>IF(J3261=1,MgmtPctRatchet,MgmtPct)</f>
        <v/>
      </c>
      <c r="L3261">
        <f>K3261*H3261</f>
        <v/>
      </c>
      <c r="M3261">
        <f>EXP(-rf*C3261)*L3261</f>
        <v/>
      </c>
      <c r="N3261">
        <f>EXP(-rf*C3261)*E3261</f>
        <v/>
      </c>
    </row>
    <row r="3262">
      <c r="A3262" t="n">
        <v>3254</v>
      </c>
      <c r="B3262">
        <f>RAND()</f>
        <v/>
      </c>
      <c r="C3262">
        <f>IF(B3262&lt;P_3,3,IF(B3262&lt;P_3+P_4,4,5))</f>
        <v/>
      </c>
      <c r="D3262">
        <f>NORM.S.INV(RAND())</f>
        <v/>
      </c>
      <c r="E3262">
        <f>V0*EXP((rf-q_leak-0.5*sigma^2)*C3262+sigma*SQRT(C3262)*D3262)</f>
        <v/>
      </c>
      <c r="F3262">
        <f>SHL_face*(1+SHL_rate)^C3262</f>
        <v/>
      </c>
      <c r="G3262">
        <f>Pref_face*(1+Pref_rate)^C3262</f>
        <v/>
      </c>
      <c r="H3262">
        <f>MAX(E3262-F3262-G3262,0)</f>
        <v/>
      </c>
      <c r="I3262">
        <f>MIN(E3262,F3262+G3262)+(1-MgmtPct)*H3262</f>
        <v/>
      </c>
      <c r="J3262">
        <f>IF(I3262/SponsorCost&gt;=RatchetTrigger,1,0)</f>
        <v/>
      </c>
      <c r="K3262">
        <f>IF(J3262=1,MgmtPctRatchet,MgmtPct)</f>
        <v/>
      </c>
      <c r="L3262">
        <f>K3262*H3262</f>
        <v/>
      </c>
      <c r="M3262">
        <f>EXP(-rf*C3262)*L3262</f>
        <v/>
      </c>
      <c r="N3262">
        <f>EXP(-rf*C3262)*E3262</f>
        <v/>
      </c>
    </row>
    <row r="3263">
      <c r="A3263" t="n">
        <v>3255</v>
      </c>
      <c r="B3263">
        <f>RAND()</f>
        <v/>
      </c>
      <c r="C3263">
        <f>IF(B3263&lt;P_3,3,IF(B3263&lt;P_3+P_4,4,5))</f>
        <v/>
      </c>
      <c r="D3263">
        <f>NORM.S.INV(RAND())</f>
        <v/>
      </c>
      <c r="E3263">
        <f>V0*EXP((rf-q_leak-0.5*sigma^2)*C3263+sigma*SQRT(C3263)*D3263)</f>
        <v/>
      </c>
      <c r="F3263">
        <f>SHL_face*(1+SHL_rate)^C3263</f>
        <v/>
      </c>
      <c r="G3263">
        <f>Pref_face*(1+Pref_rate)^C3263</f>
        <v/>
      </c>
      <c r="H3263">
        <f>MAX(E3263-F3263-G3263,0)</f>
        <v/>
      </c>
      <c r="I3263">
        <f>MIN(E3263,F3263+G3263)+(1-MgmtPct)*H3263</f>
        <v/>
      </c>
      <c r="J3263">
        <f>IF(I3263/SponsorCost&gt;=RatchetTrigger,1,0)</f>
        <v/>
      </c>
      <c r="K3263">
        <f>IF(J3263=1,MgmtPctRatchet,MgmtPct)</f>
        <v/>
      </c>
      <c r="L3263">
        <f>K3263*H3263</f>
        <v/>
      </c>
      <c r="M3263">
        <f>EXP(-rf*C3263)*L3263</f>
        <v/>
      </c>
      <c r="N3263">
        <f>EXP(-rf*C3263)*E3263</f>
        <v/>
      </c>
    </row>
    <row r="3264">
      <c r="A3264" t="n">
        <v>3256</v>
      </c>
      <c r="B3264">
        <f>RAND()</f>
        <v/>
      </c>
      <c r="C3264">
        <f>IF(B3264&lt;P_3,3,IF(B3264&lt;P_3+P_4,4,5))</f>
        <v/>
      </c>
      <c r="D3264">
        <f>NORM.S.INV(RAND())</f>
        <v/>
      </c>
      <c r="E3264">
        <f>V0*EXP((rf-q_leak-0.5*sigma^2)*C3264+sigma*SQRT(C3264)*D3264)</f>
        <v/>
      </c>
      <c r="F3264">
        <f>SHL_face*(1+SHL_rate)^C3264</f>
        <v/>
      </c>
      <c r="G3264">
        <f>Pref_face*(1+Pref_rate)^C3264</f>
        <v/>
      </c>
      <c r="H3264">
        <f>MAX(E3264-F3264-G3264,0)</f>
        <v/>
      </c>
      <c r="I3264">
        <f>MIN(E3264,F3264+G3264)+(1-MgmtPct)*H3264</f>
        <v/>
      </c>
      <c r="J3264">
        <f>IF(I3264/SponsorCost&gt;=RatchetTrigger,1,0)</f>
        <v/>
      </c>
      <c r="K3264">
        <f>IF(J3264=1,MgmtPctRatchet,MgmtPct)</f>
        <v/>
      </c>
      <c r="L3264">
        <f>K3264*H3264</f>
        <v/>
      </c>
      <c r="M3264">
        <f>EXP(-rf*C3264)*L3264</f>
        <v/>
      </c>
      <c r="N3264">
        <f>EXP(-rf*C3264)*E3264</f>
        <v/>
      </c>
    </row>
    <row r="3265">
      <c r="A3265" t="n">
        <v>3257</v>
      </c>
      <c r="B3265">
        <f>RAND()</f>
        <v/>
      </c>
      <c r="C3265">
        <f>IF(B3265&lt;P_3,3,IF(B3265&lt;P_3+P_4,4,5))</f>
        <v/>
      </c>
      <c r="D3265">
        <f>NORM.S.INV(RAND())</f>
        <v/>
      </c>
      <c r="E3265">
        <f>V0*EXP((rf-q_leak-0.5*sigma^2)*C3265+sigma*SQRT(C3265)*D3265)</f>
        <v/>
      </c>
      <c r="F3265">
        <f>SHL_face*(1+SHL_rate)^C3265</f>
        <v/>
      </c>
      <c r="G3265">
        <f>Pref_face*(1+Pref_rate)^C3265</f>
        <v/>
      </c>
      <c r="H3265">
        <f>MAX(E3265-F3265-G3265,0)</f>
        <v/>
      </c>
      <c r="I3265">
        <f>MIN(E3265,F3265+G3265)+(1-MgmtPct)*H3265</f>
        <v/>
      </c>
      <c r="J3265">
        <f>IF(I3265/SponsorCost&gt;=RatchetTrigger,1,0)</f>
        <v/>
      </c>
      <c r="K3265">
        <f>IF(J3265=1,MgmtPctRatchet,MgmtPct)</f>
        <v/>
      </c>
      <c r="L3265">
        <f>K3265*H3265</f>
        <v/>
      </c>
      <c r="M3265">
        <f>EXP(-rf*C3265)*L3265</f>
        <v/>
      </c>
      <c r="N3265">
        <f>EXP(-rf*C3265)*E3265</f>
        <v/>
      </c>
    </row>
    <row r="3266">
      <c r="A3266" t="n">
        <v>3258</v>
      </c>
      <c r="B3266">
        <f>RAND()</f>
        <v/>
      </c>
      <c r="C3266">
        <f>IF(B3266&lt;P_3,3,IF(B3266&lt;P_3+P_4,4,5))</f>
        <v/>
      </c>
      <c r="D3266">
        <f>NORM.S.INV(RAND())</f>
        <v/>
      </c>
      <c r="E3266">
        <f>V0*EXP((rf-q_leak-0.5*sigma^2)*C3266+sigma*SQRT(C3266)*D3266)</f>
        <v/>
      </c>
      <c r="F3266">
        <f>SHL_face*(1+SHL_rate)^C3266</f>
        <v/>
      </c>
      <c r="G3266">
        <f>Pref_face*(1+Pref_rate)^C3266</f>
        <v/>
      </c>
      <c r="H3266">
        <f>MAX(E3266-F3266-G3266,0)</f>
        <v/>
      </c>
      <c r="I3266">
        <f>MIN(E3266,F3266+G3266)+(1-MgmtPct)*H3266</f>
        <v/>
      </c>
      <c r="J3266">
        <f>IF(I3266/SponsorCost&gt;=RatchetTrigger,1,0)</f>
        <v/>
      </c>
      <c r="K3266">
        <f>IF(J3266=1,MgmtPctRatchet,MgmtPct)</f>
        <v/>
      </c>
      <c r="L3266">
        <f>K3266*H3266</f>
        <v/>
      </c>
      <c r="M3266">
        <f>EXP(-rf*C3266)*L3266</f>
        <v/>
      </c>
      <c r="N3266">
        <f>EXP(-rf*C3266)*E3266</f>
        <v/>
      </c>
    </row>
    <row r="3267">
      <c r="A3267" t="n">
        <v>3259</v>
      </c>
      <c r="B3267">
        <f>RAND()</f>
        <v/>
      </c>
      <c r="C3267">
        <f>IF(B3267&lt;P_3,3,IF(B3267&lt;P_3+P_4,4,5))</f>
        <v/>
      </c>
      <c r="D3267">
        <f>NORM.S.INV(RAND())</f>
        <v/>
      </c>
      <c r="E3267">
        <f>V0*EXP((rf-q_leak-0.5*sigma^2)*C3267+sigma*SQRT(C3267)*D3267)</f>
        <v/>
      </c>
      <c r="F3267">
        <f>SHL_face*(1+SHL_rate)^C3267</f>
        <v/>
      </c>
      <c r="G3267">
        <f>Pref_face*(1+Pref_rate)^C3267</f>
        <v/>
      </c>
      <c r="H3267">
        <f>MAX(E3267-F3267-G3267,0)</f>
        <v/>
      </c>
      <c r="I3267">
        <f>MIN(E3267,F3267+G3267)+(1-MgmtPct)*H3267</f>
        <v/>
      </c>
      <c r="J3267">
        <f>IF(I3267/SponsorCost&gt;=RatchetTrigger,1,0)</f>
        <v/>
      </c>
      <c r="K3267">
        <f>IF(J3267=1,MgmtPctRatchet,MgmtPct)</f>
        <v/>
      </c>
      <c r="L3267">
        <f>K3267*H3267</f>
        <v/>
      </c>
      <c r="M3267">
        <f>EXP(-rf*C3267)*L3267</f>
        <v/>
      </c>
      <c r="N3267">
        <f>EXP(-rf*C3267)*E3267</f>
        <v/>
      </c>
    </row>
    <row r="3268">
      <c r="A3268" t="n">
        <v>3260</v>
      </c>
      <c r="B3268">
        <f>RAND()</f>
        <v/>
      </c>
      <c r="C3268">
        <f>IF(B3268&lt;P_3,3,IF(B3268&lt;P_3+P_4,4,5))</f>
        <v/>
      </c>
      <c r="D3268">
        <f>NORM.S.INV(RAND())</f>
        <v/>
      </c>
      <c r="E3268">
        <f>V0*EXP((rf-q_leak-0.5*sigma^2)*C3268+sigma*SQRT(C3268)*D3268)</f>
        <v/>
      </c>
      <c r="F3268">
        <f>SHL_face*(1+SHL_rate)^C3268</f>
        <v/>
      </c>
      <c r="G3268">
        <f>Pref_face*(1+Pref_rate)^C3268</f>
        <v/>
      </c>
      <c r="H3268">
        <f>MAX(E3268-F3268-G3268,0)</f>
        <v/>
      </c>
      <c r="I3268">
        <f>MIN(E3268,F3268+G3268)+(1-MgmtPct)*H3268</f>
        <v/>
      </c>
      <c r="J3268">
        <f>IF(I3268/SponsorCost&gt;=RatchetTrigger,1,0)</f>
        <v/>
      </c>
      <c r="K3268">
        <f>IF(J3268=1,MgmtPctRatchet,MgmtPct)</f>
        <v/>
      </c>
      <c r="L3268">
        <f>K3268*H3268</f>
        <v/>
      </c>
      <c r="M3268">
        <f>EXP(-rf*C3268)*L3268</f>
        <v/>
      </c>
      <c r="N3268">
        <f>EXP(-rf*C3268)*E3268</f>
        <v/>
      </c>
    </row>
    <row r="3269">
      <c r="A3269" t="n">
        <v>3261</v>
      </c>
      <c r="B3269">
        <f>RAND()</f>
        <v/>
      </c>
      <c r="C3269">
        <f>IF(B3269&lt;P_3,3,IF(B3269&lt;P_3+P_4,4,5))</f>
        <v/>
      </c>
      <c r="D3269">
        <f>NORM.S.INV(RAND())</f>
        <v/>
      </c>
      <c r="E3269">
        <f>V0*EXP((rf-q_leak-0.5*sigma^2)*C3269+sigma*SQRT(C3269)*D3269)</f>
        <v/>
      </c>
      <c r="F3269">
        <f>SHL_face*(1+SHL_rate)^C3269</f>
        <v/>
      </c>
      <c r="G3269">
        <f>Pref_face*(1+Pref_rate)^C3269</f>
        <v/>
      </c>
      <c r="H3269">
        <f>MAX(E3269-F3269-G3269,0)</f>
        <v/>
      </c>
      <c r="I3269">
        <f>MIN(E3269,F3269+G3269)+(1-MgmtPct)*H3269</f>
        <v/>
      </c>
      <c r="J3269">
        <f>IF(I3269/SponsorCost&gt;=RatchetTrigger,1,0)</f>
        <v/>
      </c>
      <c r="K3269">
        <f>IF(J3269=1,MgmtPctRatchet,MgmtPct)</f>
        <v/>
      </c>
      <c r="L3269">
        <f>K3269*H3269</f>
        <v/>
      </c>
      <c r="M3269">
        <f>EXP(-rf*C3269)*L3269</f>
        <v/>
      </c>
      <c r="N3269">
        <f>EXP(-rf*C3269)*E3269</f>
        <v/>
      </c>
    </row>
    <row r="3270">
      <c r="A3270" t="n">
        <v>3262</v>
      </c>
      <c r="B3270">
        <f>RAND()</f>
        <v/>
      </c>
      <c r="C3270">
        <f>IF(B3270&lt;P_3,3,IF(B3270&lt;P_3+P_4,4,5))</f>
        <v/>
      </c>
      <c r="D3270">
        <f>NORM.S.INV(RAND())</f>
        <v/>
      </c>
      <c r="E3270">
        <f>V0*EXP((rf-q_leak-0.5*sigma^2)*C3270+sigma*SQRT(C3270)*D3270)</f>
        <v/>
      </c>
      <c r="F3270">
        <f>SHL_face*(1+SHL_rate)^C3270</f>
        <v/>
      </c>
      <c r="G3270">
        <f>Pref_face*(1+Pref_rate)^C3270</f>
        <v/>
      </c>
      <c r="H3270">
        <f>MAX(E3270-F3270-G3270,0)</f>
        <v/>
      </c>
      <c r="I3270">
        <f>MIN(E3270,F3270+G3270)+(1-MgmtPct)*H3270</f>
        <v/>
      </c>
      <c r="J3270">
        <f>IF(I3270/SponsorCost&gt;=RatchetTrigger,1,0)</f>
        <v/>
      </c>
      <c r="K3270">
        <f>IF(J3270=1,MgmtPctRatchet,MgmtPct)</f>
        <v/>
      </c>
      <c r="L3270">
        <f>K3270*H3270</f>
        <v/>
      </c>
      <c r="M3270">
        <f>EXP(-rf*C3270)*L3270</f>
        <v/>
      </c>
      <c r="N3270">
        <f>EXP(-rf*C3270)*E3270</f>
        <v/>
      </c>
    </row>
    <row r="3271">
      <c r="A3271" t="n">
        <v>3263</v>
      </c>
      <c r="B3271">
        <f>RAND()</f>
        <v/>
      </c>
      <c r="C3271">
        <f>IF(B3271&lt;P_3,3,IF(B3271&lt;P_3+P_4,4,5))</f>
        <v/>
      </c>
      <c r="D3271">
        <f>NORM.S.INV(RAND())</f>
        <v/>
      </c>
      <c r="E3271">
        <f>V0*EXP((rf-q_leak-0.5*sigma^2)*C3271+sigma*SQRT(C3271)*D3271)</f>
        <v/>
      </c>
      <c r="F3271">
        <f>SHL_face*(1+SHL_rate)^C3271</f>
        <v/>
      </c>
      <c r="G3271">
        <f>Pref_face*(1+Pref_rate)^C3271</f>
        <v/>
      </c>
      <c r="H3271">
        <f>MAX(E3271-F3271-G3271,0)</f>
        <v/>
      </c>
      <c r="I3271">
        <f>MIN(E3271,F3271+G3271)+(1-MgmtPct)*H3271</f>
        <v/>
      </c>
      <c r="J3271">
        <f>IF(I3271/SponsorCost&gt;=RatchetTrigger,1,0)</f>
        <v/>
      </c>
      <c r="K3271">
        <f>IF(J3271=1,MgmtPctRatchet,MgmtPct)</f>
        <v/>
      </c>
      <c r="L3271">
        <f>K3271*H3271</f>
        <v/>
      </c>
      <c r="M3271">
        <f>EXP(-rf*C3271)*L3271</f>
        <v/>
      </c>
      <c r="N3271">
        <f>EXP(-rf*C3271)*E3271</f>
        <v/>
      </c>
    </row>
    <row r="3272">
      <c r="A3272" t="n">
        <v>3264</v>
      </c>
      <c r="B3272">
        <f>RAND()</f>
        <v/>
      </c>
      <c r="C3272">
        <f>IF(B3272&lt;P_3,3,IF(B3272&lt;P_3+P_4,4,5))</f>
        <v/>
      </c>
      <c r="D3272">
        <f>NORM.S.INV(RAND())</f>
        <v/>
      </c>
      <c r="E3272">
        <f>V0*EXP((rf-q_leak-0.5*sigma^2)*C3272+sigma*SQRT(C3272)*D3272)</f>
        <v/>
      </c>
      <c r="F3272">
        <f>SHL_face*(1+SHL_rate)^C3272</f>
        <v/>
      </c>
      <c r="G3272">
        <f>Pref_face*(1+Pref_rate)^C3272</f>
        <v/>
      </c>
      <c r="H3272">
        <f>MAX(E3272-F3272-G3272,0)</f>
        <v/>
      </c>
      <c r="I3272">
        <f>MIN(E3272,F3272+G3272)+(1-MgmtPct)*H3272</f>
        <v/>
      </c>
      <c r="J3272">
        <f>IF(I3272/SponsorCost&gt;=RatchetTrigger,1,0)</f>
        <v/>
      </c>
      <c r="K3272">
        <f>IF(J3272=1,MgmtPctRatchet,MgmtPct)</f>
        <v/>
      </c>
      <c r="L3272">
        <f>K3272*H3272</f>
        <v/>
      </c>
      <c r="M3272">
        <f>EXP(-rf*C3272)*L3272</f>
        <v/>
      </c>
      <c r="N3272">
        <f>EXP(-rf*C3272)*E3272</f>
        <v/>
      </c>
    </row>
    <row r="3273">
      <c r="A3273" t="n">
        <v>3265</v>
      </c>
      <c r="B3273">
        <f>RAND()</f>
        <v/>
      </c>
      <c r="C3273">
        <f>IF(B3273&lt;P_3,3,IF(B3273&lt;P_3+P_4,4,5))</f>
        <v/>
      </c>
      <c r="D3273">
        <f>NORM.S.INV(RAND())</f>
        <v/>
      </c>
      <c r="E3273">
        <f>V0*EXP((rf-q_leak-0.5*sigma^2)*C3273+sigma*SQRT(C3273)*D3273)</f>
        <v/>
      </c>
      <c r="F3273">
        <f>SHL_face*(1+SHL_rate)^C3273</f>
        <v/>
      </c>
      <c r="G3273">
        <f>Pref_face*(1+Pref_rate)^C3273</f>
        <v/>
      </c>
      <c r="H3273">
        <f>MAX(E3273-F3273-G3273,0)</f>
        <v/>
      </c>
      <c r="I3273">
        <f>MIN(E3273,F3273+G3273)+(1-MgmtPct)*H3273</f>
        <v/>
      </c>
      <c r="J3273">
        <f>IF(I3273/SponsorCost&gt;=RatchetTrigger,1,0)</f>
        <v/>
      </c>
      <c r="K3273">
        <f>IF(J3273=1,MgmtPctRatchet,MgmtPct)</f>
        <v/>
      </c>
      <c r="L3273">
        <f>K3273*H3273</f>
        <v/>
      </c>
      <c r="M3273">
        <f>EXP(-rf*C3273)*L3273</f>
        <v/>
      </c>
      <c r="N3273">
        <f>EXP(-rf*C3273)*E3273</f>
        <v/>
      </c>
    </row>
    <row r="3274">
      <c r="A3274" t="n">
        <v>3266</v>
      </c>
      <c r="B3274">
        <f>RAND()</f>
        <v/>
      </c>
      <c r="C3274">
        <f>IF(B3274&lt;P_3,3,IF(B3274&lt;P_3+P_4,4,5))</f>
        <v/>
      </c>
      <c r="D3274">
        <f>NORM.S.INV(RAND())</f>
        <v/>
      </c>
      <c r="E3274">
        <f>V0*EXP((rf-q_leak-0.5*sigma^2)*C3274+sigma*SQRT(C3274)*D3274)</f>
        <v/>
      </c>
      <c r="F3274">
        <f>SHL_face*(1+SHL_rate)^C3274</f>
        <v/>
      </c>
      <c r="G3274">
        <f>Pref_face*(1+Pref_rate)^C3274</f>
        <v/>
      </c>
      <c r="H3274">
        <f>MAX(E3274-F3274-G3274,0)</f>
        <v/>
      </c>
      <c r="I3274">
        <f>MIN(E3274,F3274+G3274)+(1-MgmtPct)*H3274</f>
        <v/>
      </c>
      <c r="J3274">
        <f>IF(I3274/SponsorCost&gt;=RatchetTrigger,1,0)</f>
        <v/>
      </c>
      <c r="K3274">
        <f>IF(J3274=1,MgmtPctRatchet,MgmtPct)</f>
        <v/>
      </c>
      <c r="L3274">
        <f>K3274*H3274</f>
        <v/>
      </c>
      <c r="M3274">
        <f>EXP(-rf*C3274)*L3274</f>
        <v/>
      </c>
      <c r="N3274">
        <f>EXP(-rf*C3274)*E3274</f>
        <v/>
      </c>
    </row>
    <row r="3275">
      <c r="A3275" t="n">
        <v>3267</v>
      </c>
      <c r="B3275">
        <f>RAND()</f>
        <v/>
      </c>
      <c r="C3275">
        <f>IF(B3275&lt;P_3,3,IF(B3275&lt;P_3+P_4,4,5))</f>
        <v/>
      </c>
      <c r="D3275">
        <f>NORM.S.INV(RAND())</f>
        <v/>
      </c>
      <c r="E3275">
        <f>V0*EXP((rf-q_leak-0.5*sigma^2)*C3275+sigma*SQRT(C3275)*D3275)</f>
        <v/>
      </c>
      <c r="F3275">
        <f>SHL_face*(1+SHL_rate)^C3275</f>
        <v/>
      </c>
      <c r="G3275">
        <f>Pref_face*(1+Pref_rate)^C3275</f>
        <v/>
      </c>
      <c r="H3275">
        <f>MAX(E3275-F3275-G3275,0)</f>
        <v/>
      </c>
      <c r="I3275">
        <f>MIN(E3275,F3275+G3275)+(1-MgmtPct)*H3275</f>
        <v/>
      </c>
      <c r="J3275">
        <f>IF(I3275/SponsorCost&gt;=RatchetTrigger,1,0)</f>
        <v/>
      </c>
      <c r="K3275">
        <f>IF(J3275=1,MgmtPctRatchet,MgmtPct)</f>
        <v/>
      </c>
      <c r="L3275">
        <f>K3275*H3275</f>
        <v/>
      </c>
      <c r="M3275">
        <f>EXP(-rf*C3275)*L3275</f>
        <v/>
      </c>
      <c r="N3275">
        <f>EXP(-rf*C3275)*E3275</f>
        <v/>
      </c>
    </row>
    <row r="3276">
      <c r="A3276" t="n">
        <v>3268</v>
      </c>
      <c r="B3276">
        <f>RAND()</f>
        <v/>
      </c>
      <c r="C3276">
        <f>IF(B3276&lt;P_3,3,IF(B3276&lt;P_3+P_4,4,5))</f>
        <v/>
      </c>
      <c r="D3276">
        <f>NORM.S.INV(RAND())</f>
        <v/>
      </c>
      <c r="E3276">
        <f>V0*EXP((rf-q_leak-0.5*sigma^2)*C3276+sigma*SQRT(C3276)*D3276)</f>
        <v/>
      </c>
      <c r="F3276">
        <f>SHL_face*(1+SHL_rate)^C3276</f>
        <v/>
      </c>
      <c r="G3276">
        <f>Pref_face*(1+Pref_rate)^C3276</f>
        <v/>
      </c>
      <c r="H3276">
        <f>MAX(E3276-F3276-G3276,0)</f>
        <v/>
      </c>
      <c r="I3276">
        <f>MIN(E3276,F3276+G3276)+(1-MgmtPct)*H3276</f>
        <v/>
      </c>
      <c r="J3276">
        <f>IF(I3276/SponsorCost&gt;=RatchetTrigger,1,0)</f>
        <v/>
      </c>
      <c r="K3276">
        <f>IF(J3276=1,MgmtPctRatchet,MgmtPct)</f>
        <v/>
      </c>
      <c r="L3276">
        <f>K3276*H3276</f>
        <v/>
      </c>
      <c r="M3276">
        <f>EXP(-rf*C3276)*L3276</f>
        <v/>
      </c>
      <c r="N3276">
        <f>EXP(-rf*C3276)*E3276</f>
        <v/>
      </c>
    </row>
    <row r="3277">
      <c r="A3277" t="n">
        <v>3269</v>
      </c>
      <c r="B3277">
        <f>RAND()</f>
        <v/>
      </c>
      <c r="C3277">
        <f>IF(B3277&lt;P_3,3,IF(B3277&lt;P_3+P_4,4,5))</f>
        <v/>
      </c>
      <c r="D3277">
        <f>NORM.S.INV(RAND())</f>
        <v/>
      </c>
      <c r="E3277">
        <f>V0*EXP((rf-q_leak-0.5*sigma^2)*C3277+sigma*SQRT(C3277)*D3277)</f>
        <v/>
      </c>
      <c r="F3277">
        <f>SHL_face*(1+SHL_rate)^C3277</f>
        <v/>
      </c>
      <c r="G3277">
        <f>Pref_face*(1+Pref_rate)^C3277</f>
        <v/>
      </c>
      <c r="H3277">
        <f>MAX(E3277-F3277-G3277,0)</f>
        <v/>
      </c>
      <c r="I3277">
        <f>MIN(E3277,F3277+G3277)+(1-MgmtPct)*H3277</f>
        <v/>
      </c>
      <c r="J3277">
        <f>IF(I3277/SponsorCost&gt;=RatchetTrigger,1,0)</f>
        <v/>
      </c>
      <c r="K3277">
        <f>IF(J3277=1,MgmtPctRatchet,MgmtPct)</f>
        <v/>
      </c>
      <c r="L3277">
        <f>K3277*H3277</f>
        <v/>
      </c>
      <c r="M3277">
        <f>EXP(-rf*C3277)*L3277</f>
        <v/>
      </c>
      <c r="N3277">
        <f>EXP(-rf*C3277)*E3277</f>
        <v/>
      </c>
    </row>
    <row r="3278">
      <c r="A3278" t="n">
        <v>3270</v>
      </c>
      <c r="B3278">
        <f>RAND()</f>
        <v/>
      </c>
      <c r="C3278">
        <f>IF(B3278&lt;P_3,3,IF(B3278&lt;P_3+P_4,4,5))</f>
        <v/>
      </c>
      <c r="D3278">
        <f>NORM.S.INV(RAND())</f>
        <v/>
      </c>
      <c r="E3278">
        <f>V0*EXP((rf-q_leak-0.5*sigma^2)*C3278+sigma*SQRT(C3278)*D3278)</f>
        <v/>
      </c>
      <c r="F3278">
        <f>SHL_face*(1+SHL_rate)^C3278</f>
        <v/>
      </c>
      <c r="G3278">
        <f>Pref_face*(1+Pref_rate)^C3278</f>
        <v/>
      </c>
      <c r="H3278">
        <f>MAX(E3278-F3278-G3278,0)</f>
        <v/>
      </c>
      <c r="I3278">
        <f>MIN(E3278,F3278+G3278)+(1-MgmtPct)*H3278</f>
        <v/>
      </c>
      <c r="J3278">
        <f>IF(I3278/SponsorCost&gt;=RatchetTrigger,1,0)</f>
        <v/>
      </c>
      <c r="K3278">
        <f>IF(J3278=1,MgmtPctRatchet,MgmtPct)</f>
        <v/>
      </c>
      <c r="L3278">
        <f>K3278*H3278</f>
        <v/>
      </c>
      <c r="M3278">
        <f>EXP(-rf*C3278)*L3278</f>
        <v/>
      </c>
      <c r="N3278">
        <f>EXP(-rf*C3278)*E3278</f>
        <v/>
      </c>
    </row>
    <row r="3279">
      <c r="A3279" t="n">
        <v>3271</v>
      </c>
      <c r="B3279">
        <f>RAND()</f>
        <v/>
      </c>
      <c r="C3279">
        <f>IF(B3279&lt;P_3,3,IF(B3279&lt;P_3+P_4,4,5))</f>
        <v/>
      </c>
      <c r="D3279">
        <f>NORM.S.INV(RAND())</f>
        <v/>
      </c>
      <c r="E3279">
        <f>V0*EXP((rf-q_leak-0.5*sigma^2)*C3279+sigma*SQRT(C3279)*D3279)</f>
        <v/>
      </c>
      <c r="F3279">
        <f>SHL_face*(1+SHL_rate)^C3279</f>
        <v/>
      </c>
      <c r="G3279">
        <f>Pref_face*(1+Pref_rate)^C3279</f>
        <v/>
      </c>
      <c r="H3279">
        <f>MAX(E3279-F3279-G3279,0)</f>
        <v/>
      </c>
      <c r="I3279">
        <f>MIN(E3279,F3279+G3279)+(1-MgmtPct)*H3279</f>
        <v/>
      </c>
      <c r="J3279">
        <f>IF(I3279/SponsorCost&gt;=RatchetTrigger,1,0)</f>
        <v/>
      </c>
      <c r="K3279">
        <f>IF(J3279=1,MgmtPctRatchet,MgmtPct)</f>
        <v/>
      </c>
      <c r="L3279">
        <f>K3279*H3279</f>
        <v/>
      </c>
      <c r="M3279">
        <f>EXP(-rf*C3279)*L3279</f>
        <v/>
      </c>
      <c r="N3279">
        <f>EXP(-rf*C3279)*E3279</f>
        <v/>
      </c>
    </row>
    <row r="3280">
      <c r="A3280" t="n">
        <v>3272</v>
      </c>
      <c r="B3280">
        <f>RAND()</f>
        <v/>
      </c>
      <c r="C3280">
        <f>IF(B3280&lt;P_3,3,IF(B3280&lt;P_3+P_4,4,5))</f>
        <v/>
      </c>
      <c r="D3280">
        <f>NORM.S.INV(RAND())</f>
        <v/>
      </c>
      <c r="E3280">
        <f>V0*EXP((rf-q_leak-0.5*sigma^2)*C3280+sigma*SQRT(C3280)*D3280)</f>
        <v/>
      </c>
      <c r="F3280">
        <f>SHL_face*(1+SHL_rate)^C3280</f>
        <v/>
      </c>
      <c r="G3280">
        <f>Pref_face*(1+Pref_rate)^C3280</f>
        <v/>
      </c>
      <c r="H3280">
        <f>MAX(E3280-F3280-G3280,0)</f>
        <v/>
      </c>
      <c r="I3280">
        <f>MIN(E3280,F3280+G3280)+(1-MgmtPct)*H3280</f>
        <v/>
      </c>
      <c r="J3280">
        <f>IF(I3280/SponsorCost&gt;=RatchetTrigger,1,0)</f>
        <v/>
      </c>
      <c r="K3280">
        <f>IF(J3280=1,MgmtPctRatchet,MgmtPct)</f>
        <v/>
      </c>
      <c r="L3280">
        <f>K3280*H3280</f>
        <v/>
      </c>
      <c r="M3280">
        <f>EXP(-rf*C3280)*L3280</f>
        <v/>
      </c>
      <c r="N3280">
        <f>EXP(-rf*C3280)*E3280</f>
        <v/>
      </c>
    </row>
    <row r="3281">
      <c r="A3281" t="n">
        <v>3273</v>
      </c>
      <c r="B3281">
        <f>RAND()</f>
        <v/>
      </c>
      <c r="C3281">
        <f>IF(B3281&lt;P_3,3,IF(B3281&lt;P_3+P_4,4,5))</f>
        <v/>
      </c>
      <c r="D3281">
        <f>NORM.S.INV(RAND())</f>
        <v/>
      </c>
      <c r="E3281">
        <f>V0*EXP((rf-q_leak-0.5*sigma^2)*C3281+sigma*SQRT(C3281)*D3281)</f>
        <v/>
      </c>
      <c r="F3281">
        <f>SHL_face*(1+SHL_rate)^C3281</f>
        <v/>
      </c>
      <c r="G3281">
        <f>Pref_face*(1+Pref_rate)^C3281</f>
        <v/>
      </c>
      <c r="H3281">
        <f>MAX(E3281-F3281-G3281,0)</f>
        <v/>
      </c>
      <c r="I3281">
        <f>MIN(E3281,F3281+G3281)+(1-MgmtPct)*H3281</f>
        <v/>
      </c>
      <c r="J3281">
        <f>IF(I3281/SponsorCost&gt;=RatchetTrigger,1,0)</f>
        <v/>
      </c>
      <c r="K3281">
        <f>IF(J3281=1,MgmtPctRatchet,MgmtPct)</f>
        <v/>
      </c>
      <c r="L3281">
        <f>K3281*H3281</f>
        <v/>
      </c>
      <c r="M3281">
        <f>EXP(-rf*C3281)*L3281</f>
        <v/>
      </c>
      <c r="N3281">
        <f>EXP(-rf*C3281)*E3281</f>
        <v/>
      </c>
    </row>
    <row r="3282">
      <c r="A3282" t="n">
        <v>3274</v>
      </c>
      <c r="B3282">
        <f>RAND()</f>
        <v/>
      </c>
      <c r="C3282">
        <f>IF(B3282&lt;P_3,3,IF(B3282&lt;P_3+P_4,4,5))</f>
        <v/>
      </c>
      <c r="D3282">
        <f>NORM.S.INV(RAND())</f>
        <v/>
      </c>
      <c r="E3282">
        <f>V0*EXP((rf-q_leak-0.5*sigma^2)*C3282+sigma*SQRT(C3282)*D3282)</f>
        <v/>
      </c>
      <c r="F3282">
        <f>SHL_face*(1+SHL_rate)^C3282</f>
        <v/>
      </c>
      <c r="G3282">
        <f>Pref_face*(1+Pref_rate)^C3282</f>
        <v/>
      </c>
      <c r="H3282">
        <f>MAX(E3282-F3282-G3282,0)</f>
        <v/>
      </c>
      <c r="I3282">
        <f>MIN(E3282,F3282+G3282)+(1-MgmtPct)*H3282</f>
        <v/>
      </c>
      <c r="J3282">
        <f>IF(I3282/SponsorCost&gt;=RatchetTrigger,1,0)</f>
        <v/>
      </c>
      <c r="K3282">
        <f>IF(J3282=1,MgmtPctRatchet,MgmtPct)</f>
        <v/>
      </c>
      <c r="L3282">
        <f>K3282*H3282</f>
        <v/>
      </c>
      <c r="M3282">
        <f>EXP(-rf*C3282)*L3282</f>
        <v/>
      </c>
      <c r="N3282">
        <f>EXP(-rf*C3282)*E3282</f>
        <v/>
      </c>
    </row>
    <row r="3283">
      <c r="A3283" t="n">
        <v>3275</v>
      </c>
      <c r="B3283">
        <f>RAND()</f>
        <v/>
      </c>
      <c r="C3283">
        <f>IF(B3283&lt;P_3,3,IF(B3283&lt;P_3+P_4,4,5))</f>
        <v/>
      </c>
      <c r="D3283">
        <f>NORM.S.INV(RAND())</f>
        <v/>
      </c>
      <c r="E3283">
        <f>V0*EXP((rf-q_leak-0.5*sigma^2)*C3283+sigma*SQRT(C3283)*D3283)</f>
        <v/>
      </c>
      <c r="F3283">
        <f>SHL_face*(1+SHL_rate)^C3283</f>
        <v/>
      </c>
      <c r="G3283">
        <f>Pref_face*(1+Pref_rate)^C3283</f>
        <v/>
      </c>
      <c r="H3283">
        <f>MAX(E3283-F3283-G3283,0)</f>
        <v/>
      </c>
      <c r="I3283">
        <f>MIN(E3283,F3283+G3283)+(1-MgmtPct)*H3283</f>
        <v/>
      </c>
      <c r="J3283">
        <f>IF(I3283/SponsorCost&gt;=RatchetTrigger,1,0)</f>
        <v/>
      </c>
      <c r="K3283">
        <f>IF(J3283=1,MgmtPctRatchet,MgmtPct)</f>
        <v/>
      </c>
      <c r="L3283">
        <f>K3283*H3283</f>
        <v/>
      </c>
      <c r="M3283">
        <f>EXP(-rf*C3283)*L3283</f>
        <v/>
      </c>
      <c r="N3283">
        <f>EXP(-rf*C3283)*E3283</f>
        <v/>
      </c>
    </row>
    <row r="3284">
      <c r="A3284" t="n">
        <v>3276</v>
      </c>
      <c r="B3284">
        <f>RAND()</f>
        <v/>
      </c>
      <c r="C3284">
        <f>IF(B3284&lt;P_3,3,IF(B3284&lt;P_3+P_4,4,5))</f>
        <v/>
      </c>
      <c r="D3284">
        <f>NORM.S.INV(RAND())</f>
        <v/>
      </c>
      <c r="E3284">
        <f>V0*EXP((rf-q_leak-0.5*sigma^2)*C3284+sigma*SQRT(C3284)*D3284)</f>
        <v/>
      </c>
      <c r="F3284">
        <f>SHL_face*(1+SHL_rate)^C3284</f>
        <v/>
      </c>
      <c r="G3284">
        <f>Pref_face*(1+Pref_rate)^C3284</f>
        <v/>
      </c>
      <c r="H3284">
        <f>MAX(E3284-F3284-G3284,0)</f>
        <v/>
      </c>
      <c r="I3284">
        <f>MIN(E3284,F3284+G3284)+(1-MgmtPct)*H3284</f>
        <v/>
      </c>
      <c r="J3284">
        <f>IF(I3284/SponsorCost&gt;=RatchetTrigger,1,0)</f>
        <v/>
      </c>
      <c r="K3284">
        <f>IF(J3284=1,MgmtPctRatchet,MgmtPct)</f>
        <v/>
      </c>
      <c r="L3284">
        <f>K3284*H3284</f>
        <v/>
      </c>
      <c r="M3284">
        <f>EXP(-rf*C3284)*L3284</f>
        <v/>
      </c>
      <c r="N3284">
        <f>EXP(-rf*C3284)*E3284</f>
        <v/>
      </c>
    </row>
    <row r="3285">
      <c r="A3285" t="n">
        <v>3277</v>
      </c>
      <c r="B3285">
        <f>RAND()</f>
        <v/>
      </c>
      <c r="C3285">
        <f>IF(B3285&lt;P_3,3,IF(B3285&lt;P_3+P_4,4,5))</f>
        <v/>
      </c>
      <c r="D3285">
        <f>NORM.S.INV(RAND())</f>
        <v/>
      </c>
      <c r="E3285">
        <f>V0*EXP((rf-q_leak-0.5*sigma^2)*C3285+sigma*SQRT(C3285)*D3285)</f>
        <v/>
      </c>
      <c r="F3285">
        <f>SHL_face*(1+SHL_rate)^C3285</f>
        <v/>
      </c>
      <c r="G3285">
        <f>Pref_face*(1+Pref_rate)^C3285</f>
        <v/>
      </c>
      <c r="H3285">
        <f>MAX(E3285-F3285-G3285,0)</f>
        <v/>
      </c>
      <c r="I3285">
        <f>MIN(E3285,F3285+G3285)+(1-MgmtPct)*H3285</f>
        <v/>
      </c>
      <c r="J3285">
        <f>IF(I3285/SponsorCost&gt;=RatchetTrigger,1,0)</f>
        <v/>
      </c>
      <c r="K3285">
        <f>IF(J3285=1,MgmtPctRatchet,MgmtPct)</f>
        <v/>
      </c>
      <c r="L3285">
        <f>K3285*H3285</f>
        <v/>
      </c>
      <c r="M3285">
        <f>EXP(-rf*C3285)*L3285</f>
        <v/>
      </c>
      <c r="N3285">
        <f>EXP(-rf*C3285)*E3285</f>
        <v/>
      </c>
    </row>
    <row r="3286">
      <c r="A3286" t="n">
        <v>3278</v>
      </c>
      <c r="B3286">
        <f>RAND()</f>
        <v/>
      </c>
      <c r="C3286">
        <f>IF(B3286&lt;P_3,3,IF(B3286&lt;P_3+P_4,4,5))</f>
        <v/>
      </c>
      <c r="D3286">
        <f>NORM.S.INV(RAND())</f>
        <v/>
      </c>
      <c r="E3286">
        <f>V0*EXP((rf-q_leak-0.5*sigma^2)*C3286+sigma*SQRT(C3286)*D3286)</f>
        <v/>
      </c>
      <c r="F3286">
        <f>SHL_face*(1+SHL_rate)^C3286</f>
        <v/>
      </c>
      <c r="G3286">
        <f>Pref_face*(1+Pref_rate)^C3286</f>
        <v/>
      </c>
      <c r="H3286">
        <f>MAX(E3286-F3286-G3286,0)</f>
        <v/>
      </c>
      <c r="I3286">
        <f>MIN(E3286,F3286+G3286)+(1-MgmtPct)*H3286</f>
        <v/>
      </c>
      <c r="J3286">
        <f>IF(I3286/SponsorCost&gt;=RatchetTrigger,1,0)</f>
        <v/>
      </c>
      <c r="K3286">
        <f>IF(J3286=1,MgmtPctRatchet,MgmtPct)</f>
        <v/>
      </c>
      <c r="L3286">
        <f>K3286*H3286</f>
        <v/>
      </c>
      <c r="M3286">
        <f>EXP(-rf*C3286)*L3286</f>
        <v/>
      </c>
      <c r="N3286">
        <f>EXP(-rf*C3286)*E3286</f>
        <v/>
      </c>
    </row>
    <row r="3287">
      <c r="A3287" t="n">
        <v>3279</v>
      </c>
      <c r="B3287">
        <f>RAND()</f>
        <v/>
      </c>
      <c r="C3287">
        <f>IF(B3287&lt;P_3,3,IF(B3287&lt;P_3+P_4,4,5))</f>
        <v/>
      </c>
      <c r="D3287">
        <f>NORM.S.INV(RAND())</f>
        <v/>
      </c>
      <c r="E3287">
        <f>V0*EXP((rf-q_leak-0.5*sigma^2)*C3287+sigma*SQRT(C3287)*D3287)</f>
        <v/>
      </c>
      <c r="F3287">
        <f>SHL_face*(1+SHL_rate)^C3287</f>
        <v/>
      </c>
      <c r="G3287">
        <f>Pref_face*(1+Pref_rate)^C3287</f>
        <v/>
      </c>
      <c r="H3287">
        <f>MAX(E3287-F3287-G3287,0)</f>
        <v/>
      </c>
      <c r="I3287">
        <f>MIN(E3287,F3287+G3287)+(1-MgmtPct)*H3287</f>
        <v/>
      </c>
      <c r="J3287">
        <f>IF(I3287/SponsorCost&gt;=RatchetTrigger,1,0)</f>
        <v/>
      </c>
      <c r="K3287">
        <f>IF(J3287=1,MgmtPctRatchet,MgmtPct)</f>
        <v/>
      </c>
      <c r="L3287">
        <f>K3287*H3287</f>
        <v/>
      </c>
      <c r="M3287">
        <f>EXP(-rf*C3287)*L3287</f>
        <v/>
      </c>
      <c r="N3287">
        <f>EXP(-rf*C3287)*E3287</f>
        <v/>
      </c>
    </row>
    <row r="3288">
      <c r="A3288" t="n">
        <v>3280</v>
      </c>
      <c r="B3288">
        <f>RAND()</f>
        <v/>
      </c>
      <c r="C3288">
        <f>IF(B3288&lt;P_3,3,IF(B3288&lt;P_3+P_4,4,5))</f>
        <v/>
      </c>
      <c r="D3288">
        <f>NORM.S.INV(RAND())</f>
        <v/>
      </c>
      <c r="E3288">
        <f>V0*EXP((rf-q_leak-0.5*sigma^2)*C3288+sigma*SQRT(C3288)*D3288)</f>
        <v/>
      </c>
      <c r="F3288">
        <f>SHL_face*(1+SHL_rate)^C3288</f>
        <v/>
      </c>
      <c r="G3288">
        <f>Pref_face*(1+Pref_rate)^C3288</f>
        <v/>
      </c>
      <c r="H3288">
        <f>MAX(E3288-F3288-G3288,0)</f>
        <v/>
      </c>
      <c r="I3288">
        <f>MIN(E3288,F3288+G3288)+(1-MgmtPct)*H3288</f>
        <v/>
      </c>
      <c r="J3288">
        <f>IF(I3288/SponsorCost&gt;=RatchetTrigger,1,0)</f>
        <v/>
      </c>
      <c r="K3288">
        <f>IF(J3288=1,MgmtPctRatchet,MgmtPct)</f>
        <v/>
      </c>
      <c r="L3288">
        <f>K3288*H3288</f>
        <v/>
      </c>
      <c r="M3288">
        <f>EXP(-rf*C3288)*L3288</f>
        <v/>
      </c>
      <c r="N3288">
        <f>EXP(-rf*C3288)*E3288</f>
        <v/>
      </c>
    </row>
    <row r="3289">
      <c r="A3289" t="n">
        <v>3281</v>
      </c>
      <c r="B3289">
        <f>RAND()</f>
        <v/>
      </c>
      <c r="C3289">
        <f>IF(B3289&lt;P_3,3,IF(B3289&lt;P_3+P_4,4,5))</f>
        <v/>
      </c>
      <c r="D3289">
        <f>NORM.S.INV(RAND())</f>
        <v/>
      </c>
      <c r="E3289">
        <f>V0*EXP((rf-q_leak-0.5*sigma^2)*C3289+sigma*SQRT(C3289)*D3289)</f>
        <v/>
      </c>
      <c r="F3289">
        <f>SHL_face*(1+SHL_rate)^C3289</f>
        <v/>
      </c>
      <c r="G3289">
        <f>Pref_face*(1+Pref_rate)^C3289</f>
        <v/>
      </c>
      <c r="H3289">
        <f>MAX(E3289-F3289-G3289,0)</f>
        <v/>
      </c>
      <c r="I3289">
        <f>MIN(E3289,F3289+G3289)+(1-MgmtPct)*H3289</f>
        <v/>
      </c>
      <c r="J3289">
        <f>IF(I3289/SponsorCost&gt;=RatchetTrigger,1,0)</f>
        <v/>
      </c>
      <c r="K3289">
        <f>IF(J3289=1,MgmtPctRatchet,MgmtPct)</f>
        <v/>
      </c>
      <c r="L3289">
        <f>K3289*H3289</f>
        <v/>
      </c>
      <c r="M3289">
        <f>EXP(-rf*C3289)*L3289</f>
        <v/>
      </c>
      <c r="N3289">
        <f>EXP(-rf*C3289)*E3289</f>
        <v/>
      </c>
    </row>
    <row r="3290">
      <c r="A3290" t="n">
        <v>3282</v>
      </c>
      <c r="B3290">
        <f>RAND()</f>
        <v/>
      </c>
      <c r="C3290">
        <f>IF(B3290&lt;P_3,3,IF(B3290&lt;P_3+P_4,4,5))</f>
        <v/>
      </c>
      <c r="D3290">
        <f>NORM.S.INV(RAND())</f>
        <v/>
      </c>
      <c r="E3290">
        <f>V0*EXP((rf-q_leak-0.5*sigma^2)*C3290+sigma*SQRT(C3290)*D3290)</f>
        <v/>
      </c>
      <c r="F3290">
        <f>SHL_face*(1+SHL_rate)^C3290</f>
        <v/>
      </c>
      <c r="G3290">
        <f>Pref_face*(1+Pref_rate)^C3290</f>
        <v/>
      </c>
      <c r="H3290">
        <f>MAX(E3290-F3290-G3290,0)</f>
        <v/>
      </c>
      <c r="I3290">
        <f>MIN(E3290,F3290+G3290)+(1-MgmtPct)*H3290</f>
        <v/>
      </c>
      <c r="J3290">
        <f>IF(I3290/SponsorCost&gt;=RatchetTrigger,1,0)</f>
        <v/>
      </c>
      <c r="K3290">
        <f>IF(J3290=1,MgmtPctRatchet,MgmtPct)</f>
        <v/>
      </c>
      <c r="L3290">
        <f>K3290*H3290</f>
        <v/>
      </c>
      <c r="M3290">
        <f>EXP(-rf*C3290)*L3290</f>
        <v/>
      </c>
      <c r="N3290">
        <f>EXP(-rf*C3290)*E3290</f>
        <v/>
      </c>
    </row>
    <row r="3291">
      <c r="A3291" t="n">
        <v>3283</v>
      </c>
      <c r="B3291">
        <f>RAND()</f>
        <v/>
      </c>
      <c r="C3291">
        <f>IF(B3291&lt;P_3,3,IF(B3291&lt;P_3+P_4,4,5))</f>
        <v/>
      </c>
      <c r="D3291">
        <f>NORM.S.INV(RAND())</f>
        <v/>
      </c>
      <c r="E3291">
        <f>V0*EXP((rf-q_leak-0.5*sigma^2)*C3291+sigma*SQRT(C3291)*D3291)</f>
        <v/>
      </c>
      <c r="F3291">
        <f>SHL_face*(1+SHL_rate)^C3291</f>
        <v/>
      </c>
      <c r="G3291">
        <f>Pref_face*(1+Pref_rate)^C3291</f>
        <v/>
      </c>
      <c r="H3291">
        <f>MAX(E3291-F3291-G3291,0)</f>
        <v/>
      </c>
      <c r="I3291">
        <f>MIN(E3291,F3291+G3291)+(1-MgmtPct)*H3291</f>
        <v/>
      </c>
      <c r="J3291">
        <f>IF(I3291/SponsorCost&gt;=RatchetTrigger,1,0)</f>
        <v/>
      </c>
      <c r="K3291">
        <f>IF(J3291=1,MgmtPctRatchet,MgmtPct)</f>
        <v/>
      </c>
      <c r="L3291">
        <f>K3291*H3291</f>
        <v/>
      </c>
      <c r="M3291">
        <f>EXP(-rf*C3291)*L3291</f>
        <v/>
      </c>
      <c r="N3291">
        <f>EXP(-rf*C3291)*E3291</f>
        <v/>
      </c>
    </row>
    <row r="3292">
      <c r="A3292" t="n">
        <v>3284</v>
      </c>
      <c r="B3292">
        <f>RAND()</f>
        <v/>
      </c>
      <c r="C3292">
        <f>IF(B3292&lt;P_3,3,IF(B3292&lt;P_3+P_4,4,5))</f>
        <v/>
      </c>
      <c r="D3292">
        <f>NORM.S.INV(RAND())</f>
        <v/>
      </c>
      <c r="E3292">
        <f>V0*EXP((rf-q_leak-0.5*sigma^2)*C3292+sigma*SQRT(C3292)*D3292)</f>
        <v/>
      </c>
      <c r="F3292">
        <f>SHL_face*(1+SHL_rate)^C3292</f>
        <v/>
      </c>
      <c r="G3292">
        <f>Pref_face*(1+Pref_rate)^C3292</f>
        <v/>
      </c>
      <c r="H3292">
        <f>MAX(E3292-F3292-G3292,0)</f>
        <v/>
      </c>
      <c r="I3292">
        <f>MIN(E3292,F3292+G3292)+(1-MgmtPct)*H3292</f>
        <v/>
      </c>
      <c r="J3292">
        <f>IF(I3292/SponsorCost&gt;=RatchetTrigger,1,0)</f>
        <v/>
      </c>
      <c r="K3292">
        <f>IF(J3292=1,MgmtPctRatchet,MgmtPct)</f>
        <v/>
      </c>
      <c r="L3292">
        <f>K3292*H3292</f>
        <v/>
      </c>
      <c r="M3292">
        <f>EXP(-rf*C3292)*L3292</f>
        <v/>
      </c>
      <c r="N3292">
        <f>EXP(-rf*C3292)*E3292</f>
        <v/>
      </c>
    </row>
    <row r="3293">
      <c r="A3293" t="n">
        <v>3285</v>
      </c>
      <c r="B3293">
        <f>RAND()</f>
        <v/>
      </c>
      <c r="C3293">
        <f>IF(B3293&lt;P_3,3,IF(B3293&lt;P_3+P_4,4,5))</f>
        <v/>
      </c>
      <c r="D3293">
        <f>NORM.S.INV(RAND())</f>
        <v/>
      </c>
      <c r="E3293">
        <f>V0*EXP((rf-q_leak-0.5*sigma^2)*C3293+sigma*SQRT(C3293)*D3293)</f>
        <v/>
      </c>
      <c r="F3293">
        <f>SHL_face*(1+SHL_rate)^C3293</f>
        <v/>
      </c>
      <c r="G3293">
        <f>Pref_face*(1+Pref_rate)^C3293</f>
        <v/>
      </c>
      <c r="H3293">
        <f>MAX(E3293-F3293-G3293,0)</f>
        <v/>
      </c>
      <c r="I3293">
        <f>MIN(E3293,F3293+G3293)+(1-MgmtPct)*H3293</f>
        <v/>
      </c>
      <c r="J3293">
        <f>IF(I3293/SponsorCost&gt;=RatchetTrigger,1,0)</f>
        <v/>
      </c>
      <c r="K3293">
        <f>IF(J3293=1,MgmtPctRatchet,MgmtPct)</f>
        <v/>
      </c>
      <c r="L3293">
        <f>K3293*H3293</f>
        <v/>
      </c>
      <c r="M3293">
        <f>EXP(-rf*C3293)*L3293</f>
        <v/>
      </c>
      <c r="N3293">
        <f>EXP(-rf*C3293)*E3293</f>
        <v/>
      </c>
    </row>
    <row r="3294">
      <c r="A3294" t="n">
        <v>3286</v>
      </c>
      <c r="B3294">
        <f>RAND()</f>
        <v/>
      </c>
      <c r="C3294">
        <f>IF(B3294&lt;P_3,3,IF(B3294&lt;P_3+P_4,4,5))</f>
        <v/>
      </c>
      <c r="D3294">
        <f>NORM.S.INV(RAND())</f>
        <v/>
      </c>
      <c r="E3294">
        <f>V0*EXP((rf-q_leak-0.5*sigma^2)*C3294+sigma*SQRT(C3294)*D3294)</f>
        <v/>
      </c>
      <c r="F3294">
        <f>SHL_face*(1+SHL_rate)^C3294</f>
        <v/>
      </c>
      <c r="G3294">
        <f>Pref_face*(1+Pref_rate)^C3294</f>
        <v/>
      </c>
      <c r="H3294">
        <f>MAX(E3294-F3294-G3294,0)</f>
        <v/>
      </c>
      <c r="I3294">
        <f>MIN(E3294,F3294+G3294)+(1-MgmtPct)*H3294</f>
        <v/>
      </c>
      <c r="J3294">
        <f>IF(I3294/SponsorCost&gt;=RatchetTrigger,1,0)</f>
        <v/>
      </c>
      <c r="K3294">
        <f>IF(J3294=1,MgmtPctRatchet,MgmtPct)</f>
        <v/>
      </c>
      <c r="L3294">
        <f>K3294*H3294</f>
        <v/>
      </c>
      <c r="M3294">
        <f>EXP(-rf*C3294)*L3294</f>
        <v/>
      </c>
      <c r="N3294">
        <f>EXP(-rf*C3294)*E3294</f>
        <v/>
      </c>
    </row>
    <row r="3295">
      <c r="A3295" t="n">
        <v>3287</v>
      </c>
      <c r="B3295">
        <f>RAND()</f>
        <v/>
      </c>
      <c r="C3295">
        <f>IF(B3295&lt;P_3,3,IF(B3295&lt;P_3+P_4,4,5))</f>
        <v/>
      </c>
      <c r="D3295">
        <f>NORM.S.INV(RAND())</f>
        <v/>
      </c>
      <c r="E3295">
        <f>V0*EXP((rf-q_leak-0.5*sigma^2)*C3295+sigma*SQRT(C3295)*D3295)</f>
        <v/>
      </c>
      <c r="F3295">
        <f>SHL_face*(1+SHL_rate)^C3295</f>
        <v/>
      </c>
      <c r="G3295">
        <f>Pref_face*(1+Pref_rate)^C3295</f>
        <v/>
      </c>
      <c r="H3295">
        <f>MAX(E3295-F3295-G3295,0)</f>
        <v/>
      </c>
      <c r="I3295">
        <f>MIN(E3295,F3295+G3295)+(1-MgmtPct)*H3295</f>
        <v/>
      </c>
      <c r="J3295">
        <f>IF(I3295/SponsorCost&gt;=RatchetTrigger,1,0)</f>
        <v/>
      </c>
      <c r="K3295">
        <f>IF(J3295=1,MgmtPctRatchet,MgmtPct)</f>
        <v/>
      </c>
      <c r="L3295">
        <f>K3295*H3295</f>
        <v/>
      </c>
      <c r="M3295">
        <f>EXP(-rf*C3295)*L3295</f>
        <v/>
      </c>
      <c r="N3295">
        <f>EXP(-rf*C3295)*E3295</f>
        <v/>
      </c>
    </row>
    <row r="3296">
      <c r="A3296" t="n">
        <v>3288</v>
      </c>
      <c r="B3296">
        <f>RAND()</f>
        <v/>
      </c>
      <c r="C3296">
        <f>IF(B3296&lt;P_3,3,IF(B3296&lt;P_3+P_4,4,5))</f>
        <v/>
      </c>
      <c r="D3296">
        <f>NORM.S.INV(RAND())</f>
        <v/>
      </c>
      <c r="E3296">
        <f>V0*EXP((rf-q_leak-0.5*sigma^2)*C3296+sigma*SQRT(C3296)*D3296)</f>
        <v/>
      </c>
      <c r="F3296">
        <f>SHL_face*(1+SHL_rate)^C3296</f>
        <v/>
      </c>
      <c r="G3296">
        <f>Pref_face*(1+Pref_rate)^C3296</f>
        <v/>
      </c>
      <c r="H3296">
        <f>MAX(E3296-F3296-G3296,0)</f>
        <v/>
      </c>
      <c r="I3296">
        <f>MIN(E3296,F3296+G3296)+(1-MgmtPct)*H3296</f>
        <v/>
      </c>
      <c r="J3296">
        <f>IF(I3296/SponsorCost&gt;=RatchetTrigger,1,0)</f>
        <v/>
      </c>
      <c r="K3296">
        <f>IF(J3296=1,MgmtPctRatchet,MgmtPct)</f>
        <v/>
      </c>
      <c r="L3296">
        <f>K3296*H3296</f>
        <v/>
      </c>
      <c r="M3296">
        <f>EXP(-rf*C3296)*L3296</f>
        <v/>
      </c>
      <c r="N3296">
        <f>EXP(-rf*C3296)*E3296</f>
        <v/>
      </c>
    </row>
    <row r="3297">
      <c r="A3297" t="n">
        <v>3289</v>
      </c>
      <c r="B3297">
        <f>RAND()</f>
        <v/>
      </c>
      <c r="C3297">
        <f>IF(B3297&lt;P_3,3,IF(B3297&lt;P_3+P_4,4,5))</f>
        <v/>
      </c>
      <c r="D3297">
        <f>NORM.S.INV(RAND())</f>
        <v/>
      </c>
      <c r="E3297">
        <f>V0*EXP((rf-q_leak-0.5*sigma^2)*C3297+sigma*SQRT(C3297)*D3297)</f>
        <v/>
      </c>
      <c r="F3297">
        <f>SHL_face*(1+SHL_rate)^C3297</f>
        <v/>
      </c>
      <c r="G3297">
        <f>Pref_face*(1+Pref_rate)^C3297</f>
        <v/>
      </c>
      <c r="H3297">
        <f>MAX(E3297-F3297-G3297,0)</f>
        <v/>
      </c>
      <c r="I3297">
        <f>MIN(E3297,F3297+G3297)+(1-MgmtPct)*H3297</f>
        <v/>
      </c>
      <c r="J3297">
        <f>IF(I3297/SponsorCost&gt;=RatchetTrigger,1,0)</f>
        <v/>
      </c>
      <c r="K3297">
        <f>IF(J3297=1,MgmtPctRatchet,MgmtPct)</f>
        <v/>
      </c>
      <c r="L3297">
        <f>K3297*H3297</f>
        <v/>
      </c>
      <c r="M3297">
        <f>EXP(-rf*C3297)*L3297</f>
        <v/>
      </c>
      <c r="N3297">
        <f>EXP(-rf*C3297)*E3297</f>
        <v/>
      </c>
    </row>
    <row r="3298">
      <c r="A3298" t="n">
        <v>3290</v>
      </c>
      <c r="B3298">
        <f>RAND()</f>
        <v/>
      </c>
      <c r="C3298">
        <f>IF(B3298&lt;P_3,3,IF(B3298&lt;P_3+P_4,4,5))</f>
        <v/>
      </c>
      <c r="D3298">
        <f>NORM.S.INV(RAND())</f>
        <v/>
      </c>
      <c r="E3298">
        <f>V0*EXP((rf-q_leak-0.5*sigma^2)*C3298+sigma*SQRT(C3298)*D3298)</f>
        <v/>
      </c>
      <c r="F3298">
        <f>SHL_face*(1+SHL_rate)^C3298</f>
        <v/>
      </c>
      <c r="G3298">
        <f>Pref_face*(1+Pref_rate)^C3298</f>
        <v/>
      </c>
      <c r="H3298">
        <f>MAX(E3298-F3298-G3298,0)</f>
        <v/>
      </c>
      <c r="I3298">
        <f>MIN(E3298,F3298+G3298)+(1-MgmtPct)*H3298</f>
        <v/>
      </c>
      <c r="J3298">
        <f>IF(I3298/SponsorCost&gt;=RatchetTrigger,1,0)</f>
        <v/>
      </c>
      <c r="K3298">
        <f>IF(J3298=1,MgmtPctRatchet,MgmtPct)</f>
        <v/>
      </c>
      <c r="L3298">
        <f>K3298*H3298</f>
        <v/>
      </c>
      <c r="M3298">
        <f>EXP(-rf*C3298)*L3298</f>
        <v/>
      </c>
      <c r="N3298">
        <f>EXP(-rf*C3298)*E3298</f>
        <v/>
      </c>
    </row>
    <row r="3299">
      <c r="A3299" t="n">
        <v>3291</v>
      </c>
      <c r="B3299">
        <f>RAND()</f>
        <v/>
      </c>
      <c r="C3299">
        <f>IF(B3299&lt;P_3,3,IF(B3299&lt;P_3+P_4,4,5))</f>
        <v/>
      </c>
      <c r="D3299">
        <f>NORM.S.INV(RAND())</f>
        <v/>
      </c>
      <c r="E3299">
        <f>V0*EXP((rf-q_leak-0.5*sigma^2)*C3299+sigma*SQRT(C3299)*D3299)</f>
        <v/>
      </c>
      <c r="F3299">
        <f>SHL_face*(1+SHL_rate)^C3299</f>
        <v/>
      </c>
      <c r="G3299">
        <f>Pref_face*(1+Pref_rate)^C3299</f>
        <v/>
      </c>
      <c r="H3299">
        <f>MAX(E3299-F3299-G3299,0)</f>
        <v/>
      </c>
      <c r="I3299">
        <f>MIN(E3299,F3299+G3299)+(1-MgmtPct)*H3299</f>
        <v/>
      </c>
      <c r="J3299">
        <f>IF(I3299/SponsorCost&gt;=RatchetTrigger,1,0)</f>
        <v/>
      </c>
      <c r="K3299">
        <f>IF(J3299=1,MgmtPctRatchet,MgmtPct)</f>
        <v/>
      </c>
      <c r="L3299">
        <f>K3299*H3299</f>
        <v/>
      </c>
      <c r="M3299">
        <f>EXP(-rf*C3299)*L3299</f>
        <v/>
      </c>
      <c r="N3299">
        <f>EXP(-rf*C3299)*E3299</f>
        <v/>
      </c>
    </row>
    <row r="3300">
      <c r="A3300" t="n">
        <v>3292</v>
      </c>
      <c r="B3300">
        <f>RAND()</f>
        <v/>
      </c>
      <c r="C3300">
        <f>IF(B3300&lt;P_3,3,IF(B3300&lt;P_3+P_4,4,5))</f>
        <v/>
      </c>
      <c r="D3300">
        <f>NORM.S.INV(RAND())</f>
        <v/>
      </c>
      <c r="E3300">
        <f>V0*EXP((rf-q_leak-0.5*sigma^2)*C3300+sigma*SQRT(C3300)*D3300)</f>
        <v/>
      </c>
      <c r="F3300">
        <f>SHL_face*(1+SHL_rate)^C3300</f>
        <v/>
      </c>
      <c r="G3300">
        <f>Pref_face*(1+Pref_rate)^C3300</f>
        <v/>
      </c>
      <c r="H3300">
        <f>MAX(E3300-F3300-G3300,0)</f>
        <v/>
      </c>
      <c r="I3300">
        <f>MIN(E3300,F3300+G3300)+(1-MgmtPct)*H3300</f>
        <v/>
      </c>
      <c r="J3300">
        <f>IF(I3300/SponsorCost&gt;=RatchetTrigger,1,0)</f>
        <v/>
      </c>
      <c r="K3300">
        <f>IF(J3300=1,MgmtPctRatchet,MgmtPct)</f>
        <v/>
      </c>
      <c r="L3300">
        <f>K3300*H3300</f>
        <v/>
      </c>
      <c r="M3300">
        <f>EXP(-rf*C3300)*L3300</f>
        <v/>
      </c>
      <c r="N3300">
        <f>EXP(-rf*C3300)*E3300</f>
        <v/>
      </c>
    </row>
    <row r="3301">
      <c r="A3301" t="n">
        <v>3293</v>
      </c>
      <c r="B3301">
        <f>RAND()</f>
        <v/>
      </c>
      <c r="C3301">
        <f>IF(B3301&lt;P_3,3,IF(B3301&lt;P_3+P_4,4,5))</f>
        <v/>
      </c>
      <c r="D3301">
        <f>NORM.S.INV(RAND())</f>
        <v/>
      </c>
      <c r="E3301">
        <f>V0*EXP((rf-q_leak-0.5*sigma^2)*C3301+sigma*SQRT(C3301)*D3301)</f>
        <v/>
      </c>
      <c r="F3301">
        <f>SHL_face*(1+SHL_rate)^C3301</f>
        <v/>
      </c>
      <c r="G3301">
        <f>Pref_face*(1+Pref_rate)^C3301</f>
        <v/>
      </c>
      <c r="H3301">
        <f>MAX(E3301-F3301-G3301,0)</f>
        <v/>
      </c>
      <c r="I3301">
        <f>MIN(E3301,F3301+G3301)+(1-MgmtPct)*H3301</f>
        <v/>
      </c>
      <c r="J3301">
        <f>IF(I3301/SponsorCost&gt;=RatchetTrigger,1,0)</f>
        <v/>
      </c>
      <c r="K3301">
        <f>IF(J3301=1,MgmtPctRatchet,MgmtPct)</f>
        <v/>
      </c>
      <c r="L3301">
        <f>K3301*H3301</f>
        <v/>
      </c>
      <c r="M3301">
        <f>EXP(-rf*C3301)*L3301</f>
        <v/>
      </c>
      <c r="N3301">
        <f>EXP(-rf*C3301)*E3301</f>
        <v/>
      </c>
    </row>
    <row r="3302">
      <c r="A3302" t="n">
        <v>3294</v>
      </c>
      <c r="B3302">
        <f>RAND()</f>
        <v/>
      </c>
      <c r="C3302">
        <f>IF(B3302&lt;P_3,3,IF(B3302&lt;P_3+P_4,4,5))</f>
        <v/>
      </c>
      <c r="D3302">
        <f>NORM.S.INV(RAND())</f>
        <v/>
      </c>
      <c r="E3302">
        <f>V0*EXP((rf-q_leak-0.5*sigma^2)*C3302+sigma*SQRT(C3302)*D3302)</f>
        <v/>
      </c>
      <c r="F3302">
        <f>SHL_face*(1+SHL_rate)^C3302</f>
        <v/>
      </c>
      <c r="G3302">
        <f>Pref_face*(1+Pref_rate)^C3302</f>
        <v/>
      </c>
      <c r="H3302">
        <f>MAX(E3302-F3302-G3302,0)</f>
        <v/>
      </c>
      <c r="I3302">
        <f>MIN(E3302,F3302+G3302)+(1-MgmtPct)*H3302</f>
        <v/>
      </c>
      <c r="J3302">
        <f>IF(I3302/SponsorCost&gt;=RatchetTrigger,1,0)</f>
        <v/>
      </c>
      <c r="K3302">
        <f>IF(J3302=1,MgmtPctRatchet,MgmtPct)</f>
        <v/>
      </c>
      <c r="L3302">
        <f>K3302*H3302</f>
        <v/>
      </c>
      <c r="M3302">
        <f>EXP(-rf*C3302)*L3302</f>
        <v/>
      </c>
      <c r="N3302">
        <f>EXP(-rf*C3302)*E3302</f>
        <v/>
      </c>
    </row>
    <row r="3303">
      <c r="A3303" t="n">
        <v>3295</v>
      </c>
      <c r="B3303">
        <f>RAND()</f>
        <v/>
      </c>
      <c r="C3303">
        <f>IF(B3303&lt;P_3,3,IF(B3303&lt;P_3+P_4,4,5))</f>
        <v/>
      </c>
      <c r="D3303">
        <f>NORM.S.INV(RAND())</f>
        <v/>
      </c>
      <c r="E3303">
        <f>V0*EXP((rf-q_leak-0.5*sigma^2)*C3303+sigma*SQRT(C3303)*D3303)</f>
        <v/>
      </c>
      <c r="F3303">
        <f>SHL_face*(1+SHL_rate)^C3303</f>
        <v/>
      </c>
      <c r="G3303">
        <f>Pref_face*(1+Pref_rate)^C3303</f>
        <v/>
      </c>
      <c r="H3303">
        <f>MAX(E3303-F3303-G3303,0)</f>
        <v/>
      </c>
      <c r="I3303">
        <f>MIN(E3303,F3303+G3303)+(1-MgmtPct)*H3303</f>
        <v/>
      </c>
      <c r="J3303">
        <f>IF(I3303/SponsorCost&gt;=RatchetTrigger,1,0)</f>
        <v/>
      </c>
      <c r="K3303">
        <f>IF(J3303=1,MgmtPctRatchet,MgmtPct)</f>
        <v/>
      </c>
      <c r="L3303">
        <f>K3303*H3303</f>
        <v/>
      </c>
      <c r="M3303">
        <f>EXP(-rf*C3303)*L3303</f>
        <v/>
      </c>
      <c r="N3303">
        <f>EXP(-rf*C3303)*E3303</f>
        <v/>
      </c>
    </row>
    <row r="3304">
      <c r="A3304" t="n">
        <v>3296</v>
      </c>
      <c r="B3304">
        <f>RAND()</f>
        <v/>
      </c>
      <c r="C3304">
        <f>IF(B3304&lt;P_3,3,IF(B3304&lt;P_3+P_4,4,5))</f>
        <v/>
      </c>
      <c r="D3304">
        <f>NORM.S.INV(RAND())</f>
        <v/>
      </c>
      <c r="E3304">
        <f>V0*EXP((rf-q_leak-0.5*sigma^2)*C3304+sigma*SQRT(C3304)*D3304)</f>
        <v/>
      </c>
      <c r="F3304">
        <f>SHL_face*(1+SHL_rate)^C3304</f>
        <v/>
      </c>
      <c r="G3304">
        <f>Pref_face*(1+Pref_rate)^C3304</f>
        <v/>
      </c>
      <c r="H3304">
        <f>MAX(E3304-F3304-G3304,0)</f>
        <v/>
      </c>
      <c r="I3304">
        <f>MIN(E3304,F3304+G3304)+(1-MgmtPct)*H3304</f>
        <v/>
      </c>
      <c r="J3304">
        <f>IF(I3304/SponsorCost&gt;=RatchetTrigger,1,0)</f>
        <v/>
      </c>
      <c r="K3304">
        <f>IF(J3304=1,MgmtPctRatchet,MgmtPct)</f>
        <v/>
      </c>
      <c r="L3304">
        <f>K3304*H3304</f>
        <v/>
      </c>
      <c r="M3304">
        <f>EXP(-rf*C3304)*L3304</f>
        <v/>
      </c>
      <c r="N3304">
        <f>EXP(-rf*C3304)*E3304</f>
        <v/>
      </c>
    </row>
    <row r="3305">
      <c r="A3305" t="n">
        <v>3297</v>
      </c>
      <c r="B3305">
        <f>RAND()</f>
        <v/>
      </c>
      <c r="C3305">
        <f>IF(B3305&lt;P_3,3,IF(B3305&lt;P_3+P_4,4,5))</f>
        <v/>
      </c>
      <c r="D3305">
        <f>NORM.S.INV(RAND())</f>
        <v/>
      </c>
      <c r="E3305">
        <f>V0*EXP((rf-q_leak-0.5*sigma^2)*C3305+sigma*SQRT(C3305)*D3305)</f>
        <v/>
      </c>
      <c r="F3305">
        <f>SHL_face*(1+SHL_rate)^C3305</f>
        <v/>
      </c>
      <c r="G3305">
        <f>Pref_face*(1+Pref_rate)^C3305</f>
        <v/>
      </c>
      <c r="H3305">
        <f>MAX(E3305-F3305-G3305,0)</f>
        <v/>
      </c>
      <c r="I3305">
        <f>MIN(E3305,F3305+G3305)+(1-MgmtPct)*H3305</f>
        <v/>
      </c>
      <c r="J3305">
        <f>IF(I3305/SponsorCost&gt;=RatchetTrigger,1,0)</f>
        <v/>
      </c>
      <c r="K3305">
        <f>IF(J3305=1,MgmtPctRatchet,MgmtPct)</f>
        <v/>
      </c>
      <c r="L3305">
        <f>K3305*H3305</f>
        <v/>
      </c>
      <c r="M3305">
        <f>EXP(-rf*C3305)*L3305</f>
        <v/>
      </c>
      <c r="N3305">
        <f>EXP(-rf*C3305)*E3305</f>
        <v/>
      </c>
    </row>
    <row r="3306">
      <c r="A3306" t="n">
        <v>3298</v>
      </c>
      <c r="B3306">
        <f>RAND()</f>
        <v/>
      </c>
      <c r="C3306">
        <f>IF(B3306&lt;P_3,3,IF(B3306&lt;P_3+P_4,4,5))</f>
        <v/>
      </c>
      <c r="D3306">
        <f>NORM.S.INV(RAND())</f>
        <v/>
      </c>
      <c r="E3306">
        <f>V0*EXP((rf-q_leak-0.5*sigma^2)*C3306+sigma*SQRT(C3306)*D3306)</f>
        <v/>
      </c>
      <c r="F3306">
        <f>SHL_face*(1+SHL_rate)^C3306</f>
        <v/>
      </c>
      <c r="G3306">
        <f>Pref_face*(1+Pref_rate)^C3306</f>
        <v/>
      </c>
      <c r="H3306">
        <f>MAX(E3306-F3306-G3306,0)</f>
        <v/>
      </c>
      <c r="I3306">
        <f>MIN(E3306,F3306+G3306)+(1-MgmtPct)*H3306</f>
        <v/>
      </c>
      <c r="J3306">
        <f>IF(I3306/SponsorCost&gt;=RatchetTrigger,1,0)</f>
        <v/>
      </c>
      <c r="K3306">
        <f>IF(J3306=1,MgmtPctRatchet,MgmtPct)</f>
        <v/>
      </c>
      <c r="L3306">
        <f>K3306*H3306</f>
        <v/>
      </c>
      <c r="M3306">
        <f>EXP(-rf*C3306)*L3306</f>
        <v/>
      </c>
      <c r="N3306">
        <f>EXP(-rf*C3306)*E3306</f>
        <v/>
      </c>
    </row>
    <row r="3307">
      <c r="A3307" t="n">
        <v>3299</v>
      </c>
      <c r="B3307">
        <f>RAND()</f>
        <v/>
      </c>
      <c r="C3307">
        <f>IF(B3307&lt;P_3,3,IF(B3307&lt;P_3+P_4,4,5))</f>
        <v/>
      </c>
      <c r="D3307">
        <f>NORM.S.INV(RAND())</f>
        <v/>
      </c>
      <c r="E3307">
        <f>V0*EXP((rf-q_leak-0.5*sigma^2)*C3307+sigma*SQRT(C3307)*D3307)</f>
        <v/>
      </c>
      <c r="F3307">
        <f>SHL_face*(1+SHL_rate)^C3307</f>
        <v/>
      </c>
      <c r="G3307">
        <f>Pref_face*(1+Pref_rate)^C3307</f>
        <v/>
      </c>
      <c r="H3307">
        <f>MAX(E3307-F3307-G3307,0)</f>
        <v/>
      </c>
      <c r="I3307">
        <f>MIN(E3307,F3307+G3307)+(1-MgmtPct)*H3307</f>
        <v/>
      </c>
      <c r="J3307">
        <f>IF(I3307/SponsorCost&gt;=RatchetTrigger,1,0)</f>
        <v/>
      </c>
      <c r="K3307">
        <f>IF(J3307=1,MgmtPctRatchet,MgmtPct)</f>
        <v/>
      </c>
      <c r="L3307">
        <f>K3307*H3307</f>
        <v/>
      </c>
      <c r="M3307">
        <f>EXP(-rf*C3307)*L3307</f>
        <v/>
      </c>
      <c r="N3307">
        <f>EXP(-rf*C3307)*E3307</f>
        <v/>
      </c>
    </row>
    <row r="3308">
      <c r="A3308" t="n">
        <v>3300</v>
      </c>
      <c r="B3308">
        <f>RAND()</f>
        <v/>
      </c>
      <c r="C3308">
        <f>IF(B3308&lt;P_3,3,IF(B3308&lt;P_3+P_4,4,5))</f>
        <v/>
      </c>
      <c r="D3308">
        <f>NORM.S.INV(RAND())</f>
        <v/>
      </c>
      <c r="E3308">
        <f>V0*EXP((rf-q_leak-0.5*sigma^2)*C3308+sigma*SQRT(C3308)*D3308)</f>
        <v/>
      </c>
      <c r="F3308">
        <f>SHL_face*(1+SHL_rate)^C3308</f>
        <v/>
      </c>
      <c r="G3308">
        <f>Pref_face*(1+Pref_rate)^C3308</f>
        <v/>
      </c>
      <c r="H3308">
        <f>MAX(E3308-F3308-G3308,0)</f>
        <v/>
      </c>
      <c r="I3308">
        <f>MIN(E3308,F3308+G3308)+(1-MgmtPct)*H3308</f>
        <v/>
      </c>
      <c r="J3308">
        <f>IF(I3308/SponsorCost&gt;=RatchetTrigger,1,0)</f>
        <v/>
      </c>
      <c r="K3308">
        <f>IF(J3308=1,MgmtPctRatchet,MgmtPct)</f>
        <v/>
      </c>
      <c r="L3308">
        <f>K3308*H3308</f>
        <v/>
      </c>
      <c r="M3308">
        <f>EXP(-rf*C3308)*L3308</f>
        <v/>
      </c>
      <c r="N3308">
        <f>EXP(-rf*C3308)*E3308</f>
        <v/>
      </c>
    </row>
    <row r="3309">
      <c r="A3309" t="n">
        <v>3301</v>
      </c>
      <c r="B3309">
        <f>RAND()</f>
        <v/>
      </c>
      <c r="C3309">
        <f>IF(B3309&lt;P_3,3,IF(B3309&lt;P_3+P_4,4,5))</f>
        <v/>
      </c>
      <c r="D3309">
        <f>NORM.S.INV(RAND())</f>
        <v/>
      </c>
      <c r="E3309">
        <f>V0*EXP((rf-q_leak-0.5*sigma^2)*C3309+sigma*SQRT(C3309)*D3309)</f>
        <v/>
      </c>
      <c r="F3309">
        <f>SHL_face*(1+SHL_rate)^C3309</f>
        <v/>
      </c>
      <c r="G3309">
        <f>Pref_face*(1+Pref_rate)^C3309</f>
        <v/>
      </c>
      <c r="H3309">
        <f>MAX(E3309-F3309-G3309,0)</f>
        <v/>
      </c>
      <c r="I3309">
        <f>MIN(E3309,F3309+G3309)+(1-MgmtPct)*H3309</f>
        <v/>
      </c>
      <c r="J3309">
        <f>IF(I3309/SponsorCost&gt;=RatchetTrigger,1,0)</f>
        <v/>
      </c>
      <c r="K3309">
        <f>IF(J3309=1,MgmtPctRatchet,MgmtPct)</f>
        <v/>
      </c>
      <c r="L3309">
        <f>K3309*H3309</f>
        <v/>
      </c>
      <c r="M3309">
        <f>EXP(-rf*C3309)*L3309</f>
        <v/>
      </c>
      <c r="N3309">
        <f>EXP(-rf*C3309)*E3309</f>
        <v/>
      </c>
    </row>
    <row r="3310">
      <c r="A3310" t="n">
        <v>3302</v>
      </c>
      <c r="B3310">
        <f>RAND()</f>
        <v/>
      </c>
      <c r="C3310">
        <f>IF(B3310&lt;P_3,3,IF(B3310&lt;P_3+P_4,4,5))</f>
        <v/>
      </c>
      <c r="D3310">
        <f>NORM.S.INV(RAND())</f>
        <v/>
      </c>
      <c r="E3310">
        <f>V0*EXP((rf-q_leak-0.5*sigma^2)*C3310+sigma*SQRT(C3310)*D3310)</f>
        <v/>
      </c>
      <c r="F3310">
        <f>SHL_face*(1+SHL_rate)^C3310</f>
        <v/>
      </c>
      <c r="G3310">
        <f>Pref_face*(1+Pref_rate)^C3310</f>
        <v/>
      </c>
      <c r="H3310">
        <f>MAX(E3310-F3310-G3310,0)</f>
        <v/>
      </c>
      <c r="I3310">
        <f>MIN(E3310,F3310+G3310)+(1-MgmtPct)*H3310</f>
        <v/>
      </c>
      <c r="J3310">
        <f>IF(I3310/SponsorCost&gt;=RatchetTrigger,1,0)</f>
        <v/>
      </c>
      <c r="K3310">
        <f>IF(J3310=1,MgmtPctRatchet,MgmtPct)</f>
        <v/>
      </c>
      <c r="L3310">
        <f>K3310*H3310</f>
        <v/>
      </c>
      <c r="M3310">
        <f>EXP(-rf*C3310)*L3310</f>
        <v/>
      </c>
      <c r="N3310">
        <f>EXP(-rf*C3310)*E3310</f>
        <v/>
      </c>
    </row>
    <row r="3311">
      <c r="A3311" t="n">
        <v>3303</v>
      </c>
      <c r="B3311">
        <f>RAND()</f>
        <v/>
      </c>
      <c r="C3311">
        <f>IF(B3311&lt;P_3,3,IF(B3311&lt;P_3+P_4,4,5))</f>
        <v/>
      </c>
      <c r="D3311">
        <f>NORM.S.INV(RAND())</f>
        <v/>
      </c>
      <c r="E3311">
        <f>V0*EXP((rf-q_leak-0.5*sigma^2)*C3311+sigma*SQRT(C3311)*D3311)</f>
        <v/>
      </c>
      <c r="F3311">
        <f>SHL_face*(1+SHL_rate)^C3311</f>
        <v/>
      </c>
      <c r="G3311">
        <f>Pref_face*(1+Pref_rate)^C3311</f>
        <v/>
      </c>
      <c r="H3311">
        <f>MAX(E3311-F3311-G3311,0)</f>
        <v/>
      </c>
      <c r="I3311">
        <f>MIN(E3311,F3311+G3311)+(1-MgmtPct)*H3311</f>
        <v/>
      </c>
      <c r="J3311">
        <f>IF(I3311/SponsorCost&gt;=RatchetTrigger,1,0)</f>
        <v/>
      </c>
      <c r="K3311">
        <f>IF(J3311=1,MgmtPctRatchet,MgmtPct)</f>
        <v/>
      </c>
      <c r="L3311">
        <f>K3311*H3311</f>
        <v/>
      </c>
      <c r="M3311">
        <f>EXP(-rf*C3311)*L3311</f>
        <v/>
      </c>
      <c r="N3311">
        <f>EXP(-rf*C3311)*E3311</f>
        <v/>
      </c>
    </row>
    <row r="3312">
      <c r="A3312" t="n">
        <v>3304</v>
      </c>
      <c r="B3312">
        <f>RAND()</f>
        <v/>
      </c>
      <c r="C3312">
        <f>IF(B3312&lt;P_3,3,IF(B3312&lt;P_3+P_4,4,5))</f>
        <v/>
      </c>
      <c r="D3312">
        <f>NORM.S.INV(RAND())</f>
        <v/>
      </c>
      <c r="E3312">
        <f>V0*EXP((rf-q_leak-0.5*sigma^2)*C3312+sigma*SQRT(C3312)*D3312)</f>
        <v/>
      </c>
      <c r="F3312">
        <f>SHL_face*(1+SHL_rate)^C3312</f>
        <v/>
      </c>
      <c r="G3312">
        <f>Pref_face*(1+Pref_rate)^C3312</f>
        <v/>
      </c>
      <c r="H3312">
        <f>MAX(E3312-F3312-G3312,0)</f>
        <v/>
      </c>
      <c r="I3312">
        <f>MIN(E3312,F3312+G3312)+(1-MgmtPct)*H3312</f>
        <v/>
      </c>
      <c r="J3312">
        <f>IF(I3312/SponsorCost&gt;=RatchetTrigger,1,0)</f>
        <v/>
      </c>
      <c r="K3312">
        <f>IF(J3312=1,MgmtPctRatchet,MgmtPct)</f>
        <v/>
      </c>
      <c r="L3312">
        <f>K3312*H3312</f>
        <v/>
      </c>
      <c r="M3312">
        <f>EXP(-rf*C3312)*L3312</f>
        <v/>
      </c>
      <c r="N3312">
        <f>EXP(-rf*C3312)*E3312</f>
        <v/>
      </c>
    </row>
    <row r="3313">
      <c r="A3313" t="n">
        <v>3305</v>
      </c>
      <c r="B3313">
        <f>RAND()</f>
        <v/>
      </c>
      <c r="C3313">
        <f>IF(B3313&lt;P_3,3,IF(B3313&lt;P_3+P_4,4,5))</f>
        <v/>
      </c>
      <c r="D3313">
        <f>NORM.S.INV(RAND())</f>
        <v/>
      </c>
      <c r="E3313">
        <f>V0*EXP((rf-q_leak-0.5*sigma^2)*C3313+sigma*SQRT(C3313)*D3313)</f>
        <v/>
      </c>
      <c r="F3313">
        <f>SHL_face*(1+SHL_rate)^C3313</f>
        <v/>
      </c>
      <c r="G3313">
        <f>Pref_face*(1+Pref_rate)^C3313</f>
        <v/>
      </c>
      <c r="H3313">
        <f>MAX(E3313-F3313-G3313,0)</f>
        <v/>
      </c>
      <c r="I3313">
        <f>MIN(E3313,F3313+G3313)+(1-MgmtPct)*H3313</f>
        <v/>
      </c>
      <c r="J3313">
        <f>IF(I3313/SponsorCost&gt;=RatchetTrigger,1,0)</f>
        <v/>
      </c>
      <c r="K3313">
        <f>IF(J3313=1,MgmtPctRatchet,MgmtPct)</f>
        <v/>
      </c>
      <c r="L3313">
        <f>K3313*H3313</f>
        <v/>
      </c>
      <c r="M3313">
        <f>EXP(-rf*C3313)*L3313</f>
        <v/>
      </c>
      <c r="N3313">
        <f>EXP(-rf*C3313)*E3313</f>
        <v/>
      </c>
    </row>
    <row r="3314">
      <c r="A3314" t="n">
        <v>3306</v>
      </c>
      <c r="B3314">
        <f>RAND()</f>
        <v/>
      </c>
      <c r="C3314">
        <f>IF(B3314&lt;P_3,3,IF(B3314&lt;P_3+P_4,4,5))</f>
        <v/>
      </c>
      <c r="D3314">
        <f>NORM.S.INV(RAND())</f>
        <v/>
      </c>
      <c r="E3314">
        <f>V0*EXP((rf-q_leak-0.5*sigma^2)*C3314+sigma*SQRT(C3314)*D3314)</f>
        <v/>
      </c>
      <c r="F3314">
        <f>SHL_face*(1+SHL_rate)^C3314</f>
        <v/>
      </c>
      <c r="G3314">
        <f>Pref_face*(1+Pref_rate)^C3314</f>
        <v/>
      </c>
      <c r="H3314">
        <f>MAX(E3314-F3314-G3314,0)</f>
        <v/>
      </c>
      <c r="I3314">
        <f>MIN(E3314,F3314+G3314)+(1-MgmtPct)*H3314</f>
        <v/>
      </c>
      <c r="J3314">
        <f>IF(I3314/SponsorCost&gt;=RatchetTrigger,1,0)</f>
        <v/>
      </c>
      <c r="K3314">
        <f>IF(J3314=1,MgmtPctRatchet,MgmtPct)</f>
        <v/>
      </c>
      <c r="L3314">
        <f>K3314*H3314</f>
        <v/>
      </c>
      <c r="M3314">
        <f>EXP(-rf*C3314)*L3314</f>
        <v/>
      </c>
      <c r="N3314">
        <f>EXP(-rf*C3314)*E3314</f>
        <v/>
      </c>
    </row>
    <row r="3315">
      <c r="A3315" t="n">
        <v>3307</v>
      </c>
      <c r="B3315">
        <f>RAND()</f>
        <v/>
      </c>
      <c r="C3315">
        <f>IF(B3315&lt;P_3,3,IF(B3315&lt;P_3+P_4,4,5))</f>
        <v/>
      </c>
      <c r="D3315">
        <f>NORM.S.INV(RAND())</f>
        <v/>
      </c>
      <c r="E3315">
        <f>V0*EXP((rf-q_leak-0.5*sigma^2)*C3315+sigma*SQRT(C3315)*D3315)</f>
        <v/>
      </c>
      <c r="F3315">
        <f>SHL_face*(1+SHL_rate)^C3315</f>
        <v/>
      </c>
      <c r="G3315">
        <f>Pref_face*(1+Pref_rate)^C3315</f>
        <v/>
      </c>
      <c r="H3315">
        <f>MAX(E3315-F3315-G3315,0)</f>
        <v/>
      </c>
      <c r="I3315">
        <f>MIN(E3315,F3315+G3315)+(1-MgmtPct)*H3315</f>
        <v/>
      </c>
      <c r="J3315">
        <f>IF(I3315/SponsorCost&gt;=RatchetTrigger,1,0)</f>
        <v/>
      </c>
      <c r="K3315">
        <f>IF(J3315=1,MgmtPctRatchet,MgmtPct)</f>
        <v/>
      </c>
      <c r="L3315">
        <f>K3315*H3315</f>
        <v/>
      </c>
      <c r="M3315">
        <f>EXP(-rf*C3315)*L3315</f>
        <v/>
      </c>
      <c r="N3315">
        <f>EXP(-rf*C3315)*E3315</f>
        <v/>
      </c>
    </row>
    <row r="3316">
      <c r="A3316" t="n">
        <v>3308</v>
      </c>
      <c r="B3316">
        <f>RAND()</f>
        <v/>
      </c>
      <c r="C3316">
        <f>IF(B3316&lt;P_3,3,IF(B3316&lt;P_3+P_4,4,5))</f>
        <v/>
      </c>
      <c r="D3316">
        <f>NORM.S.INV(RAND())</f>
        <v/>
      </c>
      <c r="E3316">
        <f>V0*EXP((rf-q_leak-0.5*sigma^2)*C3316+sigma*SQRT(C3316)*D3316)</f>
        <v/>
      </c>
      <c r="F3316">
        <f>SHL_face*(1+SHL_rate)^C3316</f>
        <v/>
      </c>
      <c r="G3316">
        <f>Pref_face*(1+Pref_rate)^C3316</f>
        <v/>
      </c>
      <c r="H3316">
        <f>MAX(E3316-F3316-G3316,0)</f>
        <v/>
      </c>
      <c r="I3316">
        <f>MIN(E3316,F3316+G3316)+(1-MgmtPct)*H3316</f>
        <v/>
      </c>
      <c r="J3316">
        <f>IF(I3316/SponsorCost&gt;=RatchetTrigger,1,0)</f>
        <v/>
      </c>
      <c r="K3316">
        <f>IF(J3316=1,MgmtPctRatchet,MgmtPct)</f>
        <v/>
      </c>
      <c r="L3316">
        <f>K3316*H3316</f>
        <v/>
      </c>
      <c r="M3316">
        <f>EXP(-rf*C3316)*L3316</f>
        <v/>
      </c>
      <c r="N3316">
        <f>EXP(-rf*C3316)*E3316</f>
        <v/>
      </c>
    </row>
    <row r="3317">
      <c r="A3317" t="n">
        <v>3309</v>
      </c>
      <c r="B3317">
        <f>RAND()</f>
        <v/>
      </c>
      <c r="C3317">
        <f>IF(B3317&lt;P_3,3,IF(B3317&lt;P_3+P_4,4,5))</f>
        <v/>
      </c>
      <c r="D3317">
        <f>NORM.S.INV(RAND())</f>
        <v/>
      </c>
      <c r="E3317">
        <f>V0*EXP((rf-q_leak-0.5*sigma^2)*C3317+sigma*SQRT(C3317)*D3317)</f>
        <v/>
      </c>
      <c r="F3317">
        <f>SHL_face*(1+SHL_rate)^C3317</f>
        <v/>
      </c>
      <c r="G3317">
        <f>Pref_face*(1+Pref_rate)^C3317</f>
        <v/>
      </c>
      <c r="H3317">
        <f>MAX(E3317-F3317-G3317,0)</f>
        <v/>
      </c>
      <c r="I3317">
        <f>MIN(E3317,F3317+G3317)+(1-MgmtPct)*H3317</f>
        <v/>
      </c>
      <c r="J3317">
        <f>IF(I3317/SponsorCost&gt;=RatchetTrigger,1,0)</f>
        <v/>
      </c>
      <c r="K3317">
        <f>IF(J3317=1,MgmtPctRatchet,MgmtPct)</f>
        <v/>
      </c>
      <c r="L3317">
        <f>K3317*H3317</f>
        <v/>
      </c>
      <c r="M3317">
        <f>EXP(-rf*C3317)*L3317</f>
        <v/>
      </c>
      <c r="N3317">
        <f>EXP(-rf*C3317)*E3317</f>
        <v/>
      </c>
    </row>
    <row r="3318">
      <c r="A3318" t="n">
        <v>3310</v>
      </c>
      <c r="B3318">
        <f>RAND()</f>
        <v/>
      </c>
      <c r="C3318">
        <f>IF(B3318&lt;P_3,3,IF(B3318&lt;P_3+P_4,4,5))</f>
        <v/>
      </c>
      <c r="D3318">
        <f>NORM.S.INV(RAND())</f>
        <v/>
      </c>
      <c r="E3318">
        <f>V0*EXP((rf-q_leak-0.5*sigma^2)*C3318+sigma*SQRT(C3318)*D3318)</f>
        <v/>
      </c>
      <c r="F3318">
        <f>SHL_face*(1+SHL_rate)^C3318</f>
        <v/>
      </c>
      <c r="G3318">
        <f>Pref_face*(1+Pref_rate)^C3318</f>
        <v/>
      </c>
      <c r="H3318">
        <f>MAX(E3318-F3318-G3318,0)</f>
        <v/>
      </c>
      <c r="I3318">
        <f>MIN(E3318,F3318+G3318)+(1-MgmtPct)*H3318</f>
        <v/>
      </c>
      <c r="J3318">
        <f>IF(I3318/SponsorCost&gt;=RatchetTrigger,1,0)</f>
        <v/>
      </c>
      <c r="K3318">
        <f>IF(J3318=1,MgmtPctRatchet,MgmtPct)</f>
        <v/>
      </c>
      <c r="L3318">
        <f>K3318*H3318</f>
        <v/>
      </c>
      <c r="M3318">
        <f>EXP(-rf*C3318)*L3318</f>
        <v/>
      </c>
      <c r="N3318">
        <f>EXP(-rf*C3318)*E3318</f>
        <v/>
      </c>
    </row>
    <row r="3319">
      <c r="A3319" t="n">
        <v>3311</v>
      </c>
      <c r="B3319">
        <f>RAND()</f>
        <v/>
      </c>
      <c r="C3319">
        <f>IF(B3319&lt;P_3,3,IF(B3319&lt;P_3+P_4,4,5))</f>
        <v/>
      </c>
      <c r="D3319">
        <f>NORM.S.INV(RAND())</f>
        <v/>
      </c>
      <c r="E3319">
        <f>V0*EXP((rf-q_leak-0.5*sigma^2)*C3319+sigma*SQRT(C3319)*D3319)</f>
        <v/>
      </c>
      <c r="F3319">
        <f>SHL_face*(1+SHL_rate)^C3319</f>
        <v/>
      </c>
      <c r="G3319">
        <f>Pref_face*(1+Pref_rate)^C3319</f>
        <v/>
      </c>
      <c r="H3319">
        <f>MAX(E3319-F3319-G3319,0)</f>
        <v/>
      </c>
      <c r="I3319">
        <f>MIN(E3319,F3319+G3319)+(1-MgmtPct)*H3319</f>
        <v/>
      </c>
      <c r="J3319">
        <f>IF(I3319/SponsorCost&gt;=RatchetTrigger,1,0)</f>
        <v/>
      </c>
      <c r="K3319">
        <f>IF(J3319=1,MgmtPctRatchet,MgmtPct)</f>
        <v/>
      </c>
      <c r="L3319">
        <f>K3319*H3319</f>
        <v/>
      </c>
      <c r="M3319">
        <f>EXP(-rf*C3319)*L3319</f>
        <v/>
      </c>
      <c r="N3319">
        <f>EXP(-rf*C3319)*E3319</f>
        <v/>
      </c>
    </row>
    <row r="3320">
      <c r="A3320" t="n">
        <v>3312</v>
      </c>
      <c r="B3320">
        <f>RAND()</f>
        <v/>
      </c>
      <c r="C3320">
        <f>IF(B3320&lt;P_3,3,IF(B3320&lt;P_3+P_4,4,5))</f>
        <v/>
      </c>
      <c r="D3320">
        <f>NORM.S.INV(RAND())</f>
        <v/>
      </c>
      <c r="E3320">
        <f>V0*EXP((rf-q_leak-0.5*sigma^2)*C3320+sigma*SQRT(C3320)*D3320)</f>
        <v/>
      </c>
      <c r="F3320">
        <f>SHL_face*(1+SHL_rate)^C3320</f>
        <v/>
      </c>
      <c r="G3320">
        <f>Pref_face*(1+Pref_rate)^C3320</f>
        <v/>
      </c>
      <c r="H3320">
        <f>MAX(E3320-F3320-G3320,0)</f>
        <v/>
      </c>
      <c r="I3320">
        <f>MIN(E3320,F3320+G3320)+(1-MgmtPct)*H3320</f>
        <v/>
      </c>
      <c r="J3320">
        <f>IF(I3320/SponsorCost&gt;=RatchetTrigger,1,0)</f>
        <v/>
      </c>
      <c r="K3320">
        <f>IF(J3320=1,MgmtPctRatchet,MgmtPct)</f>
        <v/>
      </c>
      <c r="L3320">
        <f>K3320*H3320</f>
        <v/>
      </c>
      <c r="M3320">
        <f>EXP(-rf*C3320)*L3320</f>
        <v/>
      </c>
      <c r="N3320">
        <f>EXP(-rf*C3320)*E3320</f>
        <v/>
      </c>
    </row>
    <row r="3321">
      <c r="A3321" t="n">
        <v>3313</v>
      </c>
      <c r="B3321">
        <f>RAND()</f>
        <v/>
      </c>
      <c r="C3321">
        <f>IF(B3321&lt;P_3,3,IF(B3321&lt;P_3+P_4,4,5))</f>
        <v/>
      </c>
      <c r="D3321">
        <f>NORM.S.INV(RAND())</f>
        <v/>
      </c>
      <c r="E3321">
        <f>V0*EXP((rf-q_leak-0.5*sigma^2)*C3321+sigma*SQRT(C3321)*D3321)</f>
        <v/>
      </c>
      <c r="F3321">
        <f>SHL_face*(1+SHL_rate)^C3321</f>
        <v/>
      </c>
      <c r="G3321">
        <f>Pref_face*(1+Pref_rate)^C3321</f>
        <v/>
      </c>
      <c r="H3321">
        <f>MAX(E3321-F3321-G3321,0)</f>
        <v/>
      </c>
      <c r="I3321">
        <f>MIN(E3321,F3321+G3321)+(1-MgmtPct)*H3321</f>
        <v/>
      </c>
      <c r="J3321">
        <f>IF(I3321/SponsorCost&gt;=RatchetTrigger,1,0)</f>
        <v/>
      </c>
      <c r="K3321">
        <f>IF(J3321=1,MgmtPctRatchet,MgmtPct)</f>
        <v/>
      </c>
      <c r="L3321">
        <f>K3321*H3321</f>
        <v/>
      </c>
      <c r="M3321">
        <f>EXP(-rf*C3321)*L3321</f>
        <v/>
      </c>
      <c r="N3321">
        <f>EXP(-rf*C3321)*E3321</f>
        <v/>
      </c>
    </row>
    <row r="3322">
      <c r="A3322" t="n">
        <v>3314</v>
      </c>
      <c r="B3322">
        <f>RAND()</f>
        <v/>
      </c>
      <c r="C3322">
        <f>IF(B3322&lt;P_3,3,IF(B3322&lt;P_3+P_4,4,5))</f>
        <v/>
      </c>
      <c r="D3322">
        <f>NORM.S.INV(RAND())</f>
        <v/>
      </c>
      <c r="E3322">
        <f>V0*EXP((rf-q_leak-0.5*sigma^2)*C3322+sigma*SQRT(C3322)*D3322)</f>
        <v/>
      </c>
      <c r="F3322">
        <f>SHL_face*(1+SHL_rate)^C3322</f>
        <v/>
      </c>
      <c r="G3322">
        <f>Pref_face*(1+Pref_rate)^C3322</f>
        <v/>
      </c>
      <c r="H3322">
        <f>MAX(E3322-F3322-G3322,0)</f>
        <v/>
      </c>
      <c r="I3322">
        <f>MIN(E3322,F3322+G3322)+(1-MgmtPct)*H3322</f>
        <v/>
      </c>
      <c r="J3322">
        <f>IF(I3322/SponsorCost&gt;=RatchetTrigger,1,0)</f>
        <v/>
      </c>
      <c r="K3322">
        <f>IF(J3322=1,MgmtPctRatchet,MgmtPct)</f>
        <v/>
      </c>
      <c r="L3322">
        <f>K3322*H3322</f>
        <v/>
      </c>
      <c r="M3322">
        <f>EXP(-rf*C3322)*L3322</f>
        <v/>
      </c>
      <c r="N3322">
        <f>EXP(-rf*C3322)*E3322</f>
        <v/>
      </c>
    </row>
    <row r="3323">
      <c r="A3323" t="n">
        <v>3315</v>
      </c>
      <c r="B3323">
        <f>RAND()</f>
        <v/>
      </c>
      <c r="C3323">
        <f>IF(B3323&lt;P_3,3,IF(B3323&lt;P_3+P_4,4,5))</f>
        <v/>
      </c>
      <c r="D3323">
        <f>NORM.S.INV(RAND())</f>
        <v/>
      </c>
      <c r="E3323">
        <f>V0*EXP((rf-q_leak-0.5*sigma^2)*C3323+sigma*SQRT(C3323)*D3323)</f>
        <v/>
      </c>
      <c r="F3323">
        <f>SHL_face*(1+SHL_rate)^C3323</f>
        <v/>
      </c>
      <c r="G3323">
        <f>Pref_face*(1+Pref_rate)^C3323</f>
        <v/>
      </c>
      <c r="H3323">
        <f>MAX(E3323-F3323-G3323,0)</f>
        <v/>
      </c>
      <c r="I3323">
        <f>MIN(E3323,F3323+G3323)+(1-MgmtPct)*H3323</f>
        <v/>
      </c>
      <c r="J3323">
        <f>IF(I3323/SponsorCost&gt;=RatchetTrigger,1,0)</f>
        <v/>
      </c>
      <c r="K3323">
        <f>IF(J3323=1,MgmtPctRatchet,MgmtPct)</f>
        <v/>
      </c>
      <c r="L3323">
        <f>K3323*H3323</f>
        <v/>
      </c>
      <c r="M3323">
        <f>EXP(-rf*C3323)*L3323</f>
        <v/>
      </c>
      <c r="N3323">
        <f>EXP(-rf*C3323)*E3323</f>
        <v/>
      </c>
    </row>
    <row r="3324">
      <c r="A3324" t="n">
        <v>3316</v>
      </c>
      <c r="B3324">
        <f>RAND()</f>
        <v/>
      </c>
      <c r="C3324">
        <f>IF(B3324&lt;P_3,3,IF(B3324&lt;P_3+P_4,4,5))</f>
        <v/>
      </c>
      <c r="D3324">
        <f>NORM.S.INV(RAND())</f>
        <v/>
      </c>
      <c r="E3324">
        <f>V0*EXP((rf-q_leak-0.5*sigma^2)*C3324+sigma*SQRT(C3324)*D3324)</f>
        <v/>
      </c>
      <c r="F3324">
        <f>SHL_face*(1+SHL_rate)^C3324</f>
        <v/>
      </c>
      <c r="G3324">
        <f>Pref_face*(1+Pref_rate)^C3324</f>
        <v/>
      </c>
      <c r="H3324">
        <f>MAX(E3324-F3324-G3324,0)</f>
        <v/>
      </c>
      <c r="I3324">
        <f>MIN(E3324,F3324+G3324)+(1-MgmtPct)*H3324</f>
        <v/>
      </c>
      <c r="J3324">
        <f>IF(I3324/SponsorCost&gt;=RatchetTrigger,1,0)</f>
        <v/>
      </c>
      <c r="K3324">
        <f>IF(J3324=1,MgmtPctRatchet,MgmtPct)</f>
        <v/>
      </c>
      <c r="L3324">
        <f>K3324*H3324</f>
        <v/>
      </c>
      <c r="M3324">
        <f>EXP(-rf*C3324)*L3324</f>
        <v/>
      </c>
      <c r="N3324">
        <f>EXP(-rf*C3324)*E3324</f>
        <v/>
      </c>
    </row>
    <row r="3325">
      <c r="A3325" t="n">
        <v>3317</v>
      </c>
      <c r="B3325">
        <f>RAND()</f>
        <v/>
      </c>
      <c r="C3325">
        <f>IF(B3325&lt;P_3,3,IF(B3325&lt;P_3+P_4,4,5))</f>
        <v/>
      </c>
      <c r="D3325">
        <f>NORM.S.INV(RAND())</f>
        <v/>
      </c>
      <c r="E3325">
        <f>V0*EXP((rf-q_leak-0.5*sigma^2)*C3325+sigma*SQRT(C3325)*D3325)</f>
        <v/>
      </c>
      <c r="F3325">
        <f>SHL_face*(1+SHL_rate)^C3325</f>
        <v/>
      </c>
      <c r="G3325">
        <f>Pref_face*(1+Pref_rate)^C3325</f>
        <v/>
      </c>
      <c r="H3325">
        <f>MAX(E3325-F3325-G3325,0)</f>
        <v/>
      </c>
      <c r="I3325">
        <f>MIN(E3325,F3325+G3325)+(1-MgmtPct)*H3325</f>
        <v/>
      </c>
      <c r="J3325">
        <f>IF(I3325/SponsorCost&gt;=RatchetTrigger,1,0)</f>
        <v/>
      </c>
      <c r="K3325">
        <f>IF(J3325=1,MgmtPctRatchet,MgmtPct)</f>
        <v/>
      </c>
      <c r="L3325">
        <f>K3325*H3325</f>
        <v/>
      </c>
      <c r="M3325">
        <f>EXP(-rf*C3325)*L3325</f>
        <v/>
      </c>
      <c r="N3325">
        <f>EXP(-rf*C3325)*E3325</f>
        <v/>
      </c>
    </row>
    <row r="3326">
      <c r="A3326" t="n">
        <v>3318</v>
      </c>
      <c r="B3326">
        <f>RAND()</f>
        <v/>
      </c>
      <c r="C3326">
        <f>IF(B3326&lt;P_3,3,IF(B3326&lt;P_3+P_4,4,5))</f>
        <v/>
      </c>
      <c r="D3326">
        <f>NORM.S.INV(RAND())</f>
        <v/>
      </c>
      <c r="E3326">
        <f>V0*EXP((rf-q_leak-0.5*sigma^2)*C3326+sigma*SQRT(C3326)*D3326)</f>
        <v/>
      </c>
      <c r="F3326">
        <f>SHL_face*(1+SHL_rate)^C3326</f>
        <v/>
      </c>
      <c r="G3326">
        <f>Pref_face*(1+Pref_rate)^C3326</f>
        <v/>
      </c>
      <c r="H3326">
        <f>MAX(E3326-F3326-G3326,0)</f>
        <v/>
      </c>
      <c r="I3326">
        <f>MIN(E3326,F3326+G3326)+(1-MgmtPct)*H3326</f>
        <v/>
      </c>
      <c r="J3326">
        <f>IF(I3326/SponsorCost&gt;=RatchetTrigger,1,0)</f>
        <v/>
      </c>
      <c r="K3326">
        <f>IF(J3326=1,MgmtPctRatchet,MgmtPct)</f>
        <v/>
      </c>
      <c r="L3326">
        <f>K3326*H3326</f>
        <v/>
      </c>
      <c r="M3326">
        <f>EXP(-rf*C3326)*L3326</f>
        <v/>
      </c>
      <c r="N3326">
        <f>EXP(-rf*C3326)*E3326</f>
        <v/>
      </c>
    </row>
    <row r="3327">
      <c r="A3327" t="n">
        <v>3319</v>
      </c>
      <c r="B3327">
        <f>RAND()</f>
        <v/>
      </c>
      <c r="C3327">
        <f>IF(B3327&lt;P_3,3,IF(B3327&lt;P_3+P_4,4,5))</f>
        <v/>
      </c>
      <c r="D3327">
        <f>NORM.S.INV(RAND())</f>
        <v/>
      </c>
      <c r="E3327">
        <f>V0*EXP((rf-q_leak-0.5*sigma^2)*C3327+sigma*SQRT(C3327)*D3327)</f>
        <v/>
      </c>
      <c r="F3327">
        <f>SHL_face*(1+SHL_rate)^C3327</f>
        <v/>
      </c>
      <c r="G3327">
        <f>Pref_face*(1+Pref_rate)^C3327</f>
        <v/>
      </c>
      <c r="H3327">
        <f>MAX(E3327-F3327-G3327,0)</f>
        <v/>
      </c>
      <c r="I3327">
        <f>MIN(E3327,F3327+G3327)+(1-MgmtPct)*H3327</f>
        <v/>
      </c>
      <c r="J3327">
        <f>IF(I3327/SponsorCost&gt;=RatchetTrigger,1,0)</f>
        <v/>
      </c>
      <c r="K3327">
        <f>IF(J3327=1,MgmtPctRatchet,MgmtPct)</f>
        <v/>
      </c>
      <c r="L3327">
        <f>K3327*H3327</f>
        <v/>
      </c>
      <c r="M3327">
        <f>EXP(-rf*C3327)*L3327</f>
        <v/>
      </c>
      <c r="N3327">
        <f>EXP(-rf*C3327)*E3327</f>
        <v/>
      </c>
    </row>
    <row r="3328">
      <c r="A3328" t="n">
        <v>3320</v>
      </c>
      <c r="B3328">
        <f>RAND()</f>
        <v/>
      </c>
      <c r="C3328">
        <f>IF(B3328&lt;P_3,3,IF(B3328&lt;P_3+P_4,4,5))</f>
        <v/>
      </c>
      <c r="D3328">
        <f>NORM.S.INV(RAND())</f>
        <v/>
      </c>
      <c r="E3328">
        <f>V0*EXP((rf-q_leak-0.5*sigma^2)*C3328+sigma*SQRT(C3328)*D3328)</f>
        <v/>
      </c>
      <c r="F3328">
        <f>SHL_face*(1+SHL_rate)^C3328</f>
        <v/>
      </c>
      <c r="G3328">
        <f>Pref_face*(1+Pref_rate)^C3328</f>
        <v/>
      </c>
      <c r="H3328">
        <f>MAX(E3328-F3328-G3328,0)</f>
        <v/>
      </c>
      <c r="I3328">
        <f>MIN(E3328,F3328+G3328)+(1-MgmtPct)*H3328</f>
        <v/>
      </c>
      <c r="J3328">
        <f>IF(I3328/SponsorCost&gt;=RatchetTrigger,1,0)</f>
        <v/>
      </c>
      <c r="K3328">
        <f>IF(J3328=1,MgmtPctRatchet,MgmtPct)</f>
        <v/>
      </c>
      <c r="L3328">
        <f>K3328*H3328</f>
        <v/>
      </c>
      <c r="M3328">
        <f>EXP(-rf*C3328)*L3328</f>
        <v/>
      </c>
      <c r="N3328">
        <f>EXP(-rf*C3328)*E3328</f>
        <v/>
      </c>
    </row>
    <row r="3329">
      <c r="A3329" t="n">
        <v>3321</v>
      </c>
      <c r="B3329">
        <f>RAND()</f>
        <v/>
      </c>
      <c r="C3329">
        <f>IF(B3329&lt;P_3,3,IF(B3329&lt;P_3+P_4,4,5))</f>
        <v/>
      </c>
      <c r="D3329">
        <f>NORM.S.INV(RAND())</f>
        <v/>
      </c>
      <c r="E3329">
        <f>V0*EXP((rf-q_leak-0.5*sigma^2)*C3329+sigma*SQRT(C3329)*D3329)</f>
        <v/>
      </c>
      <c r="F3329">
        <f>SHL_face*(1+SHL_rate)^C3329</f>
        <v/>
      </c>
      <c r="G3329">
        <f>Pref_face*(1+Pref_rate)^C3329</f>
        <v/>
      </c>
      <c r="H3329">
        <f>MAX(E3329-F3329-G3329,0)</f>
        <v/>
      </c>
      <c r="I3329">
        <f>MIN(E3329,F3329+G3329)+(1-MgmtPct)*H3329</f>
        <v/>
      </c>
      <c r="J3329">
        <f>IF(I3329/SponsorCost&gt;=RatchetTrigger,1,0)</f>
        <v/>
      </c>
      <c r="K3329">
        <f>IF(J3329=1,MgmtPctRatchet,MgmtPct)</f>
        <v/>
      </c>
      <c r="L3329">
        <f>K3329*H3329</f>
        <v/>
      </c>
      <c r="M3329">
        <f>EXP(-rf*C3329)*L3329</f>
        <v/>
      </c>
      <c r="N3329">
        <f>EXP(-rf*C3329)*E3329</f>
        <v/>
      </c>
    </row>
    <row r="3330">
      <c r="A3330" t="n">
        <v>3322</v>
      </c>
      <c r="B3330">
        <f>RAND()</f>
        <v/>
      </c>
      <c r="C3330">
        <f>IF(B3330&lt;P_3,3,IF(B3330&lt;P_3+P_4,4,5))</f>
        <v/>
      </c>
      <c r="D3330">
        <f>NORM.S.INV(RAND())</f>
        <v/>
      </c>
      <c r="E3330">
        <f>V0*EXP((rf-q_leak-0.5*sigma^2)*C3330+sigma*SQRT(C3330)*D3330)</f>
        <v/>
      </c>
      <c r="F3330">
        <f>SHL_face*(1+SHL_rate)^C3330</f>
        <v/>
      </c>
      <c r="G3330">
        <f>Pref_face*(1+Pref_rate)^C3330</f>
        <v/>
      </c>
      <c r="H3330">
        <f>MAX(E3330-F3330-G3330,0)</f>
        <v/>
      </c>
      <c r="I3330">
        <f>MIN(E3330,F3330+G3330)+(1-MgmtPct)*H3330</f>
        <v/>
      </c>
      <c r="J3330">
        <f>IF(I3330/SponsorCost&gt;=RatchetTrigger,1,0)</f>
        <v/>
      </c>
      <c r="K3330">
        <f>IF(J3330=1,MgmtPctRatchet,MgmtPct)</f>
        <v/>
      </c>
      <c r="L3330">
        <f>K3330*H3330</f>
        <v/>
      </c>
      <c r="M3330">
        <f>EXP(-rf*C3330)*L3330</f>
        <v/>
      </c>
      <c r="N3330">
        <f>EXP(-rf*C3330)*E3330</f>
        <v/>
      </c>
    </row>
    <row r="3331">
      <c r="A3331" t="n">
        <v>3323</v>
      </c>
      <c r="B3331">
        <f>RAND()</f>
        <v/>
      </c>
      <c r="C3331">
        <f>IF(B3331&lt;P_3,3,IF(B3331&lt;P_3+P_4,4,5))</f>
        <v/>
      </c>
      <c r="D3331">
        <f>NORM.S.INV(RAND())</f>
        <v/>
      </c>
      <c r="E3331">
        <f>V0*EXP((rf-q_leak-0.5*sigma^2)*C3331+sigma*SQRT(C3331)*D3331)</f>
        <v/>
      </c>
      <c r="F3331">
        <f>SHL_face*(1+SHL_rate)^C3331</f>
        <v/>
      </c>
      <c r="G3331">
        <f>Pref_face*(1+Pref_rate)^C3331</f>
        <v/>
      </c>
      <c r="H3331">
        <f>MAX(E3331-F3331-G3331,0)</f>
        <v/>
      </c>
      <c r="I3331">
        <f>MIN(E3331,F3331+G3331)+(1-MgmtPct)*H3331</f>
        <v/>
      </c>
      <c r="J3331">
        <f>IF(I3331/SponsorCost&gt;=RatchetTrigger,1,0)</f>
        <v/>
      </c>
      <c r="K3331">
        <f>IF(J3331=1,MgmtPctRatchet,MgmtPct)</f>
        <v/>
      </c>
      <c r="L3331">
        <f>K3331*H3331</f>
        <v/>
      </c>
      <c r="M3331">
        <f>EXP(-rf*C3331)*L3331</f>
        <v/>
      </c>
      <c r="N3331">
        <f>EXP(-rf*C3331)*E3331</f>
        <v/>
      </c>
    </row>
    <row r="3332">
      <c r="A3332" t="n">
        <v>3324</v>
      </c>
      <c r="B3332">
        <f>RAND()</f>
        <v/>
      </c>
      <c r="C3332">
        <f>IF(B3332&lt;P_3,3,IF(B3332&lt;P_3+P_4,4,5))</f>
        <v/>
      </c>
      <c r="D3332">
        <f>NORM.S.INV(RAND())</f>
        <v/>
      </c>
      <c r="E3332">
        <f>V0*EXP((rf-q_leak-0.5*sigma^2)*C3332+sigma*SQRT(C3332)*D3332)</f>
        <v/>
      </c>
      <c r="F3332">
        <f>SHL_face*(1+SHL_rate)^C3332</f>
        <v/>
      </c>
      <c r="G3332">
        <f>Pref_face*(1+Pref_rate)^C3332</f>
        <v/>
      </c>
      <c r="H3332">
        <f>MAX(E3332-F3332-G3332,0)</f>
        <v/>
      </c>
      <c r="I3332">
        <f>MIN(E3332,F3332+G3332)+(1-MgmtPct)*H3332</f>
        <v/>
      </c>
      <c r="J3332">
        <f>IF(I3332/SponsorCost&gt;=RatchetTrigger,1,0)</f>
        <v/>
      </c>
      <c r="K3332">
        <f>IF(J3332=1,MgmtPctRatchet,MgmtPct)</f>
        <v/>
      </c>
      <c r="L3332">
        <f>K3332*H3332</f>
        <v/>
      </c>
      <c r="M3332">
        <f>EXP(-rf*C3332)*L3332</f>
        <v/>
      </c>
      <c r="N3332">
        <f>EXP(-rf*C3332)*E3332</f>
        <v/>
      </c>
    </row>
    <row r="3333">
      <c r="A3333" t="n">
        <v>3325</v>
      </c>
      <c r="B3333">
        <f>RAND()</f>
        <v/>
      </c>
      <c r="C3333">
        <f>IF(B3333&lt;P_3,3,IF(B3333&lt;P_3+P_4,4,5))</f>
        <v/>
      </c>
      <c r="D3333">
        <f>NORM.S.INV(RAND())</f>
        <v/>
      </c>
      <c r="E3333">
        <f>V0*EXP((rf-q_leak-0.5*sigma^2)*C3333+sigma*SQRT(C3333)*D3333)</f>
        <v/>
      </c>
      <c r="F3333">
        <f>SHL_face*(1+SHL_rate)^C3333</f>
        <v/>
      </c>
      <c r="G3333">
        <f>Pref_face*(1+Pref_rate)^C3333</f>
        <v/>
      </c>
      <c r="H3333">
        <f>MAX(E3333-F3333-G3333,0)</f>
        <v/>
      </c>
      <c r="I3333">
        <f>MIN(E3333,F3333+G3333)+(1-MgmtPct)*H3333</f>
        <v/>
      </c>
      <c r="J3333">
        <f>IF(I3333/SponsorCost&gt;=RatchetTrigger,1,0)</f>
        <v/>
      </c>
      <c r="K3333">
        <f>IF(J3333=1,MgmtPctRatchet,MgmtPct)</f>
        <v/>
      </c>
      <c r="L3333">
        <f>K3333*H3333</f>
        <v/>
      </c>
      <c r="M3333">
        <f>EXP(-rf*C3333)*L3333</f>
        <v/>
      </c>
      <c r="N3333">
        <f>EXP(-rf*C3333)*E3333</f>
        <v/>
      </c>
    </row>
    <row r="3334">
      <c r="A3334" t="n">
        <v>3326</v>
      </c>
      <c r="B3334">
        <f>RAND()</f>
        <v/>
      </c>
      <c r="C3334">
        <f>IF(B3334&lt;P_3,3,IF(B3334&lt;P_3+P_4,4,5))</f>
        <v/>
      </c>
      <c r="D3334">
        <f>NORM.S.INV(RAND())</f>
        <v/>
      </c>
      <c r="E3334">
        <f>V0*EXP((rf-q_leak-0.5*sigma^2)*C3334+sigma*SQRT(C3334)*D3334)</f>
        <v/>
      </c>
      <c r="F3334">
        <f>SHL_face*(1+SHL_rate)^C3334</f>
        <v/>
      </c>
      <c r="G3334">
        <f>Pref_face*(1+Pref_rate)^C3334</f>
        <v/>
      </c>
      <c r="H3334">
        <f>MAX(E3334-F3334-G3334,0)</f>
        <v/>
      </c>
      <c r="I3334">
        <f>MIN(E3334,F3334+G3334)+(1-MgmtPct)*H3334</f>
        <v/>
      </c>
      <c r="J3334">
        <f>IF(I3334/SponsorCost&gt;=RatchetTrigger,1,0)</f>
        <v/>
      </c>
      <c r="K3334">
        <f>IF(J3334=1,MgmtPctRatchet,MgmtPct)</f>
        <v/>
      </c>
      <c r="L3334">
        <f>K3334*H3334</f>
        <v/>
      </c>
      <c r="M3334">
        <f>EXP(-rf*C3334)*L3334</f>
        <v/>
      </c>
      <c r="N3334">
        <f>EXP(-rf*C3334)*E3334</f>
        <v/>
      </c>
    </row>
    <row r="3335">
      <c r="A3335" t="n">
        <v>3327</v>
      </c>
      <c r="B3335">
        <f>RAND()</f>
        <v/>
      </c>
      <c r="C3335">
        <f>IF(B3335&lt;P_3,3,IF(B3335&lt;P_3+P_4,4,5))</f>
        <v/>
      </c>
      <c r="D3335">
        <f>NORM.S.INV(RAND())</f>
        <v/>
      </c>
      <c r="E3335">
        <f>V0*EXP((rf-q_leak-0.5*sigma^2)*C3335+sigma*SQRT(C3335)*D3335)</f>
        <v/>
      </c>
      <c r="F3335">
        <f>SHL_face*(1+SHL_rate)^C3335</f>
        <v/>
      </c>
      <c r="G3335">
        <f>Pref_face*(1+Pref_rate)^C3335</f>
        <v/>
      </c>
      <c r="H3335">
        <f>MAX(E3335-F3335-G3335,0)</f>
        <v/>
      </c>
      <c r="I3335">
        <f>MIN(E3335,F3335+G3335)+(1-MgmtPct)*H3335</f>
        <v/>
      </c>
      <c r="J3335">
        <f>IF(I3335/SponsorCost&gt;=RatchetTrigger,1,0)</f>
        <v/>
      </c>
      <c r="K3335">
        <f>IF(J3335=1,MgmtPctRatchet,MgmtPct)</f>
        <v/>
      </c>
      <c r="L3335">
        <f>K3335*H3335</f>
        <v/>
      </c>
      <c r="M3335">
        <f>EXP(-rf*C3335)*L3335</f>
        <v/>
      </c>
      <c r="N3335">
        <f>EXP(-rf*C3335)*E3335</f>
        <v/>
      </c>
    </row>
    <row r="3336">
      <c r="A3336" t="n">
        <v>3328</v>
      </c>
      <c r="B3336">
        <f>RAND()</f>
        <v/>
      </c>
      <c r="C3336">
        <f>IF(B3336&lt;P_3,3,IF(B3336&lt;P_3+P_4,4,5))</f>
        <v/>
      </c>
      <c r="D3336">
        <f>NORM.S.INV(RAND())</f>
        <v/>
      </c>
      <c r="E3336">
        <f>V0*EXP((rf-q_leak-0.5*sigma^2)*C3336+sigma*SQRT(C3336)*D3336)</f>
        <v/>
      </c>
      <c r="F3336">
        <f>SHL_face*(1+SHL_rate)^C3336</f>
        <v/>
      </c>
      <c r="G3336">
        <f>Pref_face*(1+Pref_rate)^C3336</f>
        <v/>
      </c>
      <c r="H3336">
        <f>MAX(E3336-F3336-G3336,0)</f>
        <v/>
      </c>
      <c r="I3336">
        <f>MIN(E3336,F3336+G3336)+(1-MgmtPct)*H3336</f>
        <v/>
      </c>
      <c r="J3336">
        <f>IF(I3336/SponsorCost&gt;=RatchetTrigger,1,0)</f>
        <v/>
      </c>
      <c r="K3336">
        <f>IF(J3336=1,MgmtPctRatchet,MgmtPct)</f>
        <v/>
      </c>
      <c r="L3336">
        <f>K3336*H3336</f>
        <v/>
      </c>
      <c r="M3336">
        <f>EXP(-rf*C3336)*L3336</f>
        <v/>
      </c>
      <c r="N3336">
        <f>EXP(-rf*C3336)*E3336</f>
        <v/>
      </c>
    </row>
    <row r="3337">
      <c r="A3337" t="n">
        <v>3329</v>
      </c>
      <c r="B3337">
        <f>RAND()</f>
        <v/>
      </c>
      <c r="C3337">
        <f>IF(B3337&lt;P_3,3,IF(B3337&lt;P_3+P_4,4,5))</f>
        <v/>
      </c>
      <c r="D3337">
        <f>NORM.S.INV(RAND())</f>
        <v/>
      </c>
      <c r="E3337">
        <f>V0*EXP((rf-q_leak-0.5*sigma^2)*C3337+sigma*SQRT(C3337)*D3337)</f>
        <v/>
      </c>
      <c r="F3337">
        <f>SHL_face*(1+SHL_rate)^C3337</f>
        <v/>
      </c>
      <c r="G3337">
        <f>Pref_face*(1+Pref_rate)^C3337</f>
        <v/>
      </c>
      <c r="H3337">
        <f>MAX(E3337-F3337-G3337,0)</f>
        <v/>
      </c>
      <c r="I3337">
        <f>MIN(E3337,F3337+G3337)+(1-MgmtPct)*H3337</f>
        <v/>
      </c>
      <c r="J3337">
        <f>IF(I3337/SponsorCost&gt;=RatchetTrigger,1,0)</f>
        <v/>
      </c>
      <c r="K3337">
        <f>IF(J3337=1,MgmtPctRatchet,MgmtPct)</f>
        <v/>
      </c>
      <c r="L3337">
        <f>K3337*H3337</f>
        <v/>
      </c>
      <c r="M3337">
        <f>EXP(-rf*C3337)*L3337</f>
        <v/>
      </c>
      <c r="N3337">
        <f>EXP(-rf*C3337)*E3337</f>
        <v/>
      </c>
    </row>
    <row r="3338">
      <c r="A3338" t="n">
        <v>3330</v>
      </c>
      <c r="B3338">
        <f>RAND()</f>
        <v/>
      </c>
      <c r="C3338">
        <f>IF(B3338&lt;P_3,3,IF(B3338&lt;P_3+P_4,4,5))</f>
        <v/>
      </c>
      <c r="D3338">
        <f>NORM.S.INV(RAND())</f>
        <v/>
      </c>
      <c r="E3338">
        <f>V0*EXP((rf-q_leak-0.5*sigma^2)*C3338+sigma*SQRT(C3338)*D3338)</f>
        <v/>
      </c>
      <c r="F3338">
        <f>SHL_face*(1+SHL_rate)^C3338</f>
        <v/>
      </c>
      <c r="G3338">
        <f>Pref_face*(1+Pref_rate)^C3338</f>
        <v/>
      </c>
      <c r="H3338">
        <f>MAX(E3338-F3338-G3338,0)</f>
        <v/>
      </c>
      <c r="I3338">
        <f>MIN(E3338,F3338+G3338)+(1-MgmtPct)*H3338</f>
        <v/>
      </c>
      <c r="J3338">
        <f>IF(I3338/SponsorCost&gt;=RatchetTrigger,1,0)</f>
        <v/>
      </c>
      <c r="K3338">
        <f>IF(J3338=1,MgmtPctRatchet,MgmtPct)</f>
        <v/>
      </c>
      <c r="L3338">
        <f>K3338*H3338</f>
        <v/>
      </c>
      <c r="M3338">
        <f>EXP(-rf*C3338)*L3338</f>
        <v/>
      </c>
      <c r="N3338">
        <f>EXP(-rf*C3338)*E3338</f>
        <v/>
      </c>
    </row>
    <row r="3339">
      <c r="A3339" t="n">
        <v>3331</v>
      </c>
      <c r="B3339">
        <f>RAND()</f>
        <v/>
      </c>
      <c r="C3339">
        <f>IF(B3339&lt;P_3,3,IF(B3339&lt;P_3+P_4,4,5))</f>
        <v/>
      </c>
      <c r="D3339">
        <f>NORM.S.INV(RAND())</f>
        <v/>
      </c>
      <c r="E3339">
        <f>V0*EXP((rf-q_leak-0.5*sigma^2)*C3339+sigma*SQRT(C3339)*D3339)</f>
        <v/>
      </c>
      <c r="F3339">
        <f>SHL_face*(1+SHL_rate)^C3339</f>
        <v/>
      </c>
      <c r="G3339">
        <f>Pref_face*(1+Pref_rate)^C3339</f>
        <v/>
      </c>
      <c r="H3339">
        <f>MAX(E3339-F3339-G3339,0)</f>
        <v/>
      </c>
      <c r="I3339">
        <f>MIN(E3339,F3339+G3339)+(1-MgmtPct)*H3339</f>
        <v/>
      </c>
      <c r="J3339">
        <f>IF(I3339/SponsorCost&gt;=RatchetTrigger,1,0)</f>
        <v/>
      </c>
      <c r="K3339">
        <f>IF(J3339=1,MgmtPctRatchet,MgmtPct)</f>
        <v/>
      </c>
      <c r="L3339">
        <f>K3339*H3339</f>
        <v/>
      </c>
      <c r="M3339">
        <f>EXP(-rf*C3339)*L3339</f>
        <v/>
      </c>
      <c r="N3339">
        <f>EXP(-rf*C3339)*E3339</f>
        <v/>
      </c>
    </row>
    <row r="3340">
      <c r="A3340" t="n">
        <v>3332</v>
      </c>
      <c r="B3340">
        <f>RAND()</f>
        <v/>
      </c>
      <c r="C3340">
        <f>IF(B3340&lt;P_3,3,IF(B3340&lt;P_3+P_4,4,5))</f>
        <v/>
      </c>
      <c r="D3340">
        <f>NORM.S.INV(RAND())</f>
        <v/>
      </c>
      <c r="E3340">
        <f>V0*EXP((rf-q_leak-0.5*sigma^2)*C3340+sigma*SQRT(C3340)*D3340)</f>
        <v/>
      </c>
      <c r="F3340">
        <f>SHL_face*(1+SHL_rate)^C3340</f>
        <v/>
      </c>
      <c r="G3340">
        <f>Pref_face*(1+Pref_rate)^C3340</f>
        <v/>
      </c>
      <c r="H3340">
        <f>MAX(E3340-F3340-G3340,0)</f>
        <v/>
      </c>
      <c r="I3340">
        <f>MIN(E3340,F3340+G3340)+(1-MgmtPct)*H3340</f>
        <v/>
      </c>
      <c r="J3340">
        <f>IF(I3340/SponsorCost&gt;=RatchetTrigger,1,0)</f>
        <v/>
      </c>
      <c r="K3340">
        <f>IF(J3340=1,MgmtPctRatchet,MgmtPct)</f>
        <v/>
      </c>
      <c r="L3340">
        <f>K3340*H3340</f>
        <v/>
      </c>
      <c r="M3340">
        <f>EXP(-rf*C3340)*L3340</f>
        <v/>
      </c>
      <c r="N3340">
        <f>EXP(-rf*C3340)*E3340</f>
        <v/>
      </c>
    </row>
    <row r="3341">
      <c r="A3341" t="n">
        <v>3333</v>
      </c>
      <c r="B3341">
        <f>RAND()</f>
        <v/>
      </c>
      <c r="C3341">
        <f>IF(B3341&lt;P_3,3,IF(B3341&lt;P_3+P_4,4,5))</f>
        <v/>
      </c>
      <c r="D3341">
        <f>NORM.S.INV(RAND())</f>
        <v/>
      </c>
      <c r="E3341">
        <f>V0*EXP((rf-q_leak-0.5*sigma^2)*C3341+sigma*SQRT(C3341)*D3341)</f>
        <v/>
      </c>
      <c r="F3341">
        <f>SHL_face*(1+SHL_rate)^C3341</f>
        <v/>
      </c>
      <c r="G3341">
        <f>Pref_face*(1+Pref_rate)^C3341</f>
        <v/>
      </c>
      <c r="H3341">
        <f>MAX(E3341-F3341-G3341,0)</f>
        <v/>
      </c>
      <c r="I3341">
        <f>MIN(E3341,F3341+G3341)+(1-MgmtPct)*H3341</f>
        <v/>
      </c>
      <c r="J3341">
        <f>IF(I3341/SponsorCost&gt;=RatchetTrigger,1,0)</f>
        <v/>
      </c>
      <c r="K3341">
        <f>IF(J3341=1,MgmtPctRatchet,MgmtPct)</f>
        <v/>
      </c>
      <c r="L3341">
        <f>K3341*H3341</f>
        <v/>
      </c>
      <c r="M3341">
        <f>EXP(-rf*C3341)*L3341</f>
        <v/>
      </c>
      <c r="N3341">
        <f>EXP(-rf*C3341)*E3341</f>
        <v/>
      </c>
    </row>
    <row r="3342">
      <c r="A3342" t="n">
        <v>3334</v>
      </c>
      <c r="B3342">
        <f>RAND()</f>
        <v/>
      </c>
      <c r="C3342">
        <f>IF(B3342&lt;P_3,3,IF(B3342&lt;P_3+P_4,4,5))</f>
        <v/>
      </c>
      <c r="D3342">
        <f>NORM.S.INV(RAND())</f>
        <v/>
      </c>
      <c r="E3342">
        <f>V0*EXP((rf-q_leak-0.5*sigma^2)*C3342+sigma*SQRT(C3342)*D3342)</f>
        <v/>
      </c>
      <c r="F3342">
        <f>SHL_face*(1+SHL_rate)^C3342</f>
        <v/>
      </c>
      <c r="G3342">
        <f>Pref_face*(1+Pref_rate)^C3342</f>
        <v/>
      </c>
      <c r="H3342">
        <f>MAX(E3342-F3342-G3342,0)</f>
        <v/>
      </c>
      <c r="I3342">
        <f>MIN(E3342,F3342+G3342)+(1-MgmtPct)*H3342</f>
        <v/>
      </c>
      <c r="J3342">
        <f>IF(I3342/SponsorCost&gt;=RatchetTrigger,1,0)</f>
        <v/>
      </c>
      <c r="K3342">
        <f>IF(J3342=1,MgmtPctRatchet,MgmtPct)</f>
        <v/>
      </c>
      <c r="L3342">
        <f>K3342*H3342</f>
        <v/>
      </c>
      <c r="M3342">
        <f>EXP(-rf*C3342)*L3342</f>
        <v/>
      </c>
      <c r="N3342">
        <f>EXP(-rf*C3342)*E3342</f>
        <v/>
      </c>
    </row>
    <row r="3343">
      <c r="A3343" t="n">
        <v>3335</v>
      </c>
      <c r="B3343">
        <f>RAND()</f>
        <v/>
      </c>
      <c r="C3343">
        <f>IF(B3343&lt;P_3,3,IF(B3343&lt;P_3+P_4,4,5))</f>
        <v/>
      </c>
      <c r="D3343">
        <f>NORM.S.INV(RAND())</f>
        <v/>
      </c>
      <c r="E3343">
        <f>V0*EXP((rf-q_leak-0.5*sigma^2)*C3343+sigma*SQRT(C3343)*D3343)</f>
        <v/>
      </c>
      <c r="F3343">
        <f>SHL_face*(1+SHL_rate)^C3343</f>
        <v/>
      </c>
      <c r="G3343">
        <f>Pref_face*(1+Pref_rate)^C3343</f>
        <v/>
      </c>
      <c r="H3343">
        <f>MAX(E3343-F3343-G3343,0)</f>
        <v/>
      </c>
      <c r="I3343">
        <f>MIN(E3343,F3343+G3343)+(1-MgmtPct)*H3343</f>
        <v/>
      </c>
      <c r="J3343">
        <f>IF(I3343/SponsorCost&gt;=RatchetTrigger,1,0)</f>
        <v/>
      </c>
      <c r="K3343">
        <f>IF(J3343=1,MgmtPctRatchet,MgmtPct)</f>
        <v/>
      </c>
      <c r="L3343">
        <f>K3343*H3343</f>
        <v/>
      </c>
      <c r="M3343">
        <f>EXP(-rf*C3343)*L3343</f>
        <v/>
      </c>
      <c r="N3343">
        <f>EXP(-rf*C3343)*E3343</f>
        <v/>
      </c>
    </row>
    <row r="3344">
      <c r="A3344" t="n">
        <v>3336</v>
      </c>
      <c r="B3344">
        <f>RAND()</f>
        <v/>
      </c>
      <c r="C3344">
        <f>IF(B3344&lt;P_3,3,IF(B3344&lt;P_3+P_4,4,5))</f>
        <v/>
      </c>
      <c r="D3344">
        <f>NORM.S.INV(RAND())</f>
        <v/>
      </c>
      <c r="E3344">
        <f>V0*EXP((rf-q_leak-0.5*sigma^2)*C3344+sigma*SQRT(C3344)*D3344)</f>
        <v/>
      </c>
      <c r="F3344">
        <f>SHL_face*(1+SHL_rate)^C3344</f>
        <v/>
      </c>
      <c r="G3344">
        <f>Pref_face*(1+Pref_rate)^C3344</f>
        <v/>
      </c>
      <c r="H3344">
        <f>MAX(E3344-F3344-G3344,0)</f>
        <v/>
      </c>
      <c r="I3344">
        <f>MIN(E3344,F3344+G3344)+(1-MgmtPct)*H3344</f>
        <v/>
      </c>
      <c r="J3344">
        <f>IF(I3344/SponsorCost&gt;=RatchetTrigger,1,0)</f>
        <v/>
      </c>
      <c r="K3344">
        <f>IF(J3344=1,MgmtPctRatchet,MgmtPct)</f>
        <v/>
      </c>
      <c r="L3344">
        <f>K3344*H3344</f>
        <v/>
      </c>
      <c r="M3344">
        <f>EXP(-rf*C3344)*L3344</f>
        <v/>
      </c>
      <c r="N3344">
        <f>EXP(-rf*C3344)*E3344</f>
        <v/>
      </c>
    </row>
    <row r="3345">
      <c r="A3345" t="n">
        <v>3337</v>
      </c>
      <c r="B3345">
        <f>RAND()</f>
        <v/>
      </c>
      <c r="C3345">
        <f>IF(B3345&lt;P_3,3,IF(B3345&lt;P_3+P_4,4,5))</f>
        <v/>
      </c>
      <c r="D3345">
        <f>NORM.S.INV(RAND())</f>
        <v/>
      </c>
      <c r="E3345">
        <f>V0*EXP((rf-q_leak-0.5*sigma^2)*C3345+sigma*SQRT(C3345)*D3345)</f>
        <v/>
      </c>
      <c r="F3345">
        <f>SHL_face*(1+SHL_rate)^C3345</f>
        <v/>
      </c>
      <c r="G3345">
        <f>Pref_face*(1+Pref_rate)^C3345</f>
        <v/>
      </c>
      <c r="H3345">
        <f>MAX(E3345-F3345-G3345,0)</f>
        <v/>
      </c>
      <c r="I3345">
        <f>MIN(E3345,F3345+G3345)+(1-MgmtPct)*H3345</f>
        <v/>
      </c>
      <c r="J3345">
        <f>IF(I3345/SponsorCost&gt;=RatchetTrigger,1,0)</f>
        <v/>
      </c>
      <c r="K3345">
        <f>IF(J3345=1,MgmtPctRatchet,MgmtPct)</f>
        <v/>
      </c>
      <c r="L3345">
        <f>K3345*H3345</f>
        <v/>
      </c>
      <c r="M3345">
        <f>EXP(-rf*C3345)*L3345</f>
        <v/>
      </c>
      <c r="N3345">
        <f>EXP(-rf*C3345)*E3345</f>
        <v/>
      </c>
    </row>
    <row r="3346">
      <c r="A3346" t="n">
        <v>3338</v>
      </c>
      <c r="B3346">
        <f>RAND()</f>
        <v/>
      </c>
      <c r="C3346">
        <f>IF(B3346&lt;P_3,3,IF(B3346&lt;P_3+P_4,4,5))</f>
        <v/>
      </c>
      <c r="D3346">
        <f>NORM.S.INV(RAND())</f>
        <v/>
      </c>
      <c r="E3346">
        <f>V0*EXP((rf-q_leak-0.5*sigma^2)*C3346+sigma*SQRT(C3346)*D3346)</f>
        <v/>
      </c>
      <c r="F3346">
        <f>SHL_face*(1+SHL_rate)^C3346</f>
        <v/>
      </c>
      <c r="G3346">
        <f>Pref_face*(1+Pref_rate)^C3346</f>
        <v/>
      </c>
      <c r="H3346">
        <f>MAX(E3346-F3346-G3346,0)</f>
        <v/>
      </c>
      <c r="I3346">
        <f>MIN(E3346,F3346+G3346)+(1-MgmtPct)*H3346</f>
        <v/>
      </c>
      <c r="J3346">
        <f>IF(I3346/SponsorCost&gt;=RatchetTrigger,1,0)</f>
        <v/>
      </c>
      <c r="K3346">
        <f>IF(J3346=1,MgmtPctRatchet,MgmtPct)</f>
        <v/>
      </c>
      <c r="L3346">
        <f>K3346*H3346</f>
        <v/>
      </c>
      <c r="M3346">
        <f>EXP(-rf*C3346)*L3346</f>
        <v/>
      </c>
      <c r="N3346">
        <f>EXP(-rf*C3346)*E3346</f>
        <v/>
      </c>
    </row>
    <row r="3347">
      <c r="A3347" t="n">
        <v>3339</v>
      </c>
      <c r="B3347">
        <f>RAND()</f>
        <v/>
      </c>
      <c r="C3347">
        <f>IF(B3347&lt;P_3,3,IF(B3347&lt;P_3+P_4,4,5))</f>
        <v/>
      </c>
      <c r="D3347">
        <f>NORM.S.INV(RAND())</f>
        <v/>
      </c>
      <c r="E3347">
        <f>V0*EXP((rf-q_leak-0.5*sigma^2)*C3347+sigma*SQRT(C3347)*D3347)</f>
        <v/>
      </c>
      <c r="F3347">
        <f>SHL_face*(1+SHL_rate)^C3347</f>
        <v/>
      </c>
      <c r="G3347">
        <f>Pref_face*(1+Pref_rate)^C3347</f>
        <v/>
      </c>
      <c r="H3347">
        <f>MAX(E3347-F3347-G3347,0)</f>
        <v/>
      </c>
      <c r="I3347">
        <f>MIN(E3347,F3347+G3347)+(1-MgmtPct)*H3347</f>
        <v/>
      </c>
      <c r="J3347">
        <f>IF(I3347/SponsorCost&gt;=RatchetTrigger,1,0)</f>
        <v/>
      </c>
      <c r="K3347">
        <f>IF(J3347=1,MgmtPctRatchet,MgmtPct)</f>
        <v/>
      </c>
      <c r="L3347">
        <f>K3347*H3347</f>
        <v/>
      </c>
      <c r="M3347">
        <f>EXP(-rf*C3347)*L3347</f>
        <v/>
      </c>
      <c r="N3347">
        <f>EXP(-rf*C3347)*E3347</f>
        <v/>
      </c>
    </row>
    <row r="3348">
      <c r="A3348" t="n">
        <v>3340</v>
      </c>
      <c r="B3348">
        <f>RAND()</f>
        <v/>
      </c>
      <c r="C3348">
        <f>IF(B3348&lt;P_3,3,IF(B3348&lt;P_3+P_4,4,5))</f>
        <v/>
      </c>
      <c r="D3348">
        <f>NORM.S.INV(RAND())</f>
        <v/>
      </c>
      <c r="E3348">
        <f>V0*EXP((rf-q_leak-0.5*sigma^2)*C3348+sigma*SQRT(C3348)*D3348)</f>
        <v/>
      </c>
      <c r="F3348">
        <f>SHL_face*(1+SHL_rate)^C3348</f>
        <v/>
      </c>
      <c r="G3348">
        <f>Pref_face*(1+Pref_rate)^C3348</f>
        <v/>
      </c>
      <c r="H3348">
        <f>MAX(E3348-F3348-G3348,0)</f>
        <v/>
      </c>
      <c r="I3348">
        <f>MIN(E3348,F3348+G3348)+(1-MgmtPct)*H3348</f>
        <v/>
      </c>
      <c r="J3348">
        <f>IF(I3348/SponsorCost&gt;=RatchetTrigger,1,0)</f>
        <v/>
      </c>
      <c r="K3348">
        <f>IF(J3348=1,MgmtPctRatchet,MgmtPct)</f>
        <v/>
      </c>
      <c r="L3348">
        <f>K3348*H3348</f>
        <v/>
      </c>
      <c r="M3348">
        <f>EXP(-rf*C3348)*L3348</f>
        <v/>
      </c>
      <c r="N3348">
        <f>EXP(-rf*C3348)*E3348</f>
        <v/>
      </c>
    </row>
    <row r="3349">
      <c r="A3349" t="n">
        <v>3341</v>
      </c>
      <c r="B3349">
        <f>RAND()</f>
        <v/>
      </c>
      <c r="C3349">
        <f>IF(B3349&lt;P_3,3,IF(B3349&lt;P_3+P_4,4,5))</f>
        <v/>
      </c>
      <c r="D3349">
        <f>NORM.S.INV(RAND())</f>
        <v/>
      </c>
      <c r="E3349">
        <f>V0*EXP((rf-q_leak-0.5*sigma^2)*C3349+sigma*SQRT(C3349)*D3349)</f>
        <v/>
      </c>
      <c r="F3349">
        <f>SHL_face*(1+SHL_rate)^C3349</f>
        <v/>
      </c>
      <c r="G3349">
        <f>Pref_face*(1+Pref_rate)^C3349</f>
        <v/>
      </c>
      <c r="H3349">
        <f>MAX(E3349-F3349-G3349,0)</f>
        <v/>
      </c>
      <c r="I3349">
        <f>MIN(E3349,F3349+G3349)+(1-MgmtPct)*H3349</f>
        <v/>
      </c>
      <c r="J3349">
        <f>IF(I3349/SponsorCost&gt;=RatchetTrigger,1,0)</f>
        <v/>
      </c>
      <c r="K3349">
        <f>IF(J3349=1,MgmtPctRatchet,MgmtPct)</f>
        <v/>
      </c>
      <c r="L3349">
        <f>K3349*H3349</f>
        <v/>
      </c>
      <c r="M3349">
        <f>EXP(-rf*C3349)*L3349</f>
        <v/>
      </c>
      <c r="N3349">
        <f>EXP(-rf*C3349)*E3349</f>
        <v/>
      </c>
    </row>
    <row r="3350">
      <c r="A3350" t="n">
        <v>3342</v>
      </c>
      <c r="B3350">
        <f>RAND()</f>
        <v/>
      </c>
      <c r="C3350">
        <f>IF(B3350&lt;P_3,3,IF(B3350&lt;P_3+P_4,4,5))</f>
        <v/>
      </c>
      <c r="D3350">
        <f>NORM.S.INV(RAND())</f>
        <v/>
      </c>
      <c r="E3350">
        <f>V0*EXP((rf-q_leak-0.5*sigma^2)*C3350+sigma*SQRT(C3350)*D3350)</f>
        <v/>
      </c>
      <c r="F3350">
        <f>SHL_face*(1+SHL_rate)^C3350</f>
        <v/>
      </c>
      <c r="G3350">
        <f>Pref_face*(1+Pref_rate)^C3350</f>
        <v/>
      </c>
      <c r="H3350">
        <f>MAX(E3350-F3350-G3350,0)</f>
        <v/>
      </c>
      <c r="I3350">
        <f>MIN(E3350,F3350+G3350)+(1-MgmtPct)*H3350</f>
        <v/>
      </c>
      <c r="J3350">
        <f>IF(I3350/SponsorCost&gt;=RatchetTrigger,1,0)</f>
        <v/>
      </c>
      <c r="K3350">
        <f>IF(J3350=1,MgmtPctRatchet,MgmtPct)</f>
        <v/>
      </c>
      <c r="L3350">
        <f>K3350*H3350</f>
        <v/>
      </c>
      <c r="M3350">
        <f>EXP(-rf*C3350)*L3350</f>
        <v/>
      </c>
      <c r="N3350">
        <f>EXP(-rf*C3350)*E3350</f>
        <v/>
      </c>
    </row>
    <row r="3351">
      <c r="A3351" t="n">
        <v>3343</v>
      </c>
      <c r="B3351">
        <f>RAND()</f>
        <v/>
      </c>
      <c r="C3351">
        <f>IF(B3351&lt;P_3,3,IF(B3351&lt;P_3+P_4,4,5))</f>
        <v/>
      </c>
      <c r="D3351">
        <f>NORM.S.INV(RAND())</f>
        <v/>
      </c>
      <c r="E3351">
        <f>V0*EXP((rf-q_leak-0.5*sigma^2)*C3351+sigma*SQRT(C3351)*D3351)</f>
        <v/>
      </c>
      <c r="F3351">
        <f>SHL_face*(1+SHL_rate)^C3351</f>
        <v/>
      </c>
      <c r="G3351">
        <f>Pref_face*(1+Pref_rate)^C3351</f>
        <v/>
      </c>
      <c r="H3351">
        <f>MAX(E3351-F3351-G3351,0)</f>
        <v/>
      </c>
      <c r="I3351">
        <f>MIN(E3351,F3351+G3351)+(1-MgmtPct)*H3351</f>
        <v/>
      </c>
      <c r="J3351">
        <f>IF(I3351/SponsorCost&gt;=RatchetTrigger,1,0)</f>
        <v/>
      </c>
      <c r="K3351">
        <f>IF(J3351=1,MgmtPctRatchet,MgmtPct)</f>
        <v/>
      </c>
      <c r="L3351">
        <f>K3351*H3351</f>
        <v/>
      </c>
      <c r="M3351">
        <f>EXP(-rf*C3351)*L3351</f>
        <v/>
      </c>
      <c r="N3351">
        <f>EXP(-rf*C3351)*E3351</f>
        <v/>
      </c>
    </row>
    <row r="3352">
      <c r="A3352" t="n">
        <v>3344</v>
      </c>
      <c r="B3352">
        <f>RAND()</f>
        <v/>
      </c>
      <c r="C3352">
        <f>IF(B3352&lt;P_3,3,IF(B3352&lt;P_3+P_4,4,5))</f>
        <v/>
      </c>
      <c r="D3352">
        <f>NORM.S.INV(RAND())</f>
        <v/>
      </c>
      <c r="E3352">
        <f>V0*EXP((rf-q_leak-0.5*sigma^2)*C3352+sigma*SQRT(C3352)*D3352)</f>
        <v/>
      </c>
      <c r="F3352">
        <f>SHL_face*(1+SHL_rate)^C3352</f>
        <v/>
      </c>
      <c r="G3352">
        <f>Pref_face*(1+Pref_rate)^C3352</f>
        <v/>
      </c>
      <c r="H3352">
        <f>MAX(E3352-F3352-G3352,0)</f>
        <v/>
      </c>
      <c r="I3352">
        <f>MIN(E3352,F3352+G3352)+(1-MgmtPct)*H3352</f>
        <v/>
      </c>
      <c r="J3352">
        <f>IF(I3352/SponsorCost&gt;=RatchetTrigger,1,0)</f>
        <v/>
      </c>
      <c r="K3352">
        <f>IF(J3352=1,MgmtPctRatchet,MgmtPct)</f>
        <v/>
      </c>
      <c r="L3352">
        <f>K3352*H3352</f>
        <v/>
      </c>
      <c r="M3352">
        <f>EXP(-rf*C3352)*L3352</f>
        <v/>
      </c>
      <c r="N3352">
        <f>EXP(-rf*C3352)*E3352</f>
        <v/>
      </c>
    </row>
    <row r="3353">
      <c r="A3353" t="n">
        <v>3345</v>
      </c>
      <c r="B3353">
        <f>RAND()</f>
        <v/>
      </c>
      <c r="C3353">
        <f>IF(B3353&lt;P_3,3,IF(B3353&lt;P_3+P_4,4,5))</f>
        <v/>
      </c>
      <c r="D3353">
        <f>NORM.S.INV(RAND())</f>
        <v/>
      </c>
      <c r="E3353">
        <f>V0*EXP((rf-q_leak-0.5*sigma^2)*C3353+sigma*SQRT(C3353)*D3353)</f>
        <v/>
      </c>
      <c r="F3353">
        <f>SHL_face*(1+SHL_rate)^C3353</f>
        <v/>
      </c>
      <c r="G3353">
        <f>Pref_face*(1+Pref_rate)^C3353</f>
        <v/>
      </c>
      <c r="H3353">
        <f>MAX(E3353-F3353-G3353,0)</f>
        <v/>
      </c>
      <c r="I3353">
        <f>MIN(E3353,F3353+G3353)+(1-MgmtPct)*H3353</f>
        <v/>
      </c>
      <c r="J3353">
        <f>IF(I3353/SponsorCost&gt;=RatchetTrigger,1,0)</f>
        <v/>
      </c>
      <c r="K3353">
        <f>IF(J3353=1,MgmtPctRatchet,MgmtPct)</f>
        <v/>
      </c>
      <c r="L3353">
        <f>K3353*H3353</f>
        <v/>
      </c>
      <c r="M3353">
        <f>EXP(-rf*C3353)*L3353</f>
        <v/>
      </c>
      <c r="N3353">
        <f>EXP(-rf*C3353)*E3353</f>
        <v/>
      </c>
    </row>
    <row r="3354">
      <c r="A3354" t="n">
        <v>3346</v>
      </c>
      <c r="B3354">
        <f>RAND()</f>
        <v/>
      </c>
      <c r="C3354">
        <f>IF(B3354&lt;P_3,3,IF(B3354&lt;P_3+P_4,4,5))</f>
        <v/>
      </c>
      <c r="D3354">
        <f>NORM.S.INV(RAND())</f>
        <v/>
      </c>
      <c r="E3354">
        <f>V0*EXP((rf-q_leak-0.5*sigma^2)*C3354+sigma*SQRT(C3354)*D3354)</f>
        <v/>
      </c>
      <c r="F3354">
        <f>SHL_face*(1+SHL_rate)^C3354</f>
        <v/>
      </c>
      <c r="G3354">
        <f>Pref_face*(1+Pref_rate)^C3354</f>
        <v/>
      </c>
      <c r="H3354">
        <f>MAX(E3354-F3354-G3354,0)</f>
        <v/>
      </c>
      <c r="I3354">
        <f>MIN(E3354,F3354+G3354)+(1-MgmtPct)*H3354</f>
        <v/>
      </c>
      <c r="J3354">
        <f>IF(I3354/SponsorCost&gt;=RatchetTrigger,1,0)</f>
        <v/>
      </c>
      <c r="K3354">
        <f>IF(J3354=1,MgmtPctRatchet,MgmtPct)</f>
        <v/>
      </c>
      <c r="L3354">
        <f>K3354*H3354</f>
        <v/>
      </c>
      <c r="M3354">
        <f>EXP(-rf*C3354)*L3354</f>
        <v/>
      </c>
      <c r="N3354">
        <f>EXP(-rf*C3354)*E3354</f>
        <v/>
      </c>
    </row>
    <row r="3355">
      <c r="A3355" t="n">
        <v>3347</v>
      </c>
      <c r="B3355">
        <f>RAND()</f>
        <v/>
      </c>
      <c r="C3355">
        <f>IF(B3355&lt;P_3,3,IF(B3355&lt;P_3+P_4,4,5))</f>
        <v/>
      </c>
      <c r="D3355">
        <f>NORM.S.INV(RAND())</f>
        <v/>
      </c>
      <c r="E3355">
        <f>V0*EXP((rf-q_leak-0.5*sigma^2)*C3355+sigma*SQRT(C3355)*D3355)</f>
        <v/>
      </c>
      <c r="F3355">
        <f>SHL_face*(1+SHL_rate)^C3355</f>
        <v/>
      </c>
      <c r="G3355">
        <f>Pref_face*(1+Pref_rate)^C3355</f>
        <v/>
      </c>
      <c r="H3355">
        <f>MAX(E3355-F3355-G3355,0)</f>
        <v/>
      </c>
      <c r="I3355">
        <f>MIN(E3355,F3355+G3355)+(1-MgmtPct)*H3355</f>
        <v/>
      </c>
      <c r="J3355">
        <f>IF(I3355/SponsorCost&gt;=RatchetTrigger,1,0)</f>
        <v/>
      </c>
      <c r="K3355">
        <f>IF(J3355=1,MgmtPctRatchet,MgmtPct)</f>
        <v/>
      </c>
      <c r="L3355">
        <f>K3355*H3355</f>
        <v/>
      </c>
      <c r="M3355">
        <f>EXP(-rf*C3355)*L3355</f>
        <v/>
      </c>
      <c r="N3355">
        <f>EXP(-rf*C3355)*E3355</f>
        <v/>
      </c>
    </row>
    <row r="3356">
      <c r="A3356" t="n">
        <v>3348</v>
      </c>
      <c r="B3356">
        <f>RAND()</f>
        <v/>
      </c>
      <c r="C3356">
        <f>IF(B3356&lt;P_3,3,IF(B3356&lt;P_3+P_4,4,5))</f>
        <v/>
      </c>
      <c r="D3356">
        <f>NORM.S.INV(RAND())</f>
        <v/>
      </c>
      <c r="E3356">
        <f>V0*EXP((rf-q_leak-0.5*sigma^2)*C3356+sigma*SQRT(C3356)*D3356)</f>
        <v/>
      </c>
      <c r="F3356">
        <f>SHL_face*(1+SHL_rate)^C3356</f>
        <v/>
      </c>
      <c r="G3356">
        <f>Pref_face*(1+Pref_rate)^C3356</f>
        <v/>
      </c>
      <c r="H3356">
        <f>MAX(E3356-F3356-G3356,0)</f>
        <v/>
      </c>
      <c r="I3356">
        <f>MIN(E3356,F3356+G3356)+(1-MgmtPct)*H3356</f>
        <v/>
      </c>
      <c r="J3356">
        <f>IF(I3356/SponsorCost&gt;=RatchetTrigger,1,0)</f>
        <v/>
      </c>
      <c r="K3356">
        <f>IF(J3356=1,MgmtPctRatchet,MgmtPct)</f>
        <v/>
      </c>
      <c r="L3356">
        <f>K3356*H3356</f>
        <v/>
      </c>
      <c r="M3356">
        <f>EXP(-rf*C3356)*L3356</f>
        <v/>
      </c>
      <c r="N3356">
        <f>EXP(-rf*C3356)*E3356</f>
        <v/>
      </c>
    </row>
    <row r="3357">
      <c r="A3357" t="n">
        <v>3349</v>
      </c>
      <c r="B3357">
        <f>RAND()</f>
        <v/>
      </c>
      <c r="C3357">
        <f>IF(B3357&lt;P_3,3,IF(B3357&lt;P_3+P_4,4,5))</f>
        <v/>
      </c>
      <c r="D3357">
        <f>NORM.S.INV(RAND())</f>
        <v/>
      </c>
      <c r="E3357">
        <f>V0*EXP((rf-q_leak-0.5*sigma^2)*C3357+sigma*SQRT(C3357)*D3357)</f>
        <v/>
      </c>
      <c r="F3357">
        <f>SHL_face*(1+SHL_rate)^C3357</f>
        <v/>
      </c>
      <c r="G3357">
        <f>Pref_face*(1+Pref_rate)^C3357</f>
        <v/>
      </c>
      <c r="H3357">
        <f>MAX(E3357-F3357-G3357,0)</f>
        <v/>
      </c>
      <c r="I3357">
        <f>MIN(E3357,F3357+G3357)+(1-MgmtPct)*H3357</f>
        <v/>
      </c>
      <c r="J3357">
        <f>IF(I3357/SponsorCost&gt;=RatchetTrigger,1,0)</f>
        <v/>
      </c>
      <c r="K3357">
        <f>IF(J3357=1,MgmtPctRatchet,MgmtPct)</f>
        <v/>
      </c>
      <c r="L3357">
        <f>K3357*H3357</f>
        <v/>
      </c>
      <c r="M3357">
        <f>EXP(-rf*C3357)*L3357</f>
        <v/>
      </c>
      <c r="N3357">
        <f>EXP(-rf*C3357)*E3357</f>
        <v/>
      </c>
    </row>
    <row r="3358">
      <c r="A3358" t="n">
        <v>3350</v>
      </c>
      <c r="B3358">
        <f>RAND()</f>
        <v/>
      </c>
      <c r="C3358">
        <f>IF(B3358&lt;P_3,3,IF(B3358&lt;P_3+P_4,4,5))</f>
        <v/>
      </c>
      <c r="D3358">
        <f>NORM.S.INV(RAND())</f>
        <v/>
      </c>
      <c r="E3358">
        <f>V0*EXP((rf-q_leak-0.5*sigma^2)*C3358+sigma*SQRT(C3358)*D3358)</f>
        <v/>
      </c>
      <c r="F3358">
        <f>SHL_face*(1+SHL_rate)^C3358</f>
        <v/>
      </c>
      <c r="G3358">
        <f>Pref_face*(1+Pref_rate)^C3358</f>
        <v/>
      </c>
      <c r="H3358">
        <f>MAX(E3358-F3358-G3358,0)</f>
        <v/>
      </c>
      <c r="I3358">
        <f>MIN(E3358,F3358+G3358)+(1-MgmtPct)*H3358</f>
        <v/>
      </c>
      <c r="J3358">
        <f>IF(I3358/SponsorCost&gt;=RatchetTrigger,1,0)</f>
        <v/>
      </c>
      <c r="K3358">
        <f>IF(J3358=1,MgmtPctRatchet,MgmtPct)</f>
        <v/>
      </c>
      <c r="L3358">
        <f>K3358*H3358</f>
        <v/>
      </c>
      <c r="M3358">
        <f>EXP(-rf*C3358)*L3358</f>
        <v/>
      </c>
      <c r="N3358">
        <f>EXP(-rf*C3358)*E3358</f>
        <v/>
      </c>
    </row>
    <row r="3359">
      <c r="A3359" t="n">
        <v>3351</v>
      </c>
      <c r="B3359">
        <f>RAND()</f>
        <v/>
      </c>
      <c r="C3359">
        <f>IF(B3359&lt;P_3,3,IF(B3359&lt;P_3+P_4,4,5))</f>
        <v/>
      </c>
      <c r="D3359">
        <f>NORM.S.INV(RAND())</f>
        <v/>
      </c>
      <c r="E3359">
        <f>V0*EXP((rf-q_leak-0.5*sigma^2)*C3359+sigma*SQRT(C3359)*D3359)</f>
        <v/>
      </c>
      <c r="F3359">
        <f>SHL_face*(1+SHL_rate)^C3359</f>
        <v/>
      </c>
      <c r="G3359">
        <f>Pref_face*(1+Pref_rate)^C3359</f>
        <v/>
      </c>
      <c r="H3359">
        <f>MAX(E3359-F3359-G3359,0)</f>
        <v/>
      </c>
      <c r="I3359">
        <f>MIN(E3359,F3359+G3359)+(1-MgmtPct)*H3359</f>
        <v/>
      </c>
      <c r="J3359">
        <f>IF(I3359/SponsorCost&gt;=RatchetTrigger,1,0)</f>
        <v/>
      </c>
      <c r="K3359">
        <f>IF(J3359=1,MgmtPctRatchet,MgmtPct)</f>
        <v/>
      </c>
      <c r="L3359">
        <f>K3359*H3359</f>
        <v/>
      </c>
      <c r="M3359">
        <f>EXP(-rf*C3359)*L3359</f>
        <v/>
      </c>
      <c r="N3359">
        <f>EXP(-rf*C3359)*E3359</f>
        <v/>
      </c>
    </row>
    <row r="3360">
      <c r="A3360" t="n">
        <v>3352</v>
      </c>
      <c r="B3360">
        <f>RAND()</f>
        <v/>
      </c>
      <c r="C3360">
        <f>IF(B3360&lt;P_3,3,IF(B3360&lt;P_3+P_4,4,5))</f>
        <v/>
      </c>
      <c r="D3360">
        <f>NORM.S.INV(RAND())</f>
        <v/>
      </c>
      <c r="E3360">
        <f>V0*EXP((rf-q_leak-0.5*sigma^2)*C3360+sigma*SQRT(C3360)*D3360)</f>
        <v/>
      </c>
      <c r="F3360">
        <f>SHL_face*(1+SHL_rate)^C3360</f>
        <v/>
      </c>
      <c r="G3360">
        <f>Pref_face*(1+Pref_rate)^C3360</f>
        <v/>
      </c>
      <c r="H3360">
        <f>MAX(E3360-F3360-G3360,0)</f>
        <v/>
      </c>
      <c r="I3360">
        <f>MIN(E3360,F3360+G3360)+(1-MgmtPct)*H3360</f>
        <v/>
      </c>
      <c r="J3360">
        <f>IF(I3360/SponsorCost&gt;=RatchetTrigger,1,0)</f>
        <v/>
      </c>
      <c r="K3360">
        <f>IF(J3360=1,MgmtPctRatchet,MgmtPct)</f>
        <v/>
      </c>
      <c r="L3360">
        <f>K3360*H3360</f>
        <v/>
      </c>
      <c r="M3360">
        <f>EXP(-rf*C3360)*L3360</f>
        <v/>
      </c>
      <c r="N3360">
        <f>EXP(-rf*C3360)*E3360</f>
        <v/>
      </c>
    </row>
    <row r="3361">
      <c r="A3361" t="n">
        <v>3353</v>
      </c>
      <c r="B3361">
        <f>RAND()</f>
        <v/>
      </c>
      <c r="C3361">
        <f>IF(B3361&lt;P_3,3,IF(B3361&lt;P_3+P_4,4,5))</f>
        <v/>
      </c>
      <c r="D3361">
        <f>NORM.S.INV(RAND())</f>
        <v/>
      </c>
      <c r="E3361">
        <f>V0*EXP((rf-q_leak-0.5*sigma^2)*C3361+sigma*SQRT(C3361)*D3361)</f>
        <v/>
      </c>
      <c r="F3361">
        <f>SHL_face*(1+SHL_rate)^C3361</f>
        <v/>
      </c>
      <c r="G3361">
        <f>Pref_face*(1+Pref_rate)^C3361</f>
        <v/>
      </c>
      <c r="H3361">
        <f>MAX(E3361-F3361-G3361,0)</f>
        <v/>
      </c>
      <c r="I3361">
        <f>MIN(E3361,F3361+G3361)+(1-MgmtPct)*H3361</f>
        <v/>
      </c>
      <c r="J3361">
        <f>IF(I3361/SponsorCost&gt;=RatchetTrigger,1,0)</f>
        <v/>
      </c>
      <c r="K3361">
        <f>IF(J3361=1,MgmtPctRatchet,MgmtPct)</f>
        <v/>
      </c>
      <c r="L3361">
        <f>K3361*H3361</f>
        <v/>
      </c>
      <c r="M3361">
        <f>EXP(-rf*C3361)*L3361</f>
        <v/>
      </c>
      <c r="N3361">
        <f>EXP(-rf*C3361)*E3361</f>
        <v/>
      </c>
    </row>
    <row r="3362">
      <c r="A3362" t="n">
        <v>3354</v>
      </c>
      <c r="B3362">
        <f>RAND()</f>
        <v/>
      </c>
      <c r="C3362">
        <f>IF(B3362&lt;P_3,3,IF(B3362&lt;P_3+P_4,4,5))</f>
        <v/>
      </c>
      <c r="D3362">
        <f>NORM.S.INV(RAND())</f>
        <v/>
      </c>
      <c r="E3362">
        <f>V0*EXP((rf-q_leak-0.5*sigma^2)*C3362+sigma*SQRT(C3362)*D3362)</f>
        <v/>
      </c>
      <c r="F3362">
        <f>SHL_face*(1+SHL_rate)^C3362</f>
        <v/>
      </c>
      <c r="G3362">
        <f>Pref_face*(1+Pref_rate)^C3362</f>
        <v/>
      </c>
      <c r="H3362">
        <f>MAX(E3362-F3362-G3362,0)</f>
        <v/>
      </c>
      <c r="I3362">
        <f>MIN(E3362,F3362+G3362)+(1-MgmtPct)*H3362</f>
        <v/>
      </c>
      <c r="J3362">
        <f>IF(I3362/SponsorCost&gt;=RatchetTrigger,1,0)</f>
        <v/>
      </c>
      <c r="K3362">
        <f>IF(J3362=1,MgmtPctRatchet,MgmtPct)</f>
        <v/>
      </c>
      <c r="L3362">
        <f>K3362*H3362</f>
        <v/>
      </c>
      <c r="M3362">
        <f>EXP(-rf*C3362)*L3362</f>
        <v/>
      </c>
      <c r="N3362">
        <f>EXP(-rf*C3362)*E3362</f>
        <v/>
      </c>
    </row>
    <row r="3363">
      <c r="A3363" t="n">
        <v>3355</v>
      </c>
      <c r="B3363">
        <f>RAND()</f>
        <v/>
      </c>
      <c r="C3363">
        <f>IF(B3363&lt;P_3,3,IF(B3363&lt;P_3+P_4,4,5))</f>
        <v/>
      </c>
      <c r="D3363">
        <f>NORM.S.INV(RAND())</f>
        <v/>
      </c>
      <c r="E3363">
        <f>V0*EXP((rf-q_leak-0.5*sigma^2)*C3363+sigma*SQRT(C3363)*D3363)</f>
        <v/>
      </c>
      <c r="F3363">
        <f>SHL_face*(1+SHL_rate)^C3363</f>
        <v/>
      </c>
      <c r="G3363">
        <f>Pref_face*(1+Pref_rate)^C3363</f>
        <v/>
      </c>
      <c r="H3363">
        <f>MAX(E3363-F3363-G3363,0)</f>
        <v/>
      </c>
      <c r="I3363">
        <f>MIN(E3363,F3363+G3363)+(1-MgmtPct)*H3363</f>
        <v/>
      </c>
      <c r="J3363">
        <f>IF(I3363/SponsorCost&gt;=RatchetTrigger,1,0)</f>
        <v/>
      </c>
      <c r="K3363">
        <f>IF(J3363=1,MgmtPctRatchet,MgmtPct)</f>
        <v/>
      </c>
      <c r="L3363">
        <f>K3363*H3363</f>
        <v/>
      </c>
      <c r="M3363">
        <f>EXP(-rf*C3363)*L3363</f>
        <v/>
      </c>
      <c r="N3363">
        <f>EXP(-rf*C3363)*E3363</f>
        <v/>
      </c>
    </row>
    <row r="3364">
      <c r="A3364" t="n">
        <v>3356</v>
      </c>
      <c r="B3364">
        <f>RAND()</f>
        <v/>
      </c>
      <c r="C3364">
        <f>IF(B3364&lt;P_3,3,IF(B3364&lt;P_3+P_4,4,5))</f>
        <v/>
      </c>
      <c r="D3364">
        <f>NORM.S.INV(RAND())</f>
        <v/>
      </c>
      <c r="E3364">
        <f>V0*EXP((rf-q_leak-0.5*sigma^2)*C3364+sigma*SQRT(C3364)*D3364)</f>
        <v/>
      </c>
      <c r="F3364">
        <f>SHL_face*(1+SHL_rate)^C3364</f>
        <v/>
      </c>
      <c r="G3364">
        <f>Pref_face*(1+Pref_rate)^C3364</f>
        <v/>
      </c>
      <c r="H3364">
        <f>MAX(E3364-F3364-G3364,0)</f>
        <v/>
      </c>
      <c r="I3364">
        <f>MIN(E3364,F3364+G3364)+(1-MgmtPct)*H3364</f>
        <v/>
      </c>
      <c r="J3364">
        <f>IF(I3364/SponsorCost&gt;=RatchetTrigger,1,0)</f>
        <v/>
      </c>
      <c r="K3364">
        <f>IF(J3364=1,MgmtPctRatchet,MgmtPct)</f>
        <v/>
      </c>
      <c r="L3364">
        <f>K3364*H3364</f>
        <v/>
      </c>
      <c r="M3364">
        <f>EXP(-rf*C3364)*L3364</f>
        <v/>
      </c>
      <c r="N3364">
        <f>EXP(-rf*C3364)*E3364</f>
        <v/>
      </c>
    </row>
    <row r="3365">
      <c r="A3365" t="n">
        <v>3357</v>
      </c>
      <c r="B3365">
        <f>RAND()</f>
        <v/>
      </c>
      <c r="C3365">
        <f>IF(B3365&lt;P_3,3,IF(B3365&lt;P_3+P_4,4,5))</f>
        <v/>
      </c>
      <c r="D3365">
        <f>NORM.S.INV(RAND())</f>
        <v/>
      </c>
      <c r="E3365">
        <f>V0*EXP((rf-q_leak-0.5*sigma^2)*C3365+sigma*SQRT(C3365)*D3365)</f>
        <v/>
      </c>
      <c r="F3365">
        <f>SHL_face*(1+SHL_rate)^C3365</f>
        <v/>
      </c>
      <c r="G3365">
        <f>Pref_face*(1+Pref_rate)^C3365</f>
        <v/>
      </c>
      <c r="H3365">
        <f>MAX(E3365-F3365-G3365,0)</f>
        <v/>
      </c>
      <c r="I3365">
        <f>MIN(E3365,F3365+G3365)+(1-MgmtPct)*H3365</f>
        <v/>
      </c>
      <c r="J3365">
        <f>IF(I3365/SponsorCost&gt;=RatchetTrigger,1,0)</f>
        <v/>
      </c>
      <c r="K3365">
        <f>IF(J3365=1,MgmtPctRatchet,MgmtPct)</f>
        <v/>
      </c>
      <c r="L3365">
        <f>K3365*H3365</f>
        <v/>
      </c>
      <c r="M3365">
        <f>EXP(-rf*C3365)*L3365</f>
        <v/>
      </c>
      <c r="N3365">
        <f>EXP(-rf*C3365)*E3365</f>
        <v/>
      </c>
    </row>
    <row r="3366">
      <c r="A3366" t="n">
        <v>3358</v>
      </c>
      <c r="B3366">
        <f>RAND()</f>
        <v/>
      </c>
      <c r="C3366">
        <f>IF(B3366&lt;P_3,3,IF(B3366&lt;P_3+P_4,4,5))</f>
        <v/>
      </c>
      <c r="D3366">
        <f>NORM.S.INV(RAND())</f>
        <v/>
      </c>
      <c r="E3366">
        <f>V0*EXP((rf-q_leak-0.5*sigma^2)*C3366+sigma*SQRT(C3366)*D3366)</f>
        <v/>
      </c>
      <c r="F3366">
        <f>SHL_face*(1+SHL_rate)^C3366</f>
        <v/>
      </c>
      <c r="G3366">
        <f>Pref_face*(1+Pref_rate)^C3366</f>
        <v/>
      </c>
      <c r="H3366">
        <f>MAX(E3366-F3366-G3366,0)</f>
        <v/>
      </c>
      <c r="I3366">
        <f>MIN(E3366,F3366+G3366)+(1-MgmtPct)*H3366</f>
        <v/>
      </c>
      <c r="J3366">
        <f>IF(I3366/SponsorCost&gt;=RatchetTrigger,1,0)</f>
        <v/>
      </c>
      <c r="K3366">
        <f>IF(J3366=1,MgmtPctRatchet,MgmtPct)</f>
        <v/>
      </c>
      <c r="L3366">
        <f>K3366*H3366</f>
        <v/>
      </c>
      <c r="M3366">
        <f>EXP(-rf*C3366)*L3366</f>
        <v/>
      </c>
      <c r="N3366">
        <f>EXP(-rf*C3366)*E3366</f>
        <v/>
      </c>
    </row>
    <row r="3367">
      <c r="A3367" t="n">
        <v>3359</v>
      </c>
      <c r="B3367">
        <f>RAND()</f>
        <v/>
      </c>
      <c r="C3367">
        <f>IF(B3367&lt;P_3,3,IF(B3367&lt;P_3+P_4,4,5))</f>
        <v/>
      </c>
      <c r="D3367">
        <f>NORM.S.INV(RAND())</f>
        <v/>
      </c>
      <c r="E3367">
        <f>V0*EXP((rf-q_leak-0.5*sigma^2)*C3367+sigma*SQRT(C3367)*D3367)</f>
        <v/>
      </c>
      <c r="F3367">
        <f>SHL_face*(1+SHL_rate)^C3367</f>
        <v/>
      </c>
      <c r="G3367">
        <f>Pref_face*(1+Pref_rate)^C3367</f>
        <v/>
      </c>
      <c r="H3367">
        <f>MAX(E3367-F3367-G3367,0)</f>
        <v/>
      </c>
      <c r="I3367">
        <f>MIN(E3367,F3367+G3367)+(1-MgmtPct)*H3367</f>
        <v/>
      </c>
      <c r="J3367">
        <f>IF(I3367/SponsorCost&gt;=RatchetTrigger,1,0)</f>
        <v/>
      </c>
      <c r="K3367">
        <f>IF(J3367=1,MgmtPctRatchet,MgmtPct)</f>
        <v/>
      </c>
      <c r="L3367">
        <f>K3367*H3367</f>
        <v/>
      </c>
      <c r="M3367">
        <f>EXP(-rf*C3367)*L3367</f>
        <v/>
      </c>
      <c r="N3367">
        <f>EXP(-rf*C3367)*E3367</f>
        <v/>
      </c>
    </row>
    <row r="3368">
      <c r="A3368" t="n">
        <v>3360</v>
      </c>
      <c r="B3368">
        <f>RAND()</f>
        <v/>
      </c>
      <c r="C3368">
        <f>IF(B3368&lt;P_3,3,IF(B3368&lt;P_3+P_4,4,5))</f>
        <v/>
      </c>
      <c r="D3368">
        <f>NORM.S.INV(RAND())</f>
        <v/>
      </c>
      <c r="E3368">
        <f>V0*EXP((rf-q_leak-0.5*sigma^2)*C3368+sigma*SQRT(C3368)*D3368)</f>
        <v/>
      </c>
      <c r="F3368">
        <f>SHL_face*(1+SHL_rate)^C3368</f>
        <v/>
      </c>
      <c r="G3368">
        <f>Pref_face*(1+Pref_rate)^C3368</f>
        <v/>
      </c>
      <c r="H3368">
        <f>MAX(E3368-F3368-G3368,0)</f>
        <v/>
      </c>
      <c r="I3368">
        <f>MIN(E3368,F3368+G3368)+(1-MgmtPct)*H3368</f>
        <v/>
      </c>
      <c r="J3368">
        <f>IF(I3368/SponsorCost&gt;=RatchetTrigger,1,0)</f>
        <v/>
      </c>
      <c r="K3368">
        <f>IF(J3368=1,MgmtPctRatchet,MgmtPct)</f>
        <v/>
      </c>
      <c r="L3368">
        <f>K3368*H3368</f>
        <v/>
      </c>
      <c r="M3368">
        <f>EXP(-rf*C3368)*L3368</f>
        <v/>
      </c>
      <c r="N3368">
        <f>EXP(-rf*C3368)*E3368</f>
        <v/>
      </c>
    </row>
    <row r="3369">
      <c r="A3369" t="n">
        <v>3361</v>
      </c>
      <c r="B3369">
        <f>RAND()</f>
        <v/>
      </c>
      <c r="C3369">
        <f>IF(B3369&lt;P_3,3,IF(B3369&lt;P_3+P_4,4,5))</f>
        <v/>
      </c>
      <c r="D3369">
        <f>NORM.S.INV(RAND())</f>
        <v/>
      </c>
      <c r="E3369">
        <f>V0*EXP((rf-q_leak-0.5*sigma^2)*C3369+sigma*SQRT(C3369)*D3369)</f>
        <v/>
      </c>
      <c r="F3369">
        <f>SHL_face*(1+SHL_rate)^C3369</f>
        <v/>
      </c>
      <c r="G3369">
        <f>Pref_face*(1+Pref_rate)^C3369</f>
        <v/>
      </c>
      <c r="H3369">
        <f>MAX(E3369-F3369-G3369,0)</f>
        <v/>
      </c>
      <c r="I3369">
        <f>MIN(E3369,F3369+G3369)+(1-MgmtPct)*H3369</f>
        <v/>
      </c>
      <c r="J3369">
        <f>IF(I3369/SponsorCost&gt;=RatchetTrigger,1,0)</f>
        <v/>
      </c>
      <c r="K3369">
        <f>IF(J3369=1,MgmtPctRatchet,MgmtPct)</f>
        <v/>
      </c>
      <c r="L3369">
        <f>K3369*H3369</f>
        <v/>
      </c>
      <c r="M3369">
        <f>EXP(-rf*C3369)*L3369</f>
        <v/>
      </c>
      <c r="N3369">
        <f>EXP(-rf*C3369)*E3369</f>
        <v/>
      </c>
    </row>
    <row r="3370">
      <c r="A3370" t="n">
        <v>3362</v>
      </c>
      <c r="B3370">
        <f>RAND()</f>
        <v/>
      </c>
      <c r="C3370">
        <f>IF(B3370&lt;P_3,3,IF(B3370&lt;P_3+P_4,4,5))</f>
        <v/>
      </c>
      <c r="D3370">
        <f>NORM.S.INV(RAND())</f>
        <v/>
      </c>
      <c r="E3370">
        <f>V0*EXP((rf-q_leak-0.5*sigma^2)*C3370+sigma*SQRT(C3370)*D3370)</f>
        <v/>
      </c>
      <c r="F3370">
        <f>SHL_face*(1+SHL_rate)^C3370</f>
        <v/>
      </c>
      <c r="G3370">
        <f>Pref_face*(1+Pref_rate)^C3370</f>
        <v/>
      </c>
      <c r="H3370">
        <f>MAX(E3370-F3370-G3370,0)</f>
        <v/>
      </c>
      <c r="I3370">
        <f>MIN(E3370,F3370+G3370)+(1-MgmtPct)*H3370</f>
        <v/>
      </c>
      <c r="J3370">
        <f>IF(I3370/SponsorCost&gt;=RatchetTrigger,1,0)</f>
        <v/>
      </c>
      <c r="K3370">
        <f>IF(J3370=1,MgmtPctRatchet,MgmtPct)</f>
        <v/>
      </c>
      <c r="L3370">
        <f>K3370*H3370</f>
        <v/>
      </c>
      <c r="M3370">
        <f>EXP(-rf*C3370)*L3370</f>
        <v/>
      </c>
      <c r="N3370">
        <f>EXP(-rf*C3370)*E3370</f>
        <v/>
      </c>
    </row>
    <row r="3371">
      <c r="A3371" t="n">
        <v>3363</v>
      </c>
      <c r="B3371">
        <f>RAND()</f>
        <v/>
      </c>
      <c r="C3371">
        <f>IF(B3371&lt;P_3,3,IF(B3371&lt;P_3+P_4,4,5))</f>
        <v/>
      </c>
      <c r="D3371">
        <f>NORM.S.INV(RAND())</f>
        <v/>
      </c>
      <c r="E3371">
        <f>V0*EXP((rf-q_leak-0.5*sigma^2)*C3371+sigma*SQRT(C3371)*D3371)</f>
        <v/>
      </c>
      <c r="F3371">
        <f>SHL_face*(1+SHL_rate)^C3371</f>
        <v/>
      </c>
      <c r="G3371">
        <f>Pref_face*(1+Pref_rate)^C3371</f>
        <v/>
      </c>
      <c r="H3371">
        <f>MAX(E3371-F3371-G3371,0)</f>
        <v/>
      </c>
      <c r="I3371">
        <f>MIN(E3371,F3371+G3371)+(1-MgmtPct)*H3371</f>
        <v/>
      </c>
      <c r="J3371">
        <f>IF(I3371/SponsorCost&gt;=RatchetTrigger,1,0)</f>
        <v/>
      </c>
      <c r="K3371">
        <f>IF(J3371=1,MgmtPctRatchet,MgmtPct)</f>
        <v/>
      </c>
      <c r="L3371">
        <f>K3371*H3371</f>
        <v/>
      </c>
      <c r="M3371">
        <f>EXP(-rf*C3371)*L3371</f>
        <v/>
      </c>
      <c r="N3371">
        <f>EXP(-rf*C3371)*E3371</f>
        <v/>
      </c>
    </row>
    <row r="3372">
      <c r="A3372" t="n">
        <v>3364</v>
      </c>
      <c r="B3372">
        <f>RAND()</f>
        <v/>
      </c>
      <c r="C3372">
        <f>IF(B3372&lt;P_3,3,IF(B3372&lt;P_3+P_4,4,5))</f>
        <v/>
      </c>
      <c r="D3372">
        <f>NORM.S.INV(RAND())</f>
        <v/>
      </c>
      <c r="E3372">
        <f>V0*EXP((rf-q_leak-0.5*sigma^2)*C3372+sigma*SQRT(C3372)*D3372)</f>
        <v/>
      </c>
      <c r="F3372">
        <f>SHL_face*(1+SHL_rate)^C3372</f>
        <v/>
      </c>
      <c r="G3372">
        <f>Pref_face*(1+Pref_rate)^C3372</f>
        <v/>
      </c>
      <c r="H3372">
        <f>MAX(E3372-F3372-G3372,0)</f>
        <v/>
      </c>
      <c r="I3372">
        <f>MIN(E3372,F3372+G3372)+(1-MgmtPct)*H3372</f>
        <v/>
      </c>
      <c r="J3372">
        <f>IF(I3372/SponsorCost&gt;=RatchetTrigger,1,0)</f>
        <v/>
      </c>
      <c r="K3372">
        <f>IF(J3372=1,MgmtPctRatchet,MgmtPct)</f>
        <v/>
      </c>
      <c r="L3372">
        <f>K3372*H3372</f>
        <v/>
      </c>
      <c r="M3372">
        <f>EXP(-rf*C3372)*L3372</f>
        <v/>
      </c>
      <c r="N3372">
        <f>EXP(-rf*C3372)*E3372</f>
        <v/>
      </c>
    </row>
    <row r="3373">
      <c r="A3373" t="n">
        <v>3365</v>
      </c>
      <c r="B3373">
        <f>RAND()</f>
        <v/>
      </c>
      <c r="C3373">
        <f>IF(B3373&lt;P_3,3,IF(B3373&lt;P_3+P_4,4,5))</f>
        <v/>
      </c>
      <c r="D3373">
        <f>NORM.S.INV(RAND())</f>
        <v/>
      </c>
      <c r="E3373">
        <f>V0*EXP((rf-q_leak-0.5*sigma^2)*C3373+sigma*SQRT(C3373)*D3373)</f>
        <v/>
      </c>
      <c r="F3373">
        <f>SHL_face*(1+SHL_rate)^C3373</f>
        <v/>
      </c>
      <c r="G3373">
        <f>Pref_face*(1+Pref_rate)^C3373</f>
        <v/>
      </c>
      <c r="H3373">
        <f>MAX(E3373-F3373-G3373,0)</f>
        <v/>
      </c>
      <c r="I3373">
        <f>MIN(E3373,F3373+G3373)+(1-MgmtPct)*H3373</f>
        <v/>
      </c>
      <c r="J3373">
        <f>IF(I3373/SponsorCost&gt;=RatchetTrigger,1,0)</f>
        <v/>
      </c>
      <c r="K3373">
        <f>IF(J3373=1,MgmtPctRatchet,MgmtPct)</f>
        <v/>
      </c>
      <c r="L3373">
        <f>K3373*H3373</f>
        <v/>
      </c>
      <c r="M3373">
        <f>EXP(-rf*C3373)*L3373</f>
        <v/>
      </c>
      <c r="N3373">
        <f>EXP(-rf*C3373)*E3373</f>
        <v/>
      </c>
    </row>
    <row r="3374">
      <c r="A3374" t="n">
        <v>3366</v>
      </c>
      <c r="B3374">
        <f>RAND()</f>
        <v/>
      </c>
      <c r="C3374">
        <f>IF(B3374&lt;P_3,3,IF(B3374&lt;P_3+P_4,4,5))</f>
        <v/>
      </c>
      <c r="D3374">
        <f>NORM.S.INV(RAND())</f>
        <v/>
      </c>
      <c r="E3374">
        <f>V0*EXP((rf-q_leak-0.5*sigma^2)*C3374+sigma*SQRT(C3374)*D3374)</f>
        <v/>
      </c>
      <c r="F3374">
        <f>SHL_face*(1+SHL_rate)^C3374</f>
        <v/>
      </c>
      <c r="G3374">
        <f>Pref_face*(1+Pref_rate)^C3374</f>
        <v/>
      </c>
      <c r="H3374">
        <f>MAX(E3374-F3374-G3374,0)</f>
        <v/>
      </c>
      <c r="I3374">
        <f>MIN(E3374,F3374+G3374)+(1-MgmtPct)*H3374</f>
        <v/>
      </c>
      <c r="J3374">
        <f>IF(I3374/SponsorCost&gt;=RatchetTrigger,1,0)</f>
        <v/>
      </c>
      <c r="K3374">
        <f>IF(J3374=1,MgmtPctRatchet,MgmtPct)</f>
        <v/>
      </c>
      <c r="L3374">
        <f>K3374*H3374</f>
        <v/>
      </c>
      <c r="M3374">
        <f>EXP(-rf*C3374)*L3374</f>
        <v/>
      </c>
      <c r="N3374">
        <f>EXP(-rf*C3374)*E3374</f>
        <v/>
      </c>
    </row>
    <row r="3375">
      <c r="A3375" t="n">
        <v>3367</v>
      </c>
      <c r="B3375">
        <f>RAND()</f>
        <v/>
      </c>
      <c r="C3375">
        <f>IF(B3375&lt;P_3,3,IF(B3375&lt;P_3+P_4,4,5))</f>
        <v/>
      </c>
      <c r="D3375">
        <f>NORM.S.INV(RAND())</f>
        <v/>
      </c>
      <c r="E3375">
        <f>V0*EXP((rf-q_leak-0.5*sigma^2)*C3375+sigma*SQRT(C3375)*D3375)</f>
        <v/>
      </c>
      <c r="F3375">
        <f>SHL_face*(1+SHL_rate)^C3375</f>
        <v/>
      </c>
      <c r="G3375">
        <f>Pref_face*(1+Pref_rate)^C3375</f>
        <v/>
      </c>
      <c r="H3375">
        <f>MAX(E3375-F3375-G3375,0)</f>
        <v/>
      </c>
      <c r="I3375">
        <f>MIN(E3375,F3375+G3375)+(1-MgmtPct)*H3375</f>
        <v/>
      </c>
      <c r="J3375">
        <f>IF(I3375/SponsorCost&gt;=RatchetTrigger,1,0)</f>
        <v/>
      </c>
      <c r="K3375">
        <f>IF(J3375=1,MgmtPctRatchet,MgmtPct)</f>
        <v/>
      </c>
      <c r="L3375">
        <f>K3375*H3375</f>
        <v/>
      </c>
      <c r="M3375">
        <f>EXP(-rf*C3375)*L3375</f>
        <v/>
      </c>
      <c r="N3375">
        <f>EXP(-rf*C3375)*E3375</f>
        <v/>
      </c>
    </row>
    <row r="3376">
      <c r="A3376" t="n">
        <v>3368</v>
      </c>
      <c r="B3376">
        <f>RAND()</f>
        <v/>
      </c>
      <c r="C3376">
        <f>IF(B3376&lt;P_3,3,IF(B3376&lt;P_3+P_4,4,5))</f>
        <v/>
      </c>
      <c r="D3376">
        <f>NORM.S.INV(RAND())</f>
        <v/>
      </c>
      <c r="E3376">
        <f>V0*EXP((rf-q_leak-0.5*sigma^2)*C3376+sigma*SQRT(C3376)*D3376)</f>
        <v/>
      </c>
      <c r="F3376">
        <f>SHL_face*(1+SHL_rate)^C3376</f>
        <v/>
      </c>
      <c r="G3376">
        <f>Pref_face*(1+Pref_rate)^C3376</f>
        <v/>
      </c>
      <c r="H3376">
        <f>MAX(E3376-F3376-G3376,0)</f>
        <v/>
      </c>
      <c r="I3376">
        <f>MIN(E3376,F3376+G3376)+(1-MgmtPct)*H3376</f>
        <v/>
      </c>
      <c r="J3376">
        <f>IF(I3376/SponsorCost&gt;=RatchetTrigger,1,0)</f>
        <v/>
      </c>
      <c r="K3376">
        <f>IF(J3376=1,MgmtPctRatchet,MgmtPct)</f>
        <v/>
      </c>
      <c r="L3376">
        <f>K3376*H3376</f>
        <v/>
      </c>
      <c r="M3376">
        <f>EXP(-rf*C3376)*L3376</f>
        <v/>
      </c>
      <c r="N3376">
        <f>EXP(-rf*C3376)*E3376</f>
        <v/>
      </c>
    </row>
    <row r="3377">
      <c r="A3377" t="n">
        <v>3369</v>
      </c>
      <c r="B3377">
        <f>RAND()</f>
        <v/>
      </c>
      <c r="C3377">
        <f>IF(B3377&lt;P_3,3,IF(B3377&lt;P_3+P_4,4,5))</f>
        <v/>
      </c>
      <c r="D3377">
        <f>NORM.S.INV(RAND())</f>
        <v/>
      </c>
      <c r="E3377">
        <f>V0*EXP((rf-q_leak-0.5*sigma^2)*C3377+sigma*SQRT(C3377)*D3377)</f>
        <v/>
      </c>
      <c r="F3377">
        <f>SHL_face*(1+SHL_rate)^C3377</f>
        <v/>
      </c>
      <c r="G3377">
        <f>Pref_face*(1+Pref_rate)^C3377</f>
        <v/>
      </c>
      <c r="H3377">
        <f>MAX(E3377-F3377-G3377,0)</f>
        <v/>
      </c>
      <c r="I3377">
        <f>MIN(E3377,F3377+G3377)+(1-MgmtPct)*H3377</f>
        <v/>
      </c>
      <c r="J3377">
        <f>IF(I3377/SponsorCost&gt;=RatchetTrigger,1,0)</f>
        <v/>
      </c>
      <c r="K3377">
        <f>IF(J3377=1,MgmtPctRatchet,MgmtPct)</f>
        <v/>
      </c>
      <c r="L3377">
        <f>K3377*H3377</f>
        <v/>
      </c>
      <c r="M3377">
        <f>EXP(-rf*C3377)*L3377</f>
        <v/>
      </c>
      <c r="N3377">
        <f>EXP(-rf*C3377)*E3377</f>
        <v/>
      </c>
    </row>
    <row r="3378">
      <c r="A3378" t="n">
        <v>3370</v>
      </c>
      <c r="B3378">
        <f>RAND()</f>
        <v/>
      </c>
      <c r="C3378">
        <f>IF(B3378&lt;P_3,3,IF(B3378&lt;P_3+P_4,4,5))</f>
        <v/>
      </c>
      <c r="D3378">
        <f>NORM.S.INV(RAND())</f>
        <v/>
      </c>
      <c r="E3378">
        <f>V0*EXP((rf-q_leak-0.5*sigma^2)*C3378+sigma*SQRT(C3378)*D3378)</f>
        <v/>
      </c>
      <c r="F3378">
        <f>SHL_face*(1+SHL_rate)^C3378</f>
        <v/>
      </c>
      <c r="G3378">
        <f>Pref_face*(1+Pref_rate)^C3378</f>
        <v/>
      </c>
      <c r="H3378">
        <f>MAX(E3378-F3378-G3378,0)</f>
        <v/>
      </c>
      <c r="I3378">
        <f>MIN(E3378,F3378+G3378)+(1-MgmtPct)*H3378</f>
        <v/>
      </c>
      <c r="J3378">
        <f>IF(I3378/SponsorCost&gt;=RatchetTrigger,1,0)</f>
        <v/>
      </c>
      <c r="K3378">
        <f>IF(J3378=1,MgmtPctRatchet,MgmtPct)</f>
        <v/>
      </c>
      <c r="L3378">
        <f>K3378*H3378</f>
        <v/>
      </c>
      <c r="M3378">
        <f>EXP(-rf*C3378)*L3378</f>
        <v/>
      </c>
      <c r="N3378">
        <f>EXP(-rf*C3378)*E3378</f>
        <v/>
      </c>
    </row>
    <row r="3379">
      <c r="A3379" t="n">
        <v>3371</v>
      </c>
      <c r="B3379">
        <f>RAND()</f>
        <v/>
      </c>
      <c r="C3379">
        <f>IF(B3379&lt;P_3,3,IF(B3379&lt;P_3+P_4,4,5))</f>
        <v/>
      </c>
      <c r="D3379">
        <f>NORM.S.INV(RAND())</f>
        <v/>
      </c>
      <c r="E3379">
        <f>V0*EXP((rf-q_leak-0.5*sigma^2)*C3379+sigma*SQRT(C3379)*D3379)</f>
        <v/>
      </c>
      <c r="F3379">
        <f>SHL_face*(1+SHL_rate)^C3379</f>
        <v/>
      </c>
      <c r="G3379">
        <f>Pref_face*(1+Pref_rate)^C3379</f>
        <v/>
      </c>
      <c r="H3379">
        <f>MAX(E3379-F3379-G3379,0)</f>
        <v/>
      </c>
      <c r="I3379">
        <f>MIN(E3379,F3379+G3379)+(1-MgmtPct)*H3379</f>
        <v/>
      </c>
      <c r="J3379">
        <f>IF(I3379/SponsorCost&gt;=RatchetTrigger,1,0)</f>
        <v/>
      </c>
      <c r="K3379">
        <f>IF(J3379=1,MgmtPctRatchet,MgmtPct)</f>
        <v/>
      </c>
      <c r="L3379">
        <f>K3379*H3379</f>
        <v/>
      </c>
      <c r="M3379">
        <f>EXP(-rf*C3379)*L3379</f>
        <v/>
      </c>
      <c r="N3379">
        <f>EXP(-rf*C3379)*E3379</f>
        <v/>
      </c>
    </row>
    <row r="3380">
      <c r="A3380" t="n">
        <v>3372</v>
      </c>
      <c r="B3380">
        <f>RAND()</f>
        <v/>
      </c>
      <c r="C3380">
        <f>IF(B3380&lt;P_3,3,IF(B3380&lt;P_3+P_4,4,5))</f>
        <v/>
      </c>
      <c r="D3380">
        <f>NORM.S.INV(RAND())</f>
        <v/>
      </c>
      <c r="E3380">
        <f>V0*EXP((rf-q_leak-0.5*sigma^2)*C3380+sigma*SQRT(C3380)*D3380)</f>
        <v/>
      </c>
      <c r="F3380">
        <f>SHL_face*(1+SHL_rate)^C3380</f>
        <v/>
      </c>
      <c r="G3380">
        <f>Pref_face*(1+Pref_rate)^C3380</f>
        <v/>
      </c>
      <c r="H3380">
        <f>MAX(E3380-F3380-G3380,0)</f>
        <v/>
      </c>
      <c r="I3380">
        <f>MIN(E3380,F3380+G3380)+(1-MgmtPct)*H3380</f>
        <v/>
      </c>
      <c r="J3380">
        <f>IF(I3380/SponsorCost&gt;=RatchetTrigger,1,0)</f>
        <v/>
      </c>
      <c r="K3380">
        <f>IF(J3380=1,MgmtPctRatchet,MgmtPct)</f>
        <v/>
      </c>
      <c r="L3380">
        <f>K3380*H3380</f>
        <v/>
      </c>
      <c r="M3380">
        <f>EXP(-rf*C3380)*L3380</f>
        <v/>
      </c>
      <c r="N3380">
        <f>EXP(-rf*C3380)*E3380</f>
        <v/>
      </c>
    </row>
    <row r="3381">
      <c r="A3381" t="n">
        <v>3373</v>
      </c>
      <c r="B3381">
        <f>RAND()</f>
        <v/>
      </c>
      <c r="C3381">
        <f>IF(B3381&lt;P_3,3,IF(B3381&lt;P_3+P_4,4,5))</f>
        <v/>
      </c>
      <c r="D3381">
        <f>NORM.S.INV(RAND())</f>
        <v/>
      </c>
      <c r="E3381">
        <f>V0*EXP((rf-q_leak-0.5*sigma^2)*C3381+sigma*SQRT(C3381)*D3381)</f>
        <v/>
      </c>
      <c r="F3381">
        <f>SHL_face*(1+SHL_rate)^C3381</f>
        <v/>
      </c>
      <c r="G3381">
        <f>Pref_face*(1+Pref_rate)^C3381</f>
        <v/>
      </c>
      <c r="H3381">
        <f>MAX(E3381-F3381-G3381,0)</f>
        <v/>
      </c>
      <c r="I3381">
        <f>MIN(E3381,F3381+G3381)+(1-MgmtPct)*H3381</f>
        <v/>
      </c>
      <c r="J3381">
        <f>IF(I3381/SponsorCost&gt;=RatchetTrigger,1,0)</f>
        <v/>
      </c>
      <c r="K3381">
        <f>IF(J3381=1,MgmtPctRatchet,MgmtPct)</f>
        <v/>
      </c>
      <c r="L3381">
        <f>K3381*H3381</f>
        <v/>
      </c>
      <c r="M3381">
        <f>EXP(-rf*C3381)*L3381</f>
        <v/>
      </c>
      <c r="N3381">
        <f>EXP(-rf*C3381)*E3381</f>
        <v/>
      </c>
    </row>
    <row r="3382">
      <c r="A3382" t="n">
        <v>3374</v>
      </c>
      <c r="B3382">
        <f>RAND()</f>
        <v/>
      </c>
      <c r="C3382">
        <f>IF(B3382&lt;P_3,3,IF(B3382&lt;P_3+P_4,4,5))</f>
        <v/>
      </c>
      <c r="D3382">
        <f>NORM.S.INV(RAND())</f>
        <v/>
      </c>
      <c r="E3382">
        <f>V0*EXP((rf-q_leak-0.5*sigma^2)*C3382+sigma*SQRT(C3382)*D3382)</f>
        <v/>
      </c>
      <c r="F3382">
        <f>SHL_face*(1+SHL_rate)^C3382</f>
        <v/>
      </c>
      <c r="G3382">
        <f>Pref_face*(1+Pref_rate)^C3382</f>
        <v/>
      </c>
      <c r="H3382">
        <f>MAX(E3382-F3382-G3382,0)</f>
        <v/>
      </c>
      <c r="I3382">
        <f>MIN(E3382,F3382+G3382)+(1-MgmtPct)*H3382</f>
        <v/>
      </c>
      <c r="J3382">
        <f>IF(I3382/SponsorCost&gt;=RatchetTrigger,1,0)</f>
        <v/>
      </c>
      <c r="K3382">
        <f>IF(J3382=1,MgmtPctRatchet,MgmtPct)</f>
        <v/>
      </c>
      <c r="L3382">
        <f>K3382*H3382</f>
        <v/>
      </c>
      <c r="M3382">
        <f>EXP(-rf*C3382)*L3382</f>
        <v/>
      </c>
      <c r="N3382">
        <f>EXP(-rf*C3382)*E3382</f>
        <v/>
      </c>
    </row>
    <row r="3383">
      <c r="A3383" t="n">
        <v>3375</v>
      </c>
      <c r="B3383">
        <f>RAND()</f>
        <v/>
      </c>
      <c r="C3383">
        <f>IF(B3383&lt;P_3,3,IF(B3383&lt;P_3+P_4,4,5))</f>
        <v/>
      </c>
      <c r="D3383">
        <f>NORM.S.INV(RAND())</f>
        <v/>
      </c>
      <c r="E3383">
        <f>V0*EXP((rf-q_leak-0.5*sigma^2)*C3383+sigma*SQRT(C3383)*D3383)</f>
        <v/>
      </c>
      <c r="F3383">
        <f>SHL_face*(1+SHL_rate)^C3383</f>
        <v/>
      </c>
      <c r="G3383">
        <f>Pref_face*(1+Pref_rate)^C3383</f>
        <v/>
      </c>
      <c r="H3383">
        <f>MAX(E3383-F3383-G3383,0)</f>
        <v/>
      </c>
      <c r="I3383">
        <f>MIN(E3383,F3383+G3383)+(1-MgmtPct)*H3383</f>
        <v/>
      </c>
      <c r="J3383">
        <f>IF(I3383/SponsorCost&gt;=RatchetTrigger,1,0)</f>
        <v/>
      </c>
      <c r="K3383">
        <f>IF(J3383=1,MgmtPctRatchet,MgmtPct)</f>
        <v/>
      </c>
      <c r="L3383">
        <f>K3383*H3383</f>
        <v/>
      </c>
      <c r="M3383">
        <f>EXP(-rf*C3383)*L3383</f>
        <v/>
      </c>
      <c r="N3383">
        <f>EXP(-rf*C3383)*E3383</f>
        <v/>
      </c>
    </row>
    <row r="3384">
      <c r="A3384" t="n">
        <v>3376</v>
      </c>
      <c r="B3384">
        <f>RAND()</f>
        <v/>
      </c>
      <c r="C3384">
        <f>IF(B3384&lt;P_3,3,IF(B3384&lt;P_3+P_4,4,5))</f>
        <v/>
      </c>
      <c r="D3384">
        <f>NORM.S.INV(RAND())</f>
        <v/>
      </c>
      <c r="E3384">
        <f>V0*EXP((rf-q_leak-0.5*sigma^2)*C3384+sigma*SQRT(C3384)*D3384)</f>
        <v/>
      </c>
      <c r="F3384">
        <f>SHL_face*(1+SHL_rate)^C3384</f>
        <v/>
      </c>
      <c r="G3384">
        <f>Pref_face*(1+Pref_rate)^C3384</f>
        <v/>
      </c>
      <c r="H3384">
        <f>MAX(E3384-F3384-G3384,0)</f>
        <v/>
      </c>
      <c r="I3384">
        <f>MIN(E3384,F3384+G3384)+(1-MgmtPct)*H3384</f>
        <v/>
      </c>
      <c r="J3384">
        <f>IF(I3384/SponsorCost&gt;=RatchetTrigger,1,0)</f>
        <v/>
      </c>
      <c r="K3384">
        <f>IF(J3384=1,MgmtPctRatchet,MgmtPct)</f>
        <v/>
      </c>
      <c r="L3384">
        <f>K3384*H3384</f>
        <v/>
      </c>
      <c r="M3384">
        <f>EXP(-rf*C3384)*L3384</f>
        <v/>
      </c>
      <c r="N3384">
        <f>EXP(-rf*C3384)*E3384</f>
        <v/>
      </c>
    </row>
    <row r="3385">
      <c r="A3385" t="n">
        <v>3377</v>
      </c>
      <c r="B3385">
        <f>RAND()</f>
        <v/>
      </c>
      <c r="C3385">
        <f>IF(B3385&lt;P_3,3,IF(B3385&lt;P_3+P_4,4,5))</f>
        <v/>
      </c>
      <c r="D3385">
        <f>NORM.S.INV(RAND())</f>
        <v/>
      </c>
      <c r="E3385">
        <f>V0*EXP((rf-q_leak-0.5*sigma^2)*C3385+sigma*SQRT(C3385)*D3385)</f>
        <v/>
      </c>
      <c r="F3385">
        <f>SHL_face*(1+SHL_rate)^C3385</f>
        <v/>
      </c>
      <c r="G3385">
        <f>Pref_face*(1+Pref_rate)^C3385</f>
        <v/>
      </c>
      <c r="H3385">
        <f>MAX(E3385-F3385-G3385,0)</f>
        <v/>
      </c>
      <c r="I3385">
        <f>MIN(E3385,F3385+G3385)+(1-MgmtPct)*H3385</f>
        <v/>
      </c>
      <c r="J3385">
        <f>IF(I3385/SponsorCost&gt;=RatchetTrigger,1,0)</f>
        <v/>
      </c>
      <c r="K3385">
        <f>IF(J3385=1,MgmtPctRatchet,MgmtPct)</f>
        <v/>
      </c>
      <c r="L3385">
        <f>K3385*H3385</f>
        <v/>
      </c>
      <c r="M3385">
        <f>EXP(-rf*C3385)*L3385</f>
        <v/>
      </c>
      <c r="N3385">
        <f>EXP(-rf*C3385)*E3385</f>
        <v/>
      </c>
    </row>
    <row r="3386">
      <c r="A3386" t="n">
        <v>3378</v>
      </c>
      <c r="B3386">
        <f>RAND()</f>
        <v/>
      </c>
      <c r="C3386">
        <f>IF(B3386&lt;P_3,3,IF(B3386&lt;P_3+P_4,4,5))</f>
        <v/>
      </c>
      <c r="D3386">
        <f>NORM.S.INV(RAND())</f>
        <v/>
      </c>
      <c r="E3386">
        <f>V0*EXP((rf-q_leak-0.5*sigma^2)*C3386+sigma*SQRT(C3386)*D3386)</f>
        <v/>
      </c>
      <c r="F3386">
        <f>SHL_face*(1+SHL_rate)^C3386</f>
        <v/>
      </c>
      <c r="G3386">
        <f>Pref_face*(1+Pref_rate)^C3386</f>
        <v/>
      </c>
      <c r="H3386">
        <f>MAX(E3386-F3386-G3386,0)</f>
        <v/>
      </c>
      <c r="I3386">
        <f>MIN(E3386,F3386+G3386)+(1-MgmtPct)*H3386</f>
        <v/>
      </c>
      <c r="J3386">
        <f>IF(I3386/SponsorCost&gt;=RatchetTrigger,1,0)</f>
        <v/>
      </c>
      <c r="K3386">
        <f>IF(J3386=1,MgmtPctRatchet,MgmtPct)</f>
        <v/>
      </c>
      <c r="L3386">
        <f>K3386*H3386</f>
        <v/>
      </c>
      <c r="M3386">
        <f>EXP(-rf*C3386)*L3386</f>
        <v/>
      </c>
      <c r="N3386">
        <f>EXP(-rf*C3386)*E3386</f>
        <v/>
      </c>
    </row>
    <row r="3387">
      <c r="A3387" t="n">
        <v>3379</v>
      </c>
      <c r="B3387">
        <f>RAND()</f>
        <v/>
      </c>
      <c r="C3387">
        <f>IF(B3387&lt;P_3,3,IF(B3387&lt;P_3+P_4,4,5))</f>
        <v/>
      </c>
      <c r="D3387">
        <f>NORM.S.INV(RAND())</f>
        <v/>
      </c>
      <c r="E3387">
        <f>V0*EXP((rf-q_leak-0.5*sigma^2)*C3387+sigma*SQRT(C3387)*D3387)</f>
        <v/>
      </c>
      <c r="F3387">
        <f>SHL_face*(1+SHL_rate)^C3387</f>
        <v/>
      </c>
      <c r="G3387">
        <f>Pref_face*(1+Pref_rate)^C3387</f>
        <v/>
      </c>
      <c r="H3387">
        <f>MAX(E3387-F3387-G3387,0)</f>
        <v/>
      </c>
      <c r="I3387">
        <f>MIN(E3387,F3387+G3387)+(1-MgmtPct)*H3387</f>
        <v/>
      </c>
      <c r="J3387">
        <f>IF(I3387/SponsorCost&gt;=RatchetTrigger,1,0)</f>
        <v/>
      </c>
      <c r="K3387">
        <f>IF(J3387=1,MgmtPctRatchet,MgmtPct)</f>
        <v/>
      </c>
      <c r="L3387">
        <f>K3387*H3387</f>
        <v/>
      </c>
      <c r="M3387">
        <f>EXP(-rf*C3387)*L3387</f>
        <v/>
      </c>
      <c r="N3387">
        <f>EXP(-rf*C3387)*E3387</f>
        <v/>
      </c>
    </row>
    <row r="3388">
      <c r="A3388" t="n">
        <v>3380</v>
      </c>
      <c r="B3388">
        <f>RAND()</f>
        <v/>
      </c>
      <c r="C3388">
        <f>IF(B3388&lt;P_3,3,IF(B3388&lt;P_3+P_4,4,5))</f>
        <v/>
      </c>
      <c r="D3388">
        <f>NORM.S.INV(RAND())</f>
        <v/>
      </c>
      <c r="E3388">
        <f>V0*EXP((rf-q_leak-0.5*sigma^2)*C3388+sigma*SQRT(C3388)*D3388)</f>
        <v/>
      </c>
      <c r="F3388">
        <f>SHL_face*(1+SHL_rate)^C3388</f>
        <v/>
      </c>
      <c r="G3388">
        <f>Pref_face*(1+Pref_rate)^C3388</f>
        <v/>
      </c>
      <c r="H3388">
        <f>MAX(E3388-F3388-G3388,0)</f>
        <v/>
      </c>
      <c r="I3388">
        <f>MIN(E3388,F3388+G3388)+(1-MgmtPct)*H3388</f>
        <v/>
      </c>
      <c r="J3388">
        <f>IF(I3388/SponsorCost&gt;=RatchetTrigger,1,0)</f>
        <v/>
      </c>
      <c r="K3388">
        <f>IF(J3388=1,MgmtPctRatchet,MgmtPct)</f>
        <v/>
      </c>
      <c r="L3388">
        <f>K3388*H3388</f>
        <v/>
      </c>
      <c r="M3388">
        <f>EXP(-rf*C3388)*L3388</f>
        <v/>
      </c>
      <c r="N3388">
        <f>EXP(-rf*C3388)*E3388</f>
        <v/>
      </c>
    </row>
    <row r="3389">
      <c r="A3389" t="n">
        <v>3381</v>
      </c>
      <c r="B3389">
        <f>RAND()</f>
        <v/>
      </c>
      <c r="C3389">
        <f>IF(B3389&lt;P_3,3,IF(B3389&lt;P_3+P_4,4,5))</f>
        <v/>
      </c>
      <c r="D3389">
        <f>NORM.S.INV(RAND())</f>
        <v/>
      </c>
      <c r="E3389">
        <f>V0*EXP((rf-q_leak-0.5*sigma^2)*C3389+sigma*SQRT(C3389)*D3389)</f>
        <v/>
      </c>
      <c r="F3389">
        <f>SHL_face*(1+SHL_rate)^C3389</f>
        <v/>
      </c>
      <c r="G3389">
        <f>Pref_face*(1+Pref_rate)^C3389</f>
        <v/>
      </c>
      <c r="H3389">
        <f>MAX(E3389-F3389-G3389,0)</f>
        <v/>
      </c>
      <c r="I3389">
        <f>MIN(E3389,F3389+G3389)+(1-MgmtPct)*H3389</f>
        <v/>
      </c>
      <c r="J3389">
        <f>IF(I3389/SponsorCost&gt;=RatchetTrigger,1,0)</f>
        <v/>
      </c>
      <c r="K3389">
        <f>IF(J3389=1,MgmtPctRatchet,MgmtPct)</f>
        <v/>
      </c>
      <c r="L3389">
        <f>K3389*H3389</f>
        <v/>
      </c>
      <c r="M3389">
        <f>EXP(-rf*C3389)*L3389</f>
        <v/>
      </c>
      <c r="N3389">
        <f>EXP(-rf*C3389)*E3389</f>
        <v/>
      </c>
    </row>
    <row r="3390">
      <c r="A3390" t="n">
        <v>3382</v>
      </c>
      <c r="B3390">
        <f>RAND()</f>
        <v/>
      </c>
      <c r="C3390">
        <f>IF(B3390&lt;P_3,3,IF(B3390&lt;P_3+P_4,4,5))</f>
        <v/>
      </c>
      <c r="D3390">
        <f>NORM.S.INV(RAND())</f>
        <v/>
      </c>
      <c r="E3390">
        <f>V0*EXP((rf-q_leak-0.5*sigma^2)*C3390+sigma*SQRT(C3390)*D3390)</f>
        <v/>
      </c>
      <c r="F3390">
        <f>SHL_face*(1+SHL_rate)^C3390</f>
        <v/>
      </c>
      <c r="G3390">
        <f>Pref_face*(1+Pref_rate)^C3390</f>
        <v/>
      </c>
      <c r="H3390">
        <f>MAX(E3390-F3390-G3390,0)</f>
        <v/>
      </c>
      <c r="I3390">
        <f>MIN(E3390,F3390+G3390)+(1-MgmtPct)*H3390</f>
        <v/>
      </c>
      <c r="J3390">
        <f>IF(I3390/SponsorCost&gt;=RatchetTrigger,1,0)</f>
        <v/>
      </c>
      <c r="K3390">
        <f>IF(J3390=1,MgmtPctRatchet,MgmtPct)</f>
        <v/>
      </c>
      <c r="L3390">
        <f>K3390*H3390</f>
        <v/>
      </c>
      <c r="M3390">
        <f>EXP(-rf*C3390)*L3390</f>
        <v/>
      </c>
      <c r="N3390">
        <f>EXP(-rf*C3390)*E3390</f>
        <v/>
      </c>
    </row>
    <row r="3391">
      <c r="A3391" t="n">
        <v>3383</v>
      </c>
      <c r="B3391">
        <f>RAND()</f>
        <v/>
      </c>
      <c r="C3391">
        <f>IF(B3391&lt;P_3,3,IF(B3391&lt;P_3+P_4,4,5))</f>
        <v/>
      </c>
      <c r="D3391">
        <f>NORM.S.INV(RAND())</f>
        <v/>
      </c>
      <c r="E3391">
        <f>V0*EXP((rf-q_leak-0.5*sigma^2)*C3391+sigma*SQRT(C3391)*D3391)</f>
        <v/>
      </c>
      <c r="F3391">
        <f>SHL_face*(1+SHL_rate)^C3391</f>
        <v/>
      </c>
      <c r="G3391">
        <f>Pref_face*(1+Pref_rate)^C3391</f>
        <v/>
      </c>
      <c r="H3391">
        <f>MAX(E3391-F3391-G3391,0)</f>
        <v/>
      </c>
      <c r="I3391">
        <f>MIN(E3391,F3391+G3391)+(1-MgmtPct)*H3391</f>
        <v/>
      </c>
      <c r="J3391">
        <f>IF(I3391/SponsorCost&gt;=RatchetTrigger,1,0)</f>
        <v/>
      </c>
      <c r="K3391">
        <f>IF(J3391=1,MgmtPctRatchet,MgmtPct)</f>
        <v/>
      </c>
      <c r="L3391">
        <f>K3391*H3391</f>
        <v/>
      </c>
      <c r="M3391">
        <f>EXP(-rf*C3391)*L3391</f>
        <v/>
      </c>
      <c r="N3391">
        <f>EXP(-rf*C3391)*E3391</f>
        <v/>
      </c>
    </row>
    <row r="3392">
      <c r="A3392" t="n">
        <v>3384</v>
      </c>
      <c r="B3392">
        <f>RAND()</f>
        <v/>
      </c>
      <c r="C3392">
        <f>IF(B3392&lt;P_3,3,IF(B3392&lt;P_3+P_4,4,5))</f>
        <v/>
      </c>
      <c r="D3392">
        <f>NORM.S.INV(RAND())</f>
        <v/>
      </c>
      <c r="E3392">
        <f>V0*EXP((rf-q_leak-0.5*sigma^2)*C3392+sigma*SQRT(C3392)*D3392)</f>
        <v/>
      </c>
      <c r="F3392">
        <f>SHL_face*(1+SHL_rate)^C3392</f>
        <v/>
      </c>
      <c r="G3392">
        <f>Pref_face*(1+Pref_rate)^C3392</f>
        <v/>
      </c>
      <c r="H3392">
        <f>MAX(E3392-F3392-G3392,0)</f>
        <v/>
      </c>
      <c r="I3392">
        <f>MIN(E3392,F3392+G3392)+(1-MgmtPct)*H3392</f>
        <v/>
      </c>
      <c r="J3392">
        <f>IF(I3392/SponsorCost&gt;=RatchetTrigger,1,0)</f>
        <v/>
      </c>
      <c r="K3392">
        <f>IF(J3392=1,MgmtPctRatchet,MgmtPct)</f>
        <v/>
      </c>
      <c r="L3392">
        <f>K3392*H3392</f>
        <v/>
      </c>
      <c r="M3392">
        <f>EXP(-rf*C3392)*L3392</f>
        <v/>
      </c>
      <c r="N3392">
        <f>EXP(-rf*C3392)*E3392</f>
        <v/>
      </c>
    </row>
    <row r="3393">
      <c r="A3393" t="n">
        <v>3385</v>
      </c>
      <c r="B3393">
        <f>RAND()</f>
        <v/>
      </c>
      <c r="C3393">
        <f>IF(B3393&lt;P_3,3,IF(B3393&lt;P_3+P_4,4,5))</f>
        <v/>
      </c>
      <c r="D3393">
        <f>NORM.S.INV(RAND())</f>
        <v/>
      </c>
      <c r="E3393">
        <f>V0*EXP((rf-q_leak-0.5*sigma^2)*C3393+sigma*SQRT(C3393)*D3393)</f>
        <v/>
      </c>
      <c r="F3393">
        <f>SHL_face*(1+SHL_rate)^C3393</f>
        <v/>
      </c>
      <c r="G3393">
        <f>Pref_face*(1+Pref_rate)^C3393</f>
        <v/>
      </c>
      <c r="H3393">
        <f>MAX(E3393-F3393-G3393,0)</f>
        <v/>
      </c>
      <c r="I3393">
        <f>MIN(E3393,F3393+G3393)+(1-MgmtPct)*H3393</f>
        <v/>
      </c>
      <c r="J3393">
        <f>IF(I3393/SponsorCost&gt;=RatchetTrigger,1,0)</f>
        <v/>
      </c>
      <c r="K3393">
        <f>IF(J3393=1,MgmtPctRatchet,MgmtPct)</f>
        <v/>
      </c>
      <c r="L3393">
        <f>K3393*H3393</f>
        <v/>
      </c>
      <c r="M3393">
        <f>EXP(-rf*C3393)*L3393</f>
        <v/>
      </c>
      <c r="N3393">
        <f>EXP(-rf*C3393)*E3393</f>
        <v/>
      </c>
    </row>
    <row r="3394">
      <c r="A3394" t="n">
        <v>3386</v>
      </c>
      <c r="B3394">
        <f>RAND()</f>
        <v/>
      </c>
      <c r="C3394">
        <f>IF(B3394&lt;P_3,3,IF(B3394&lt;P_3+P_4,4,5))</f>
        <v/>
      </c>
      <c r="D3394">
        <f>NORM.S.INV(RAND())</f>
        <v/>
      </c>
      <c r="E3394">
        <f>V0*EXP((rf-q_leak-0.5*sigma^2)*C3394+sigma*SQRT(C3394)*D3394)</f>
        <v/>
      </c>
      <c r="F3394">
        <f>SHL_face*(1+SHL_rate)^C3394</f>
        <v/>
      </c>
      <c r="G3394">
        <f>Pref_face*(1+Pref_rate)^C3394</f>
        <v/>
      </c>
      <c r="H3394">
        <f>MAX(E3394-F3394-G3394,0)</f>
        <v/>
      </c>
      <c r="I3394">
        <f>MIN(E3394,F3394+G3394)+(1-MgmtPct)*H3394</f>
        <v/>
      </c>
      <c r="J3394">
        <f>IF(I3394/SponsorCost&gt;=RatchetTrigger,1,0)</f>
        <v/>
      </c>
      <c r="K3394">
        <f>IF(J3394=1,MgmtPctRatchet,MgmtPct)</f>
        <v/>
      </c>
      <c r="L3394">
        <f>K3394*H3394</f>
        <v/>
      </c>
      <c r="M3394">
        <f>EXP(-rf*C3394)*L3394</f>
        <v/>
      </c>
      <c r="N3394">
        <f>EXP(-rf*C3394)*E3394</f>
        <v/>
      </c>
    </row>
    <row r="3395">
      <c r="A3395" t="n">
        <v>3387</v>
      </c>
      <c r="B3395">
        <f>RAND()</f>
        <v/>
      </c>
      <c r="C3395">
        <f>IF(B3395&lt;P_3,3,IF(B3395&lt;P_3+P_4,4,5))</f>
        <v/>
      </c>
      <c r="D3395">
        <f>NORM.S.INV(RAND())</f>
        <v/>
      </c>
      <c r="E3395">
        <f>V0*EXP((rf-q_leak-0.5*sigma^2)*C3395+sigma*SQRT(C3395)*D3395)</f>
        <v/>
      </c>
      <c r="F3395">
        <f>SHL_face*(1+SHL_rate)^C3395</f>
        <v/>
      </c>
      <c r="G3395">
        <f>Pref_face*(1+Pref_rate)^C3395</f>
        <v/>
      </c>
      <c r="H3395">
        <f>MAX(E3395-F3395-G3395,0)</f>
        <v/>
      </c>
      <c r="I3395">
        <f>MIN(E3395,F3395+G3395)+(1-MgmtPct)*H3395</f>
        <v/>
      </c>
      <c r="J3395">
        <f>IF(I3395/SponsorCost&gt;=RatchetTrigger,1,0)</f>
        <v/>
      </c>
      <c r="K3395">
        <f>IF(J3395=1,MgmtPctRatchet,MgmtPct)</f>
        <v/>
      </c>
      <c r="L3395">
        <f>K3395*H3395</f>
        <v/>
      </c>
      <c r="M3395">
        <f>EXP(-rf*C3395)*L3395</f>
        <v/>
      </c>
      <c r="N3395">
        <f>EXP(-rf*C3395)*E3395</f>
        <v/>
      </c>
    </row>
    <row r="3396">
      <c r="A3396" t="n">
        <v>3388</v>
      </c>
      <c r="B3396">
        <f>RAND()</f>
        <v/>
      </c>
      <c r="C3396">
        <f>IF(B3396&lt;P_3,3,IF(B3396&lt;P_3+P_4,4,5))</f>
        <v/>
      </c>
      <c r="D3396">
        <f>NORM.S.INV(RAND())</f>
        <v/>
      </c>
      <c r="E3396">
        <f>V0*EXP((rf-q_leak-0.5*sigma^2)*C3396+sigma*SQRT(C3396)*D3396)</f>
        <v/>
      </c>
      <c r="F3396">
        <f>SHL_face*(1+SHL_rate)^C3396</f>
        <v/>
      </c>
      <c r="G3396">
        <f>Pref_face*(1+Pref_rate)^C3396</f>
        <v/>
      </c>
      <c r="H3396">
        <f>MAX(E3396-F3396-G3396,0)</f>
        <v/>
      </c>
      <c r="I3396">
        <f>MIN(E3396,F3396+G3396)+(1-MgmtPct)*H3396</f>
        <v/>
      </c>
      <c r="J3396">
        <f>IF(I3396/SponsorCost&gt;=RatchetTrigger,1,0)</f>
        <v/>
      </c>
      <c r="K3396">
        <f>IF(J3396=1,MgmtPctRatchet,MgmtPct)</f>
        <v/>
      </c>
      <c r="L3396">
        <f>K3396*H3396</f>
        <v/>
      </c>
      <c r="M3396">
        <f>EXP(-rf*C3396)*L3396</f>
        <v/>
      </c>
      <c r="N3396">
        <f>EXP(-rf*C3396)*E3396</f>
        <v/>
      </c>
    </row>
    <row r="3397">
      <c r="A3397" t="n">
        <v>3389</v>
      </c>
      <c r="B3397">
        <f>RAND()</f>
        <v/>
      </c>
      <c r="C3397">
        <f>IF(B3397&lt;P_3,3,IF(B3397&lt;P_3+P_4,4,5))</f>
        <v/>
      </c>
      <c r="D3397">
        <f>NORM.S.INV(RAND())</f>
        <v/>
      </c>
      <c r="E3397">
        <f>V0*EXP((rf-q_leak-0.5*sigma^2)*C3397+sigma*SQRT(C3397)*D3397)</f>
        <v/>
      </c>
      <c r="F3397">
        <f>SHL_face*(1+SHL_rate)^C3397</f>
        <v/>
      </c>
      <c r="G3397">
        <f>Pref_face*(1+Pref_rate)^C3397</f>
        <v/>
      </c>
      <c r="H3397">
        <f>MAX(E3397-F3397-G3397,0)</f>
        <v/>
      </c>
      <c r="I3397">
        <f>MIN(E3397,F3397+G3397)+(1-MgmtPct)*H3397</f>
        <v/>
      </c>
      <c r="J3397">
        <f>IF(I3397/SponsorCost&gt;=RatchetTrigger,1,0)</f>
        <v/>
      </c>
      <c r="K3397">
        <f>IF(J3397=1,MgmtPctRatchet,MgmtPct)</f>
        <v/>
      </c>
      <c r="L3397">
        <f>K3397*H3397</f>
        <v/>
      </c>
      <c r="M3397">
        <f>EXP(-rf*C3397)*L3397</f>
        <v/>
      </c>
      <c r="N3397">
        <f>EXP(-rf*C3397)*E3397</f>
        <v/>
      </c>
    </row>
    <row r="3398">
      <c r="A3398" t="n">
        <v>3390</v>
      </c>
      <c r="B3398">
        <f>RAND()</f>
        <v/>
      </c>
      <c r="C3398">
        <f>IF(B3398&lt;P_3,3,IF(B3398&lt;P_3+P_4,4,5))</f>
        <v/>
      </c>
      <c r="D3398">
        <f>NORM.S.INV(RAND())</f>
        <v/>
      </c>
      <c r="E3398">
        <f>V0*EXP((rf-q_leak-0.5*sigma^2)*C3398+sigma*SQRT(C3398)*D3398)</f>
        <v/>
      </c>
      <c r="F3398">
        <f>SHL_face*(1+SHL_rate)^C3398</f>
        <v/>
      </c>
      <c r="G3398">
        <f>Pref_face*(1+Pref_rate)^C3398</f>
        <v/>
      </c>
      <c r="H3398">
        <f>MAX(E3398-F3398-G3398,0)</f>
        <v/>
      </c>
      <c r="I3398">
        <f>MIN(E3398,F3398+G3398)+(1-MgmtPct)*H3398</f>
        <v/>
      </c>
      <c r="J3398">
        <f>IF(I3398/SponsorCost&gt;=RatchetTrigger,1,0)</f>
        <v/>
      </c>
      <c r="K3398">
        <f>IF(J3398=1,MgmtPctRatchet,MgmtPct)</f>
        <v/>
      </c>
      <c r="L3398">
        <f>K3398*H3398</f>
        <v/>
      </c>
      <c r="M3398">
        <f>EXP(-rf*C3398)*L3398</f>
        <v/>
      </c>
      <c r="N3398">
        <f>EXP(-rf*C3398)*E3398</f>
        <v/>
      </c>
    </row>
    <row r="3399">
      <c r="A3399" t="n">
        <v>3391</v>
      </c>
      <c r="B3399">
        <f>RAND()</f>
        <v/>
      </c>
      <c r="C3399">
        <f>IF(B3399&lt;P_3,3,IF(B3399&lt;P_3+P_4,4,5))</f>
        <v/>
      </c>
      <c r="D3399">
        <f>NORM.S.INV(RAND())</f>
        <v/>
      </c>
      <c r="E3399">
        <f>V0*EXP((rf-q_leak-0.5*sigma^2)*C3399+sigma*SQRT(C3399)*D3399)</f>
        <v/>
      </c>
      <c r="F3399">
        <f>SHL_face*(1+SHL_rate)^C3399</f>
        <v/>
      </c>
      <c r="G3399">
        <f>Pref_face*(1+Pref_rate)^C3399</f>
        <v/>
      </c>
      <c r="H3399">
        <f>MAX(E3399-F3399-G3399,0)</f>
        <v/>
      </c>
      <c r="I3399">
        <f>MIN(E3399,F3399+G3399)+(1-MgmtPct)*H3399</f>
        <v/>
      </c>
      <c r="J3399">
        <f>IF(I3399/SponsorCost&gt;=RatchetTrigger,1,0)</f>
        <v/>
      </c>
      <c r="K3399">
        <f>IF(J3399=1,MgmtPctRatchet,MgmtPct)</f>
        <v/>
      </c>
      <c r="L3399">
        <f>K3399*H3399</f>
        <v/>
      </c>
      <c r="M3399">
        <f>EXP(-rf*C3399)*L3399</f>
        <v/>
      </c>
      <c r="N3399">
        <f>EXP(-rf*C3399)*E3399</f>
        <v/>
      </c>
    </row>
    <row r="3400">
      <c r="A3400" t="n">
        <v>3392</v>
      </c>
      <c r="B3400">
        <f>RAND()</f>
        <v/>
      </c>
      <c r="C3400">
        <f>IF(B3400&lt;P_3,3,IF(B3400&lt;P_3+P_4,4,5))</f>
        <v/>
      </c>
      <c r="D3400">
        <f>NORM.S.INV(RAND())</f>
        <v/>
      </c>
      <c r="E3400">
        <f>V0*EXP((rf-q_leak-0.5*sigma^2)*C3400+sigma*SQRT(C3400)*D3400)</f>
        <v/>
      </c>
      <c r="F3400">
        <f>SHL_face*(1+SHL_rate)^C3400</f>
        <v/>
      </c>
      <c r="G3400">
        <f>Pref_face*(1+Pref_rate)^C3400</f>
        <v/>
      </c>
      <c r="H3400">
        <f>MAX(E3400-F3400-G3400,0)</f>
        <v/>
      </c>
      <c r="I3400">
        <f>MIN(E3400,F3400+G3400)+(1-MgmtPct)*H3400</f>
        <v/>
      </c>
      <c r="J3400">
        <f>IF(I3400/SponsorCost&gt;=RatchetTrigger,1,0)</f>
        <v/>
      </c>
      <c r="K3400">
        <f>IF(J3400=1,MgmtPctRatchet,MgmtPct)</f>
        <v/>
      </c>
      <c r="L3400">
        <f>K3400*H3400</f>
        <v/>
      </c>
      <c r="M3400">
        <f>EXP(-rf*C3400)*L3400</f>
        <v/>
      </c>
      <c r="N3400">
        <f>EXP(-rf*C3400)*E3400</f>
        <v/>
      </c>
    </row>
    <row r="3401">
      <c r="A3401" t="n">
        <v>3393</v>
      </c>
      <c r="B3401">
        <f>RAND()</f>
        <v/>
      </c>
      <c r="C3401">
        <f>IF(B3401&lt;P_3,3,IF(B3401&lt;P_3+P_4,4,5))</f>
        <v/>
      </c>
      <c r="D3401">
        <f>NORM.S.INV(RAND())</f>
        <v/>
      </c>
      <c r="E3401">
        <f>V0*EXP((rf-q_leak-0.5*sigma^2)*C3401+sigma*SQRT(C3401)*D3401)</f>
        <v/>
      </c>
      <c r="F3401">
        <f>SHL_face*(1+SHL_rate)^C3401</f>
        <v/>
      </c>
      <c r="G3401">
        <f>Pref_face*(1+Pref_rate)^C3401</f>
        <v/>
      </c>
      <c r="H3401">
        <f>MAX(E3401-F3401-G3401,0)</f>
        <v/>
      </c>
      <c r="I3401">
        <f>MIN(E3401,F3401+G3401)+(1-MgmtPct)*H3401</f>
        <v/>
      </c>
      <c r="J3401">
        <f>IF(I3401/SponsorCost&gt;=RatchetTrigger,1,0)</f>
        <v/>
      </c>
      <c r="K3401">
        <f>IF(J3401=1,MgmtPctRatchet,MgmtPct)</f>
        <v/>
      </c>
      <c r="L3401">
        <f>K3401*H3401</f>
        <v/>
      </c>
      <c r="M3401">
        <f>EXP(-rf*C3401)*L3401</f>
        <v/>
      </c>
      <c r="N3401">
        <f>EXP(-rf*C3401)*E3401</f>
        <v/>
      </c>
    </row>
    <row r="3402">
      <c r="A3402" t="n">
        <v>3394</v>
      </c>
      <c r="B3402">
        <f>RAND()</f>
        <v/>
      </c>
      <c r="C3402">
        <f>IF(B3402&lt;P_3,3,IF(B3402&lt;P_3+P_4,4,5))</f>
        <v/>
      </c>
      <c r="D3402">
        <f>NORM.S.INV(RAND())</f>
        <v/>
      </c>
      <c r="E3402">
        <f>V0*EXP((rf-q_leak-0.5*sigma^2)*C3402+sigma*SQRT(C3402)*D3402)</f>
        <v/>
      </c>
      <c r="F3402">
        <f>SHL_face*(1+SHL_rate)^C3402</f>
        <v/>
      </c>
      <c r="G3402">
        <f>Pref_face*(1+Pref_rate)^C3402</f>
        <v/>
      </c>
      <c r="H3402">
        <f>MAX(E3402-F3402-G3402,0)</f>
        <v/>
      </c>
      <c r="I3402">
        <f>MIN(E3402,F3402+G3402)+(1-MgmtPct)*H3402</f>
        <v/>
      </c>
      <c r="J3402">
        <f>IF(I3402/SponsorCost&gt;=RatchetTrigger,1,0)</f>
        <v/>
      </c>
      <c r="K3402">
        <f>IF(J3402=1,MgmtPctRatchet,MgmtPct)</f>
        <v/>
      </c>
      <c r="L3402">
        <f>K3402*H3402</f>
        <v/>
      </c>
      <c r="M3402">
        <f>EXP(-rf*C3402)*L3402</f>
        <v/>
      </c>
      <c r="N3402">
        <f>EXP(-rf*C3402)*E3402</f>
        <v/>
      </c>
    </row>
    <row r="3403">
      <c r="A3403" t="n">
        <v>3395</v>
      </c>
      <c r="B3403">
        <f>RAND()</f>
        <v/>
      </c>
      <c r="C3403">
        <f>IF(B3403&lt;P_3,3,IF(B3403&lt;P_3+P_4,4,5))</f>
        <v/>
      </c>
      <c r="D3403">
        <f>NORM.S.INV(RAND())</f>
        <v/>
      </c>
      <c r="E3403">
        <f>V0*EXP((rf-q_leak-0.5*sigma^2)*C3403+sigma*SQRT(C3403)*D3403)</f>
        <v/>
      </c>
      <c r="F3403">
        <f>SHL_face*(1+SHL_rate)^C3403</f>
        <v/>
      </c>
      <c r="G3403">
        <f>Pref_face*(1+Pref_rate)^C3403</f>
        <v/>
      </c>
      <c r="H3403">
        <f>MAX(E3403-F3403-G3403,0)</f>
        <v/>
      </c>
      <c r="I3403">
        <f>MIN(E3403,F3403+G3403)+(1-MgmtPct)*H3403</f>
        <v/>
      </c>
      <c r="J3403">
        <f>IF(I3403/SponsorCost&gt;=RatchetTrigger,1,0)</f>
        <v/>
      </c>
      <c r="K3403">
        <f>IF(J3403=1,MgmtPctRatchet,MgmtPct)</f>
        <v/>
      </c>
      <c r="L3403">
        <f>K3403*H3403</f>
        <v/>
      </c>
      <c r="M3403">
        <f>EXP(-rf*C3403)*L3403</f>
        <v/>
      </c>
      <c r="N3403">
        <f>EXP(-rf*C3403)*E3403</f>
        <v/>
      </c>
    </row>
    <row r="3404">
      <c r="A3404" t="n">
        <v>3396</v>
      </c>
      <c r="B3404">
        <f>RAND()</f>
        <v/>
      </c>
      <c r="C3404">
        <f>IF(B3404&lt;P_3,3,IF(B3404&lt;P_3+P_4,4,5))</f>
        <v/>
      </c>
      <c r="D3404">
        <f>NORM.S.INV(RAND())</f>
        <v/>
      </c>
      <c r="E3404">
        <f>V0*EXP((rf-q_leak-0.5*sigma^2)*C3404+sigma*SQRT(C3404)*D3404)</f>
        <v/>
      </c>
      <c r="F3404">
        <f>SHL_face*(1+SHL_rate)^C3404</f>
        <v/>
      </c>
      <c r="G3404">
        <f>Pref_face*(1+Pref_rate)^C3404</f>
        <v/>
      </c>
      <c r="H3404">
        <f>MAX(E3404-F3404-G3404,0)</f>
        <v/>
      </c>
      <c r="I3404">
        <f>MIN(E3404,F3404+G3404)+(1-MgmtPct)*H3404</f>
        <v/>
      </c>
      <c r="J3404">
        <f>IF(I3404/SponsorCost&gt;=RatchetTrigger,1,0)</f>
        <v/>
      </c>
      <c r="K3404">
        <f>IF(J3404=1,MgmtPctRatchet,MgmtPct)</f>
        <v/>
      </c>
      <c r="L3404">
        <f>K3404*H3404</f>
        <v/>
      </c>
      <c r="M3404">
        <f>EXP(-rf*C3404)*L3404</f>
        <v/>
      </c>
      <c r="N3404">
        <f>EXP(-rf*C3404)*E3404</f>
        <v/>
      </c>
    </row>
    <row r="3405">
      <c r="A3405" t="n">
        <v>3397</v>
      </c>
      <c r="B3405">
        <f>RAND()</f>
        <v/>
      </c>
      <c r="C3405">
        <f>IF(B3405&lt;P_3,3,IF(B3405&lt;P_3+P_4,4,5))</f>
        <v/>
      </c>
      <c r="D3405">
        <f>NORM.S.INV(RAND())</f>
        <v/>
      </c>
      <c r="E3405">
        <f>V0*EXP((rf-q_leak-0.5*sigma^2)*C3405+sigma*SQRT(C3405)*D3405)</f>
        <v/>
      </c>
      <c r="F3405">
        <f>SHL_face*(1+SHL_rate)^C3405</f>
        <v/>
      </c>
      <c r="G3405">
        <f>Pref_face*(1+Pref_rate)^C3405</f>
        <v/>
      </c>
      <c r="H3405">
        <f>MAX(E3405-F3405-G3405,0)</f>
        <v/>
      </c>
      <c r="I3405">
        <f>MIN(E3405,F3405+G3405)+(1-MgmtPct)*H3405</f>
        <v/>
      </c>
      <c r="J3405">
        <f>IF(I3405/SponsorCost&gt;=RatchetTrigger,1,0)</f>
        <v/>
      </c>
      <c r="K3405">
        <f>IF(J3405=1,MgmtPctRatchet,MgmtPct)</f>
        <v/>
      </c>
      <c r="L3405">
        <f>K3405*H3405</f>
        <v/>
      </c>
      <c r="M3405">
        <f>EXP(-rf*C3405)*L3405</f>
        <v/>
      </c>
      <c r="N3405">
        <f>EXP(-rf*C3405)*E3405</f>
        <v/>
      </c>
    </row>
    <row r="3406">
      <c r="A3406" t="n">
        <v>3398</v>
      </c>
      <c r="B3406">
        <f>RAND()</f>
        <v/>
      </c>
      <c r="C3406">
        <f>IF(B3406&lt;P_3,3,IF(B3406&lt;P_3+P_4,4,5))</f>
        <v/>
      </c>
      <c r="D3406">
        <f>NORM.S.INV(RAND())</f>
        <v/>
      </c>
      <c r="E3406">
        <f>V0*EXP((rf-q_leak-0.5*sigma^2)*C3406+sigma*SQRT(C3406)*D3406)</f>
        <v/>
      </c>
      <c r="F3406">
        <f>SHL_face*(1+SHL_rate)^C3406</f>
        <v/>
      </c>
      <c r="G3406">
        <f>Pref_face*(1+Pref_rate)^C3406</f>
        <v/>
      </c>
      <c r="H3406">
        <f>MAX(E3406-F3406-G3406,0)</f>
        <v/>
      </c>
      <c r="I3406">
        <f>MIN(E3406,F3406+G3406)+(1-MgmtPct)*H3406</f>
        <v/>
      </c>
      <c r="J3406">
        <f>IF(I3406/SponsorCost&gt;=RatchetTrigger,1,0)</f>
        <v/>
      </c>
      <c r="K3406">
        <f>IF(J3406=1,MgmtPctRatchet,MgmtPct)</f>
        <v/>
      </c>
      <c r="L3406">
        <f>K3406*H3406</f>
        <v/>
      </c>
      <c r="M3406">
        <f>EXP(-rf*C3406)*L3406</f>
        <v/>
      </c>
      <c r="N3406">
        <f>EXP(-rf*C3406)*E3406</f>
        <v/>
      </c>
    </row>
    <row r="3407">
      <c r="A3407" t="n">
        <v>3399</v>
      </c>
      <c r="B3407">
        <f>RAND()</f>
        <v/>
      </c>
      <c r="C3407">
        <f>IF(B3407&lt;P_3,3,IF(B3407&lt;P_3+P_4,4,5))</f>
        <v/>
      </c>
      <c r="D3407">
        <f>NORM.S.INV(RAND())</f>
        <v/>
      </c>
      <c r="E3407">
        <f>V0*EXP((rf-q_leak-0.5*sigma^2)*C3407+sigma*SQRT(C3407)*D3407)</f>
        <v/>
      </c>
      <c r="F3407">
        <f>SHL_face*(1+SHL_rate)^C3407</f>
        <v/>
      </c>
      <c r="G3407">
        <f>Pref_face*(1+Pref_rate)^C3407</f>
        <v/>
      </c>
      <c r="H3407">
        <f>MAX(E3407-F3407-G3407,0)</f>
        <v/>
      </c>
      <c r="I3407">
        <f>MIN(E3407,F3407+G3407)+(1-MgmtPct)*H3407</f>
        <v/>
      </c>
      <c r="J3407">
        <f>IF(I3407/SponsorCost&gt;=RatchetTrigger,1,0)</f>
        <v/>
      </c>
      <c r="K3407">
        <f>IF(J3407=1,MgmtPctRatchet,MgmtPct)</f>
        <v/>
      </c>
      <c r="L3407">
        <f>K3407*H3407</f>
        <v/>
      </c>
      <c r="M3407">
        <f>EXP(-rf*C3407)*L3407</f>
        <v/>
      </c>
      <c r="N3407">
        <f>EXP(-rf*C3407)*E3407</f>
        <v/>
      </c>
    </row>
    <row r="3408">
      <c r="A3408" t="n">
        <v>3400</v>
      </c>
      <c r="B3408">
        <f>RAND()</f>
        <v/>
      </c>
      <c r="C3408">
        <f>IF(B3408&lt;P_3,3,IF(B3408&lt;P_3+P_4,4,5))</f>
        <v/>
      </c>
      <c r="D3408">
        <f>NORM.S.INV(RAND())</f>
        <v/>
      </c>
      <c r="E3408">
        <f>V0*EXP((rf-q_leak-0.5*sigma^2)*C3408+sigma*SQRT(C3408)*D3408)</f>
        <v/>
      </c>
      <c r="F3408">
        <f>SHL_face*(1+SHL_rate)^C3408</f>
        <v/>
      </c>
      <c r="G3408">
        <f>Pref_face*(1+Pref_rate)^C3408</f>
        <v/>
      </c>
      <c r="H3408">
        <f>MAX(E3408-F3408-G3408,0)</f>
        <v/>
      </c>
      <c r="I3408">
        <f>MIN(E3408,F3408+G3408)+(1-MgmtPct)*H3408</f>
        <v/>
      </c>
      <c r="J3408">
        <f>IF(I3408/SponsorCost&gt;=RatchetTrigger,1,0)</f>
        <v/>
      </c>
      <c r="K3408">
        <f>IF(J3408=1,MgmtPctRatchet,MgmtPct)</f>
        <v/>
      </c>
      <c r="L3408">
        <f>K3408*H3408</f>
        <v/>
      </c>
      <c r="M3408">
        <f>EXP(-rf*C3408)*L3408</f>
        <v/>
      </c>
      <c r="N3408">
        <f>EXP(-rf*C3408)*E3408</f>
        <v/>
      </c>
    </row>
    <row r="3409">
      <c r="A3409" t="n">
        <v>3401</v>
      </c>
      <c r="B3409">
        <f>RAND()</f>
        <v/>
      </c>
      <c r="C3409">
        <f>IF(B3409&lt;P_3,3,IF(B3409&lt;P_3+P_4,4,5))</f>
        <v/>
      </c>
      <c r="D3409">
        <f>NORM.S.INV(RAND())</f>
        <v/>
      </c>
      <c r="E3409">
        <f>V0*EXP((rf-q_leak-0.5*sigma^2)*C3409+sigma*SQRT(C3409)*D3409)</f>
        <v/>
      </c>
      <c r="F3409">
        <f>SHL_face*(1+SHL_rate)^C3409</f>
        <v/>
      </c>
      <c r="G3409">
        <f>Pref_face*(1+Pref_rate)^C3409</f>
        <v/>
      </c>
      <c r="H3409">
        <f>MAX(E3409-F3409-G3409,0)</f>
        <v/>
      </c>
      <c r="I3409">
        <f>MIN(E3409,F3409+G3409)+(1-MgmtPct)*H3409</f>
        <v/>
      </c>
      <c r="J3409">
        <f>IF(I3409/SponsorCost&gt;=RatchetTrigger,1,0)</f>
        <v/>
      </c>
      <c r="K3409">
        <f>IF(J3409=1,MgmtPctRatchet,MgmtPct)</f>
        <v/>
      </c>
      <c r="L3409">
        <f>K3409*H3409</f>
        <v/>
      </c>
      <c r="M3409">
        <f>EXP(-rf*C3409)*L3409</f>
        <v/>
      </c>
      <c r="N3409">
        <f>EXP(-rf*C3409)*E3409</f>
        <v/>
      </c>
    </row>
    <row r="3410">
      <c r="A3410" t="n">
        <v>3402</v>
      </c>
      <c r="B3410">
        <f>RAND()</f>
        <v/>
      </c>
      <c r="C3410">
        <f>IF(B3410&lt;P_3,3,IF(B3410&lt;P_3+P_4,4,5))</f>
        <v/>
      </c>
      <c r="D3410">
        <f>NORM.S.INV(RAND())</f>
        <v/>
      </c>
      <c r="E3410">
        <f>V0*EXP((rf-q_leak-0.5*sigma^2)*C3410+sigma*SQRT(C3410)*D3410)</f>
        <v/>
      </c>
      <c r="F3410">
        <f>SHL_face*(1+SHL_rate)^C3410</f>
        <v/>
      </c>
      <c r="G3410">
        <f>Pref_face*(1+Pref_rate)^C3410</f>
        <v/>
      </c>
      <c r="H3410">
        <f>MAX(E3410-F3410-G3410,0)</f>
        <v/>
      </c>
      <c r="I3410">
        <f>MIN(E3410,F3410+G3410)+(1-MgmtPct)*H3410</f>
        <v/>
      </c>
      <c r="J3410">
        <f>IF(I3410/SponsorCost&gt;=RatchetTrigger,1,0)</f>
        <v/>
      </c>
      <c r="K3410">
        <f>IF(J3410=1,MgmtPctRatchet,MgmtPct)</f>
        <v/>
      </c>
      <c r="L3410">
        <f>K3410*H3410</f>
        <v/>
      </c>
      <c r="M3410">
        <f>EXP(-rf*C3410)*L3410</f>
        <v/>
      </c>
      <c r="N3410">
        <f>EXP(-rf*C3410)*E3410</f>
        <v/>
      </c>
    </row>
    <row r="3411">
      <c r="A3411" t="n">
        <v>3403</v>
      </c>
      <c r="B3411">
        <f>RAND()</f>
        <v/>
      </c>
      <c r="C3411">
        <f>IF(B3411&lt;P_3,3,IF(B3411&lt;P_3+P_4,4,5))</f>
        <v/>
      </c>
      <c r="D3411">
        <f>NORM.S.INV(RAND())</f>
        <v/>
      </c>
      <c r="E3411">
        <f>V0*EXP((rf-q_leak-0.5*sigma^2)*C3411+sigma*SQRT(C3411)*D3411)</f>
        <v/>
      </c>
      <c r="F3411">
        <f>SHL_face*(1+SHL_rate)^C3411</f>
        <v/>
      </c>
      <c r="G3411">
        <f>Pref_face*(1+Pref_rate)^C3411</f>
        <v/>
      </c>
      <c r="H3411">
        <f>MAX(E3411-F3411-G3411,0)</f>
        <v/>
      </c>
      <c r="I3411">
        <f>MIN(E3411,F3411+G3411)+(1-MgmtPct)*H3411</f>
        <v/>
      </c>
      <c r="J3411">
        <f>IF(I3411/SponsorCost&gt;=RatchetTrigger,1,0)</f>
        <v/>
      </c>
      <c r="K3411">
        <f>IF(J3411=1,MgmtPctRatchet,MgmtPct)</f>
        <v/>
      </c>
      <c r="L3411">
        <f>K3411*H3411</f>
        <v/>
      </c>
      <c r="M3411">
        <f>EXP(-rf*C3411)*L3411</f>
        <v/>
      </c>
      <c r="N3411">
        <f>EXP(-rf*C3411)*E3411</f>
        <v/>
      </c>
    </row>
    <row r="3412">
      <c r="A3412" t="n">
        <v>3404</v>
      </c>
      <c r="B3412">
        <f>RAND()</f>
        <v/>
      </c>
      <c r="C3412">
        <f>IF(B3412&lt;P_3,3,IF(B3412&lt;P_3+P_4,4,5))</f>
        <v/>
      </c>
      <c r="D3412">
        <f>NORM.S.INV(RAND())</f>
        <v/>
      </c>
      <c r="E3412">
        <f>V0*EXP((rf-q_leak-0.5*sigma^2)*C3412+sigma*SQRT(C3412)*D3412)</f>
        <v/>
      </c>
      <c r="F3412">
        <f>SHL_face*(1+SHL_rate)^C3412</f>
        <v/>
      </c>
      <c r="G3412">
        <f>Pref_face*(1+Pref_rate)^C3412</f>
        <v/>
      </c>
      <c r="H3412">
        <f>MAX(E3412-F3412-G3412,0)</f>
        <v/>
      </c>
      <c r="I3412">
        <f>MIN(E3412,F3412+G3412)+(1-MgmtPct)*H3412</f>
        <v/>
      </c>
      <c r="J3412">
        <f>IF(I3412/SponsorCost&gt;=RatchetTrigger,1,0)</f>
        <v/>
      </c>
      <c r="K3412">
        <f>IF(J3412=1,MgmtPctRatchet,MgmtPct)</f>
        <v/>
      </c>
      <c r="L3412">
        <f>K3412*H3412</f>
        <v/>
      </c>
      <c r="M3412">
        <f>EXP(-rf*C3412)*L3412</f>
        <v/>
      </c>
      <c r="N3412">
        <f>EXP(-rf*C3412)*E3412</f>
        <v/>
      </c>
    </row>
    <row r="3413">
      <c r="A3413" t="n">
        <v>3405</v>
      </c>
      <c r="B3413">
        <f>RAND()</f>
        <v/>
      </c>
      <c r="C3413">
        <f>IF(B3413&lt;P_3,3,IF(B3413&lt;P_3+P_4,4,5))</f>
        <v/>
      </c>
      <c r="D3413">
        <f>NORM.S.INV(RAND())</f>
        <v/>
      </c>
      <c r="E3413">
        <f>V0*EXP((rf-q_leak-0.5*sigma^2)*C3413+sigma*SQRT(C3413)*D3413)</f>
        <v/>
      </c>
      <c r="F3413">
        <f>SHL_face*(1+SHL_rate)^C3413</f>
        <v/>
      </c>
      <c r="G3413">
        <f>Pref_face*(1+Pref_rate)^C3413</f>
        <v/>
      </c>
      <c r="H3413">
        <f>MAX(E3413-F3413-G3413,0)</f>
        <v/>
      </c>
      <c r="I3413">
        <f>MIN(E3413,F3413+G3413)+(1-MgmtPct)*H3413</f>
        <v/>
      </c>
      <c r="J3413">
        <f>IF(I3413/SponsorCost&gt;=RatchetTrigger,1,0)</f>
        <v/>
      </c>
      <c r="K3413">
        <f>IF(J3413=1,MgmtPctRatchet,MgmtPct)</f>
        <v/>
      </c>
      <c r="L3413">
        <f>K3413*H3413</f>
        <v/>
      </c>
      <c r="M3413">
        <f>EXP(-rf*C3413)*L3413</f>
        <v/>
      </c>
      <c r="N3413">
        <f>EXP(-rf*C3413)*E3413</f>
        <v/>
      </c>
    </row>
    <row r="3414">
      <c r="A3414" t="n">
        <v>3406</v>
      </c>
      <c r="B3414">
        <f>RAND()</f>
        <v/>
      </c>
      <c r="C3414">
        <f>IF(B3414&lt;P_3,3,IF(B3414&lt;P_3+P_4,4,5))</f>
        <v/>
      </c>
      <c r="D3414">
        <f>NORM.S.INV(RAND())</f>
        <v/>
      </c>
      <c r="E3414">
        <f>V0*EXP((rf-q_leak-0.5*sigma^2)*C3414+sigma*SQRT(C3414)*D3414)</f>
        <v/>
      </c>
      <c r="F3414">
        <f>SHL_face*(1+SHL_rate)^C3414</f>
        <v/>
      </c>
      <c r="G3414">
        <f>Pref_face*(1+Pref_rate)^C3414</f>
        <v/>
      </c>
      <c r="H3414">
        <f>MAX(E3414-F3414-G3414,0)</f>
        <v/>
      </c>
      <c r="I3414">
        <f>MIN(E3414,F3414+G3414)+(1-MgmtPct)*H3414</f>
        <v/>
      </c>
      <c r="J3414">
        <f>IF(I3414/SponsorCost&gt;=RatchetTrigger,1,0)</f>
        <v/>
      </c>
      <c r="K3414">
        <f>IF(J3414=1,MgmtPctRatchet,MgmtPct)</f>
        <v/>
      </c>
      <c r="L3414">
        <f>K3414*H3414</f>
        <v/>
      </c>
      <c r="M3414">
        <f>EXP(-rf*C3414)*L3414</f>
        <v/>
      </c>
      <c r="N3414">
        <f>EXP(-rf*C3414)*E3414</f>
        <v/>
      </c>
    </row>
    <row r="3415">
      <c r="A3415" t="n">
        <v>3407</v>
      </c>
      <c r="B3415">
        <f>RAND()</f>
        <v/>
      </c>
      <c r="C3415">
        <f>IF(B3415&lt;P_3,3,IF(B3415&lt;P_3+P_4,4,5))</f>
        <v/>
      </c>
      <c r="D3415">
        <f>NORM.S.INV(RAND())</f>
        <v/>
      </c>
      <c r="E3415">
        <f>V0*EXP((rf-q_leak-0.5*sigma^2)*C3415+sigma*SQRT(C3415)*D3415)</f>
        <v/>
      </c>
      <c r="F3415">
        <f>SHL_face*(1+SHL_rate)^C3415</f>
        <v/>
      </c>
      <c r="G3415">
        <f>Pref_face*(1+Pref_rate)^C3415</f>
        <v/>
      </c>
      <c r="H3415">
        <f>MAX(E3415-F3415-G3415,0)</f>
        <v/>
      </c>
      <c r="I3415">
        <f>MIN(E3415,F3415+G3415)+(1-MgmtPct)*H3415</f>
        <v/>
      </c>
      <c r="J3415">
        <f>IF(I3415/SponsorCost&gt;=RatchetTrigger,1,0)</f>
        <v/>
      </c>
      <c r="K3415">
        <f>IF(J3415=1,MgmtPctRatchet,MgmtPct)</f>
        <v/>
      </c>
      <c r="L3415">
        <f>K3415*H3415</f>
        <v/>
      </c>
      <c r="M3415">
        <f>EXP(-rf*C3415)*L3415</f>
        <v/>
      </c>
      <c r="N3415">
        <f>EXP(-rf*C3415)*E3415</f>
        <v/>
      </c>
    </row>
    <row r="3416">
      <c r="A3416" t="n">
        <v>3408</v>
      </c>
      <c r="B3416">
        <f>RAND()</f>
        <v/>
      </c>
      <c r="C3416">
        <f>IF(B3416&lt;P_3,3,IF(B3416&lt;P_3+P_4,4,5))</f>
        <v/>
      </c>
      <c r="D3416">
        <f>NORM.S.INV(RAND())</f>
        <v/>
      </c>
      <c r="E3416">
        <f>V0*EXP((rf-q_leak-0.5*sigma^2)*C3416+sigma*SQRT(C3416)*D3416)</f>
        <v/>
      </c>
      <c r="F3416">
        <f>SHL_face*(1+SHL_rate)^C3416</f>
        <v/>
      </c>
      <c r="G3416">
        <f>Pref_face*(1+Pref_rate)^C3416</f>
        <v/>
      </c>
      <c r="H3416">
        <f>MAX(E3416-F3416-G3416,0)</f>
        <v/>
      </c>
      <c r="I3416">
        <f>MIN(E3416,F3416+G3416)+(1-MgmtPct)*H3416</f>
        <v/>
      </c>
      <c r="J3416">
        <f>IF(I3416/SponsorCost&gt;=RatchetTrigger,1,0)</f>
        <v/>
      </c>
      <c r="K3416">
        <f>IF(J3416=1,MgmtPctRatchet,MgmtPct)</f>
        <v/>
      </c>
      <c r="L3416">
        <f>K3416*H3416</f>
        <v/>
      </c>
      <c r="M3416">
        <f>EXP(-rf*C3416)*L3416</f>
        <v/>
      </c>
      <c r="N3416">
        <f>EXP(-rf*C3416)*E3416</f>
        <v/>
      </c>
    </row>
    <row r="3417">
      <c r="A3417" t="n">
        <v>3409</v>
      </c>
      <c r="B3417">
        <f>RAND()</f>
        <v/>
      </c>
      <c r="C3417">
        <f>IF(B3417&lt;P_3,3,IF(B3417&lt;P_3+P_4,4,5))</f>
        <v/>
      </c>
      <c r="D3417">
        <f>NORM.S.INV(RAND())</f>
        <v/>
      </c>
      <c r="E3417">
        <f>V0*EXP((rf-q_leak-0.5*sigma^2)*C3417+sigma*SQRT(C3417)*D3417)</f>
        <v/>
      </c>
      <c r="F3417">
        <f>SHL_face*(1+SHL_rate)^C3417</f>
        <v/>
      </c>
      <c r="G3417">
        <f>Pref_face*(1+Pref_rate)^C3417</f>
        <v/>
      </c>
      <c r="H3417">
        <f>MAX(E3417-F3417-G3417,0)</f>
        <v/>
      </c>
      <c r="I3417">
        <f>MIN(E3417,F3417+G3417)+(1-MgmtPct)*H3417</f>
        <v/>
      </c>
      <c r="J3417">
        <f>IF(I3417/SponsorCost&gt;=RatchetTrigger,1,0)</f>
        <v/>
      </c>
      <c r="K3417">
        <f>IF(J3417=1,MgmtPctRatchet,MgmtPct)</f>
        <v/>
      </c>
      <c r="L3417">
        <f>K3417*H3417</f>
        <v/>
      </c>
      <c r="M3417">
        <f>EXP(-rf*C3417)*L3417</f>
        <v/>
      </c>
      <c r="N3417">
        <f>EXP(-rf*C3417)*E3417</f>
        <v/>
      </c>
    </row>
    <row r="3418">
      <c r="A3418" t="n">
        <v>3410</v>
      </c>
      <c r="B3418">
        <f>RAND()</f>
        <v/>
      </c>
      <c r="C3418">
        <f>IF(B3418&lt;P_3,3,IF(B3418&lt;P_3+P_4,4,5))</f>
        <v/>
      </c>
      <c r="D3418">
        <f>NORM.S.INV(RAND())</f>
        <v/>
      </c>
      <c r="E3418">
        <f>V0*EXP((rf-q_leak-0.5*sigma^2)*C3418+sigma*SQRT(C3418)*D3418)</f>
        <v/>
      </c>
      <c r="F3418">
        <f>SHL_face*(1+SHL_rate)^C3418</f>
        <v/>
      </c>
      <c r="G3418">
        <f>Pref_face*(1+Pref_rate)^C3418</f>
        <v/>
      </c>
      <c r="H3418">
        <f>MAX(E3418-F3418-G3418,0)</f>
        <v/>
      </c>
      <c r="I3418">
        <f>MIN(E3418,F3418+G3418)+(1-MgmtPct)*H3418</f>
        <v/>
      </c>
      <c r="J3418">
        <f>IF(I3418/SponsorCost&gt;=RatchetTrigger,1,0)</f>
        <v/>
      </c>
      <c r="K3418">
        <f>IF(J3418=1,MgmtPctRatchet,MgmtPct)</f>
        <v/>
      </c>
      <c r="L3418">
        <f>K3418*H3418</f>
        <v/>
      </c>
      <c r="M3418">
        <f>EXP(-rf*C3418)*L3418</f>
        <v/>
      </c>
      <c r="N3418">
        <f>EXP(-rf*C3418)*E3418</f>
        <v/>
      </c>
    </row>
    <row r="3419">
      <c r="A3419" t="n">
        <v>3411</v>
      </c>
      <c r="B3419">
        <f>RAND()</f>
        <v/>
      </c>
      <c r="C3419">
        <f>IF(B3419&lt;P_3,3,IF(B3419&lt;P_3+P_4,4,5))</f>
        <v/>
      </c>
      <c r="D3419">
        <f>NORM.S.INV(RAND())</f>
        <v/>
      </c>
      <c r="E3419">
        <f>V0*EXP((rf-q_leak-0.5*sigma^2)*C3419+sigma*SQRT(C3419)*D3419)</f>
        <v/>
      </c>
      <c r="F3419">
        <f>SHL_face*(1+SHL_rate)^C3419</f>
        <v/>
      </c>
      <c r="G3419">
        <f>Pref_face*(1+Pref_rate)^C3419</f>
        <v/>
      </c>
      <c r="H3419">
        <f>MAX(E3419-F3419-G3419,0)</f>
        <v/>
      </c>
      <c r="I3419">
        <f>MIN(E3419,F3419+G3419)+(1-MgmtPct)*H3419</f>
        <v/>
      </c>
      <c r="J3419">
        <f>IF(I3419/SponsorCost&gt;=RatchetTrigger,1,0)</f>
        <v/>
      </c>
      <c r="K3419">
        <f>IF(J3419=1,MgmtPctRatchet,MgmtPct)</f>
        <v/>
      </c>
      <c r="L3419">
        <f>K3419*H3419</f>
        <v/>
      </c>
      <c r="M3419">
        <f>EXP(-rf*C3419)*L3419</f>
        <v/>
      </c>
      <c r="N3419">
        <f>EXP(-rf*C3419)*E3419</f>
        <v/>
      </c>
    </row>
    <row r="3420">
      <c r="A3420" t="n">
        <v>3412</v>
      </c>
      <c r="B3420">
        <f>RAND()</f>
        <v/>
      </c>
      <c r="C3420">
        <f>IF(B3420&lt;P_3,3,IF(B3420&lt;P_3+P_4,4,5))</f>
        <v/>
      </c>
      <c r="D3420">
        <f>NORM.S.INV(RAND())</f>
        <v/>
      </c>
      <c r="E3420">
        <f>V0*EXP((rf-q_leak-0.5*sigma^2)*C3420+sigma*SQRT(C3420)*D3420)</f>
        <v/>
      </c>
      <c r="F3420">
        <f>SHL_face*(1+SHL_rate)^C3420</f>
        <v/>
      </c>
      <c r="G3420">
        <f>Pref_face*(1+Pref_rate)^C3420</f>
        <v/>
      </c>
      <c r="H3420">
        <f>MAX(E3420-F3420-G3420,0)</f>
        <v/>
      </c>
      <c r="I3420">
        <f>MIN(E3420,F3420+G3420)+(1-MgmtPct)*H3420</f>
        <v/>
      </c>
      <c r="J3420">
        <f>IF(I3420/SponsorCost&gt;=RatchetTrigger,1,0)</f>
        <v/>
      </c>
      <c r="K3420">
        <f>IF(J3420=1,MgmtPctRatchet,MgmtPct)</f>
        <v/>
      </c>
      <c r="L3420">
        <f>K3420*H3420</f>
        <v/>
      </c>
      <c r="M3420">
        <f>EXP(-rf*C3420)*L3420</f>
        <v/>
      </c>
      <c r="N3420">
        <f>EXP(-rf*C3420)*E3420</f>
        <v/>
      </c>
    </row>
    <row r="3421">
      <c r="A3421" t="n">
        <v>3413</v>
      </c>
      <c r="B3421">
        <f>RAND()</f>
        <v/>
      </c>
      <c r="C3421">
        <f>IF(B3421&lt;P_3,3,IF(B3421&lt;P_3+P_4,4,5))</f>
        <v/>
      </c>
      <c r="D3421">
        <f>NORM.S.INV(RAND())</f>
        <v/>
      </c>
      <c r="E3421">
        <f>V0*EXP((rf-q_leak-0.5*sigma^2)*C3421+sigma*SQRT(C3421)*D3421)</f>
        <v/>
      </c>
      <c r="F3421">
        <f>SHL_face*(1+SHL_rate)^C3421</f>
        <v/>
      </c>
      <c r="G3421">
        <f>Pref_face*(1+Pref_rate)^C3421</f>
        <v/>
      </c>
      <c r="H3421">
        <f>MAX(E3421-F3421-G3421,0)</f>
        <v/>
      </c>
      <c r="I3421">
        <f>MIN(E3421,F3421+G3421)+(1-MgmtPct)*H3421</f>
        <v/>
      </c>
      <c r="J3421">
        <f>IF(I3421/SponsorCost&gt;=RatchetTrigger,1,0)</f>
        <v/>
      </c>
      <c r="K3421">
        <f>IF(J3421=1,MgmtPctRatchet,MgmtPct)</f>
        <v/>
      </c>
      <c r="L3421">
        <f>K3421*H3421</f>
        <v/>
      </c>
      <c r="M3421">
        <f>EXP(-rf*C3421)*L3421</f>
        <v/>
      </c>
      <c r="N3421">
        <f>EXP(-rf*C3421)*E3421</f>
        <v/>
      </c>
    </row>
    <row r="3422">
      <c r="A3422" t="n">
        <v>3414</v>
      </c>
      <c r="B3422">
        <f>RAND()</f>
        <v/>
      </c>
      <c r="C3422">
        <f>IF(B3422&lt;P_3,3,IF(B3422&lt;P_3+P_4,4,5))</f>
        <v/>
      </c>
      <c r="D3422">
        <f>NORM.S.INV(RAND())</f>
        <v/>
      </c>
      <c r="E3422">
        <f>V0*EXP((rf-q_leak-0.5*sigma^2)*C3422+sigma*SQRT(C3422)*D3422)</f>
        <v/>
      </c>
      <c r="F3422">
        <f>SHL_face*(1+SHL_rate)^C3422</f>
        <v/>
      </c>
      <c r="G3422">
        <f>Pref_face*(1+Pref_rate)^C3422</f>
        <v/>
      </c>
      <c r="H3422">
        <f>MAX(E3422-F3422-G3422,0)</f>
        <v/>
      </c>
      <c r="I3422">
        <f>MIN(E3422,F3422+G3422)+(1-MgmtPct)*H3422</f>
        <v/>
      </c>
      <c r="J3422">
        <f>IF(I3422/SponsorCost&gt;=RatchetTrigger,1,0)</f>
        <v/>
      </c>
      <c r="K3422">
        <f>IF(J3422=1,MgmtPctRatchet,MgmtPct)</f>
        <v/>
      </c>
      <c r="L3422">
        <f>K3422*H3422</f>
        <v/>
      </c>
      <c r="M3422">
        <f>EXP(-rf*C3422)*L3422</f>
        <v/>
      </c>
      <c r="N3422">
        <f>EXP(-rf*C3422)*E3422</f>
        <v/>
      </c>
    </row>
    <row r="3423">
      <c r="A3423" t="n">
        <v>3415</v>
      </c>
      <c r="B3423">
        <f>RAND()</f>
        <v/>
      </c>
      <c r="C3423">
        <f>IF(B3423&lt;P_3,3,IF(B3423&lt;P_3+P_4,4,5))</f>
        <v/>
      </c>
      <c r="D3423">
        <f>NORM.S.INV(RAND())</f>
        <v/>
      </c>
      <c r="E3423">
        <f>V0*EXP((rf-q_leak-0.5*sigma^2)*C3423+sigma*SQRT(C3423)*D3423)</f>
        <v/>
      </c>
      <c r="F3423">
        <f>SHL_face*(1+SHL_rate)^C3423</f>
        <v/>
      </c>
      <c r="G3423">
        <f>Pref_face*(1+Pref_rate)^C3423</f>
        <v/>
      </c>
      <c r="H3423">
        <f>MAX(E3423-F3423-G3423,0)</f>
        <v/>
      </c>
      <c r="I3423">
        <f>MIN(E3423,F3423+G3423)+(1-MgmtPct)*H3423</f>
        <v/>
      </c>
      <c r="J3423">
        <f>IF(I3423/SponsorCost&gt;=RatchetTrigger,1,0)</f>
        <v/>
      </c>
      <c r="K3423">
        <f>IF(J3423=1,MgmtPctRatchet,MgmtPct)</f>
        <v/>
      </c>
      <c r="L3423">
        <f>K3423*H3423</f>
        <v/>
      </c>
      <c r="M3423">
        <f>EXP(-rf*C3423)*L3423</f>
        <v/>
      </c>
      <c r="N3423">
        <f>EXP(-rf*C3423)*E3423</f>
        <v/>
      </c>
    </row>
    <row r="3424">
      <c r="A3424" t="n">
        <v>3416</v>
      </c>
      <c r="B3424">
        <f>RAND()</f>
        <v/>
      </c>
      <c r="C3424">
        <f>IF(B3424&lt;P_3,3,IF(B3424&lt;P_3+P_4,4,5))</f>
        <v/>
      </c>
      <c r="D3424">
        <f>NORM.S.INV(RAND())</f>
        <v/>
      </c>
      <c r="E3424">
        <f>V0*EXP((rf-q_leak-0.5*sigma^2)*C3424+sigma*SQRT(C3424)*D3424)</f>
        <v/>
      </c>
      <c r="F3424">
        <f>SHL_face*(1+SHL_rate)^C3424</f>
        <v/>
      </c>
      <c r="G3424">
        <f>Pref_face*(1+Pref_rate)^C3424</f>
        <v/>
      </c>
      <c r="H3424">
        <f>MAX(E3424-F3424-G3424,0)</f>
        <v/>
      </c>
      <c r="I3424">
        <f>MIN(E3424,F3424+G3424)+(1-MgmtPct)*H3424</f>
        <v/>
      </c>
      <c r="J3424">
        <f>IF(I3424/SponsorCost&gt;=RatchetTrigger,1,0)</f>
        <v/>
      </c>
      <c r="K3424">
        <f>IF(J3424=1,MgmtPctRatchet,MgmtPct)</f>
        <v/>
      </c>
      <c r="L3424">
        <f>K3424*H3424</f>
        <v/>
      </c>
      <c r="M3424">
        <f>EXP(-rf*C3424)*L3424</f>
        <v/>
      </c>
      <c r="N3424">
        <f>EXP(-rf*C3424)*E3424</f>
        <v/>
      </c>
    </row>
    <row r="3425">
      <c r="A3425" t="n">
        <v>3417</v>
      </c>
      <c r="B3425">
        <f>RAND()</f>
        <v/>
      </c>
      <c r="C3425">
        <f>IF(B3425&lt;P_3,3,IF(B3425&lt;P_3+P_4,4,5))</f>
        <v/>
      </c>
      <c r="D3425">
        <f>NORM.S.INV(RAND())</f>
        <v/>
      </c>
      <c r="E3425">
        <f>V0*EXP((rf-q_leak-0.5*sigma^2)*C3425+sigma*SQRT(C3425)*D3425)</f>
        <v/>
      </c>
      <c r="F3425">
        <f>SHL_face*(1+SHL_rate)^C3425</f>
        <v/>
      </c>
      <c r="G3425">
        <f>Pref_face*(1+Pref_rate)^C3425</f>
        <v/>
      </c>
      <c r="H3425">
        <f>MAX(E3425-F3425-G3425,0)</f>
        <v/>
      </c>
      <c r="I3425">
        <f>MIN(E3425,F3425+G3425)+(1-MgmtPct)*H3425</f>
        <v/>
      </c>
      <c r="J3425">
        <f>IF(I3425/SponsorCost&gt;=RatchetTrigger,1,0)</f>
        <v/>
      </c>
      <c r="K3425">
        <f>IF(J3425=1,MgmtPctRatchet,MgmtPct)</f>
        <v/>
      </c>
      <c r="L3425">
        <f>K3425*H3425</f>
        <v/>
      </c>
      <c r="M3425">
        <f>EXP(-rf*C3425)*L3425</f>
        <v/>
      </c>
      <c r="N3425">
        <f>EXP(-rf*C3425)*E3425</f>
        <v/>
      </c>
    </row>
    <row r="3426">
      <c r="A3426" t="n">
        <v>3418</v>
      </c>
      <c r="B3426">
        <f>RAND()</f>
        <v/>
      </c>
      <c r="C3426">
        <f>IF(B3426&lt;P_3,3,IF(B3426&lt;P_3+P_4,4,5))</f>
        <v/>
      </c>
      <c r="D3426">
        <f>NORM.S.INV(RAND())</f>
        <v/>
      </c>
      <c r="E3426">
        <f>V0*EXP((rf-q_leak-0.5*sigma^2)*C3426+sigma*SQRT(C3426)*D3426)</f>
        <v/>
      </c>
      <c r="F3426">
        <f>SHL_face*(1+SHL_rate)^C3426</f>
        <v/>
      </c>
      <c r="G3426">
        <f>Pref_face*(1+Pref_rate)^C3426</f>
        <v/>
      </c>
      <c r="H3426">
        <f>MAX(E3426-F3426-G3426,0)</f>
        <v/>
      </c>
      <c r="I3426">
        <f>MIN(E3426,F3426+G3426)+(1-MgmtPct)*H3426</f>
        <v/>
      </c>
      <c r="J3426">
        <f>IF(I3426/SponsorCost&gt;=RatchetTrigger,1,0)</f>
        <v/>
      </c>
      <c r="K3426">
        <f>IF(J3426=1,MgmtPctRatchet,MgmtPct)</f>
        <v/>
      </c>
      <c r="L3426">
        <f>K3426*H3426</f>
        <v/>
      </c>
      <c r="M3426">
        <f>EXP(-rf*C3426)*L3426</f>
        <v/>
      </c>
      <c r="N3426">
        <f>EXP(-rf*C3426)*E3426</f>
        <v/>
      </c>
    </row>
    <row r="3427">
      <c r="A3427" t="n">
        <v>3419</v>
      </c>
      <c r="B3427">
        <f>RAND()</f>
        <v/>
      </c>
      <c r="C3427">
        <f>IF(B3427&lt;P_3,3,IF(B3427&lt;P_3+P_4,4,5))</f>
        <v/>
      </c>
      <c r="D3427">
        <f>NORM.S.INV(RAND())</f>
        <v/>
      </c>
      <c r="E3427">
        <f>V0*EXP((rf-q_leak-0.5*sigma^2)*C3427+sigma*SQRT(C3427)*D3427)</f>
        <v/>
      </c>
      <c r="F3427">
        <f>SHL_face*(1+SHL_rate)^C3427</f>
        <v/>
      </c>
      <c r="G3427">
        <f>Pref_face*(1+Pref_rate)^C3427</f>
        <v/>
      </c>
      <c r="H3427">
        <f>MAX(E3427-F3427-G3427,0)</f>
        <v/>
      </c>
      <c r="I3427">
        <f>MIN(E3427,F3427+G3427)+(1-MgmtPct)*H3427</f>
        <v/>
      </c>
      <c r="J3427">
        <f>IF(I3427/SponsorCost&gt;=RatchetTrigger,1,0)</f>
        <v/>
      </c>
      <c r="K3427">
        <f>IF(J3427=1,MgmtPctRatchet,MgmtPct)</f>
        <v/>
      </c>
      <c r="L3427">
        <f>K3427*H3427</f>
        <v/>
      </c>
      <c r="M3427">
        <f>EXP(-rf*C3427)*L3427</f>
        <v/>
      </c>
      <c r="N3427">
        <f>EXP(-rf*C3427)*E3427</f>
        <v/>
      </c>
    </row>
    <row r="3428">
      <c r="A3428" t="n">
        <v>3420</v>
      </c>
      <c r="B3428">
        <f>RAND()</f>
        <v/>
      </c>
      <c r="C3428">
        <f>IF(B3428&lt;P_3,3,IF(B3428&lt;P_3+P_4,4,5))</f>
        <v/>
      </c>
      <c r="D3428">
        <f>NORM.S.INV(RAND())</f>
        <v/>
      </c>
      <c r="E3428">
        <f>V0*EXP((rf-q_leak-0.5*sigma^2)*C3428+sigma*SQRT(C3428)*D3428)</f>
        <v/>
      </c>
      <c r="F3428">
        <f>SHL_face*(1+SHL_rate)^C3428</f>
        <v/>
      </c>
      <c r="G3428">
        <f>Pref_face*(1+Pref_rate)^C3428</f>
        <v/>
      </c>
      <c r="H3428">
        <f>MAX(E3428-F3428-G3428,0)</f>
        <v/>
      </c>
      <c r="I3428">
        <f>MIN(E3428,F3428+G3428)+(1-MgmtPct)*H3428</f>
        <v/>
      </c>
      <c r="J3428">
        <f>IF(I3428/SponsorCost&gt;=RatchetTrigger,1,0)</f>
        <v/>
      </c>
      <c r="K3428">
        <f>IF(J3428=1,MgmtPctRatchet,MgmtPct)</f>
        <v/>
      </c>
      <c r="L3428">
        <f>K3428*H3428</f>
        <v/>
      </c>
      <c r="M3428">
        <f>EXP(-rf*C3428)*L3428</f>
        <v/>
      </c>
      <c r="N3428">
        <f>EXP(-rf*C3428)*E3428</f>
        <v/>
      </c>
    </row>
    <row r="3429">
      <c r="A3429" t="n">
        <v>3421</v>
      </c>
      <c r="B3429">
        <f>RAND()</f>
        <v/>
      </c>
      <c r="C3429">
        <f>IF(B3429&lt;P_3,3,IF(B3429&lt;P_3+P_4,4,5))</f>
        <v/>
      </c>
      <c r="D3429">
        <f>NORM.S.INV(RAND())</f>
        <v/>
      </c>
      <c r="E3429">
        <f>V0*EXP((rf-q_leak-0.5*sigma^2)*C3429+sigma*SQRT(C3429)*D3429)</f>
        <v/>
      </c>
      <c r="F3429">
        <f>SHL_face*(1+SHL_rate)^C3429</f>
        <v/>
      </c>
      <c r="G3429">
        <f>Pref_face*(1+Pref_rate)^C3429</f>
        <v/>
      </c>
      <c r="H3429">
        <f>MAX(E3429-F3429-G3429,0)</f>
        <v/>
      </c>
      <c r="I3429">
        <f>MIN(E3429,F3429+G3429)+(1-MgmtPct)*H3429</f>
        <v/>
      </c>
      <c r="J3429">
        <f>IF(I3429/SponsorCost&gt;=RatchetTrigger,1,0)</f>
        <v/>
      </c>
      <c r="K3429">
        <f>IF(J3429=1,MgmtPctRatchet,MgmtPct)</f>
        <v/>
      </c>
      <c r="L3429">
        <f>K3429*H3429</f>
        <v/>
      </c>
      <c r="M3429">
        <f>EXP(-rf*C3429)*L3429</f>
        <v/>
      </c>
      <c r="N3429">
        <f>EXP(-rf*C3429)*E3429</f>
        <v/>
      </c>
    </row>
    <row r="3430">
      <c r="A3430" t="n">
        <v>3422</v>
      </c>
      <c r="B3430">
        <f>RAND()</f>
        <v/>
      </c>
      <c r="C3430">
        <f>IF(B3430&lt;P_3,3,IF(B3430&lt;P_3+P_4,4,5))</f>
        <v/>
      </c>
      <c r="D3430">
        <f>NORM.S.INV(RAND())</f>
        <v/>
      </c>
      <c r="E3430">
        <f>V0*EXP((rf-q_leak-0.5*sigma^2)*C3430+sigma*SQRT(C3430)*D3430)</f>
        <v/>
      </c>
      <c r="F3430">
        <f>SHL_face*(1+SHL_rate)^C3430</f>
        <v/>
      </c>
      <c r="G3430">
        <f>Pref_face*(1+Pref_rate)^C3430</f>
        <v/>
      </c>
      <c r="H3430">
        <f>MAX(E3430-F3430-G3430,0)</f>
        <v/>
      </c>
      <c r="I3430">
        <f>MIN(E3430,F3430+G3430)+(1-MgmtPct)*H3430</f>
        <v/>
      </c>
      <c r="J3430">
        <f>IF(I3430/SponsorCost&gt;=RatchetTrigger,1,0)</f>
        <v/>
      </c>
      <c r="K3430">
        <f>IF(J3430=1,MgmtPctRatchet,MgmtPct)</f>
        <v/>
      </c>
      <c r="L3430">
        <f>K3430*H3430</f>
        <v/>
      </c>
      <c r="M3430">
        <f>EXP(-rf*C3430)*L3430</f>
        <v/>
      </c>
      <c r="N3430">
        <f>EXP(-rf*C3430)*E3430</f>
        <v/>
      </c>
    </row>
    <row r="3431">
      <c r="A3431" t="n">
        <v>3423</v>
      </c>
      <c r="B3431">
        <f>RAND()</f>
        <v/>
      </c>
      <c r="C3431">
        <f>IF(B3431&lt;P_3,3,IF(B3431&lt;P_3+P_4,4,5))</f>
        <v/>
      </c>
      <c r="D3431">
        <f>NORM.S.INV(RAND())</f>
        <v/>
      </c>
      <c r="E3431">
        <f>V0*EXP((rf-q_leak-0.5*sigma^2)*C3431+sigma*SQRT(C3431)*D3431)</f>
        <v/>
      </c>
      <c r="F3431">
        <f>SHL_face*(1+SHL_rate)^C3431</f>
        <v/>
      </c>
      <c r="G3431">
        <f>Pref_face*(1+Pref_rate)^C3431</f>
        <v/>
      </c>
      <c r="H3431">
        <f>MAX(E3431-F3431-G3431,0)</f>
        <v/>
      </c>
      <c r="I3431">
        <f>MIN(E3431,F3431+G3431)+(1-MgmtPct)*H3431</f>
        <v/>
      </c>
      <c r="J3431">
        <f>IF(I3431/SponsorCost&gt;=RatchetTrigger,1,0)</f>
        <v/>
      </c>
      <c r="K3431">
        <f>IF(J3431=1,MgmtPctRatchet,MgmtPct)</f>
        <v/>
      </c>
      <c r="L3431">
        <f>K3431*H3431</f>
        <v/>
      </c>
      <c r="M3431">
        <f>EXP(-rf*C3431)*L3431</f>
        <v/>
      </c>
      <c r="N3431">
        <f>EXP(-rf*C3431)*E3431</f>
        <v/>
      </c>
    </row>
    <row r="3432">
      <c r="A3432" t="n">
        <v>3424</v>
      </c>
      <c r="B3432">
        <f>RAND()</f>
        <v/>
      </c>
      <c r="C3432">
        <f>IF(B3432&lt;P_3,3,IF(B3432&lt;P_3+P_4,4,5))</f>
        <v/>
      </c>
      <c r="D3432">
        <f>NORM.S.INV(RAND())</f>
        <v/>
      </c>
      <c r="E3432">
        <f>V0*EXP((rf-q_leak-0.5*sigma^2)*C3432+sigma*SQRT(C3432)*D3432)</f>
        <v/>
      </c>
      <c r="F3432">
        <f>SHL_face*(1+SHL_rate)^C3432</f>
        <v/>
      </c>
      <c r="G3432">
        <f>Pref_face*(1+Pref_rate)^C3432</f>
        <v/>
      </c>
      <c r="H3432">
        <f>MAX(E3432-F3432-G3432,0)</f>
        <v/>
      </c>
      <c r="I3432">
        <f>MIN(E3432,F3432+G3432)+(1-MgmtPct)*H3432</f>
        <v/>
      </c>
      <c r="J3432">
        <f>IF(I3432/SponsorCost&gt;=RatchetTrigger,1,0)</f>
        <v/>
      </c>
      <c r="K3432">
        <f>IF(J3432=1,MgmtPctRatchet,MgmtPct)</f>
        <v/>
      </c>
      <c r="L3432">
        <f>K3432*H3432</f>
        <v/>
      </c>
      <c r="M3432">
        <f>EXP(-rf*C3432)*L3432</f>
        <v/>
      </c>
      <c r="N3432">
        <f>EXP(-rf*C3432)*E3432</f>
        <v/>
      </c>
    </row>
    <row r="3433">
      <c r="A3433" t="n">
        <v>3425</v>
      </c>
      <c r="B3433">
        <f>RAND()</f>
        <v/>
      </c>
      <c r="C3433">
        <f>IF(B3433&lt;P_3,3,IF(B3433&lt;P_3+P_4,4,5))</f>
        <v/>
      </c>
      <c r="D3433">
        <f>NORM.S.INV(RAND())</f>
        <v/>
      </c>
      <c r="E3433">
        <f>V0*EXP((rf-q_leak-0.5*sigma^2)*C3433+sigma*SQRT(C3433)*D3433)</f>
        <v/>
      </c>
      <c r="F3433">
        <f>SHL_face*(1+SHL_rate)^C3433</f>
        <v/>
      </c>
      <c r="G3433">
        <f>Pref_face*(1+Pref_rate)^C3433</f>
        <v/>
      </c>
      <c r="H3433">
        <f>MAX(E3433-F3433-G3433,0)</f>
        <v/>
      </c>
      <c r="I3433">
        <f>MIN(E3433,F3433+G3433)+(1-MgmtPct)*H3433</f>
        <v/>
      </c>
      <c r="J3433">
        <f>IF(I3433/SponsorCost&gt;=RatchetTrigger,1,0)</f>
        <v/>
      </c>
      <c r="K3433">
        <f>IF(J3433=1,MgmtPctRatchet,MgmtPct)</f>
        <v/>
      </c>
      <c r="L3433">
        <f>K3433*H3433</f>
        <v/>
      </c>
      <c r="M3433">
        <f>EXP(-rf*C3433)*L3433</f>
        <v/>
      </c>
      <c r="N3433">
        <f>EXP(-rf*C3433)*E3433</f>
        <v/>
      </c>
    </row>
    <row r="3434">
      <c r="A3434" t="n">
        <v>3426</v>
      </c>
      <c r="B3434">
        <f>RAND()</f>
        <v/>
      </c>
      <c r="C3434">
        <f>IF(B3434&lt;P_3,3,IF(B3434&lt;P_3+P_4,4,5))</f>
        <v/>
      </c>
      <c r="D3434">
        <f>NORM.S.INV(RAND())</f>
        <v/>
      </c>
      <c r="E3434">
        <f>V0*EXP((rf-q_leak-0.5*sigma^2)*C3434+sigma*SQRT(C3434)*D3434)</f>
        <v/>
      </c>
      <c r="F3434">
        <f>SHL_face*(1+SHL_rate)^C3434</f>
        <v/>
      </c>
      <c r="G3434">
        <f>Pref_face*(1+Pref_rate)^C3434</f>
        <v/>
      </c>
      <c r="H3434">
        <f>MAX(E3434-F3434-G3434,0)</f>
        <v/>
      </c>
      <c r="I3434">
        <f>MIN(E3434,F3434+G3434)+(1-MgmtPct)*H3434</f>
        <v/>
      </c>
      <c r="J3434">
        <f>IF(I3434/SponsorCost&gt;=RatchetTrigger,1,0)</f>
        <v/>
      </c>
      <c r="K3434">
        <f>IF(J3434=1,MgmtPctRatchet,MgmtPct)</f>
        <v/>
      </c>
      <c r="L3434">
        <f>K3434*H3434</f>
        <v/>
      </c>
      <c r="M3434">
        <f>EXP(-rf*C3434)*L3434</f>
        <v/>
      </c>
      <c r="N3434">
        <f>EXP(-rf*C3434)*E3434</f>
        <v/>
      </c>
    </row>
    <row r="3435">
      <c r="A3435" t="n">
        <v>3427</v>
      </c>
      <c r="B3435">
        <f>RAND()</f>
        <v/>
      </c>
      <c r="C3435">
        <f>IF(B3435&lt;P_3,3,IF(B3435&lt;P_3+P_4,4,5))</f>
        <v/>
      </c>
      <c r="D3435">
        <f>NORM.S.INV(RAND())</f>
        <v/>
      </c>
      <c r="E3435">
        <f>V0*EXP((rf-q_leak-0.5*sigma^2)*C3435+sigma*SQRT(C3435)*D3435)</f>
        <v/>
      </c>
      <c r="F3435">
        <f>SHL_face*(1+SHL_rate)^C3435</f>
        <v/>
      </c>
      <c r="G3435">
        <f>Pref_face*(1+Pref_rate)^C3435</f>
        <v/>
      </c>
      <c r="H3435">
        <f>MAX(E3435-F3435-G3435,0)</f>
        <v/>
      </c>
      <c r="I3435">
        <f>MIN(E3435,F3435+G3435)+(1-MgmtPct)*H3435</f>
        <v/>
      </c>
      <c r="J3435">
        <f>IF(I3435/SponsorCost&gt;=RatchetTrigger,1,0)</f>
        <v/>
      </c>
      <c r="K3435">
        <f>IF(J3435=1,MgmtPctRatchet,MgmtPct)</f>
        <v/>
      </c>
      <c r="L3435">
        <f>K3435*H3435</f>
        <v/>
      </c>
      <c r="M3435">
        <f>EXP(-rf*C3435)*L3435</f>
        <v/>
      </c>
      <c r="N3435">
        <f>EXP(-rf*C3435)*E3435</f>
        <v/>
      </c>
    </row>
    <row r="3436">
      <c r="A3436" t="n">
        <v>3428</v>
      </c>
      <c r="B3436">
        <f>RAND()</f>
        <v/>
      </c>
      <c r="C3436">
        <f>IF(B3436&lt;P_3,3,IF(B3436&lt;P_3+P_4,4,5))</f>
        <v/>
      </c>
      <c r="D3436">
        <f>NORM.S.INV(RAND())</f>
        <v/>
      </c>
      <c r="E3436">
        <f>V0*EXP((rf-q_leak-0.5*sigma^2)*C3436+sigma*SQRT(C3436)*D3436)</f>
        <v/>
      </c>
      <c r="F3436">
        <f>SHL_face*(1+SHL_rate)^C3436</f>
        <v/>
      </c>
      <c r="G3436">
        <f>Pref_face*(1+Pref_rate)^C3436</f>
        <v/>
      </c>
      <c r="H3436">
        <f>MAX(E3436-F3436-G3436,0)</f>
        <v/>
      </c>
      <c r="I3436">
        <f>MIN(E3436,F3436+G3436)+(1-MgmtPct)*H3436</f>
        <v/>
      </c>
      <c r="J3436">
        <f>IF(I3436/SponsorCost&gt;=RatchetTrigger,1,0)</f>
        <v/>
      </c>
      <c r="K3436">
        <f>IF(J3436=1,MgmtPctRatchet,MgmtPct)</f>
        <v/>
      </c>
      <c r="L3436">
        <f>K3436*H3436</f>
        <v/>
      </c>
      <c r="M3436">
        <f>EXP(-rf*C3436)*L3436</f>
        <v/>
      </c>
      <c r="N3436">
        <f>EXP(-rf*C3436)*E3436</f>
        <v/>
      </c>
    </row>
    <row r="3437">
      <c r="A3437" t="n">
        <v>3429</v>
      </c>
      <c r="B3437">
        <f>RAND()</f>
        <v/>
      </c>
      <c r="C3437">
        <f>IF(B3437&lt;P_3,3,IF(B3437&lt;P_3+P_4,4,5))</f>
        <v/>
      </c>
      <c r="D3437">
        <f>NORM.S.INV(RAND())</f>
        <v/>
      </c>
      <c r="E3437">
        <f>V0*EXP((rf-q_leak-0.5*sigma^2)*C3437+sigma*SQRT(C3437)*D3437)</f>
        <v/>
      </c>
      <c r="F3437">
        <f>SHL_face*(1+SHL_rate)^C3437</f>
        <v/>
      </c>
      <c r="G3437">
        <f>Pref_face*(1+Pref_rate)^C3437</f>
        <v/>
      </c>
      <c r="H3437">
        <f>MAX(E3437-F3437-G3437,0)</f>
        <v/>
      </c>
      <c r="I3437">
        <f>MIN(E3437,F3437+G3437)+(1-MgmtPct)*H3437</f>
        <v/>
      </c>
      <c r="J3437">
        <f>IF(I3437/SponsorCost&gt;=RatchetTrigger,1,0)</f>
        <v/>
      </c>
      <c r="K3437">
        <f>IF(J3437=1,MgmtPctRatchet,MgmtPct)</f>
        <v/>
      </c>
      <c r="L3437">
        <f>K3437*H3437</f>
        <v/>
      </c>
      <c r="M3437">
        <f>EXP(-rf*C3437)*L3437</f>
        <v/>
      </c>
      <c r="N3437">
        <f>EXP(-rf*C3437)*E3437</f>
        <v/>
      </c>
    </row>
    <row r="3438">
      <c r="A3438" t="n">
        <v>3430</v>
      </c>
      <c r="B3438">
        <f>RAND()</f>
        <v/>
      </c>
      <c r="C3438">
        <f>IF(B3438&lt;P_3,3,IF(B3438&lt;P_3+P_4,4,5))</f>
        <v/>
      </c>
      <c r="D3438">
        <f>NORM.S.INV(RAND())</f>
        <v/>
      </c>
      <c r="E3438">
        <f>V0*EXP((rf-q_leak-0.5*sigma^2)*C3438+sigma*SQRT(C3438)*D3438)</f>
        <v/>
      </c>
      <c r="F3438">
        <f>SHL_face*(1+SHL_rate)^C3438</f>
        <v/>
      </c>
      <c r="G3438">
        <f>Pref_face*(1+Pref_rate)^C3438</f>
        <v/>
      </c>
      <c r="H3438">
        <f>MAX(E3438-F3438-G3438,0)</f>
        <v/>
      </c>
      <c r="I3438">
        <f>MIN(E3438,F3438+G3438)+(1-MgmtPct)*H3438</f>
        <v/>
      </c>
      <c r="J3438">
        <f>IF(I3438/SponsorCost&gt;=RatchetTrigger,1,0)</f>
        <v/>
      </c>
      <c r="K3438">
        <f>IF(J3438=1,MgmtPctRatchet,MgmtPct)</f>
        <v/>
      </c>
      <c r="L3438">
        <f>K3438*H3438</f>
        <v/>
      </c>
      <c r="M3438">
        <f>EXP(-rf*C3438)*L3438</f>
        <v/>
      </c>
      <c r="N3438">
        <f>EXP(-rf*C3438)*E3438</f>
        <v/>
      </c>
    </row>
    <row r="3439">
      <c r="A3439" t="n">
        <v>3431</v>
      </c>
      <c r="B3439">
        <f>RAND()</f>
        <v/>
      </c>
      <c r="C3439">
        <f>IF(B3439&lt;P_3,3,IF(B3439&lt;P_3+P_4,4,5))</f>
        <v/>
      </c>
      <c r="D3439">
        <f>NORM.S.INV(RAND())</f>
        <v/>
      </c>
      <c r="E3439">
        <f>V0*EXP((rf-q_leak-0.5*sigma^2)*C3439+sigma*SQRT(C3439)*D3439)</f>
        <v/>
      </c>
      <c r="F3439">
        <f>SHL_face*(1+SHL_rate)^C3439</f>
        <v/>
      </c>
      <c r="G3439">
        <f>Pref_face*(1+Pref_rate)^C3439</f>
        <v/>
      </c>
      <c r="H3439">
        <f>MAX(E3439-F3439-G3439,0)</f>
        <v/>
      </c>
      <c r="I3439">
        <f>MIN(E3439,F3439+G3439)+(1-MgmtPct)*H3439</f>
        <v/>
      </c>
      <c r="J3439">
        <f>IF(I3439/SponsorCost&gt;=RatchetTrigger,1,0)</f>
        <v/>
      </c>
      <c r="K3439">
        <f>IF(J3439=1,MgmtPctRatchet,MgmtPct)</f>
        <v/>
      </c>
      <c r="L3439">
        <f>K3439*H3439</f>
        <v/>
      </c>
      <c r="M3439">
        <f>EXP(-rf*C3439)*L3439</f>
        <v/>
      </c>
      <c r="N3439">
        <f>EXP(-rf*C3439)*E3439</f>
        <v/>
      </c>
    </row>
    <row r="3440">
      <c r="A3440" t="n">
        <v>3432</v>
      </c>
      <c r="B3440">
        <f>RAND()</f>
        <v/>
      </c>
      <c r="C3440">
        <f>IF(B3440&lt;P_3,3,IF(B3440&lt;P_3+P_4,4,5))</f>
        <v/>
      </c>
      <c r="D3440">
        <f>NORM.S.INV(RAND())</f>
        <v/>
      </c>
      <c r="E3440">
        <f>V0*EXP((rf-q_leak-0.5*sigma^2)*C3440+sigma*SQRT(C3440)*D3440)</f>
        <v/>
      </c>
      <c r="F3440">
        <f>SHL_face*(1+SHL_rate)^C3440</f>
        <v/>
      </c>
      <c r="G3440">
        <f>Pref_face*(1+Pref_rate)^C3440</f>
        <v/>
      </c>
      <c r="H3440">
        <f>MAX(E3440-F3440-G3440,0)</f>
        <v/>
      </c>
      <c r="I3440">
        <f>MIN(E3440,F3440+G3440)+(1-MgmtPct)*H3440</f>
        <v/>
      </c>
      <c r="J3440">
        <f>IF(I3440/SponsorCost&gt;=RatchetTrigger,1,0)</f>
        <v/>
      </c>
      <c r="K3440">
        <f>IF(J3440=1,MgmtPctRatchet,MgmtPct)</f>
        <v/>
      </c>
      <c r="L3440">
        <f>K3440*H3440</f>
        <v/>
      </c>
      <c r="M3440">
        <f>EXP(-rf*C3440)*L3440</f>
        <v/>
      </c>
      <c r="N3440">
        <f>EXP(-rf*C3440)*E3440</f>
        <v/>
      </c>
    </row>
    <row r="3441">
      <c r="A3441" t="n">
        <v>3433</v>
      </c>
      <c r="B3441">
        <f>RAND()</f>
        <v/>
      </c>
      <c r="C3441">
        <f>IF(B3441&lt;P_3,3,IF(B3441&lt;P_3+P_4,4,5))</f>
        <v/>
      </c>
      <c r="D3441">
        <f>NORM.S.INV(RAND())</f>
        <v/>
      </c>
      <c r="E3441">
        <f>V0*EXP((rf-q_leak-0.5*sigma^2)*C3441+sigma*SQRT(C3441)*D3441)</f>
        <v/>
      </c>
      <c r="F3441">
        <f>SHL_face*(1+SHL_rate)^C3441</f>
        <v/>
      </c>
      <c r="G3441">
        <f>Pref_face*(1+Pref_rate)^C3441</f>
        <v/>
      </c>
      <c r="H3441">
        <f>MAX(E3441-F3441-G3441,0)</f>
        <v/>
      </c>
      <c r="I3441">
        <f>MIN(E3441,F3441+G3441)+(1-MgmtPct)*H3441</f>
        <v/>
      </c>
      <c r="J3441">
        <f>IF(I3441/SponsorCost&gt;=RatchetTrigger,1,0)</f>
        <v/>
      </c>
      <c r="K3441">
        <f>IF(J3441=1,MgmtPctRatchet,MgmtPct)</f>
        <v/>
      </c>
      <c r="L3441">
        <f>K3441*H3441</f>
        <v/>
      </c>
      <c r="M3441">
        <f>EXP(-rf*C3441)*L3441</f>
        <v/>
      </c>
      <c r="N3441">
        <f>EXP(-rf*C3441)*E3441</f>
        <v/>
      </c>
    </row>
    <row r="3442">
      <c r="A3442" t="n">
        <v>3434</v>
      </c>
      <c r="B3442">
        <f>RAND()</f>
        <v/>
      </c>
      <c r="C3442">
        <f>IF(B3442&lt;P_3,3,IF(B3442&lt;P_3+P_4,4,5))</f>
        <v/>
      </c>
      <c r="D3442">
        <f>NORM.S.INV(RAND())</f>
        <v/>
      </c>
      <c r="E3442">
        <f>V0*EXP((rf-q_leak-0.5*sigma^2)*C3442+sigma*SQRT(C3442)*D3442)</f>
        <v/>
      </c>
      <c r="F3442">
        <f>SHL_face*(1+SHL_rate)^C3442</f>
        <v/>
      </c>
      <c r="G3442">
        <f>Pref_face*(1+Pref_rate)^C3442</f>
        <v/>
      </c>
      <c r="H3442">
        <f>MAX(E3442-F3442-G3442,0)</f>
        <v/>
      </c>
      <c r="I3442">
        <f>MIN(E3442,F3442+G3442)+(1-MgmtPct)*H3442</f>
        <v/>
      </c>
      <c r="J3442">
        <f>IF(I3442/SponsorCost&gt;=RatchetTrigger,1,0)</f>
        <v/>
      </c>
      <c r="K3442">
        <f>IF(J3442=1,MgmtPctRatchet,MgmtPct)</f>
        <v/>
      </c>
      <c r="L3442">
        <f>K3442*H3442</f>
        <v/>
      </c>
      <c r="M3442">
        <f>EXP(-rf*C3442)*L3442</f>
        <v/>
      </c>
      <c r="N3442">
        <f>EXP(-rf*C3442)*E3442</f>
        <v/>
      </c>
    </row>
    <row r="3443">
      <c r="A3443" t="n">
        <v>3435</v>
      </c>
      <c r="B3443">
        <f>RAND()</f>
        <v/>
      </c>
      <c r="C3443">
        <f>IF(B3443&lt;P_3,3,IF(B3443&lt;P_3+P_4,4,5))</f>
        <v/>
      </c>
      <c r="D3443">
        <f>NORM.S.INV(RAND())</f>
        <v/>
      </c>
      <c r="E3443">
        <f>V0*EXP((rf-q_leak-0.5*sigma^2)*C3443+sigma*SQRT(C3443)*D3443)</f>
        <v/>
      </c>
      <c r="F3443">
        <f>SHL_face*(1+SHL_rate)^C3443</f>
        <v/>
      </c>
      <c r="G3443">
        <f>Pref_face*(1+Pref_rate)^C3443</f>
        <v/>
      </c>
      <c r="H3443">
        <f>MAX(E3443-F3443-G3443,0)</f>
        <v/>
      </c>
      <c r="I3443">
        <f>MIN(E3443,F3443+G3443)+(1-MgmtPct)*H3443</f>
        <v/>
      </c>
      <c r="J3443">
        <f>IF(I3443/SponsorCost&gt;=RatchetTrigger,1,0)</f>
        <v/>
      </c>
      <c r="K3443">
        <f>IF(J3443=1,MgmtPctRatchet,MgmtPct)</f>
        <v/>
      </c>
      <c r="L3443">
        <f>K3443*H3443</f>
        <v/>
      </c>
      <c r="M3443">
        <f>EXP(-rf*C3443)*L3443</f>
        <v/>
      </c>
      <c r="N3443">
        <f>EXP(-rf*C3443)*E3443</f>
        <v/>
      </c>
    </row>
    <row r="3444">
      <c r="A3444" t="n">
        <v>3436</v>
      </c>
      <c r="B3444">
        <f>RAND()</f>
        <v/>
      </c>
      <c r="C3444">
        <f>IF(B3444&lt;P_3,3,IF(B3444&lt;P_3+P_4,4,5))</f>
        <v/>
      </c>
      <c r="D3444">
        <f>NORM.S.INV(RAND())</f>
        <v/>
      </c>
      <c r="E3444">
        <f>V0*EXP((rf-q_leak-0.5*sigma^2)*C3444+sigma*SQRT(C3444)*D3444)</f>
        <v/>
      </c>
      <c r="F3444">
        <f>SHL_face*(1+SHL_rate)^C3444</f>
        <v/>
      </c>
      <c r="G3444">
        <f>Pref_face*(1+Pref_rate)^C3444</f>
        <v/>
      </c>
      <c r="H3444">
        <f>MAX(E3444-F3444-G3444,0)</f>
        <v/>
      </c>
      <c r="I3444">
        <f>MIN(E3444,F3444+G3444)+(1-MgmtPct)*H3444</f>
        <v/>
      </c>
      <c r="J3444">
        <f>IF(I3444/SponsorCost&gt;=RatchetTrigger,1,0)</f>
        <v/>
      </c>
      <c r="K3444">
        <f>IF(J3444=1,MgmtPctRatchet,MgmtPct)</f>
        <v/>
      </c>
      <c r="L3444">
        <f>K3444*H3444</f>
        <v/>
      </c>
      <c r="M3444">
        <f>EXP(-rf*C3444)*L3444</f>
        <v/>
      </c>
      <c r="N3444">
        <f>EXP(-rf*C3444)*E3444</f>
        <v/>
      </c>
    </row>
    <row r="3445">
      <c r="A3445" t="n">
        <v>3437</v>
      </c>
      <c r="B3445">
        <f>RAND()</f>
        <v/>
      </c>
      <c r="C3445">
        <f>IF(B3445&lt;P_3,3,IF(B3445&lt;P_3+P_4,4,5))</f>
        <v/>
      </c>
      <c r="D3445">
        <f>NORM.S.INV(RAND())</f>
        <v/>
      </c>
      <c r="E3445">
        <f>V0*EXP((rf-q_leak-0.5*sigma^2)*C3445+sigma*SQRT(C3445)*D3445)</f>
        <v/>
      </c>
      <c r="F3445">
        <f>SHL_face*(1+SHL_rate)^C3445</f>
        <v/>
      </c>
      <c r="G3445">
        <f>Pref_face*(1+Pref_rate)^C3445</f>
        <v/>
      </c>
      <c r="H3445">
        <f>MAX(E3445-F3445-G3445,0)</f>
        <v/>
      </c>
      <c r="I3445">
        <f>MIN(E3445,F3445+G3445)+(1-MgmtPct)*H3445</f>
        <v/>
      </c>
      <c r="J3445">
        <f>IF(I3445/SponsorCost&gt;=RatchetTrigger,1,0)</f>
        <v/>
      </c>
      <c r="K3445">
        <f>IF(J3445=1,MgmtPctRatchet,MgmtPct)</f>
        <v/>
      </c>
      <c r="L3445">
        <f>K3445*H3445</f>
        <v/>
      </c>
      <c r="M3445">
        <f>EXP(-rf*C3445)*L3445</f>
        <v/>
      </c>
      <c r="N3445">
        <f>EXP(-rf*C3445)*E3445</f>
        <v/>
      </c>
    </row>
    <row r="3446">
      <c r="A3446" t="n">
        <v>3438</v>
      </c>
      <c r="B3446">
        <f>RAND()</f>
        <v/>
      </c>
      <c r="C3446">
        <f>IF(B3446&lt;P_3,3,IF(B3446&lt;P_3+P_4,4,5))</f>
        <v/>
      </c>
      <c r="D3446">
        <f>NORM.S.INV(RAND())</f>
        <v/>
      </c>
      <c r="E3446">
        <f>V0*EXP((rf-q_leak-0.5*sigma^2)*C3446+sigma*SQRT(C3446)*D3446)</f>
        <v/>
      </c>
      <c r="F3446">
        <f>SHL_face*(1+SHL_rate)^C3446</f>
        <v/>
      </c>
      <c r="G3446">
        <f>Pref_face*(1+Pref_rate)^C3446</f>
        <v/>
      </c>
      <c r="H3446">
        <f>MAX(E3446-F3446-G3446,0)</f>
        <v/>
      </c>
      <c r="I3446">
        <f>MIN(E3446,F3446+G3446)+(1-MgmtPct)*H3446</f>
        <v/>
      </c>
      <c r="J3446">
        <f>IF(I3446/SponsorCost&gt;=RatchetTrigger,1,0)</f>
        <v/>
      </c>
      <c r="K3446">
        <f>IF(J3446=1,MgmtPctRatchet,MgmtPct)</f>
        <v/>
      </c>
      <c r="L3446">
        <f>K3446*H3446</f>
        <v/>
      </c>
      <c r="M3446">
        <f>EXP(-rf*C3446)*L3446</f>
        <v/>
      </c>
      <c r="N3446">
        <f>EXP(-rf*C3446)*E3446</f>
        <v/>
      </c>
    </row>
    <row r="3447">
      <c r="A3447" t="n">
        <v>3439</v>
      </c>
      <c r="B3447">
        <f>RAND()</f>
        <v/>
      </c>
      <c r="C3447">
        <f>IF(B3447&lt;P_3,3,IF(B3447&lt;P_3+P_4,4,5))</f>
        <v/>
      </c>
      <c r="D3447">
        <f>NORM.S.INV(RAND())</f>
        <v/>
      </c>
      <c r="E3447">
        <f>V0*EXP((rf-q_leak-0.5*sigma^2)*C3447+sigma*SQRT(C3447)*D3447)</f>
        <v/>
      </c>
      <c r="F3447">
        <f>SHL_face*(1+SHL_rate)^C3447</f>
        <v/>
      </c>
      <c r="G3447">
        <f>Pref_face*(1+Pref_rate)^C3447</f>
        <v/>
      </c>
      <c r="H3447">
        <f>MAX(E3447-F3447-G3447,0)</f>
        <v/>
      </c>
      <c r="I3447">
        <f>MIN(E3447,F3447+G3447)+(1-MgmtPct)*H3447</f>
        <v/>
      </c>
      <c r="J3447">
        <f>IF(I3447/SponsorCost&gt;=RatchetTrigger,1,0)</f>
        <v/>
      </c>
      <c r="K3447">
        <f>IF(J3447=1,MgmtPctRatchet,MgmtPct)</f>
        <v/>
      </c>
      <c r="L3447">
        <f>K3447*H3447</f>
        <v/>
      </c>
      <c r="M3447">
        <f>EXP(-rf*C3447)*L3447</f>
        <v/>
      </c>
      <c r="N3447">
        <f>EXP(-rf*C3447)*E3447</f>
        <v/>
      </c>
    </row>
    <row r="3448">
      <c r="A3448" t="n">
        <v>3440</v>
      </c>
      <c r="B3448">
        <f>RAND()</f>
        <v/>
      </c>
      <c r="C3448">
        <f>IF(B3448&lt;P_3,3,IF(B3448&lt;P_3+P_4,4,5))</f>
        <v/>
      </c>
      <c r="D3448">
        <f>NORM.S.INV(RAND())</f>
        <v/>
      </c>
      <c r="E3448">
        <f>V0*EXP((rf-q_leak-0.5*sigma^2)*C3448+sigma*SQRT(C3448)*D3448)</f>
        <v/>
      </c>
      <c r="F3448">
        <f>SHL_face*(1+SHL_rate)^C3448</f>
        <v/>
      </c>
      <c r="G3448">
        <f>Pref_face*(1+Pref_rate)^C3448</f>
        <v/>
      </c>
      <c r="H3448">
        <f>MAX(E3448-F3448-G3448,0)</f>
        <v/>
      </c>
      <c r="I3448">
        <f>MIN(E3448,F3448+G3448)+(1-MgmtPct)*H3448</f>
        <v/>
      </c>
      <c r="J3448">
        <f>IF(I3448/SponsorCost&gt;=RatchetTrigger,1,0)</f>
        <v/>
      </c>
      <c r="K3448">
        <f>IF(J3448=1,MgmtPctRatchet,MgmtPct)</f>
        <v/>
      </c>
      <c r="L3448">
        <f>K3448*H3448</f>
        <v/>
      </c>
      <c r="M3448">
        <f>EXP(-rf*C3448)*L3448</f>
        <v/>
      </c>
      <c r="N3448">
        <f>EXP(-rf*C3448)*E3448</f>
        <v/>
      </c>
    </row>
    <row r="3449">
      <c r="A3449" t="n">
        <v>3441</v>
      </c>
      <c r="B3449">
        <f>RAND()</f>
        <v/>
      </c>
      <c r="C3449">
        <f>IF(B3449&lt;P_3,3,IF(B3449&lt;P_3+P_4,4,5))</f>
        <v/>
      </c>
      <c r="D3449">
        <f>NORM.S.INV(RAND())</f>
        <v/>
      </c>
      <c r="E3449">
        <f>V0*EXP((rf-q_leak-0.5*sigma^2)*C3449+sigma*SQRT(C3449)*D3449)</f>
        <v/>
      </c>
      <c r="F3449">
        <f>SHL_face*(1+SHL_rate)^C3449</f>
        <v/>
      </c>
      <c r="G3449">
        <f>Pref_face*(1+Pref_rate)^C3449</f>
        <v/>
      </c>
      <c r="H3449">
        <f>MAX(E3449-F3449-G3449,0)</f>
        <v/>
      </c>
      <c r="I3449">
        <f>MIN(E3449,F3449+G3449)+(1-MgmtPct)*H3449</f>
        <v/>
      </c>
      <c r="J3449">
        <f>IF(I3449/SponsorCost&gt;=RatchetTrigger,1,0)</f>
        <v/>
      </c>
      <c r="K3449">
        <f>IF(J3449=1,MgmtPctRatchet,MgmtPct)</f>
        <v/>
      </c>
      <c r="L3449">
        <f>K3449*H3449</f>
        <v/>
      </c>
      <c r="M3449">
        <f>EXP(-rf*C3449)*L3449</f>
        <v/>
      </c>
      <c r="N3449">
        <f>EXP(-rf*C3449)*E3449</f>
        <v/>
      </c>
    </row>
    <row r="3450">
      <c r="A3450" t="n">
        <v>3442</v>
      </c>
      <c r="B3450">
        <f>RAND()</f>
        <v/>
      </c>
      <c r="C3450">
        <f>IF(B3450&lt;P_3,3,IF(B3450&lt;P_3+P_4,4,5))</f>
        <v/>
      </c>
      <c r="D3450">
        <f>NORM.S.INV(RAND())</f>
        <v/>
      </c>
      <c r="E3450">
        <f>V0*EXP((rf-q_leak-0.5*sigma^2)*C3450+sigma*SQRT(C3450)*D3450)</f>
        <v/>
      </c>
      <c r="F3450">
        <f>SHL_face*(1+SHL_rate)^C3450</f>
        <v/>
      </c>
      <c r="G3450">
        <f>Pref_face*(1+Pref_rate)^C3450</f>
        <v/>
      </c>
      <c r="H3450">
        <f>MAX(E3450-F3450-G3450,0)</f>
        <v/>
      </c>
      <c r="I3450">
        <f>MIN(E3450,F3450+G3450)+(1-MgmtPct)*H3450</f>
        <v/>
      </c>
      <c r="J3450">
        <f>IF(I3450/SponsorCost&gt;=RatchetTrigger,1,0)</f>
        <v/>
      </c>
      <c r="K3450">
        <f>IF(J3450=1,MgmtPctRatchet,MgmtPct)</f>
        <v/>
      </c>
      <c r="L3450">
        <f>K3450*H3450</f>
        <v/>
      </c>
      <c r="M3450">
        <f>EXP(-rf*C3450)*L3450</f>
        <v/>
      </c>
      <c r="N3450">
        <f>EXP(-rf*C3450)*E3450</f>
        <v/>
      </c>
    </row>
    <row r="3451">
      <c r="A3451" t="n">
        <v>3443</v>
      </c>
      <c r="B3451">
        <f>RAND()</f>
        <v/>
      </c>
      <c r="C3451">
        <f>IF(B3451&lt;P_3,3,IF(B3451&lt;P_3+P_4,4,5))</f>
        <v/>
      </c>
      <c r="D3451">
        <f>NORM.S.INV(RAND())</f>
        <v/>
      </c>
      <c r="E3451">
        <f>V0*EXP((rf-q_leak-0.5*sigma^2)*C3451+sigma*SQRT(C3451)*D3451)</f>
        <v/>
      </c>
      <c r="F3451">
        <f>SHL_face*(1+SHL_rate)^C3451</f>
        <v/>
      </c>
      <c r="G3451">
        <f>Pref_face*(1+Pref_rate)^C3451</f>
        <v/>
      </c>
      <c r="H3451">
        <f>MAX(E3451-F3451-G3451,0)</f>
        <v/>
      </c>
      <c r="I3451">
        <f>MIN(E3451,F3451+G3451)+(1-MgmtPct)*H3451</f>
        <v/>
      </c>
      <c r="J3451">
        <f>IF(I3451/SponsorCost&gt;=RatchetTrigger,1,0)</f>
        <v/>
      </c>
      <c r="K3451">
        <f>IF(J3451=1,MgmtPctRatchet,MgmtPct)</f>
        <v/>
      </c>
      <c r="L3451">
        <f>K3451*H3451</f>
        <v/>
      </c>
      <c r="M3451">
        <f>EXP(-rf*C3451)*L3451</f>
        <v/>
      </c>
      <c r="N3451">
        <f>EXP(-rf*C3451)*E3451</f>
        <v/>
      </c>
    </row>
    <row r="3452">
      <c r="A3452" t="n">
        <v>3444</v>
      </c>
      <c r="B3452">
        <f>RAND()</f>
        <v/>
      </c>
      <c r="C3452">
        <f>IF(B3452&lt;P_3,3,IF(B3452&lt;P_3+P_4,4,5))</f>
        <v/>
      </c>
      <c r="D3452">
        <f>NORM.S.INV(RAND())</f>
        <v/>
      </c>
      <c r="E3452">
        <f>V0*EXP((rf-q_leak-0.5*sigma^2)*C3452+sigma*SQRT(C3452)*D3452)</f>
        <v/>
      </c>
      <c r="F3452">
        <f>SHL_face*(1+SHL_rate)^C3452</f>
        <v/>
      </c>
      <c r="G3452">
        <f>Pref_face*(1+Pref_rate)^C3452</f>
        <v/>
      </c>
      <c r="H3452">
        <f>MAX(E3452-F3452-G3452,0)</f>
        <v/>
      </c>
      <c r="I3452">
        <f>MIN(E3452,F3452+G3452)+(1-MgmtPct)*H3452</f>
        <v/>
      </c>
      <c r="J3452">
        <f>IF(I3452/SponsorCost&gt;=RatchetTrigger,1,0)</f>
        <v/>
      </c>
      <c r="K3452">
        <f>IF(J3452=1,MgmtPctRatchet,MgmtPct)</f>
        <v/>
      </c>
      <c r="L3452">
        <f>K3452*H3452</f>
        <v/>
      </c>
      <c r="M3452">
        <f>EXP(-rf*C3452)*L3452</f>
        <v/>
      </c>
      <c r="N3452">
        <f>EXP(-rf*C3452)*E3452</f>
        <v/>
      </c>
    </row>
    <row r="3453">
      <c r="A3453" t="n">
        <v>3445</v>
      </c>
      <c r="B3453">
        <f>RAND()</f>
        <v/>
      </c>
      <c r="C3453">
        <f>IF(B3453&lt;P_3,3,IF(B3453&lt;P_3+P_4,4,5))</f>
        <v/>
      </c>
      <c r="D3453">
        <f>NORM.S.INV(RAND())</f>
        <v/>
      </c>
      <c r="E3453">
        <f>V0*EXP((rf-q_leak-0.5*sigma^2)*C3453+sigma*SQRT(C3453)*D3453)</f>
        <v/>
      </c>
      <c r="F3453">
        <f>SHL_face*(1+SHL_rate)^C3453</f>
        <v/>
      </c>
      <c r="G3453">
        <f>Pref_face*(1+Pref_rate)^C3453</f>
        <v/>
      </c>
      <c r="H3453">
        <f>MAX(E3453-F3453-G3453,0)</f>
        <v/>
      </c>
      <c r="I3453">
        <f>MIN(E3453,F3453+G3453)+(1-MgmtPct)*H3453</f>
        <v/>
      </c>
      <c r="J3453">
        <f>IF(I3453/SponsorCost&gt;=RatchetTrigger,1,0)</f>
        <v/>
      </c>
      <c r="K3453">
        <f>IF(J3453=1,MgmtPctRatchet,MgmtPct)</f>
        <v/>
      </c>
      <c r="L3453">
        <f>K3453*H3453</f>
        <v/>
      </c>
      <c r="M3453">
        <f>EXP(-rf*C3453)*L3453</f>
        <v/>
      </c>
      <c r="N3453">
        <f>EXP(-rf*C3453)*E3453</f>
        <v/>
      </c>
    </row>
    <row r="3454">
      <c r="A3454" t="n">
        <v>3446</v>
      </c>
      <c r="B3454">
        <f>RAND()</f>
        <v/>
      </c>
      <c r="C3454">
        <f>IF(B3454&lt;P_3,3,IF(B3454&lt;P_3+P_4,4,5))</f>
        <v/>
      </c>
      <c r="D3454">
        <f>NORM.S.INV(RAND())</f>
        <v/>
      </c>
      <c r="E3454">
        <f>V0*EXP((rf-q_leak-0.5*sigma^2)*C3454+sigma*SQRT(C3454)*D3454)</f>
        <v/>
      </c>
      <c r="F3454">
        <f>SHL_face*(1+SHL_rate)^C3454</f>
        <v/>
      </c>
      <c r="G3454">
        <f>Pref_face*(1+Pref_rate)^C3454</f>
        <v/>
      </c>
      <c r="H3454">
        <f>MAX(E3454-F3454-G3454,0)</f>
        <v/>
      </c>
      <c r="I3454">
        <f>MIN(E3454,F3454+G3454)+(1-MgmtPct)*H3454</f>
        <v/>
      </c>
      <c r="J3454">
        <f>IF(I3454/SponsorCost&gt;=RatchetTrigger,1,0)</f>
        <v/>
      </c>
      <c r="K3454">
        <f>IF(J3454=1,MgmtPctRatchet,MgmtPct)</f>
        <v/>
      </c>
      <c r="L3454">
        <f>K3454*H3454</f>
        <v/>
      </c>
      <c r="M3454">
        <f>EXP(-rf*C3454)*L3454</f>
        <v/>
      </c>
      <c r="N3454">
        <f>EXP(-rf*C3454)*E3454</f>
        <v/>
      </c>
    </row>
    <row r="3455">
      <c r="A3455" t="n">
        <v>3447</v>
      </c>
      <c r="B3455">
        <f>RAND()</f>
        <v/>
      </c>
      <c r="C3455">
        <f>IF(B3455&lt;P_3,3,IF(B3455&lt;P_3+P_4,4,5))</f>
        <v/>
      </c>
      <c r="D3455">
        <f>NORM.S.INV(RAND())</f>
        <v/>
      </c>
      <c r="E3455">
        <f>V0*EXP((rf-q_leak-0.5*sigma^2)*C3455+sigma*SQRT(C3455)*D3455)</f>
        <v/>
      </c>
      <c r="F3455">
        <f>SHL_face*(1+SHL_rate)^C3455</f>
        <v/>
      </c>
      <c r="G3455">
        <f>Pref_face*(1+Pref_rate)^C3455</f>
        <v/>
      </c>
      <c r="H3455">
        <f>MAX(E3455-F3455-G3455,0)</f>
        <v/>
      </c>
      <c r="I3455">
        <f>MIN(E3455,F3455+G3455)+(1-MgmtPct)*H3455</f>
        <v/>
      </c>
      <c r="J3455">
        <f>IF(I3455/SponsorCost&gt;=RatchetTrigger,1,0)</f>
        <v/>
      </c>
      <c r="K3455">
        <f>IF(J3455=1,MgmtPctRatchet,MgmtPct)</f>
        <v/>
      </c>
      <c r="L3455">
        <f>K3455*H3455</f>
        <v/>
      </c>
      <c r="M3455">
        <f>EXP(-rf*C3455)*L3455</f>
        <v/>
      </c>
      <c r="N3455">
        <f>EXP(-rf*C3455)*E3455</f>
        <v/>
      </c>
    </row>
    <row r="3456">
      <c r="A3456" t="n">
        <v>3448</v>
      </c>
      <c r="B3456">
        <f>RAND()</f>
        <v/>
      </c>
      <c r="C3456">
        <f>IF(B3456&lt;P_3,3,IF(B3456&lt;P_3+P_4,4,5))</f>
        <v/>
      </c>
      <c r="D3456">
        <f>NORM.S.INV(RAND())</f>
        <v/>
      </c>
      <c r="E3456">
        <f>V0*EXP((rf-q_leak-0.5*sigma^2)*C3456+sigma*SQRT(C3456)*D3456)</f>
        <v/>
      </c>
      <c r="F3456">
        <f>SHL_face*(1+SHL_rate)^C3456</f>
        <v/>
      </c>
      <c r="G3456">
        <f>Pref_face*(1+Pref_rate)^C3456</f>
        <v/>
      </c>
      <c r="H3456">
        <f>MAX(E3456-F3456-G3456,0)</f>
        <v/>
      </c>
      <c r="I3456">
        <f>MIN(E3456,F3456+G3456)+(1-MgmtPct)*H3456</f>
        <v/>
      </c>
      <c r="J3456">
        <f>IF(I3456/SponsorCost&gt;=RatchetTrigger,1,0)</f>
        <v/>
      </c>
      <c r="K3456">
        <f>IF(J3456=1,MgmtPctRatchet,MgmtPct)</f>
        <v/>
      </c>
      <c r="L3456">
        <f>K3456*H3456</f>
        <v/>
      </c>
      <c r="M3456">
        <f>EXP(-rf*C3456)*L3456</f>
        <v/>
      </c>
      <c r="N3456">
        <f>EXP(-rf*C3456)*E3456</f>
        <v/>
      </c>
    </row>
    <row r="3457">
      <c r="A3457" t="n">
        <v>3449</v>
      </c>
      <c r="B3457">
        <f>RAND()</f>
        <v/>
      </c>
      <c r="C3457">
        <f>IF(B3457&lt;P_3,3,IF(B3457&lt;P_3+P_4,4,5))</f>
        <v/>
      </c>
      <c r="D3457">
        <f>NORM.S.INV(RAND())</f>
        <v/>
      </c>
      <c r="E3457">
        <f>V0*EXP((rf-q_leak-0.5*sigma^2)*C3457+sigma*SQRT(C3457)*D3457)</f>
        <v/>
      </c>
      <c r="F3457">
        <f>SHL_face*(1+SHL_rate)^C3457</f>
        <v/>
      </c>
      <c r="G3457">
        <f>Pref_face*(1+Pref_rate)^C3457</f>
        <v/>
      </c>
      <c r="H3457">
        <f>MAX(E3457-F3457-G3457,0)</f>
        <v/>
      </c>
      <c r="I3457">
        <f>MIN(E3457,F3457+G3457)+(1-MgmtPct)*H3457</f>
        <v/>
      </c>
      <c r="J3457">
        <f>IF(I3457/SponsorCost&gt;=RatchetTrigger,1,0)</f>
        <v/>
      </c>
      <c r="K3457">
        <f>IF(J3457=1,MgmtPctRatchet,MgmtPct)</f>
        <v/>
      </c>
      <c r="L3457">
        <f>K3457*H3457</f>
        <v/>
      </c>
      <c r="M3457">
        <f>EXP(-rf*C3457)*L3457</f>
        <v/>
      </c>
      <c r="N3457">
        <f>EXP(-rf*C3457)*E3457</f>
        <v/>
      </c>
    </row>
    <row r="3458">
      <c r="A3458" t="n">
        <v>3450</v>
      </c>
      <c r="B3458">
        <f>RAND()</f>
        <v/>
      </c>
      <c r="C3458">
        <f>IF(B3458&lt;P_3,3,IF(B3458&lt;P_3+P_4,4,5))</f>
        <v/>
      </c>
      <c r="D3458">
        <f>NORM.S.INV(RAND())</f>
        <v/>
      </c>
      <c r="E3458">
        <f>V0*EXP((rf-q_leak-0.5*sigma^2)*C3458+sigma*SQRT(C3458)*D3458)</f>
        <v/>
      </c>
      <c r="F3458">
        <f>SHL_face*(1+SHL_rate)^C3458</f>
        <v/>
      </c>
      <c r="G3458">
        <f>Pref_face*(1+Pref_rate)^C3458</f>
        <v/>
      </c>
      <c r="H3458">
        <f>MAX(E3458-F3458-G3458,0)</f>
        <v/>
      </c>
      <c r="I3458">
        <f>MIN(E3458,F3458+G3458)+(1-MgmtPct)*H3458</f>
        <v/>
      </c>
      <c r="J3458">
        <f>IF(I3458/SponsorCost&gt;=RatchetTrigger,1,0)</f>
        <v/>
      </c>
      <c r="K3458">
        <f>IF(J3458=1,MgmtPctRatchet,MgmtPct)</f>
        <v/>
      </c>
      <c r="L3458">
        <f>K3458*H3458</f>
        <v/>
      </c>
      <c r="M3458">
        <f>EXP(-rf*C3458)*L3458</f>
        <v/>
      </c>
      <c r="N3458">
        <f>EXP(-rf*C3458)*E3458</f>
        <v/>
      </c>
    </row>
    <row r="3459">
      <c r="A3459" t="n">
        <v>3451</v>
      </c>
      <c r="B3459">
        <f>RAND()</f>
        <v/>
      </c>
      <c r="C3459">
        <f>IF(B3459&lt;P_3,3,IF(B3459&lt;P_3+P_4,4,5))</f>
        <v/>
      </c>
      <c r="D3459">
        <f>NORM.S.INV(RAND())</f>
        <v/>
      </c>
      <c r="E3459">
        <f>V0*EXP((rf-q_leak-0.5*sigma^2)*C3459+sigma*SQRT(C3459)*D3459)</f>
        <v/>
      </c>
      <c r="F3459">
        <f>SHL_face*(1+SHL_rate)^C3459</f>
        <v/>
      </c>
      <c r="G3459">
        <f>Pref_face*(1+Pref_rate)^C3459</f>
        <v/>
      </c>
      <c r="H3459">
        <f>MAX(E3459-F3459-G3459,0)</f>
        <v/>
      </c>
      <c r="I3459">
        <f>MIN(E3459,F3459+G3459)+(1-MgmtPct)*H3459</f>
        <v/>
      </c>
      <c r="J3459">
        <f>IF(I3459/SponsorCost&gt;=RatchetTrigger,1,0)</f>
        <v/>
      </c>
      <c r="K3459">
        <f>IF(J3459=1,MgmtPctRatchet,MgmtPct)</f>
        <v/>
      </c>
      <c r="L3459">
        <f>K3459*H3459</f>
        <v/>
      </c>
      <c r="M3459">
        <f>EXP(-rf*C3459)*L3459</f>
        <v/>
      </c>
      <c r="N3459">
        <f>EXP(-rf*C3459)*E3459</f>
        <v/>
      </c>
    </row>
    <row r="3460">
      <c r="A3460" t="n">
        <v>3452</v>
      </c>
      <c r="B3460">
        <f>RAND()</f>
        <v/>
      </c>
      <c r="C3460">
        <f>IF(B3460&lt;P_3,3,IF(B3460&lt;P_3+P_4,4,5))</f>
        <v/>
      </c>
      <c r="D3460">
        <f>NORM.S.INV(RAND())</f>
        <v/>
      </c>
      <c r="E3460">
        <f>V0*EXP((rf-q_leak-0.5*sigma^2)*C3460+sigma*SQRT(C3460)*D3460)</f>
        <v/>
      </c>
      <c r="F3460">
        <f>SHL_face*(1+SHL_rate)^C3460</f>
        <v/>
      </c>
      <c r="G3460">
        <f>Pref_face*(1+Pref_rate)^C3460</f>
        <v/>
      </c>
      <c r="H3460">
        <f>MAX(E3460-F3460-G3460,0)</f>
        <v/>
      </c>
      <c r="I3460">
        <f>MIN(E3460,F3460+G3460)+(1-MgmtPct)*H3460</f>
        <v/>
      </c>
      <c r="J3460">
        <f>IF(I3460/SponsorCost&gt;=RatchetTrigger,1,0)</f>
        <v/>
      </c>
      <c r="K3460">
        <f>IF(J3460=1,MgmtPctRatchet,MgmtPct)</f>
        <v/>
      </c>
      <c r="L3460">
        <f>K3460*H3460</f>
        <v/>
      </c>
      <c r="M3460">
        <f>EXP(-rf*C3460)*L3460</f>
        <v/>
      </c>
      <c r="N3460">
        <f>EXP(-rf*C3460)*E3460</f>
        <v/>
      </c>
    </row>
    <row r="3461">
      <c r="A3461" t="n">
        <v>3453</v>
      </c>
      <c r="B3461">
        <f>RAND()</f>
        <v/>
      </c>
      <c r="C3461">
        <f>IF(B3461&lt;P_3,3,IF(B3461&lt;P_3+P_4,4,5))</f>
        <v/>
      </c>
      <c r="D3461">
        <f>NORM.S.INV(RAND())</f>
        <v/>
      </c>
      <c r="E3461">
        <f>V0*EXP((rf-q_leak-0.5*sigma^2)*C3461+sigma*SQRT(C3461)*D3461)</f>
        <v/>
      </c>
      <c r="F3461">
        <f>SHL_face*(1+SHL_rate)^C3461</f>
        <v/>
      </c>
      <c r="G3461">
        <f>Pref_face*(1+Pref_rate)^C3461</f>
        <v/>
      </c>
      <c r="H3461">
        <f>MAX(E3461-F3461-G3461,0)</f>
        <v/>
      </c>
      <c r="I3461">
        <f>MIN(E3461,F3461+G3461)+(1-MgmtPct)*H3461</f>
        <v/>
      </c>
      <c r="J3461">
        <f>IF(I3461/SponsorCost&gt;=RatchetTrigger,1,0)</f>
        <v/>
      </c>
      <c r="K3461">
        <f>IF(J3461=1,MgmtPctRatchet,MgmtPct)</f>
        <v/>
      </c>
      <c r="L3461">
        <f>K3461*H3461</f>
        <v/>
      </c>
      <c r="M3461">
        <f>EXP(-rf*C3461)*L3461</f>
        <v/>
      </c>
      <c r="N3461">
        <f>EXP(-rf*C3461)*E3461</f>
        <v/>
      </c>
    </row>
    <row r="3462">
      <c r="A3462" t="n">
        <v>3454</v>
      </c>
      <c r="B3462">
        <f>RAND()</f>
        <v/>
      </c>
      <c r="C3462">
        <f>IF(B3462&lt;P_3,3,IF(B3462&lt;P_3+P_4,4,5))</f>
        <v/>
      </c>
      <c r="D3462">
        <f>NORM.S.INV(RAND())</f>
        <v/>
      </c>
      <c r="E3462">
        <f>V0*EXP((rf-q_leak-0.5*sigma^2)*C3462+sigma*SQRT(C3462)*D3462)</f>
        <v/>
      </c>
      <c r="F3462">
        <f>SHL_face*(1+SHL_rate)^C3462</f>
        <v/>
      </c>
      <c r="G3462">
        <f>Pref_face*(1+Pref_rate)^C3462</f>
        <v/>
      </c>
      <c r="H3462">
        <f>MAX(E3462-F3462-G3462,0)</f>
        <v/>
      </c>
      <c r="I3462">
        <f>MIN(E3462,F3462+G3462)+(1-MgmtPct)*H3462</f>
        <v/>
      </c>
      <c r="J3462">
        <f>IF(I3462/SponsorCost&gt;=RatchetTrigger,1,0)</f>
        <v/>
      </c>
      <c r="K3462">
        <f>IF(J3462=1,MgmtPctRatchet,MgmtPct)</f>
        <v/>
      </c>
      <c r="L3462">
        <f>K3462*H3462</f>
        <v/>
      </c>
      <c r="M3462">
        <f>EXP(-rf*C3462)*L3462</f>
        <v/>
      </c>
      <c r="N3462">
        <f>EXP(-rf*C3462)*E3462</f>
        <v/>
      </c>
    </row>
    <row r="3463">
      <c r="A3463" t="n">
        <v>3455</v>
      </c>
      <c r="B3463">
        <f>RAND()</f>
        <v/>
      </c>
      <c r="C3463">
        <f>IF(B3463&lt;P_3,3,IF(B3463&lt;P_3+P_4,4,5))</f>
        <v/>
      </c>
      <c r="D3463">
        <f>NORM.S.INV(RAND())</f>
        <v/>
      </c>
      <c r="E3463">
        <f>V0*EXP((rf-q_leak-0.5*sigma^2)*C3463+sigma*SQRT(C3463)*D3463)</f>
        <v/>
      </c>
      <c r="F3463">
        <f>SHL_face*(1+SHL_rate)^C3463</f>
        <v/>
      </c>
      <c r="G3463">
        <f>Pref_face*(1+Pref_rate)^C3463</f>
        <v/>
      </c>
      <c r="H3463">
        <f>MAX(E3463-F3463-G3463,0)</f>
        <v/>
      </c>
      <c r="I3463">
        <f>MIN(E3463,F3463+G3463)+(1-MgmtPct)*H3463</f>
        <v/>
      </c>
      <c r="J3463">
        <f>IF(I3463/SponsorCost&gt;=RatchetTrigger,1,0)</f>
        <v/>
      </c>
      <c r="K3463">
        <f>IF(J3463=1,MgmtPctRatchet,MgmtPct)</f>
        <v/>
      </c>
      <c r="L3463">
        <f>K3463*H3463</f>
        <v/>
      </c>
      <c r="M3463">
        <f>EXP(-rf*C3463)*L3463</f>
        <v/>
      </c>
      <c r="N3463">
        <f>EXP(-rf*C3463)*E3463</f>
        <v/>
      </c>
    </row>
    <row r="3464">
      <c r="A3464" t="n">
        <v>3456</v>
      </c>
      <c r="B3464">
        <f>RAND()</f>
        <v/>
      </c>
      <c r="C3464">
        <f>IF(B3464&lt;P_3,3,IF(B3464&lt;P_3+P_4,4,5))</f>
        <v/>
      </c>
      <c r="D3464">
        <f>NORM.S.INV(RAND())</f>
        <v/>
      </c>
      <c r="E3464">
        <f>V0*EXP((rf-q_leak-0.5*sigma^2)*C3464+sigma*SQRT(C3464)*D3464)</f>
        <v/>
      </c>
      <c r="F3464">
        <f>SHL_face*(1+SHL_rate)^C3464</f>
        <v/>
      </c>
      <c r="G3464">
        <f>Pref_face*(1+Pref_rate)^C3464</f>
        <v/>
      </c>
      <c r="H3464">
        <f>MAX(E3464-F3464-G3464,0)</f>
        <v/>
      </c>
      <c r="I3464">
        <f>MIN(E3464,F3464+G3464)+(1-MgmtPct)*H3464</f>
        <v/>
      </c>
      <c r="J3464">
        <f>IF(I3464/SponsorCost&gt;=RatchetTrigger,1,0)</f>
        <v/>
      </c>
      <c r="K3464">
        <f>IF(J3464=1,MgmtPctRatchet,MgmtPct)</f>
        <v/>
      </c>
      <c r="L3464">
        <f>K3464*H3464</f>
        <v/>
      </c>
      <c r="M3464">
        <f>EXP(-rf*C3464)*L3464</f>
        <v/>
      </c>
      <c r="N3464">
        <f>EXP(-rf*C3464)*E3464</f>
        <v/>
      </c>
    </row>
    <row r="3465">
      <c r="A3465" t="n">
        <v>3457</v>
      </c>
      <c r="B3465">
        <f>RAND()</f>
        <v/>
      </c>
      <c r="C3465">
        <f>IF(B3465&lt;P_3,3,IF(B3465&lt;P_3+P_4,4,5))</f>
        <v/>
      </c>
      <c r="D3465">
        <f>NORM.S.INV(RAND())</f>
        <v/>
      </c>
      <c r="E3465">
        <f>V0*EXP((rf-q_leak-0.5*sigma^2)*C3465+sigma*SQRT(C3465)*D3465)</f>
        <v/>
      </c>
      <c r="F3465">
        <f>SHL_face*(1+SHL_rate)^C3465</f>
        <v/>
      </c>
      <c r="G3465">
        <f>Pref_face*(1+Pref_rate)^C3465</f>
        <v/>
      </c>
      <c r="H3465">
        <f>MAX(E3465-F3465-G3465,0)</f>
        <v/>
      </c>
      <c r="I3465">
        <f>MIN(E3465,F3465+G3465)+(1-MgmtPct)*H3465</f>
        <v/>
      </c>
      <c r="J3465">
        <f>IF(I3465/SponsorCost&gt;=RatchetTrigger,1,0)</f>
        <v/>
      </c>
      <c r="K3465">
        <f>IF(J3465=1,MgmtPctRatchet,MgmtPct)</f>
        <v/>
      </c>
      <c r="L3465">
        <f>K3465*H3465</f>
        <v/>
      </c>
      <c r="M3465">
        <f>EXP(-rf*C3465)*L3465</f>
        <v/>
      </c>
      <c r="N3465">
        <f>EXP(-rf*C3465)*E3465</f>
        <v/>
      </c>
    </row>
    <row r="3466">
      <c r="A3466" t="n">
        <v>3458</v>
      </c>
      <c r="B3466">
        <f>RAND()</f>
        <v/>
      </c>
      <c r="C3466">
        <f>IF(B3466&lt;P_3,3,IF(B3466&lt;P_3+P_4,4,5))</f>
        <v/>
      </c>
      <c r="D3466">
        <f>NORM.S.INV(RAND())</f>
        <v/>
      </c>
      <c r="E3466">
        <f>V0*EXP((rf-q_leak-0.5*sigma^2)*C3466+sigma*SQRT(C3466)*D3466)</f>
        <v/>
      </c>
      <c r="F3466">
        <f>SHL_face*(1+SHL_rate)^C3466</f>
        <v/>
      </c>
      <c r="G3466">
        <f>Pref_face*(1+Pref_rate)^C3466</f>
        <v/>
      </c>
      <c r="H3466">
        <f>MAX(E3466-F3466-G3466,0)</f>
        <v/>
      </c>
      <c r="I3466">
        <f>MIN(E3466,F3466+G3466)+(1-MgmtPct)*H3466</f>
        <v/>
      </c>
      <c r="J3466">
        <f>IF(I3466/SponsorCost&gt;=RatchetTrigger,1,0)</f>
        <v/>
      </c>
      <c r="K3466">
        <f>IF(J3466=1,MgmtPctRatchet,MgmtPct)</f>
        <v/>
      </c>
      <c r="L3466">
        <f>K3466*H3466</f>
        <v/>
      </c>
      <c r="M3466">
        <f>EXP(-rf*C3466)*L3466</f>
        <v/>
      </c>
      <c r="N3466">
        <f>EXP(-rf*C3466)*E3466</f>
        <v/>
      </c>
    </row>
    <row r="3467">
      <c r="A3467" t="n">
        <v>3459</v>
      </c>
      <c r="B3467">
        <f>RAND()</f>
        <v/>
      </c>
      <c r="C3467">
        <f>IF(B3467&lt;P_3,3,IF(B3467&lt;P_3+P_4,4,5))</f>
        <v/>
      </c>
      <c r="D3467">
        <f>NORM.S.INV(RAND())</f>
        <v/>
      </c>
      <c r="E3467">
        <f>V0*EXP((rf-q_leak-0.5*sigma^2)*C3467+sigma*SQRT(C3467)*D3467)</f>
        <v/>
      </c>
      <c r="F3467">
        <f>SHL_face*(1+SHL_rate)^C3467</f>
        <v/>
      </c>
      <c r="G3467">
        <f>Pref_face*(1+Pref_rate)^C3467</f>
        <v/>
      </c>
      <c r="H3467">
        <f>MAX(E3467-F3467-G3467,0)</f>
        <v/>
      </c>
      <c r="I3467">
        <f>MIN(E3467,F3467+G3467)+(1-MgmtPct)*H3467</f>
        <v/>
      </c>
      <c r="J3467">
        <f>IF(I3467/SponsorCost&gt;=RatchetTrigger,1,0)</f>
        <v/>
      </c>
      <c r="K3467">
        <f>IF(J3467=1,MgmtPctRatchet,MgmtPct)</f>
        <v/>
      </c>
      <c r="L3467">
        <f>K3467*H3467</f>
        <v/>
      </c>
      <c r="M3467">
        <f>EXP(-rf*C3467)*L3467</f>
        <v/>
      </c>
      <c r="N3467">
        <f>EXP(-rf*C3467)*E3467</f>
        <v/>
      </c>
    </row>
    <row r="3468">
      <c r="A3468" t="n">
        <v>3460</v>
      </c>
      <c r="B3468">
        <f>RAND()</f>
        <v/>
      </c>
      <c r="C3468">
        <f>IF(B3468&lt;P_3,3,IF(B3468&lt;P_3+P_4,4,5))</f>
        <v/>
      </c>
      <c r="D3468">
        <f>NORM.S.INV(RAND())</f>
        <v/>
      </c>
      <c r="E3468">
        <f>V0*EXP((rf-q_leak-0.5*sigma^2)*C3468+sigma*SQRT(C3468)*D3468)</f>
        <v/>
      </c>
      <c r="F3468">
        <f>SHL_face*(1+SHL_rate)^C3468</f>
        <v/>
      </c>
      <c r="G3468">
        <f>Pref_face*(1+Pref_rate)^C3468</f>
        <v/>
      </c>
      <c r="H3468">
        <f>MAX(E3468-F3468-G3468,0)</f>
        <v/>
      </c>
      <c r="I3468">
        <f>MIN(E3468,F3468+G3468)+(1-MgmtPct)*H3468</f>
        <v/>
      </c>
      <c r="J3468">
        <f>IF(I3468/SponsorCost&gt;=RatchetTrigger,1,0)</f>
        <v/>
      </c>
      <c r="K3468">
        <f>IF(J3468=1,MgmtPctRatchet,MgmtPct)</f>
        <v/>
      </c>
      <c r="L3468">
        <f>K3468*H3468</f>
        <v/>
      </c>
      <c r="M3468">
        <f>EXP(-rf*C3468)*L3468</f>
        <v/>
      </c>
      <c r="N3468">
        <f>EXP(-rf*C3468)*E3468</f>
        <v/>
      </c>
    </row>
    <row r="3469">
      <c r="A3469" t="n">
        <v>3461</v>
      </c>
      <c r="B3469">
        <f>RAND()</f>
        <v/>
      </c>
      <c r="C3469">
        <f>IF(B3469&lt;P_3,3,IF(B3469&lt;P_3+P_4,4,5))</f>
        <v/>
      </c>
      <c r="D3469">
        <f>NORM.S.INV(RAND())</f>
        <v/>
      </c>
      <c r="E3469">
        <f>V0*EXP((rf-q_leak-0.5*sigma^2)*C3469+sigma*SQRT(C3469)*D3469)</f>
        <v/>
      </c>
      <c r="F3469">
        <f>SHL_face*(1+SHL_rate)^C3469</f>
        <v/>
      </c>
      <c r="G3469">
        <f>Pref_face*(1+Pref_rate)^C3469</f>
        <v/>
      </c>
      <c r="H3469">
        <f>MAX(E3469-F3469-G3469,0)</f>
        <v/>
      </c>
      <c r="I3469">
        <f>MIN(E3469,F3469+G3469)+(1-MgmtPct)*H3469</f>
        <v/>
      </c>
      <c r="J3469">
        <f>IF(I3469/SponsorCost&gt;=RatchetTrigger,1,0)</f>
        <v/>
      </c>
      <c r="K3469">
        <f>IF(J3469=1,MgmtPctRatchet,MgmtPct)</f>
        <v/>
      </c>
      <c r="L3469">
        <f>K3469*H3469</f>
        <v/>
      </c>
      <c r="M3469">
        <f>EXP(-rf*C3469)*L3469</f>
        <v/>
      </c>
      <c r="N3469">
        <f>EXP(-rf*C3469)*E3469</f>
        <v/>
      </c>
    </row>
    <row r="3470">
      <c r="A3470" t="n">
        <v>3462</v>
      </c>
      <c r="B3470">
        <f>RAND()</f>
        <v/>
      </c>
      <c r="C3470">
        <f>IF(B3470&lt;P_3,3,IF(B3470&lt;P_3+P_4,4,5))</f>
        <v/>
      </c>
      <c r="D3470">
        <f>NORM.S.INV(RAND())</f>
        <v/>
      </c>
      <c r="E3470">
        <f>V0*EXP((rf-q_leak-0.5*sigma^2)*C3470+sigma*SQRT(C3470)*D3470)</f>
        <v/>
      </c>
      <c r="F3470">
        <f>SHL_face*(1+SHL_rate)^C3470</f>
        <v/>
      </c>
      <c r="G3470">
        <f>Pref_face*(1+Pref_rate)^C3470</f>
        <v/>
      </c>
      <c r="H3470">
        <f>MAX(E3470-F3470-G3470,0)</f>
        <v/>
      </c>
      <c r="I3470">
        <f>MIN(E3470,F3470+G3470)+(1-MgmtPct)*H3470</f>
        <v/>
      </c>
      <c r="J3470">
        <f>IF(I3470/SponsorCost&gt;=RatchetTrigger,1,0)</f>
        <v/>
      </c>
      <c r="K3470">
        <f>IF(J3470=1,MgmtPctRatchet,MgmtPct)</f>
        <v/>
      </c>
      <c r="L3470">
        <f>K3470*H3470</f>
        <v/>
      </c>
      <c r="M3470">
        <f>EXP(-rf*C3470)*L3470</f>
        <v/>
      </c>
      <c r="N3470">
        <f>EXP(-rf*C3470)*E3470</f>
        <v/>
      </c>
    </row>
    <row r="3471">
      <c r="A3471" t="n">
        <v>3463</v>
      </c>
      <c r="B3471">
        <f>RAND()</f>
        <v/>
      </c>
      <c r="C3471">
        <f>IF(B3471&lt;P_3,3,IF(B3471&lt;P_3+P_4,4,5))</f>
        <v/>
      </c>
      <c r="D3471">
        <f>NORM.S.INV(RAND())</f>
        <v/>
      </c>
      <c r="E3471">
        <f>V0*EXP((rf-q_leak-0.5*sigma^2)*C3471+sigma*SQRT(C3471)*D3471)</f>
        <v/>
      </c>
      <c r="F3471">
        <f>SHL_face*(1+SHL_rate)^C3471</f>
        <v/>
      </c>
      <c r="G3471">
        <f>Pref_face*(1+Pref_rate)^C3471</f>
        <v/>
      </c>
      <c r="H3471">
        <f>MAX(E3471-F3471-G3471,0)</f>
        <v/>
      </c>
      <c r="I3471">
        <f>MIN(E3471,F3471+G3471)+(1-MgmtPct)*H3471</f>
        <v/>
      </c>
      <c r="J3471">
        <f>IF(I3471/SponsorCost&gt;=RatchetTrigger,1,0)</f>
        <v/>
      </c>
      <c r="K3471">
        <f>IF(J3471=1,MgmtPctRatchet,MgmtPct)</f>
        <v/>
      </c>
      <c r="L3471">
        <f>K3471*H3471</f>
        <v/>
      </c>
      <c r="M3471">
        <f>EXP(-rf*C3471)*L3471</f>
        <v/>
      </c>
      <c r="N3471">
        <f>EXP(-rf*C3471)*E3471</f>
        <v/>
      </c>
    </row>
    <row r="3472">
      <c r="A3472" t="n">
        <v>3464</v>
      </c>
      <c r="B3472">
        <f>RAND()</f>
        <v/>
      </c>
      <c r="C3472">
        <f>IF(B3472&lt;P_3,3,IF(B3472&lt;P_3+P_4,4,5))</f>
        <v/>
      </c>
      <c r="D3472">
        <f>NORM.S.INV(RAND())</f>
        <v/>
      </c>
      <c r="E3472">
        <f>V0*EXP((rf-q_leak-0.5*sigma^2)*C3472+sigma*SQRT(C3472)*D3472)</f>
        <v/>
      </c>
      <c r="F3472">
        <f>SHL_face*(1+SHL_rate)^C3472</f>
        <v/>
      </c>
      <c r="G3472">
        <f>Pref_face*(1+Pref_rate)^C3472</f>
        <v/>
      </c>
      <c r="H3472">
        <f>MAX(E3472-F3472-G3472,0)</f>
        <v/>
      </c>
      <c r="I3472">
        <f>MIN(E3472,F3472+G3472)+(1-MgmtPct)*H3472</f>
        <v/>
      </c>
      <c r="J3472">
        <f>IF(I3472/SponsorCost&gt;=RatchetTrigger,1,0)</f>
        <v/>
      </c>
      <c r="K3472">
        <f>IF(J3472=1,MgmtPctRatchet,MgmtPct)</f>
        <v/>
      </c>
      <c r="L3472">
        <f>K3472*H3472</f>
        <v/>
      </c>
      <c r="M3472">
        <f>EXP(-rf*C3472)*L3472</f>
        <v/>
      </c>
      <c r="N3472">
        <f>EXP(-rf*C3472)*E3472</f>
        <v/>
      </c>
    </row>
    <row r="3473">
      <c r="A3473" t="n">
        <v>3465</v>
      </c>
      <c r="B3473">
        <f>RAND()</f>
        <v/>
      </c>
      <c r="C3473">
        <f>IF(B3473&lt;P_3,3,IF(B3473&lt;P_3+P_4,4,5))</f>
        <v/>
      </c>
      <c r="D3473">
        <f>NORM.S.INV(RAND())</f>
        <v/>
      </c>
      <c r="E3473">
        <f>V0*EXP((rf-q_leak-0.5*sigma^2)*C3473+sigma*SQRT(C3473)*D3473)</f>
        <v/>
      </c>
      <c r="F3473">
        <f>SHL_face*(1+SHL_rate)^C3473</f>
        <v/>
      </c>
      <c r="G3473">
        <f>Pref_face*(1+Pref_rate)^C3473</f>
        <v/>
      </c>
      <c r="H3473">
        <f>MAX(E3473-F3473-G3473,0)</f>
        <v/>
      </c>
      <c r="I3473">
        <f>MIN(E3473,F3473+G3473)+(1-MgmtPct)*H3473</f>
        <v/>
      </c>
      <c r="J3473">
        <f>IF(I3473/SponsorCost&gt;=RatchetTrigger,1,0)</f>
        <v/>
      </c>
      <c r="K3473">
        <f>IF(J3473=1,MgmtPctRatchet,MgmtPct)</f>
        <v/>
      </c>
      <c r="L3473">
        <f>K3473*H3473</f>
        <v/>
      </c>
      <c r="M3473">
        <f>EXP(-rf*C3473)*L3473</f>
        <v/>
      </c>
      <c r="N3473">
        <f>EXP(-rf*C3473)*E3473</f>
        <v/>
      </c>
    </row>
    <row r="3474">
      <c r="A3474" t="n">
        <v>3466</v>
      </c>
      <c r="B3474">
        <f>RAND()</f>
        <v/>
      </c>
      <c r="C3474">
        <f>IF(B3474&lt;P_3,3,IF(B3474&lt;P_3+P_4,4,5))</f>
        <v/>
      </c>
      <c r="D3474">
        <f>NORM.S.INV(RAND())</f>
        <v/>
      </c>
      <c r="E3474">
        <f>V0*EXP((rf-q_leak-0.5*sigma^2)*C3474+sigma*SQRT(C3474)*D3474)</f>
        <v/>
      </c>
      <c r="F3474">
        <f>SHL_face*(1+SHL_rate)^C3474</f>
        <v/>
      </c>
      <c r="G3474">
        <f>Pref_face*(1+Pref_rate)^C3474</f>
        <v/>
      </c>
      <c r="H3474">
        <f>MAX(E3474-F3474-G3474,0)</f>
        <v/>
      </c>
      <c r="I3474">
        <f>MIN(E3474,F3474+G3474)+(1-MgmtPct)*H3474</f>
        <v/>
      </c>
      <c r="J3474">
        <f>IF(I3474/SponsorCost&gt;=RatchetTrigger,1,0)</f>
        <v/>
      </c>
      <c r="K3474">
        <f>IF(J3474=1,MgmtPctRatchet,MgmtPct)</f>
        <v/>
      </c>
      <c r="L3474">
        <f>K3474*H3474</f>
        <v/>
      </c>
      <c r="M3474">
        <f>EXP(-rf*C3474)*L3474</f>
        <v/>
      </c>
      <c r="N3474">
        <f>EXP(-rf*C3474)*E3474</f>
        <v/>
      </c>
    </row>
    <row r="3475">
      <c r="A3475" t="n">
        <v>3467</v>
      </c>
      <c r="B3475">
        <f>RAND()</f>
        <v/>
      </c>
      <c r="C3475">
        <f>IF(B3475&lt;P_3,3,IF(B3475&lt;P_3+P_4,4,5))</f>
        <v/>
      </c>
      <c r="D3475">
        <f>NORM.S.INV(RAND())</f>
        <v/>
      </c>
      <c r="E3475">
        <f>V0*EXP((rf-q_leak-0.5*sigma^2)*C3475+sigma*SQRT(C3475)*D3475)</f>
        <v/>
      </c>
      <c r="F3475">
        <f>SHL_face*(1+SHL_rate)^C3475</f>
        <v/>
      </c>
      <c r="G3475">
        <f>Pref_face*(1+Pref_rate)^C3475</f>
        <v/>
      </c>
      <c r="H3475">
        <f>MAX(E3475-F3475-G3475,0)</f>
        <v/>
      </c>
      <c r="I3475">
        <f>MIN(E3475,F3475+G3475)+(1-MgmtPct)*H3475</f>
        <v/>
      </c>
      <c r="J3475">
        <f>IF(I3475/SponsorCost&gt;=RatchetTrigger,1,0)</f>
        <v/>
      </c>
      <c r="K3475">
        <f>IF(J3475=1,MgmtPctRatchet,MgmtPct)</f>
        <v/>
      </c>
      <c r="L3475">
        <f>K3475*H3475</f>
        <v/>
      </c>
      <c r="M3475">
        <f>EXP(-rf*C3475)*L3475</f>
        <v/>
      </c>
      <c r="N3475">
        <f>EXP(-rf*C3475)*E3475</f>
        <v/>
      </c>
    </row>
    <row r="3476">
      <c r="A3476" t="n">
        <v>3468</v>
      </c>
      <c r="B3476">
        <f>RAND()</f>
        <v/>
      </c>
      <c r="C3476">
        <f>IF(B3476&lt;P_3,3,IF(B3476&lt;P_3+P_4,4,5))</f>
        <v/>
      </c>
      <c r="D3476">
        <f>NORM.S.INV(RAND())</f>
        <v/>
      </c>
      <c r="E3476">
        <f>V0*EXP((rf-q_leak-0.5*sigma^2)*C3476+sigma*SQRT(C3476)*D3476)</f>
        <v/>
      </c>
      <c r="F3476">
        <f>SHL_face*(1+SHL_rate)^C3476</f>
        <v/>
      </c>
      <c r="G3476">
        <f>Pref_face*(1+Pref_rate)^C3476</f>
        <v/>
      </c>
      <c r="H3476">
        <f>MAX(E3476-F3476-G3476,0)</f>
        <v/>
      </c>
      <c r="I3476">
        <f>MIN(E3476,F3476+G3476)+(1-MgmtPct)*H3476</f>
        <v/>
      </c>
      <c r="J3476">
        <f>IF(I3476/SponsorCost&gt;=RatchetTrigger,1,0)</f>
        <v/>
      </c>
      <c r="K3476">
        <f>IF(J3476=1,MgmtPctRatchet,MgmtPct)</f>
        <v/>
      </c>
      <c r="L3476">
        <f>K3476*H3476</f>
        <v/>
      </c>
      <c r="M3476">
        <f>EXP(-rf*C3476)*L3476</f>
        <v/>
      </c>
      <c r="N3476">
        <f>EXP(-rf*C3476)*E3476</f>
        <v/>
      </c>
    </row>
    <row r="3477">
      <c r="A3477" t="n">
        <v>3469</v>
      </c>
      <c r="B3477">
        <f>RAND()</f>
        <v/>
      </c>
      <c r="C3477">
        <f>IF(B3477&lt;P_3,3,IF(B3477&lt;P_3+P_4,4,5))</f>
        <v/>
      </c>
      <c r="D3477">
        <f>NORM.S.INV(RAND())</f>
        <v/>
      </c>
      <c r="E3477">
        <f>V0*EXP((rf-q_leak-0.5*sigma^2)*C3477+sigma*SQRT(C3477)*D3477)</f>
        <v/>
      </c>
      <c r="F3477">
        <f>SHL_face*(1+SHL_rate)^C3477</f>
        <v/>
      </c>
      <c r="G3477">
        <f>Pref_face*(1+Pref_rate)^C3477</f>
        <v/>
      </c>
      <c r="H3477">
        <f>MAX(E3477-F3477-G3477,0)</f>
        <v/>
      </c>
      <c r="I3477">
        <f>MIN(E3477,F3477+G3477)+(1-MgmtPct)*H3477</f>
        <v/>
      </c>
      <c r="J3477">
        <f>IF(I3477/SponsorCost&gt;=RatchetTrigger,1,0)</f>
        <v/>
      </c>
      <c r="K3477">
        <f>IF(J3477=1,MgmtPctRatchet,MgmtPct)</f>
        <v/>
      </c>
      <c r="L3477">
        <f>K3477*H3477</f>
        <v/>
      </c>
      <c r="M3477">
        <f>EXP(-rf*C3477)*L3477</f>
        <v/>
      </c>
      <c r="N3477">
        <f>EXP(-rf*C3477)*E3477</f>
        <v/>
      </c>
    </row>
    <row r="3478">
      <c r="A3478" t="n">
        <v>3470</v>
      </c>
      <c r="B3478">
        <f>RAND()</f>
        <v/>
      </c>
      <c r="C3478">
        <f>IF(B3478&lt;P_3,3,IF(B3478&lt;P_3+P_4,4,5))</f>
        <v/>
      </c>
      <c r="D3478">
        <f>NORM.S.INV(RAND())</f>
        <v/>
      </c>
      <c r="E3478">
        <f>V0*EXP((rf-q_leak-0.5*sigma^2)*C3478+sigma*SQRT(C3478)*D3478)</f>
        <v/>
      </c>
      <c r="F3478">
        <f>SHL_face*(1+SHL_rate)^C3478</f>
        <v/>
      </c>
      <c r="G3478">
        <f>Pref_face*(1+Pref_rate)^C3478</f>
        <v/>
      </c>
      <c r="H3478">
        <f>MAX(E3478-F3478-G3478,0)</f>
        <v/>
      </c>
      <c r="I3478">
        <f>MIN(E3478,F3478+G3478)+(1-MgmtPct)*H3478</f>
        <v/>
      </c>
      <c r="J3478">
        <f>IF(I3478/SponsorCost&gt;=RatchetTrigger,1,0)</f>
        <v/>
      </c>
      <c r="K3478">
        <f>IF(J3478=1,MgmtPctRatchet,MgmtPct)</f>
        <v/>
      </c>
      <c r="L3478">
        <f>K3478*H3478</f>
        <v/>
      </c>
      <c r="M3478">
        <f>EXP(-rf*C3478)*L3478</f>
        <v/>
      </c>
      <c r="N3478">
        <f>EXP(-rf*C3478)*E3478</f>
        <v/>
      </c>
    </row>
    <row r="3479">
      <c r="A3479" t="n">
        <v>3471</v>
      </c>
      <c r="B3479">
        <f>RAND()</f>
        <v/>
      </c>
      <c r="C3479">
        <f>IF(B3479&lt;P_3,3,IF(B3479&lt;P_3+P_4,4,5))</f>
        <v/>
      </c>
      <c r="D3479">
        <f>NORM.S.INV(RAND())</f>
        <v/>
      </c>
      <c r="E3479">
        <f>V0*EXP((rf-q_leak-0.5*sigma^2)*C3479+sigma*SQRT(C3479)*D3479)</f>
        <v/>
      </c>
      <c r="F3479">
        <f>SHL_face*(1+SHL_rate)^C3479</f>
        <v/>
      </c>
      <c r="G3479">
        <f>Pref_face*(1+Pref_rate)^C3479</f>
        <v/>
      </c>
      <c r="H3479">
        <f>MAX(E3479-F3479-G3479,0)</f>
        <v/>
      </c>
      <c r="I3479">
        <f>MIN(E3479,F3479+G3479)+(1-MgmtPct)*H3479</f>
        <v/>
      </c>
      <c r="J3479">
        <f>IF(I3479/SponsorCost&gt;=RatchetTrigger,1,0)</f>
        <v/>
      </c>
      <c r="K3479">
        <f>IF(J3479=1,MgmtPctRatchet,MgmtPct)</f>
        <v/>
      </c>
      <c r="L3479">
        <f>K3479*H3479</f>
        <v/>
      </c>
      <c r="M3479">
        <f>EXP(-rf*C3479)*L3479</f>
        <v/>
      </c>
      <c r="N3479">
        <f>EXP(-rf*C3479)*E3479</f>
        <v/>
      </c>
    </row>
    <row r="3480">
      <c r="A3480" t="n">
        <v>3472</v>
      </c>
      <c r="B3480">
        <f>RAND()</f>
        <v/>
      </c>
      <c r="C3480">
        <f>IF(B3480&lt;P_3,3,IF(B3480&lt;P_3+P_4,4,5))</f>
        <v/>
      </c>
      <c r="D3480">
        <f>NORM.S.INV(RAND())</f>
        <v/>
      </c>
      <c r="E3480">
        <f>V0*EXP((rf-q_leak-0.5*sigma^2)*C3480+sigma*SQRT(C3480)*D3480)</f>
        <v/>
      </c>
      <c r="F3480">
        <f>SHL_face*(1+SHL_rate)^C3480</f>
        <v/>
      </c>
      <c r="G3480">
        <f>Pref_face*(1+Pref_rate)^C3480</f>
        <v/>
      </c>
      <c r="H3480">
        <f>MAX(E3480-F3480-G3480,0)</f>
        <v/>
      </c>
      <c r="I3480">
        <f>MIN(E3480,F3480+G3480)+(1-MgmtPct)*H3480</f>
        <v/>
      </c>
      <c r="J3480">
        <f>IF(I3480/SponsorCost&gt;=RatchetTrigger,1,0)</f>
        <v/>
      </c>
      <c r="K3480">
        <f>IF(J3480=1,MgmtPctRatchet,MgmtPct)</f>
        <v/>
      </c>
      <c r="L3480">
        <f>K3480*H3480</f>
        <v/>
      </c>
      <c r="M3480">
        <f>EXP(-rf*C3480)*L3480</f>
        <v/>
      </c>
      <c r="N3480">
        <f>EXP(-rf*C3480)*E3480</f>
        <v/>
      </c>
    </row>
    <row r="3481">
      <c r="A3481" t="n">
        <v>3473</v>
      </c>
      <c r="B3481">
        <f>RAND()</f>
        <v/>
      </c>
      <c r="C3481">
        <f>IF(B3481&lt;P_3,3,IF(B3481&lt;P_3+P_4,4,5))</f>
        <v/>
      </c>
      <c r="D3481">
        <f>NORM.S.INV(RAND())</f>
        <v/>
      </c>
      <c r="E3481">
        <f>V0*EXP((rf-q_leak-0.5*sigma^2)*C3481+sigma*SQRT(C3481)*D3481)</f>
        <v/>
      </c>
      <c r="F3481">
        <f>SHL_face*(1+SHL_rate)^C3481</f>
        <v/>
      </c>
      <c r="G3481">
        <f>Pref_face*(1+Pref_rate)^C3481</f>
        <v/>
      </c>
      <c r="H3481">
        <f>MAX(E3481-F3481-G3481,0)</f>
        <v/>
      </c>
      <c r="I3481">
        <f>MIN(E3481,F3481+G3481)+(1-MgmtPct)*H3481</f>
        <v/>
      </c>
      <c r="J3481">
        <f>IF(I3481/SponsorCost&gt;=RatchetTrigger,1,0)</f>
        <v/>
      </c>
      <c r="K3481">
        <f>IF(J3481=1,MgmtPctRatchet,MgmtPct)</f>
        <v/>
      </c>
      <c r="L3481">
        <f>K3481*H3481</f>
        <v/>
      </c>
      <c r="M3481">
        <f>EXP(-rf*C3481)*L3481</f>
        <v/>
      </c>
      <c r="N3481">
        <f>EXP(-rf*C3481)*E3481</f>
        <v/>
      </c>
    </row>
    <row r="3482">
      <c r="A3482" t="n">
        <v>3474</v>
      </c>
      <c r="B3482">
        <f>RAND()</f>
        <v/>
      </c>
      <c r="C3482">
        <f>IF(B3482&lt;P_3,3,IF(B3482&lt;P_3+P_4,4,5))</f>
        <v/>
      </c>
      <c r="D3482">
        <f>NORM.S.INV(RAND())</f>
        <v/>
      </c>
      <c r="E3482">
        <f>V0*EXP((rf-q_leak-0.5*sigma^2)*C3482+sigma*SQRT(C3482)*D3482)</f>
        <v/>
      </c>
      <c r="F3482">
        <f>SHL_face*(1+SHL_rate)^C3482</f>
        <v/>
      </c>
      <c r="G3482">
        <f>Pref_face*(1+Pref_rate)^C3482</f>
        <v/>
      </c>
      <c r="H3482">
        <f>MAX(E3482-F3482-G3482,0)</f>
        <v/>
      </c>
      <c r="I3482">
        <f>MIN(E3482,F3482+G3482)+(1-MgmtPct)*H3482</f>
        <v/>
      </c>
      <c r="J3482">
        <f>IF(I3482/SponsorCost&gt;=RatchetTrigger,1,0)</f>
        <v/>
      </c>
      <c r="K3482">
        <f>IF(J3482=1,MgmtPctRatchet,MgmtPct)</f>
        <v/>
      </c>
      <c r="L3482">
        <f>K3482*H3482</f>
        <v/>
      </c>
      <c r="M3482">
        <f>EXP(-rf*C3482)*L3482</f>
        <v/>
      </c>
      <c r="N3482">
        <f>EXP(-rf*C3482)*E3482</f>
        <v/>
      </c>
    </row>
    <row r="3483">
      <c r="A3483" t="n">
        <v>3475</v>
      </c>
      <c r="B3483">
        <f>RAND()</f>
        <v/>
      </c>
      <c r="C3483">
        <f>IF(B3483&lt;P_3,3,IF(B3483&lt;P_3+P_4,4,5))</f>
        <v/>
      </c>
      <c r="D3483">
        <f>NORM.S.INV(RAND())</f>
        <v/>
      </c>
      <c r="E3483">
        <f>V0*EXP((rf-q_leak-0.5*sigma^2)*C3483+sigma*SQRT(C3483)*D3483)</f>
        <v/>
      </c>
      <c r="F3483">
        <f>SHL_face*(1+SHL_rate)^C3483</f>
        <v/>
      </c>
      <c r="G3483">
        <f>Pref_face*(1+Pref_rate)^C3483</f>
        <v/>
      </c>
      <c r="H3483">
        <f>MAX(E3483-F3483-G3483,0)</f>
        <v/>
      </c>
      <c r="I3483">
        <f>MIN(E3483,F3483+G3483)+(1-MgmtPct)*H3483</f>
        <v/>
      </c>
      <c r="J3483">
        <f>IF(I3483/SponsorCost&gt;=RatchetTrigger,1,0)</f>
        <v/>
      </c>
      <c r="K3483">
        <f>IF(J3483=1,MgmtPctRatchet,MgmtPct)</f>
        <v/>
      </c>
      <c r="L3483">
        <f>K3483*H3483</f>
        <v/>
      </c>
      <c r="M3483">
        <f>EXP(-rf*C3483)*L3483</f>
        <v/>
      </c>
      <c r="N3483">
        <f>EXP(-rf*C3483)*E3483</f>
        <v/>
      </c>
    </row>
    <row r="3484">
      <c r="A3484" t="n">
        <v>3476</v>
      </c>
      <c r="B3484">
        <f>RAND()</f>
        <v/>
      </c>
      <c r="C3484">
        <f>IF(B3484&lt;P_3,3,IF(B3484&lt;P_3+P_4,4,5))</f>
        <v/>
      </c>
      <c r="D3484">
        <f>NORM.S.INV(RAND())</f>
        <v/>
      </c>
      <c r="E3484">
        <f>V0*EXP((rf-q_leak-0.5*sigma^2)*C3484+sigma*SQRT(C3484)*D3484)</f>
        <v/>
      </c>
      <c r="F3484">
        <f>SHL_face*(1+SHL_rate)^C3484</f>
        <v/>
      </c>
      <c r="G3484">
        <f>Pref_face*(1+Pref_rate)^C3484</f>
        <v/>
      </c>
      <c r="H3484">
        <f>MAX(E3484-F3484-G3484,0)</f>
        <v/>
      </c>
      <c r="I3484">
        <f>MIN(E3484,F3484+G3484)+(1-MgmtPct)*H3484</f>
        <v/>
      </c>
      <c r="J3484">
        <f>IF(I3484/SponsorCost&gt;=RatchetTrigger,1,0)</f>
        <v/>
      </c>
      <c r="K3484">
        <f>IF(J3484=1,MgmtPctRatchet,MgmtPct)</f>
        <v/>
      </c>
      <c r="L3484">
        <f>K3484*H3484</f>
        <v/>
      </c>
      <c r="M3484">
        <f>EXP(-rf*C3484)*L3484</f>
        <v/>
      </c>
      <c r="N3484">
        <f>EXP(-rf*C3484)*E3484</f>
        <v/>
      </c>
    </row>
    <row r="3485">
      <c r="A3485" t="n">
        <v>3477</v>
      </c>
      <c r="B3485">
        <f>RAND()</f>
        <v/>
      </c>
      <c r="C3485">
        <f>IF(B3485&lt;P_3,3,IF(B3485&lt;P_3+P_4,4,5))</f>
        <v/>
      </c>
      <c r="D3485">
        <f>NORM.S.INV(RAND())</f>
        <v/>
      </c>
      <c r="E3485">
        <f>V0*EXP((rf-q_leak-0.5*sigma^2)*C3485+sigma*SQRT(C3485)*D3485)</f>
        <v/>
      </c>
      <c r="F3485">
        <f>SHL_face*(1+SHL_rate)^C3485</f>
        <v/>
      </c>
      <c r="G3485">
        <f>Pref_face*(1+Pref_rate)^C3485</f>
        <v/>
      </c>
      <c r="H3485">
        <f>MAX(E3485-F3485-G3485,0)</f>
        <v/>
      </c>
      <c r="I3485">
        <f>MIN(E3485,F3485+G3485)+(1-MgmtPct)*H3485</f>
        <v/>
      </c>
      <c r="J3485">
        <f>IF(I3485/SponsorCost&gt;=RatchetTrigger,1,0)</f>
        <v/>
      </c>
      <c r="K3485">
        <f>IF(J3485=1,MgmtPctRatchet,MgmtPct)</f>
        <v/>
      </c>
      <c r="L3485">
        <f>K3485*H3485</f>
        <v/>
      </c>
      <c r="M3485">
        <f>EXP(-rf*C3485)*L3485</f>
        <v/>
      </c>
      <c r="N3485">
        <f>EXP(-rf*C3485)*E3485</f>
        <v/>
      </c>
    </row>
    <row r="3486">
      <c r="A3486" t="n">
        <v>3478</v>
      </c>
      <c r="B3486">
        <f>RAND()</f>
        <v/>
      </c>
      <c r="C3486">
        <f>IF(B3486&lt;P_3,3,IF(B3486&lt;P_3+P_4,4,5))</f>
        <v/>
      </c>
      <c r="D3486">
        <f>NORM.S.INV(RAND())</f>
        <v/>
      </c>
      <c r="E3486">
        <f>V0*EXP((rf-q_leak-0.5*sigma^2)*C3486+sigma*SQRT(C3486)*D3486)</f>
        <v/>
      </c>
      <c r="F3486">
        <f>SHL_face*(1+SHL_rate)^C3486</f>
        <v/>
      </c>
      <c r="G3486">
        <f>Pref_face*(1+Pref_rate)^C3486</f>
        <v/>
      </c>
      <c r="H3486">
        <f>MAX(E3486-F3486-G3486,0)</f>
        <v/>
      </c>
      <c r="I3486">
        <f>MIN(E3486,F3486+G3486)+(1-MgmtPct)*H3486</f>
        <v/>
      </c>
      <c r="J3486">
        <f>IF(I3486/SponsorCost&gt;=RatchetTrigger,1,0)</f>
        <v/>
      </c>
      <c r="K3486">
        <f>IF(J3486=1,MgmtPctRatchet,MgmtPct)</f>
        <v/>
      </c>
      <c r="L3486">
        <f>K3486*H3486</f>
        <v/>
      </c>
      <c r="M3486">
        <f>EXP(-rf*C3486)*L3486</f>
        <v/>
      </c>
      <c r="N3486">
        <f>EXP(-rf*C3486)*E3486</f>
        <v/>
      </c>
    </row>
    <row r="3487">
      <c r="A3487" t="n">
        <v>3479</v>
      </c>
      <c r="B3487">
        <f>RAND()</f>
        <v/>
      </c>
      <c r="C3487">
        <f>IF(B3487&lt;P_3,3,IF(B3487&lt;P_3+P_4,4,5))</f>
        <v/>
      </c>
      <c r="D3487">
        <f>NORM.S.INV(RAND())</f>
        <v/>
      </c>
      <c r="E3487">
        <f>V0*EXP((rf-q_leak-0.5*sigma^2)*C3487+sigma*SQRT(C3487)*D3487)</f>
        <v/>
      </c>
      <c r="F3487">
        <f>SHL_face*(1+SHL_rate)^C3487</f>
        <v/>
      </c>
      <c r="G3487">
        <f>Pref_face*(1+Pref_rate)^C3487</f>
        <v/>
      </c>
      <c r="H3487">
        <f>MAX(E3487-F3487-G3487,0)</f>
        <v/>
      </c>
      <c r="I3487">
        <f>MIN(E3487,F3487+G3487)+(1-MgmtPct)*H3487</f>
        <v/>
      </c>
      <c r="J3487">
        <f>IF(I3487/SponsorCost&gt;=RatchetTrigger,1,0)</f>
        <v/>
      </c>
      <c r="K3487">
        <f>IF(J3487=1,MgmtPctRatchet,MgmtPct)</f>
        <v/>
      </c>
      <c r="L3487">
        <f>K3487*H3487</f>
        <v/>
      </c>
      <c r="M3487">
        <f>EXP(-rf*C3487)*L3487</f>
        <v/>
      </c>
      <c r="N3487">
        <f>EXP(-rf*C3487)*E3487</f>
        <v/>
      </c>
    </row>
    <row r="3488">
      <c r="A3488" t="n">
        <v>3480</v>
      </c>
      <c r="B3488">
        <f>RAND()</f>
        <v/>
      </c>
      <c r="C3488">
        <f>IF(B3488&lt;P_3,3,IF(B3488&lt;P_3+P_4,4,5))</f>
        <v/>
      </c>
      <c r="D3488">
        <f>NORM.S.INV(RAND())</f>
        <v/>
      </c>
      <c r="E3488">
        <f>V0*EXP((rf-q_leak-0.5*sigma^2)*C3488+sigma*SQRT(C3488)*D3488)</f>
        <v/>
      </c>
      <c r="F3488">
        <f>SHL_face*(1+SHL_rate)^C3488</f>
        <v/>
      </c>
      <c r="G3488">
        <f>Pref_face*(1+Pref_rate)^C3488</f>
        <v/>
      </c>
      <c r="H3488">
        <f>MAX(E3488-F3488-G3488,0)</f>
        <v/>
      </c>
      <c r="I3488">
        <f>MIN(E3488,F3488+G3488)+(1-MgmtPct)*H3488</f>
        <v/>
      </c>
      <c r="J3488">
        <f>IF(I3488/SponsorCost&gt;=RatchetTrigger,1,0)</f>
        <v/>
      </c>
      <c r="K3488">
        <f>IF(J3488=1,MgmtPctRatchet,MgmtPct)</f>
        <v/>
      </c>
      <c r="L3488">
        <f>K3488*H3488</f>
        <v/>
      </c>
      <c r="M3488">
        <f>EXP(-rf*C3488)*L3488</f>
        <v/>
      </c>
      <c r="N3488">
        <f>EXP(-rf*C3488)*E3488</f>
        <v/>
      </c>
    </row>
    <row r="3489">
      <c r="A3489" t="n">
        <v>3481</v>
      </c>
      <c r="B3489">
        <f>RAND()</f>
        <v/>
      </c>
      <c r="C3489">
        <f>IF(B3489&lt;P_3,3,IF(B3489&lt;P_3+P_4,4,5))</f>
        <v/>
      </c>
      <c r="D3489">
        <f>NORM.S.INV(RAND())</f>
        <v/>
      </c>
      <c r="E3489">
        <f>V0*EXP((rf-q_leak-0.5*sigma^2)*C3489+sigma*SQRT(C3489)*D3489)</f>
        <v/>
      </c>
      <c r="F3489">
        <f>SHL_face*(1+SHL_rate)^C3489</f>
        <v/>
      </c>
      <c r="G3489">
        <f>Pref_face*(1+Pref_rate)^C3489</f>
        <v/>
      </c>
      <c r="H3489">
        <f>MAX(E3489-F3489-G3489,0)</f>
        <v/>
      </c>
      <c r="I3489">
        <f>MIN(E3489,F3489+G3489)+(1-MgmtPct)*H3489</f>
        <v/>
      </c>
      <c r="J3489">
        <f>IF(I3489/SponsorCost&gt;=RatchetTrigger,1,0)</f>
        <v/>
      </c>
      <c r="K3489">
        <f>IF(J3489=1,MgmtPctRatchet,MgmtPct)</f>
        <v/>
      </c>
      <c r="L3489">
        <f>K3489*H3489</f>
        <v/>
      </c>
      <c r="M3489">
        <f>EXP(-rf*C3489)*L3489</f>
        <v/>
      </c>
      <c r="N3489">
        <f>EXP(-rf*C3489)*E3489</f>
        <v/>
      </c>
    </row>
    <row r="3490">
      <c r="A3490" t="n">
        <v>3482</v>
      </c>
      <c r="B3490">
        <f>RAND()</f>
        <v/>
      </c>
      <c r="C3490">
        <f>IF(B3490&lt;P_3,3,IF(B3490&lt;P_3+P_4,4,5))</f>
        <v/>
      </c>
      <c r="D3490">
        <f>NORM.S.INV(RAND())</f>
        <v/>
      </c>
      <c r="E3490">
        <f>V0*EXP((rf-q_leak-0.5*sigma^2)*C3490+sigma*SQRT(C3490)*D3490)</f>
        <v/>
      </c>
      <c r="F3490">
        <f>SHL_face*(1+SHL_rate)^C3490</f>
        <v/>
      </c>
      <c r="G3490">
        <f>Pref_face*(1+Pref_rate)^C3490</f>
        <v/>
      </c>
      <c r="H3490">
        <f>MAX(E3490-F3490-G3490,0)</f>
        <v/>
      </c>
      <c r="I3490">
        <f>MIN(E3490,F3490+G3490)+(1-MgmtPct)*H3490</f>
        <v/>
      </c>
      <c r="J3490">
        <f>IF(I3490/SponsorCost&gt;=RatchetTrigger,1,0)</f>
        <v/>
      </c>
      <c r="K3490">
        <f>IF(J3490=1,MgmtPctRatchet,MgmtPct)</f>
        <v/>
      </c>
      <c r="L3490">
        <f>K3490*H3490</f>
        <v/>
      </c>
      <c r="M3490">
        <f>EXP(-rf*C3490)*L3490</f>
        <v/>
      </c>
      <c r="N3490">
        <f>EXP(-rf*C3490)*E3490</f>
        <v/>
      </c>
    </row>
    <row r="3491">
      <c r="A3491" t="n">
        <v>3483</v>
      </c>
      <c r="B3491">
        <f>RAND()</f>
        <v/>
      </c>
      <c r="C3491">
        <f>IF(B3491&lt;P_3,3,IF(B3491&lt;P_3+P_4,4,5))</f>
        <v/>
      </c>
      <c r="D3491">
        <f>NORM.S.INV(RAND())</f>
        <v/>
      </c>
      <c r="E3491">
        <f>V0*EXP((rf-q_leak-0.5*sigma^2)*C3491+sigma*SQRT(C3491)*D3491)</f>
        <v/>
      </c>
      <c r="F3491">
        <f>SHL_face*(1+SHL_rate)^C3491</f>
        <v/>
      </c>
      <c r="G3491">
        <f>Pref_face*(1+Pref_rate)^C3491</f>
        <v/>
      </c>
      <c r="H3491">
        <f>MAX(E3491-F3491-G3491,0)</f>
        <v/>
      </c>
      <c r="I3491">
        <f>MIN(E3491,F3491+G3491)+(1-MgmtPct)*H3491</f>
        <v/>
      </c>
      <c r="J3491">
        <f>IF(I3491/SponsorCost&gt;=RatchetTrigger,1,0)</f>
        <v/>
      </c>
      <c r="K3491">
        <f>IF(J3491=1,MgmtPctRatchet,MgmtPct)</f>
        <v/>
      </c>
      <c r="L3491">
        <f>K3491*H3491</f>
        <v/>
      </c>
      <c r="M3491">
        <f>EXP(-rf*C3491)*L3491</f>
        <v/>
      </c>
      <c r="N3491">
        <f>EXP(-rf*C3491)*E3491</f>
        <v/>
      </c>
    </row>
    <row r="3492">
      <c r="A3492" t="n">
        <v>3484</v>
      </c>
      <c r="B3492">
        <f>RAND()</f>
        <v/>
      </c>
      <c r="C3492">
        <f>IF(B3492&lt;P_3,3,IF(B3492&lt;P_3+P_4,4,5))</f>
        <v/>
      </c>
      <c r="D3492">
        <f>NORM.S.INV(RAND())</f>
        <v/>
      </c>
      <c r="E3492">
        <f>V0*EXP((rf-q_leak-0.5*sigma^2)*C3492+sigma*SQRT(C3492)*D3492)</f>
        <v/>
      </c>
      <c r="F3492">
        <f>SHL_face*(1+SHL_rate)^C3492</f>
        <v/>
      </c>
      <c r="G3492">
        <f>Pref_face*(1+Pref_rate)^C3492</f>
        <v/>
      </c>
      <c r="H3492">
        <f>MAX(E3492-F3492-G3492,0)</f>
        <v/>
      </c>
      <c r="I3492">
        <f>MIN(E3492,F3492+G3492)+(1-MgmtPct)*H3492</f>
        <v/>
      </c>
      <c r="J3492">
        <f>IF(I3492/SponsorCost&gt;=RatchetTrigger,1,0)</f>
        <v/>
      </c>
      <c r="K3492">
        <f>IF(J3492=1,MgmtPctRatchet,MgmtPct)</f>
        <v/>
      </c>
      <c r="L3492">
        <f>K3492*H3492</f>
        <v/>
      </c>
      <c r="M3492">
        <f>EXP(-rf*C3492)*L3492</f>
        <v/>
      </c>
      <c r="N3492">
        <f>EXP(-rf*C3492)*E3492</f>
        <v/>
      </c>
    </row>
    <row r="3493">
      <c r="A3493" t="n">
        <v>3485</v>
      </c>
      <c r="B3493">
        <f>RAND()</f>
        <v/>
      </c>
      <c r="C3493">
        <f>IF(B3493&lt;P_3,3,IF(B3493&lt;P_3+P_4,4,5))</f>
        <v/>
      </c>
      <c r="D3493">
        <f>NORM.S.INV(RAND())</f>
        <v/>
      </c>
      <c r="E3493">
        <f>V0*EXP((rf-q_leak-0.5*sigma^2)*C3493+sigma*SQRT(C3493)*D3493)</f>
        <v/>
      </c>
      <c r="F3493">
        <f>SHL_face*(1+SHL_rate)^C3493</f>
        <v/>
      </c>
      <c r="G3493">
        <f>Pref_face*(1+Pref_rate)^C3493</f>
        <v/>
      </c>
      <c r="H3493">
        <f>MAX(E3493-F3493-G3493,0)</f>
        <v/>
      </c>
      <c r="I3493">
        <f>MIN(E3493,F3493+G3493)+(1-MgmtPct)*H3493</f>
        <v/>
      </c>
      <c r="J3493">
        <f>IF(I3493/SponsorCost&gt;=RatchetTrigger,1,0)</f>
        <v/>
      </c>
      <c r="K3493">
        <f>IF(J3493=1,MgmtPctRatchet,MgmtPct)</f>
        <v/>
      </c>
      <c r="L3493">
        <f>K3493*H3493</f>
        <v/>
      </c>
      <c r="M3493">
        <f>EXP(-rf*C3493)*L3493</f>
        <v/>
      </c>
      <c r="N3493">
        <f>EXP(-rf*C3493)*E3493</f>
        <v/>
      </c>
    </row>
    <row r="3494">
      <c r="A3494" t="n">
        <v>3486</v>
      </c>
      <c r="B3494">
        <f>RAND()</f>
        <v/>
      </c>
      <c r="C3494">
        <f>IF(B3494&lt;P_3,3,IF(B3494&lt;P_3+P_4,4,5))</f>
        <v/>
      </c>
      <c r="D3494">
        <f>NORM.S.INV(RAND())</f>
        <v/>
      </c>
      <c r="E3494">
        <f>V0*EXP((rf-q_leak-0.5*sigma^2)*C3494+sigma*SQRT(C3494)*D3494)</f>
        <v/>
      </c>
      <c r="F3494">
        <f>SHL_face*(1+SHL_rate)^C3494</f>
        <v/>
      </c>
      <c r="G3494">
        <f>Pref_face*(1+Pref_rate)^C3494</f>
        <v/>
      </c>
      <c r="H3494">
        <f>MAX(E3494-F3494-G3494,0)</f>
        <v/>
      </c>
      <c r="I3494">
        <f>MIN(E3494,F3494+G3494)+(1-MgmtPct)*H3494</f>
        <v/>
      </c>
      <c r="J3494">
        <f>IF(I3494/SponsorCost&gt;=RatchetTrigger,1,0)</f>
        <v/>
      </c>
      <c r="K3494">
        <f>IF(J3494=1,MgmtPctRatchet,MgmtPct)</f>
        <v/>
      </c>
      <c r="L3494">
        <f>K3494*H3494</f>
        <v/>
      </c>
      <c r="M3494">
        <f>EXP(-rf*C3494)*L3494</f>
        <v/>
      </c>
      <c r="N3494">
        <f>EXP(-rf*C3494)*E3494</f>
        <v/>
      </c>
    </row>
    <row r="3495">
      <c r="A3495" t="n">
        <v>3487</v>
      </c>
      <c r="B3495">
        <f>RAND()</f>
        <v/>
      </c>
      <c r="C3495">
        <f>IF(B3495&lt;P_3,3,IF(B3495&lt;P_3+P_4,4,5))</f>
        <v/>
      </c>
      <c r="D3495">
        <f>NORM.S.INV(RAND())</f>
        <v/>
      </c>
      <c r="E3495">
        <f>V0*EXP((rf-q_leak-0.5*sigma^2)*C3495+sigma*SQRT(C3495)*D3495)</f>
        <v/>
      </c>
      <c r="F3495">
        <f>SHL_face*(1+SHL_rate)^C3495</f>
        <v/>
      </c>
      <c r="G3495">
        <f>Pref_face*(1+Pref_rate)^C3495</f>
        <v/>
      </c>
      <c r="H3495">
        <f>MAX(E3495-F3495-G3495,0)</f>
        <v/>
      </c>
      <c r="I3495">
        <f>MIN(E3495,F3495+G3495)+(1-MgmtPct)*H3495</f>
        <v/>
      </c>
      <c r="J3495">
        <f>IF(I3495/SponsorCost&gt;=RatchetTrigger,1,0)</f>
        <v/>
      </c>
      <c r="K3495">
        <f>IF(J3495=1,MgmtPctRatchet,MgmtPct)</f>
        <v/>
      </c>
      <c r="L3495">
        <f>K3495*H3495</f>
        <v/>
      </c>
      <c r="M3495">
        <f>EXP(-rf*C3495)*L3495</f>
        <v/>
      </c>
      <c r="N3495">
        <f>EXP(-rf*C3495)*E3495</f>
        <v/>
      </c>
    </row>
    <row r="3496">
      <c r="A3496" t="n">
        <v>3488</v>
      </c>
      <c r="B3496">
        <f>RAND()</f>
        <v/>
      </c>
      <c r="C3496">
        <f>IF(B3496&lt;P_3,3,IF(B3496&lt;P_3+P_4,4,5))</f>
        <v/>
      </c>
      <c r="D3496">
        <f>NORM.S.INV(RAND())</f>
        <v/>
      </c>
      <c r="E3496">
        <f>V0*EXP((rf-q_leak-0.5*sigma^2)*C3496+sigma*SQRT(C3496)*D3496)</f>
        <v/>
      </c>
      <c r="F3496">
        <f>SHL_face*(1+SHL_rate)^C3496</f>
        <v/>
      </c>
      <c r="G3496">
        <f>Pref_face*(1+Pref_rate)^C3496</f>
        <v/>
      </c>
      <c r="H3496">
        <f>MAX(E3496-F3496-G3496,0)</f>
        <v/>
      </c>
      <c r="I3496">
        <f>MIN(E3496,F3496+G3496)+(1-MgmtPct)*H3496</f>
        <v/>
      </c>
      <c r="J3496">
        <f>IF(I3496/SponsorCost&gt;=RatchetTrigger,1,0)</f>
        <v/>
      </c>
      <c r="K3496">
        <f>IF(J3496=1,MgmtPctRatchet,MgmtPct)</f>
        <v/>
      </c>
      <c r="L3496">
        <f>K3496*H3496</f>
        <v/>
      </c>
      <c r="M3496">
        <f>EXP(-rf*C3496)*L3496</f>
        <v/>
      </c>
      <c r="N3496">
        <f>EXP(-rf*C3496)*E3496</f>
        <v/>
      </c>
    </row>
    <row r="3497">
      <c r="A3497" t="n">
        <v>3489</v>
      </c>
      <c r="B3497">
        <f>RAND()</f>
        <v/>
      </c>
      <c r="C3497">
        <f>IF(B3497&lt;P_3,3,IF(B3497&lt;P_3+P_4,4,5))</f>
        <v/>
      </c>
      <c r="D3497">
        <f>NORM.S.INV(RAND())</f>
        <v/>
      </c>
      <c r="E3497">
        <f>V0*EXP((rf-q_leak-0.5*sigma^2)*C3497+sigma*SQRT(C3497)*D3497)</f>
        <v/>
      </c>
      <c r="F3497">
        <f>SHL_face*(1+SHL_rate)^C3497</f>
        <v/>
      </c>
      <c r="G3497">
        <f>Pref_face*(1+Pref_rate)^C3497</f>
        <v/>
      </c>
      <c r="H3497">
        <f>MAX(E3497-F3497-G3497,0)</f>
        <v/>
      </c>
      <c r="I3497">
        <f>MIN(E3497,F3497+G3497)+(1-MgmtPct)*H3497</f>
        <v/>
      </c>
      <c r="J3497">
        <f>IF(I3497/SponsorCost&gt;=RatchetTrigger,1,0)</f>
        <v/>
      </c>
      <c r="K3497">
        <f>IF(J3497=1,MgmtPctRatchet,MgmtPct)</f>
        <v/>
      </c>
      <c r="L3497">
        <f>K3497*H3497</f>
        <v/>
      </c>
      <c r="M3497">
        <f>EXP(-rf*C3497)*L3497</f>
        <v/>
      </c>
      <c r="N3497">
        <f>EXP(-rf*C3497)*E3497</f>
        <v/>
      </c>
    </row>
    <row r="3498">
      <c r="A3498" t="n">
        <v>3490</v>
      </c>
      <c r="B3498">
        <f>RAND()</f>
        <v/>
      </c>
      <c r="C3498">
        <f>IF(B3498&lt;P_3,3,IF(B3498&lt;P_3+P_4,4,5))</f>
        <v/>
      </c>
      <c r="D3498">
        <f>NORM.S.INV(RAND())</f>
        <v/>
      </c>
      <c r="E3498">
        <f>V0*EXP((rf-q_leak-0.5*sigma^2)*C3498+sigma*SQRT(C3498)*D3498)</f>
        <v/>
      </c>
      <c r="F3498">
        <f>SHL_face*(1+SHL_rate)^C3498</f>
        <v/>
      </c>
      <c r="G3498">
        <f>Pref_face*(1+Pref_rate)^C3498</f>
        <v/>
      </c>
      <c r="H3498">
        <f>MAX(E3498-F3498-G3498,0)</f>
        <v/>
      </c>
      <c r="I3498">
        <f>MIN(E3498,F3498+G3498)+(1-MgmtPct)*H3498</f>
        <v/>
      </c>
      <c r="J3498">
        <f>IF(I3498/SponsorCost&gt;=RatchetTrigger,1,0)</f>
        <v/>
      </c>
      <c r="K3498">
        <f>IF(J3498=1,MgmtPctRatchet,MgmtPct)</f>
        <v/>
      </c>
      <c r="L3498">
        <f>K3498*H3498</f>
        <v/>
      </c>
      <c r="M3498">
        <f>EXP(-rf*C3498)*L3498</f>
        <v/>
      </c>
      <c r="N3498">
        <f>EXP(-rf*C3498)*E3498</f>
        <v/>
      </c>
    </row>
    <row r="3499">
      <c r="A3499" t="n">
        <v>3491</v>
      </c>
      <c r="B3499">
        <f>RAND()</f>
        <v/>
      </c>
      <c r="C3499">
        <f>IF(B3499&lt;P_3,3,IF(B3499&lt;P_3+P_4,4,5))</f>
        <v/>
      </c>
      <c r="D3499">
        <f>NORM.S.INV(RAND())</f>
        <v/>
      </c>
      <c r="E3499">
        <f>V0*EXP((rf-q_leak-0.5*sigma^2)*C3499+sigma*SQRT(C3499)*D3499)</f>
        <v/>
      </c>
      <c r="F3499">
        <f>SHL_face*(1+SHL_rate)^C3499</f>
        <v/>
      </c>
      <c r="G3499">
        <f>Pref_face*(1+Pref_rate)^C3499</f>
        <v/>
      </c>
      <c r="H3499">
        <f>MAX(E3499-F3499-G3499,0)</f>
        <v/>
      </c>
      <c r="I3499">
        <f>MIN(E3499,F3499+G3499)+(1-MgmtPct)*H3499</f>
        <v/>
      </c>
      <c r="J3499">
        <f>IF(I3499/SponsorCost&gt;=RatchetTrigger,1,0)</f>
        <v/>
      </c>
      <c r="K3499">
        <f>IF(J3499=1,MgmtPctRatchet,MgmtPct)</f>
        <v/>
      </c>
      <c r="L3499">
        <f>K3499*H3499</f>
        <v/>
      </c>
      <c r="M3499">
        <f>EXP(-rf*C3499)*L3499</f>
        <v/>
      </c>
      <c r="N3499">
        <f>EXP(-rf*C3499)*E3499</f>
        <v/>
      </c>
    </row>
    <row r="3500">
      <c r="A3500" t="n">
        <v>3492</v>
      </c>
      <c r="B3500">
        <f>RAND()</f>
        <v/>
      </c>
      <c r="C3500">
        <f>IF(B3500&lt;P_3,3,IF(B3500&lt;P_3+P_4,4,5))</f>
        <v/>
      </c>
      <c r="D3500">
        <f>NORM.S.INV(RAND())</f>
        <v/>
      </c>
      <c r="E3500">
        <f>V0*EXP((rf-q_leak-0.5*sigma^2)*C3500+sigma*SQRT(C3500)*D3500)</f>
        <v/>
      </c>
      <c r="F3500">
        <f>SHL_face*(1+SHL_rate)^C3500</f>
        <v/>
      </c>
      <c r="G3500">
        <f>Pref_face*(1+Pref_rate)^C3500</f>
        <v/>
      </c>
      <c r="H3500">
        <f>MAX(E3500-F3500-G3500,0)</f>
        <v/>
      </c>
      <c r="I3500">
        <f>MIN(E3500,F3500+G3500)+(1-MgmtPct)*H3500</f>
        <v/>
      </c>
      <c r="J3500">
        <f>IF(I3500/SponsorCost&gt;=RatchetTrigger,1,0)</f>
        <v/>
      </c>
      <c r="K3500">
        <f>IF(J3500=1,MgmtPctRatchet,MgmtPct)</f>
        <v/>
      </c>
      <c r="L3500">
        <f>K3500*H3500</f>
        <v/>
      </c>
      <c r="M3500">
        <f>EXP(-rf*C3500)*L3500</f>
        <v/>
      </c>
      <c r="N3500">
        <f>EXP(-rf*C3500)*E3500</f>
        <v/>
      </c>
    </row>
    <row r="3501">
      <c r="A3501" t="n">
        <v>3493</v>
      </c>
      <c r="B3501">
        <f>RAND()</f>
        <v/>
      </c>
      <c r="C3501">
        <f>IF(B3501&lt;P_3,3,IF(B3501&lt;P_3+P_4,4,5))</f>
        <v/>
      </c>
      <c r="D3501">
        <f>NORM.S.INV(RAND())</f>
        <v/>
      </c>
      <c r="E3501">
        <f>V0*EXP((rf-q_leak-0.5*sigma^2)*C3501+sigma*SQRT(C3501)*D3501)</f>
        <v/>
      </c>
      <c r="F3501">
        <f>SHL_face*(1+SHL_rate)^C3501</f>
        <v/>
      </c>
      <c r="G3501">
        <f>Pref_face*(1+Pref_rate)^C3501</f>
        <v/>
      </c>
      <c r="H3501">
        <f>MAX(E3501-F3501-G3501,0)</f>
        <v/>
      </c>
      <c r="I3501">
        <f>MIN(E3501,F3501+G3501)+(1-MgmtPct)*H3501</f>
        <v/>
      </c>
      <c r="J3501">
        <f>IF(I3501/SponsorCost&gt;=RatchetTrigger,1,0)</f>
        <v/>
      </c>
      <c r="K3501">
        <f>IF(J3501=1,MgmtPctRatchet,MgmtPct)</f>
        <v/>
      </c>
      <c r="L3501">
        <f>K3501*H3501</f>
        <v/>
      </c>
      <c r="M3501">
        <f>EXP(-rf*C3501)*L3501</f>
        <v/>
      </c>
      <c r="N3501">
        <f>EXP(-rf*C3501)*E3501</f>
        <v/>
      </c>
    </row>
    <row r="3502">
      <c r="A3502" t="n">
        <v>3494</v>
      </c>
      <c r="B3502">
        <f>RAND()</f>
        <v/>
      </c>
      <c r="C3502">
        <f>IF(B3502&lt;P_3,3,IF(B3502&lt;P_3+P_4,4,5))</f>
        <v/>
      </c>
      <c r="D3502">
        <f>NORM.S.INV(RAND())</f>
        <v/>
      </c>
      <c r="E3502">
        <f>V0*EXP((rf-q_leak-0.5*sigma^2)*C3502+sigma*SQRT(C3502)*D3502)</f>
        <v/>
      </c>
      <c r="F3502">
        <f>SHL_face*(1+SHL_rate)^C3502</f>
        <v/>
      </c>
      <c r="G3502">
        <f>Pref_face*(1+Pref_rate)^C3502</f>
        <v/>
      </c>
      <c r="H3502">
        <f>MAX(E3502-F3502-G3502,0)</f>
        <v/>
      </c>
      <c r="I3502">
        <f>MIN(E3502,F3502+G3502)+(1-MgmtPct)*H3502</f>
        <v/>
      </c>
      <c r="J3502">
        <f>IF(I3502/SponsorCost&gt;=RatchetTrigger,1,0)</f>
        <v/>
      </c>
      <c r="K3502">
        <f>IF(J3502=1,MgmtPctRatchet,MgmtPct)</f>
        <v/>
      </c>
      <c r="L3502">
        <f>K3502*H3502</f>
        <v/>
      </c>
      <c r="M3502">
        <f>EXP(-rf*C3502)*L3502</f>
        <v/>
      </c>
      <c r="N3502">
        <f>EXP(-rf*C3502)*E3502</f>
        <v/>
      </c>
    </row>
    <row r="3503">
      <c r="A3503" t="n">
        <v>3495</v>
      </c>
      <c r="B3503">
        <f>RAND()</f>
        <v/>
      </c>
      <c r="C3503">
        <f>IF(B3503&lt;P_3,3,IF(B3503&lt;P_3+P_4,4,5))</f>
        <v/>
      </c>
      <c r="D3503">
        <f>NORM.S.INV(RAND())</f>
        <v/>
      </c>
      <c r="E3503">
        <f>V0*EXP((rf-q_leak-0.5*sigma^2)*C3503+sigma*SQRT(C3503)*D3503)</f>
        <v/>
      </c>
      <c r="F3503">
        <f>SHL_face*(1+SHL_rate)^C3503</f>
        <v/>
      </c>
      <c r="G3503">
        <f>Pref_face*(1+Pref_rate)^C3503</f>
        <v/>
      </c>
      <c r="H3503">
        <f>MAX(E3503-F3503-G3503,0)</f>
        <v/>
      </c>
      <c r="I3503">
        <f>MIN(E3503,F3503+G3503)+(1-MgmtPct)*H3503</f>
        <v/>
      </c>
      <c r="J3503">
        <f>IF(I3503/SponsorCost&gt;=RatchetTrigger,1,0)</f>
        <v/>
      </c>
      <c r="K3503">
        <f>IF(J3503=1,MgmtPctRatchet,MgmtPct)</f>
        <v/>
      </c>
      <c r="L3503">
        <f>K3503*H3503</f>
        <v/>
      </c>
      <c r="M3503">
        <f>EXP(-rf*C3503)*L3503</f>
        <v/>
      </c>
      <c r="N3503">
        <f>EXP(-rf*C3503)*E3503</f>
        <v/>
      </c>
    </row>
    <row r="3504">
      <c r="A3504" t="n">
        <v>3496</v>
      </c>
      <c r="B3504">
        <f>RAND()</f>
        <v/>
      </c>
      <c r="C3504">
        <f>IF(B3504&lt;P_3,3,IF(B3504&lt;P_3+P_4,4,5))</f>
        <v/>
      </c>
      <c r="D3504">
        <f>NORM.S.INV(RAND())</f>
        <v/>
      </c>
      <c r="E3504">
        <f>V0*EXP((rf-q_leak-0.5*sigma^2)*C3504+sigma*SQRT(C3504)*D3504)</f>
        <v/>
      </c>
      <c r="F3504">
        <f>SHL_face*(1+SHL_rate)^C3504</f>
        <v/>
      </c>
      <c r="G3504">
        <f>Pref_face*(1+Pref_rate)^C3504</f>
        <v/>
      </c>
      <c r="H3504">
        <f>MAX(E3504-F3504-G3504,0)</f>
        <v/>
      </c>
      <c r="I3504">
        <f>MIN(E3504,F3504+G3504)+(1-MgmtPct)*H3504</f>
        <v/>
      </c>
      <c r="J3504">
        <f>IF(I3504/SponsorCost&gt;=RatchetTrigger,1,0)</f>
        <v/>
      </c>
      <c r="K3504">
        <f>IF(J3504=1,MgmtPctRatchet,MgmtPct)</f>
        <v/>
      </c>
      <c r="L3504">
        <f>K3504*H3504</f>
        <v/>
      </c>
      <c r="M3504">
        <f>EXP(-rf*C3504)*L3504</f>
        <v/>
      </c>
      <c r="N3504">
        <f>EXP(-rf*C3504)*E3504</f>
        <v/>
      </c>
    </row>
    <row r="3505">
      <c r="A3505" t="n">
        <v>3497</v>
      </c>
      <c r="B3505">
        <f>RAND()</f>
        <v/>
      </c>
      <c r="C3505">
        <f>IF(B3505&lt;P_3,3,IF(B3505&lt;P_3+P_4,4,5))</f>
        <v/>
      </c>
      <c r="D3505">
        <f>NORM.S.INV(RAND())</f>
        <v/>
      </c>
      <c r="E3505">
        <f>V0*EXP((rf-q_leak-0.5*sigma^2)*C3505+sigma*SQRT(C3505)*D3505)</f>
        <v/>
      </c>
      <c r="F3505">
        <f>SHL_face*(1+SHL_rate)^C3505</f>
        <v/>
      </c>
      <c r="G3505">
        <f>Pref_face*(1+Pref_rate)^C3505</f>
        <v/>
      </c>
      <c r="H3505">
        <f>MAX(E3505-F3505-G3505,0)</f>
        <v/>
      </c>
      <c r="I3505">
        <f>MIN(E3505,F3505+G3505)+(1-MgmtPct)*H3505</f>
        <v/>
      </c>
      <c r="J3505">
        <f>IF(I3505/SponsorCost&gt;=RatchetTrigger,1,0)</f>
        <v/>
      </c>
      <c r="K3505">
        <f>IF(J3505=1,MgmtPctRatchet,MgmtPct)</f>
        <v/>
      </c>
      <c r="L3505">
        <f>K3505*H3505</f>
        <v/>
      </c>
      <c r="M3505">
        <f>EXP(-rf*C3505)*L3505</f>
        <v/>
      </c>
      <c r="N3505">
        <f>EXP(-rf*C3505)*E3505</f>
        <v/>
      </c>
    </row>
    <row r="3506">
      <c r="A3506" t="n">
        <v>3498</v>
      </c>
      <c r="B3506">
        <f>RAND()</f>
        <v/>
      </c>
      <c r="C3506">
        <f>IF(B3506&lt;P_3,3,IF(B3506&lt;P_3+P_4,4,5))</f>
        <v/>
      </c>
      <c r="D3506">
        <f>NORM.S.INV(RAND())</f>
        <v/>
      </c>
      <c r="E3506">
        <f>V0*EXP((rf-q_leak-0.5*sigma^2)*C3506+sigma*SQRT(C3506)*D3506)</f>
        <v/>
      </c>
      <c r="F3506">
        <f>SHL_face*(1+SHL_rate)^C3506</f>
        <v/>
      </c>
      <c r="G3506">
        <f>Pref_face*(1+Pref_rate)^C3506</f>
        <v/>
      </c>
      <c r="H3506">
        <f>MAX(E3506-F3506-G3506,0)</f>
        <v/>
      </c>
      <c r="I3506">
        <f>MIN(E3506,F3506+G3506)+(1-MgmtPct)*H3506</f>
        <v/>
      </c>
      <c r="J3506">
        <f>IF(I3506/SponsorCost&gt;=RatchetTrigger,1,0)</f>
        <v/>
      </c>
      <c r="K3506">
        <f>IF(J3506=1,MgmtPctRatchet,MgmtPct)</f>
        <v/>
      </c>
      <c r="L3506">
        <f>K3506*H3506</f>
        <v/>
      </c>
      <c r="M3506">
        <f>EXP(-rf*C3506)*L3506</f>
        <v/>
      </c>
      <c r="N3506">
        <f>EXP(-rf*C3506)*E3506</f>
        <v/>
      </c>
    </row>
    <row r="3507">
      <c r="A3507" t="n">
        <v>3499</v>
      </c>
      <c r="B3507">
        <f>RAND()</f>
        <v/>
      </c>
      <c r="C3507">
        <f>IF(B3507&lt;P_3,3,IF(B3507&lt;P_3+P_4,4,5))</f>
        <v/>
      </c>
      <c r="D3507">
        <f>NORM.S.INV(RAND())</f>
        <v/>
      </c>
      <c r="E3507">
        <f>V0*EXP((rf-q_leak-0.5*sigma^2)*C3507+sigma*SQRT(C3507)*D3507)</f>
        <v/>
      </c>
      <c r="F3507">
        <f>SHL_face*(1+SHL_rate)^C3507</f>
        <v/>
      </c>
      <c r="G3507">
        <f>Pref_face*(1+Pref_rate)^C3507</f>
        <v/>
      </c>
      <c r="H3507">
        <f>MAX(E3507-F3507-G3507,0)</f>
        <v/>
      </c>
      <c r="I3507">
        <f>MIN(E3507,F3507+G3507)+(1-MgmtPct)*H3507</f>
        <v/>
      </c>
      <c r="J3507">
        <f>IF(I3507/SponsorCost&gt;=RatchetTrigger,1,0)</f>
        <v/>
      </c>
      <c r="K3507">
        <f>IF(J3507=1,MgmtPctRatchet,MgmtPct)</f>
        <v/>
      </c>
      <c r="L3507">
        <f>K3507*H3507</f>
        <v/>
      </c>
      <c r="M3507">
        <f>EXP(-rf*C3507)*L3507</f>
        <v/>
      </c>
      <c r="N3507">
        <f>EXP(-rf*C3507)*E3507</f>
        <v/>
      </c>
    </row>
    <row r="3508">
      <c r="A3508" t="n">
        <v>3500</v>
      </c>
      <c r="B3508">
        <f>RAND()</f>
        <v/>
      </c>
      <c r="C3508">
        <f>IF(B3508&lt;P_3,3,IF(B3508&lt;P_3+P_4,4,5))</f>
        <v/>
      </c>
      <c r="D3508">
        <f>NORM.S.INV(RAND())</f>
        <v/>
      </c>
      <c r="E3508">
        <f>V0*EXP((rf-q_leak-0.5*sigma^2)*C3508+sigma*SQRT(C3508)*D3508)</f>
        <v/>
      </c>
      <c r="F3508">
        <f>SHL_face*(1+SHL_rate)^C3508</f>
        <v/>
      </c>
      <c r="G3508">
        <f>Pref_face*(1+Pref_rate)^C3508</f>
        <v/>
      </c>
      <c r="H3508">
        <f>MAX(E3508-F3508-G3508,0)</f>
        <v/>
      </c>
      <c r="I3508">
        <f>MIN(E3508,F3508+G3508)+(1-MgmtPct)*H3508</f>
        <v/>
      </c>
      <c r="J3508">
        <f>IF(I3508/SponsorCost&gt;=RatchetTrigger,1,0)</f>
        <v/>
      </c>
      <c r="K3508">
        <f>IF(J3508=1,MgmtPctRatchet,MgmtPct)</f>
        <v/>
      </c>
      <c r="L3508">
        <f>K3508*H3508</f>
        <v/>
      </c>
      <c r="M3508">
        <f>EXP(-rf*C3508)*L3508</f>
        <v/>
      </c>
      <c r="N3508">
        <f>EXP(-rf*C3508)*E3508</f>
        <v/>
      </c>
    </row>
    <row r="3509">
      <c r="A3509" t="n">
        <v>3501</v>
      </c>
      <c r="B3509">
        <f>RAND()</f>
        <v/>
      </c>
      <c r="C3509">
        <f>IF(B3509&lt;P_3,3,IF(B3509&lt;P_3+P_4,4,5))</f>
        <v/>
      </c>
      <c r="D3509">
        <f>NORM.S.INV(RAND())</f>
        <v/>
      </c>
      <c r="E3509">
        <f>V0*EXP((rf-q_leak-0.5*sigma^2)*C3509+sigma*SQRT(C3509)*D3509)</f>
        <v/>
      </c>
      <c r="F3509">
        <f>SHL_face*(1+SHL_rate)^C3509</f>
        <v/>
      </c>
      <c r="G3509">
        <f>Pref_face*(1+Pref_rate)^C3509</f>
        <v/>
      </c>
      <c r="H3509">
        <f>MAX(E3509-F3509-G3509,0)</f>
        <v/>
      </c>
      <c r="I3509">
        <f>MIN(E3509,F3509+G3509)+(1-MgmtPct)*H3509</f>
        <v/>
      </c>
      <c r="J3509">
        <f>IF(I3509/SponsorCost&gt;=RatchetTrigger,1,0)</f>
        <v/>
      </c>
      <c r="K3509">
        <f>IF(J3509=1,MgmtPctRatchet,MgmtPct)</f>
        <v/>
      </c>
      <c r="L3509">
        <f>K3509*H3509</f>
        <v/>
      </c>
      <c r="M3509">
        <f>EXP(-rf*C3509)*L3509</f>
        <v/>
      </c>
      <c r="N3509">
        <f>EXP(-rf*C3509)*E3509</f>
        <v/>
      </c>
    </row>
    <row r="3510">
      <c r="A3510" t="n">
        <v>3502</v>
      </c>
      <c r="B3510">
        <f>RAND()</f>
        <v/>
      </c>
      <c r="C3510">
        <f>IF(B3510&lt;P_3,3,IF(B3510&lt;P_3+P_4,4,5))</f>
        <v/>
      </c>
      <c r="D3510">
        <f>NORM.S.INV(RAND())</f>
        <v/>
      </c>
      <c r="E3510">
        <f>V0*EXP((rf-q_leak-0.5*sigma^2)*C3510+sigma*SQRT(C3510)*D3510)</f>
        <v/>
      </c>
      <c r="F3510">
        <f>SHL_face*(1+SHL_rate)^C3510</f>
        <v/>
      </c>
      <c r="G3510">
        <f>Pref_face*(1+Pref_rate)^C3510</f>
        <v/>
      </c>
      <c r="H3510">
        <f>MAX(E3510-F3510-G3510,0)</f>
        <v/>
      </c>
      <c r="I3510">
        <f>MIN(E3510,F3510+G3510)+(1-MgmtPct)*H3510</f>
        <v/>
      </c>
      <c r="J3510">
        <f>IF(I3510/SponsorCost&gt;=RatchetTrigger,1,0)</f>
        <v/>
      </c>
      <c r="K3510">
        <f>IF(J3510=1,MgmtPctRatchet,MgmtPct)</f>
        <v/>
      </c>
      <c r="L3510">
        <f>K3510*H3510</f>
        <v/>
      </c>
      <c r="M3510">
        <f>EXP(-rf*C3510)*L3510</f>
        <v/>
      </c>
      <c r="N3510">
        <f>EXP(-rf*C3510)*E3510</f>
        <v/>
      </c>
    </row>
    <row r="3511">
      <c r="A3511" t="n">
        <v>3503</v>
      </c>
      <c r="B3511">
        <f>RAND()</f>
        <v/>
      </c>
      <c r="C3511">
        <f>IF(B3511&lt;P_3,3,IF(B3511&lt;P_3+P_4,4,5))</f>
        <v/>
      </c>
      <c r="D3511">
        <f>NORM.S.INV(RAND())</f>
        <v/>
      </c>
      <c r="E3511">
        <f>V0*EXP((rf-q_leak-0.5*sigma^2)*C3511+sigma*SQRT(C3511)*D3511)</f>
        <v/>
      </c>
      <c r="F3511">
        <f>SHL_face*(1+SHL_rate)^C3511</f>
        <v/>
      </c>
      <c r="G3511">
        <f>Pref_face*(1+Pref_rate)^C3511</f>
        <v/>
      </c>
      <c r="H3511">
        <f>MAX(E3511-F3511-G3511,0)</f>
        <v/>
      </c>
      <c r="I3511">
        <f>MIN(E3511,F3511+G3511)+(1-MgmtPct)*H3511</f>
        <v/>
      </c>
      <c r="J3511">
        <f>IF(I3511/SponsorCost&gt;=RatchetTrigger,1,0)</f>
        <v/>
      </c>
      <c r="K3511">
        <f>IF(J3511=1,MgmtPctRatchet,MgmtPct)</f>
        <v/>
      </c>
      <c r="L3511">
        <f>K3511*H3511</f>
        <v/>
      </c>
      <c r="M3511">
        <f>EXP(-rf*C3511)*L3511</f>
        <v/>
      </c>
      <c r="N3511">
        <f>EXP(-rf*C3511)*E3511</f>
        <v/>
      </c>
    </row>
    <row r="3512">
      <c r="A3512" t="n">
        <v>3504</v>
      </c>
      <c r="B3512">
        <f>RAND()</f>
        <v/>
      </c>
      <c r="C3512">
        <f>IF(B3512&lt;P_3,3,IF(B3512&lt;P_3+P_4,4,5))</f>
        <v/>
      </c>
      <c r="D3512">
        <f>NORM.S.INV(RAND())</f>
        <v/>
      </c>
      <c r="E3512">
        <f>V0*EXP((rf-q_leak-0.5*sigma^2)*C3512+sigma*SQRT(C3512)*D3512)</f>
        <v/>
      </c>
      <c r="F3512">
        <f>SHL_face*(1+SHL_rate)^C3512</f>
        <v/>
      </c>
      <c r="G3512">
        <f>Pref_face*(1+Pref_rate)^C3512</f>
        <v/>
      </c>
      <c r="H3512">
        <f>MAX(E3512-F3512-G3512,0)</f>
        <v/>
      </c>
      <c r="I3512">
        <f>MIN(E3512,F3512+G3512)+(1-MgmtPct)*H3512</f>
        <v/>
      </c>
      <c r="J3512">
        <f>IF(I3512/SponsorCost&gt;=RatchetTrigger,1,0)</f>
        <v/>
      </c>
      <c r="K3512">
        <f>IF(J3512=1,MgmtPctRatchet,MgmtPct)</f>
        <v/>
      </c>
      <c r="L3512">
        <f>K3512*H3512</f>
        <v/>
      </c>
      <c r="M3512">
        <f>EXP(-rf*C3512)*L3512</f>
        <v/>
      </c>
      <c r="N3512">
        <f>EXP(-rf*C3512)*E3512</f>
        <v/>
      </c>
    </row>
    <row r="3513">
      <c r="A3513" t="n">
        <v>3505</v>
      </c>
      <c r="B3513">
        <f>RAND()</f>
        <v/>
      </c>
      <c r="C3513">
        <f>IF(B3513&lt;P_3,3,IF(B3513&lt;P_3+P_4,4,5))</f>
        <v/>
      </c>
      <c r="D3513">
        <f>NORM.S.INV(RAND())</f>
        <v/>
      </c>
      <c r="E3513">
        <f>V0*EXP((rf-q_leak-0.5*sigma^2)*C3513+sigma*SQRT(C3513)*D3513)</f>
        <v/>
      </c>
      <c r="F3513">
        <f>SHL_face*(1+SHL_rate)^C3513</f>
        <v/>
      </c>
      <c r="G3513">
        <f>Pref_face*(1+Pref_rate)^C3513</f>
        <v/>
      </c>
      <c r="H3513">
        <f>MAX(E3513-F3513-G3513,0)</f>
        <v/>
      </c>
      <c r="I3513">
        <f>MIN(E3513,F3513+G3513)+(1-MgmtPct)*H3513</f>
        <v/>
      </c>
      <c r="J3513">
        <f>IF(I3513/SponsorCost&gt;=RatchetTrigger,1,0)</f>
        <v/>
      </c>
      <c r="K3513">
        <f>IF(J3513=1,MgmtPctRatchet,MgmtPct)</f>
        <v/>
      </c>
      <c r="L3513">
        <f>K3513*H3513</f>
        <v/>
      </c>
      <c r="M3513">
        <f>EXP(-rf*C3513)*L3513</f>
        <v/>
      </c>
      <c r="N3513">
        <f>EXP(-rf*C3513)*E3513</f>
        <v/>
      </c>
    </row>
    <row r="3514">
      <c r="A3514" t="n">
        <v>3506</v>
      </c>
      <c r="B3514">
        <f>RAND()</f>
        <v/>
      </c>
      <c r="C3514">
        <f>IF(B3514&lt;P_3,3,IF(B3514&lt;P_3+P_4,4,5))</f>
        <v/>
      </c>
      <c r="D3514">
        <f>NORM.S.INV(RAND())</f>
        <v/>
      </c>
      <c r="E3514">
        <f>V0*EXP((rf-q_leak-0.5*sigma^2)*C3514+sigma*SQRT(C3514)*D3514)</f>
        <v/>
      </c>
      <c r="F3514">
        <f>SHL_face*(1+SHL_rate)^C3514</f>
        <v/>
      </c>
      <c r="G3514">
        <f>Pref_face*(1+Pref_rate)^C3514</f>
        <v/>
      </c>
      <c r="H3514">
        <f>MAX(E3514-F3514-G3514,0)</f>
        <v/>
      </c>
      <c r="I3514">
        <f>MIN(E3514,F3514+G3514)+(1-MgmtPct)*H3514</f>
        <v/>
      </c>
      <c r="J3514">
        <f>IF(I3514/SponsorCost&gt;=RatchetTrigger,1,0)</f>
        <v/>
      </c>
      <c r="K3514">
        <f>IF(J3514=1,MgmtPctRatchet,MgmtPct)</f>
        <v/>
      </c>
      <c r="L3514">
        <f>K3514*H3514</f>
        <v/>
      </c>
      <c r="M3514">
        <f>EXP(-rf*C3514)*L3514</f>
        <v/>
      </c>
      <c r="N3514">
        <f>EXP(-rf*C3514)*E3514</f>
        <v/>
      </c>
    </row>
    <row r="3515">
      <c r="A3515" t="n">
        <v>3507</v>
      </c>
      <c r="B3515">
        <f>RAND()</f>
        <v/>
      </c>
      <c r="C3515">
        <f>IF(B3515&lt;P_3,3,IF(B3515&lt;P_3+P_4,4,5))</f>
        <v/>
      </c>
      <c r="D3515">
        <f>NORM.S.INV(RAND())</f>
        <v/>
      </c>
      <c r="E3515">
        <f>V0*EXP((rf-q_leak-0.5*sigma^2)*C3515+sigma*SQRT(C3515)*D3515)</f>
        <v/>
      </c>
      <c r="F3515">
        <f>SHL_face*(1+SHL_rate)^C3515</f>
        <v/>
      </c>
      <c r="G3515">
        <f>Pref_face*(1+Pref_rate)^C3515</f>
        <v/>
      </c>
      <c r="H3515">
        <f>MAX(E3515-F3515-G3515,0)</f>
        <v/>
      </c>
      <c r="I3515">
        <f>MIN(E3515,F3515+G3515)+(1-MgmtPct)*H3515</f>
        <v/>
      </c>
      <c r="J3515">
        <f>IF(I3515/SponsorCost&gt;=RatchetTrigger,1,0)</f>
        <v/>
      </c>
      <c r="K3515">
        <f>IF(J3515=1,MgmtPctRatchet,MgmtPct)</f>
        <v/>
      </c>
      <c r="L3515">
        <f>K3515*H3515</f>
        <v/>
      </c>
      <c r="M3515">
        <f>EXP(-rf*C3515)*L3515</f>
        <v/>
      </c>
      <c r="N3515">
        <f>EXP(-rf*C3515)*E3515</f>
        <v/>
      </c>
    </row>
    <row r="3516">
      <c r="A3516" t="n">
        <v>3508</v>
      </c>
      <c r="B3516">
        <f>RAND()</f>
        <v/>
      </c>
      <c r="C3516">
        <f>IF(B3516&lt;P_3,3,IF(B3516&lt;P_3+P_4,4,5))</f>
        <v/>
      </c>
      <c r="D3516">
        <f>NORM.S.INV(RAND())</f>
        <v/>
      </c>
      <c r="E3516">
        <f>V0*EXP((rf-q_leak-0.5*sigma^2)*C3516+sigma*SQRT(C3516)*D3516)</f>
        <v/>
      </c>
      <c r="F3516">
        <f>SHL_face*(1+SHL_rate)^C3516</f>
        <v/>
      </c>
      <c r="G3516">
        <f>Pref_face*(1+Pref_rate)^C3516</f>
        <v/>
      </c>
      <c r="H3516">
        <f>MAX(E3516-F3516-G3516,0)</f>
        <v/>
      </c>
      <c r="I3516">
        <f>MIN(E3516,F3516+G3516)+(1-MgmtPct)*H3516</f>
        <v/>
      </c>
      <c r="J3516">
        <f>IF(I3516/SponsorCost&gt;=RatchetTrigger,1,0)</f>
        <v/>
      </c>
      <c r="K3516">
        <f>IF(J3516=1,MgmtPctRatchet,MgmtPct)</f>
        <v/>
      </c>
      <c r="L3516">
        <f>K3516*H3516</f>
        <v/>
      </c>
      <c r="M3516">
        <f>EXP(-rf*C3516)*L3516</f>
        <v/>
      </c>
      <c r="N3516">
        <f>EXP(-rf*C3516)*E3516</f>
        <v/>
      </c>
    </row>
    <row r="3517">
      <c r="A3517" t="n">
        <v>3509</v>
      </c>
      <c r="B3517">
        <f>RAND()</f>
        <v/>
      </c>
      <c r="C3517">
        <f>IF(B3517&lt;P_3,3,IF(B3517&lt;P_3+P_4,4,5))</f>
        <v/>
      </c>
      <c r="D3517">
        <f>NORM.S.INV(RAND())</f>
        <v/>
      </c>
      <c r="E3517">
        <f>V0*EXP((rf-q_leak-0.5*sigma^2)*C3517+sigma*SQRT(C3517)*D3517)</f>
        <v/>
      </c>
      <c r="F3517">
        <f>SHL_face*(1+SHL_rate)^C3517</f>
        <v/>
      </c>
      <c r="G3517">
        <f>Pref_face*(1+Pref_rate)^C3517</f>
        <v/>
      </c>
      <c r="H3517">
        <f>MAX(E3517-F3517-G3517,0)</f>
        <v/>
      </c>
      <c r="I3517">
        <f>MIN(E3517,F3517+G3517)+(1-MgmtPct)*H3517</f>
        <v/>
      </c>
      <c r="J3517">
        <f>IF(I3517/SponsorCost&gt;=RatchetTrigger,1,0)</f>
        <v/>
      </c>
      <c r="K3517">
        <f>IF(J3517=1,MgmtPctRatchet,MgmtPct)</f>
        <v/>
      </c>
      <c r="L3517">
        <f>K3517*H3517</f>
        <v/>
      </c>
      <c r="M3517">
        <f>EXP(-rf*C3517)*L3517</f>
        <v/>
      </c>
      <c r="N3517">
        <f>EXP(-rf*C3517)*E3517</f>
        <v/>
      </c>
    </row>
    <row r="3518">
      <c r="A3518" t="n">
        <v>3510</v>
      </c>
      <c r="B3518">
        <f>RAND()</f>
        <v/>
      </c>
      <c r="C3518">
        <f>IF(B3518&lt;P_3,3,IF(B3518&lt;P_3+P_4,4,5))</f>
        <v/>
      </c>
      <c r="D3518">
        <f>NORM.S.INV(RAND())</f>
        <v/>
      </c>
      <c r="E3518">
        <f>V0*EXP((rf-q_leak-0.5*sigma^2)*C3518+sigma*SQRT(C3518)*D3518)</f>
        <v/>
      </c>
      <c r="F3518">
        <f>SHL_face*(1+SHL_rate)^C3518</f>
        <v/>
      </c>
      <c r="G3518">
        <f>Pref_face*(1+Pref_rate)^C3518</f>
        <v/>
      </c>
      <c r="H3518">
        <f>MAX(E3518-F3518-G3518,0)</f>
        <v/>
      </c>
      <c r="I3518">
        <f>MIN(E3518,F3518+G3518)+(1-MgmtPct)*H3518</f>
        <v/>
      </c>
      <c r="J3518">
        <f>IF(I3518/SponsorCost&gt;=RatchetTrigger,1,0)</f>
        <v/>
      </c>
      <c r="K3518">
        <f>IF(J3518=1,MgmtPctRatchet,MgmtPct)</f>
        <v/>
      </c>
      <c r="L3518">
        <f>K3518*H3518</f>
        <v/>
      </c>
      <c r="M3518">
        <f>EXP(-rf*C3518)*L3518</f>
        <v/>
      </c>
      <c r="N3518">
        <f>EXP(-rf*C3518)*E3518</f>
        <v/>
      </c>
    </row>
    <row r="3519">
      <c r="A3519" t="n">
        <v>3511</v>
      </c>
      <c r="B3519">
        <f>RAND()</f>
        <v/>
      </c>
      <c r="C3519">
        <f>IF(B3519&lt;P_3,3,IF(B3519&lt;P_3+P_4,4,5))</f>
        <v/>
      </c>
      <c r="D3519">
        <f>NORM.S.INV(RAND())</f>
        <v/>
      </c>
      <c r="E3519">
        <f>V0*EXP((rf-q_leak-0.5*sigma^2)*C3519+sigma*SQRT(C3519)*D3519)</f>
        <v/>
      </c>
      <c r="F3519">
        <f>SHL_face*(1+SHL_rate)^C3519</f>
        <v/>
      </c>
      <c r="G3519">
        <f>Pref_face*(1+Pref_rate)^C3519</f>
        <v/>
      </c>
      <c r="H3519">
        <f>MAX(E3519-F3519-G3519,0)</f>
        <v/>
      </c>
      <c r="I3519">
        <f>MIN(E3519,F3519+G3519)+(1-MgmtPct)*H3519</f>
        <v/>
      </c>
      <c r="J3519">
        <f>IF(I3519/SponsorCost&gt;=RatchetTrigger,1,0)</f>
        <v/>
      </c>
      <c r="K3519">
        <f>IF(J3519=1,MgmtPctRatchet,MgmtPct)</f>
        <v/>
      </c>
      <c r="L3519">
        <f>K3519*H3519</f>
        <v/>
      </c>
      <c r="M3519">
        <f>EXP(-rf*C3519)*L3519</f>
        <v/>
      </c>
      <c r="N3519">
        <f>EXP(-rf*C3519)*E3519</f>
        <v/>
      </c>
    </row>
    <row r="3520">
      <c r="A3520" t="n">
        <v>3512</v>
      </c>
      <c r="B3520">
        <f>RAND()</f>
        <v/>
      </c>
      <c r="C3520">
        <f>IF(B3520&lt;P_3,3,IF(B3520&lt;P_3+P_4,4,5))</f>
        <v/>
      </c>
      <c r="D3520">
        <f>NORM.S.INV(RAND())</f>
        <v/>
      </c>
      <c r="E3520">
        <f>V0*EXP((rf-q_leak-0.5*sigma^2)*C3520+sigma*SQRT(C3520)*D3520)</f>
        <v/>
      </c>
      <c r="F3520">
        <f>SHL_face*(1+SHL_rate)^C3520</f>
        <v/>
      </c>
      <c r="G3520">
        <f>Pref_face*(1+Pref_rate)^C3520</f>
        <v/>
      </c>
      <c r="H3520">
        <f>MAX(E3520-F3520-G3520,0)</f>
        <v/>
      </c>
      <c r="I3520">
        <f>MIN(E3520,F3520+G3520)+(1-MgmtPct)*H3520</f>
        <v/>
      </c>
      <c r="J3520">
        <f>IF(I3520/SponsorCost&gt;=RatchetTrigger,1,0)</f>
        <v/>
      </c>
      <c r="K3520">
        <f>IF(J3520=1,MgmtPctRatchet,MgmtPct)</f>
        <v/>
      </c>
      <c r="L3520">
        <f>K3520*H3520</f>
        <v/>
      </c>
      <c r="M3520">
        <f>EXP(-rf*C3520)*L3520</f>
        <v/>
      </c>
      <c r="N3520">
        <f>EXP(-rf*C3520)*E3520</f>
        <v/>
      </c>
    </row>
    <row r="3521">
      <c r="A3521" t="n">
        <v>3513</v>
      </c>
      <c r="B3521">
        <f>RAND()</f>
        <v/>
      </c>
      <c r="C3521">
        <f>IF(B3521&lt;P_3,3,IF(B3521&lt;P_3+P_4,4,5))</f>
        <v/>
      </c>
      <c r="D3521">
        <f>NORM.S.INV(RAND())</f>
        <v/>
      </c>
      <c r="E3521">
        <f>V0*EXP((rf-q_leak-0.5*sigma^2)*C3521+sigma*SQRT(C3521)*D3521)</f>
        <v/>
      </c>
      <c r="F3521">
        <f>SHL_face*(1+SHL_rate)^C3521</f>
        <v/>
      </c>
      <c r="G3521">
        <f>Pref_face*(1+Pref_rate)^C3521</f>
        <v/>
      </c>
      <c r="H3521">
        <f>MAX(E3521-F3521-G3521,0)</f>
        <v/>
      </c>
      <c r="I3521">
        <f>MIN(E3521,F3521+G3521)+(1-MgmtPct)*H3521</f>
        <v/>
      </c>
      <c r="J3521">
        <f>IF(I3521/SponsorCost&gt;=RatchetTrigger,1,0)</f>
        <v/>
      </c>
      <c r="K3521">
        <f>IF(J3521=1,MgmtPctRatchet,MgmtPct)</f>
        <v/>
      </c>
      <c r="L3521">
        <f>K3521*H3521</f>
        <v/>
      </c>
      <c r="M3521">
        <f>EXP(-rf*C3521)*L3521</f>
        <v/>
      </c>
      <c r="N3521">
        <f>EXP(-rf*C3521)*E3521</f>
        <v/>
      </c>
    </row>
    <row r="3522">
      <c r="A3522" t="n">
        <v>3514</v>
      </c>
      <c r="B3522">
        <f>RAND()</f>
        <v/>
      </c>
      <c r="C3522">
        <f>IF(B3522&lt;P_3,3,IF(B3522&lt;P_3+P_4,4,5))</f>
        <v/>
      </c>
      <c r="D3522">
        <f>NORM.S.INV(RAND())</f>
        <v/>
      </c>
      <c r="E3522">
        <f>V0*EXP((rf-q_leak-0.5*sigma^2)*C3522+sigma*SQRT(C3522)*D3522)</f>
        <v/>
      </c>
      <c r="F3522">
        <f>SHL_face*(1+SHL_rate)^C3522</f>
        <v/>
      </c>
      <c r="G3522">
        <f>Pref_face*(1+Pref_rate)^C3522</f>
        <v/>
      </c>
      <c r="H3522">
        <f>MAX(E3522-F3522-G3522,0)</f>
        <v/>
      </c>
      <c r="I3522">
        <f>MIN(E3522,F3522+G3522)+(1-MgmtPct)*H3522</f>
        <v/>
      </c>
      <c r="J3522">
        <f>IF(I3522/SponsorCost&gt;=RatchetTrigger,1,0)</f>
        <v/>
      </c>
      <c r="K3522">
        <f>IF(J3522=1,MgmtPctRatchet,MgmtPct)</f>
        <v/>
      </c>
      <c r="L3522">
        <f>K3522*H3522</f>
        <v/>
      </c>
      <c r="M3522">
        <f>EXP(-rf*C3522)*L3522</f>
        <v/>
      </c>
      <c r="N3522">
        <f>EXP(-rf*C3522)*E3522</f>
        <v/>
      </c>
    </row>
    <row r="3523">
      <c r="A3523" t="n">
        <v>3515</v>
      </c>
      <c r="B3523">
        <f>RAND()</f>
        <v/>
      </c>
      <c r="C3523">
        <f>IF(B3523&lt;P_3,3,IF(B3523&lt;P_3+P_4,4,5))</f>
        <v/>
      </c>
      <c r="D3523">
        <f>NORM.S.INV(RAND())</f>
        <v/>
      </c>
      <c r="E3523">
        <f>V0*EXP((rf-q_leak-0.5*sigma^2)*C3523+sigma*SQRT(C3523)*D3523)</f>
        <v/>
      </c>
      <c r="F3523">
        <f>SHL_face*(1+SHL_rate)^C3523</f>
        <v/>
      </c>
      <c r="G3523">
        <f>Pref_face*(1+Pref_rate)^C3523</f>
        <v/>
      </c>
      <c r="H3523">
        <f>MAX(E3523-F3523-G3523,0)</f>
        <v/>
      </c>
      <c r="I3523">
        <f>MIN(E3523,F3523+G3523)+(1-MgmtPct)*H3523</f>
        <v/>
      </c>
      <c r="J3523">
        <f>IF(I3523/SponsorCost&gt;=RatchetTrigger,1,0)</f>
        <v/>
      </c>
      <c r="K3523">
        <f>IF(J3523=1,MgmtPctRatchet,MgmtPct)</f>
        <v/>
      </c>
      <c r="L3523">
        <f>K3523*H3523</f>
        <v/>
      </c>
      <c r="M3523">
        <f>EXP(-rf*C3523)*L3523</f>
        <v/>
      </c>
      <c r="N3523">
        <f>EXP(-rf*C3523)*E3523</f>
        <v/>
      </c>
    </row>
    <row r="3524">
      <c r="A3524" t="n">
        <v>3516</v>
      </c>
      <c r="B3524">
        <f>RAND()</f>
        <v/>
      </c>
      <c r="C3524">
        <f>IF(B3524&lt;P_3,3,IF(B3524&lt;P_3+P_4,4,5))</f>
        <v/>
      </c>
      <c r="D3524">
        <f>NORM.S.INV(RAND())</f>
        <v/>
      </c>
      <c r="E3524">
        <f>V0*EXP((rf-q_leak-0.5*sigma^2)*C3524+sigma*SQRT(C3524)*D3524)</f>
        <v/>
      </c>
      <c r="F3524">
        <f>SHL_face*(1+SHL_rate)^C3524</f>
        <v/>
      </c>
      <c r="G3524">
        <f>Pref_face*(1+Pref_rate)^C3524</f>
        <v/>
      </c>
      <c r="H3524">
        <f>MAX(E3524-F3524-G3524,0)</f>
        <v/>
      </c>
      <c r="I3524">
        <f>MIN(E3524,F3524+G3524)+(1-MgmtPct)*H3524</f>
        <v/>
      </c>
      <c r="J3524">
        <f>IF(I3524/SponsorCost&gt;=RatchetTrigger,1,0)</f>
        <v/>
      </c>
      <c r="K3524">
        <f>IF(J3524=1,MgmtPctRatchet,MgmtPct)</f>
        <v/>
      </c>
      <c r="L3524">
        <f>K3524*H3524</f>
        <v/>
      </c>
      <c r="M3524">
        <f>EXP(-rf*C3524)*L3524</f>
        <v/>
      </c>
      <c r="N3524">
        <f>EXP(-rf*C3524)*E3524</f>
        <v/>
      </c>
    </row>
    <row r="3525">
      <c r="A3525" t="n">
        <v>3517</v>
      </c>
      <c r="B3525">
        <f>RAND()</f>
        <v/>
      </c>
      <c r="C3525">
        <f>IF(B3525&lt;P_3,3,IF(B3525&lt;P_3+P_4,4,5))</f>
        <v/>
      </c>
      <c r="D3525">
        <f>NORM.S.INV(RAND())</f>
        <v/>
      </c>
      <c r="E3525">
        <f>V0*EXP((rf-q_leak-0.5*sigma^2)*C3525+sigma*SQRT(C3525)*D3525)</f>
        <v/>
      </c>
      <c r="F3525">
        <f>SHL_face*(1+SHL_rate)^C3525</f>
        <v/>
      </c>
      <c r="G3525">
        <f>Pref_face*(1+Pref_rate)^C3525</f>
        <v/>
      </c>
      <c r="H3525">
        <f>MAX(E3525-F3525-G3525,0)</f>
        <v/>
      </c>
      <c r="I3525">
        <f>MIN(E3525,F3525+G3525)+(1-MgmtPct)*H3525</f>
        <v/>
      </c>
      <c r="J3525">
        <f>IF(I3525/SponsorCost&gt;=RatchetTrigger,1,0)</f>
        <v/>
      </c>
      <c r="K3525">
        <f>IF(J3525=1,MgmtPctRatchet,MgmtPct)</f>
        <v/>
      </c>
      <c r="L3525">
        <f>K3525*H3525</f>
        <v/>
      </c>
      <c r="M3525">
        <f>EXP(-rf*C3525)*L3525</f>
        <v/>
      </c>
      <c r="N3525">
        <f>EXP(-rf*C3525)*E3525</f>
        <v/>
      </c>
    </row>
    <row r="3526">
      <c r="A3526" t="n">
        <v>3518</v>
      </c>
      <c r="B3526">
        <f>RAND()</f>
        <v/>
      </c>
      <c r="C3526">
        <f>IF(B3526&lt;P_3,3,IF(B3526&lt;P_3+P_4,4,5))</f>
        <v/>
      </c>
      <c r="D3526">
        <f>NORM.S.INV(RAND())</f>
        <v/>
      </c>
      <c r="E3526">
        <f>V0*EXP((rf-q_leak-0.5*sigma^2)*C3526+sigma*SQRT(C3526)*D3526)</f>
        <v/>
      </c>
      <c r="F3526">
        <f>SHL_face*(1+SHL_rate)^C3526</f>
        <v/>
      </c>
      <c r="G3526">
        <f>Pref_face*(1+Pref_rate)^C3526</f>
        <v/>
      </c>
      <c r="H3526">
        <f>MAX(E3526-F3526-G3526,0)</f>
        <v/>
      </c>
      <c r="I3526">
        <f>MIN(E3526,F3526+G3526)+(1-MgmtPct)*H3526</f>
        <v/>
      </c>
      <c r="J3526">
        <f>IF(I3526/SponsorCost&gt;=RatchetTrigger,1,0)</f>
        <v/>
      </c>
      <c r="K3526">
        <f>IF(J3526=1,MgmtPctRatchet,MgmtPct)</f>
        <v/>
      </c>
      <c r="L3526">
        <f>K3526*H3526</f>
        <v/>
      </c>
      <c r="M3526">
        <f>EXP(-rf*C3526)*L3526</f>
        <v/>
      </c>
      <c r="N3526">
        <f>EXP(-rf*C3526)*E3526</f>
        <v/>
      </c>
    </row>
    <row r="3527">
      <c r="A3527" t="n">
        <v>3519</v>
      </c>
      <c r="B3527">
        <f>RAND()</f>
        <v/>
      </c>
      <c r="C3527">
        <f>IF(B3527&lt;P_3,3,IF(B3527&lt;P_3+P_4,4,5))</f>
        <v/>
      </c>
      <c r="D3527">
        <f>NORM.S.INV(RAND())</f>
        <v/>
      </c>
      <c r="E3527">
        <f>V0*EXP((rf-q_leak-0.5*sigma^2)*C3527+sigma*SQRT(C3527)*D3527)</f>
        <v/>
      </c>
      <c r="F3527">
        <f>SHL_face*(1+SHL_rate)^C3527</f>
        <v/>
      </c>
      <c r="G3527">
        <f>Pref_face*(1+Pref_rate)^C3527</f>
        <v/>
      </c>
      <c r="H3527">
        <f>MAX(E3527-F3527-G3527,0)</f>
        <v/>
      </c>
      <c r="I3527">
        <f>MIN(E3527,F3527+G3527)+(1-MgmtPct)*H3527</f>
        <v/>
      </c>
      <c r="J3527">
        <f>IF(I3527/SponsorCost&gt;=RatchetTrigger,1,0)</f>
        <v/>
      </c>
      <c r="K3527">
        <f>IF(J3527=1,MgmtPctRatchet,MgmtPct)</f>
        <v/>
      </c>
      <c r="L3527">
        <f>K3527*H3527</f>
        <v/>
      </c>
      <c r="M3527">
        <f>EXP(-rf*C3527)*L3527</f>
        <v/>
      </c>
      <c r="N3527">
        <f>EXP(-rf*C3527)*E3527</f>
        <v/>
      </c>
    </row>
    <row r="3528">
      <c r="A3528" t="n">
        <v>3520</v>
      </c>
      <c r="B3528">
        <f>RAND()</f>
        <v/>
      </c>
      <c r="C3528">
        <f>IF(B3528&lt;P_3,3,IF(B3528&lt;P_3+P_4,4,5))</f>
        <v/>
      </c>
      <c r="D3528">
        <f>NORM.S.INV(RAND())</f>
        <v/>
      </c>
      <c r="E3528">
        <f>V0*EXP((rf-q_leak-0.5*sigma^2)*C3528+sigma*SQRT(C3528)*D3528)</f>
        <v/>
      </c>
      <c r="F3528">
        <f>SHL_face*(1+SHL_rate)^C3528</f>
        <v/>
      </c>
      <c r="G3528">
        <f>Pref_face*(1+Pref_rate)^C3528</f>
        <v/>
      </c>
      <c r="H3528">
        <f>MAX(E3528-F3528-G3528,0)</f>
        <v/>
      </c>
      <c r="I3528">
        <f>MIN(E3528,F3528+G3528)+(1-MgmtPct)*H3528</f>
        <v/>
      </c>
      <c r="J3528">
        <f>IF(I3528/SponsorCost&gt;=RatchetTrigger,1,0)</f>
        <v/>
      </c>
      <c r="K3528">
        <f>IF(J3528=1,MgmtPctRatchet,MgmtPct)</f>
        <v/>
      </c>
      <c r="L3528">
        <f>K3528*H3528</f>
        <v/>
      </c>
      <c r="M3528">
        <f>EXP(-rf*C3528)*L3528</f>
        <v/>
      </c>
      <c r="N3528">
        <f>EXP(-rf*C3528)*E3528</f>
        <v/>
      </c>
    </row>
    <row r="3529">
      <c r="A3529" t="n">
        <v>3521</v>
      </c>
      <c r="B3529">
        <f>RAND()</f>
        <v/>
      </c>
      <c r="C3529">
        <f>IF(B3529&lt;P_3,3,IF(B3529&lt;P_3+P_4,4,5))</f>
        <v/>
      </c>
      <c r="D3529">
        <f>NORM.S.INV(RAND())</f>
        <v/>
      </c>
      <c r="E3529">
        <f>V0*EXP((rf-q_leak-0.5*sigma^2)*C3529+sigma*SQRT(C3529)*D3529)</f>
        <v/>
      </c>
      <c r="F3529">
        <f>SHL_face*(1+SHL_rate)^C3529</f>
        <v/>
      </c>
      <c r="G3529">
        <f>Pref_face*(1+Pref_rate)^C3529</f>
        <v/>
      </c>
      <c r="H3529">
        <f>MAX(E3529-F3529-G3529,0)</f>
        <v/>
      </c>
      <c r="I3529">
        <f>MIN(E3529,F3529+G3529)+(1-MgmtPct)*H3529</f>
        <v/>
      </c>
      <c r="J3529">
        <f>IF(I3529/SponsorCost&gt;=RatchetTrigger,1,0)</f>
        <v/>
      </c>
      <c r="K3529">
        <f>IF(J3529=1,MgmtPctRatchet,MgmtPct)</f>
        <v/>
      </c>
      <c r="L3529">
        <f>K3529*H3529</f>
        <v/>
      </c>
      <c r="M3529">
        <f>EXP(-rf*C3529)*L3529</f>
        <v/>
      </c>
      <c r="N3529">
        <f>EXP(-rf*C3529)*E3529</f>
        <v/>
      </c>
    </row>
    <row r="3530">
      <c r="A3530" t="n">
        <v>3522</v>
      </c>
      <c r="B3530">
        <f>RAND()</f>
        <v/>
      </c>
      <c r="C3530">
        <f>IF(B3530&lt;P_3,3,IF(B3530&lt;P_3+P_4,4,5))</f>
        <v/>
      </c>
      <c r="D3530">
        <f>NORM.S.INV(RAND())</f>
        <v/>
      </c>
      <c r="E3530">
        <f>V0*EXP((rf-q_leak-0.5*sigma^2)*C3530+sigma*SQRT(C3530)*D3530)</f>
        <v/>
      </c>
      <c r="F3530">
        <f>SHL_face*(1+SHL_rate)^C3530</f>
        <v/>
      </c>
      <c r="G3530">
        <f>Pref_face*(1+Pref_rate)^C3530</f>
        <v/>
      </c>
      <c r="H3530">
        <f>MAX(E3530-F3530-G3530,0)</f>
        <v/>
      </c>
      <c r="I3530">
        <f>MIN(E3530,F3530+G3530)+(1-MgmtPct)*H3530</f>
        <v/>
      </c>
      <c r="J3530">
        <f>IF(I3530/SponsorCost&gt;=RatchetTrigger,1,0)</f>
        <v/>
      </c>
      <c r="K3530">
        <f>IF(J3530=1,MgmtPctRatchet,MgmtPct)</f>
        <v/>
      </c>
      <c r="L3530">
        <f>K3530*H3530</f>
        <v/>
      </c>
      <c r="M3530">
        <f>EXP(-rf*C3530)*L3530</f>
        <v/>
      </c>
      <c r="N3530">
        <f>EXP(-rf*C3530)*E3530</f>
        <v/>
      </c>
    </row>
    <row r="3531">
      <c r="A3531" t="n">
        <v>3523</v>
      </c>
      <c r="B3531">
        <f>RAND()</f>
        <v/>
      </c>
      <c r="C3531">
        <f>IF(B3531&lt;P_3,3,IF(B3531&lt;P_3+P_4,4,5))</f>
        <v/>
      </c>
      <c r="D3531">
        <f>NORM.S.INV(RAND())</f>
        <v/>
      </c>
      <c r="E3531">
        <f>V0*EXP((rf-q_leak-0.5*sigma^2)*C3531+sigma*SQRT(C3531)*D3531)</f>
        <v/>
      </c>
      <c r="F3531">
        <f>SHL_face*(1+SHL_rate)^C3531</f>
        <v/>
      </c>
      <c r="G3531">
        <f>Pref_face*(1+Pref_rate)^C3531</f>
        <v/>
      </c>
      <c r="H3531">
        <f>MAX(E3531-F3531-G3531,0)</f>
        <v/>
      </c>
      <c r="I3531">
        <f>MIN(E3531,F3531+G3531)+(1-MgmtPct)*H3531</f>
        <v/>
      </c>
      <c r="J3531">
        <f>IF(I3531/SponsorCost&gt;=RatchetTrigger,1,0)</f>
        <v/>
      </c>
      <c r="K3531">
        <f>IF(J3531=1,MgmtPctRatchet,MgmtPct)</f>
        <v/>
      </c>
      <c r="L3531">
        <f>K3531*H3531</f>
        <v/>
      </c>
      <c r="M3531">
        <f>EXP(-rf*C3531)*L3531</f>
        <v/>
      </c>
      <c r="N3531">
        <f>EXP(-rf*C3531)*E3531</f>
        <v/>
      </c>
    </row>
    <row r="3532">
      <c r="A3532" t="n">
        <v>3524</v>
      </c>
      <c r="B3532">
        <f>RAND()</f>
        <v/>
      </c>
      <c r="C3532">
        <f>IF(B3532&lt;P_3,3,IF(B3532&lt;P_3+P_4,4,5))</f>
        <v/>
      </c>
      <c r="D3532">
        <f>NORM.S.INV(RAND())</f>
        <v/>
      </c>
      <c r="E3532">
        <f>V0*EXP((rf-q_leak-0.5*sigma^2)*C3532+sigma*SQRT(C3532)*D3532)</f>
        <v/>
      </c>
      <c r="F3532">
        <f>SHL_face*(1+SHL_rate)^C3532</f>
        <v/>
      </c>
      <c r="G3532">
        <f>Pref_face*(1+Pref_rate)^C3532</f>
        <v/>
      </c>
      <c r="H3532">
        <f>MAX(E3532-F3532-G3532,0)</f>
        <v/>
      </c>
      <c r="I3532">
        <f>MIN(E3532,F3532+G3532)+(1-MgmtPct)*H3532</f>
        <v/>
      </c>
      <c r="J3532">
        <f>IF(I3532/SponsorCost&gt;=RatchetTrigger,1,0)</f>
        <v/>
      </c>
      <c r="K3532">
        <f>IF(J3532=1,MgmtPctRatchet,MgmtPct)</f>
        <v/>
      </c>
      <c r="L3532">
        <f>K3532*H3532</f>
        <v/>
      </c>
      <c r="M3532">
        <f>EXP(-rf*C3532)*L3532</f>
        <v/>
      </c>
      <c r="N3532">
        <f>EXP(-rf*C3532)*E3532</f>
        <v/>
      </c>
    </row>
    <row r="3533">
      <c r="A3533" t="n">
        <v>3525</v>
      </c>
      <c r="B3533">
        <f>RAND()</f>
        <v/>
      </c>
      <c r="C3533">
        <f>IF(B3533&lt;P_3,3,IF(B3533&lt;P_3+P_4,4,5))</f>
        <v/>
      </c>
      <c r="D3533">
        <f>NORM.S.INV(RAND())</f>
        <v/>
      </c>
      <c r="E3533">
        <f>V0*EXP((rf-q_leak-0.5*sigma^2)*C3533+sigma*SQRT(C3533)*D3533)</f>
        <v/>
      </c>
      <c r="F3533">
        <f>SHL_face*(1+SHL_rate)^C3533</f>
        <v/>
      </c>
      <c r="G3533">
        <f>Pref_face*(1+Pref_rate)^C3533</f>
        <v/>
      </c>
      <c r="H3533">
        <f>MAX(E3533-F3533-G3533,0)</f>
        <v/>
      </c>
      <c r="I3533">
        <f>MIN(E3533,F3533+G3533)+(1-MgmtPct)*H3533</f>
        <v/>
      </c>
      <c r="J3533">
        <f>IF(I3533/SponsorCost&gt;=RatchetTrigger,1,0)</f>
        <v/>
      </c>
      <c r="K3533">
        <f>IF(J3533=1,MgmtPctRatchet,MgmtPct)</f>
        <v/>
      </c>
      <c r="L3533">
        <f>K3533*H3533</f>
        <v/>
      </c>
      <c r="M3533">
        <f>EXP(-rf*C3533)*L3533</f>
        <v/>
      </c>
      <c r="N3533">
        <f>EXP(-rf*C3533)*E3533</f>
        <v/>
      </c>
    </row>
    <row r="3534">
      <c r="A3534" t="n">
        <v>3526</v>
      </c>
      <c r="B3534">
        <f>RAND()</f>
        <v/>
      </c>
      <c r="C3534">
        <f>IF(B3534&lt;P_3,3,IF(B3534&lt;P_3+P_4,4,5))</f>
        <v/>
      </c>
      <c r="D3534">
        <f>NORM.S.INV(RAND())</f>
        <v/>
      </c>
      <c r="E3534">
        <f>V0*EXP((rf-q_leak-0.5*sigma^2)*C3534+sigma*SQRT(C3534)*D3534)</f>
        <v/>
      </c>
      <c r="F3534">
        <f>SHL_face*(1+SHL_rate)^C3534</f>
        <v/>
      </c>
      <c r="G3534">
        <f>Pref_face*(1+Pref_rate)^C3534</f>
        <v/>
      </c>
      <c r="H3534">
        <f>MAX(E3534-F3534-G3534,0)</f>
        <v/>
      </c>
      <c r="I3534">
        <f>MIN(E3534,F3534+G3534)+(1-MgmtPct)*H3534</f>
        <v/>
      </c>
      <c r="J3534">
        <f>IF(I3534/SponsorCost&gt;=RatchetTrigger,1,0)</f>
        <v/>
      </c>
      <c r="K3534">
        <f>IF(J3534=1,MgmtPctRatchet,MgmtPct)</f>
        <v/>
      </c>
      <c r="L3534">
        <f>K3534*H3534</f>
        <v/>
      </c>
      <c r="M3534">
        <f>EXP(-rf*C3534)*L3534</f>
        <v/>
      </c>
      <c r="N3534">
        <f>EXP(-rf*C3534)*E3534</f>
        <v/>
      </c>
    </row>
    <row r="3535">
      <c r="A3535" t="n">
        <v>3527</v>
      </c>
      <c r="B3535">
        <f>RAND()</f>
        <v/>
      </c>
      <c r="C3535">
        <f>IF(B3535&lt;P_3,3,IF(B3535&lt;P_3+P_4,4,5))</f>
        <v/>
      </c>
      <c r="D3535">
        <f>NORM.S.INV(RAND())</f>
        <v/>
      </c>
      <c r="E3535">
        <f>V0*EXP((rf-q_leak-0.5*sigma^2)*C3535+sigma*SQRT(C3535)*D3535)</f>
        <v/>
      </c>
      <c r="F3535">
        <f>SHL_face*(1+SHL_rate)^C3535</f>
        <v/>
      </c>
      <c r="G3535">
        <f>Pref_face*(1+Pref_rate)^C3535</f>
        <v/>
      </c>
      <c r="H3535">
        <f>MAX(E3535-F3535-G3535,0)</f>
        <v/>
      </c>
      <c r="I3535">
        <f>MIN(E3535,F3535+G3535)+(1-MgmtPct)*H3535</f>
        <v/>
      </c>
      <c r="J3535">
        <f>IF(I3535/SponsorCost&gt;=RatchetTrigger,1,0)</f>
        <v/>
      </c>
      <c r="K3535">
        <f>IF(J3535=1,MgmtPctRatchet,MgmtPct)</f>
        <v/>
      </c>
      <c r="L3535">
        <f>K3535*H3535</f>
        <v/>
      </c>
      <c r="M3535">
        <f>EXP(-rf*C3535)*L3535</f>
        <v/>
      </c>
      <c r="N3535">
        <f>EXP(-rf*C3535)*E3535</f>
        <v/>
      </c>
    </row>
    <row r="3536">
      <c r="A3536" t="n">
        <v>3528</v>
      </c>
      <c r="B3536">
        <f>RAND()</f>
        <v/>
      </c>
      <c r="C3536">
        <f>IF(B3536&lt;P_3,3,IF(B3536&lt;P_3+P_4,4,5))</f>
        <v/>
      </c>
      <c r="D3536">
        <f>NORM.S.INV(RAND())</f>
        <v/>
      </c>
      <c r="E3536">
        <f>V0*EXP((rf-q_leak-0.5*sigma^2)*C3536+sigma*SQRT(C3536)*D3536)</f>
        <v/>
      </c>
      <c r="F3536">
        <f>SHL_face*(1+SHL_rate)^C3536</f>
        <v/>
      </c>
      <c r="G3536">
        <f>Pref_face*(1+Pref_rate)^C3536</f>
        <v/>
      </c>
      <c r="H3536">
        <f>MAX(E3536-F3536-G3536,0)</f>
        <v/>
      </c>
      <c r="I3536">
        <f>MIN(E3536,F3536+G3536)+(1-MgmtPct)*H3536</f>
        <v/>
      </c>
      <c r="J3536">
        <f>IF(I3536/SponsorCost&gt;=RatchetTrigger,1,0)</f>
        <v/>
      </c>
      <c r="K3536">
        <f>IF(J3536=1,MgmtPctRatchet,MgmtPct)</f>
        <v/>
      </c>
      <c r="L3536">
        <f>K3536*H3536</f>
        <v/>
      </c>
      <c r="M3536">
        <f>EXP(-rf*C3536)*L3536</f>
        <v/>
      </c>
      <c r="N3536">
        <f>EXP(-rf*C3536)*E3536</f>
        <v/>
      </c>
    </row>
    <row r="3537">
      <c r="A3537" t="n">
        <v>3529</v>
      </c>
      <c r="B3537">
        <f>RAND()</f>
        <v/>
      </c>
      <c r="C3537">
        <f>IF(B3537&lt;P_3,3,IF(B3537&lt;P_3+P_4,4,5))</f>
        <v/>
      </c>
      <c r="D3537">
        <f>NORM.S.INV(RAND())</f>
        <v/>
      </c>
      <c r="E3537">
        <f>V0*EXP((rf-q_leak-0.5*sigma^2)*C3537+sigma*SQRT(C3537)*D3537)</f>
        <v/>
      </c>
      <c r="F3537">
        <f>SHL_face*(1+SHL_rate)^C3537</f>
        <v/>
      </c>
      <c r="G3537">
        <f>Pref_face*(1+Pref_rate)^C3537</f>
        <v/>
      </c>
      <c r="H3537">
        <f>MAX(E3537-F3537-G3537,0)</f>
        <v/>
      </c>
      <c r="I3537">
        <f>MIN(E3537,F3537+G3537)+(1-MgmtPct)*H3537</f>
        <v/>
      </c>
      <c r="J3537">
        <f>IF(I3537/SponsorCost&gt;=RatchetTrigger,1,0)</f>
        <v/>
      </c>
      <c r="K3537">
        <f>IF(J3537=1,MgmtPctRatchet,MgmtPct)</f>
        <v/>
      </c>
      <c r="L3537">
        <f>K3537*H3537</f>
        <v/>
      </c>
      <c r="M3537">
        <f>EXP(-rf*C3537)*L3537</f>
        <v/>
      </c>
      <c r="N3537">
        <f>EXP(-rf*C3537)*E3537</f>
        <v/>
      </c>
    </row>
    <row r="3538">
      <c r="A3538" t="n">
        <v>3530</v>
      </c>
      <c r="B3538">
        <f>RAND()</f>
        <v/>
      </c>
      <c r="C3538">
        <f>IF(B3538&lt;P_3,3,IF(B3538&lt;P_3+P_4,4,5))</f>
        <v/>
      </c>
      <c r="D3538">
        <f>NORM.S.INV(RAND())</f>
        <v/>
      </c>
      <c r="E3538">
        <f>V0*EXP((rf-q_leak-0.5*sigma^2)*C3538+sigma*SQRT(C3538)*D3538)</f>
        <v/>
      </c>
      <c r="F3538">
        <f>SHL_face*(1+SHL_rate)^C3538</f>
        <v/>
      </c>
      <c r="G3538">
        <f>Pref_face*(1+Pref_rate)^C3538</f>
        <v/>
      </c>
      <c r="H3538">
        <f>MAX(E3538-F3538-G3538,0)</f>
        <v/>
      </c>
      <c r="I3538">
        <f>MIN(E3538,F3538+G3538)+(1-MgmtPct)*H3538</f>
        <v/>
      </c>
      <c r="J3538">
        <f>IF(I3538/SponsorCost&gt;=RatchetTrigger,1,0)</f>
        <v/>
      </c>
      <c r="K3538">
        <f>IF(J3538=1,MgmtPctRatchet,MgmtPct)</f>
        <v/>
      </c>
      <c r="L3538">
        <f>K3538*H3538</f>
        <v/>
      </c>
      <c r="M3538">
        <f>EXP(-rf*C3538)*L3538</f>
        <v/>
      </c>
      <c r="N3538">
        <f>EXP(-rf*C3538)*E3538</f>
        <v/>
      </c>
    </row>
    <row r="3539">
      <c r="A3539" t="n">
        <v>3531</v>
      </c>
      <c r="B3539">
        <f>RAND()</f>
        <v/>
      </c>
      <c r="C3539">
        <f>IF(B3539&lt;P_3,3,IF(B3539&lt;P_3+P_4,4,5))</f>
        <v/>
      </c>
      <c r="D3539">
        <f>NORM.S.INV(RAND())</f>
        <v/>
      </c>
      <c r="E3539">
        <f>V0*EXP((rf-q_leak-0.5*sigma^2)*C3539+sigma*SQRT(C3539)*D3539)</f>
        <v/>
      </c>
      <c r="F3539">
        <f>SHL_face*(1+SHL_rate)^C3539</f>
        <v/>
      </c>
      <c r="G3539">
        <f>Pref_face*(1+Pref_rate)^C3539</f>
        <v/>
      </c>
      <c r="H3539">
        <f>MAX(E3539-F3539-G3539,0)</f>
        <v/>
      </c>
      <c r="I3539">
        <f>MIN(E3539,F3539+G3539)+(1-MgmtPct)*H3539</f>
        <v/>
      </c>
      <c r="J3539">
        <f>IF(I3539/SponsorCost&gt;=RatchetTrigger,1,0)</f>
        <v/>
      </c>
      <c r="K3539">
        <f>IF(J3539=1,MgmtPctRatchet,MgmtPct)</f>
        <v/>
      </c>
      <c r="L3539">
        <f>K3539*H3539</f>
        <v/>
      </c>
      <c r="M3539">
        <f>EXP(-rf*C3539)*L3539</f>
        <v/>
      </c>
      <c r="N3539">
        <f>EXP(-rf*C3539)*E3539</f>
        <v/>
      </c>
    </row>
    <row r="3540">
      <c r="A3540" t="n">
        <v>3532</v>
      </c>
      <c r="B3540">
        <f>RAND()</f>
        <v/>
      </c>
      <c r="C3540">
        <f>IF(B3540&lt;P_3,3,IF(B3540&lt;P_3+P_4,4,5))</f>
        <v/>
      </c>
      <c r="D3540">
        <f>NORM.S.INV(RAND())</f>
        <v/>
      </c>
      <c r="E3540">
        <f>V0*EXP((rf-q_leak-0.5*sigma^2)*C3540+sigma*SQRT(C3540)*D3540)</f>
        <v/>
      </c>
      <c r="F3540">
        <f>SHL_face*(1+SHL_rate)^C3540</f>
        <v/>
      </c>
      <c r="G3540">
        <f>Pref_face*(1+Pref_rate)^C3540</f>
        <v/>
      </c>
      <c r="H3540">
        <f>MAX(E3540-F3540-G3540,0)</f>
        <v/>
      </c>
      <c r="I3540">
        <f>MIN(E3540,F3540+G3540)+(1-MgmtPct)*H3540</f>
        <v/>
      </c>
      <c r="J3540">
        <f>IF(I3540/SponsorCost&gt;=RatchetTrigger,1,0)</f>
        <v/>
      </c>
      <c r="K3540">
        <f>IF(J3540=1,MgmtPctRatchet,MgmtPct)</f>
        <v/>
      </c>
      <c r="L3540">
        <f>K3540*H3540</f>
        <v/>
      </c>
      <c r="M3540">
        <f>EXP(-rf*C3540)*L3540</f>
        <v/>
      </c>
      <c r="N3540">
        <f>EXP(-rf*C3540)*E3540</f>
        <v/>
      </c>
    </row>
    <row r="3541">
      <c r="A3541" t="n">
        <v>3533</v>
      </c>
      <c r="B3541">
        <f>RAND()</f>
        <v/>
      </c>
      <c r="C3541">
        <f>IF(B3541&lt;P_3,3,IF(B3541&lt;P_3+P_4,4,5))</f>
        <v/>
      </c>
      <c r="D3541">
        <f>NORM.S.INV(RAND())</f>
        <v/>
      </c>
      <c r="E3541">
        <f>V0*EXP((rf-q_leak-0.5*sigma^2)*C3541+sigma*SQRT(C3541)*D3541)</f>
        <v/>
      </c>
      <c r="F3541">
        <f>SHL_face*(1+SHL_rate)^C3541</f>
        <v/>
      </c>
      <c r="G3541">
        <f>Pref_face*(1+Pref_rate)^C3541</f>
        <v/>
      </c>
      <c r="H3541">
        <f>MAX(E3541-F3541-G3541,0)</f>
        <v/>
      </c>
      <c r="I3541">
        <f>MIN(E3541,F3541+G3541)+(1-MgmtPct)*H3541</f>
        <v/>
      </c>
      <c r="J3541">
        <f>IF(I3541/SponsorCost&gt;=RatchetTrigger,1,0)</f>
        <v/>
      </c>
      <c r="K3541">
        <f>IF(J3541=1,MgmtPctRatchet,MgmtPct)</f>
        <v/>
      </c>
      <c r="L3541">
        <f>K3541*H3541</f>
        <v/>
      </c>
      <c r="M3541">
        <f>EXP(-rf*C3541)*L3541</f>
        <v/>
      </c>
      <c r="N3541">
        <f>EXP(-rf*C3541)*E3541</f>
        <v/>
      </c>
    </row>
    <row r="3542">
      <c r="A3542" t="n">
        <v>3534</v>
      </c>
      <c r="B3542">
        <f>RAND()</f>
        <v/>
      </c>
      <c r="C3542">
        <f>IF(B3542&lt;P_3,3,IF(B3542&lt;P_3+P_4,4,5))</f>
        <v/>
      </c>
      <c r="D3542">
        <f>NORM.S.INV(RAND())</f>
        <v/>
      </c>
      <c r="E3542">
        <f>V0*EXP((rf-q_leak-0.5*sigma^2)*C3542+sigma*SQRT(C3542)*D3542)</f>
        <v/>
      </c>
      <c r="F3542">
        <f>SHL_face*(1+SHL_rate)^C3542</f>
        <v/>
      </c>
      <c r="G3542">
        <f>Pref_face*(1+Pref_rate)^C3542</f>
        <v/>
      </c>
      <c r="H3542">
        <f>MAX(E3542-F3542-G3542,0)</f>
        <v/>
      </c>
      <c r="I3542">
        <f>MIN(E3542,F3542+G3542)+(1-MgmtPct)*H3542</f>
        <v/>
      </c>
      <c r="J3542">
        <f>IF(I3542/SponsorCost&gt;=RatchetTrigger,1,0)</f>
        <v/>
      </c>
      <c r="K3542">
        <f>IF(J3542=1,MgmtPctRatchet,MgmtPct)</f>
        <v/>
      </c>
      <c r="L3542">
        <f>K3542*H3542</f>
        <v/>
      </c>
      <c r="M3542">
        <f>EXP(-rf*C3542)*L3542</f>
        <v/>
      </c>
      <c r="N3542">
        <f>EXP(-rf*C3542)*E3542</f>
        <v/>
      </c>
    </row>
    <row r="3543">
      <c r="A3543" t="n">
        <v>3535</v>
      </c>
      <c r="B3543">
        <f>RAND()</f>
        <v/>
      </c>
      <c r="C3543">
        <f>IF(B3543&lt;P_3,3,IF(B3543&lt;P_3+P_4,4,5))</f>
        <v/>
      </c>
      <c r="D3543">
        <f>NORM.S.INV(RAND())</f>
        <v/>
      </c>
      <c r="E3543">
        <f>V0*EXP((rf-q_leak-0.5*sigma^2)*C3543+sigma*SQRT(C3543)*D3543)</f>
        <v/>
      </c>
      <c r="F3543">
        <f>SHL_face*(1+SHL_rate)^C3543</f>
        <v/>
      </c>
      <c r="G3543">
        <f>Pref_face*(1+Pref_rate)^C3543</f>
        <v/>
      </c>
      <c r="H3543">
        <f>MAX(E3543-F3543-G3543,0)</f>
        <v/>
      </c>
      <c r="I3543">
        <f>MIN(E3543,F3543+G3543)+(1-MgmtPct)*H3543</f>
        <v/>
      </c>
      <c r="J3543">
        <f>IF(I3543/SponsorCost&gt;=RatchetTrigger,1,0)</f>
        <v/>
      </c>
      <c r="K3543">
        <f>IF(J3543=1,MgmtPctRatchet,MgmtPct)</f>
        <v/>
      </c>
      <c r="L3543">
        <f>K3543*H3543</f>
        <v/>
      </c>
      <c r="M3543">
        <f>EXP(-rf*C3543)*L3543</f>
        <v/>
      </c>
      <c r="N3543">
        <f>EXP(-rf*C3543)*E3543</f>
        <v/>
      </c>
    </row>
    <row r="3544">
      <c r="A3544" t="n">
        <v>3536</v>
      </c>
      <c r="B3544">
        <f>RAND()</f>
        <v/>
      </c>
      <c r="C3544">
        <f>IF(B3544&lt;P_3,3,IF(B3544&lt;P_3+P_4,4,5))</f>
        <v/>
      </c>
      <c r="D3544">
        <f>NORM.S.INV(RAND())</f>
        <v/>
      </c>
      <c r="E3544">
        <f>V0*EXP((rf-q_leak-0.5*sigma^2)*C3544+sigma*SQRT(C3544)*D3544)</f>
        <v/>
      </c>
      <c r="F3544">
        <f>SHL_face*(1+SHL_rate)^C3544</f>
        <v/>
      </c>
      <c r="G3544">
        <f>Pref_face*(1+Pref_rate)^C3544</f>
        <v/>
      </c>
      <c r="H3544">
        <f>MAX(E3544-F3544-G3544,0)</f>
        <v/>
      </c>
      <c r="I3544">
        <f>MIN(E3544,F3544+G3544)+(1-MgmtPct)*H3544</f>
        <v/>
      </c>
      <c r="J3544">
        <f>IF(I3544/SponsorCost&gt;=RatchetTrigger,1,0)</f>
        <v/>
      </c>
      <c r="K3544">
        <f>IF(J3544=1,MgmtPctRatchet,MgmtPct)</f>
        <v/>
      </c>
      <c r="L3544">
        <f>K3544*H3544</f>
        <v/>
      </c>
      <c r="M3544">
        <f>EXP(-rf*C3544)*L3544</f>
        <v/>
      </c>
      <c r="N3544">
        <f>EXP(-rf*C3544)*E3544</f>
        <v/>
      </c>
    </row>
    <row r="3545">
      <c r="A3545" t="n">
        <v>3537</v>
      </c>
      <c r="B3545">
        <f>RAND()</f>
        <v/>
      </c>
      <c r="C3545">
        <f>IF(B3545&lt;P_3,3,IF(B3545&lt;P_3+P_4,4,5))</f>
        <v/>
      </c>
      <c r="D3545">
        <f>NORM.S.INV(RAND())</f>
        <v/>
      </c>
      <c r="E3545">
        <f>V0*EXP((rf-q_leak-0.5*sigma^2)*C3545+sigma*SQRT(C3545)*D3545)</f>
        <v/>
      </c>
      <c r="F3545">
        <f>SHL_face*(1+SHL_rate)^C3545</f>
        <v/>
      </c>
      <c r="G3545">
        <f>Pref_face*(1+Pref_rate)^C3545</f>
        <v/>
      </c>
      <c r="H3545">
        <f>MAX(E3545-F3545-G3545,0)</f>
        <v/>
      </c>
      <c r="I3545">
        <f>MIN(E3545,F3545+G3545)+(1-MgmtPct)*H3545</f>
        <v/>
      </c>
      <c r="J3545">
        <f>IF(I3545/SponsorCost&gt;=RatchetTrigger,1,0)</f>
        <v/>
      </c>
      <c r="K3545">
        <f>IF(J3545=1,MgmtPctRatchet,MgmtPct)</f>
        <v/>
      </c>
      <c r="L3545">
        <f>K3545*H3545</f>
        <v/>
      </c>
      <c r="M3545">
        <f>EXP(-rf*C3545)*L3545</f>
        <v/>
      </c>
      <c r="N3545">
        <f>EXP(-rf*C3545)*E3545</f>
        <v/>
      </c>
    </row>
    <row r="3546">
      <c r="A3546" t="n">
        <v>3538</v>
      </c>
      <c r="B3546">
        <f>RAND()</f>
        <v/>
      </c>
      <c r="C3546">
        <f>IF(B3546&lt;P_3,3,IF(B3546&lt;P_3+P_4,4,5))</f>
        <v/>
      </c>
      <c r="D3546">
        <f>NORM.S.INV(RAND())</f>
        <v/>
      </c>
      <c r="E3546">
        <f>V0*EXP((rf-q_leak-0.5*sigma^2)*C3546+sigma*SQRT(C3546)*D3546)</f>
        <v/>
      </c>
      <c r="F3546">
        <f>SHL_face*(1+SHL_rate)^C3546</f>
        <v/>
      </c>
      <c r="G3546">
        <f>Pref_face*(1+Pref_rate)^C3546</f>
        <v/>
      </c>
      <c r="H3546">
        <f>MAX(E3546-F3546-G3546,0)</f>
        <v/>
      </c>
      <c r="I3546">
        <f>MIN(E3546,F3546+G3546)+(1-MgmtPct)*H3546</f>
        <v/>
      </c>
      <c r="J3546">
        <f>IF(I3546/SponsorCost&gt;=RatchetTrigger,1,0)</f>
        <v/>
      </c>
      <c r="K3546">
        <f>IF(J3546=1,MgmtPctRatchet,MgmtPct)</f>
        <v/>
      </c>
      <c r="L3546">
        <f>K3546*H3546</f>
        <v/>
      </c>
      <c r="M3546">
        <f>EXP(-rf*C3546)*L3546</f>
        <v/>
      </c>
      <c r="N3546">
        <f>EXP(-rf*C3546)*E3546</f>
        <v/>
      </c>
    </row>
    <row r="3547">
      <c r="A3547" t="n">
        <v>3539</v>
      </c>
      <c r="B3547">
        <f>RAND()</f>
        <v/>
      </c>
      <c r="C3547">
        <f>IF(B3547&lt;P_3,3,IF(B3547&lt;P_3+P_4,4,5))</f>
        <v/>
      </c>
      <c r="D3547">
        <f>NORM.S.INV(RAND())</f>
        <v/>
      </c>
      <c r="E3547">
        <f>V0*EXP((rf-q_leak-0.5*sigma^2)*C3547+sigma*SQRT(C3547)*D3547)</f>
        <v/>
      </c>
      <c r="F3547">
        <f>SHL_face*(1+SHL_rate)^C3547</f>
        <v/>
      </c>
      <c r="G3547">
        <f>Pref_face*(1+Pref_rate)^C3547</f>
        <v/>
      </c>
      <c r="H3547">
        <f>MAX(E3547-F3547-G3547,0)</f>
        <v/>
      </c>
      <c r="I3547">
        <f>MIN(E3547,F3547+G3547)+(1-MgmtPct)*H3547</f>
        <v/>
      </c>
      <c r="J3547">
        <f>IF(I3547/SponsorCost&gt;=RatchetTrigger,1,0)</f>
        <v/>
      </c>
      <c r="K3547">
        <f>IF(J3547=1,MgmtPctRatchet,MgmtPct)</f>
        <v/>
      </c>
      <c r="L3547">
        <f>K3547*H3547</f>
        <v/>
      </c>
      <c r="M3547">
        <f>EXP(-rf*C3547)*L3547</f>
        <v/>
      </c>
      <c r="N3547">
        <f>EXP(-rf*C3547)*E3547</f>
        <v/>
      </c>
    </row>
    <row r="3548">
      <c r="A3548" t="n">
        <v>3540</v>
      </c>
      <c r="B3548">
        <f>RAND()</f>
        <v/>
      </c>
      <c r="C3548">
        <f>IF(B3548&lt;P_3,3,IF(B3548&lt;P_3+P_4,4,5))</f>
        <v/>
      </c>
      <c r="D3548">
        <f>NORM.S.INV(RAND())</f>
        <v/>
      </c>
      <c r="E3548">
        <f>V0*EXP((rf-q_leak-0.5*sigma^2)*C3548+sigma*SQRT(C3548)*D3548)</f>
        <v/>
      </c>
      <c r="F3548">
        <f>SHL_face*(1+SHL_rate)^C3548</f>
        <v/>
      </c>
      <c r="G3548">
        <f>Pref_face*(1+Pref_rate)^C3548</f>
        <v/>
      </c>
      <c r="H3548">
        <f>MAX(E3548-F3548-G3548,0)</f>
        <v/>
      </c>
      <c r="I3548">
        <f>MIN(E3548,F3548+G3548)+(1-MgmtPct)*H3548</f>
        <v/>
      </c>
      <c r="J3548">
        <f>IF(I3548/SponsorCost&gt;=RatchetTrigger,1,0)</f>
        <v/>
      </c>
      <c r="K3548">
        <f>IF(J3548=1,MgmtPctRatchet,MgmtPct)</f>
        <v/>
      </c>
      <c r="L3548">
        <f>K3548*H3548</f>
        <v/>
      </c>
      <c r="M3548">
        <f>EXP(-rf*C3548)*L3548</f>
        <v/>
      </c>
      <c r="N3548">
        <f>EXP(-rf*C3548)*E3548</f>
        <v/>
      </c>
    </row>
    <row r="3549">
      <c r="A3549" t="n">
        <v>3541</v>
      </c>
      <c r="B3549">
        <f>RAND()</f>
        <v/>
      </c>
      <c r="C3549">
        <f>IF(B3549&lt;P_3,3,IF(B3549&lt;P_3+P_4,4,5))</f>
        <v/>
      </c>
      <c r="D3549">
        <f>NORM.S.INV(RAND())</f>
        <v/>
      </c>
      <c r="E3549">
        <f>V0*EXP((rf-q_leak-0.5*sigma^2)*C3549+sigma*SQRT(C3549)*D3549)</f>
        <v/>
      </c>
      <c r="F3549">
        <f>SHL_face*(1+SHL_rate)^C3549</f>
        <v/>
      </c>
      <c r="G3549">
        <f>Pref_face*(1+Pref_rate)^C3549</f>
        <v/>
      </c>
      <c r="H3549">
        <f>MAX(E3549-F3549-G3549,0)</f>
        <v/>
      </c>
      <c r="I3549">
        <f>MIN(E3549,F3549+G3549)+(1-MgmtPct)*H3549</f>
        <v/>
      </c>
      <c r="J3549">
        <f>IF(I3549/SponsorCost&gt;=RatchetTrigger,1,0)</f>
        <v/>
      </c>
      <c r="K3549">
        <f>IF(J3549=1,MgmtPctRatchet,MgmtPct)</f>
        <v/>
      </c>
      <c r="L3549">
        <f>K3549*H3549</f>
        <v/>
      </c>
      <c r="M3549">
        <f>EXP(-rf*C3549)*L3549</f>
        <v/>
      </c>
      <c r="N3549">
        <f>EXP(-rf*C3549)*E3549</f>
        <v/>
      </c>
    </row>
    <row r="3550">
      <c r="A3550" t="n">
        <v>3542</v>
      </c>
      <c r="B3550">
        <f>RAND()</f>
        <v/>
      </c>
      <c r="C3550">
        <f>IF(B3550&lt;P_3,3,IF(B3550&lt;P_3+P_4,4,5))</f>
        <v/>
      </c>
      <c r="D3550">
        <f>NORM.S.INV(RAND())</f>
        <v/>
      </c>
      <c r="E3550">
        <f>V0*EXP((rf-q_leak-0.5*sigma^2)*C3550+sigma*SQRT(C3550)*D3550)</f>
        <v/>
      </c>
      <c r="F3550">
        <f>SHL_face*(1+SHL_rate)^C3550</f>
        <v/>
      </c>
      <c r="G3550">
        <f>Pref_face*(1+Pref_rate)^C3550</f>
        <v/>
      </c>
      <c r="H3550">
        <f>MAX(E3550-F3550-G3550,0)</f>
        <v/>
      </c>
      <c r="I3550">
        <f>MIN(E3550,F3550+G3550)+(1-MgmtPct)*H3550</f>
        <v/>
      </c>
      <c r="J3550">
        <f>IF(I3550/SponsorCost&gt;=RatchetTrigger,1,0)</f>
        <v/>
      </c>
      <c r="K3550">
        <f>IF(J3550=1,MgmtPctRatchet,MgmtPct)</f>
        <v/>
      </c>
      <c r="L3550">
        <f>K3550*H3550</f>
        <v/>
      </c>
      <c r="M3550">
        <f>EXP(-rf*C3550)*L3550</f>
        <v/>
      </c>
      <c r="N3550">
        <f>EXP(-rf*C3550)*E3550</f>
        <v/>
      </c>
    </row>
    <row r="3551">
      <c r="A3551" t="n">
        <v>3543</v>
      </c>
      <c r="B3551">
        <f>RAND()</f>
        <v/>
      </c>
      <c r="C3551">
        <f>IF(B3551&lt;P_3,3,IF(B3551&lt;P_3+P_4,4,5))</f>
        <v/>
      </c>
      <c r="D3551">
        <f>NORM.S.INV(RAND())</f>
        <v/>
      </c>
      <c r="E3551">
        <f>V0*EXP((rf-q_leak-0.5*sigma^2)*C3551+sigma*SQRT(C3551)*D3551)</f>
        <v/>
      </c>
      <c r="F3551">
        <f>SHL_face*(1+SHL_rate)^C3551</f>
        <v/>
      </c>
      <c r="G3551">
        <f>Pref_face*(1+Pref_rate)^C3551</f>
        <v/>
      </c>
      <c r="H3551">
        <f>MAX(E3551-F3551-G3551,0)</f>
        <v/>
      </c>
      <c r="I3551">
        <f>MIN(E3551,F3551+G3551)+(1-MgmtPct)*H3551</f>
        <v/>
      </c>
      <c r="J3551">
        <f>IF(I3551/SponsorCost&gt;=RatchetTrigger,1,0)</f>
        <v/>
      </c>
      <c r="K3551">
        <f>IF(J3551=1,MgmtPctRatchet,MgmtPct)</f>
        <v/>
      </c>
      <c r="L3551">
        <f>K3551*H3551</f>
        <v/>
      </c>
      <c r="M3551">
        <f>EXP(-rf*C3551)*L3551</f>
        <v/>
      </c>
      <c r="N3551">
        <f>EXP(-rf*C3551)*E3551</f>
        <v/>
      </c>
    </row>
    <row r="3552">
      <c r="A3552" t="n">
        <v>3544</v>
      </c>
      <c r="B3552">
        <f>RAND()</f>
        <v/>
      </c>
      <c r="C3552">
        <f>IF(B3552&lt;P_3,3,IF(B3552&lt;P_3+P_4,4,5))</f>
        <v/>
      </c>
      <c r="D3552">
        <f>NORM.S.INV(RAND())</f>
        <v/>
      </c>
      <c r="E3552">
        <f>V0*EXP((rf-q_leak-0.5*sigma^2)*C3552+sigma*SQRT(C3552)*D3552)</f>
        <v/>
      </c>
      <c r="F3552">
        <f>SHL_face*(1+SHL_rate)^C3552</f>
        <v/>
      </c>
      <c r="G3552">
        <f>Pref_face*(1+Pref_rate)^C3552</f>
        <v/>
      </c>
      <c r="H3552">
        <f>MAX(E3552-F3552-G3552,0)</f>
        <v/>
      </c>
      <c r="I3552">
        <f>MIN(E3552,F3552+G3552)+(1-MgmtPct)*H3552</f>
        <v/>
      </c>
      <c r="J3552">
        <f>IF(I3552/SponsorCost&gt;=RatchetTrigger,1,0)</f>
        <v/>
      </c>
      <c r="K3552">
        <f>IF(J3552=1,MgmtPctRatchet,MgmtPct)</f>
        <v/>
      </c>
      <c r="L3552">
        <f>K3552*H3552</f>
        <v/>
      </c>
      <c r="M3552">
        <f>EXP(-rf*C3552)*L3552</f>
        <v/>
      </c>
      <c r="N3552">
        <f>EXP(-rf*C3552)*E3552</f>
        <v/>
      </c>
    </row>
    <row r="3553">
      <c r="A3553" t="n">
        <v>3545</v>
      </c>
      <c r="B3553">
        <f>RAND()</f>
        <v/>
      </c>
      <c r="C3553">
        <f>IF(B3553&lt;P_3,3,IF(B3553&lt;P_3+P_4,4,5))</f>
        <v/>
      </c>
      <c r="D3553">
        <f>NORM.S.INV(RAND())</f>
        <v/>
      </c>
      <c r="E3553">
        <f>V0*EXP((rf-q_leak-0.5*sigma^2)*C3553+sigma*SQRT(C3553)*D3553)</f>
        <v/>
      </c>
      <c r="F3553">
        <f>SHL_face*(1+SHL_rate)^C3553</f>
        <v/>
      </c>
      <c r="G3553">
        <f>Pref_face*(1+Pref_rate)^C3553</f>
        <v/>
      </c>
      <c r="H3553">
        <f>MAX(E3553-F3553-G3553,0)</f>
        <v/>
      </c>
      <c r="I3553">
        <f>MIN(E3553,F3553+G3553)+(1-MgmtPct)*H3553</f>
        <v/>
      </c>
      <c r="J3553">
        <f>IF(I3553/SponsorCost&gt;=RatchetTrigger,1,0)</f>
        <v/>
      </c>
      <c r="K3553">
        <f>IF(J3553=1,MgmtPctRatchet,MgmtPct)</f>
        <v/>
      </c>
      <c r="L3553">
        <f>K3553*H3553</f>
        <v/>
      </c>
      <c r="M3553">
        <f>EXP(-rf*C3553)*L3553</f>
        <v/>
      </c>
      <c r="N3553">
        <f>EXP(-rf*C3553)*E3553</f>
        <v/>
      </c>
    </row>
    <row r="3554">
      <c r="A3554" t="n">
        <v>3546</v>
      </c>
      <c r="B3554">
        <f>RAND()</f>
        <v/>
      </c>
      <c r="C3554">
        <f>IF(B3554&lt;P_3,3,IF(B3554&lt;P_3+P_4,4,5))</f>
        <v/>
      </c>
      <c r="D3554">
        <f>NORM.S.INV(RAND())</f>
        <v/>
      </c>
      <c r="E3554">
        <f>V0*EXP((rf-q_leak-0.5*sigma^2)*C3554+sigma*SQRT(C3554)*D3554)</f>
        <v/>
      </c>
      <c r="F3554">
        <f>SHL_face*(1+SHL_rate)^C3554</f>
        <v/>
      </c>
      <c r="G3554">
        <f>Pref_face*(1+Pref_rate)^C3554</f>
        <v/>
      </c>
      <c r="H3554">
        <f>MAX(E3554-F3554-G3554,0)</f>
        <v/>
      </c>
      <c r="I3554">
        <f>MIN(E3554,F3554+G3554)+(1-MgmtPct)*H3554</f>
        <v/>
      </c>
      <c r="J3554">
        <f>IF(I3554/SponsorCost&gt;=RatchetTrigger,1,0)</f>
        <v/>
      </c>
      <c r="K3554">
        <f>IF(J3554=1,MgmtPctRatchet,MgmtPct)</f>
        <v/>
      </c>
      <c r="L3554">
        <f>K3554*H3554</f>
        <v/>
      </c>
      <c r="M3554">
        <f>EXP(-rf*C3554)*L3554</f>
        <v/>
      </c>
      <c r="N3554">
        <f>EXP(-rf*C3554)*E3554</f>
        <v/>
      </c>
    </row>
    <row r="3555">
      <c r="A3555" t="n">
        <v>3547</v>
      </c>
      <c r="B3555">
        <f>RAND()</f>
        <v/>
      </c>
      <c r="C3555">
        <f>IF(B3555&lt;P_3,3,IF(B3555&lt;P_3+P_4,4,5))</f>
        <v/>
      </c>
      <c r="D3555">
        <f>NORM.S.INV(RAND())</f>
        <v/>
      </c>
      <c r="E3555">
        <f>V0*EXP((rf-q_leak-0.5*sigma^2)*C3555+sigma*SQRT(C3555)*D3555)</f>
        <v/>
      </c>
      <c r="F3555">
        <f>SHL_face*(1+SHL_rate)^C3555</f>
        <v/>
      </c>
      <c r="G3555">
        <f>Pref_face*(1+Pref_rate)^C3555</f>
        <v/>
      </c>
      <c r="H3555">
        <f>MAX(E3555-F3555-G3555,0)</f>
        <v/>
      </c>
      <c r="I3555">
        <f>MIN(E3555,F3555+G3555)+(1-MgmtPct)*H3555</f>
        <v/>
      </c>
      <c r="J3555">
        <f>IF(I3555/SponsorCost&gt;=RatchetTrigger,1,0)</f>
        <v/>
      </c>
      <c r="K3555">
        <f>IF(J3555=1,MgmtPctRatchet,MgmtPct)</f>
        <v/>
      </c>
      <c r="L3555">
        <f>K3555*H3555</f>
        <v/>
      </c>
      <c r="M3555">
        <f>EXP(-rf*C3555)*L3555</f>
        <v/>
      </c>
      <c r="N3555">
        <f>EXP(-rf*C3555)*E3555</f>
        <v/>
      </c>
    </row>
    <row r="3556">
      <c r="A3556" t="n">
        <v>3548</v>
      </c>
      <c r="B3556">
        <f>RAND()</f>
        <v/>
      </c>
      <c r="C3556">
        <f>IF(B3556&lt;P_3,3,IF(B3556&lt;P_3+P_4,4,5))</f>
        <v/>
      </c>
      <c r="D3556">
        <f>NORM.S.INV(RAND())</f>
        <v/>
      </c>
      <c r="E3556">
        <f>V0*EXP((rf-q_leak-0.5*sigma^2)*C3556+sigma*SQRT(C3556)*D3556)</f>
        <v/>
      </c>
      <c r="F3556">
        <f>SHL_face*(1+SHL_rate)^C3556</f>
        <v/>
      </c>
      <c r="G3556">
        <f>Pref_face*(1+Pref_rate)^C3556</f>
        <v/>
      </c>
      <c r="H3556">
        <f>MAX(E3556-F3556-G3556,0)</f>
        <v/>
      </c>
      <c r="I3556">
        <f>MIN(E3556,F3556+G3556)+(1-MgmtPct)*H3556</f>
        <v/>
      </c>
      <c r="J3556">
        <f>IF(I3556/SponsorCost&gt;=RatchetTrigger,1,0)</f>
        <v/>
      </c>
      <c r="K3556">
        <f>IF(J3556=1,MgmtPctRatchet,MgmtPct)</f>
        <v/>
      </c>
      <c r="L3556">
        <f>K3556*H3556</f>
        <v/>
      </c>
      <c r="M3556">
        <f>EXP(-rf*C3556)*L3556</f>
        <v/>
      </c>
      <c r="N3556">
        <f>EXP(-rf*C3556)*E3556</f>
        <v/>
      </c>
    </row>
    <row r="3557">
      <c r="A3557" t="n">
        <v>3549</v>
      </c>
      <c r="B3557">
        <f>RAND()</f>
        <v/>
      </c>
      <c r="C3557">
        <f>IF(B3557&lt;P_3,3,IF(B3557&lt;P_3+P_4,4,5))</f>
        <v/>
      </c>
      <c r="D3557">
        <f>NORM.S.INV(RAND())</f>
        <v/>
      </c>
      <c r="E3557">
        <f>V0*EXP((rf-q_leak-0.5*sigma^2)*C3557+sigma*SQRT(C3557)*D3557)</f>
        <v/>
      </c>
      <c r="F3557">
        <f>SHL_face*(1+SHL_rate)^C3557</f>
        <v/>
      </c>
      <c r="G3557">
        <f>Pref_face*(1+Pref_rate)^C3557</f>
        <v/>
      </c>
      <c r="H3557">
        <f>MAX(E3557-F3557-G3557,0)</f>
        <v/>
      </c>
      <c r="I3557">
        <f>MIN(E3557,F3557+G3557)+(1-MgmtPct)*H3557</f>
        <v/>
      </c>
      <c r="J3557">
        <f>IF(I3557/SponsorCost&gt;=RatchetTrigger,1,0)</f>
        <v/>
      </c>
      <c r="K3557">
        <f>IF(J3557=1,MgmtPctRatchet,MgmtPct)</f>
        <v/>
      </c>
      <c r="L3557">
        <f>K3557*H3557</f>
        <v/>
      </c>
      <c r="M3557">
        <f>EXP(-rf*C3557)*L3557</f>
        <v/>
      </c>
      <c r="N3557">
        <f>EXP(-rf*C3557)*E3557</f>
        <v/>
      </c>
    </row>
    <row r="3558">
      <c r="A3558" t="n">
        <v>3550</v>
      </c>
      <c r="B3558">
        <f>RAND()</f>
        <v/>
      </c>
      <c r="C3558">
        <f>IF(B3558&lt;P_3,3,IF(B3558&lt;P_3+P_4,4,5))</f>
        <v/>
      </c>
      <c r="D3558">
        <f>NORM.S.INV(RAND())</f>
        <v/>
      </c>
      <c r="E3558">
        <f>V0*EXP((rf-q_leak-0.5*sigma^2)*C3558+sigma*SQRT(C3558)*D3558)</f>
        <v/>
      </c>
      <c r="F3558">
        <f>SHL_face*(1+SHL_rate)^C3558</f>
        <v/>
      </c>
      <c r="G3558">
        <f>Pref_face*(1+Pref_rate)^C3558</f>
        <v/>
      </c>
      <c r="H3558">
        <f>MAX(E3558-F3558-G3558,0)</f>
        <v/>
      </c>
      <c r="I3558">
        <f>MIN(E3558,F3558+G3558)+(1-MgmtPct)*H3558</f>
        <v/>
      </c>
      <c r="J3558">
        <f>IF(I3558/SponsorCost&gt;=RatchetTrigger,1,0)</f>
        <v/>
      </c>
      <c r="K3558">
        <f>IF(J3558=1,MgmtPctRatchet,MgmtPct)</f>
        <v/>
      </c>
      <c r="L3558">
        <f>K3558*H3558</f>
        <v/>
      </c>
      <c r="M3558">
        <f>EXP(-rf*C3558)*L3558</f>
        <v/>
      </c>
      <c r="N3558">
        <f>EXP(-rf*C3558)*E3558</f>
        <v/>
      </c>
    </row>
    <row r="3559">
      <c r="A3559" t="n">
        <v>3551</v>
      </c>
      <c r="B3559">
        <f>RAND()</f>
        <v/>
      </c>
      <c r="C3559">
        <f>IF(B3559&lt;P_3,3,IF(B3559&lt;P_3+P_4,4,5))</f>
        <v/>
      </c>
      <c r="D3559">
        <f>NORM.S.INV(RAND())</f>
        <v/>
      </c>
      <c r="E3559">
        <f>V0*EXP((rf-q_leak-0.5*sigma^2)*C3559+sigma*SQRT(C3559)*D3559)</f>
        <v/>
      </c>
      <c r="F3559">
        <f>SHL_face*(1+SHL_rate)^C3559</f>
        <v/>
      </c>
      <c r="G3559">
        <f>Pref_face*(1+Pref_rate)^C3559</f>
        <v/>
      </c>
      <c r="H3559">
        <f>MAX(E3559-F3559-G3559,0)</f>
        <v/>
      </c>
      <c r="I3559">
        <f>MIN(E3559,F3559+G3559)+(1-MgmtPct)*H3559</f>
        <v/>
      </c>
      <c r="J3559">
        <f>IF(I3559/SponsorCost&gt;=RatchetTrigger,1,0)</f>
        <v/>
      </c>
      <c r="K3559">
        <f>IF(J3559=1,MgmtPctRatchet,MgmtPct)</f>
        <v/>
      </c>
      <c r="L3559">
        <f>K3559*H3559</f>
        <v/>
      </c>
      <c r="M3559">
        <f>EXP(-rf*C3559)*L3559</f>
        <v/>
      </c>
      <c r="N3559">
        <f>EXP(-rf*C3559)*E3559</f>
        <v/>
      </c>
    </row>
    <row r="3560">
      <c r="A3560" t="n">
        <v>3552</v>
      </c>
      <c r="B3560">
        <f>RAND()</f>
        <v/>
      </c>
      <c r="C3560">
        <f>IF(B3560&lt;P_3,3,IF(B3560&lt;P_3+P_4,4,5))</f>
        <v/>
      </c>
      <c r="D3560">
        <f>NORM.S.INV(RAND())</f>
        <v/>
      </c>
      <c r="E3560">
        <f>V0*EXP((rf-q_leak-0.5*sigma^2)*C3560+sigma*SQRT(C3560)*D3560)</f>
        <v/>
      </c>
      <c r="F3560">
        <f>SHL_face*(1+SHL_rate)^C3560</f>
        <v/>
      </c>
      <c r="G3560">
        <f>Pref_face*(1+Pref_rate)^C3560</f>
        <v/>
      </c>
      <c r="H3560">
        <f>MAX(E3560-F3560-G3560,0)</f>
        <v/>
      </c>
      <c r="I3560">
        <f>MIN(E3560,F3560+G3560)+(1-MgmtPct)*H3560</f>
        <v/>
      </c>
      <c r="J3560">
        <f>IF(I3560/SponsorCost&gt;=RatchetTrigger,1,0)</f>
        <v/>
      </c>
      <c r="K3560">
        <f>IF(J3560=1,MgmtPctRatchet,MgmtPct)</f>
        <v/>
      </c>
      <c r="L3560">
        <f>K3560*H3560</f>
        <v/>
      </c>
      <c r="M3560">
        <f>EXP(-rf*C3560)*L3560</f>
        <v/>
      </c>
      <c r="N3560">
        <f>EXP(-rf*C3560)*E3560</f>
        <v/>
      </c>
    </row>
    <row r="3561">
      <c r="A3561" t="n">
        <v>3553</v>
      </c>
      <c r="B3561">
        <f>RAND()</f>
        <v/>
      </c>
      <c r="C3561">
        <f>IF(B3561&lt;P_3,3,IF(B3561&lt;P_3+P_4,4,5))</f>
        <v/>
      </c>
      <c r="D3561">
        <f>NORM.S.INV(RAND())</f>
        <v/>
      </c>
      <c r="E3561">
        <f>V0*EXP((rf-q_leak-0.5*sigma^2)*C3561+sigma*SQRT(C3561)*D3561)</f>
        <v/>
      </c>
      <c r="F3561">
        <f>SHL_face*(1+SHL_rate)^C3561</f>
        <v/>
      </c>
      <c r="G3561">
        <f>Pref_face*(1+Pref_rate)^C3561</f>
        <v/>
      </c>
      <c r="H3561">
        <f>MAX(E3561-F3561-G3561,0)</f>
        <v/>
      </c>
      <c r="I3561">
        <f>MIN(E3561,F3561+G3561)+(1-MgmtPct)*H3561</f>
        <v/>
      </c>
      <c r="J3561">
        <f>IF(I3561/SponsorCost&gt;=RatchetTrigger,1,0)</f>
        <v/>
      </c>
      <c r="K3561">
        <f>IF(J3561=1,MgmtPctRatchet,MgmtPct)</f>
        <v/>
      </c>
      <c r="L3561">
        <f>K3561*H3561</f>
        <v/>
      </c>
      <c r="M3561">
        <f>EXP(-rf*C3561)*L3561</f>
        <v/>
      </c>
      <c r="N3561">
        <f>EXP(-rf*C3561)*E3561</f>
        <v/>
      </c>
    </row>
    <row r="3562">
      <c r="A3562" t="n">
        <v>3554</v>
      </c>
      <c r="B3562">
        <f>RAND()</f>
        <v/>
      </c>
      <c r="C3562">
        <f>IF(B3562&lt;P_3,3,IF(B3562&lt;P_3+P_4,4,5))</f>
        <v/>
      </c>
      <c r="D3562">
        <f>NORM.S.INV(RAND())</f>
        <v/>
      </c>
      <c r="E3562">
        <f>V0*EXP((rf-q_leak-0.5*sigma^2)*C3562+sigma*SQRT(C3562)*D3562)</f>
        <v/>
      </c>
      <c r="F3562">
        <f>SHL_face*(1+SHL_rate)^C3562</f>
        <v/>
      </c>
      <c r="G3562">
        <f>Pref_face*(1+Pref_rate)^C3562</f>
        <v/>
      </c>
      <c r="H3562">
        <f>MAX(E3562-F3562-G3562,0)</f>
        <v/>
      </c>
      <c r="I3562">
        <f>MIN(E3562,F3562+G3562)+(1-MgmtPct)*H3562</f>
        <v/>
      </c>
      <c r="J3562">
        <f>IF(I3562/SponsorCost&gt;=RatchetTrigger,1,0)</f>
        <v/>
      </c>
      <c r="K3562">
        <f>IF(J3562=1,MgmtPctRatchet,MgmtPct)</f>
        <v/>
      </c>
      <c r="L3562">
        <f>K3562*H3562</f>
        <v/>
      </c>
      <c r="M3562">
        <f>EXP(-rf*C3562)*L3562</f>
        <v/>
      </c>
      <c r="N3562">
        <f>EXP(-rf*C3562)*E3562</f>
        <v/>
      </c>
    </row>
    <row r="3563">
      <c r="A3563" t="n">
        <v>3555</v>
      </c>
      <c r="B3563">
        <f>RAND()</f>
        <v/>
      </c>
      <c r="C3563">
        <f>IF(B3563&lt;P_3,3,IF(B3563&lt;P_3+P_4,4,5))</f>
        <v/>
      </c>
      <c r="D3563">
        <f>NORM.S.INV(RAND())</f>
        <v/>
      </c>
      <c r="E3563">
        <f>V0*EXP((rf-q_leak-0.5*sigma^2)*C3563+sigma*SQRT(C3563)*D3563)</f>
        <v/>
      </c>
      <c r="F3563">
        <f>SHL_face*(1+SHL_rate)^C3563</f>
        <v/>
      </c>
      <c r="G3563">
        <f>Pref_face*(1+Pref_rate)^C3563</f>
        <v/>
      </c>
      <c r="H3563">
        <f>MAX(E3563-F3563-G3563,0)</f>
        <v/>
      </c>
      <c r="I3563">
        <f>MIN(E3563,F3563+G3563)+(1-MgmtPct)*H3563</f>
        <v/>
      </c>
      <c r="J3563">
        <f>IF(I3563/SponsorCost&gt;=RatchetTrigger,1,0)</f>
        <v/>
      </c>
      <c r="K3563">
        <f>IF(J3563=1,MgmtPctRatchet,MgmtPct)</f>
        <v/>
      </c>
      <c r="L3563">
        <f>K3563*H3563</f>
        <v/>
      </c>
      <c r="M3563">
        <f>EXP(-rf*C3563)*L3563</f>
        <v/>
      </c>
      <c r="N3563">
        <f>EXP(-rf*C3563)*E3563</f>
        <v/>
      </c>
    </row>
    <row r="3564">
      <c r="A3564" t="n">
        <v>3556</v>
      </c>
      <c r="B3564">
        <f>RAND()</f>
        <v/>
      </c>
      <c r="C3564">
        <f>IF(B3564&lt;P_3,3,IF(B3564&lt;P_3+P_4,4,5))</f>
        <v/>
      </c>
      <c r="D3564">
        <f>NORM.S.INV(RAND())</f>
        <v/>
      </c>
      <c r="E3564">
        <f>V0*EXP((rf-q_leak-0.5*sigma^2)*C3564+sigma*SQRT(C3564)*D3564)</f>
        <v/>
      </c>
      <c r="F3564">
        <f>SHL_face*(1+SHL_rate)^C3564</f>
        <v/>
      </c>
      <c r="G3564">
        <f>Pref_face*(1+Pref_rate)^C3564</f>
        <v/>
      </c>
      <c r="H3564">
        <f>MAX(E3564-F3564-G3564,0)</f>
        <v/>
      </c>
      <c r="I3564">
        <f>MIN(E3564,F3564+G3564)+(1-MgmtPct)*H3564</f>
        <v/>
      </c>
      <c r="J3564">
        <f>IF(I3564/SponsorCost&gt;=RatchetTrigger,1,0)</f>
        <v/>
      </c>
      <c r="K3564">
        <f>IF(J3564=1,MgmtPctRatchet,MgmtPct)</f>
        <v/>
      </c>
      <c r="L3564">
        <f>K3564*H3564</f>
        <v/>
      </c>
      <c r="M3564">
        <f>EXP(-rf*C3564)*L3564</f>
        <v/>
      </c>
      <c r="N3564">
        <f>EXP(-rf*C3564)*E3564</f>
        <v/>
      </c>
    </row>
    <row r="3565">
      <c r="A3565" t="n">
        <v>3557</v>
      </c>
      <c r="B3565">
        <f>RAND()</f>
        <v/>
      </c>
      <c r="C3565">
        <f>IF(B3565&lt;P_3,3,IF(B3565&lt;P_3+P_4,4,5))</f>
        <v/>
      </c>
      <c r="D3565">
        <f>NORM.S.INV(RAND())</f>
        <v/>
      </c>
      <c r="E3565">
        <f>V0*EXP((rf-q_leak-0.5*sigma^2)*C3565+sigma*SQRT(C3565)*D3565)</f>
        <v/>
      </c>
      <c r="F3565">
        <f>SHL_face*(1+SHL_rate)^C3565</f>
        <v/>
      </c>
      <c r="G3565">
        <f>Pref_face*(1+Pref_rate)^C3565</f>
        <v/>
      </c>
      <c r="H3565">
        <f>MAX(E3565-F3565-G3565,0)</f>
        <v/>
      </c>
      <c r="I3565">
        <f>MIN(E3565,F3565+G3565)+(1-MgmtPct)*H3565</f>
        <v/>
      </c>
      <c r="J3565">
        <f>IF(I3565/SponsorCost&gt;=RatchetTrigger,1,0)</f>
        <v/>
      </c>
      <c r="K3565">
        <f>IF(J3565=1,MgmtPctRatchet,MgmtPct)</f>
        <v/>
      </c>
      <c r="L3565">
        <f>K3565*H3565</f>
        <v/>
      </c>
      <c r="M3565">
        <f>EXP(-rf*C3565)*L3565</f>
        <v/>
      </c>
      <c r="N3565">
        <f>EXP(-rf*C3565)*E3565</f>
        <v/>
      </c>
    </row>
    <row r="3566">
      <c r="A3566" t="n">
        <v>3558</v>
      </c>
      <c r="B3566">
        <f>RAND()</f>
        <v/>
      </c>
      <c r="C3566">
        <f>IF(B3566&lt;P_3,3,IF(B3566&lt;P_3+P_4,4,5))</f>
        <v/>
      </c>
      <c r="D3566">
        <f>NORM.S.INV(RAND())</f>
        <v/>
      </c>
      <c r="E3566">
        <f>V0*EXP((rf-q_leak-0.5*sigma^2)*C3566+sigma*SQRT(C3566)*D3566)</f>
        <v/>
      </c>
      <c r="F3566">
        <f>SHL_face*(1+SHL_rate)^C3566</f>
        <v/>
      </c>
      <c r="G3566">
        <f>Pref_face*(1+Pref_rate)^C3566</f>
        <v/>
      </c>
      <c r="H3566">
        <f>MAX(E3566-F3566-G3566,0)</f>
        <v/>
      </c>
      <c r="I3566">
        <f>MIN(E3566,F3566+G3566)+(1-MgmtPct)*H3566</f>
        <v/>
      </c>
      <c r="J3566">
        <f>IF(I3566/SponsorCost&gt;=RatchetTrigger,1,0)</f>
        <v/>
      </c>
      <c r="K3566">
        <f>IF(J3566=1,MgmtPctRatchet,MgmtPct)</f>
        <v/>
      </c>
      <c r="L3566">
        <f>K3566*H3566</f>
        <v/>
      </c>
      <c r="M3566">
        <f>EXP(-rf*C3566)*L3566</f>
        <v/>
      </c>
      <c r="N3566">
        <f>EXP(-rf*C3566)*E3566</f>
        <v/>
      </c>
    </row>
    <row r="3567">
      <c r="A3567" t="n">
        <v>3559</v>
      </c>
      <c r="B3567">
        <f>RAND()</f>
        <v/>
      </c>
      <c r="C3567">
        <f>IF(B3567&lt;P_3,3,IF(B3567&lt;P_3+P_4,4,5))</f>
        <v/>
      </c>
      <c r="D3567">
        <f>NORM.S.INV(RAND())</f>
        <v/>
      </c>
      <c r="E3567">
        <f>V0*EXP((rf-q_leak-0.5*sigma^2)*C3567+sigma*SQRT(C3567)*D3567)</f>
        <v/>
      </c>
      <c r="F3567">
        <f>SHL_face*(1+SHL_rate)^C3567</f>
        <v/>
      </c>
      <c r="G3567">
        <f>Pref_face*(1+Pref_rate)^C3567</f>
        <v/>
      </c>
      <c r="H3567">
        <f>MAX(E3567-F3567-G3567,0)</f>
        <v/>
      </c>
      <c r="I3567">
        <f>MIN(E3567,F3567+G3567)+(1-MgmtPct)*H3567</f>
        <v/>
      </c>
      <c r="J3567">
        <f>IF(I3567/SponsorCost&gt;=RatchetTrigger,1,0)</f>
        <v/>
      </c>
      <c r="K3567">
        <f>IF(J3567=1,MgmtPctRatchet,MgmtPct)</f>
        <v/>
      </c>
      <c r="L3567">
        <f>K3567*H3567</f>
        <v/>
      </c>
      <c r="M3567">
        <f>EXP(-rf*C3567)*L3567</f>
        <v/>
      </c>
      <c r="N3567">
        <f>EXP(-rf*C3567)*E3567</f>
        <v/>
      </c>
    </row>
    <row r="3568">
      <c r="A3568" t="n">
        <v>3560</v>
      </c>
      <c r="B3568">
        <f>RAND()</f>
        <v/>
      </c>
      <c r="C3568">
        <f>IF(B3568&lt;P_3,3,IF(B3568&lt;P_3+P_4,4,5))</f>
        <v/>
      </c>
      <c r="D3568">
        <f>NORM.S.INV(RAND())</f>
        <v/>
      </c>
      <c r="E3568">
        <f>V0*EXP((rf-q_leak-0.5*sigma^2)*C3568+sigma*SQRT(C3568)*D3568)</f>
        <v/>
      </c>
      <c r="F3568">
        <f>SHL_face*(1+SHL_rate)^C3568</f>
        <v/>
      </c>
      <c r="G3568">
        <f>Pref_face*(1+Pref_rate)^C3568</f>
        <v/>
      </c>
      <c r="H3568">
        <f>MAX(E3568-F3568-G3568,0)</f>
        <v/>
      </c>
      <c r="I3568">
        <f>MIN(E3568,F3568+G3568)+(1-MgmtPct)*H3568</f>
        <v/>
      </c>
      <c r="J3568">
        <f>IF(I3568/SponsorCost&gt;=RatchetTrigger,1,0)</f>
        <v/>
      </c>
      <c r="K3568">
        <f>IF(J3568=1,MgmtPctRatchet,MgmtPct)</f>
        <v/>
      </c>
      <c r="L3568">
        <f>K3568*H3568</f>
        <v/>
      </c>
      <c r="M3568">
        <f>EXP(-rf*C3568)*L3568</f>
        <v/>
      </c>
      <c r="N3568">
        <f>EXP(-rf*C3568)*E3568</f>
        <v/>
      </c>
    </row>
    <row r="3569">
      <c r="A3569" t="n">
        <v>3561</v>
      </c>
      <c r="B3569">
        <f>RAND()</f>
        <v/>
      </c>
      <c r="C3569">
        <f>IF(B3569&lt;P_3,3,IF(B3569&lt;P_3+P_4,4,5))</f>
        <v/>
      </c>
      <c r="D3569">
        <f>NORM.S.INV(RAND())</f>
        <v/>
      </c>
      <c r="E3569">
        <f>V0*EXP((rf-q_leak-0.5*sigma^2)*C3569+sigma*SQRT(C3569)*D3569)</f>
        <v/>
      </c>
      <c r="F3569">
        <f>SHL_face*(1+SHL_rate)^C3569</f>
        <v/>
      </c>
      <c r="G3569">
        <f>Pref_face*(1+Pref_rate)^C3569</f>
        <v/>
      </c>
      <c r="H3569">
        <f>MAX(E3569-F3569-G3569,0)</f>
        <v/>
      </c>
      <c r="I3569">
        <f>MIN(E3569,F3569+G3569)+(1-MgmtPct)*H3569</f>
        <v/>
      </c>
      <c r="J3569">
        <f>IF(I3569/SponsorCost&gt;=RatchetTrigger,1,0)</f>
        <v/>
      </c>
      <c r="K3569">
        <f>IF(J3569=1,MgmtPctRatchet,MgmtPct)</f>
        <v/>
      </c>
      <c r="L3569">
        <f>K3569*H3569</f>
        <v/>
      </c>
      <c r="M3569">
        <f>EXP(-rf*C3569)*L3569</f>
        <v/>
      </c>
      <c r="N3569">
        <f>EXP(-rf*C3569)*E3569</f>
        <v/>
      </c>
    </row>
    <row r="3570">
      <c r="A3570" t="n">
        <v>3562</v>
      </c>
      <c r="B3570">
        <f>RAND()</f>
        <v/>
      </c>
      <c r="C3570">
        <f>IF(B3570&lt;P_3,3,IF(B3570&lt;P_3+P_4,4,5))</f>
        <v/>
      </c>
      <c r="D3570">
        <f>NORM.S.INV(RAND())</f>
        <v/>
      </c>
      <c r="E3570">
        <f>V0*EXP((rf-q_leak-0.5*sigma^2)*C3570+sigma*SQRT(C3570)*D3570)</f>
        <v/>
      </c>
      <c r="F3570">
        <f>SHL_face*(1+SHL_rate)^C3570</f>
        <v/>
      </c>
      <c r="G3570">
        <f>Pref_face*(1+Pref_rate)^C3570</f>
        <v/>
      </c>
      <c r="H3570">
        <f>MAX(E3570-F3570-G3570,0)</f>
        <v/>
      </c>
      <c r="I3570">
        <f>MIN(E3570,F3570+G3570)+(1-MgmtPct)*H3570</f>
        <v/>
      </c>
      <c r="J3570">
        <f>IF(I3570/SponsorCost&gt;=RatchetTrigger,1,0)</f>
        <v/>
      </c>
      <c r="K3570">
        <f>IF(J3570=1,MgmtPctRatchet,MgmtPct)</f>
        <v/>
      </c>
      <c r="L3570">
        <f>K3570*H3570</f>
        <v/>
      </c>
      <c r="M3570">
        <f>EXP(-rf*C3570)*L3570</f>
        <v/>
      </c>
      <c r="N3570">
        <f>EXP(-rf*C3570)*E3570</f>
        <v/>
      </c>
    </row>
    <row r="3571">
      <c r="A3571" t="n">
        <v>3563</v>
      </c>
      <c r="B3571">
        <f>RAND()</f>
        <v/>
      </c>
      <c r="C3571">
        <f>IF(B3571&lt;P_3,3,IF(B3571&lt;P_3+P_4,4,5))</f>
        <v/>
      </c>
      <c r="D3571">
        <f>NORM.S.INV(RAND())</f>
        <v/>
      </c>
      <c r="E3571">
        <f>V0*EXP((rf-q_leak-0.5*sigma^2)*C3571+sigma*SQRT(C3571)*D3571)</f>
        <v/>
      </c>
      <c r="F3571">
        <f>SHL_face*(1+SHL_rate)^C3571</f>
        <v/>
      </c>
      <c r="G3571">
        <f>Pref_face*(1+Pref_rate)^C3571</f>
        <v/>
      </c>
      <c r="H3571">
        <f>MAX(E3571-F3571-G3571,0)</f>
        <v/>
      </c>
      <c r="I3571">
        <f>MIN(E3571,F3571+G3571)+(1-MgmtPct)*H3571</f>
        <v/>
      </c>
      <c r="J3571">
        <f>IF(I3571/SponsorCost&gt;=RatchetTrigger,1,0)</f>
        <v/>
      </c>
      <c r="K3571">
        <f>IF(J3571=1,MgmtPctRatchet,MgmtPct)</f>
        <v/>
      </c>
      <c r="L3571">
        <f>K3571*H3571</f>
        <v/>
      </c>
      <c r="M3571">
        <f>EXP(-rf*C3571)*L3571</f>
        <v/>
      </c>
      <c r="N3571">
        <f>EXP(-rf*C3571)*E3571</f>
        <v/>
      </c>
    </row>
    <row r="3572">
      <c r="A3572" t="n">
        <v>3564</v>
      </c>
      <c r="B3572">
        <f>RAND()</f>
        <v/>
      </c>
      <c r="C3572">
        <f>IF(B3572&lt;P_3,3,IF(B3572&lt;P_3+P_4,4,5))</f>
        <v/>
      </c>
      <c r="D3572">
        <f>NORM.S.INV(RAND())</f>
        <v/>
      </c>
      <c r="E3572">
        <f>V0*EXP((rf-q_leak-0.5*sigma^2)*C3572+sigma*SQRT(C3572)*D3572)</f>
        <v/>
      </c>
      <c r="F3572">
        <f>SHL_face*(1+SHL_rate)^C3572</f>
        <v/>
      </c>
      <c r="G3572">
        <f>Pref_face*(1+Pref_rate)^C3572</f>
        <v/>
      </c>
      <c r="H3572">
        <f>MAX(E3572-F3572-G3572,0)</f>
        <v/>
      </c>
      <c r="I3572">
        <f>MIN(E3572,F3572+G3572)+(1-MgmtPct)*H3572</f>
        <v/>
      </c>
      <c r="J3572">
        <f>IF(I3572/SponsorCost&gt;=RatchetTrigger,1,0)</f>
        <v/>
      </c>
      <c r="K3572">
        <f>IF(J3572=1,MgmtPctRatchet,MgmtPct)</f>
        <v/>
      </c>
      <c r="L3572">
        <f>K3572*H3572</f>
        <v/>
      </c>
      <c r="M3572">
        <f>EXP(-rf*C3572)*L3572</f>
        <v/>
      </c>
      <c r="N3572">
        <f>EXP(-rf*C3572)*E3572</f>
        <v/>
      </c>
    </row>
    <row r="3573">
      <c r="A3573" t="n">
        <v>3565</v>
      </c>
      <c r="B3573">
        <f>RAND()</f>
        <v/>
      </c>
      <c r="C3573">
        <f>IF(B3573&lt;P_3,3,IF(B3573&lt;P_3+P_4,4,5))</f>
        <v/>
      </c>
      <c r="D3573">
        <f>NORM.S.INV(RAND())</f>
        <v/>
      </c>
      <c r="E3573">
        <f>V0*EXP((rf-q_leak-0.5*sigma^2)*C3573+sigma*SQRT(C3573)*D3573)</f>
        <v/>
      </c>
      <c r="F3573">
        <f>SHL_face*(1+SHL_rate)^C3573</f>
        <v/>
      </c>
      <c r="G3573">
        <f>Pref_face*(1+Pref_rate)^C3573</f>
        <v/>
      </c>
      <c r="H3573">
        <f>MAX(E3573-F3573-G3573,0)</f>
        <v/>
      </c>
      <c r="I3573">
        <f>MIN(E3573,F3573+G3573)+(1-MgmtPct)*H3573</f>
        <v/>
      </c>
      <c r="J3573">
        <f>IF(I3573/SponsorCost&gt;=RatchetTrigger,1,0)</f>
        <v/>
      </c>
      <c r="K3573">
        <f>IF(J3573=1,MgmtPctRatchet,MgmtPct)</f>
        <v/>
      </c>
      <c r="L3573">
        <f>K3573*H3573</f>
        <v/>
      </c>
      <c r="M3573">
        <f>EXP(-rf*C3573)*L3573</f>
        <v/>
      </c>
      <c r="N3573">
        <f>EXP(-rf*C3573)*E3573</f>
        <v/>
      </c>
    </row>
    <row r="3574">
      <c r="A3574" t="n">
        <v>3566</v>
      </c>
      <c r="B3574">
        <f>RAND()</f>
        <v/>
      </c>
      <c r="C3574">
        <f>IF(B3574&lt;P_3,3,IF(B3574&lt;P_3+P_4,4,5))</f>
        <v/>
      </c>
      <c r="D3574">
        <f>NORM.S.INV(RAND())</f>
        <v/>
      </c>
      <c r="E3574">
        <f>V0*EXP((rf-q_leak-0.5*sigma^2)*C3574+sigma*SQRT(C3574)*D3574)</f>
        <v/>
      </c>
      <c r="F3574">
        <f>SHL_face*(1+SHL_rate)^C3574</f>
        <v/>
      </c>
      <c r="G3574">
        <f>Pref_face*(1+Pref_rate)^C3574</f>
        <v/>
      </c>
      <c r="H3574">
        <f>MAX(E3574-F3574-G3574,0)</f>
        <v/>
      </c>
      <c r="I3574">
        <f>MIN(E3574,F3574+G3574)+(1-MgmtPct)*H3574</f>
        <v/>
      </c>
      <c r="J3574">
        <f>IF(I3574/SponsorCost&gt;=RatchetTrigger,1,0)</f>
        <v/>
      </c>
      <c r="K3574">
        <f>IF(J3574=1,MgmtPctRatchet,MgmtPct)</f>
        <v/>
      </c>
      <c r="L3574">
        <f>K3574*H3574</f>
        <v/>
      </c>
      <c r="M3574">
        <f>EXP(-rf*C3574)*L3574</f>
        <v/>
      </c>
      <c r="N3574">
        <f>EXP(-rf*C3574)*E3574</f>
        <v/>
      </c>
    </row>
    <row r="3575">
      <c r="A3575" t="n">
        <v>3567</v>
      </c>
      <c r="B3575">
        <f>RAND()</f>
        <v/>
      </c>
      <c r="C3575">
        <f>IF(B3575&lt;P_3,3,IF(B3575&lt;P_3+P_4,4,5))</f>
        <v/>
      </c>
      <c r="D3575">
        <f>NORM.S.INV(RAND())</f>
        <v/>
      </c>
      <c r="E3575">
        <f>V0*EXP((rf-q_leak-0.5*sigma^2)*C3575+sigma*SQRT(C3575)*D3575)</f>
        <v/>
      </c>
      <c r="F3575">
        <f>SHL_face*(1+SHL_rate)^C3575</f>
        <v/>
      </c>
      <c r="G3575">
        <f>Pref_face*(1+Pref_rate)^C3575</f>
        <v/>
      </c>
      <c r="H3575">
        <f>MAX(E3575-F3575-G3575,0)</f>
        <v/>
      </c>
      <c r="I3575">
        <f>MIN(E3575,F3575+G3575)+(1-MgmtPct)*H3575</f>
        <v/>
      </c>
      <c r="J3575">
        <f>IF(I3575/SponsorCost&gt;=RatchetTrigger,1,0)</f>
        <v/>
      </c>
      <c r="K3575">
        <f>IF(J3575=1,MgmtPctRatchet,MgmtPct)</f>
        <v/>
      </c>
      <c r="L3575">
        <f>K3575*H3575</f>
        <v/>
      </c>
      <c r="M3575">
        <f>EXP(-rf*C3575)*L3575</f>
        <v/>
      </c>
      <c r="N3575">
        <f>EXP(-rf*C3575)*E3575</f>
        <v/>
      </c>
    </row>
    <row r="3576">
      <c r="A3576" t="n">
        <v>3568</v>
      </c>
      <c r="B3576">
        <f>RAND()</f>
        <v/>
      </c>
      <c r="C3576">
        <f>IF(B3576&lt;P_3,3,IF(B3576&lt;P_3+P_4,4,5))</f>
        <v/>
      </c>
      <c r="D3576">
        <f>NORM.S.INV(RAND())</f>
        <v/>
      </c>
      <c r="E3576">
        <f>V0*EXP((rf-q_leak-0.5*sigma^2)*C3576+sigma*SQRT(C3576)*D3576)</f>
        <v/>
      </c>
      <c r="F3576">
        <f>SHL_face*(1+SHL_rate)^C3576</f>
        <v/>
      </c>
      <c r="G3576">
        <f>Pref_face*(1+Pref_rate)^C3576</f>
        <v/>
      </c>
      <c r="H3576">
        <f>MAX(E3576-F3576-G3576,0)</f>
        <v/>
      </c>
      <c r="I3576">
        <f>MIN(E3576,F3576+G3576)+(1-MgmtPct)*H3576</f>
        <v/>
      </c>
      <c r="J3576">
        <f>IF(I3576/SponsorCost&gt;=RatchetTrigger,1,0)</f>
        <v/>
      </c>
      <c r="K3576">
        <f>IF(J3576=1,MgmtPctRatchet,MgmtPct)</f>
        <v/>
      </c>
      <c r="L3576">
        <f>K3576*H3576</f>
        <v/>
      </c>
      <c r="M3576">
        <f>EXP(-rf*C3576)*L3576</f>
        <v/>
      </c>
      <c r="N3576">
        <f>EXP(-rf*C3576)*E3576</f>
        <v/>
      </c>
    </row>
    <row r="3577">
      <c r="A3577" t="n">
        <v>3569</v>
      </c>
      <c r="B3577">
        <f>RAND()</f>
        <v/>
      </c>
      <c r="C3577">
        <f>IF(B3577&lt;P_3,3,IF(B3577&lt;P_3+P_4,4,5))</f>
        <v/>
      </c>
      <c r="D3577">
        <f>NORM.S.INV(RAND())</f>
        <v/>
      </c>
      <c r="E3577">
        <f>V0*EXP((rf-q_leak-0.5*sigma^2)*C3577+sigma*SQRT(C3577)*D3577)</f>
        <v/>
      </c>
      <c r="F3577">
        <f>SHL_face*(1+SHL_rate)^C3577</f>
        <v/>
      </c>
      <c r="G3577">
        <f>Pref_face*(1+Pref_rate)^C3577</f>
        <v/>
      </c>
      <c r="H3577">
        <f>MAX(E3577-F3577-G3577,0)</f>
        <v/>
      </c>
      <c r="I3577">
        <f>MIN(E3577,F3577+G3577)+(1-MgmtPct)*H3577</f>
        <v/>
      </c>
      <c r="J3577">
        <f>IF(I3577/SponsorCost&gt;=RatchetTrigger,1,0)</f>
        <v/>
      </c>
      <c r="K3577">
        <f>IF(J3577=1,MgmtPctRatchet,MgmtPct)</f>
        <v/>
      </c>
      <c r="L3577">
        <f>K3577*H3577</f>
        <v/>
      </c>
      <c r="M3577">
        <f>EXP(-rf*C3577)*L3577</f>
        <v/>
      </c>
      <c r="N3577">
        <f>EXP(-rf*C3577)*E3577</f>
        <v/>
      </c>
    </row>
    <row r="3578">
      <c r="A3578" t="n">
        <v>3570</v>
      </c>
      <c r="B3578">
        <f>RAND()</f>
        <v/>
      </c>
      <c r="C3578">
        <f>IF(B3578&lt;P_3,3,IF(B3578&lt;P_3+P_4,4,5))</f>
        <v/>
      </c>
      <c r="D3578">
        <f>NORM.S.INV(RAND())</f>
        <v/>
      </c>
      <c r="E3578">
        <f>V0*EXP((rf-q_leak-0.5*sigma^2)*C3578+sigma*SQRT(C3578)*D3578)</f>
        <v/>
      </c>
      <c r="F3578">
        <f>SHL_face*(1+SHL_rate)^C3578</f>
        <v/>
      </c>
      <c r="G3578">
        <f>Pref_face*(1+Pref_rate)^C3578</f>
        <v/>
      </c>
      <c r="H3578">
        <f>MAX(E3578-F3578-G3578,0)</f>
        <v/>
      </c>
      <c r="I3578">
        <f>MIN(E3578,F3578+G3578)+(1-MgmtPct)*H3578</f>
        <v/>
      </c>
      <c r="J3578">
        <f>IF(I3578/SponsorCost&gt;=RatchetTrigger,1,0)</f>
        <v/>
      </c>
      <c r="K3578">
        <f>IF(J3578=1,MgmtPctRatchet,MgmtPct)</f>
        <v/>
      </c>
      <c r="L3578">
        <f>K3578*H3578</f>
        <v/>
      </c>
      <c r="M3578">
        <f>EXP(-rf*C3578)*L3578</f>
        <v/>
      </c>
      <c r="N3578">
        <f>EXP(-rf*C3578)*E3578</f>
        <v/>
      </c>
    </row>
    <row r="3579">
      <c r="A3579" t="n">
        <v>3571</v>
      </c>
      <c r="B3579">
        <f>RAND()</f>
        <v/>
      </c>
      <c r="C3579">
        <f>IF(B3579&lt;P_3,3,IF(B3579&lt;P_3+P_4,4,5))</f>
        <v/>
      </c>
      <c r="D3579">
        <f>NORM.S.INV(RAND())</f>
        <v/>
      </c>
      <c r="E3579">
        <f>V0*EXP((rf-q_leak-0.5*sigma^2)*C3579+sigma*SQRT(C3579)*D3579)</f>
        <v/>
      </c>
      <c r="F3579">
        <f>SHL_face*(1+SHL_rate)^C3579</f>
        <v/>
      </c>
      <c r="G3579">
        <f>Pref_face*(1+Pref_rate)^C3579</f>
        <v/>
      </c>
      <c r="H3579">
        <f>MAX(E3579-F3579-G3579,0)</f>
        <v/>
      </c>
      <c r="I3579">
        <f>MIN(E3579,F3579+G3579)+(1-MgmtPct)*H3579</f>
        <v/>
      </c>
      <c r="J3579">
        <f>IF(I3579/SponsorCost&gt;=RatchetTrigger,1,0)</f>
        <v/>
      </c>
      <c r="K3579">
        <f>IF(J3579=1,MgmtPctRatchet,MgmtPct)</f>
        <v/>
      </c>
      <c r="L3579">
        <f>K3579*H3579</f>
        <v/>
      </c>
      <c r="M3579">
        <f>EXP(-rf*C3579)*L3579</f>
        <v/>
      </c>
      <c r="N3579">
        <f>EXP(-rf*C3579)*E3579</f>
        <v/>
      </c>
    </row>
    <row r="3580">
      <c r="A3580" t="n">
        <v>3572</v>
      </c>
      <c r="B3580">
        <f>RAND()</f>
        <v/>
      </c>
      <c r="C3580">
        <f>IF(B3580&lt;P_3,3,IF(B3580&lt;P_3+P_4,4,5))</f>
        <v/>
      </c>
      <c r="D3580">
        <f>NORM.S.INV(RAND())</f>
        <v/>
      </c>
      <c r="E3580">
        <f>V0*EXP((rf-q_leak-0.5*sigma^2)*C3580+sigma*SQRT(C3580)*D3580)</f>
        <v/>
      </c>
      <c r="F3580">
        <f>SHL_face*(1+SHL_rate)^C3580</f>
        <v/>
      </c>
      <c r="G3580">
        <f>Pref_face*(1+Pref_rate)^C3580</f>
        <v/>
      </c>
      <c r="H3580">
        <f>MAX(E3580-F3580-G3580,0)</f>
        <v/>
      </c>
      <c r="I3580">
        <f>MIN(E3580,F3580+G3580)+(1-MgmtPct)*H3580</f>
        <v/>
      </c>
      <c r="J3580">
        <f>IF(I3580/SponsorCost&gt;=RatchetTrigger,1,0)</f>
        <v/>
      </c>
      <c r="K3580">
        <f>IF(J3580=1,MgmtPctRatchet,MgmtPct)</f>
        <v/>
      </c>
      <c r="L3580">
        <f>K3580*H3580</f>
        <v/>
      </c>
      <c r="M3580">
        <f>EXP(-rf*C3580)*L3580</f>
        <v/>
      </c>
      <c r="N3580">
        <f>EXP(-rf*C3580)*E3580</f>
        <v/>
      </c>
    </row>
    <row r="3581">
      <c r="A3581" t="n">
        <v>3573</v>
      </c>
      <c r="B3581">
        <f>RAND()</f>
        <v/>
      </c>
      <c r="C3581">
        <f>IF(B3581&lt;P_3,3,IF(B3581&lt;P_3+P_4,4,5))</f>
        <v/>
      </c>
      <c r="D3581">
        <f>NORM.S.INV(RAND())</f>
        <v/>
      </c>
      <c r="E3581">
        <f>V0*EXP((rf-q_leak-0.5*sigma^2)*C3581+sigma*SQRT(C3581)*D3581)</f>
        <v/>
      </c>
      <c r="F3581">
        <f>SHL_face*(1+SHL_rate)^C3581</f>
        <v/>
      </c>
      <c r="G3581">
        <f>Pref_face*(1+Pref_rate)^C3581</f>
        <v/>
      </c>
      <c r="H3581">
        <f>MAX(E3581-F3581-G3581,0)</f>
        <v/>
      </c>
      <c r="I3581">
        <f>MIN(E3581,F3581+G3581)+(1-MgmtPct)*H3581</f>
        <v/>
      </c>
      <c r="J3581">
        <f>IF(I3581/SponsorCost&gt;=RatchetTrigger,1,0)</f>
        <v/>
      </c>
      <c r="K3581">
        <f>IF(J3581=1,MgmtPctRatchet,MgmtPct)</f>
        <v/>
      </c>
      <c r="L3581">
        <f>K3581*H3581</f>
        <v/>
      </c>
      <c r="M3581">
        <f>EXP(-rf*C3581)*L3581</f>
        <v/>
      </c>
      <c r="N3581">
        <f>EXP(-rf*C3581)*E3581</f>
        <v/>
      </c>
    </row>
    <row r="3582">
      <c r="A3582" t="n">
        <v>3574</v>
      </c>
      <c r="B3582">
        <f>RAND()</f>
        <v/>
      </c>
      <c r="C3582">
        <f>IF(B3582&lt;P_3,3,IF(B3582&lt;P_3+P_4,4,5))</f>
        <v/>
      </c>
      <c r="D3582">
        <f>NORM.S.INV(RAND())</f>
        <v/>
      </c>
      <c r="E3582">
        <f>V0*EXP((rf-q_leak-0.5*sigma^2)*C3582+sigma*SQRT(C3582)*D3582)</f>
        <v/>
      </c>
      <c r="F3582">
        <f>SHL_face*(1+SHL_rate)^C3582</f>
        <v/>
      </c>
      <c r="G3582">
        <f>Pref_face*(1+Pref_rate)^C3582</f>
        <v/>
      </c>
      <c r="H3582">
        <f>MAX(E3582-F3582-G3582,0)</f>
        <v/>
      </c>
      <c r="I3582">
        <f>MIN(E3582,F3582+G3582)+(1-MgmtPct)*H3582</f>
        <v/>
      </c>
      <c r="J3582">
        <f>IF(I3582/SponsorCost&gt;=RatchetTrigger,1,0)</f>
        <v/>
      </c>
      <c r="K3582">
        <f>IF(J3582=1,MgmtPctRatchet,MgmtPct)</f>
        <v/>
      </c>
      <c r="L3582">
        <f>K3582*H3582</f>
        <v/>
      </c>
      <c r="M3582">
        <f>EXP(-rf*C3582)*L3582</f>
        <v/>
      </c>
      <c r="N3582">
        <f>EXP(-rf*C3582)*E3582</f>
        <v/>
      </c>
    </row>
    <row r="3583">
      <c r="A3583" t="n">
        <v>3575</v>
      </c>
      <c r="B3583">
        <f>RAND()</f>
        <v/>
      </c>
      <c r="C3583">
        <f>IF(B3583&lt;P_3,3,IF(B3583&lt;P_3+P_4,4,5))</f>
        <v/>
      </c>
      <c r="D3583">
        <f>NORM.S.INV(RAND())</f>
        <v/>
      </c>
      <c r="E3583">
        <f>V0*EXP((rf-q_leak-0.5*sigma^2)*C3583+sigma*SQRT(C3583)*D3583)</f>
        <v/>
      </c>
      <c r="F3583">
        <f>SHL_face*(1+SHL_rate)^C3583</f>
        <v/>
      </c>
      <c r="G3583">
        <f>Pref_face*(1+Pref_rate)^C3583</f>
        <v/>
      </c>
      <c r="H3583">
        <f>MAX(E3583-F3583-G3583,0)</f>
        <v/>
      </c>
      <c r="I3583">
        <f>MIN(E3583,F3583+G3583)+(1-MgmtPct)*H3583</f>
        <v/>
      </c>
      <c r="J3583">
        <f>IF(I3583/SponsorCost&gt;=RatchetTrigger,1,0)</f>
        <v/>
      </c>
      <c r="K3583">
        <f>IF(J3583=1,MgmtPctRatchet,MgmtPct)</f>
        <v/>
      </c>
      <c r="L3583">
        <f>K3583*H3583</f>
        <v/>
      </c>
      <c r="M3583">
        <f>EXP(-rf*C3583)*L3583</f>
        <v/>
      </c>
      <c r="N3583">
        <f>EXP(-rf*C3583)*E3583</f>
        <v/>
      </c>
    </row>
    <row r="3584">
      <c r="A3584" t="n">
        <v>3576</v>
      </c>
      <c r="B3584">
        <f>RAND()</f>
        <v/>
      </c>
      <c r="C3584">
        <f>IF(B3584&lt;P_3,3,IF(B3584&lt;P_3+P_4,4,5))</f>
        <v/>
      </c>
      <c r="D3584">
        <f>NORM.S.INV(RAND())</f>
        <v/>
      </c>
      <c r="E3584">
        <f>V0*EXP((rf-q_leak-0.5*sigma^2)*C3584+sigma*SQRT(C3584)*D3584)</f>
        <v/>
      </c>
      <c r="F3584">
        <f>SHL_face*(1+SHL_rate)^C3584</f>
        <v/>
      </c>
      <c r="G3584">
        <f>Pref_face*(1+Pref_rate)^C3584</f>
        <v/>
      </c>
      <c r="H3584">
        <f>MAX(E3584-F3584-G3584,0)</f>
        <v/>
      </c>
      <c r="I3584">
        <f>MIN(E3584,F3584+G3584)+(1-MgmtPct)*H3584</f>
        <v/>
      </c>
      <c r="J3584">
        <f>IF(I3584/SponsorCost&gt;=RatchetTrigger,1,0)</f>
        <v/>
      </c>
      <c r="K3584">
        <f>IF(J3584=1,MgmtPctRatchet,MgmtPct)</f>
        <v/>
      </c>
      <c r="L3584">
        <f>K3584*H3584</f>
        <v/>
      </c>
      <c r="M3584">
        <f>EXP(-rf*C3584)*L3584</f>
        <v/>
      </c>
      <c r="N3584">
        <f>EXP(-rf*C3584)*E3584</f>
        <v/>
      </c>
    </row>
    <row r="3585">
      <c r="A3585" t="n">
        <v>3577</v>
      </c>
      <c r="B3585">
        <f>RAND()</f>
        <v/>
      </c>
      <c r="C3585">
        <f>IF(B3585&lt;P_3,3,IF(B3585&lt;P_3+P_4,4,5))</f>
        <v/>
      </c>
      <c r="D3585">
        <f>NORM.S.INV(RAND())</f>
        <v/>
      </c>
      <c r="E3585">
        <f>V0*EXP((rf-q_leak-0.5*sigma^2)*C3585+sigma*SQRT(C3585)*D3585)</f>
        <v/>
      </c>
      <c r="F3585">
        <f>SHL_face*(1+SHL_rate)^C3585</f>
        <v/>
      </c>
      <c r="G3585">
        <f>Pref_face*(1+Pref_rate)^C3585</f>
        <v/>
      </c>
      <c r="H3585">
        <f>MAX(E3585-F3585-G3585,0)</f>
        <v/>
      </c>
      <c r="I3585">
        <f>MIN(E3585,F3585+G3585)+(1-MgmtPct)*H3585</f>
        <v/>
      </c>
      <c r="J3585">
        <f>IF(I3585/SponsorCost&gt;=RatchetTrigger,1,0)</f>
        <v/>
      </c>
      <c r="K3585">
        <f>IF(J3585=1,MgmtPctRatchet,MgmtPct)</f>
        <v/>
      </c>
      <c r="L3585">
        <f>K3585*H3585</f>
        <v/>
      </c>
      <c r="M3585">
        <f>EXP(-rf*C3585)*L3585</f>
        <v/>
      </c>
      <c r="N3585">
        <f>EXP(-rf*C3585)*E3585</f>
        <v/>
      </c>
    </row>
    <row r="3586">
      <c r="A3586" t="n">
        <v>3578</v>
      </c>
      <c r="B3586">
        <f>RAND()</f>
        <v/>
      </c>
      <c r="C3586">
        <f>IF(B3586&lt;P_3,3,IF(B3586&lt;P_3+P_4,4,5))</f>
        <v/>
      </c>
      <c r="D3586">
        <f>NORM.S.INV(RAND())</f>
        <v/>
      </c>
      <c r="E3586">
        <f>V0*EXP((rf-q_leak-0.5*sigma^2)*C3586+sigma*SQRT(C3586)*D3586)</f>
        <v/>
      </c>
      <c r="F3586">
        <f>SHL_face*(1+SHL_rate)^C3586</f>
        <v/>
      </c>
      <c r="G3586">
        <f>Pref_face*(1+Pref_rate)^C3586</f>
        <v/>
      </c>
      <c r="H3586">
        <f>MAX(E3586-F3586-G3586,0)</f>
        <v/>
      </c>
      <c r="I3586">
        <f>MIN(E3586,F3586+G3586)+(1-MgmtPct)*H3586</f>
        <v/>
      </c>
      <c r="J3586">
        <f>IF(I3586/SponsorCost&gt;=RatchetTrigger,1,0)</f>
        <v/>
      </c>
      <c r="K3586">
        <f>IF(J3586=1,MgmtPctRatchet,MgmtPct)</f>
        <v/>
      </c>
      <c r="L3586">
        <f>K3586*H3586</f>
        <v/>
      </c>
      <c r="M3586">
        <f>EXP(-rf*C3586)*L3586</f>
        <v/>
      </c>
      <c r="N3586">
        <f>EXP(-rf*C3586)*E3586</f>
        <v/>
      </c>
    </row>
    <row r="3587">
      <c r="A3587" t="n">
        <v>3579</v>
      </c>
      <c r="B3587">
        <f>RAND()</f>
        <v/>
      </c>
      <c r="C3587">
        <f>IF(B3587&lt;P_3,3,IF(B3587&lt;P_3+P_4,4,5))</f>
        <v/>
      </c>
      <c r="D3587">
        <f>NORM.S.INV(RAND())</f>
        <v/>
      </c>
      <c r="E3587">
        <f>V0*EXP((rf-q_leak-0.5*sigma^2)*C3587+sigma*SQRT(C3587)*D3587)</f>
        <v/>
      </c>
      <c r="F3587">
        <f>SHL_face*(1+SHL_rate)^C3587</f>
        <v/>
      </c>
      <c r="G3587">
        <f>Pref_face*(1+Pref_rate)^C3587</f>
        <v/>
      </c>
      <c r="H3587">
        <f>MAX(E3587-F3587-G3587,0)</f>
        <v/>
      </c>
      <c r="I3587">
        <f>MIN(E3587,F3587+G3587)+(1-MgmtPct)*H3587</f>
        <v/>
      </c>
      <c r="J3587">
        <f>IF(I3587/SponsorCost&gt;=RatchetTrigger,1,0)</f>
        <v/>
      </c>
      <c r="K3587">
        <f>IF(J3587=1,MgmtPctRatchet,MgmtPct)</f>
        <v/>
      </c>
      <c r="L3587">
        <f>K3587*H3587</f>
        <v/>
      </c>
      <c r="M3587">
        <f>EXP(-rf*C3587)*L3587</f>
        <v/>
      </c>
      <c r="N3587">
        <f>EXP(-rf*C3587)*E3587</f>
        <v/>
      </c>
    </row>
    <row r="3588">
      <c r="A3588" t="n">
        <v>3580</v>
      </c>
      <c r="B3588">
        <f>RAND()</f>
        <v/>
      </c>
      <c r="C3588">
        <f>IF(B3588&lt;P_3,3,IF(B3588&lt;P_3+P_4,4,5))</f>
        <v/>
      </c>
      <c r="D3588">
        <f>NORM.S.INV(RAND())</f>
        <v/>
      </c>
      <c r="E3588">
        <f>V0*EXP((rf-q_leak-0.5*sigma^2)*C3588+sigma*SQRT(C3588)*D3588)</f>
        <v/>
      </c>
      <c r="F3588">
        <f>SHL_face*(1+SHL_rate)^C3588</f>
        <v/>
      </c>
      <c r="G3588">
        <f>Pref_face*(1+Pref_rate)^C3588</f>
        <v/>
      </c>
      <c r="H3588">
        <f>MAX(E3588-F3588-G3588,0)</f>
        <v/>
      </c>
      <c r="I3588">
        <f>MIN(E3588,F3588+G3588)+(1-MgmtPct)*H3588</f>
        <v/>
      </c>
      <c r="J3588">
        <f>IF(I3588/SponsorCost&gt;=RatchetTrigger,1,0)</f>
        <v/>
      </c>
      <c r="K3588">
        <f>IF(J3588=1,MgmtPctRatchet,MgmtPct)</f>
        <v/>
      </c>
      <c r="L3588">
        <f>K3588*H3588</f>
        <v/>
      </c>
      <c r="M3588">
        <f>EXP(-rf*C3588)*L3588</f>
        <v/>
      </c>
      <c r="N3588">
        <f>EXP(-rf*C3588)*E3588</f>
        <v/>
      </c>
    </row>
    <row r="3589">
      <c r="A3589" t="n">
        <v>3581</v>
      </c>
      <c r="B3589">
        <f>RAND()</f>
        <v/>
      </c>
      <c r="C3589">
        <f>IF(B3589&lt;P_3,3,IF(B3589&lt;P_3+P_4,4,5))</f>
        <v/>
      </c>
      <c r="D3589">
        <f>NORM.S.INV(RAND())</f>
        <v/>
      </c>
      <c r="E3589">
        <f>V0*EXP((rf-q_leak-0.5*sigma^2)*C3589+sigma*SQRT(C3589)*D3589)</f>
        <v/>
      </c>
      <c r="F3589">
        <f>SHL_face*(1+SHL_rate)^C3589</f>
        <v/>
      </c>
      <c r="G3589">
        <f>Pref_face*(1+Pref_rate)^C3589</f>
        <v/>
      </c>
      <c r="H3589">
        <f>MAX(E3589-F3589-G3589,0)</f>
        <v/>
      </c>
      <c r="I3589">
        <f>MIN(E3589,F3589+G3589)+(1-MgmtPct)*H3589</f>
        <v/>
      </c>
      <c r="J3589">
        <f>IF(I3589/SponsorCost&gt;=RatchetTrigger,1,0)</f>
        <v/>
      </c>
      <c r="K3589">
        <f>IF(J3589=1,MgmtPctRatchet,MgmtPct)</f>
        <v/>
      </c>
      <c r="L3589">
        <f>K3589*H3589</f>
        <v/>
      </c>
      <c r="M3589">
        <f>EXP(-rf*C3589)*L3589</f>
        <v/>
      </c>
      <c r="N3589">
        <f>EXP(-rf*C3589)*E3589</f>
        <v/>
      </c>
    </row>
    <row r="3590">
      <c r="A3590" t="n">
        <v>3582</v>
      </c>
      <c r="B3590">
        <f>RAND()</f>
        <v/>
      </c>
      <c r="C3590">
        <f>IF(B3590&lt;P_3,3,IF(B3590&lt;P_3+P_4,4,5))</f>
        <v/>
      </c>
      <c r="D3590">
        <f>NORM.S.INV(RAND())</f>
        <v/>
      </c>
      <c r="E3590">
        <f>V0*EXP((rf-q_leak-0.5*sigma^2)*C3590+sigma*SQRT(C3590)*D3590)</f>
        <v/>
      </c>
      <c r="F3590">
        <f>SHL_face*(1+SHL_rate)^C3590</f>
        <v/>
      </c>
      <c r="G3590">
        <f>Pref_face*(1+Pref_rate)^C3590</f>
        <v/>
      </c>
      <c r="H3590">
        <f>MAX(E3590-F3590-G3590,0)</f>
        <v/>
      </c>
      <c r="I3590">
        <f>MIN(E3590,F3590+G3590)+(1-MgmtPct)*H3590</f>
        <v/>
      </c>
      <c r="J3590">
        <f>IF(I3590/SponsorCost&gt;=RatchetTrigger,1,0)</f>
        <v/>
      </c>
      <c r="K3590">
        <f>IF(J3590=1,MgmtPctRatchet,MgmtPct)</f>
        <v/>
      </c>
      <c r="L3590">
        <f>K3590*H3590</f>
        <v/>
      </c>
      <c r="M3590">
        <f>EXP(-rf*C3590)*L3590</f>
        <v/>
      </c>
      <c r="N3590">
        <f>EXP(-rf*C3590)*E3590</f>
        <v/>
      </c>
    </row>
    <row r="3591">
      <c r="A3591" t="n">
        <v>3583</v>
      </c>
      <c r="B3591">
        <f>RAND()</f>
        <v/>
      </c>
      <c r="C3591">
        <f>IF(B3591&lt;P_3,3,IF(B3591&lt;P_3+P_4,4,5))</f>
        <v/>
      </c>
      <c r="D3591">
        <f>NORM.S.INV(RAND())</f>
        <v/>
      </c>
      <c r="E3591">
        <f>V0*EXP((rf-q_leak-0.5*sigma^2)*C3591+sigma*SQRT(C3591)*D3591)</f>
        <v/>
      </c>
      <c r="F3591">
        <f>SHL_face*(1+SHL_rate)^C3591</f>
        <v/>
      </c>
      <c r="G3591">
        <f>Pref_face*(1+Pref_rate)^C3591</f>
        <v/>
      </c>
      <c r="H3591">
        <f>MAX(E3591-F3591-G3591,0)</f>
        <v/>
      </c>
      <c r="I3591">
        <f>MIN(E3591,F3591+G3591)+(1-MgmtPct)*H3591</f>
        <v/>
      </c>
      <c r="J3591">
        <f>IF(I3591/SponsorCost&gt;=RatchetTrigger,1,0)</f>
        <v/>
      </c>
      <c r="K3591">
        <f>IF(J3591=1,MgmtPctRatchet,MgmtPct)</f>
        <v/>
      </c>
      <c r="L3591">
        <f>K3591*H3591</f>
        <v/>
      </c>
      <c r="M3591">
        <f>EXP(-rf*C3591)*L3591</f>
        <v/>
      </c>
      <c r="N3591">
        <f>EXP(-rf*C3591)*E3591</f>
        <v/>
      </c>
    </row>
    <row r="3592">
      <c r="A3592" t="n">
        <v>3584</v>
      </c>
      <c r="B3592">
        <f>RAND()</f>
        <v/>
      </c>
      <c r="C3592">
        <f>IF(B3592&lt;P_3,3,IF(B3592&lt;P_3+P_4,4,5))</f>
        <v/>
      </c>
      <c r="D3592">
        <f>NORM.S.INV(RAND())</f>
        <v/>
      </c>
      <c r="E3592">
        <f>V0*EXP((rf-q_leak-0.5*sigma^2)*C3592+sigma*SQRT(C3592)*D3592)</f>
        <v/>
      </c>
      <c r="F3592">
        <f>SHL_face*(1+SHL_rate)^C3592</f>
        <v/>
      </c>
      <c r="G3592">
        <f>Pref_face*(1+Pref_rate)^C3592</f>
        <v/>
      </c>
      <c r="H3592">
        <f>MAX(E3592-F3592-G3592,0)</f>
        <v/>
      </c>
      <c r="I3592">
        <f>MIN(E3592,F3592+G3592)+(1-MgmtPct)*H3592</f>
        <v/>
      </c>
      <c r="J3592">
        <f>IF(I3592/SponsorCost&gt;=RatchetTrigger,1,0)</f>
        <v/>
      </c>
      <c r="K3592">
        <f>IF(J3592=1,MgmtPctRatchet,MgmtPct)</f>
        <v/>
      </c>
      <c r="L3592">
        <f>K3592*H3592</f>
        <v/>
      </c>
      <c r="M3592">
        <f>EXP(-rf*C3592)*L3592</f>
        <v/>
      </c>
      <c r="N3592">
        <f>EXP(-rf*C3592)*E3592</f>
        <v/>
      </c>
    </row>
    <row r="3593">
      <c r="A3593" t="n">
        <v>3585</v>
      </c>
      <c r="B3593">
        <f>RAND()</f>
        <v/>
      </c>
      <c r="C3593">
        <f>IF(B3593&lt;P_3,3,IF(B3593&lt;P_3+P_4,4,5))</f>
        <v/>
      </c>
      <c r="D3593">
        <f>NORM.S.INV(RAND())</f>
        <v/>
      </c>
      <c r="E3593">
        <f>V0*EXP((rf-q_leak-0.5*sigma^2)*C3593+sigma*SQRT(C3593)*D3593)</f>
        <v/>
      </c>
      <c r="F3593">
        <f>SHL_face*(1+SHL_rate)^C3593</f>
        <v/>
      </c>
      <c r="G3593">
        <f>Pref_face*(1+Pref_rate)^C3593</f>
        <v/>
      </c>
      <c r="H3593">
        <f>MAX(E3593-F3593-G3593,0)</f>
        <v/>
      </c>
      <c r="I3593">
        <f>MIN(E3593,F3593+G3593)+(1-MgmtPct)*H3593</f>
        <v/>
      </c>
      <c r="J3593">
        <f>IF(I3593/SponsorCost&gt;=RatchetTrigger,1,0)</f>
        <v/>
      </c>
      <c r="K3593">
        <f>IF(J3593=1,MgmtPctRatchet,MgmtPct)</f>
        <v/>
      </c>
      <c r="L3593">
        <f>K3593*H3593</f>
        <v/>
      </c>
      <c r="M3593">
        <f>EXP(-rf*C3593)*L3593</f>
        <v/>
      </c>
      <c r="N3593">
        <f>EXP(-rf*C3593)*E3593</f>
        <v/>
      </c>
    </row>
    <row r="3594">
      <c r="A3594" t="n">
        <v>3586</v>
      </c>
      <c r="B3594">
        <f>RAND()</f>
        <v/>
      </c>
      <c r="C3594">
        <f>IF(B3594&lt;P_3,3,IF(B3594&lt;P_3+P_4,4,5))</f>
        <v/>
      </c>
      <c r="D3594">
        <f>NORM.S.INV(RAND())</f>
        <v/>
      </c>
      <c r="E3594">
        <f>V0*EXP((rf-q_leak-0.5*sigma^2)*C3594+sigma*SQRT(C3594)*D3594)</f>
        <v/>
      </c>
      <c r="F3594">
        <f>SHL_face*(1+SHL_rate)^C3594</f>
        <v/>
      </c>
      <c r="G3594">
        <f>Pref_face*(1+Pref_rate)^C3594</f>
        <v/>
      </c>
      <c r="H3594">
        <f>MAX(E3594-F3594-G3594,0)</f>
        <v/>
      </c>
      <c r="I3594">
        <f>MIN(E3594,F3594+G3594)+(1-MgmtPct)*H3594</f>
        <v/>
      </c>
      <c r="J3594">
        <f>IF(I3594/SponsorCost&gt;=RatchetTrigger,1,0)</f>
        <v/>
      </c>
      <c r="K3594">
        <f>IF(J3594=1,MgmtPctRatchet,MgmtPct)</f>
        <v/>
      </c>
      <c r="L3594">
        <f>K3594*H3594</f>
        <v/>
      </c>
      <c r="M3594">
        <f>EXP(-rf*C3594)*L3594</f>
        <v/>
      </c>
      <c r="N3594">
        <f>EXP(-rf*C3594)*E3594</f>
        <v/>
      </c>
    </row>
    <row r="3595">
      <c r="A3595" t="n">
        <v>3587</v>
      </c>
      <c r="B3595">
        <f>RAND()</f>
        <v/>
      </c>
      <c r="C3595">
        <f>IF(B3595&lt;P_3,3,IF(B3595&lt;P_3+P_4,4,5))</f>
        <v/>
      </c>
      <c r="D3595">
        <f>NORM.S.INV(RAND())</f>
        <v/>
      </c>
      <c r="E3595">
        <f>V0*EXP((rf-q_leak-0.5*sigma^2)*C3595+sigma*SQRT(C3595)*D3595)</f>
        <v/>
      </c>
      <c r="F3595">
        <f>SHL_face*(1+SHL_rate)^C3595</f>
        <v/>
      </c>
      <c r="G3595">
        <f>Pref_face*(1+Pref_rate)^C3595</f>
        <v/>
      </c>
      <c r="H3595">
        <f>MAX(E3595-F3595-G3595,0)</f>
        <v/>
      </c>
      <c r="I3595">
        <f>MIN(E3595,F3595+G3595)+(1-MgmtPct)*H3595</f>
        <v/>
      </c>
      <c r="J3595">
        <f>IF(I3595/SponsorCost&gt;=RatchetTrigger,1,0)</f>
        <v/>
      </c>
      <c r="K3595">
        <f>IF(J3595=1,MgmtPctRatchet,MgmtPct)</f>
        <v/>
      </c>
      <c r="L3595">
        <f>K3595*H3595</f>
        <v/>
      </c>
      <c r="M3595">
        <f>EXP(-rf*C3595)*L3595</f>
        <v/>
      </c>
      <c r="N3595">
        <f>EXP(-rf*C3595)*E3595</f>
        <v/>
      </c>
    </row>
    <row r="3596">
      <c r="A3596" t="n">
        <v>3588</v>
      </c>
      <c r="B3596">
        <f>RAND()</f>
        <v/>
      </c>
      <c r="C3596">
        <f>IF(B3596&lt;P_3,3,IF(B3596&lt;P_3+P_4,4,5))</f>
        <v/>
      </c>
      <c r="D3596">
        <f>NORM.S.INV(RAND())</f>
        <v/>
      </c>
      <c r="E3596">
        <f>V0*EXP((rf-q_leak-0.5*sigma^2)*C3596+sigma*SQRT(C3596)*D3596)</f>
        <v/>
      </c>
      <c r="F3596">
        <f>SHL_face*(1+SHL_rate)^C3596</f>
        <v/>
      </c>
      <c r="G3596">
        <f>Pref_face*(1+Pref_rate)^C3596</f>
        <v/>
      </c>
      <c r="H3596">
        <f>MAX(E3596-F3596-G3596,0)</f>
        <v/>
      </c>
      <c r="I3596">
        <f>MIN(E3596,F3596+G3596)+(1-MgmtPct)*H3596</f>
        <v/>
      </c>
      <c r="J3596">
        <f>IF(I3596/SponsorCost&gt;=RatchetTrigger,1,0)</f>
        <v/>
      </c>
      <c r="K3596">
        <f>IF(J3596=1,MgmtPctRatchet,MgmtPct)</f>
        <v/>
      </c>
      <c r="L3596">
        <f>K3596*H3596</f>
        <v/>
      </c>
      <c r="M3596">
        <f>EXP(-rf*C3596)*L3596</f>
        <v/>
      </c>
      <c r="N3596">
        <f>EXP(-rf*C3596)*E3596</f>
        <v/>
      </c>
    </row>
    <row r="3597">
      <c r="A3597" t="n">
        <v>3589</v>
      </c>
      <c r="B3597">
        <f>RAND()</f>
        <v/>
      </c>
      <c r="C3597">
        <f>IF(B3597&lt;P_3,3,IF(B3597&lt;P_3+P_4,4,5))</f>
        <v/>
      </c>
      <c r="D3597">
        <f>NORM.S.INV(RAND())</f>
        <v/>
      </c>
      <c r="E3597">
        <f>V0*EXP((rf-q_leak-0.5*sigma^2)*C3597+sigma*SQRT(C3597)*D3597)</f>
        <v/>
      </c>
      <c r="F3597">
        <f>SHL_face*(1+SHL_rate)^C3597</f>
        <v/>
      </c>
      <c r="G3597">
        <f>Pref_face*(1+Pref_rate)^C3597</f>
        <v/>
      </c>
      <c r="H3597">
        <f>MAX(E3597-F3597-G3597,0)</f>
        <v/>
      </c>
      <c r="I3597">
        <f>MIN(E3597,F3597+G3597)+(1-MgmtPct)*H3597</f>
        <v/>
      </c>
      <c r="J3597">
        <f>IF(I3597/SponsorCost&gt;=RatchetTrigger,1,0)</f>
        <v/>
      </c>
      <c r="K3597">
        <f>IF(J3597=1,MgmtPctRatchet,MgmtPct)</f>
        <v/>
      </c>
      <c r="L3597">
        <f>K3597*H3597</f>
        <v/>
      </c>
      <c r="M3597">
        <f>EXP(-rf*C3597)*L3597</f>
        <v/>
      </c>
      <c r="N3597">
        <f>EXP(-rf*C3597)*E3597</f>
        <v/>
      </c>
    </row>
    <row r="3598">
      <c r="A3598" t="n">
        <v>3590</v>
      </c>
      <c r="B3598">
        <f>RAND()</f>
        <v/>
      </c>
      <c r="C3598">
        <f>IF(B3598&lt;P_3,3,IF(B3598&lt;P_3+P_4,4,5))</f>
        <v/>
      </c>
      <c r="D3598">
        <f>NORM.S.INV(RAND())</f>
        <v/>
      </c>
      <c r="E3598">
        <f>V0*EXP((rf-q_leak-0.5*sigma^2)*C3598+sigma*SQRT(C3598)*D3598)</f>
        <v/>
      </c>
      <c r="F3598">
        <f>SHL_face*(1+SHL_rate)^C3598</f>
        <v/>
      </c>
      <c r="G3598">
        <f>Pref_face*(1+Pref_rate)^C3598</f>
        <v/>
      </c>
      <c r="H3598">
        <f>MAX(E3598-F3598-G3598,0)</f>
        <v/>
      </c>
      <c r="I3598">
        <f>MIN(E3598,F3598+G3598)+(1-MgmtPct)*H3598</f>
        <v/>
      </c>
      <c r="J3598">
        <f>IF(I3598/SponsorCost&gt;=RatchetTrigger,1,0)</f>
        <v/>
      </c>
      <c r="K3598">
        <f>IF(J3598=1,MgmtPctRatchet,MgmtPct)</f>
        <v/>
      </c>
      <c r="L3598">
        <f>K3598*H3598</f>
        <v/>
      </c>
      <c r="M3598">
        <f>EXP(-rf*C3598)*L3598</f>
        <v/>
      </c>
      <c r="N3598">
        <f>EXP(-rf*C3598)*E3598</f>
        <v/>
      </c>
    </row>
    <row r="3599">
      <c r="A3599" t="n">
        <v>3591</v>
      </c>
      <c r="B3599">
        <f>RAND()</f>
        <v/>
      </c>
      <c r="C3599">
        <f>IF(B3599&lt;P_3,3,IF(B3599&lt;P_3+P_4,4,5))</f>
        <v/>
      </c>
      <c r="D3599">
        <f>NORM.S.INV(RAND())</f>
        <v/>
      </c>
      <c r="E3599">
        <f>V0*EXP((rf-q_leak-0.5*sigma^2)*C3599+sigma*SQRT(C3599)*D3599)</f>
        <v/>
      </c>
      <c r="F3599">
        <f>SHL_face*(1+SHL_rate)^C3599</f>
        <v/>
      </c>
      <c r="G3599">
        <f>Pref_face*(1+Pref_rate)^C3599</f>
        <v/>
      </c>
      <c r="H3599">
        <f>MAX(E3599-F3599-G3599,0)</f>
        <v/>
      </c>
      <c r="I3599">
        <f>MIN(E3599,F3599+G3599)+(1-MgmtPct)*H3599</f>
        <v/>
      </c>
      <c r="J3599">
        <f>IF(I3599/SponsorCost&gt;=RatchetTrigger,1,0)</f>
        <v/>
      </c>
      <c r="K3599">
        <f>IF(J3599=1,MgmtPctRatchet,MgmtPct)</f>
        <v/>
      </c>
      <c r="L3599">
        <f>K3599*H3599</f>
        <v/>
      </c>
      <c r="M3599">
        <f>EXP(-rf*C3599)*L3599</f>
        <v/>
      </c>
      <c r="N3599">
        <f>EXP(-rf*C3599)*E3599</f>
        <v/>
      </c>
    </row>
    <row r="3600">
      <c r="A3600" t="n">
        <v>3592</v>
      </c>
      <c r="B3600">
        <f>RAND()</f>
        <v/>
      </c>
      <c r="C3600">
        <f>IF(B3600&lt;P_3,3,IF(B3600&lt;P_3+P_4,4,5))</f>
        <v/>
      </c>
      <c r="D3600">
        <f>NORM.S.INV(RAND())</f>
        <v/>
      </c>
      <c r="E3600">
        <f>V0*EXP((rf-q_leak-0.5*sigma^2)*C3600+sigma*SQRT(C3600)*D3600)</f>
        <v/>
      </c>
      <c r="F3600">
        <f>SHL_face*(1+SHL_rate)^C3600</f>
        <v/>
      </c>
      <c r="G3600">
        <f>Pref_face*(1+Pref_rate)^C3600</f>
        <v/>
      </c>
      <c r="H3600">
        <f>MAX(E3600-F3600-G3600,0)</f>
        <v/>
      </c>
      <c r="I3600">
        <f>MIN(E3600,F3600+G3600)+(1-MgmtPct)*H3600</f>
        <v/>
      </c>
      <c r="J3600">
        <f>IF(I3600/SponsorCost&gt;=RatchetTrigger,1,0)</f>
        <v/>
      </c>
      <c r="K3600">
        <f>IF(J3600=1,MgmtPctRatchet,MgmtPct)</f>
        <v/>
      </c>
      <c r="L3600">
        <f>K3600*H3600</f>
        <v/>
      </c>
      <c r="M3600">
        <f>EXP(-rf*C3600)*L3600</f>
        <v/>
      </c>
      <c r="N3600">
        <f>EXP(-rf*C3600)*E3600</f>
        <v/>
      </c>
    </row>
    <row r="3601">
      <c r="A3601" t="n">
        <v>3593</v>
      </c>
      <c r="B3601">
        <f>RAND()</f>
        <v/>
      </c>
      <c r="C3601">
        <f>IF(B3601&lt;P_3,3,IF(B3601&lt;P_3+P_4,4,5))</f>
        <v/>
      </c>
      <c r="D3601">
        <f>NORM.S.INV(RAND())</f>
        <v/>
      </c>
      <c r="E3601">
        <f>V0*EXP((rf-q_leak-0.5*sigma^2)*C3601+sigma*SQRT(C3601)*D3601)</f>
        <v/>
      </c>
      <c r="F3601">
        <f>SHL_face*(1+SHL_rate)^C3601</f>
        <v/>
      </c>
      <c r="G3601">
        <f>Pref_face*(1+Pref_rate)^C3601</f>
        <v/>
      </c>
      <c r="H3601">
        <f>MAX(E3601-F3601-G3601,0)</f>
        <v/>
      </c>
      <c r="I3601">
        <f>MIN(E3601,F3601+G3601)+(1-MgmtPct)*H3601</f>
        <v/>
      </c>
      <c r="J3601">
        <f>IF(I3601/SponsorCost&gt;=RatchetTrigger,1,0)</f>
        <v/>
      </c>
      <c r="K3601">
        <f>IF(J3601=1,MgmtPctRatchet,MgmtPct)</f>
        <v/>
      </c>
      <c r="L3601">
        <f>K3601*H3601</f>
        <v/>
      </c>
      <c r="M3601">
        <f>EXP(-rf*C3601)*L3601</f>
        <v/>
      </c>
      <c r="N3601">
        <f>EXP(-rf*C3601)*E3601</f>
        <v/>
      </c>
    </row>
    <row r="3602">
      <c r="A3602" t="n">
        <v>3594</v>
      </c>
      <c r="B3602">
        <f>RAND()</f>
        <v/>
      </c>
      <c r="C3602">
        <f>IF(B3602&lt;P_3,3,IF(B3602&lt;P_3+P_4,4,5))</f>
        <v/>
      </c>
      <c r="D3602">
        <f>NORM.S.INV(RAND())</f>
        <v/>
      </c>
      <c r="E3602">
        <f>V0*EXP((rf-q_leak-0.5*sigma^2)*C3602+sigma*SQRT(C3602)*D3602)</f>
        <v/>
      </c>
      <c r="F3602">
        <f>SHL_face*(1+SHL_rate)^C3602</f>
        <v/>
      </c>
      <c r="G3602">
        <f>Pref_face*(1+Pref_rate)^C3602</f>
        <v/>
      </c>
      <c r="H3602">
        <f>MAX(E3602-F3602-G3602,0)</f>
        <v/>
      </c>
      <c r="I3602">
        <f>MIN(E3602,F3602+G3602)+(1-MgmtPct)*H3602</f>
        <v/>
      </c>
      <c r="J3602">
        <f>IF(I3602/SponsorCost&gt;=RatchetTrigger,1,0)</f>
        <v/>
      </c>
      <c r="K3602">
        <f>IF(J3602=1,MgmtPctRatchet,MgmtPct)</f>
        <v/>
      </c>
      <c r="L3602">
        <f>K3602*H3602</f>
        <v/>
      </c>
      <c r="M3602">
        <f>EXP(-rf*C3602)*L3602</f>
        <v/>
      </c>
      <c r="N3602">
        <f>EXP(-rf*C3602)*E3602</f>
        <v/>
      </c>
    </row>
    <row r="3603">
      <c r="A3603" t="n">
        <v>3595</v>
      </c>
      <c r="B3603">
        <f>RAND()</f>
        <v/>
      </c>
      <c r="C3603">
        <f>IF(B3603&lt;P_3,3,IF(B3603&lt;P_3+P_4,4,5))</f>
        <v/>
      </c>
      <c r="D3603">
        <f>NORM.S.INV(RAND())</f>
        <v/>
      </c>
      <c r="E3603">
        <f>V0*EXP((rf-q_leak-0.5*sigma^2)*C3603+sigma*SQRT(C3603)*D3603)</f>
        <v/>
      </c>
      <c r="F3603">
        <f>SHL_face*(1+SHL_rate)^C3603</f>
        <v/>
      </c>
      <c r="G3603">
        <f>Pref_face*(1+Pref_rate)^C3603</f>
        <v/>
      </c>
      <c r="H3603">
        <f>MAX(E3603-F3603-G3603,0)</f>
        <v/>
      </c>
      <c r="I3603">
        <f>MIN(E3603,F3603+G3603)+(1-MgmtPct)*H3603</f>
        <v/>
      </c>
      <c r="J3603">
        <f>IF(I3603/SponsorCost&gt;=RatchetTrigger,1,0)</f>
        <v/>
      </c>
      <c r="K3603">
        <f>IF(J3603=1,MgmtPctRatchet,MgmtPct)</f>
        <v/>
      </c>
      <c r="L3603">
        <f>K3603*H3603</f>
        <v/>
      </c>
      <c r="M3603">
        <f>EXP(-rf*C3603)*L3603</f>
        <v/>
      </c>
      <c r="N3603">
        <f>EXP(-rf*C3603)*E3603</f>
        <v/>
      </c>
    </row>
    <row r="3604">
      <c r="A3604" t="n">
        <v>3596</v>
      </c>
      <c r="B3604">
        <f>RAND()</f>
        <v/>
      </c>
      <c r="C3604">
        <f>IF(B3604&lt;P_3,3,IF(B3604&lt;P_3+P_4,4,5))</f>
        <v/>
      </c>
      <c r="D3604">
        <f>NORM.S.INV(RAND())</f>
        <v/>
      </c>
      <c r="E3604">
        <f>V0*EXP((rf-q_leak-0.5*sigma^2)*C3604+sigma*SQRT(C3604)*D3604)</f>
        <v/>
      </c>
      <c r="F3604">
        <f>SHL_face*(1+SHL_rate)^C3604</f>
        <v/>
      </c>
      <c r="G3604">
        <f>Pref_face*(1+Pref_rate)^C3604</f>
        <v/>
      </c>
      <c r="H3604">
        <f>MAX(E3604-F3604-G3604,0)</f>
        <v/>
      </c>
      <c r="I3604">
        <f>MIN(E3604,F3604+G3604)+(1-MgmtPct)*H3604</f>
        <v/>
      </c>
      <c r="J3604">
        <f>IF(I3604/SponsorCost&gt;=RatchetTrigger,1,0)</f>
        <v/>
      </c>
      <c r="K3604">
        <f>IF(J3604=1,MgmtPctRatchet,MgmtPct)</f>
        <v/>
      </c>
      <c r="L3604">
        <f>K3604*H3604</f>
        <v/>
      </c>
      <c r="M3604">
        <f>EXP(-rf*C3604)*L3604</f>
        <v/>
      </c>
      <c r="N3604">
        <f>EXP(-rf*C3604)*E3604</f>
        <v/>
      </c>
    </row>
    <row r="3605">
      <c r="A3605" t="n">
        <v>3597</v>
      </c>
      <c r="B3605">
        <f>RAND()</f>
        <v/>
      </c>
      <c r="C3605">
        <f>IF(B3605&lt;P_3,3,IF(B3605&lt;P_3+P_4,4,5))</f>
        <v/>
      </c>
      <c r="D3605">
        <f>NORM.S.INV(RAND())</f>
        <v/>
      </c>
      <c r="E3605">
        <f>V0*EXP((rf-q_leak-0.5*sigma^2)*C3605+sigma*SQRT(C3605)*D3605)</f>
        <v/>
      </c>
      <c r="F3605">
        <f>SHL_face*(1+SHL_rate)^C3605</f>
        <v/>
      </c>
      <c r="G3605">
        <f>Pref_face*(1+Pref_rate)^C3605</f>
        <v/>
      </c>
      <c r="H3605">
        <f>MAX(E3605-F3605-G3605,0)</f>
        <v/>
      </c>
      <c r="I3605">
        <f>MIN(E3605,F3605+G3605)+(1-MgmtPct)*H3605</f>
        <v/>
      </c>
      <c r="J3605">
        <f>IF(I3605/SponsorCost&gt;=RatchetTrigger,1,0)</f>
        <v/>
      </c>
      <c r="K3605">
        <f>IF(J3605=1,MgmtPctRatchet,MgmtPct)</f>
        <v/>
      </c>
      <c r="L3605">
        <f>K3605*H3605</f>
        <v/>
      </c>
      <c r="M3605">
        <f>EXP(-rf*C3605)*L3605</f>
        <v/>
      </c>
      <c r="N3605">
        <f>EXP(-rf*C3605)*E3605</f>
        <v/>
      </c>
    </row>
    <row r="3606">
      <c r="A3606" t="n">
        <v>3598</v>
      </c>
      <c r="B3606">
        <f>RAND()</f>
        <v/>
      </c>
      <c r="C3606">
        <f>IF(B3606&lt;P_3,3,IF(B3606&lt;P_3+P_4,4,5))</f>
        <v/>
      </c>
      <c r="D3606">
        <f>NORM.S.INV(RAND())</f>
        <v/>
      </c>
      <c r="E3606">
        <f>V0*EXP((rf-q_leak-0.5*sigma^2)*C3606+sigma*SQRT(C3606)*D3606)</f>
        <v/>
      </c>
      <c r="F3606">
        <f>SHL_face*(1+SHL_rate)^C3606</f>
        <v/>
      </c>
      <c r="G3606">
        <f>Pref_face*(1+Pref_rate)^C3606</f>
        <v/>
      </c>
      <c r="H3606">
        <f>MAX(E3606-F3606-G3606,0)</f>
        <v/>
      </c>
      <c r="I3606">
        <f>MIN(E3606,F3606+G3606)+(1-MgmtPct)*H3606</f>
        <v/>
      </c>
      <c r="J3606">
        <f>IF(I3606/SponsorCost&gt;=RatchetTrigger,1,0)</f>
        <v/>
      </c>
      <c r="K3606">
        <f>IF(J3606=1,MgmtPctRatchet,MgmtPct)</f>
        <v/>
      </c>
      <c r="L3606">
        <f>K3606*H3606</f>
        <v/>
      </c>
      <c r="M3606">
        <f>EXP(-rf*C3606)*L3606</f>
        <v/>
      </c>
      <c r="N3606">
        <f>EXP(-rf*C3606)*E3606</f>
        <v/>
      </c>
    </row>
    <row r="3607">
      <c r="A3607" t="n">
        <v>3599</v>
      </c>
      <c r="B3607">
        <f>RAND()</f>
        <v/>
      </c>
      <c r="C3607">
        <f>IF(B3607&lt;P_3,3,IF(B3607&lt;P_3+P_4,4,5))</f>
        <v/>
      </c>
      <c r="D3607">
        <f>NORM.S.INV(RAND())</f>
        <v/>
      </c>
      <c r="E3607">
        <f>V0*EXP((rf-q_leak-0.5*sigma^2)*C3607+sigma*SQRT(C3607)*D3607)</f>
        <v/>
      </c>
      <c r="F3607">
        <f>SHL_face*(1+SHL_rate)^C3607</f>
        <v/>
      </c>
      <c r="G3607">
        <f>Pref_face*(1+Pref_rate)^C3607</f>
        <v/>
      </c>
      <c r="H3607">
        <f>MAX(E3607-F3607-G3607,0)</f>
        <v/>
      </c>
      <c r="I3607">
        <f>MIN(E3607,F3607+G3607)+(1-MgmtPct)*H3607</f>
        <v/>
      </c>
      <c r="J3607">
        <f>IF(I3607/SponsorCost&gt;=RatchetTrigger,1,0)</f>
        <v/>
      </c>
      <c r="K3607">
        <f>IF(J3607=1,MgmtPctRatchet,MgmtPct)</f>
        <v/>
      </c>
      <c r="L3607">
        <f>K3607*H3607</f>
        <v/>
      </c>
      <c r="M3607">
        <f>EXP(-rf*C3607)*L3607</f>
        <v/>
      </c>
      <c r="N3607">
        <f>EXP(-rf*C3607)*E3607</f>
        <v/>
      </c>
    </row>
    <row r="3608">
      <c r="A3608" t="n">
        <v>3600</v>
      </c>
      <c r="B3608">
        <f>RAND()</f>
        <v/>
      </c>
      <c r="C3608">
        <f>IF(B3608&lt;P_3,3,IF(B3608&lt;P_3+P_4,4,5))</f>
        <v/>
      </c>
      <c r="D3608">
        <f>NORM.S.INV(RAND())</f>
        <v/>
      </c>
      <c r="E3608">
        <f>V0*EXP((rf-q_leak-0.5*sigma^2)*C3608+sigma*SQRT(C3608)*D3608)</f>
        <v/>
      </c>
      <c r="F3608">
        <f>SHL_face*(1+SHL_rate)^C3608</f>
        <v/>
      </c>
      <c r="G3608">
        <f>Pref_face*(1+Pref_rate)^C3608</f>
        <v/>
      </c>
      <c r="H3608">
        <f>MAX(E3608-F3608-G3608,0)</f>
        <v/>
      </c>
      <c r="I3608">
        <f>MIN(E3608,F3608+G3608)+(1-MgmtPct)*H3608</f>
        <v/>
      </c>
      <c r="J3608">
        <f>IF(I3608/SponsorCost&gt;=RatchetTrigger,1,0)</f>
        <v/>
      </c>
      <c r="K3608">
        <f>IF(J3608=1,MgmtPctRatchet,MgmtPct)</f>
        <v/>
      </c>
      <c r="L3608">
        <f>K3608*H3608</f>
        <v/>
      </c>
      <c r="M3608">
        <f>EXP(-rf*C3608)*L3608</f>
        <v/>
      </c>
      <c r="N3608">
        <f>EXP(-rf*C3608)*E3608</f>
        <v/>
      </c>
    </row>
    <row r="3609">
      <c r="A3609" t="n">
        <v>3601</v>
      </c>
      <c r="B3609">
        <f>RAND()</f>
        <v/>
      </c>
      <c r="C3609">
        <f>IF(B3609&lt;P_3,3,IF(B3609&lt;P_3+P_4,4,5))</f>
        <v/>
      </c>
      <c r="D3609">
        <f>NORM.S.INV(RAND())</f>
        <v/>
      </c>
      <c r="E3609">
        <f>V0*EXP((rf-q_leak-0.5*sigma^2)*C3609+sigma*SQRT(C3609)*D3609)</f>
        <v/>
      </c>
      <c r="F3609">
        <f>SHL_face*(1+SHL_rate)^C3609</f>
        <v/>
      </c>
      <c r="G3609">
        <f>Pref_face*(1+Pref_rate)^C3609</f>
        <v/>
      </c>
      <c r="H3609">
        <f>MAX(E3609-F3609-G3609,0)</f>
        <v/>
      </c>
      <c r="I3609">
        <f>MIN(E3609,F3609+G3609)+(1-MgmtPct)*H3609</f>
        <v/>
      </c>
      <c r="J3609">
        <f>IF(I3609/SponsorCost&gt;=RatchetTrigger,1,0)</f>
        <v/>
      </c>
      <c r="K3609">
        <f>IF(J3609=1,MgmtPctRatchet,MgmtPct)</f>
        <v/>
      </c>
      <c r="L3609">
        <f>K3609*H3609</f>
        <v/>
      </c>
      <c r="M3609">
        <f>EXP(-rf*C3609)*L3609</f>
        <v/>
      </c>
      <c r="N3609">
        <f>EXP(-rf*C3609)*E3609</f>
        <v/>
      </c>
    </row>
    <row r="3610">
      <c r="A3610" t="n">
        <v>3602</v>
      </c>
      <c r="B3610">
        <f>RAND()</f>
        <v/>
      </c>
      <c r="C3610">
        <f>IF(B3610&lt;P_3,3,IF(B3610&lt;P_3+P_4,4,5))</f>
        <v/>
      </c>
      <c r="D3610">
        <f>NORM.S.INV(RAND())</f>
        <v/>
      </c>
      <c r="E3610">
        <f>V0*EXP((rf-q_leak-0.5*sigma^2)*C3610+sigma*SQRT(C3610)*D3610)</f>
        <v/>
      </c>
      <c r="F3610">
        <f>SHL_face*(1+SHL_rate)^C3610</f>
        <v/>
      </c>
      <c r="G3610">
        <f>Pref_face*(1+Pref_rate)^C3610</f>
        <v/>
      </c>
      <c r="H3610">
        <f>MAX(E3610-F3610-G3610,0)</f>
        <v/>
      </c>
      <c r="I3610">
        <f>MIN(E3610,F3610+G3610)+(1-MgmtPct)*H3610</f>
        <v/>
      </c>
      <c r="J3610">
        <f>IF(I3610/SponsorCost&gt;=RatchetTrigger,1,0)</f>
        <v/>
      </c>
      <c r="K3610">
        <f>IF(J3610=1,MgmtPctRatchet,MgmtPct)</f>
        <v/>
      </c>
      <c r="L3610">
        <f>K3610*H3610</f>
        <v/>
      </c>
      <c r="M3610">
        <f>EXP(-rf*C3610)*L3610</f>
        <v/>
      </c>
      <c r="N3610">
        <f>EXP(-rf*C3610)*E3610</f>
        <v/>
      </c>
    </row>
    <row r="3611">
      <c r="A3611" t="n">
        <v>3603</v>
      </c>
      <c r="B3611">
        <f>RAND()</f>
        <v/>
      </c>
      <c r="C3611">
        <f>IF(B3611&lt;P_3,3,IF(B3611&lt;P_3+P_4,4,5))</f>
        <v/>
      </c>
      <c r="D3611">
        <f>NORM.S.INV(RAND())</f>
        <v/>
      </c>
      <c r="E3611">
        <f>V0*EXP((rf-q_leak-0.5*sigma^2)*C3611+sigma*SQRT(C3611)*D3611)</f>
        <v/>
      </c>
      <c r="F3611">
        <f>SHL_face*(1+SHL_rate)^C3611</f>
        <v/>
      </c>
      <c r="G3611">
        <f>Pref_face*(1+Pref_rate)^C3611</f>
        <v/>
      </c>
      <c r="H3611">
        <f>MAX(E3611-F3611-G3611,0)</f>
        <v/>
      </c>
      <c r="I3611">
        <f>MIN(E3611,F3611+G3611)+(1-MgmtPct)*H3611</f>
        <v/>
      </c>
      <c r="J3611">
        <f>IF(I3611/SponsorCost&gt;=RatchetTrigger,1,0)</f>
        <v/>
      </c>
      <c r="K3611">
        <f>IF(J3611=1,MgmtPctRatchet,MgmtPct)</f>
        <v/>
      </c>
      <c r="L3611">
        <f>K3611*H3611</f>
        <v/>
      </c>
      <c r="M3611">
        <f>EXP(-rf*C3611)*L3611</f>
        <v/>
      </c>
      <c r="N3611">
        <f>EXP(-rf*C3611)*E3611</f>
        <v/>
      </c>
    </row>
    <row r="3612">
      <c r="A3612" t="n">
        <v>3604</v>
      </c>
      <c r="B3612">
        <f>RAND()</f>
        <v/>
      </c>
      <c r="C3612">
        <f>IF(B3612&lt;P_3,3,IF(B3612&lt;P_3+P_4,4,5))</f>
        <v/>
      </c>
      <c r="D3612">
        <f>NORM.S.INV(RAND())</f>
        <v/>
      </c>
      <c r="E3612">
        <f>V0*EXP((rf-q_leak-0.5*sigma^2)*C3612+sigma*SQRT(C3612)*D3612)</f>
        <v/>
      </c>
      <c r="F3612">
        <f>SHL_face*(1+SHL_rate)^C3612</f>
        <v/>
      </c>
      <c r="G3612">
        <f>Pref_face*(1+Pref_rate)^C3612</f>
        <v/>
      </c>
      <c r="H3612">
        <f>MAX(E3612-F3612-G3612,0)</f>
        <v/>
      </c>
      <c r="I3612">
        <f>MIN(E3612,F3612+G3612)+(1-MgmtPct)*H3612</f>
        <v/>
      </c>
      <c r="J3612">
        <f>IF(I3612/SponsorCost&gt;=RatchetTrigger,1,0)</f>
        <v/>
      </c>
      <c r="K3612">
        <f>IF(J3612=1,MgmtPctRatchet,MgmtPct)</f>
        <v/>
      </c>
      <c r="L3612">
        <f>K3612*H3612</f>
        <v/>
      </c>
      <c r="M3612">
        <f>EXP(-rf*C3612)*L3612</f>
        <v/>
      </c>
      <c r="N3612">
        <f>EXP(-rf*C3612)*E3612</f>
        <v/>
      </c>
    </row>
    <row r="3613">
      <c r="A3613" t="n">
        <v>3605</v>
      </c>
      <c r="B3613">
        <f>RAND()</f>
        <v/>
      </c>
      <c r="C3613">
        <f>IF(B3613&lt;P_3,3,IF(B3613&lt;P_3+P_4,4,5))</f>
        <v/>
      </c>
      <c r="D3613">
        <f>NORM.S.INV(RAND())</f>
        <v/>
      </c>
      <c r="E3613">
        <f>V0*EXP((rf-q_leak-0.5*sigma^2)*C3613+sigma*SQRT(C3613)*D3613)</f>
        <v/>
      </c>
      <c r="F3613">
        <f>SHL_face*(1+SHL_rate)^C3613</f>
        <v/>
      </c>
      <c r="G3613">
        <f>Pref_face*(1+Pref_rate)^C3613</f>
        <v/>
      </c>
      <c r="H3613">
        <f>MAX(E3613-F3613-G3613,0)</f>
        <v/>
      </c>
      <c r="I3613">
        <f>MIN(E3613,F3613+G3613)+(1-MgmtPct)*H3613</f>
        <v/>
      </c>
      <c r="J3613">
        <f>IF(I3613/SponsorCost&gt;=RatchetTrigger,1,0)</f>
        <v/>
      </c>
      <c r="K3613">
        <f>IF(J3613=1,MgmtPctRatchet,MgmtPct)</f>
        <v/>
      </c>
      <c r="L3613">
        <f>K3613*H3613</f>
        <v/>
      </c>
      <c r="M3613">
        <f>EXP(-rf*C3613)*L3613</f>
        <v/>
      </c>
      <c r="N3613">
        <f>EXP(-rf*C3613)*E3613</f>
        <v/>
      </c>
    </row>
    <row r="3614">
      <c r="A3614" t="n">
        <v>3606</v>
      </c>
      <c r="B3614">
        <f>RAND()</f>
        <v/>
      </c>
      <c r="C3614">
        <f>IF(B3614&lt;P_3,3,IF(B3614&lt;P_3+P_4,4,5))</f>
        <v/>
      </c>
      <c r="D3614">
        <f>NORM.S.INV(RAND())</f>
        <v/>
      </c>
      <c r="E3614">
        <f>V0*EXP((rf-q_leak-0.5*sigma^2)*C3614+sigma*SQRT(C3614)*D3614)</f>
        <v/>
      </c>
      <c r="F3614">
        <f>SHL_face*(1+SHL_rate)^C3614</f>
        <v/>
      </c>
      <c r="G3614">
        <f>Pref_face*(1+Pref_rate)^C3614</f>
        <v/>
      </c>
      <c r="H3614">
        <f>MAX(E3614-F3614-G3614,0)</f>
        <v/>
      </c>
      <c r="I3614">
        <f>MIN(E3614,F3614+G3614)+(1-MgmtPct)*H3614</f>
        <v/>
      </c>
      <c r="J3614">
        <f>IF(I3614/SponsorCost&gt;=RatchetTrigger,1,0)</f>
        <v/>
      </c>
      <c r="K3614">
        <f>IF(J3614=1,MgmtPctRatchet,MgmtPct)</f>
        <v/>
      </c>
      <c r="L3614">
        <f>K3614*H3614</f>
        <v/>
      </c>
      <c r="M3614">
        <f>EXP(-rf*C3614)*L3614</f>
        <v/>
      </c>
      <c r="N3614">
        <f>EXP(-rf*C3614)*E3614</f>
        <v/>
      </c>
    </row>
    <row r="3615">
      <c r="A3615" t="n">
        <v>3607</v>
      </c>
      <c r="B3615">
        <f>RAND()</f>
        <v/>
      </c>
      <c r="C3615">
        <f>IF(B3615&lt;P_3,3,IF(B3615&lt;P_3+P_4,4,5))</f>
        <v/>
      </c>
      <c r="D3615">
        <f>NORM.S.INV(RAND())</f>
        <v/>
      </c>
      <c r="E3615">
        <f>V0*EXP((rf-q_leak-0.5*sigma^2)*C3615+sigma*SQRT(C3615)*D3615)</f>
        <v/>
      </c>
      <c r="F3615">
        <f>SHL_face*(1+SHL_rate)^C3615</f>
        <v/>
      </c>
      <c r="G3615">
        <f>Pref_face*(1+Pref_rate)^C3615</f>
        <v/>
      </c>
      <c r="H3615">
        <f>MAX(E3615-F3615-G3615,0)</f>
        <v/>
      </c>
      <c r="I3615">
        <f>MIN(E3615,F3615+G3615)+(1-MgmtPct)*H3615</f>
        <v/>
      </c>
      <c r="J3615">
        <f>IF(I3615/SponsorCost&gt;=RatchetTrigger,1,0)</f>
        <v/>
      </c>
      <c r="K3615">
        <f>IF(J3615=1,MgmtPctRatchet,MgmtPct)</f>
        <v/>
      </c>
      <c r="L3615">
        <f>K3615*H3615</f>
        <v/>
      </c>
      <c r="M3615">
        <f>EXP(-rf*C3615)*L3615</f>
        <v/>
      </c>
      <c r="N3615">
        <f>EXP(-rf*C3615)*E3615</f>
        <v/>
      </c>
    </row>
    <row r="3616">
      <c r="A3616" t="n">
        <v>3608</v>
      </c>
      <c r="B3616">
        <f>RAND()</f>
        <v/>
      </c>
      <c r="C3616">
        <f>IF(B3616&lt;P_3,3,IF(B3616&lt;P_3+P_4,4,5))</f>
        <v/>
      </c>
      <c r="D3616">
        <f>NORM.S.INV(RAND())</f>
        <v/>
      </c>
      <c r="E3616">
        <f>V0*EXP((rf-q_leak-0.5*sigma^2)*C3616+sigma*SQRT(C3616)*D3616)</f>
        <v/>
      </c>
      <c r="F3616">
        <f>SHL_face*(1+SHL_rate)^C3616</f>
        <v/>
      </c>
      <c r="G3616">
        <f>Pref_face*(1+Pref_rate)^C3616</f>
        <v/>
      </c>
      <c r="H3616">
        <f>MAX(E3616-F3616-G3616,0)</f>
        <v/>
      </c>
      <c r="I3616">
        <f>MIN(E3616,F3616+G3616)+(1-MgmtPct)*H3616</f>
        <v/>
      </c>
      <c r="J3616">
        <f>IF(I3616/SponsorCost&gt;=RatchetTrigger,1,0)</f>
        <v/>
      </c>
      <c r="K3616">
        <f>IF(J3616=1,MgmtPctRatchet,MgmtPct)</f>
        <v/>
      </c>
      <c r="L3616">
        <f>K3616*H3616</f>
        <v/>
      </c>
      <c r="M3616">
        <f>EXP(-rf*C3616)*L3616</f>
        <v/>
      </c>
      <c r="N3616">
        <f>EXP(-rf*C3616)*E3616</f>
        <v/>
      </c>
    </row>
    <row r="3617">
      <c r="A3617" t="n">
        <v>3609</v>
      </c>
      <c r="B3617">
        <f>RAND()</f>
        <v/>
      </c>
      <c r="C3617">
        <f>IF(B3617&lt;P_3,3,IF(B3617&lt;P_3+P_4,4,5))</f>
        <v/>
      </c>
      <c r="D3617">
        <f>NORM.S.INV(RAND())</f>
        <v/>
      </c>
      <c r="E3617">
        <f>V0*EXP((rf-q_leak-0.5*sigma^2)*C3617+sigma*SQRT(C3617)*D3617)</f>
        <v/>
      </c>
      <c r="F3617">
        <f>SHL_face*(1+SHL_rate)^C3617</f>
        <v/>
      </c>
      <c r="G3617">
        <f>Pref_face*(1+Pref_rate)^C3617</f>
        <v/>
      </c>
      <c r="H3617">
        <f>MAX(E3617-F3617-G3617,0)</f>
        <v/>
      </c>
      <c r="I3617">
        <f>MIN(E3617,F3617+G3617)+(1-MgmtPct)*H3617</f>
        <v/>
      </c>
      <c r="J3617">
        <f>IF(I3617/SponsorCost&gt;=RatchetTrigger,1,0)</f>
        <v/>
      </c>
      <c r="K3617">
        <f>IF(J3617=1,MgmtPctRatchet,MgmtPct)</f>
        <v/>
      </c>
      <c r="L3617">
        <f>K3617*H3617</f>
        <v/>
      </c>
      <c r="M3617">
        <f>EXP(-rf*C3617)*L3617</f>
        <v/>
      </c>
      <c r="N3617">
        <f>EXP(-rf*C3617)*E3617</f>
        <v/>
      </c>
    </row>
    <row r="3618">
      <c r="A3618" t="n">
        <v>3610</v>
      </c>
      <c r="B3618">
        <f>RAND()</f>
        <v/>
      </c>
      <c r="C3618">
        <f>IF(B3618&lt;P_3,3,IF(B3618&lt;P_3+P_4,4,5))</f>
        <v/>
      </c>
      <c r="D3618">
        <f>NORM.S.INV(RAND())</f>
        <v/>
      </c>
      <c r="E3618">
        <f>V0*EXP((rf-q_leak-0.5*sigma^2)*C3618+sigma*SQRT(C3618)*D3618)</f>
        <v/>
      </c>
      <c r="F3618">
        <f>SHL_face*(1+SHL_rate)^C3618</f>
        <v/>
      </c>
      <c r="G3618">
        <f>Pref_face*(1+Pref_rate)^C3618</f>
        <v/>
      </c>
      <c r="H3618">
        <f>MAX(E3618-F3618-G3618,0)</f>
        <v/>
      </c>
      <c r="I3618">
        <f>MIN(E3618,F3618+G3618)+(1-MgmtPct)*H3618</f>
        <v/>
      </c>
      <c r="J3618">
        <f>IF(I3618/SponsorCost&gt;=RatchetTrigger,1,0)</f>
        <v/>
      </c>
      <c r="K3618">
        <f>IF(J3618=1,MgmtPctRatchet,MgmtPct)</f>
        <v/>
      </c>
      <c r="L3618">
        <f>K3618*H3618</f>
        <v/>
      </c>
      <c r="M3618">
        <f>EXP(-rf*C3618)*L3618</f>
        <v/>
      </c>
      <c r="N3618">
        <f>EXP(-rf*C3618)*E3618</f>
        <v/>
      </c>
    </row>
    <row r="3619">
      <c r="A3619" t="n">
        <v>3611</v>
      </c>
      <c r="B3619">
        <f>RAND()</f>
        <v/>
      </c>
      <c r="C3619">
        <f>IF(B3619&lt;P_3,3,IF(B3619&lt;P_3+P_4,4,5))</f>
        <v/>
      </c>
      <c r="D3619">
        <f>NORM.S.INV(RAND())</f>
        <v/>
      </c>
      <c r="E3619">
        <f>V0*EXP((rf-q_leak-0.5*sigma^2)*C3619+sigma*SQRT(C3619)*D3619)</f>
        <v/>
      </c>
      <c r="F3619">
        <f>SHL_face*(1+SHL_rate)^C3619</f>
        <v/>
      </c>
      <c r="G3619">
        <f>Pref_face*(1+Pref_rate)^C3619</f>
        <v/>
      </c>
      <c r="H3619">
        <f>MAX(E3619-F3619-G3619,0)</f>
        <v/>
      </c>
      <c r="I3619">
        <f>MIN(E3619,F3619+G3619)+(1-MgmtPct)*H3619</f>
        <v/>
      </c>
      <c r="J3619">
        <f>IF(I3619/SponsorCost&gt;=RatchetTrigger,1,0)</f>
        <v/>
      </c>
      <c r="K3619">
        <f>IF(J3619=1,MgmtPctRatchet,MgmtPct)</f>
        <v/>
      </c>
      <c r="L3619">
        <f>K3619*H3619</f>
        <v/>
      </c>
      <c r="M3619">
        <f>EXP(-rf*C3619)*L3619</f>
        <v/>
      </c>
      <c r="N3619">
        <f>EXP(-rf*C3619)*E3619</f>
        <v/>
      </c>
    </row>
    <row r="3620">
      <c r="A3620" t="n">
        <v>3612</v>
      </c>
      <c r="B3620">
        <f>RAND()</f>
        <v/>
      </c>
      <c r="C3620">
        <f>IF(B3620&lt;P_3,3,IF(B3620&lt;P_3+P_4,4,5))</f>
        <v/>
      </c>
      <c r="D3620">
        <f>NORM.S.INV(RAND())</f>
        <v/>
      </c>
      <c r="E3620">
        <f>V0*EXP((rf-q_leak-0.5*sigma^2)*C3620+sigma*SQRT(C3620)*D3620)</f>
        <v/>
      </c>
      <c r="F3620">
        <f>SHL_face*(1+SHL_rate)^C3620</f>
        <v/>
      </c>
      <c r="G3620">
        <f>Pref_face*(1+Pref_rate)^C3620</f>
        <v/>
      </c>
      <c r="H3620">
        <f>MAX(E3620-F3620-G3620,0)</f>
        <v/>
      </c>
      <c r="I3620">
        <f>MIN(E3620,F3620+G3620)+(1-MgmtPct)*H3620</f>
        <v/>
      </c>
      <c r="J3620">
        <f>IF(I3620/SponsorCost&gt;=RatchetTrigger,1,0)</f>
        <v/>
      </c>
      <c r="K3620">
        <f>IF(J3620=1,MgmtPctRatchet,MgmtPct)</f>
        <v/>
      </c>
      <c r="L3620">
        <f>K3620*H3620</f>
        <v/>
      </c>
      <c r="M3620">
        <f>EXP(-rf*C3620)*L3620</f>
        <v/>
      </c>
      <c r="N3620">
        <f>EXP(-rf*C3620)*E3620</f>
        <v/>
      </c>
    </row>
    <row r="3621">
      <c r="A3621" t="n">
        <v>3613</v>
      </c>
      <c r="B3621">
        <f>RAND()</f>
        <v/>
      </c>
      <c r="C3621">
        <f>IF(B3621&lt;P_3,3,IF(B3621&lt;P_3+P_4,4,5))</f>
        <v/>
      </c>
      <c r="D3621">
        <f>NORM.S.INV(RAND())</f>
        <v/>
      </c>
      <c r="E3621">
        <f>V0*EXP((rf-q_leak-0.5*sigma^2)*C3621+sigma*SQRT(C3621)*D3621)</f>
        <v/>
      </c>
      <c r="F3621">
        <f>SHL_face*(1+SHL_rate)^C3621</f>
        <v/>
      </c>
      <c r="G3621">
        <f>Pref_face*(1+Pref_rate)^C3621</f>
        <v/>
      </c>
      <c r="H3621">
        <f>MAX(E3621-F3621-G3621,0)</f>
        <v/>
      </c>
      <c r="I3621">
        <f>MIN(E3621,F3621+G3621)+(1-MgmtPct)*H3621</f>
        <v/>
      </c>
      <c r="J3621">
        <f>IF(I3621/SponsorCost&gt;=RatchetTrigger,1,0)</f>
        <v/>
      </c>
      <c r="K3621">
        <f>IF(J3621=1,MgmtPctRatchet,MgmtPct)</f>
        <v/>
      </c>
      <c r="L3621">
        <f>K3621*H3621</f>
        <v/>
      </c>
      <c r="M3621">
        <f>EXP(-rf*C3621)*L3621</f>
        <v/>
      </c>
      <c r="N3621">
        <f>EXP(-rf*C3621)*E3621</f>
        <v/>
      </c>
    </row>
    <row r="3622">
      <c r="A3622" t="n">
        <v>3614</v>
      </c>
      <c r="B3622">
        <f>RAND()</f>
        <v/>
      </c>
      <c r="C3622">
        <f>IF(B3622&lt;P_3,3,IF(B3622&lt;P_3+P_4,4,5))</f>
        <v/>
      </c>
      <c r="D3622">
        <f>NORM.S.INV(RAND())</f>
        <v/>
      </c>
      <c r="E3622">
        <f>V0*EXP((rf-q_leak-0.5*sigma^2)*C3622+sigma*SQRT(C3622)*D3622)</f>
        <v/>
      </c>
      <c r="F3622">
        <f>SHL_face*(1+SHL_rate)^C3622</f>
        <v/>
      </c>
      <c r="G3622">
        <f>Pref_face*(1+Pref_rate)^C3622</f>
        <v/>
      </c>
      <c r="H3622">
        <f>MAX(E3622-F3622-G3622,0)</f>
        <v/>
      </c>
      <c r="I3622">
        <f>MIN(E3622,F3622+G3622)+(1-MgmtPct)*H3622</f>
        <v/>
      </c>
      <c r="J3622">
        <f>IF(I3622/SponsorCost&gt;=RatchetTrigger,1,0)</f>
        <v/>
      </c>
      <c r="K3622">
        <f>IF(J3622=1,MgmtPctRatchet,MgmtPct)</f>
        <v/>
      </c>
      <c r="L3622">
        <f>K3622*H3622</f>
        <v/>
      </c>
      <c r="M3622">
        <f>EXP(-rf*C3622)*L3622</f>
        <v/>
      </c>
      <c r="N3622">
        <f>EXP(-rf*C3622)*E3622</f>
        <v/>
      </c>
    </row>
    <row r="3623">
      <c r="A3623" t="n">
        <v>3615</v>
      </c>
      <c r="B3623">
        <f>RAND()</f>
        <v/>
      </c>
      <c r="C3623">
        <f>IF(B3623&lt;P_3,3,IF(B3623&lt;P_3+P_4,4,5))</f>
        <v/>
      </c>
      <c r="D3623">
        <f>NORM.S.INV(RAND())</f>
        <v/>
      </c>
      <c r="E3623">
        <f>V0*EXP((rf-q_leak-0.5*sigma^2)*C3623+sigma*SQRT(C3623)*D3623)</f>
        <v/>
      </c>
      <c r="F3623">
        <f>SHL_face*(1+SHL_rate)^C3623</f>
        <v/>
      </c>
      <c r="G3623">
        <f>Pref_face*(1+Pref_rate)^C3623</f>
        <v/>
      </c>
      <c r="H3623">
        <f>MAX(E3623-F3623-G3623,0)</f>
        <v/>
      </c>
      <c r="I3623">
        <f>MIN(E3623,F3623+G3623)+(1-MgmtPct)*H3623</f>
        <v/>
      </c>
      <c r="J3623">
        <f>IF(I3623/SponsorCost&gt;=RatchetTrigger,1,0)</f>
        <v/>
      </c>
      <c r="K3623">
        <f>IF(J3623=1,MgmtPctRatchet,MgmtPct)</f>
        <v/>
      </c>
      <c r="L3623">
        <f>K3623*H3623</f>
        <v/>
      </c>
      <c r="M3623">
        <f>EXP(-rf*C3623)*L3623</f>
        <v/>
      </c>
      <c r="N3623">
        <f>EXP(-rf*C3623)*E3623</f>
        <v/>
      </c>
    </row>
    <row r="3624">
      <c r="A3624" t="n">
        <v>3616</v>
      </c>
      <c r="B3624">
        <f>RAND()</f>
        <v/>
      </c>
      <c r="C3624">
        <f>IF(B3624&lt;P_3,3,IF(B3624&lt;P_3+P_4,4,5))</f>
        <v/>
      </c>
      <c r="D3624">
        <f>NORM.S.INV(RAND())</f>
        <v/>
      </c>
      <c r="E3624">
        <f>V0*EXP((rf-q_leak-0.5*sigma^2)*C3624+sigma*SQRT(C3624)*D3624)</f>
        <v/>
      </c>
      <c r="F3624">
        <f>SHL_face*(1+SHL_rate)^C3624</f>
        <v/>
      </c>
      <c r="G3624">
        <f>Pref_face*(1+Pref_rate)^C3624</f>
        <v/>
      </c>
      <c r="H3624">
        <f>MAX(E3624-F3624-G3624,0)</f>
        <v/>
      </c>
      <c r="I3624">
        <f>MIN(E3624,F3624+G3624)+(1-MgmtPct)*H3624</f>
        <v/>
      </c>
      <c r="J3624">
        <f>IF(I3624/SponsorCost&gt;=RatchetTrigger,1,0)</f>
        <v/>
      </c>
      <c r="K3624">
        <f>IF(J3624=1,MgmtPctRatchet,MgmtPct)</f>
        <v/>
      </c>
      <c r="L3624">
        <f>K3624*H3624</f>
        <v/>
      </c>
      <c r="M3624">
        <f>EXP(-rf*C3624)*L3624</f>
        <v/>
      </c>
      <c r="N3624">
        <f>EXP(-rf*C3624)*E3624</f>
        <v/>
      </c>
    </row>
    <row r="3625">
      <c r="A3625" t="n">
        <v>3617</v>
      </c>
      <c r="B3625">
        <f>RAND()</f>
        <v/>
      </c>
      <c r="C3625">
        <f>IF(B3625&lt;P_3,3,IF(B3625&lt;P_3+P_4,4,5))</f>
        <v/>
      </c>
      <c r="D3625">
        <f>NORM.S.INV(RAND())</f>
        <v/>
      </c>
      <c r="E3625">
        <f>V0*EXP((rf-q_leak-0.5*sigma^2)*C3625+sigma*SQRT(C3625)*D3625)</f>
        <v/>
      </c>
      <c r="F3625">
        <f>SHL_face*(1+SHL_rate)^C3625</f>
        <v/>
      </c>
      <c r="G3625">
        <f>Pref_face*(1+Pref_rate)^C3625</f>
        <v/>
      </c>
      <c r="H3625">
        <f>MAX(E3625-F3625-G3625,0)</f>
        <v/>
      </c>
      <c r="I3625">
        <f>MIN(E3625,F3625+G3625)+(1-MgmtPct)*H3625</f>
        <v/>
      </c>
      <c r="J3625">
        <f>IF(I3625/SponsorCost&gt;=RatchetTrigger,1,0)</f>
        <v/>
      </c>
      <c r="K3625">
        <f>IF(J3625=1,MgmtPctRatchet,MgmtPct)</f>
        <v/>
      </c>
      <c r="L3625">
        <f>K3625*H3625</f>
        <v/>
      </c>
      <c r="M3625">
        <f>EXP(-rf*C3625)*L3625</f>
        <v/>
      </c>
      <c r="N3625">
        <f>EXP(-rf*C3625)*E3625</f>
        <v/>
      </c>
    </row>
    <row r="3626">
      <c r="A3626" t="n">
        <v>3618</v>
      </c>
      <c r="B3626">
        <f>RAND()</f>
        <v/>
      </c>
      <c r="C3626">
        <f>IF(B3626&lt;P_3,3,IF(B3626&lt;P_3+P_4,4,5))</f>
        <v/>
      </c>
      <c r="D3626">
        <f>NORM.S.INV(RAND())</f>
        <v/>
      </c>
      <c r="E3626">
        <f>V0*EXP((rf-q_leak-0.5*sigma^2)*C3626+sigma*SQRT(C3626)*D3626)</f>
        <v/>
      </c>
      <c r="F3626">
        <f>SHL_face*(1+SHL_rate)^C3626</f>
        <v/>
      </c>
      <c r="G3626">
        <f>Pref_face*(1+Pref_rate)^C3626</f>
        <v/>
      </c>
      <c r="H3626">
        <f>MAX(E3626-F3626-G3626,0)</f>
        <v/>
      </c>
      <c r="I3626">
        <f>MIN(E3626,F3626+G3626)+(1-MgmtPct)*H3626</f>
        <v/>
      </c>
      <c r="J3626">
        <f>IF(I3626/SponsorCost&gt;=RatchetTrigger,1,0)</f>
        <v/>
      </c>
      <c r="K3626">
        <f>IF(J3626=1,MgmtPctRatchet,MgmtPct)</f>
        <v/>
      </c>
      <c r="L3626">
        <f>K3626*H3626</f>
        <v/>
      </c>
      <c r="M3626">
        <f>EXP(-rf*C3626)*L3626</f>
        <v/>
      </c>
      <c r="N3626">
        <f>EXP(-rf*C3626)*E3626</f>
        <v/>
      </c>
    </row>
    <row r="3627">
      <c r="A3627" t="n">
        <v>3619</v>
      </c>
      <c r="B3627">
        <f>RAND()</f>
        <v/>
      </c>
      <c r="C3627">
        <f>IF(B3627&lt;P_3,3,IF(B3627&lt;P_3+P_4,4,5))</f>
        <v/>
      </c>
      <c r="D3627">
        <f>NORM.S.INV(RAND())</f>
        <v/>
      </c>
      <c r="E3627">
        <f>V0*EXP((rf-q_leak-0.5*sigma^2)*C3627+sigma*SQRT(C3627)*D3627)</f>
        <v/>
      </c>
      <c r="F3627">
        <f>SHL_face*(1+SHL_rate)^C3627</f>
        <v/>
      </c>
      <c r="G3627">
        <f>Pref_face*(1+Pref_rate)^C3627</f>
        <v/>
      </c>
      <c r="H3627">
        <f>MAX(E3627-F3627-G3627,0)</f>
        <v/>
      </c>
      <c r="I3627">
        <f>MIN(E3627,F3627+G3627)+(1-MgmtPct)*H3627</f>
        <v/>
      </c>
      <c r="J3627">
        <f>IF(I3627/SponsorCost&gt;=RatchetTrigger,1,0)</f>
        <v/>
      </c>
      <c r="K3627">
        <f>IF(J3627=1,MgmtPctRatchet,MgmtPct)</f>
        <v/>
      </c>
      <c r="L3627">
        <f>K3627*H3627</f>
        <v/>
      </c>
      <c r="M3627">
        <f>EXP(-rf*C3627)*L3627</f>
        <v/>
      </c>
      <c r="N3627">
        <f>EXP(-rf*C3627)*E3627</f>
        <v/>
      </c>
    </row>
    <row r="3628">
      <c r="A3628" t="n">
        <v>3620</v>
      </c>
      <c r="B3628">
        <f>RAND()</f>
        <v/>
      </c>
      <c r="C3628">
        <f>IF(B3628&lt;P_3,3,IF(B3628&lt;P_3+P_4,4,5))</f>
        <v/>
      </c>
      <c r="D3628">
        <f>NORM.S.INV(RAND())</f>
        <v/>
      </c>
      <c r="E3628">
        <f>V0*EXP((rf-q_leak-0.5*sigma^2)*C3628+sigma*SQRT(C3628)*D3628)</f>
        <v/>
      </c>
      <c r="F3628">
        <f>SHL_face*(1+SHL_rate)^C3628</f>
        <v/>
      </c>
      <c r="G3628">
        <f>Pref_face*(1+Pref_rate)^C3628</f>
        <v/>
      </c>
      <c r="H3628">
        <f>MAX(E3628-F3628-G3628,0)</f>
        <v/>
      </c>
      <c r="I3628">
        <f>MIN(E3628,F3628+G3628)+(1-MgmtPct)*H3628</f>
        <v/>
      </c>
      <c r="J3628">
        <f>IF(I3628/SponsorCost&gt;=RatchetTrigger,1,0)</f>
        <v/>
      </c>
      <c r="K3628">
        <f>IF(J3628=1,MgmtPctRatchet,MgmtPct)</f>
        <v/>
      </c>
      <c r="L3628">
        <f>K3628*H3628</f>
        <v/>
      </c>
      <c r="M3628">
        <f>EXP(-rf*C3628)*L3628</f>
        <v/>
      </c>
      <c r="N3628">
        <f>EXP(-rf*C3628)*E3628</f>
        <v/>
      </c>
    </row>
    <row r="3629">
      <c r="A3629" t="n">
        <v>3621</v>
      </c>
      <c r="B3629">
        <f>RAND()</f>
        <v/>
      </c>
      <c r="C3629">
        <f>IF(B3629&lt;P_3,3,IF(B3629&lt;P_3+P_4,4,5))</f>
        <v/>
      </c>
      <c r="D3629">
        <f>NORM.S.INV(RAND())</f>
        <v/>
      </c>
      <c r="E3629">
        <f>V0*EXP((rf-q_leak-0.5*sigma^2)*C3629+sigma*SQRT(C3629)*D3629)</f>
        <v/>
      </c>
      <c r="F3629">
        <f>SHL_face*(1+SHL_rate)^C3629</f>
        <v/>
      </c>
      <c r="G3629">
        <f>Pref_face*(1+Pref_rate)^C3629</f>
        <v/>
      </c>
      <c r="H3629">
        <f>MAX(E3629-F3629-G3629,0)</f>
        <v/>
      </c>
      <c r="I3629">
        <f>MIN(E3629,F3629+G3629)+(1-MgmtPct)*H3629</f>
        <v/>
      </c>
      <c r="J3629">
        <f>IF(I3629/SponsorCost&gt;=RatchetTrigger,1,0)</f>
        <v/>
      </c>
      <c r="K3629">
        <f>IF(J3629=1,MgmtPctRatchet,MgmtPct)</f>
        <v/>
      </c>
      <c r="L3629">
        <f>K3629*H3629</f>
        <v/>
      </c>
      <c r="M3629">
        <f>EXP(-rf*C3629)*L3629</f>
        <v/>
      </c>
      <c r="N3629">
        <f>EXP(-rf*C3629)*E3629</f>
        <v/>
      </c>
    </row>
    <row r="3630">
      <c r="A3630" t="n">
        <v>3622</v>
      </c>
      <c r="B3630">
        <f>RAND()</f>
        <v/>
      </c>
      <c r="C3630">
        <f>IF(B3630&lt;P_3,3,IF(B3630&lt;P_3+P_4,4,5))</f>
        <v/>
      </c>
      <c r="D3630">
        <f>NORM.S.INV(RAND())</f>
        <v/>
      </c>
      <c r="E3630">
        <f>V0*EXP((rf-q_leak-0.5*sigma^2)*C3630+sigma*SQRT(C3630)*D3630)</f>
        <v/>
      </c>
      <c r="F3630">
        <f>SHL_face*(1+SHL_rate)^C3630</f>
        <v/>
      </c>
      <c r="G3630">
        <f>Pref_face*(1+Pref_rate)^C3630</f>
        <v/>
      </c>
      <c r="H3630">
        <f>MAX(E3630-F3630-G3630,0)</f>
        <v/>
      </c>
      <c r="I3630">
        <f>MIN(E3630,F3630+G3630)+(1-MgmtPct)*H3630</f>
        <v/>
      </c>
      <c r="J3630">
        <f>IF(I3630/SponsorCost&gt;=RatchetTrigger,1,0)</f>
        <v/>
      </c>
      <c r="K3630">
        <f>IF(J3630=1,MgmtPctRatchet,MgmtPct)</f>
        <v/>
      </c>
      <c r="L3630">
        <f>K3630*H3630</f>
        <v/>
      </c>
      <c r="M3630">
        <f>EXP(-rf*C3630)*L3630</f>
        <v/>
      </c>
      <c r="N3630">
        <f>EXP(-rf*C3630)*E3630</f>
        <v/>
      </c>
    </row>
    <row r="3631">
      <c r="A3631" t="n">
        <v>3623</v>
      </c>
      <c r="B3631">
        <f>RAND()</f>
        <v/>
      </c>
      <c r="C3631">
        <f>IF(B3631&lt;P_3,3,IF(B3631&lt;P_3+P_4,4,5))</f>
        <v/>
      </c>
      <c r="D3631">
        <f>NORM.S.INV(RAND())</f>
        <v/>
      </c>
      <c r="E3631">
        <f>V0*EXP((rf-q_leak-0.5*sigma^2)*C3631+sigma*SQRT(C3631)*D3631)</f>
        <v/>
      </c>
      <c r="F3631">
        <f>SHL_face*(1+SHL_rate)^C3631</f>
        <v/>
      </c>
      <c r="G3631">
        <f>Pref_face*(1+Pref_rate)^C3631</f>
        <v/>
      </c>
      <c r="H3631">
        <f>MAX(E3631-F3631-G3631,0)</f>
        <v/>
      </c>
      <c r="I3631">
        <f>MIN(E3631,F3631+G3631)+(1-MgmtPct)*H3631</f>
        <v/>
      </c>
      <c r="J3631">
        <f>IF(I3631/SponsorCost&gt;=RatchetTrigger,1,0)</f>
        <v/>
      </c>
      <c r="K3631">
        <f>IF(J3631=1,MgmtPctRatchet,MgmtPct)</f>
        <v/>
      </c>
      <c r="L3631">
        <f>K3631*H3631</f>
        <v/>
      </c>
      <c r="M3631">
        <f>EXP(-rf*C3631)*L3631</f>
        <v/>
      </c>
      <c r="N3631">
        <f>EXP(-rf*C3631)*E3631</f>
        <v/>
      </c>
    </row>
    <row r="3632">
      <c r="A3632" t="n">
        <v>3624</v>
      </c>
      <c r="B3632">
        <f>RAND()</f>
        <v/>
      </c>
      <c r="C3632">
        <f>IF(B3632&lt;P_3,3,IF(B3632&lt;P_3+P_4,4,5))</f>
        <v/>
      </c>
      <c r="D3632">
        <f>NORM.S.INV(RAND())</f>
        <v/>
      </c>
      <c r="E3632">
        <f>V0*EXP((rf-q_leak-0.5*sigma^2)*C3632+sigma*SQRT(C3632)*D3632)</f>
        <v/>
      </c>
      <c r="F3632">
        <f>SHL_face*(1+SHL_rate)^C3632</f>
        <v/>
      </c>
      <c r="G3632">
        <f>Pref_face*(1+Pref_rate)^C3632</f>
        <v/>
      </c>
      <c r="H3632">
        <f>MAX(E3632-F3632-G3632,0)</f>
        <v/>
      </c>
      <c r="I3632">
        <f>MIN(E3632,F3632+G3632)+(1-MgmtPct)*H3632</f>
        <v/>
      </c>
      <c r="J3632">
        <f>IF(I3632/SponsorCost&gt;=RatchetTrigger,1,0)</f>
        <v/>
      </c>
      <c r="K3632">
        <f>IF(J3632=1,MgmtPctRatchet,MgmtPct)</f>
        <v/>
      </c>
      <c r="L3632">
        <f>K3632*H3632</f>
        <v/>
      </c>
      <c r="M3632">
        <f>EXP(-rf*C3632)*L3632</f>
        <v/>
      </c>
      <c r="N3632">
        <f>EXP(-rf*C3632)*E3632</f>
        <v/>
      </c>
    </row>
    <row r="3633">
      <c r="A3633" t="n">
        <v>3625</v>
      </c>
      <c r="B3633">
        <f>RAND()</f>
        <v/>
      </c>
      <c r="C3633">
        <f>IF(B3633&lt;P_3,3,IF(B3633&lt;P_3+P_4,4,5))</f>
        <v/>
      </c>
      <c r="D3633">
        <f>NORM.S.INV(RAND())</f>
        <v/>
      </c>
      <c r="E3633">
        <f>V0*EXP((rf-q_leak-0.5*sigma^2)*C3633+sigma*SQRT(C3633)*D3633)</f>
        <v/>
      </c>
      <c r="F3633">
        <f>SHL_face*(1+SHL_rate)^C3633</f>
        <v/>
      </c>
      <c r="G3633">
        <f>Pref_face*(1+Pref_rate)^C3633</f>
        <v/>
      </c>
      <c r="H3633">
        <f>MAX(E3633-F3633-G3633,0)</f>
        <v/>
      </c>
      <c r="I3633">
        <f>MIN(E3633,F3633+G3633)+(1-MgmtPct)*H3633</f>
        <v/>
      </c>
      <c r="J3633">
        <f>IF(I3633/SponsorCost&gt;=RatchetTrigger,1,0)</f>
        <v/>
      </c>
      <c r="K3633">
        <f>IF(J3633=1,MgmtPctRatchet,MgmtPct)</f>
        <v/>
      </c>
      <c r="L3633">
        <f>K3633*H3633</f>
        <v/>
      </c>
      <c r="M3633">
        <f>EXP(-rf*C3633)*L3633</f>
        <v/>
      </c>
      <c r="N3633">
        <f>EXP(-rf*C3633)*E3633</f>
        <v/>
      </c>
    </row>
    <row r="3634">
      <c r="A3634" t="n">
        <v>3626</v>
      </c>
      <c r="B3634">
        <f>RAND()</f>
        <v/>
      </c>
      <c r="C3634">
        <f>IF(B3634&lt;P_3,3,IF(B3634&lt;P_3+P_4,4,5))</f>
        <v/>
      </c>
      <c r="D3634">
        <f>NORM.S.INV(RAND())</f>
        <v/>
      </c>
      <c r="E3634">
        <f>V0*EXP((rf-q_leak-0.5*sigma^2)*C3634+sigma*SQRT(C3634)*D3634)</f>
        <v/>
      </c>
      <c r="F3634">
        <f>SHL_face*(1+SHL_rate)^C3634</f>
        <v/>
      </c>
      <c r="G3634">
        <f>Pref_face*(1+Pref_rate)^C3634</f>
        <v/>
      </c>
      <c r="H3634">
        <f>MAX(E3634-F3634-G3634,0)</f>
        <v/>
      </c>
      <c r="I3634">
        <f>MIN(E3634,F3634+G3634)+(1-MgmtPct)*H3634</f>
        <v/>
      </c>
      <c r="J3634">
        <f>IF(I3634/SponsorCost&gt;=RatchetTrigger,1,0)</f>
        <v/>
      </c>
      <c r="K3634">
        <f>IF(J3634=1,MgmtPctRatchet,MgmtPct)</f>
        <v/>
      </c>
      <c r="L3634">
        <f>K3634*H3634</f>
        <v/>
      </c>
      <c r="M3634">
        <f>EXP(-rf*C3634)*L3634</f>
        <v/>
      </c>
      <c r="N3634">
        <f>EXP(-rf*C3634)*E3634</f>
        <v/>
      </c>
    </row>
    <row r="3635">
      <c r="A3635" t="n">
        <v>3627</v>
      </c>
      <c r="B3635">
        <f>RAND()</f>
        <v/>
      </c>
      <c r="C3635">
        <f>IF(B3635&lt;P_3,3,IF(B3635&lt;P_3+P_4,4,5))</f>
        <v/>
      </c>
      <c r="D3635">
        <f>NORM.S.INV(RAND())</f>
        <v/>
      </c>
      <c r="E3635">
        <f>V0*EXP((rf-q_leak-0.5*sigma^2)*C3635+sigma*SQRT(C3635)*D3635)</f>
        <v/>
      </c>
      <c r="F3635">
        <f>SHL_face*(1+SHL_rate)^C3635</f>
        <v/>
      </c>
      <c r="G3635">
        <f>Pref_face*(1+Pref_rate)^C3635</f>
        <v/>
      </c>
      <c r="H3635">
        <f>MAX(E3635-F3635-G3635,0)</f>
        <v/>
      </c>
      <c r="I3635">
        <f>MIN(E3635,F3635+G3635)+(1-MgmtPct)*H3635</f>
        <v/>
      </c>
      <c r="J3635">
        <f>IF(I3635/SponsorCost&gt;=RatchetTrigger,1,0)</f>
        <v/>
      </c>
      <c r="K3635">
        <f>IF(J3635=1,MgmtPctRatchet,MgmtPct)</f>
        <v/>
      </c>
      <c r="L3635">
        <f>K3635*H3635</f>
        <v/>
      </c>
      <c r="M3635">
        <f>EXP(-rf*C3635)*L3635</f>
        <v/>
      </c>
      <c r="N3635">
        <f>EXP(-rf*C3635)*E3635</f>
        <v/>
      </c>
    </row>
    <row r="3636">
      <c r="A3636" t="n">
        <v>3628</v>
      </c>
      <c r="B3636">
        <f>RAND()</f>
        <v/>
      </c>
      <c r="C3636">
        <f>IF(B3636&lt;P_3,3,IF(B3636&lt;P_3+P_4,4,5))</f>
        <v/>
      </c>
      <c r="D3636">
        <f>NORM.S.INV(RAND())</f>
        <v/>
      </c>
      <c r="E3636">
        <f>V0*EXP((rf-q_leak-0.5*sigma^2)*C3636+sigma*SQRT(C3636)*D3636)</f>
        <v/>
      </c>
      <c r="F3636">
        <f>SHL_face*(1+SHL_rate)^C3636</f>
        <v/>
      </c>
      <c r="G3636">
        <f>Pref_face*(1+Pref_rate)^C3636</f>
        <v/>
      </c>
      <c r="H3636">
        <f>MAX(E3636-F3636-G3636,0)</f>
        <v/>
      </c>
      <c r="I3636">
        <f>MIN(E3636,F3636+G3636)+(1-MgmtPct)*H3636</f>
        <v/>
      </c>
      <c r="J3636">
        <f>IF(I3636/SponsorCost&gt;=RatchetTrigger,1,0)</f>
        <v/>
      </c>
      <c r="K3636">
        <f>IF(J3636=1,MgmtPctRatchet,MgmtPct)</f>
        <v/>
      </c>
      <c r="L3636">
        <f>K3636*H3636</f>
        <v/>
      </c>
      <c r="M3636">
        <f>EXP(-rf*C3636)*L3636</f>
        <v/>
      </c>
      <c r="N3636">
        <f>EXP(-rf*C3636)*E3636</f>
        <v/>
      </c>
    </row>
    <row r="3637">
      <c r="A3637" t="n">
        <v>3629</v>
      </c>
      <c r="B3637">
        <f>RAND()</f>
        <v/>
      </c>
      <c r="C3637">
        <f>IF(B3637&lt;P_3,3,IF(B3637&lt;P_3+P_4,4,5))</f>
        <v/>
      </c>
      <c r="D3637">
        <f>NORM.S.INV(RAND())</f>
        <v/>
      </c>
      <c r="E3637">
        <f>V0*EXP((rf-q_leak-0.5*sigma^2)*C3637+sigma*SQRT(C3637)*D3637)</f>
        <v/>
      </c>
      <c r="F3637">
        <f>SHL_face*(1+SHL_rate)^C3637</f>
        <v/>
      </c>
      <c r="G3637">
        <f>Pref_face*(1+Pref_rate)^C3637</f>
        <v/>
      </c>
      <c r="H3637">
        <f>MAX(E3637-F3637-G3637,0)</f>
        <v/>
      </c>
      <c r="I3637">
        <f>MIN(E3637,F3637+G3637)+(1-MgmtPct)*H3637</f>
        <v/>
      </c>
      <c r="J3637">
        <f>IF(I3637/SponsorCost&gt;=RatchetTrigger,1,0)</f>
        <v/>
      </c>
      <c r="K3637">
        <f>IF(J3637=1,MgmtPctRatchet,MgmtPct)</f>
        <v/>
      </c>
      <c r="L3637">
        <f>K3637*H3637</f>
        <v/>
      </c>
      <c r="M3637">
        <f>EXP(-rf*C3637)*L3637</f>
        <v/>
      </c>
      <c r="N3637">
        <f>EXP(-rf*C3637)*E3637</f>
        <v/>
      </c>
    </row>
    <row r="3638">
      <c r="A3638" t="n">
        <v>3630</v>
      </c>
      <c r="B3638">
        <f>RAND()</f>
        <v/>
      </c>
      <c r="C3638">
        <f>IF(B3638&lt;P_3,3,IF(B3638&lt;P_3+P_4,4,5))</f>
        <v/>
      </c>
      <c r="D3638">
        <f>NORM.S.INV(RAND())</f>
        <v/>
      </c>
      <c r="E3638">
        <f>V0*EXP((rf-q_leak-0.5*sigma^2)*C3638+sigma*SQRT(C3638)*D3638)</f>
        <v/>
      </c>
      <c r="F3638">
        <f>SHL_face*(1+SHL_rate)^C3638</f>
        <v/>
      </c>
      <c r="G3638">
        <f>Pref_face*(1+Pref_rate)^C3638</f>
        <v/>
      </c>
      <c r="H3638">
        <f>MAX(E3638-F3638-G3638,0)</f>
        <v/>
      </c>
      <c r="I3638">
        <f>MIN(E3638,F3638+G3638)+(1-MgmtPct)*H3638</f>
        <v/>
      </c>
      <c r="J3638">
        <f>IF(I3638/SponsorCost&gt;=RatchetTrigger,1,0)</f>
        <v/>
      </c>
      <c r="K3638">
        <f>IF(J3638=1,MgmtPctRatchet,MgmtPct)</f>
        <v/>
      </c>
      <c r="L3638">
        <f>K3638*H3638</f>
        <v/>
      </c>
      <c r="M3638">
        <f>EXP(-rf*C3638)*L3638</f>
        <v/>
      </c>
      <c r="N3638">
        <f>EXP(-rf*C3638)*E3638</f>
        <v/>
      </c>
    </row>
    <row r="3639">
      <c r="A3639" t="n">
        <v>3631</v>
      </c>
      <c r="B3639">
        <f>RAND()</f>
        <v/>
      </c>
      <c r="C3639">
        <f>IF(B3639&lt;P_3,3,IF(B3639&lt;P_3+P_4,4,5))</f>
        <v/>
      </c>
      <c r="D3639">
        <f>NORM.S.INV(RAND())</f>
        <v/>
      </c>
      <c r="E3639">
        <f>V0*EXP((rf-q_leak-0.5*sigma^2)*C3639+sigma*SQRT(C3639)*D3639)</f>
        <v/>
      </c>
      <c r="F3639">
        <f>SHL_face*(1+SHL_rate)^C3639</f>
        <v/>
      </c>
      <c r="G3639">
        <f>Pref_face*(1+Pref_rate)^C3639</f>
        <v/>
      </c>
      <c r="H3639">
        <f>MAX(E3639-F3639-G3639,0)</f>
        <v/>
      </c>
      <c r="I3639">
        <f>MIN(E3639,F3639+G3639)+(1-MgmtPct)*H3639</f>
        <v/>
      </c>
      <c r="J3639">
        <f>IF(I3639/SponsorCost&gt;=RatchetTrigger,1,0)</f>
        <v/>
      </c>
      <c r="K3639">
        <f>IF(J3639=1,MgmtPctRatchet,MgmtPct)</f>
        <v/>
      </c>
      <c r="L3639">
        <f>K3639*H3639</f>
        <v/>
      </c>
      <c r="M3639">
        <f>EXP(-rf*C3639)*L3639</f>
        <v/>
      </c>
      <c r="N3639">
        <f>EXP(-rf*C3639)*E3639</f>
        <v/>
      </c>
    </row>
    <row r="3640">
      <c r="A3640" t="n">
        <v>3632</v>
      </c>
      <c r="B3640">
        <f>RAND()</f>
        <v/>
      </c>
      <c r="C3640">
        <f>IF(B3640&lt;P_3,3,IF(B3640&lt;P_3+P_4,4,5))</f>
        <v/>
      </c>
      <c r="D3640">
        <f>NORM.S.INV(RAND())</f>
        <v/>
      </c>
      <c r="E3640">
        <f>V0*EXP((rf-q_leak-0.5*sigma^2)*C3640+sigma*SQRT(C3640)*D3640)</f>
        <v/>
      </c>
      <c r="F3640">
        <f>SHL_face*(1+SHL_rate)^C3640</f>
        <v/>
      </c>
      <c r="G3640">
        <f>Pref_face*(1+Pref_rate)^C3640</f>
        <v/>
      </c>
      <c r="H3640">
        <f>MAX(E3640-F3640-G3640,0)</f>
        <v/>
      </c>
      <c r="I3640">
        <f>MIN(E3640,F3640+G3640)+(1-MgmtPct)*H3640</f>
        <v/>
      </c>
      <c r="J3640">
        <f>IF(I3640/SponsorCost&gt;=RatchetTrigger,1,0)</f>
        <v/>
      </c>
      <c r="K3640">
        <f>IF(J3640=1,MgmtPctRatchet,MgmtPct)</f>
        <v/>
      </c>
      <c r="L3640">
        <f>K3640*H3640</f>
        <v/>
      </c>
      <c r="M3640">
        <f>EXP(-rf*C3640)*L3640</f>
        <v/>
      </c>
      <c r="N3640">
        <f>EXP(-rf*C3640)*E3640</f>
        <v/>
      </c>
    </row>
    <row r="3641">
      <c r="A3641" t="n">
        <v>3633</v>
      </c>
      <c r="B3641">
        <f>RAND()</f>
        <v/>
      </c>
      <c r="C3641">
        <f>IF(B3641&lt;P_3,3,IF(B3641&lt;P_3+P_4,4,5))</f>
        <v/>
      </c>
      <c r="D3641">
        <f>NORM.S.INV(RAND())</f>
        <v/>
      </c>
      <c r="E3641">
        <f>V0*EXP((rf-q_leak-0.5*sigma^2)*C3641+sigma*SQRT(C3641)*D3641)</f>
        <v/>
      </c>
      <c r="F3641">
        <f>SHL_face*(1+SHL_rate)^C3641</f>
        <v/>
      </c>
      <c r="G3641">
        <f>Pref_face*(1+Pref_rate)^C3641</f>
        <v/>
      </c>
      <c r="H3641">
        <f>MAX(E3641-F3641-G3641,0)</f>
        <v/>
      </c>
      <c r="I3641">
        <f>MIN(E3641,F3641+G3641)+(1-MgmtPct)*H3641</f>
        <v/>
      </c>
      <c r="J3641">
        <f>IF(I3641/SponsorCost&gt;=RatchetTrigger,1,0)</f>
        <v/>
      </c>
      <c r="K3641">
        <f>IF(J3641=1,MgmtPctRatchet,MgmtPct)</f>
        <v/>
      </c>
      <c r="L3641">
        <f>K3641*H3641</f>
        <v/>
      </c>
      <c r="M3641">
        <f>EXP(-rf*C3641)*L3641</f>
        <v/>
      </c>
      <c r="N3641">
        <f>EXP(-rf*C3641)*E3641</f>
        <v/>
      </c>
    </row>
    <row r="3642">
      <c r="A3642" t="n">
        <v>3634</v>
      </c>
      <c r="B3642">
        <f>RAND()</f>
        <v/>
      </c>
      <c r="C3642">
        <f>IF(B3642&lt;P_3,3,IF(B3642&lt;P_3+P_4,4,5))</f>
        <v/>
      </c>
      <c r="D3642">
        <f>NORM.S.INV(RAND())</f>
        <v/>
      </c>
      <c r="E3642">
        <f>V0*EXP((rf-q_leak-0.5*sigma^2)*C3642+sigma*SQRT(C3642)*D3642)</f>
        <v/>
      </c>
      <c r="F3642">
        <f>SHL_face*(1+SHL_rate)^C3642</f>
        <v/>
      </c>
      <c r="G3642">
        <f>Pref_face*(1+Pref_rate)^C3642</f>
        <v/>
      </c>
      <c r="H3642">
        <f>MAX(E3642-F3642-G3642,0)</f>
        <v/>
      </c>
      <c r="I3642">
        <f>MIN(E3642,F3642+G3642)+(1-MgmtPct)*H3642</f>
        <v/>
      </c>
      <c r="J3642">
        <f>IF(I3642/SponsorCost&gt;=RatchetTrigger,1,0)</f>
        <v/>
      </c>
      <c r="K3642">
        <f>IF(J3642=1,MgmtPctRatchet,MgmtPct)</f>
        <v/>
      </c>
      <c r="L3642">
        <f>K3642*H3642</f>
        <v/>
      </c>
      <c r="M3642">
        <f>EXP(-rf*C3642)*L3642</f>
        <v/>
      </c>
      <c r="N3642">
        <f>EXP(-rf*C3642)*E3642</f>
        <v/>
      </c>
    </row>
    <row r="3643">
      <c r="A3643" t="n">
        <v>3635</v>
      </c>
      <c r="B3643">
        <f>RAND()</f>
        <v/>
      </c>
      <c r="C3643">
        <f>IF(B3643&lt;P_3,3,IF(B3643&lt;P_3+P_4,4,5))</f>
        <v/>
      </c>
      <c r="D3643">
        <f>NORM.S.INV(RAND())</f>
        <v/>
      </c>
      <c r="E3643">
        <f>V0*EXP((rf-q_leak-0.5*sigma^2)*C3643+sigma*SQRT(C3643)*D3643)</f>
        <v/>
      </c>
      <c r="F3643">
        <f>SHL_face*(1+SHL_rate)^C3643</f>
        <v/>
      </c>
      <c r="G3643">
        <f>Pref_face*(1+Pref_rate)^C3643</f>
        <v/>
      </c>
      <c r="H3643">
        <f>MAX(E3643-F3643-G3643,0)</f>
        <v/>
      </c>
      <c r="I3643">
        <f>MIN(E3643,F3643+G3643)+(1-MgmtPct)*H3643</f>
        <v/>
      </c>
      <c r="J3643">
        <f>IF(I3643/SponsorCost&gt;=RatchetTrigger,1,0)</f>
        <v/>
      </c>
      <c r="K3643">
        <f>IF(J3643=1,MgmtPctRatchet,MgmtPct)</f>
        <v/>
      </c>
      <c r="L3643">
        <f>K3643*H3643</f>
        <v/>
      </c>
      <c r="M3643">
        <f>EXP(-rf*C3643)*L3643</f>
        <v/>
      </c>
      <c r="N3643">
        <f>EXP(-rf*C3643)*E3643</f>
        <v/>
      </c>
    </row>
    <row r="3644">
      <c r="A3644" t="n">
        <v>3636</v>
      </c>
      <c r="B3644">
        <f>RAND()</f>
        <v/>
      </c>
      <c r="C3644">
        <f>IF(B3644&lt;P_3,3,IF(B3644&lt;P_3+P_4,4,5))</f>
        <v/>
      </c>
      <c r="D3644">
        <f>NORM.S.INV(RAND())</f>
        <v/>
      </c>
      <c r="E3644">
        <f>V0*EXP((rf-q_leak-0.5*sigma^2)*C3644+sigma*SQRT(C3644)*D3644)</f>
        <v/>
      </c>
      <c r="F3644">
        <f>SHL_face*(1+SHL_rate)^C3644</f>
        <v/>
      </c>
      <c r="G3644">
        <f>Pref_face*(1+Pref_rate)^C3644</f>
        <v/>
      </c>
      <c r="H3644">
        <f>MAX(E3644-F3644-G3644,0)</f>
        <v/>
      </c>
      <c r="I3644">
        <f>MIN(E3644,F3644+G3644)+(1-MgmtPct)*H3644</f>
        <v/>
      </c>
      <c r="J3644">
        <f>IF(I3644/SponsorCost&gt;=RatchetTrigger,1,0)</f>
        <v/>
      </c>
      <c r="K3644">
        <f>IF(J3644=1,MgmtPctRatchet,MgmtPct)</f>
        <v/>
      </c>
      <c r="L3644">
        <f>K3644*H3644</f>
        <v/>
      </c>
      <c r="M3644">
        <f>EXP(-rf*C3644)*L3644</f>
        <v/>
      </c>
      <c r="N3644">
        <f>EXP(-rf*C3644)*E3644</f>
        <v/>
      </c>
    </row>
    <row r="3645">
      <c r="A3645" t="n">
        <v>3637</v>
      </c>
      <c r="B3645">
        <f>RAND()</f>
        <v/>
      </c>
      <c r="C3645">
        <f>IF(B3645&lt;P_3,3,IF(B3645&lt;P_3+P_4,4,5))</f>
        <v/>
      </c>
      <c r="D3645">
        <f>NORM.S.INV(RAND())</f>
        <v/>
      </c>
      <c r="E3645">
        <f>V0*EXP((rf-q_leak-0.5*sigma^2)*C3645+sigma*SQRT(C3645)*D3645)</f>
        <v/>
      </c>
      <c r="F3645">
        <f>SHL_face*(1+SHL_rate)^C3645</f>
        <v/>
      </c>
      <c r="G3645">
        <f>Pref_face*(1+Pref_rate)^C3645</f>
        <v/>
      </c>
      <c r="H3645">
        <f>MAX(E3645-F3645-G3645,0)</f>
        <v/>
      </c>
      <c r="I3645">
        <f>MIN(E3645,F3645+G3645)+(1-MgmtPct)*H3645</f>
        <v/>
      </c>
      <c r="J3645">
        <f>IF(I3645/SponsorCost&gt;=RatchetTrigger,1,0)</f>
        <v/>
      </c>
      <c r="K3645">
        <f>IF(J3645=1,MgmtPctRatchet,MgmtPct)</f>
        <v/>
      </c>
      <c r="L3645">
        <f>K3645*H3645</f>
        <v/>
      </c>
      <c r="M3645">
        <f>EXP(-rf*C3645)*L3645</f>
        <v/>
      </c>
      <c r="N3645">
        <f>EXP(-rf*C3645)*E3645</f>
        <v/>
      </c>
    </row>
    <row r="3646">
      <c r="A3646" t="n">
        <v>3638</v>
      </c>
      <c r="B3646">
        <f>RAND()</f>
        <v/>
      </c>
      <c r="C3646">
        <f>IF(B3646&lt;P_3,3,IF(B3646&lt;P_3+P_4,4,5))</f>
        <v/>
      </c>
      <c r="D3646">
        <f>NORM.S.INV(RAND())</f>
        <v/>
      </c>
      <c r="E3646">
        <f>V0*EXP((rf-q_leak-0.5*sigma^2)*C3646+sigma*SQRT(C3646)*D3646)</f>
        <v/>
      </c>
      <c r="F3646">
        <f>SHL_face*(1+SHL_rate)^C3646</f>
        <v/>
      </c>
      <c r="G3646">
        <f>Pref_face*(1+Pref_rate)^C3646</f>
        <v/>
      </c>
      <c r="H3646">
        <f>MAX(E3646-F3646-G3646,0)</f>
        <v/>
      </c>
      <c r="I3646">
        <f>MIN(E3646,F3646+G3646)+(1-MgmtPct)*H3646</f>
        <v/>
      </c>
      <c r="J3646">
        <f>IF(I3646/SponsorCost&gt;=RatchetTrigger,1,0)</f>
        <v/>
      </c>
      <c r="K3646">
        <f>IF(J3646=1,MgmtPctRatchet,MgmtPct)</f>
        <v/>
      </c>
      <c r="L3646">
        <f>K3646*H3646</f>
        <v/>
      </c>
      <c r="M3646">
        <f>EXP(-rf*C3646)*L3646</f>
        <v/>
      </c>
      <c r="N3646">
        <f>EXP(-rf*C3646)*E3646</f>
        <v/>
      </c>
    </row>
    <row r="3647">
      <c r="A3647" t="n">
        <v>3639</v>
      </c>
      <c r="B3647">
        <f>RAND()</f>
        <v/>
      </c>
      <c r="C3647">
        <f>IF(B3647&lt;P_3,3,IF(B3647&lt;P_3+P_4,4,5))</f>
        <v/>
      </c>
      <c r="D3647">
        <f>NORM.S.INV(RAND())</f>
        <v/>
      </c>
      <c r="E3647">
        <f>V0*EXP((rf-q_leak-0.5*sigma^2)*C3647+sigma*SQRT(C3647)*D3647)</f>
        <v/>
      </c>
      <c r="F3647">
        <f>SHL_face*(1+SHL_rate)^C3647</f>
        <v/>
      </c>
      <c r="G3647">
        <f>Pref_face*(1+Pref_rate)^C3647</f>
        <v/>
      </c>
      <c r="H3647">
        <f>MAX(E3647-F3647-G3647,0)</f>
        <v/>
      </c>
      <c r="I3647">
        <f>MIN(E3647,F3647+G3647)+(1-MgmtPct)*H3647</f>
        <v/>
      </c>
      <c r="J3647">
        <f>IF(I3647/SponsorCost&gt;=RatchetTrigger,1,0)</f>
        <v/>
      </c>
      <c r="K3647">
        <f>IF(J3647=1,MgmtPctRatchet,MgmtPct)</f>
        <v/>
      </c>
      <c r="L3647">
        <f>K3647*H3647</f>
        <v/>
      </c>
      <c r="M3647">
        <f>EXP(-rf*C3647)*L3647</f>
        <v/>
      </c>
      <c r="N3647">
        <f>EXP(-rf*C3647)*E3647</f>
        <v/>
      </c>
    </row>
    <row r="3648">
      <c r="A3648" t="n">
        <v>3640</v>
      </c>
      <c r="B3648">
        <f>RAND()</f>
        <v/>
      </c>
      <c r="C3648">
        <f>IF(B3648&lt;P_3,3,IF(B3648&lt;P_3+P_4,4,5))</f>
        <v/>
      </c>
      <c r="D3648">
        <f>NORM.S.INV(RAND())</f>
        <v/>
      </c>
      <c r="E3648">
        <f>V0*EXP((rf-q_leak-0.5*sigma^2)*C3648+sigma*SQRT(C3648)*D3648)</f>
        <v/>
      </c>
      <c r="F3648">
        <f>SHL_face*(1+SHL_rate)^C3648</f>
        <v/>
      </c>
      <c r="G3648">
        <f>Pref_face*(1+Pref_rate)^C3648</f>
        <v/>
      </c>
      <c r="H3648">
        <f>MAX(E3648-F3648-G3648,0)</f>
        <v/>
      </c>
      <c r="I3648">
        <f>MIN(E3648,F3648+G3648)+(1-MgmtPct)*H3648</f>
        <v/>
      </c>
      <c r="J3648">
        <f>IF(I3648/SponsorCost&gt;=RatchetTrigger,1,0)</f>
        <v/>
      </c>
      <c r="K3648">
        <f>IF(J3648=1,MgmtPctRatchet,MgmtPct)</f>
        <v/>
      </c>
      <c r="L3648">
        <f>K3648*H3648</f>
        <v/>
      </c>
      <c r="M3648">
        <f>EXP(-rf*C3648)*L3648</f>
        <v/>
      </c>
      <c r="N3648">
        <f>EXP(-rf*C3648)*E3648</f>
        <v/>
      </c>
    </row>
    <row r="3649">
      <c r="A3649" t="n">
        <v>3641</v>
      </c>
      <c r="B3649">
        <f>RAND()</f>
        <v/>
      </c>
      <c r="C3649">
        <f>IF(B3649&lt;P_3,3,IF(B3649&lt;P_3+P_4,4,5))</f>
        <v/>
      </c>
      <c r="D3649">
        <f>NORM.S.INV(RAND())</f>
        <v/>
      </c>
      <c r="E3649">
        <f>V0*EXP((rf-q_leak-0.5*sigma^2)*C3649+sigma*SQRT(C3649)*D3649)</f>
        <v/>
      </c>
      <c r="F3649">
        <f>SHL_face*(1+SHL_rate)^C3649</f>
        <v/>
      </c>
      <c r="G3649">
        <f>Pref_face*(1+Pref_rate)^C3649</f>
        <v/>
      </c>
      <c r="H3649">
        <f>MAX(E3649-F3649-G3649,0)</f>
        <v/>
      </c>
      <c r="I3649">
        <f>MIN(E3649,F3649+G3649)+(1-MgmtPct)*H3649</f>
        <v/>
      </c>
      <c r="J3649">
        <f>IF(I3649/SponsorCost&gt;=RatchetTrigger,1,0)</f>
        <v/>
      </c>
      <c r="K3649">
        <f>IF(J3649=1,MgmtPctRatchet,MgmtPct)</f>
        <v/>
      </c>
      <c r="L3649">
        <f>K3649*H3649</f>
        <v/>
      </c>
      <c r="M3649">
        <f>EXP(-rf*C3649)*L3649</f>
        <v/>
      </c>
      <c r="N3649">
        <f>EXP(-rf*C3649)*E3649</f>
        <v/>
      </c>
    </row>
    <row r="3650">
      <c r="A3650" t="n">
        <v>3642</v>
      </c>
      <c r="B3650">
        <f>RAND()</f>
        <v/>
      </c>
      <c r="C3650">
        <f>IF(B3650&lt;P_3,3,IF(B3650&lt;P_3+P_4,4,5))</f>
        <v/>
      </c>
      <c r="D3650">
        <f>NORM.S.INV(RAND())</f>
        <v/>
      </c>
      <c r="E3650">
        <f>V0*EXP((rf-q_leak-0.5*sigma^2)*C3650+sigma*SQRT(C3650)*D3650)</f>
        <v/>
      </c>
      <c r="F3650">
        <f>SHL_face*(1+SHL_rate)^C3650</f>
        <v/>
      </c>
      <c r="G3650">
        <f>Pref_face*(1+Pref_rate)^C3650</f>
        <v/>
      </c>
      <c r="H3650">
        <f>MAX(E3650-F3650-G3650,0)</f>
        <v/>
      </c>
      <c r="I3650">
        <f>MIN(E3650,F3650+G3650)+(1-MgmtPct)*H3650</f>
        <v/>
      </c>
      <c r="J3650">
        <f>IF(I3650/SponsorCost&gt;=RatchetTrigger,1,0)</f>
        <v/>
      </c>
      <c r="K3650">
        <f>IF(J3650=1,MgmtPctRatchet,MgmtPct)</f>
        <v/>
      </c>
      <c r="L3650">
        <f>K3650*H3650</f>
        <v/>
      </c>
      <c r="M3650">
        <f>EXP(-rf*C3650)*L3650</f>
        <v/>
      </c>
      <c r="N3650">
        <f>EXP(-rf*C3650)*E3650</f>
        <v/>
      </c>
    </row>
    <row r="3651">
      <c r="A3651" t="n">
        <v>3643</v>
      </c>
      <c r="B3651">
        <f>RAND()</f>
        <v/>
      </c>
      <c r="C3651">
        <f>IF(B3651&lt;P_3,3,IF(B3651&lt;P_3+P_4,4,5))</f>
        <v/>
      </c>
      <c r="D3651">
        <f>NORM.S.INV(RAND())</f>
        <v/>
      </c>
      <c r="E3651">
        <f>V0*EXP((rf-q_leak-0.5*sigma^2)*C3651+sigma*SQRT(C3651)*D3651)</f>
        <v/>
      </c>
      <c r="F3651">
        <f>SHL_face*(1+SHL_rate)^C3651</f>
        <v/>
      </c>
      <c r="G3651">
        <f>Pref_face*(1+Pref_rate)^C3651</f>
        <v/>
      </c>
      <c r="H3651">
        <f>MAX(E3651-F3651-G3651,0)</f>
        <v/>
      </c>
      <c r="I3651">
        <f>MIN(E3651,F3651+G3651)+(1-MgmtPct)*H3651</f>
        <v/>
      </c>
      <c r="J3651">
        <f>IF(I3651/SponsorCost&gt;=RatchetTrigger,1,0)</f>
        <v/>
      </c>
      <c r="K3651">
        <f>IF(J3651=1,MgmtPctRatchet,MgmtPct)</f>
        <v/>
      </c>
      <c r="L3651">
        <f>K3651*H3651</f>
        <v/>
      </c>
      <c r="M3651">
        <f>EXP(-rf*C3651)*L3651</f>
        <v/>
      </c>
      <c r="N3651">
        <f>EXP(-rf*C3651)*E3651</f>
        <v/>
      </c>
    </row>
    <row r="3652">
      <c r="A3652" t="n">
        <v>3644</v>
      </c>
      <c r="B3652">
        <f>RAND()</f>
        <v/>
      </c>
      <c r="C3652">
        <f>IF(B3652&lt;P_3,3,IF(B3652&lt;P_3+P_4,4,5))</f>
        <v/>
      </c>
      <c r="D3652">
        <f>NORM.S.INV(RAND())</f>
        <v/>
      </c>
      <c r="E3652">
        <f>V0*EXP((rf-q_leak-0.5*sigma^2)*C3652+sigma*SQRT(C3652)*D3652)</f>
        <v/>
      </c>
      <c r="F3652">
        <f>SHL_face*(1+SHL_rate)^C3652</f>
        <v/>
      </c>
      <c r="G3652">
        <f>Pref_face*(1+Pref_rate)^C3652</f>
        <v/>
      </c>
      <c r="H3652">
        <f>MAX(E3652-F3652-G3652,0)</f>
        <v/>
      </c>
      <c r="I3652">
        <f>MIN(E3652,F3652+G3652)+(1-MgmtPct)*H3652</f>
        <v/>
      </c>
      <c r="J3652">
        <f>IF(I3652/SponsorCost&gt;=RatchetTrigger,1,0)</f>
        <v/>
      </c>
      <c r="K3652">
        <f>IF(J3652=1,MgmtPctRatchet,MgmtPct)</f>
        <v/>
      </c>
      <c r="L3652">
        <f>K3652*H3652</f>
        <v/>
      </c>
      <c r="M3652">
        <f>EXP(-rf*C3652)*L3652</f>
        <v/>
      </c>
      <c r="N3652">
        <f>EXP(-rf*C3652)*E3652</f>
        <v/>
      </c>
    </row>
    <row r="3653">
      <c r="A3653" t="n">
        <v>3645</v>
      </c>
      <c r="B3653">
        <f>RAND()</f>
        <v/>
      </c>
      <c r="C3653">
        <f>IF(B3653&lt;P_3,3,IF(B3653&lt;P_3+P_4,4,5))</f>
        <v/>
      </c>
      <c r="D3653">
        <f>NORM.S.INV(RAND())</f>
        <v/>
      </c>
      <c r="E3653">
        <f>V0*EXP((rf-q_leak-0.5*sigma^2)*C3653+sigma*SQRT(C3653)*D3653)</f>
        <v/>
      </c>
      <c r="F3653">
        <f>SHL_face*(1+SHL_rate)^C3653</f>
        <v/>
      </c>
      <c r="G3653">
        <f>Pref_face*(1+Pref_rate)^C3653</f>
        <v/>
      </c>
      <c r="H3653">
        <f>MAX(E3653-F3653-G3653,0)</f>
        <v/>
      </c>
      <c r="I3653">
        <f>MIN(E3653,F3653+G3653)+(1-MgmtPct)*H3653</f>
        <v/>
      </c>
      <c r="J3653">
        <f>IF(I3653/SponsorCost&gt;=RatchetTrigger,1,0)</f>
        <v/>
      </c>
      <c r="K3653">
        <f>IF(J3653=1,MgmtPctRatchet,MgmtPct)</f>
        <v/>
      </c>
      <c r="L3653">
        <f>K3653*H3653</f>
        <v/>
      </c>
      <c r="M3653">
        <f>EXP(-rf*C3653)*L3653</f>
        <v/>
      </c>
      <c r="N3653">
        <f>EXP(-rf*C3653)*E3653</f>
        <v/>
      </c>
    </row>
    <row r="3654">
      <c r="A3654" t="n">
        <v>3646</v>
      </c>
      <c r="B3654">
        <f>RAND()</f>
        <v/>
      </c>
      <c r="C3654">
        <f>IF(B3654&lt;P_3,3,IF(B3654&lt;P_3+P_4,4,5))</f>
        <v/>
      </c>
      <c r="D3654">
        <f>NORM.S.INV(RAND())</f>
        <v/>
      </c>
      <c r="E3654">
        <f>V0*EXP((rf-q_leak-0.5*sigma^2)*C3654+sigma*SQRT(C3654)*D3654)</f>
        <v/>
      </c>
      <c r="F3654">
        <f>SHL_face*(1+SHL_rate)^C3654</f>
        <v/>
      </c>
      <c r="G3654">
        <f>Pref_face*(1+Pref_rate)^C3654</f>
        <v/>
      </c>
      <c r="H3654">
        <f>MAX(E3654-F3654-G3654,0)</f>
        <v/>
      </c>
      <c r="I3654">
        <f>MIN(E3654,F3654+G3654)+(1-MgmtPct)*H3654</f>
        <v/>
      </c>
      <c r="J3654">
        <f>IF(I3654/SponsorCost&gt;=RatchetTrigger,1,0)</f>
        <v/>
      </c>
      <c r="K3654">
        <f>IF(J3654=1,MgmtPctRatchet,MgmtPct)</f>
        <v/>
      </c>
      <c r="L3654">
        <f>K3654*H3654</f>
        <v/>
      </c>
      <c r="M3654">
        <f>EXP(-rf*C3654)*L3654</f>
        <v/>
      </c>
      <c r="N3654">
        <f>EXP(-rf*C3654)*E3654</f>
        <v/>
      </c>
    </row>
    <row r="3655">
      <c r="A3655" t="n">
        <v>3647</v>
      </c>
      <c r="B3655">
        <f>RAND()</f>
        <v/>
      </c>
      <c r="C3655">
        <f>IF(B3655&lt;P_3,3,IF(B3655&lt;P_3+P_4,4,5))</f>
        <v/>
      </c>
      <c r="D3655">
        <f>NORM.S.INV(RAND())</f>
        <v/>
      </c>
      <c r="E3655">
        <f>V0*EXP((rf-q_leak-0.5*sigma^2)*C3655+sigma*SQRT(C3655)*D3655)</f>
        <v/>
      </c>
      <c r="F3655">
        <f>SHL_face*(1+SHL_rate)^C3655</f>
        <v/>
      </c>
      <c r="G3655">
        <f>Pref_face*(1+Pref_rate)^C3655</f>
        <v/>
      </c>
      <c r="H3655">
        <f>MAX(E3655-F3655-G3655,0)</f>
        <v/>
      </c>
      <c r="I3655">
        <f>MIN(E3655,F3655+G3655)+(1-MgmtPct)*H3655</f>
        <v/>
      </c>
      <c r="J3655">
        <f>IF(I3655/SponsorCost&gt;=RatchetTrigger,1,0)</f>
        <v/>
      </c>
      <c r="K3655">
        <f>IF(J3655=1,MgmtPctRatchet,MgmtPct)</f>
        <v/>
      </c>
      <c r="L3655">
        <f>K3655*H3655</f>
        <v/>
      </c>
      <c r="M3655">
        <f>EXP(-rf*C3655)*L3655</f>
        <v/>
      </c>
      <c r="N3655">
        <f>EXP(-rf*C3655)*E3655</f>
        <v/>
      </c>
    </row>
    <row r="3656">
      <c r="A3656" t="n">
        <v>3648</v>
      </c>
      <c r="B3656">
        <f>RAND()</f>
        <v/>
      </c>
      <c r="C3656">
        <f>IF(B3656&lt;P_3,3,IF(B3656&lt;P_3+P_4,4,5))</f>
        <v/>
      </c>
      <c r="D3656">
        <f>NORM.S.INV(RAND())</f>
        <v/>
      </c>
      <c r="E3656">
        <f>V0*EXP((rf-q_leak-0.5*sigma^2)*C3656+sigma*SQRT(C3656)*D3656)</f>
        <v/>
      </c>
      <c r="F3656">
        <f>SHL_face*(1+SHL_rate)^C3656</f>
        <v/>
      </c>
      <c r="G3656">
        <f>Pref_face*(1+Pref_rate)^C3656</f>
        <v/>
      </c>
      <c r="H3656">
        <f>MAX(E3656-F3656-G3656,0)</f>
        <v/>
      </c>
      <c r="I3656">
        <f>MIN(E3656,F3656+G3656)+(1-MgmtPct)*H3656</f>
        <v/>
      </c>
      <c r="J3656">
        <f>IF(I3656/SponsorCost&gt;=RatchetTrigger,1,0)</f>
        <v/>
      </c>
      <c r="K3656">
        <f>IF(J3656=1,MgmtPctRatchet,MgmtPct)</f>
        <v/>
      </c>
      <c r="L3656">
        <f>K3656*H3656</f>
        <v/>
      </c>
      <c r="M3656">
        <f>EXP(-rf*C3656)*L3656</f>
        <v/>
      </c>
      <c r="N3656">
        <f>EXP(-rf*C3656)*E3656</f>
        <v/>
      </c>
    </row>
    <row r="3657">
      <c r="A3657" t="n">
        <v>3649</v>
      </c>
      <c r="B3657">
        <f>RAND()</f>
        <v/>
      </c>
      <c r="C3657">
        <f>IF(B3657&lt;P_3,3,IF(B3657&lt;P_3+P_4,4,5))</f>
        <v/>
      </c>
      <c r="D3657">
        <f>NORM.S.INV(RAND())</f>
        <v/>
      </c>
      <c r="E3657">
        <f>V0*EXP((rf-q_leak-0.5*sigma^2)*C3657+sigma*SQRT(C3657)*D3657)</f>
        <v/>
      </c>
      <c r="F3657">
        <f>SHL_face*(1+SHL_rate)^C3657</f>
        <v/>
      </c>
      <c r="G3657">
        <f>Pref_face*(1+Pref_rate)^C3657</f>
        <v/>
      </c>
      <c r="H3657">
        <f>MAX(E3657-F3657-G3657,0)</f>
        <v/>
      </c>
      <c r="I3657">
        <f>MIN(E3657,F3657+G3657)+(1-MgmtPct)*H3657</f>
        <v/>
      </c>
      <c r="J3657">
        <f>IF(I3657/SponsorCost&gt;=RatchetTrigger,1,0)</f>
        <v/>
      </c>
      <c r="K3657">
        <f>IF(J3657=1,MgmtPctRatchet,MgmtPct)</f>
        <v/>
      </c>
      <c r="L3657">
        <f>K3657*H3657</f>
        <v/>
      </c>
      <c r="M3657">
        <f>EXP(-rf*C3657)*L3657</f>
        <v/>
      </c>
      <c r="N3657">
        <f>EXP(-rf*C3657)*E3657</f>
        <v/>
      </c>
    </row>
    <row r="3658">
      <c r="A3658" t="n">
        <v>3650</v>
      </c>
      <c r="B3658">
        <f>RAND()</f>
        <v/>
      </c>
      <c r="C3658">
        <f>IF(B3658&lt;P_3,3,IF(B3658&lt;P_3+P_4,4,5))</f>
        <v/>
      </c>
      <c r="D3658">
        <f>NORM.S.INV(RAND())</f>
        <v/>
      </c>
      <c r="E3658">
        <f>V0*EXP((rf-q_leak-0.5*sigma^2)*C3658+sigma*SQRT(C3658)*D3658)</f>
        <v/>
      </c>
      <c r="F3658">
        <f>SHL_face*(1+SHL_rate)^C3658</f>
        <v/>
      </c>
      <c r="G3658">
        <f>Pref_face*(1+Pref_rate)^C3658</f>
        <v/>
      </c>
      <c r="H3658">
        <f>MAX(E3658-F3658-G3658,0)</f>
        <v/>
      </c>
      <c r="I3658">
        <f>MIN(E3658,F3658+G3658)+(1-MgmtPct)*H3658</f>
        <v/>
      </c>
      <c r="J3658">
        <f>IF(I3658/SponsorCost&gt;=RatchetTrigger,1,0)</f>
        <v/>
      </c>
      <c r="K3658">
        <f>IF(J3658=1,MgmtPctRatchet,MgmtPct)</f>
        <v/>
      </c>
      <c r="L3658">
        <f>K3658*H3658</f>
        <v/>
      </c>
      <c r="M3658">
        <f>EXP(-rf*C3658)*L3658</f>
        <v/>
      </c>
      <c r="N3658">
        <f>EXP(-rf*C3658)*E3658</f>
        <v/>
      </c>
    </row>
    <row r="3659">
      <c r="A3659" t="n">
        <v>3651</v>
      </c>
      <c r="B3659">
        <f>RAND()</f>
        <v/>
      </c>
      <c r="C3659">
        <f>IF(B3659&lt;P_3,3,IF(B3659&lt;P_3+P_4,4,5))</f>
        <v/>
      </c>
      <c r="D3659">
        <f>NORM.S.INV(RAND())</f>
        <v/>
      </c>
      <c r="E3659">
        <f>V0*EXP((rf-q_leak-0.5*sigma^2)*C3659+sigma*SQRT(C3659)*D3659)</f>
        <v/>
      </c>
      <c r="F3659">
        <f>SHL_face*(1+SHL_rate)^C3659</f>
        <v/>
      </c>
      <c r="G3659">
        <f>Pref_face*(1+Pref_rate)^C3659</f>
        <v/>
      </c>
      <c r="H3659">
        <f>MAX(E3659-F3659-G3659,0)</f>
        <v/>
      </c>
      <c r="I3659">
        <f>MIN(E3659,F3659+G3659)+(1-MgmtPct)*H3659</f>
        <v/>
      </c>
      <c r="J3659">
        <f>IF(I3659/SponsorCost&gt;=RatchetTrigger,1,0)</f>
        <v/>
      </c>
      <c r="K3659">
        <f>IF(J3659=1,MgmtPctRatchet,MgmtPct)</f>
        <v/>
      </c>
      <c r="L3659">
        <f>K3659*H3659</f>
        <v/>
      </c>
      <c r="M3659">
        <f>EXP(-rf*C3659)*L3659</f>
        <v/>
      </c>
      <c r="N3659">
        <f>EXP(-rf*C3659)*E3659</f>
        <v/>
      </c>
    </row>
    <row r="3660">
      <c r="A3660" t="n">
        <v>3652</v>
      </c>
      <c r="B3660">
        <f>RAND()</f>
        <v/>
      </c>
      <c r="C3660">
        <f>IF(B3660&lt;P_3,3,IF(B3660&lt;P_3+P_4,4,5))</f>
        <v/>
      </c>
      <c r="D3660">
        <f>NORM.S.INV(RAND())</f>
        <v/>
      </c>
      <c r="E3660">
        <f>V0*EXP((rf-q_leak-0.5*sigma^2)*C3660+sigma*SQRT(C3660)*D3660)</f>
        <v/>
      </c>
      <c r="F3660">
        <f>SHL_face*(1+SHL_rate)^C3660</f>
        <v/>
      </c>
      <c r="G3660">
        <f>Pref_face*(1+Pref_rate)^C3660</f>
        <v/>
      </c>
      <c r="H3660">
        <f>MAX(E3660-F3660-G3660,0)</f>
        <v/>
      </c>
      <c r="I3660">
        <f>MIN(E3660,F3660+G3660)+(1-MgmtPct)*H3660</f>
        <v/>
      </c>
      <c r="J3660">
        <f>IF(I3660/SponsorCost&gt;=RatchetTrigger,1,0)</f>
        <v/>
      </c>
      <c r="K3660">
        <f>IF(J3660=1,MgmtPctRatchet,MgmtPct)</f>
        <v/>
      </c>
      <c r="L3660">
        <f>K3660*H3660</f>
        <v/>
      </c>
      <c r="M3660">
        <f>EXP(-rf*C3660)*L3660</f>
        <v/>
      </c>
      <c r="N3660">
        <f>EXP(-rf*C3660)*E3660</f>
        <v/>
      </c>
    </row>
    <row r="3661">
      <c r="A3661" t="n">
        <v>3653</v>
      </c>
      <c r="B3661">
        <f>RAND()</f>
        <v/>
      </c>
      <c r="C3661">
        <f>IF(B3661&lt;P_3,3,IF(B3661&lt;P_3+P_4,4,5))</f>
        <v/>
      </c>
      <c r="D3661">
        <f>NORM.S.INV(RAND())</f>
        <v/>
      </c>
      <c r="E3661">
        <f>V0*EXP((rf-q_leak-0.5*sigma^2)*C3661+sigma*SQRT(C3661)*D3661)</f>
        <v/>
      </c>
      <c r="F3661">
        <f>SHL_face*(1+SHL_rate)^C3661</f>
        <v/>
      </c>
      <c r="G3661">
        <f>Pref_face*(1+Pref_rate)^C3661</f>
        <v/>
      </c>
      <c r="H3661">
        <f>MAX(E3661-F3661-G3661,0)</f>
        <v/>
      </c>
      <c r="I3661">
        <f>MIN(E3661,F3661+G3661)+(1-MgmtPct)*H3661</f>
        <v/>
      </c>
      <c r="J3661">
        <f>IF(I3661/SponsorCost&gt;=RatchetTrigger,1,0)</f>
        <v/>
      </c>
      <c r="K3661">
        <f>IF(J3661=1,MgmtPctRatchet,MgmtPct)</f>
        <v/>
      </c>
      <c r="L3661">
        <f>K3661*H3661</f>
        <v/>
      </c>
      <c r="M3661">
        <f>EXP(-rf*C3661)*L3661</f>
        <v/>
      </c>
      <c r="N3661">
        <f>EXP(-rf*C3661)*E3661</f>
        <v/>
      </c>
    </row>
    <row r="3662">
      <c r="A3662" t="n">
        <v>3654</v>
      </c>
      <c r="B3662">
        <f>RAND()</f>
        <v/>
      </c>
      <c r="C3662">
        <f>IF(B3662&lt;P_3,3,IF(B3662&lt;P_3+P_4,4,5))</f>
        <v/>
      </c>
      <c r="D3662">
        <f>NORM.S.INV(RAND())</f>
        <v/>
      </c>
      <c r="E3662">
        <f>V0*EXP((rf-q_leak-0.5*sigma^2)*C3662+sigma*SQRT(C3662)*D3662)</f>
        <v/>
      </c>
      <c r="F3662">
        <f>SHL_face*(1+SHL_rate)^C3662</f>
        <v/>
      </c>
      <c r="G3662">
        <f>Pref_face*(1+Pref_rate)^C3662</f>
        <v/>
      </c>
      <c r="H3662">
        <f>MAX(E3662-F3662-G3662,0)</f>
        <v/>
      </c>
      <c r="I3662">
        <f>MIN(E3662,F3662+G3662)+(1-MgmtPct)*H3662</f>
        <v/>
      </c>
      <c r="J3662">
        <f>IF(I3662/SponsorCost&gt;=RatchetTrigger,1,0)</f>
        <v/>
      </c>
      <c r="K3662">
        <f>IF(J3662=1,MgmtPctRatchet,MgmtPct)</f>
        <v/>
      </c>
      <c r="L3662">
        <f>K3662*H3662</f>
        <v/>
      </c>
      <c r="M3662">
        <f>EXP(-rf*C3662)*L3662</f>
        <v/>
      </c>
      <c r="N3662">
        <f>EXP(-rf*C3662)*E3662</f>
        <v/>
      </c>
    </row>
    <row r="3663">
      <c r="A3663" t="n">
        <v>3655</v>
      </c>
      <c r="B3663">
        <f>RAND()</f>
        <v/>
      </c>
      <c r="C3663">
        <f>IF(B3663&lt;P_3,3,IF(B3663&lt;P_3+P_4,4,5))</f>
        <v/>
      </c>
      <c r="D3663">
        <f>NORM.S.INV(RAND())</f>
        <v/>
      </c>
      <c r="E3663">
        <f>V0*EXP((rf-q_leak-0.5*sigma^2)*C3663+sigma*SQRT(C3663)*D3663)</f>
        <v/>
      </c>
      <c r="F3663">
        <f>SHL_face*(1+SHL_rate)^C3663</f>
        <v/>
      </c>
      <c r="G3663">
        <f>Pref_face*(1+Pref_rate)^C3663</f>
        <v/>
      </c>
      <c r="H3663">
        <f>MAX(E3663-F3663-G3663,0)</f>
        <v/>
      </c>
      <c r="I3663">
        <f>MIN(E3663,F3663+G3663)+(1-MgmtPct)*H3663</f>
        <v/>
      </c>
      <c r="J3663">
        <f>IF(I3663/SponsorCost&gt;=RatchetTrigger,1,0)</f>
        <v/>
      </c>
      <c r="K3663">
        <f>IF(J3663=1,MgmtPctRatchet,MgmtPct)</f>
        <v/>
      </c>
      <c r="L3663">
        <f>K3663*H3663</f>
        <v/>
      </c>
      <c r="M3663">
        <f>EXP(-rf*C3663)*L3663</f>
        <v/>
      </c>
      <c r="N3663">
        <f>EXP(-rf*C3663)*E3663</f>
        <v/>
      </c>
    </row>
    <row r="3664">
      <c r="A3664" t="n">
        <v>3656</v>
      </c>
      <c r="B3664">
        <f>RAND()</f>
        <v/>
      </c>
      <c r="C3664">
        <f>IF(B3664&lt;P_3,3,IF(B3664&lt;P_3+P_4,4,5))</f>
        <v/>
      </c>
      <c r="D3664">
        <f>NORM.S.INV(RAND())</f>
        <v/>
      </c>
      <c r="E3664">
        <f>V0*EXP((rf-q_leak-0.5*sigma^2)*C3664+sigma*SQRT(C3664)*D3664)</f>
        <v/>
      </c>
      <c r="F3664">
        <f>SHL_face*(1+SHL_rate)^C3664</f>
        <v/>
      </c>
      <c r="G3664">
        <f>Pref_face*(1+Pref_rate)^C3664</f>
        <v/>
      </c>
      <c r="H3664">
        <f>MAX(E3664-F3664-G3664,0)</f>
        <v/>
      </c>
      <c r="I3664">
        <f>MIN(E3664,F3664+G3664)+(1-MgmtPct)*H3664</f>
        <v/>
      </c>
      <c r="J3664">
        <f>IF(I3664/SponsorCost&gt;=RatchetTrigger,1,0)</f>
        <v/>
      </c>
      <c r="K3664">
        <f>IF(J3664=1,MgmtPctRatchet,MgmtPct)</f>
        <v/>
      </c>
      <c r="L3664">
        <f>K3664*H3664</f>
        <v/>
      </c>
      <c r="M3664">
        <f>EXP(-rf*C3664)*L3664</f>
        <v/>
      </c>
      <c r="N3664">
        <f>EXP(-rf*C3664)*E3664</f>
        <v/>
      </c>
    </row>
    <row r="3665">
      <c r="A3665" t="n">
        <v>3657</v>
      </c>
      <c r="B3665">
        <f>RAND()</f>
        <v/>
      </c>
      <c r="C3665">
        <f>IF(B3665&lt;P_3,3,IF(B3665&lt;P_3+P_4,4,5))</f>
        <v/>
      </c>
      <c r="D3665">
        <f>NORM.S.INV(RAND())</f>
        <v/>
      </c>
      <c r="E3665">
        <f>V0*EXP((rf-q_leak-0.5*sigma^2)*C3665+sigma*SQRT(C3665)*D3665)</f>
        <v/>
      </c>
      <c r="F3665">
        <f>SHL_face*(1+SHL_rate)^C3665</f>
        <v/>
      </c>
      <c r="G3665">
        <f>Pref_face*(1+Pref_rate)^C3665</f>
        <v/>
      </c>
      <c r="H3665">
        <f>MAX(E3665-F3665-G3665,0)</f>
        <v/>
      </c>
      <c r="I3665">
        <f>MIN(E3665,F3665+G3665)+(1-MgmtPct)*H3665</f>
        <v/>
      </c>
      <c r="J3665">
        <f>IF(I3665/SponsorCost&gt;=RatchetTrigger,1,0)</f>
        <v/>
      </c>
      <c r="K3665">
        <f>IF(J3665=1,MgmtPctRatchet,MgmtPct)</f>
        <v/>
      </c>
      <c r="L3665">
        <f>K3665*H3665</f>
        <v/>
      </c>
      <c r="M3665">
        <f>EXP(-rf*C3665)*L3665</f>
        <v/>
      </c>
      <c r="N3665">
        <f>EXP(-rf*C3665)*E3665</f>
        <v/>
      </c>
    </row>
    <row r="3666">
      <c r="A3666" t="n">
        <v>3658</v>
      </c>
      <c r="B3666">
        <f>RAND()</f>
        <v/>
      </c>
      <c r="C3666">
        <f>IF(B3666&lt;P_3,3,IF(B3666&lt;P_3+P_4,4,5))</f>
        <v/>
      </c>
      <c r="D3666">
        <f>NORM.S.INV(RAND())</f>
        <v/>
      </c>
      <c r="E3666">
        <f>V0*EXP((rf-q_leak-0.5*sigma^2)*C3666+sigma*SQRT(C3666)*D3666)</f>
        <v/>
      </c>
      <c r="F3666">
        <f>SHL_face*(1+SHL_rate)^C3666</f>
        <v/>
      </c>
      <c r="G3666">
        <f>Pref_face*(1+Pref_rate)^C3666</f>
        <v/>
      </c>
      <c r="H3666">
        <f>MAX(E3666-F3666-G3666,0)</f>
        <v/>
      </c>
      <c r="I3666">
        <f>MIN(E3666,F3666+G3666)+(1-MgmtPct)*H3666</f>
        <v/>
      </c>
      <c r="J3666">
        <f>IF(I3666/SponsorCost&gt;=RatchetTrigger,1,0)</f>
        <v/>
      </c>
      <c r="K3666">
        <f>IF(J3666=1,MgmtPctRatchet,MgmtPct)</f>
        <v/>
      </c>
      <c r="L3666">
        <f>K3666*H3666</f>
        <v/>
      </c>
      <c r="M3666">
        <f>EXP(-rf*C3666)*L3666</f>
        <v/>
      </c>
      <c r="N3666">
        <f>EXP(-rf*C3666)*E3666</f>
        <v/>
      </c>
    </row>
    <row r="3667">
      <c r="A3667" t="n">
        <v>3659</v>
      </c>
      <c r="B3667">
        <f>RAND()</f>
        <v/>
      </c>
      <c r="C3667">
        <f>IF(B3667&lt;P_3,3,IF(B3667&lt;P_3+P_4,4,5))</f>
        <v/>
      </c>
      <c r="D3667">
        <f>NORM.S.INV(RAND())</f>
        <v/>
      </c>
      <c r="E3667">
        <f>V0*EXP((rf-q_leak-0.5*sigma^2)*C3667+sigma*SQRT(C3667)*D3667)</f>
        <v/>
      </c>
      <c r="F3667">
        <f>SHL_face*(1+SHL_rate)^C3667</f>
        <v/>
      </c>
      <c r="G3667">
        <f>Pref_face*(1+Pref_rate)^C3667</f>
        <v/>
      </c>
      <c r="H3667">
        <f>MAX(E3667-F3667-G3667,0)</f>
        <v/>
      </c>
      <c r="I3667">
        <f>MIN(E3667,F3667+G3667)+(1-MgmtPct)*H3667</f>
        <v/>
      </c>
      <c r="J3667">
        <f>IF(I3667/SponsorCost&gt;=RatchetTrigger,1,0)</f>
        <v/>
      </c>
      <c r="K3667">
        <f>IF(J3667=1,MgmtPctRatchet,MgmtPct)</f>
        <v/>
      </c>
      <c r="L3667">
        <f>K3667*H3667</f>
        <v/>
      </c>
      <c r="M3667">
        <f>EXP(-rf*C3667)*L3667</f>
        <v/>
      </c>
      <c r="N3667">
        <f>EXP(-rf*C3667)*E3667</f>
        <v/>
      </c>
    </row>
    <row r="3668">
      <c r="A3668" t="n">
        <v>3660</v>
      </c>
      <c r="B3668">
        <f>RAND()</f>
        <v/>
      </c>
      <c r="C3668">
        <f>IF(B3668&lt;P_3,3,IF(B3668&lt;P_3+P_4,4,5))</f>
        <v/>
      </c>
      <c r="D3668">
        <f>NORM.S.INV(RAND())</f>
        <v/>
      </c>
      <c r="E3668">
        <f>V0*EXP((rf-q_leak-0.5*sigma^2)*C3668+sigma*SQRT(C3668)*D3668)</f>
        <v/>
      </c>
      <c r="F3668">
        <f>SHL_face*(1+SHL_rate)^C3668</f>
        <v/>
      </c>
      <c r="G3668">
        <f>Pref_face*(1+Pref_rate)^C3668</f>
        <v/>
      </c>
      <c r="H3668">
        <f>MAX(E3668-F3668-G3668,0)</f>
        <v/>
      </c>
      <c r="I3668">
        <f>MIN(E3668,F3668+G3668)+(1-MgmtPct)*H3668</f>
        <v/>
      </c>
      <c r="J3668">
        <f>IF(I3668/SponsorCost&gt;=RatchetTrigger,1,0)</f>
        <v/>
      </c>
      <c r="K3668">
        <f>IF(J3668=1,MgmtPctRatchet,MgmtPct)</f>
        <v/>
      </c>
      <c r="L3668">
        <f>K3668*H3668</f>
        <v/>
      </c>
      <c r="M3668">
        <f>EXP(-rf*C3668)*L3668</f>
        <v/>
      </c>
      <c r="N3668">
        <f>EXP(-rf*C3668)*E3668</f>
        <v/>
      </c>
    </row>
    <row r="3669">
      <c r="A3669" t="n">
        <v>3661</v>
      </c>
      <c r="B3669">
        <f>RAND()</f>
        <v/>
      </c>
      <c r="C3669">
        <f>IF(B3669&lt;P_3,3,IF(B3669&lt;P_3+P_4,4,5))</f>
        <v/>
      </c>
      <c r="D3669">
        <f>NORM.S.INV(RAND())</f>
        <v/>
      </c>
      <c r="E3669">
        <f>V0*EXP((rf-q_leak-0.5*sigma^2)*C3669+sigma*SQRT(C3669)*D3669)</f>
        <v/>
      </c>
      <c r="F3669">
        <f>SHL_face*(1+SHL_rate)^C3669</f>
        <v/>
      </c>
      <c r="G3669">
        <f>Pref_face*(1+Pref_rate)^C3669</f>
        <v/>
      </c>
      <c r="H3669">
        <f>MAX(E3669-F3669-G3669,0)</f>
        <v/>
      </c>
      <c r="I3669">
        <f>MIN(E3669,F3669+G3669)+(1-MgmtPct)*H3669</f>
        <v/>
      </c>
      <c r="J3669">
        <f>IF(I3669/SponsorCost&gt;=RatchetTrigger,1,0)</f>
        <v/>
      </c>
      <c r="K3669">
        <f>IF(J3669=1,MgmtPctRatchet,MgmtPct)</f>
        <v/>
      </c>
      <c r="L3669">
        <f>K3669*H3669</f>
        <v/>
      </c>
      <c r="M3669">
        <f>EXP(-rf*C3669)*L3669</f>
        <v/>
      </c>
      <c r="N3669">
        <f>EXP(-rf*C3669)*E3669</f>
        <v/>
      </c>
    </row>
    <row r="3670">
      <c r="A3670" t="n">
        <v>3662</v>
      </c>
      <c r="B3670">
        <f>RAND()</f>
        <v/>
      </c>
      <c r="C3670">
        <f>IF(B3670&lt;P_3,3,IF(B3670&lt;P_3+P_4,4,5))</f>
        <v/>
      </c>
      <c r="D3670">
        <f>NORM.S.INV(RAND())</f>
        <v/>
      </c>
      <c r="E3670">
        <f>V0*EXP((rf-q_leak-0.5*sigma^2)*C3670+sigma*SQRT(C3670)*D3670)</f>
        <v/>
      </c>
      <c r="F3670">
        <f>SHL_face*(1+SHL_rate)^C3670</f>
        <v/>
      </c>
      <c r="G3670">
        <f>Pref_face*(1+Pref_rate)^C3670</f>
        <v/>
      </c>
      <c r="H3670">
        <f>MAX(E3670-F3670-G3670,0)</f>
        <v/>
      </c>
      <c r="I3670">
        <f>MIN(E3670,F3670+G3670)+(1-MgmtPct)*H3670</f>
        <v/>
      </c>
      <c r="J3670">
        <f>IF(I3670/SponsorCost&gt;=RatchetTrigger,1,0)</f>
        <v/>
      </c>
      <c r="K3670">
        <f>IF(J3670=1,MgmtPctRatchet,MgmtPct)</f>
        <v/>
      </c>
      <c r="L3670">
        <f>K3670*H3670</f>
        <v/>
      </c>
      <c r="M3670">
        <f>EXP(-rf*C3670)*L3670</f>
        <v/>
      </c>
      <c r="N3670">
        <f>EXP(-rf*C3670)*E3670</f>
        <v/>
      </c>
    </row>
    <row r="3671">
      <c r="A3671" t="n">
        <v>3663</v>
      </c>
      <c r="B3671">
        <f>RAND()</f>
        <v/>
      </c>
      <c r="C3671">
        <f>IF(B3671&lt;P_3,3,IF(B3671&lt;P_3+P_4,4,5))</f>
        <v/>
      </c>
      <c r="D3671">
        <f>NORM.S.INV(RAND())</f>
        <v/>
      </c>
      <c r="E3671">
        <f>V0*EXP((rf-q_leak-0.5*sigma^2)*C3671+sigma*SQRT(C3671)*D3671)</f>
        <v/>
      </c>
      <c r="F3671">
        <f>SHL_face*(1+SHL_rate)^C3671</f>
        <v/>
      </c>
      <c r="G3671">
        <f>Pref_face*(1+Pref_rate)^C3671</f>
        <v/>
      </c>
      <c r="H3671">
        <f>MAX(E3671-F3671-G3671,0)</f>
        <v/>
      </c>
      <c r="I3671">
        <f>MIN(E3671,F3671+G3671)+(1-MgmtPct)*H3671</f>
        <v/>
      </c>
      <c r="J3671">
        <f>IF(I3671/SponsorCost&gt;=RatchetTrigger,1,0)</f>
        <v/>
      </c>
      <c r="K3671">
        <f>IF(J3671=1,MgmtPctRatchet,MgmtPct)</f>
        <v/>
      </c>
      <c r="L3671">
        <f>K3671*H3671</f>
        <v/>
      </c>
      <c r="M3671">
        <f>EXP(-rf*C3671)*L3671</f>
        <v/>
      </c>
      <c r="N3671">
        <f>EXP(-rf*C3671)*E3671</f>
        <v/>
      </c>
    </row>
    <row r="3672">
      <c r="A3672" t="n">
        <v>3664</v>
      </c>
      <c r="B3672">
        <f>RAND()</f>
        <v/>
      </c>
      <c r="C3672">
        <f>IF(B3672&lt;P_3,3,IF(B3672&lt;P_3+P_4,4,5))</f>
        <v/>
      </c>
      <c r="D3672">
        <f>NORM.S.INV(RAND())</f>
        <v/>
      </c>
      <c r="E3672">
        <f>V0*EXP((rf-q_leak-0.5*sigma^2)*C3672+sigma*SQRT(C3672)*D3672)</f>
        <v/>
      </c>
      <c r="F3672">
        <f>SHL_face*(1+SHL_rate)^C3672</f>
        <v/>
      </c>
      <c r="G3672">
        <f>Pref_face*(1+Pref_rate)^C3672</f>
        <v/>
      </c>
      <c r="H3672">
        <f>MAX(E3672-F3672-G3672,0)</f>
        <v/>
      </c>
      <c r="I3672">
        <f>MIN(E3672,F3672+G3672)+(1-MgmtPct)*H3672</f>
        <v/>
      </c>
      <c r="J3672">
        <f>IF(I3672/SponsorCost&gt;=RatchetTrigger,1,0)</f>
        <v/>
      </c>
      <c r="K3672">
        <f>IF(J3672=1,MgmtPctRatchet,MgmtPct)</f>
        <v/>
      </c>
      <c r="L3672">
        <f>K3672*H3672</f>
        <v/>
      </c>
      <c r="M3672">
        <f>EXP(-rf*C3672)*L3672</f>
        <v/>
      </c>
      <c r="N3672">
        <f>EXP(-rf*C3672)*E3672</f>
        <v/>
      </c>
    </row>
    <row r="3673">
      <c r="A3673" t="n">
        <v>3665</v>
      </c>
      <c r="B3673">
        <f>RAND()</f>
        <v/>
      </c>
      <c r="C3673">
        <f>IF(B3673&lt;P_3,3,IF(B3673&lt;P_3+P_4,4,5))</f>
        <v/>
      </c>
      <c r="D3673">
        <f>NORM.S.INV(RAND())</f>
        <v/>
      </c>
      <c r="E3673">
        <f>V0*EXP((rf-q_leak-0.5*sigma^2)*C3673+sigma*SQRT(C3673)*D3673)</f>
        <v/>
      </c>
      <c r="F3673">
        <f>SHL_face*(1+SHL_rate)^C3673</f>
        <v/>
      </c>
      <c r="G3673">
        <f>Pref_face*(1+Pref_rate)^C3673</f>
        <v/>
      </c>
      <c r="H3673">
        <f>MAX(E3673-F3673-G3673,0)</f>
        <v/>
      </c>
      <c r="I3673">
        <f>MIN(E3673,F3673+G3673)+(1-MgmtPct)*H3673</f>
        <v/>
      </c>
      <c r="J3673">
        <f>IF(I3673/SponsorCost&gt;=RatchetTrigger,1,0)</f>
        <v/>
      </c>
      <c r="K3673">
        <f>IF(J3673=1,MgmtPctRatchet,MgmtPct)</f>
        <v/>
      </c>
      <c r="L3673">
        <f>K3673*H3673</f>
        <v/>
      </c>
      <c r="M3673">
        <f>EXP(-rf*C3673)*L3673</f>
        <v/>
      </c>
      <c r="N3673">
        <f>EXP(-rf*C3673)*E3673</f>
        <v/>
      </c>
    </row>
    <row r="3674">
      <c r="A3674" t="n">
        <v>3666</v>
      </c>
      <c r="B3674">
        <f>RAND()</f>
        <v/>
      </c>
      <c r="C3674">
        <f>IF(B3674&lt;P_3,3,IF(B3674&lt;P_3+P_4,4,5))</f>
        <v/>
      </c>
      <c r="D3674">
        <f>NORM.S.INV(RAND())</f>
        <v/>
      </c>
      <c r="E3674">
        <f>V0*EXP((rf-q_leak-0.5*sigma^2)*C3674+sigma*SQRT(C3674)*D3674)</f>
        <v/>
      </c>
      <c r="F3674">
        <f>SHL_face*(1+SHL_rate)^C3674</f>
        <v/>
      </c>
      <c r="G3674">
        <f>Pref_face*(1+Pref_rate)^C3674</f>
        <v/>
      </c>
      <c r="H3674">
        <f>MAX(E3674-F3674-G3674,0)</f>
        <v/>
      </c>
      <c r="I3674">
        <f>MIN(E3674,F3674+G3674)+(1-MgmtPct)*H3674</f>
        <v/>
      </c>
      <c r="J3674">
        <f>IF(I3674/SponsorCost&gt;=RatchetTrigger,1,0)</f>
        <v/>
      </c>
      <c r="K3674">
        <f>IF(J3674=1,MgmtPctRatchet,MgmtPct)</f>
        <v/>
      </c>
      <c r="L3674">
        <f>K3674*H3674</f>
        <v/>
      </c>
      <c r="M3674">
        <f>EXP(-rf*C3674)*L3674</f>
        <v/>
      </c>
      <c r="N3674">
        <f>EXP(-rf*C3674)*E3674</f>
        <v/>
      </c>
    </row>
    <row r="3675">
      <c r="A3675" t="n">
        <v>3667</v>
      </c>
      <c r="B3675">
        <f>RAND()</f>
        <v/>
      </c>
      <c r="C3675">
        <f>IF(B3675&lt;P_3,3,IF(B3675&lt;P_3+P_4,4,5))</f>
        <v/>
      </c>
      <c r="D3675">
        <f>NORM.S.INV(RAND())</f>
        <v/>
      </c>
      <c r="E3675">
        <f>V0*EXP((rf-q_leak-0.5*sigma^2)*C3675+sigma*SQRT(C3675)*D3675)</f>
        <v/>
      </c>
      <c r="F3675">
        <f>SHL_face*(1+SHL_rate)^C3675</f>
        <v/>
      </c>
      <c r="G3675">
        <f>Pref_face*(1+Pref_rate)^C3675</f>
        <v/>
      </c>
      <c r="H3675">
        <f>MAX(E3675-F3675-G3675,0)</f>
        <v/>
      </c>
      <c r="I3675">
        <f>MIN(E3675,F3675+G3675)+(1-MgmtPct)*H3675</f>
        <v/>
      </c>
      <c r="J3675">
        <f>IF(I3675/SponsorCost&gt;=RatchetTrigger,1,0)</f>
        <v/>
      </c>
      <c r="K3675">
        <f>IF(J3675=1,MgmtPctRatchet,MgmtPct)</f>
        <v/>
      </c>
      <c r="L3675">
        <f>K3675*H3675</f>
        <v/>
      </c>
      <c r="M3675">
        <f>EXP(-rf*C3675)*L3675</f>
        <v/>
      </c>
      <c r="N3675">
        <f>EXP(-rf*C3675)*E3675</f>
        <v/>
      </c>
    </row>
    <row r="3676">
      <c r="A3676" t="n">
        <v>3668</v>
      </c>
      <c r="B3676">
        <f>RAND()</f>
        <v/>
      </c>
      <c r="C3676">
        <f>IF(B3676&lt;P_3,3,IF(B3676&lt;P_3+P_4,4,5))</f>
        <v/>
      </c>
      <c r="D3676">
        <f>NORM.S.INV(RAND())</f>
        <v/>
      </c>
      <c r="E3676">
        <f>V0*EXP((rf-q_leak-0.5*sigma^2)*C3676+sigma*SQRT(C3676)*D3676)</f>
        <v/>
      </c>
      <c r="F3676">
        <f>SHL_face*(1+SHL_rate)^C3676</f>
        <v/>
      </c>
      <c r="G3676">
        <f>Pref_face*(1+Pref_rate)^C3676</f>
        <v/>
      </c>
      <c r="H3676">
        <f>MAX(E3676-F3676-G3676,0)</f>
        <v/>
      </c>
      <c r="I3676">
        <f>MIN(E3676,F3676+G3676)+(1-MgmtPct)*H3676</f>
        <v/>
      </c>
      <c r="J3676">
        <f>IF(I3676/SponsorCost&gt;=RatchetTrigger,1,0)</f>
        <v/>
      </c>
      <c r="K3676">
        <f>IF(J3676=1,MgmtPctRatchet,MgmtPct)</f>
        <v/>
      </c>
      <c r="L3676">
        <f>K3676*H3676</f>
        <v/>
      </c>
      <c r="M3676">
        <f>EXP(-rf*C3676)*L3676</f>
        <v/>
      </c>
      <c r="N3676">
        <f>EXP(-rf*C3676)*E3676</f>
        <v/>
      </c>
    </row>
    <row r="3677">
      <c r="A3677" t="n">
        <v>3669</v>
      </c>
      <c r="B3677">
        <f>RAND()</f>
        <v/>
      </c>
      <c r="C3677">
        <f>IF(B3677&lt;P_3,3,IF(B3677&lt;P_3+P_4,4,5))</f>
        <v/>
      </c>
      <c r="D3677">
        <f>NORM.S.INV(RAND())</f>
        <v/>
      </c>
      <c r="E3677">
        <f>V0*EXP((rf-q_leak-0.5*sigma^2)*C3677+sigma*SQRT(C3677)*D3677)</f>
        <v/>
      </c>
      <c r="F3677">
        <f>SHL_face*(1+SHL_rate)^C3677</f>
        <v/>
      </c>
      <c r="G3677">
        <f>Pref_face*(1+Pref_rate)^C3677</f>
        <v/>
      </c>
      <c r="H3677">
        <f>MAX(E3677-F3677-G3677,0)</f>
        <v/>
      </c>
      <c r="I3677">
        <f>MIN(E3677,F3677+G3677)+(1-MgmtPct)*H3677</f>
        <v/>
      </c>
      <c r="J3677">
        <f>IF(I3677/SponsorCost&gt;=RatchetTrigger,1,0)</f>
        <v/>
      </c>
      <c r="K3677">
        <f>IF(J3677=1,MgmtPctRatchet,MgmtPct)</f>
        <v/>
      </c>
      <c r="L3677">
        <f>K3677*H3677</f>
        <v/>
      </c>
      <c r="M3677">
        <f>EXP(-rf*C3677)*L3677</f>
        <v/>
      </c>
      <c r="N3677">
        <f>EXP(-rf*C3677)*E3677</f>
        <v/>
      </c>
    </row>
    <row r="3678">
      <c r="A3678" t="n">
        <v>3670</v>
      </c>
      <c r="B3678">
        <f>RAND()</f>
        <v/>
      </c>
      <c r="C3678">
        <f>IF(B3678&lt;P_3,3,IF(B3678&lt;P_3+P_4,4,5))</f>
        <v/>
      </c>
      <c r="D3678">
        <f>NORM.S.INV(RAND())</f>
        <v/>
      </c>
      <c r="E3678">
        <f>V0*EXP((rf-q_leak-0.5*sigma^2)*C3678+sigma*SQRT(C3678)*D3678)</f>
        <v/>
      </c>
      <c r="F3678">
        <f>SHL_face*(1+SHL_rate)^C3678</f>
        <v/>
      </c>
      <c r="G3678">
        <f>Pref_face*(1+Pref_rate)^C3678</f>
        <v/>
      </c>
      <c r="H3678">
        <f>MAX(E3678-F3678-G3678,0)</f>
        <v/>
      </c>
      <c r="I3678">
        <f>MIN(E3678,F3678+G3678)+(1-MgmtPct)*H3678</f>
        <v/>
      </c>
      <c r="J3678">
        <f>IF(I3678/SponsorCost&gt;=RatchetTrigger,1,0)</f>
        <v/>
      </c>
      <c r="K3678">
        <f>IF(J3678=1,MgmtPctRatchet,MgmtPct)</f>
        <v/>
      </c>
      <c r="L3678">
        <f>K3678*H3678</f>
        <v/>
      </c>
      <c r="M3678">
        <f>EXP(-rf*C3678)*L3678</f>
        <v/>
      </c>
      <c r="N3678">
        <f>EXP(-rf*C3678)*E3678</f>
        <v/>
      </c>
    </row>
    <row r="3679">
      <c r="A3679" t="n">
        <v>3671</v>
      </c>
      <c r="B3679">
        <f>RAND()</f>
        <v/>
      </c>
      <c r="C3679">
        <f>IF(B3679&lt;P_3,3,IF(B3679&lt;P_3+P_4,4,5))</f>
        <v/>
      </c>
      <c r="D3679">
        <f>NORM.S.INV(RAND())</f>
        <v/>
      </c>
      <c r="E3679">
        <f>V0*EXP((rf-q_leak-0.5*sigma^2)*C3679+sigma*SQRT(C3679)*D3679)</f>
        <v/>
      </c>
      <c r="F3679">
        <f>SHL_face*(1+SHL_rate)^C3679</f>
        <v/>
      </c>
      <c r="G3679">
        <f>Pref_face*(1+Pref_rate)^C3679</f>
        <v/>
      </c>
      <c r="H3679">
        <f>MAX(E3679-F3679-G3679,0)</f>
        <v/>
      </c>
      <c r="I3679">
        <f>MIN(E3679,F3679+G3679)+(1-MgmtPct)*H3679</f>
        <v/>
      </c>
      <c r="J3679">
        <f>IF(I3679/SponsorCost&gt;=RatchetTrigger,1,0)</f>
        <v/>
      </c>
      <c r="K3679">
        <f>IF(J3679=1,MgmtPctRatchet,MgmtPct)</f>
        <v/>
      </c>
      <c r="L3679">
        <f>K3679*H3679</f>
        <v/>
      </c>
      <c r="M3679">
        <f>EXP(-rf*C3679)*L3679</f>
        <v/>
      </c>
      <c r="N3679">
        <f>EXP(-rf*C3679)*E3679</f>
        <v/>
      </c>
    </row>
    <row r="3680">
      <c r="A3680" t="n">
        <v>3672</v>
      </c>
      <c r="B3680">
        <f>RAND()</f>
        <v/>
      </c>
      <c r="C3680">
        <f>IF(B3680&lt;P_3,3,IF(B3680&lt;P_3+P_4,4,5))</f>
        <v/>
      </c>
      <c r="D3680">
        <f>NORM.S.INV(RAND())</f>
        <v/>
      </c>
      <c r="E3680">
        <f>V0*EXP((rf-q_leak-0.5*sigma^2)*C3680+sigma*SQRT(C3680)*D3680)</f>
        <v/>
      </c>
      <c r="F3680">
        <f>SHL_face*(1+SHL_rate)^C3680</f>
        <v/>
      </c>
      <c r="G3680">
        <f>Pref_face*(1+Pref_rate)^C3680</f>
        <v/>
      </c>
      <c r="H3680">
        <f>MAX(E3680-F3680-G3680,0)</f>
        <v/>
      </c>
      <c r="I3680">
        <f>MIN(E3680,F3680+G3680)+(1-MgmtPct)*H3680</f>
        <v/>
      </c>
      <c r="J3680">
        <f>IF(I3680/SponsorCost&gt;=RatchetTrigger,1,0)</f>
        <v/>
      </c>
      <c r="K3680">
        <f>IF(J3680=1,MgmtPctRatchet,MgmtPct)</f>
        <v/>
      </c>
      <c r="L3680">
        <f>K3680*H3680</f>
        <v/>
      </c>
      <c r="M3680">
        <f>EXP(-rf*C3680)*L3680</f>
        <v/>
      </c>
      <c r="N3680">
        <f>EXP(-rf*C3680)*E3680</f>
        <v/>
      </c>
    </row>
    <row r="3681">
      <c r="A3681" t="n">
        <v>3673</v>
      </c>
      <c r="B3681">
        <f>RAND()</f>
        <v/>
      </c>
      <c r="C3681">
        <f>IF(B3681&lt;P_3,3,IF(B3681&lt;P_3+P_4,4,5))</f>
        <v/>
      </c>
      <c r="D3681">
        <f>NORM.S.INV(RAND())</f>
        <v/>
      </c>
      <c r="E3681">
        <f>V0*EXP((rf-q_leak-0.5*sigma^2)*C3681+sigma*SQRT(C3681)*D3681)</f>
        <v/>
      </c>
      <c r="F3681">
        <f>SHL_face*(1+SHL_rate)^C3681</f>
        <v/>
      </c>
      <c r="G3681">
        <f>Pref_face*(1+Pref_rate)^C3681</f>
        <v/>
      </c>
      <c r="H3681">
        <f>MAX(E3681-F3681-G3681,0)</f>
        <v/>
      </c>
      <c r="I3681">
        <f>MIN(E3681,F3681+G3681)+(1-MgmtPct)*H3681</f>
        <v/>
      </c>
      <c r="J3681">
        <f>IF(I3681/SponsorCost&gt;=RatchetTrigger,1,0)</f>
        <v/>
      </c>
      <c r="K3681">
        <f>IF(J3681=1,MgmtPctRatchet,MgmtPct)</f>
        <v/>
      </c>
      <c r="L3681">
        <f>K3681*H3681</f>
        <v/>
      </c>
      <c r="M3681">
        <f>EXP(-rf*C3681)*L3681</f>
        <v/>
      </c>
      <c r="N3681">
        <f>EXP(-rf*C3681)*E3681</f>
        <v/>
      </c>
    </row>
    <row r="3682">
      <c r="A3682" t="n">
        <v>3674</v>
      </c>
      <c r="B3682">
        <f>RAND()</f>
        <v/>
      </c>
      <c r="C3682">
        <f>IF(B3682&lt;P_3,3,IF(B3682&lt;P_3+P_4,4,5))</f>
        <v/>
      </c>
      <c r="D3682">
        <f>NORM.S.INV(RAND())</f>
        <v/>
      </c>
      <c r="E3682">
        <f>V0*EXP((rf-q_leak-0.5*sigma^2)*C3682+sigma*SQRT(C3682)*D3682)</f>
        <v/>
      </c>
      <c r="F3682">
        <f>SHL_face*(1+SHL_rate)^C3682</f>
        <v/>
      </c>
      <c r="G3682">
        <f>Pref_face*(1+Pref_rate)^C3682</f>
        <v/>
      </c>
      <c r="H3682">
        <f>MAX(E3682-F3682-G3682,0)</f>
        <v/>
      </c>
      <c r="I3682">
        <f>MIN(E3682,F3682+G3682)+(1-MgmtPct)*H3682</f>
        <v/>
      </c>
      <c r="J3682">
        <f>IF(I3682/SponsorCost&gt;=RatchetTrigger,1,0)</f>
        <v/>
      </c>
      <c r="K3682">
        <f>IF(J3682=1,MgmtPctRatchet,MgmtPct)</f>
        <v/>
      </c>
      <c r="L3682">
        <f>K3682*H3682</f>
        <v/>
      </c>
      <c r="M3682">
        <f>EXP(-rf*C3682)*L3682</f>
        <v/>
      </c>
      <c r="N3682">
        <f>EXP(-rf*C3682)*E3682</f>
        <v/>
      </c>
    </row>
    <row r="3683">
      <c r="A3683" t="n">
        <v>3675</v>
      </c>
      <c r="B3683">
        <f>RAND()</f>
        <v/>
      </c>
      <c r="C3683">
        <f>IF(B3683&lt;P_3,3,IF(B3683&lt;P_3+P_4,4,5))</f>
        <v/>
      </c>
      <c r="D3683">
        <f>NORM.S.INV(RAND())</f>
        <v/>
      </c>
      <c r="E3683">
        <f>V0*EXP((rf-q_leak-0.5*sigma^2)*C3683+sigma*SQRT(C3683)*D3683)</f>
        <v/>
      </c>
      <c r="F3683">
        <f>SHL_face*(1+SHL_rate)^C3683</f>
        <v/>
      </c>
      <c r="G3683">
        <f>Pref_face*(1+Pref_rate)^C3683</f>
        <v/>
      </c>
      <c r="H3683">
        <f>MAX(E3683-F3683-G3683,0)</f>
        <v/>
      </c>
      <c r="I3683">
        <f>MIN(E3683,F3683+G3683)+(1-MgmtPct)*H3683</f>
        <v/>
      </c>
      <c r="J3683">
        <f>IF(I3683/SponsorCost&gt;=RatchetTrigger,1,0)</f>
        <v/>
      </c>
      <c r="K3683">
        <f>IF(J3683=1,MgmtPctRatchet,MgmtPct)</f>
        <v/>
      </c>
      <c r="L3683">
        <f>K3683*H3683</f>
        <v/>
      </c>
      <c r="M3683">
        <f>EXP(-rf*C3683)*L3683</f>
        <v/>
      </c>
      <c r="N3683">
        <f>EXP(-rf*C3683)*E3683</f>
        <v/>
      </c>
    </row>
    <row r="3684">
      <c r="A3684" t="n">
        <v>3676</v>
      </c>
      <c r="B3684">
        <f>RAND()</f>
        <v/>
      </c>
      <c r="C3684">
        <f>IF(B3684&lt;P_3,3,IF(B3684&lt;P_3+P_4,4,5))</f>
        <v/>
      </c>
      <c r="D3684">
        <f>NORM.S.INV(RAND())</f>
        <v/>
      </c>
      <c r="E3684">
        <f>V0*EXP((rf-q_leak-0.5*sigma^2)*C3684+sigma*SQRT(C3684)*D3684)</f>
        <v/>
      </c>
      <c r="F3684">
        <f>SHL_face*(1+SHL_rate)^C3684</f>
        <v/>
      </c>
      <c r="G3684">
        <f>Pref_face*(1+Pref_rate)^C3684</f>
        <v/>
      </c>
      <c r="H3684">
        <f>MAX(E3684-F3684-G3684,0)</f>
        <v/>
      </c>
      <c r="I3684">
        <f>MIN(E3684,F3684+G3684)+(1-MgmtPct)*H3684</f>
        <v/>
      </c>
      <c r="J3684">
        <f>IF(I3684/SponsorCost&gt;=RatchetTrigger,1,0)</f>
        <v/>
      </c>
      <c r="K3684">
        <f>IF(J3684=1,MgmtPctRatchet,MgmtPct)</f>
        <v/>
      </c>
      <c r="L3684">
        <f>K3684*H3684</f>
        <v/>
      </c>
      <c r="M3684">
        <f>EXP(-rf*C3684)*L3684</f>
        <v/>
      </c>
      <c r="N3684">
        <f>EXP(-rf*C3684)*E3684</f>
        <v/>
      </c>
    </row>
    <row r="3685">
      <c r="A3685" t="n">
        <v>3677</v>
      </c>
      <c r="B3685">
        <f>RAND()</f>
        <v/>
      </c>
      <c r="C3685">
        <f>IF(B3685&lt;P_3,3,IF(B3685&lt;P_3+P_4,4,5))</f>
        <v/>
      </c>
      <c r="D3685">
        <f>NORM.S.INV(RAND())</f>
        <v/>
      </c>
      <c r="E3685">
        <f>V0*EXP((rf-q_leak-0.5*sigma^2)*C3685+sigma*SQRT(C3685)*D3685)</f>
        <v/>
      </c>
      <c r="F3685">
        <f>SHL_face*(1+SHL_rate)^C3685</f>
        <v/>
      </c>
      <c r="G3685">
        <f>Pref_face*(1+Pref_rate)^C3685</f>
        <v/>
      </c>
      <c r="H3685">
        <f>MAX(E3685-F3685-G3685,0)</f>
        <v/>
      </c>
      <c r="I3685">
        <f>MIN(E3685,F3685+G3685)+(1-MgmtPct)*H3685</f>
        <v/>
      </c>
      <c r="J3685">
        <f>IF(I3685/SponsorCost&gt;=RatchetTrigger,1,0)</f>
        <v/>
      </c>
      <c r="K3685">
        <f>IF(J3685=1,MgmtPctRatchet,MgmtPct)</f>
        <v/>
      </c>
      <c r="L3685">
        <f>K3685*H3685</f>
        <v/>
      </c>
      <c r="M3685">
        <f>EXP(-rf*C3685)*L3685</f>
        <v/>
      </c>
      <c r="N3685">
        <f>EXP(-rf*C3685)*E3685</f>
        <v/>
      </c>
    </row>
    <row r="3686">
      <c r="A3686" t="n">
        <v>3678</v>
      </c>
      <c r="B3686">
        <f>RAND()</f>
        <v/>
      </c>
      <c r="C3686">
        <f>IF(B3686&lt;P_3,3,IF(B3686&lt;P_3+P_4,4,5))</f>
        <v/>
      </c>
      <c r="D3686">
        <f>NORM.S.INV(RAND())</f>
        <v/>
      </c>
      <c r="E3686">
        <f>V0*EXP((rf-q_leak-0.5*sigma^2)*C3686+sigma*SQRT(C3686)*D3686)</f>
        <v/>
      </c>
      <c r="F3686">
        <f>SHL_face*(1+SHL_rate)^C3686</f>
        <v/>
      </c>
      <c r="G3686">
        <f>Pref_face*(1+Pref_rate)^C3686</f>
        <v/>
      </c>
      <c r="H3686">
        <f>MAX(E3686-F3686-G3686,0)</f>
        <v/>
      </c>
      <c r="I3686">
        <f>MIN(E3686,F3686+G3686)+(1-MgmtPct)*H3686</f>
        <v/>
      </c>
      <c r="J3686">
        <f>IF(I3686/SponsorCost&gt;=RatchetTrigger,1,0)</f>
        <v/>
      </c>
      <c r="K3686">
        <f>IF(J3686=1,MgmtPctRatchet,MgmtPct)</f>
        <v/>
      </c>
      <c r="L3686">
        <f>K3686*H3686</f>
        <v/>
      </c>
      <c r="M3686">
        <f>EXP(-rf*C3686)*L3686</f>
        <v/>
      </c>
      <c r="N3686">
        <f>EXP(-rf*C3686)*E3686</f>
        <v/>
      </c>
    </row>
    <row r="3687">
      <c r="A3687" t="n">
        <v>3679</v>
      </c>
      <c r="B3687">
        <f>RAND()</f>
        <v/>
      </c>
      <c r="C3687">
        <f>IF(B3687&lt;P_3,3,IF(B3687&lt;P_3+P_4,4,5))</f>
        <v/>
      </c>
      <c r="D3687">
        <f>NORM.S.INV(RAND())</f>
        <v/>
      </c>
      <c r="E3687">
        <f>V0*EXP((rf-q_leak-0.5*sigma^2)*C3687+sigma*SQRT(C3687)*D3687)</f>
        <v/>
      </c>
      <c r="F3687">
        <f>SHL_face*(1+SHL_rate)^C3687</f>
        <v/>
      </c>
      <c r="G3687">
        <f>Pref_face*(1+Pref_rate)^C3687</f>
        <v/>
      </c>
      <c r="H3687">
        <f>MAX(E3687-F3687-G3687,0)</f>
        <v/>
      </c>
      <c r="I3687">
        <f>MIN(E3687,F3687+G3687)+(1-MgmtPct)*H3687</f>
        <v/>
      </c>
      <c r="J3687">
        <f>IF(I3687/SponsorCost&gt;=RatchetTrigger,1,0)</f>
        <v/>
      </c>
      <c r="K3687">
        <f>IF(J3687=1,MgmtPctRatchet,MgmtPct)</f>
        <v/>
      </c>
      <c r="L3687">
        <f>K3687*H3687</f>
        <v/>
      </c>
      <c r="M3687">
        <f>EXP(-rf*C3687)*L3687</f>
        <v/>
      </c>
      <c r="N3687">
        <f>EXP(-rf*C3687)*E3687</f>
        <v/>
      </c>
    </row>
    <row r="3688">
      <c r="A3688" t="n">
        <v>3680</v>
      </c>
      <c r="B3688">
        <f>RAND()</f>
        <v/>
      </c>
      <c r="C3688">
        <f>IF(B3688&lt;P_3,3,IF(B3688&lt;P_3+P_4,4,5))</f>
        <v/>
      </c>
      <c r="D3688">
        <f>NORM.S.INV(RAND())</f>
        <v/>
      </c>
      <c r="E3688">
        <f>V0*EXP((rf-q_leak-0.5*sigma^2)*C3688+sigma*SQRT(C3688)*D3688)</f>
        <v/>
      </c>
      <c r="F3688">
        <f>SHL_face*(1+SHL_rate)^C3688</f>
        <v/>
      </c>
      <c r="G3688">
        <f>Pref_face*(1+Pref_rate)^C3688</f>
        <v/>
      </c>
      <c r="H3688">
        <f>MAX(E3688-F3688-G3688,0)</f>
        <v/>
      </c>
      <c r="I3688">
        <f>MIN(E3688,F3688+G3688)+(1-MgmtPct)*H3688</f>
        <v/>
      </c>
      <c r="J3688">
        <f>IF(I3688/SponsorCost&gt;=RatchetTrigger,1,0)</f>
        <v/>
      </c>
      <c r="K3688">
        <f>IF(J3688=1,MgmtPctRatchet,MgmtPct)</f>
        <v/>
      </c>
      <c r="L3688">
        <f>K3688*H3688</f>
        <v/>
      </c>
      <c r="M3688">
        <f>EXP(-rf*C3688)*L3688</f>
        <v/>
      </c>
      <c r="N3688">
        <f>EXP(-rf*C3688)*E3688</f>
        <v/>
      </c>
    </row>
    <row r="3689">
      <c r="A3689" t="n">
        <v>3681</v>
      </c>
      <c r="B3689">
        <f>RAND()</f>
        <v/>
      </c>
      <c r="C3689">
        <f>IF(B3689&lt;P_3,3,IF(B3689&lt;P_3+P_4,4,5))</f>
        <v/>
      </c>
      <c r="D3689">
        <f>NORM.S.INV(RAND())</f>
        <v/>
      </c>
      <c r="E3689">
        <f>V0*EXP((rf-q_leak-0.5*sigma^2)*C3689+sigma*SQRT(C3689)*D3689)</f>
        <v/>
      </c>
      <c r="F3689">
        <f>SHL_face*(1+SHL_rate)^C3689</f>
        <v/>
      </c>
      <c r="G3689">
        <f>Pref_face*(1+Pref_rate)^C3689</f>
        <v/>
      </c>
      <c r="H3689">
        <f>MAX(E3689-F3689-G3689,0)</f>
        <v/>
      </c>
      <c r="I3689">
        <f>MIN(E3689,F3689+G3689)+(1-MgmtPct)*H3689</f>
        <v/>
      </c>
      <c r="J3689">
        <f>IF(I3689/SponsorCost&gt;=RatchetTrigger,1,0)</f>
        <v/>
      </c>
      <c r="K3689">
        <f>IF(J3689=1,MgmtPctRatchet,MgmtPct)</f>
        <v/>
      </c>
      <c r="L3689">
        <f>K3689*H3689</f>
        <v/>
      </c>
      <c r="M3689">
        <f>EXP(-rf*C3689)*L3689</f>
        <v/>
      </c>
      <c r="N3689">
        <f>EXP(-rf*C3689)*E3689</f>
        <v/>
      </c>
    </row>
    <row r="3690">
      <c r="A3690" t="n">
        <v>3682</v>
      </c>
      <c r="B3690">
        <f>RAND()</f>
        <v/>
      </c>
      <c r="C3690">
        <f>IF(B3690&lt;P_3,3,IF(B3690&lt;P_3+P_4,4,5))</f>
        <v/>
      </c>
      <c r="D3690">
        <f>NORM.S.INV(RAND())</f>
        <v/>
      </c>
      <c r="E3690">
        <f>V0*EXP((rf-q_leak-0.5*sigma^2)*C3690+sigma*SQRT(C3690)*D3690)</f>
        <v/>
      </c>
      <c r="F3690">
        <f>SHL_face*(1+SHL_rate)^C3690</f>
        <v/>
      </c>
      <c r="G3690">
        <f>Pref_face*(1+Pref_rate)^C3690</f>
        <v/>
      </c>
      <c r="H3690">
        <f>MAX(E3690-F3690-G3690,0)</f>
        <v/>
      </c>
      <c r="I3690">
        <f>MIN(E3690,F3690+G3690)+(1-MgmtPct)*H3690</f>
        <v/>
      </c>
      <c r="J3690">
        <f>IF(I3690/SponsorCost&gt;=RatchetTrigger,1,0)</f>
        <v/>
      </c>
      <c r="K3690">
        <f>IF(J3690=1,MgmtPctRatchet,MgmtPct)</f>
        <v/>
      </c>
      <c r="L3690">
        <f>K3690*H3690</f>
        <v/>
      </c>
      <c r="M3690">
        <f>EXP(-rf*C3690)*L3690</f>
        <v/>
      </c>
      <c r="N3690">
        <f>EXP(-rf*C3690)*E3690</f>
        <v/>
      </c>
    </row>
    <row r="3691">
      <c r="A3691" t="n">
        <v>3683</v>
      </c>
      <c r="B3691">
        <f>RAND()</f>
        <v/>
      </c>
      <c r="C3691">
        <f>IF(B3691&lt;P_3,3,IF(B3691&lt;P_3+P_4,4,5))</f>
        <v/>
      </c>
      <c r="D3691">
        <f>NORM.S.INV(RAND())</f>
        <v/>
      </c>
      <c r="E3691">
        <f>V0*EXP((rf-q_leak-0.5*sigma^2)*C3691+sigma*SQRT(C3691)*D3691)</f>
        <v/>
      </c>
      <c r="F3691">
        <f>SHL_face*(1+SHL_rate)^C3691</f>
        <v/>
      </c>
      <c r="G3691">
        <f>Pref_face*(1+Pref_rate)^C3691</f>
        <v/>
      </c>
      <c r="H3691">
        <f>MAX(E3691-F3691-G3691,0)</f>
        <v/>
      </c>
      <c r="I3691">
        <f>MIN(E3691,F3691+G3691)+(1-MgmtPct)*H3691</f>
        <v/>
      </c>
      <c r="J3691">
        <f>IF(I3691/SponsorCost&gt;=RatchetTrigger,1,0)</f>
        <v/>
      </c>
      <c r="K3691">
        <f>IF(J3691=1,MgmtPctRatchet,MgmtPct)</f>
        <v/>
      </c>
      <c r="L3691">
        <f>K3691*H3691</f>
        <v/>
      </c>
      <c r="M3691">
        <f>EXP(-rf*C3691)*L3691</f>
        <v/>
      </c>
      <c r="N3691">
        <f>EXP(-rf*C3691)*E3691</f>
        <v/>
      </c>
    </row>
    <row r="3692">
      <c r="A3692" t="n">
        <v>3684</v>
      </c>
      <c r="B3692">
        <f>RAND()</f>
        <v/>
      </c>
      <c r="C3692">
        <f>IF(B3692&lt;P_3,3,IF(B3692&lt;P_3+P_4,4,5))</f>
        <v/>
      </c>
      <c r="D3692">
        <f>NORM.S.INV(RAND())</f>
        <v/>
      </c>
      <c r="E3692">
        <f>V0*EXP((rf-q_leak-0.5*sigma^2)*C3692+sigma*SQRT(C3692)*D3692)</f>
        <v/>
      </c>
      <c r="F3692">
        <f>SHL_face*(1+SHL_rate)^C3692</f>
        <v/>
      </c>
      <c r="G3692">
        <f>Pref_face*(1+Pref_rate)^C3692</f>
        <v/>
      </c>
      <c r="H3692">
        <f>MAX(E3692-F3692-G3692,0)</f>
        <v/>
      </c>
      <c r="I3692">
        <f>MIN(E3692,F3692+G3692)+(1-MgmtPct)*H3692</f>
        <v/>
      </c>
      <c r="J3692">
        <f>IF(I3692/SponsorCost&gt;=RatchetTrigger,1,0)</f>
        <v/>
      </c>
      <c r="K3692">
        <f>IF(J3692=1,MgmtPctRatchet,MgmtPct)</f>
        <v/>
      </c>
      <c r="L3692">
        <f>K3692*H3692</f>
        <v/>
      </c>
      <c r="M3692">
        <f>EXP(-rf*C3692)*L3692</f>
        <v/>
      </c>
      <c r="N3692">
        <f>EXP(-rf*C3692)*E3692</f>
        <v/>
      </c>
    </row>
    <row r="3693">
      <c r="A3693" t="n">
        <v>3685</v>
      </c>
      <c r="B3693">
        <f>RAND()</f>
        <v/>
      </c>
      <c r="C3693">
        <f>IF(B3693&lt;P_3,3,IF(B3693&lt;P_3+P_4,4,5))</f>
        <v/>
      </c>
      <c r="D3693">
        <f>NORM.S.INV(RAND())</f>
        <v/>
      </c>
      <c r="E3693">
        <f>V0*EXP((rf-q_leak-0.5*sigma^2)*C3693+sigma*SQRT(C3693)*D3693)</f>
        <v/>
      </c>
      <c r="F3693">
        <f>SHL_face*(1+SHL_rate)^C3693</f>
        <v/>
      </c>
      <c r="G3693">
        <f>Pref_face*(1+Pref_rate)^C3693</f>
        <v/>
      </c>
      <c r="H3693">
        <f>MAX(E3693-F3693-G3693,0)</f>
        <v/>
      </c>
      <c r="I3693">
        <f>MIN(E3693,F3693+G3693)+(1-MgmtPct)*H3693</f>
        <v/>
      </c>
      <c r="J3693">
        <f>IF(I3693/SponsorCost&gt;=RatchetTrigger,1,0)</f>
        <v/>
      </c>
      <c r="K3693">
        <f>IF(J3693=1,MgmtPctRatchet,MgmtPct)</f>
        <v/>
      </c>
      <c r="L3693">
        <f>K3693*H3693</f>
        <v/>
      </c>
      <c r="M3693">
        <f>EXP(-rf*C3693)*L3693</f>
        <v/>
      </c>
      <c r="N3693">
        <f>EXP(-rf*C3693)*E3693</f>
        <v/>
      </c>
    </row>
    <row r="3694">
      <c r="A3694" t="n">
        <v>3686</v>
      </c>
      <c r="B3694">
        <f>RAND()</f>
        <v/>
      </c>
      <c r="C3694">
        <f>IF(B3694&lt;P_3,3,IF(B3694&lt;P_3+P_4,4,5))</f>
        <v/>
      </c>
      <c r="D3694">
        <f>NORM.S.INV(RAND())</f>
        <v/>
      </c>
      <c r="E3694">
        <f>V0*EXP((rf-q_leak-0.5*sigma^2)*C3694+sigma*SQRT(C3694)*D3694)</f>
        <v/>
      </c>
      <c r="F3694">
        <f>SHL_face*(1+SHL_rate)^C3694</f>
        <v/>
      </c>
      <c r="G3694">
        <f>Pref_face*(1+Pref_rate)^C3694</f>
        <v/>
      </c>
      <c r="H3694">
        <f>MAX(E3694-F3694-G3694,0)</f>
        <v/>
      </c>
      <c r="I3694">
        <f>MIN(E3694,F3694+G3694)+(1-MgmtPct)*H3694</f>
        <v/>
      </c>
      <c r="J3694">
        <f>IF(I3694/SponsorCost&gt;=RatchetTrigger,1,0)</f>
        <v/>
      </c>
      <c r="K3694">
        <f>IF(J3694=1,MgmtPctRatchet,MgmtPct)</f>
        <v/>
      </c>
      <c r="L3694">
        <f>K3694*H3694</f>
        <v/>
      </c>
      <c r="M3694">
        <f>EXP(-rf*C3694)*L3694</f>
        <v/>
      </c>
      <c r="N3694">
        <f>EXP(-rf*C3694)*E3694</f>
        <v/>
      </c>
    </row>
    <row r="3695">
      <c r="A3695" t="n">
        <v>3687</v>
      </c>
      <c r="B3695">
        <f>RAND()</f>
        <v/>
      </c>
      <c r="C3695">
        <f>IF(B3695&lt;P_3,3,IF(B3695&lt;P_3+P_4,4,5))</f>
        <v/>
      </c>
      <c r="D3695">
        <f>NORM.S.INV(RAND())</f>
        <v/>
      </c>
      <c r="E3695">
        <f>V0*EXP((rf-q_leak-0.5*sigma^2)*C3695+sigma*SQRT(C3695)*D3695)</f>
        <v/>
      </c>
      <c r="F3695">
        <f>SHL_face*(1+SHL_rate)^C3695</f>
        <v/>
      </c>
      <c r="G3695">
        <f>Pref_face*(1+Pref_rate)^C3695</f>
        <v/>
      </c>
      <c r="H3695">
        <f>MAX(E3695-F3695-G3695,0)</f>
        <v/>
      </c>
      <c r="I3695">
        <f>MIN(E3695,F3695+G3695)+(1-MgmtPct)*H3695</f>
        <v/>
      </c>
      <c r="J3695">
        <f>IF(I3695/SponsorCost&gt;=RatchetTrigger,1,0)</f>
        <v/>
      </c>
      <c r="K3695">
        <f>IF(J3695=1,MgmtPctRatchet,MgmtPct)</f>
        <v/>
      </c>
      <c r="L3695">
        <f>K3695*H3695</f>
        <v/>
      </c>
      <c r="M3695">
        <f>EXP(-rf*C3695)*L3695</f>
        <v/>
      </c>
      <c r="N3695">
        <f>EXP(-rf*C3695)*E3695</f>
        <v/>
      </c>
    </row>
    <row r="3696">
      <c r="A3696" t="n">
        <v>3688</v>
      </c>
      <c r="B3696">
        <f>RAND()</f>
        <v/>
      </c>
      <c r="C3696">
        <f>IF(B3696&lt;P_3,3,IF(B3696&lt;P_3+P_4,4,5))</f>
        <v/>
      </c>
      <c r="D3696">
        <f>NORM.S.INV(RAND())</f>
        <v/>
      </c>
      <c r="E3696">
        <f>V0*EXP((rf-q_leak-0.5*sigma^2)*C3696+sigma*SQRT(C3696)*D3696)</f>
        <v/>
      </c>
      <c r="F3696">
        <f>SHL_face*(1+SHL_rate)^C3696</f>
        <v/>
      </c>
      <c r="G3696">
        <f>Pref_face*(1+Pref_rate)^C3696</f>
        <v/>
      </c>
      <c r="H3696">
        <f>MAX(E3696-F3696-G3696,0)</f>
        <v/>
      </c>
      <c r="I3696">
        <f>MIN(E3696,F3696+G3696)+(1-MgmtPct)*H3696</f>
        <v/>
      </c>
      <c r="J3696">
        <f>IF(I3696/SponsorCost&gt;=RatchetTrigger,1,0)</f>
        <v/>
      </c>
      <c r="K3696">
        <f>IF(J3696=1,MgmtPctRatchet,MgmtPct)</f>
        <v/>
      </c>
      <c r="L3696">
        <f>K3696*H3696</f>
        <v/>
      </c>
      <c r="M3696">
        <f>EXP(-rf*C3696)*L3696</f>
        <v/>
      </c>
      <c r="N3696">
        <f>EXP(-rf*C3696)*E3696</f>
        <v/>
      </c>
    </row>
    <row r="3697">
      <c r="A3697" t="n">
        <v>3689</v>
      </c>
      <c r="B3697">
        <f>RAND()</f>
        <v/>
      </c>
      <c r="C3697">
        <f>IF(B3697&lt;P_3,3,IF(B3697&lt;P_3+P_4,4,5))</f>
        <v/>
      </c>
      <c r="D3697">
        <f>NORM.S.INV(RAND())</f>
        <v/>
      </c>
      <c r="E3697">
        <f>V0*EXP((rf-q_leak-0.5*sigma^2)*C3697+sigma*SQRT(C3697)*D3697)</f>
        <v/>
      </c>
      <c r="F3697">
        <f>SHL_face*(1+SHL_rate)^C3697</f>
        <v/>
      </c>
      <c r="G3697">
        <f>Pref_face*(1+Pref_rate)^C3697</f>
        <v/>
      </c>
      <c r="H3697">
        <f>MAX(E3697-F3697-G3697,0)</f>
        <v/>
      </c>
      <c r="I3697">
        <f>MIN(E3697,F3697+G3697)+(1-MgmtPct)*H3697</f>
        <v/>
      </c>
      <c r="J3697">
        <f>IF(I3697/SponsorCost&gt;=RatchetTrigger,1,0)</f>
        <v/>
      </c>
      <c r="K3697">
        <f>IF(J3697=1,MgmtPctRatchet,MgmtPct)</f>
        <v/>
      </c>
      <c r="L3697">
        <f>K3697*H3697</f>
        <v/>
      </c>
      <c r="M3697">
        <f>EXP(-rf*C3697)*L3697</f>
        <v/>
      </c>
      <c r="N3697">
        <f>EXP(-rf*C3697)*E3697</f>
        <v/>
      </c>
    </row>
    <row r="3698">
      <c r="A3698" t="n">
        <v>3690</v>
      </c>
      <c r="B3698">
        <f>RAND()</f>
        <v/>
      </c>
      <c r="C3698">
        <f>IF(B3698&lt;P_3,3,IF(B3698&lt;P_3+P_4,4,5))</f>
        <v/>
      </c>
      <c r="D3698">
        <f>NORM.S.INV(RAND())</f>
        <v/>
      </c>
      <c r="E3698">
        <f>V0*EXP((rf-q_leak-0.5*sigma^2)*C3698+sigma*SQRT(C3698)*D3698)</f>
        <v/>
      </c>
      <c r="F3698">
        <f>SHL_face*(1+SHL_rate)^C3698</f>
        <v/>
      </c>
      <c r="G3698">
        <f>Pref_face*(1+Pref_rate)^C3698</f>
        <v/>
      </c>
      <c r="H3698">
        <f>MAX(E3698-F3698-G3698,0)</f>
        <v/>
      </c>
      <c r="I3698">
        <f>MIN(E3698,F3698+G3698)+(1-MgmtPct)*H3698</f>
        <v/>
      </c>
      <c r="J3698">
        <f>IF(I3698/SponsorCost&gt;=RatchetTrigger,1,0)</f>
        <v/>
      </c>
      <c r="K3698">
        <f>IF(J3698=1,MgmtPctRatchet,MgmtPct)</f>
        <v/>
      </c>
      <c r="L3698">
        <f>K3698*H3698</f>
        <v/>
      </c>
      <c r="M3698">
        <f>EXP(-rf*C3698)*L3698</f>
        <v/>
      </c>
      <c r="N3698">
        <f>EXP(-rf*C3698)*E3698</f>
        <v/>
      </c>
    </row>
    <row r="3699">
      <c r="A3699" t="n">
        <v>3691</v>
      </c>
      <c r="B3699">
        <f>RAND()</f>
        <v/>
      </c>
      <c r="C3699">
        <f>IF(B3699&lt;P_3,3,IF(B3699&lt;P_3+P_4,4,5))</f>
        <v/>
      </c>
      <c r="D3699">
        <f>NORM.S.INV(RAND())</f>
        <v/>
      </c>
      <c r="E3699">
        <f>V0*EXP((rf-q_leak-0.5*sigma^2)*C3699+sigma*SQRT(C3699)*D3699)</f>
        <v/>
      </c>
      <c r="F3699">
        <f>SHL_face*(1+SHL_rate)^C3699</f>
        <v/>
      </c>
      <c r="G3699">
        <f>Pref_face*(1+Pref_rate)^C3699</f>
        <v/>
      </c>
      <c r="H3699">
        <f>MAX(E3699-F3699-G3699,0)</f>
        <v/>
      </c>
      <c r="I3699">
        <f>MIN(E3699,F3699+G3699)+(1-MgmtPct)*H3699</f>
        <v/>
      </c>
      <c r="J3699">
        <f>IF(I3699/SponsorCost&gt;=RatchetTrigger,1,0)</f>
        <v/>
      </c>
      <c r="K3699">
        <f>IF(J3699=1,MgmtPctRatchet,MgmtPct)</f>
        <v/>
      </c>
      <c r="L3699">
        <f>K3699*H3699</f>
        <v/>
      </c>
      <c r="M3699">
        <f>EXP(-rf*C3699)*L3699</f>
        <v/>
      </c>
      <c r="N3699">
        <f>EXP(-rf*C3699)*E3699</f>
        <v/>
      </c>
    </row>
    <row r="3700">
      <c r="A3700" t="n">
        <v>3692</v>
      </c>
      <c r="B3700">
        <f>RAND()</f>
        <v/>
      </c>
      <c r="C3700">
        <f>IF(B3700&lt;P_3,3,IF(B3700&lt;P_3+P_4,4,5))</f>
        <v/>
      </c>
      <c r="D3700">
        <f>NORM.S.INV(RAND())</f>
        <v/>
      </c>
      <c r="E3700">
        <f>V0*EXP((rf-q_leak-0.5*sigma^2)*C3700+sigma*SQRT(C3700)*D3700)</f>
        <v/>
      </c>
      <c r="F3700">
        <f>SHL_face*(1+SHL_rate)^C3700</f>
        <v/>
      </c>
      <c r="G3700">
        <f>Pref_face*(1+Pref_rate)^C3700</f>
        <v/>
      </c>
      <c r="H3700">
        <f>MAX(E3700-F3700-G3700,0)</f>
        <v/>
      </c>
      <c r="I3700">
        <f>MIN(E3700,F3700+G3700)+(1-MgmtPct)*H3700</f>
        <v/>
      </c>
      <c r="J3700">
        <f>IF(I3700/SponsorCost&gt;=RatchetTrigger,1,0)</f>
        <v/>
      </c>
      <c r="K3700">
        <f>IF(J3700=1,MgmtPctRatchet,MgmtPct)</f>
        <v/>
      </c>
      <c r="L3700">
        <f>K3700*H3700</f>
        <v/>
      </c>
      <c r="M3700">
        <f>EXP(-rf*C3700)*L3700</f>
        <v/>
      </c>
      <c r="N3700">
        <f>EXP(-rf*C3700)*E3700</f>
        <v/>
      </c>
    </row>
    <row r="3701">
      <c r="A3701" t="n">
        <v>3693</v>
      </c>
      <c r="B3701">
        <f>RAND()</f>
        <v/>
      </c>
      <c r="C3701">
        <f>IF(B3701&lt;P_3,3,IF(B3701&lt;P_3+P_4,4,5))</f>
        <v/>
      </c>
      <c r="D3701">
        <f>NORM.S.INV(RAND())</f>
        <v/>
      </c>
      <c r="E3701">
        <f>V0*EXP((rf-q_leak-0.5*sigma^2)*C3701+sigma*SQRT(C3701)*D3701)</f>
        <v/>
      </c>
      <c r="F3701">
        <f>SHL_face*(1+SHL_rate)^C3701</f>
        <v/>
      </c>
      <c r="G3701">
        <f>Pref_face*(1+Pref_rate)^C3701</f>
        <v/>
      </c>
      <c r="H3701">
        <f>MAX(E3701-F3701-G3701,0)</f>
        <v/>
      </c>
      <c r="I3701">
        <f>MIN(E3701,F3701+G3701)+(1-MgmtPct)*H3701</f>
        <v/>
      </c>
      <c r="J3701">
        <f>IF(I3701/SponsorCost&gt;=RatchetTrigger,1,0)</f>
        <v/>
      </c>
      <c r="K3701">
        <f>IF(J3701=1,MgmtPctRatchet,MgmtPct)</f>
        <v/>
      </c>
      <c r="L3701">
        <f>K3701*H3701</f>
        <v/>
      </c>
      <c r="M3701">
        <f>EXP(-rf*C3701)*L3701</f>
        <v/>
      </c>
      <c r="N3701">
        <f>EXP(-rf*C3701)*E3701</f>
        <v/>
      </c>
    </row>
    <row r="3702">
      <c r="A3702" t="n">
        <v>3694</v>
      </c>
      <c r="B3702">
        <f>RAND()</f>
        <v/>
      </c>
      <c r="C3702">
        <f>IF(B3702&lt;P_3,3,IF(B3702&lt;P_3+P_4,4,5))</f>
        <v/>
      </c>
      <c r="D3702">
        <f>NORM.S.INV(RAND())</f>
        <v/>
      </c>
      <c r="E3702">
        <f>V0*EXP((rf-q_leak-0.5*sigma^2)*C3702+sigma*SQRT(C3702)*D3702)</f>
        <v/>
      </c>
      <c r="F3702">
        <f>SHL_face*(1+SHL_rate)^C3702</f>
        <v/>
      </c>
      <c r="G3702">
        <f>Pref_face*(1+Pref_rate)^C3702</f>
        <v/>
      </c>
      <c r="H3702">
        <f>MAX(E3702-F3702-G3702,0)</f>
        <v/>
      </c>
      <c r="I3702">
        <f>MIN(E3702,F3702+G3702)+(1-MgmtPct)*H3702</f>
        <v/>
      </c>
      <c r="J3702">
        <f>IF(I3702/SponsorCost&gt;=RatchetTrigger,1,0)</f>
        <v/>
      </c>
      <c r="K3702">
        <f>IF(J3702=1,MgmtPctRatchet,MgmtPct)</f>
        <v/>
      </c>
      <c r="L3702">
        <f>K3702*H3702</f>
        <v/>
      </c>
      <c r="M3702">
        <f>EXP(-rf*C3702)*L3702</f>
        <v/>
      </c>
      <c r="N3702">
        <f>EXP(-rf*C3702)*E3702</f>
        <v/>
      </c>
    </row>
    <row r="3703">
      <c r="A3703" t="n">
        <v>3695</v>
      </c>
      <c r="B3703">
        <f>RAND()</f>
        <v/>
      </c>
      <c r="C3703">
        <f>IF(B3703&lt;P_3,3,IF(B3703&lt;P_3+P_4,4,5))</f>
        <v/>
      </c>
      <c r="D3703">
        <f>NORM.S.INV(RAND())</f>
        <v/>
      </c>
      <c r="E3703">
        <f>V0*EXP((rf-q_leak-0.5*sigma^2)*C3703+sigma*SQRT(C3703)*D3703)</f>
        <v/>
      </c>
      <c r="F3703">
        <f>SHL_face*(1+SHL_rate)^C3703</f>
        <v/>
      </c>
      <c r="G3703">
        <f>Pref_face*(1+Pref_rate)^C3703</f>
        <v/>
      </c>
      <c r="H3703">
        <f>MAX(E3703-F3703-G3703,0)</f>
        <v/>
      </c>
      <c r="I3703">
        <f>MIN(E3703,F3703+G3703)+(1-MgmtPct)*H3703</f>
        <v/>
      </c>
      <c r="J3703">
        <f>IF(I3703/SponsorCost&gt;=RatchetTrigger,1,0)</f>
        <v/>
      </c>
      <c r="K3703">
        <f>IF(J3703=1,MgmtPctRatchet,MgmtPct)</f>
        <v/>
      </c>
      <c r="L3703">
        <f>K3703*H3703</f>
        <v/>
      </c>
      <c r="M3703">
        <f>EXP(-rf*C3703)*L3703</f>
        <v/>
      </c>
      <c r="N3703">
        <f>EXP(-rf*C3703)*E3703</f>
        <v/>
      </c>
    </row>
    <row r="3704">
      <c r="A3704" t="n">
        <v>3696</v>
      </c>
      <c r="B3704">
        <f>RAND()</f>
        <v/>
      </c>
      <c r="C3704">
        <f>IF(B3704&lt;P_3,3,IF(B3704&lt;P_3+P_4,4,5))</f>
        <v/>
      </c>
      <c r="D3704">
        <f>NORM.S.INV(RAND())</f>
        <v/>
      </c>
      <c r="E3704">
        <f>V0*EXP((rf-q_leak-0.5*sigma^2)*C3704+sigma*SQRT(C3704)*D3704)</f>
        <v/>
      </c>
      <c r="F3704">
        <f>SHL_face*(1+SHL_rate)^C3704</f>
        <v/>
      </c>
      <c r="G3704">
        <f>Pref_face*(1+Pref_rate)^C3704</f>
        <v/>
      </c>
      <c r="H3704">
        <f>MAX(E3704-F3704-G3704,0)</f>
        <v/>
      </c>
      <c r="I3704">
        <f>MIN(E3704,F3704+G3704)+(1-MgmtPct)*H3704</f>
        <v/>
      </c>
      <c r="J3704">
        <f>IF(I3704/SponsorCost&gt;=RatchetTrigger,1,0)</f>
        <v/>
      </c>
      <c r="K3704">
        <f>IF(J3704=1,MgmtPctRatchet,MgmtPct)</f>
        <v/>
      </c>
      <c r="L3704">
        <f>K3704*H3704</f>
        <v/>
      </c>
      <c r="M3704">
        <f>EXP(-rf*C3704)*L3704</f>
        <v/>
      </c>
      <c r="N3704">
        <f>EXP(-rf*C3704)*E3704</f>
        <v/>
      </c>
    </row>
    <row r="3705">
      <c r="A3705" t="n">
        <v>3697</v>
      </c>
      <c r="B3705">
        <f>RAND()</f>
        <v/>
      </c>
      <c r="C3705">
        <f>IF(B3705&lt;P_3,3,IF(B3705&lt;P_3+P_4,4,5))</f>
        <v/>
      </c>
      <c r="D3705">
        <f>NORM.S.INV(RAND())</f>
        <v/>
      </c>
      <c r="E3705">
        <f>V0*EXP((rf-q_leak-0.5*sigma^2)*C3705+sigma*SQRT(C3705)*D3705)</f>
        <v/>
      </c>
      <c r="F3705">
        <f>SHL_face*(1+SHL_rate)^C3705</f>
        <v/>
      </c>
      <c r="G3705">
        <f>Pref_face*(1+Pref_rate)^C3705</f>
        <v/>
      </c>
      <c r="H3705">
        <f>MAX(E3705-F3705-G3705,0)</f>
        <v/>
      </c>
      <c r="I3705">
        <f>MIN(E3705,F3705+G3705)+(1-MgmtPct)*H3705</f>
        <v/>
      </c>
      <c r="J3705">
        <f>IF(I3705/SponsorCost&gt;=RatchetTrigger,1,0)</f>
        <v/>
      </c>
      <c r="K3705">
        <f>IF(J3705=1,MgmtPctRatchet,MgmtPct)</f>
        <v/>
      </c>
      <c r="L3705">
        <f>K3705*H3705</f>
        <v/>
      </c>
      <c r="M3705">
        <f>EXP(-rf*C3705)*L3705</f>
        <v/>
      </c>
      <c r="N3705">
        <f>EXP(-rf*C3705)*E3705</f>
        <v/>
      </c>
    </row>
    <row r="3706">
      <c r="A3706" t="n">
        <v>3698</v>
      </c>
      <c r="B3706">
        <f>RAND()</f>
        <v/>
      </c>
      <c r="C3706">
        <f>IF(B3706&lt;P_3,3,IF(B3706&lt;P_3+P_4,4,5))</f>
        <v/>
      </c>
      <c r="D3706">
        <f>NORM.S.INV(RAND())</f>
        <v/>
      </c>
      <c r="E3706">
        <f>V0*EXP((rf-q_leak-0.5*sigma^2)*C3706+sigma*SQRT(C3706)*D3706)</f>
        <v/>
      </c>
      <c r="F3706">
        <f>SHL_face*(1+SHL_rate)^C3706</f>
        <v/>
      </c>
      <c r="G3706">
        <f>Pref_face*(1+Pref_rate)^C3706</f>
        <v/>
      </c>
      <c r="H3706">
        <f>MAX(E3706-F3706-G3706,0)</f>
        <v/>
      </c>
      <c r="I3706">
        <f>MIN(E3706,F3706+G3706)+(1-MgmtPct)*H3706</f>
        <v/>
      </c>
      <c r="J3706">
        <f>IF(I3706/SponsorCost&gt;=RatchetTrigger,1,0)</f>
        <v/>
      </c>
      <c r="K3706">
        <f>IF(J3706=1,MgmtPctRatchet,MgmtPct)</f>
        <v/>
      </c>
      <c r="L3706">
        <f>K3706*H3706</f>
        <v/>
      </c>
      <c r="M3706">
        <f>EXP(-rf*C3706)*L3706</f>
        <v/>
      </c>
      <c r="N3706">
        <f>EXP(-rf*C3706)*E3706</f>
        <v/>
      </c>
    </row>
    <row r="3707">
      <c r="A3707" t="n">
        <v>3699</v>
      </c>
      <c r="B3707">
        <f>RAND()</f>
        <v/>
      </c>
      <c r="C3707">
        <f>IF(B3707&lt;P_3,3,IF(B3707&lt;P_3+P_4,4,5))</f>
        <v/>
      </c>
      <c r="D3707">
        <f>NORM.S.INV(RAND())</f>
        <v/>
      </c>
      <c r="E3707">
        <f>V0*EXP((rf-q_leak-0.5*sigma^2)*C3707+sigma*SQRT(C3707)*D3707)</f>
        <v/>
      </c>
      <c r="F3707">
        <f>SHL_face*(1+SHL_rate)^C3707</f>
        <v/>
      </c>
      <c r="G3707">
        <f>Pref_face*(1+Pref_rate)^C3707</f>
        <v/>
      </c>
      <c r="H3707">
        <f>MAX(E3707-F3707-G3707,0)</f>
        <v/>
      </c>
      <c r="I3707">
        <f>MIN(E3707,F3707+G3707)+(1-MgmtPct)*H3707</f>
        <v/>
      </c>
      <c r="J3707">
        <f>IF(I3707/SponsorCost&gt;=RatchetTrigger,1,0)</f>
        <v/>
      </c>
      <c r="K3707">
        <f>IF(J3707=1,MgmtPctRatchet,MgmtPct)</f>
        <v/>
      </c>
      <c r="L3707">
        <f>K3707*H3707</f>
        <v/>
      </c>
      <c r="M3707">
        <f>EXP(-rf*C3707)*L3707</f>
        <v/>
      </c>
      <c r="N3707">
        <f>EXP(-rf*C3707)*E3707</f>
        <v/>
      </c>
    </row>
    <row r="3708">
      <c r="A3708" t="n">
        <v>3700</v>
      </c>
      <c r="B3708">
        <f>RAND()</f>
        <v/>
      </c>
      <c r="C3708">
        <f>IF(B3708&lt;P_3,3,IF(B3708&lt;P_3+P_4,4,5))</f>
        <v/>
      </c>
      <c r="D3708">
        <f>NORM.S.INV(RAND())</f>
        <v/>
      </c>
      <c r="E3708">
        <f>V0*EXP((rf-q_leak-0.5*sigma^2)*C3708+sigma*SQRT(C3708)*D3708)</f>
        <v/>
      </c>
      <c r="F3708">
        <f>SHL_face*(1+SHL_rate)^C3708</f>
        <v/>
      </c>
      <c r="G3708">
        <f>Pref_face*(1+Pref_rate)^C3708</f>
        <v/>
      </c>
      <c r="H3708">
        <f>MAX(E3708-F3708-G3708,0)</f>
        <v/>
      </c>
      <c r="I3708">
        <f>MIN(E3708,F3708+G3708)+(1-MgmtPct)*H3708</f>
        <v/>
      </c>
      <c r="J3708">
        <f>IF(I3708/SponsorCost&gt;=RatchetTrigger,1,0)</f>
        <v/>
      </c>
      <c r="K3708">
        <f>IF(J3708=1,MgmtPctRatchet,MgmtPct)</f>
        <v/>
      </c>
      <c r="L3708">
        <f>K3708*H3708</f>
        <v/>
      </c>
      <c r="M3708">
        <f>EXP(-rf*C3708)*L3708</f>
        <v/>
      </c>
      <c r="N3708">
        <f>EXP(-rf*C3708)*E3708</f>
        <v/>
      </c>
    </row>
    <row r="3709">
      <c r="A3709" t="n">
        <v>3701</v>
      </c>
      <c r="B3709">
        <f>RAND()</f>
        <v/>
      </c>
      <c r="C3709">
        <f>IF(B3709&lt;P_3,3,IF(B3709&lt;P_3+P_4,4,5))</f>
        <v/>
      </c>
      <c r="D3709">
        <f>NORM.S.INV(RAND())</f>
        <v/>
      </c>
      <c r="E3709">
        <f>V0*EXP((rf-q_leak-0.5*sigma^2)*C3709+sigma*SQRT(C3709)*D3709)</f>
        <v/>
      </c>
      <c r="F3709">
        <f>SHL_face*(1+SHL_rate)^C3709</f>
        <v/>
      </c>
      <c r="G3709">
        <f>Pref_face*(1+Pref_rate)^C3709</f>
        <v/>
      </c>
      <c r="H3709">
        <f>MAX(E3709-F3709-G3709,0)</f>
        <v/>
      </c>
      <c r="I3709">
        <f>MIN(E3709,F3709+G3709)+(1-MgmtPct)*H3709</f>
        <v/>
      </c>
      <c r="J3709">
        <f>IF(I3709/SponsorCost&gt;=RatchetTrigger,1,0)</f>
        <v/>
      </c>
      <c r="K3709">
        <f>IF(J3709=1,MgmtPctRatchet,MgmtPct)</f>
        <v/>
      </c>
      <c r="L3709">
        <f>K3709*H3709</f>
        <v/>
      </c>
      <c r="M3709">
        <f>EXP(-rf*C3709)*L3709</f>
        <v/>
      </c>
      <c r="N3709">
        <f>EXP(-rf*C3709)*E3709</f>
        <v/>
      </c>
    </row>
    <row r="3710">
      <c r="A3710" t="n">
        <v>3702</v>
      </c>
      <c r="B3710">
        <f>RAND()</f>
        <v/>
      </c>
      <c r="C3710">
        <f>IF(B3710&lt;P_3,3,IF(B3710&lt;P_3+P_4,4,5))</f>
        <v/>
      </c>
      <c r="D3710">
        <f>NORM.S.INV(RAND())</f>
        <v/>
      </c>
      <c r="E3710">
        <f>V0*EXP((rf-q_leak-0.5*sigma^2)*C3710+sigma*SQRT(C3710)*D3710)</f>
        <v/>
      </c>
      <c r="F3710">
        <f>SHL_face*(1+SHL_rate)^C3710</f>
        <v/>
      </c>
      <c r="G3710">
        <f>Pref_face*(1+Pref_rate)^C3710</f>
        <v/>
      </c>
      <c r="H3710">
        <f>MAX(E3710-F3710-G3710,0)</f>
        <v/>
      </c>
      <c r="I3710">
        <f>MIN(E3710,F3710+G3710)+(1-MgmtPct)*H3710</f>
        <v/>
      </c>
      <c r="J3710">
        <f>IF(I3710/SponsorCost&gt;=RatchetTrigger,1,0)</f>
        <v/>
      </c>
      <c r="K3710">
        <f>IF(J3710=1,MgmtPctRatchet,MgmtPct)</f>
        <v/>
      </c>
      <c r="L3710">
        <f>K3710*H3710</f>
        <v/>
      </c>
      <c r="M3710">
        <f>EXP(-rf*C3710)*L3710</f>
        <v/>
      </c>
      <c r="N3710">
        <f>EXP(-rf*C3710)*E3710</f>
        <v/>
      </c>
    </row>
    <row r="3711">
      <c r="A3711" t="n">
        <v>3703</v>
      </c>
      <c r="B3711">
        <f>RAND()</f>
        <v/>
      </c>
      <c r="C3711">
        <f>IF(B3711&lt;P_3,3,IF(B3711&lt;P_3+P_4,4,5))</f>
        <v/>
      </c>
      <c r="D3711">
        <f>NORM.S.INV(RAND())</f>
        <v/>
      </c>
      <c r="E3711">
        <f>V0*EXP((rf-q_leak-0.5*sigma^2)*C3711+sigma*SQRT(C3711)*D3711)</f>
        <v/>
      </c>
      <c r="F3711">
        <f>SHL_face*(1+SHL_rate)^C3711</f>
        <v/>
      </c>
      <c r="G3711">
        <f>Pref_face*(1+Pref_rate)^C3711</f>
        <v/>
      </c>
      <c r="H3711">
        <f>MAX(E3711-F3711-G3711,0)</f>
        <v/>
      </c>
      <c r="I3711">
        <f>MIN(E3711,F3711+G3711)+(1-MgmtPct)*H3711</f>
        <v/>
      </c>
      <c r="J3711">
        <f>IF(I3711/SponsorCost&gt;=RatchetTrigger,1,0)</f>
        <v/>
      </c>
      <c r="K3711">
        <f>IF(J3711=1,MgmtPctRatchet,MgmtPct)</f>
        <v/>
      </c>
      <c r="L3711">
        <f>K3711*H3711</f>
        <v/>
      </c>
      <c r="M3711">
        <f>EXP(-rf*C3711)*L3711</f>
        <v/>
      </c>
      <c r="N3711">
        <f>EXP(-rf*C3711)*E3711</f>
        <v/>
      </c>
    </row>
    <row r="3712">
      <c r="A3712" t="n">
        <v>3704</v>
      </c>
      <c r="B3712">
        <f>RAND()</f>
        <v/>
      </c>
      <c r="C3712">
        <f>IF(B3712&lt;P_3,3,IF(B3712&lt;P_3+P_4,4,5))</f>
        <v/>
      </c>
      <c r="D3712">
        <f>NORM.S.INV(RAND())</f>
        <v/>
      </c>
      <c r="E3712">
        <f>V0*EXP((rf-q_leak-0.5*sigma^2)*C3712+sigma*SQRT(C3712)*D3712)</f>
        <v/>
      </c>
      <c r="F3712">
        <f>SHL_face*(1+SHL_rate)^C3712</f>
        <v/>
      </c>
      <c r="G3712">
        <f>Pref_face*(1+Pref_rate)^C3712</f>
        <v/>
      </c>
      <c r="H3712">
        <f>MAX(E3712-F3712-G3712,0)</f>
        <v/>
      </c>
      <c r="I3712">
        <f>MIN(E3712,F3712+G3712)+(1-MgmtPct)*H3712</f>
        <v/>
      </c>
      <c r="J3712">
        <f>IF(I3712/SponsorCost&gt;=RatchetTrigger,1,0)</f>
        <v/>
      </c>
      <c r="K3712">
        <f>IF(J3712=1,MgmtPctRatchet,MgmtPct)</f>
        <v/>
      </c>
      <c r="L3712">
        <f>K3712*H3712</f>
        <v/>
      </c>
      <c r="M3712">
        <f>EXP(-rf*C3712)*L3712</f>
        <v/>
      </c>
      <c r="N3712">
        <f>EXP(-rf*C3712)*E3712</f>
        <v/>
      </c>
    </row>
    <row r="3713">
      <c r="A3713" t="n">
        <v>3705</v>
      </c>
      <c r="B3713">
        <f>RAND()</f>
        <v/>
      </c>
      <c r="C3713">
        <f>IF(B3713&lt;P_3,3,IF(B3713&lt;P_3+P_4,4,5))</f>
        <v/>
      </c>
      <c r="D3713">
        <f>NORM.S.INV(RAND())</f>
        <v/>
      </c>
      <c r="E3713">
        <f>V0*EXP((rf-q_leak-0.5*sigma^2)*C3713+sigma*SQRT(C3713)*D3713)</f>
        <v/>
      </c>
      <c r="F3713">
        <f>SHL_face*(1+SHL_rate)^C3713</f>
        <v/>
      </c>
      <c r="G3713">
        <f>Pref_face*(1+Pref_rate)^C3713</f>
        <v/>
      </c>
      <c r="H3713">
        <f>MAX(E3713-F3713-G3713,0)</f>
        <v/>
      </c>
      <c r="I3713">
        <f>MIN(E3713,F3713+G3713)+(1-MgmtPct)*H3713</f>
        <v/>
      </c>
      <c r="J3713">
        <f>IF(I3713/SponsorCost&gt;=RatchetTrigger,1,0)</f>
        <v/>
      </c>
      <c r="K3713">
        <f>IF(J3713=1,MgmtPctRatchet,MgmtPct)</f>
        <v/>
      </c>
      <c r="L3713">
        <f>K3713*H3713</f>
        <v/>
      </c>
      <c r="M3713">
        <f>EXP(-rf*C3713)*L3713</f>
        <v/>
      </c>
      <c r="N3713">
        <f>EXP(-rf*C3713)*E3713</f>
        <v/>
      </c>
    </row>
    <row r="3714">
      <c r="A3714" t="n">
        <v>3706</v>
      </c>
      <c r="B3714">
        <f>RAND()</f>
        <v/>
      </c>
      <c r="C3714">
        <f>IF(B3714&lt;P_3,3,IF(B3714&lt;P_3+P_4,4,5))</f>
        <v/>
      </c>
      <c r="D3714">
        <f>NORM.S.INV(RAND())</f>
        <v/>
      </c>
      <c r="E3714">
        <f>V0*EXP((rf-q_leak-0.5*sigma^2)*C3714+sigma*SQRT(C3714)*D3714)</f>
        <v/>
      </c>
      <c r="F3714">
        <f>SHL_face*(1+SHL_rate)^C3714</f>
        <v/>
      </c>
      <c r="G3714">
        <f>Pref_face*(1+Pref_rate)^C3714</f>
        <v/>
      </c>
      <c r="H3714">
        <f>MAX(E3714-F3714-G3714,0)</f>
        <v/>
      </c>
      <c r="I3714">
        <f>MIN(E3714,F3714+G3714)+(1-MgmtPct)*H3714</f>
        <v/>
      </c>
      <c r="J3714">
        <f>IF(I3714/SponsorCost&gt;=RatchetTrigger,1,0)</f>
        <v/>
      </c>
      <c r="K3714">
        <f>IF(J3714=1,MgmtPctRatchet,MgmtPct)</f>
        <v/>
      </c>
      <c r="L3714">
        <f>K3714*H3714</f>
        <v/>
      </c>
      <c r="M3714">
        <f>EXP(-rf*C3714)*L3714</f>
        <v/>
      </c>
      <c r="N3714">
        <f>EXP(-rf*C3714)*E3714</f>
        <v/>
      </c>
    </row>
    <row r="3715">
      <c r="A3715" t="n">
        <v>3707</v>
      </c>
      <c r="B3715">
        <f>RAND()</f>
        <v/>
      </c>
      <c r="C3715">
        <f>IF(B3715&lt;P_3,3,IF(B3715&lt;P_3+P_4,4,5))</f>
        <v/>
      </c>
      <c r="D3715">
        <f>NORM.S.INV(RAND())</f>
        <v/>
      </c>
      <c r="E3715">
        <f>V0*EXP((rf-q_leak-0.5*sigma^2)*C3715+sigma*SQRT(C3715)*D3715)</f>
        <v/>
      </c>
      <c r="F3715">
        <f>SHL_face*(1+SHL_rate)^C3715</f>
        <v/>
      </c>
      <c r="G3715">
        <f>Pref_face*(1+Pref_rate)^C3715</f>
        <v/>
      </c>
      <c r="H3715">
        <f>MAX(E3715-F3715-G3715,0)</f>
        <v/>
      </c>
      <c r="I3715">
        <f>MIN(E3715,F3715+G3715)+(1-MgmtPct)*H3715</f>
        <v/>
      </c>
      <c r="J3715">
        <f>IF(I3715/SponsorCost&gt;=RatchetTrigger,1,0)</f>
        <v/>
      </c>
      <c r="K3715">
        <f>IF(J3715=1,MgmtPctRatchet,MgmtPct)</f>
        <v/>
      </c>
      <c r="L3715">
        <f>K3715*H3715</f>
        <v/>
      </c>
      <c r="M3715">
        <f>EXP(-rf*C3715)*L3715</f>
        <v/>
      </c>
      <c r="N3715">
        <f>EXP(-rf*C3715)*E3715</f>
        <v/>
      </c>
    </row>
    <row r="3716">
      <c r="A3716" t="n">
        <v>3708</v>
      </c>
      <c r="B3716">
        <f>RAND()</f>
        <v/>
      </c>
      <c r="C3716">
        <f>IF(B3716&lt;P_3,3,IF(B3716&lt;P_3+P_4,4,5))</f>
        <v/>
      </c>
      <c r="D3716">
        <f>NORM.S.INV(RAND())</f>
        <v/>
      </c>
      <c r="E3716">
        <f>V0*EXP((rf-q_leak-0.5*sigma^2)*C3716+sigma*SQRT(C3716)*D3716)</f>
        <v/>
      </c>
      <c r="F3716">
        <f>SHL_face*(1+SHL_rate)^C3716</f>
        <v/>
      </c>
      <c r="G3716">
        <f>Pref_face*(1+Pref_rate)^C3716</f>
        <v/>
      </c>
      <c r="H3716">
        <f>MAX(E3716-F3716-G3716,0)</f>
        <v/>
      </c>
      <c r="I3716">
        <f>MIN(E3716,F3716+G3716)+(1-MgmtPct)*H3716</f>
        <v/>
      </c>
      <c r="J3716">
        <f>IF(I3716/SponsorCost&gt;=RatchetTrigger,1,0)</f>
        <v/>
      </c>
      <c r="K3716">
        <f>IF(J3716=1,MgmtPctRatchet,MgmtPct)</f>
        <v/>
      </c>
      <c r="L3716">
        <f>K3716*H3716</f>
        <v/>
      </c>
      <c r="M3716">
        <f>EXP(-rf*C3716)*L3716</f>
        <v/>
      </c>
      <c r="N3716">
        <f>EXP(-rf*C3716)*E3716</f>
        <v/>
      </c>
    </row>
    <row r="3717">
      <c r="A3717" t="n">
        <v>3709</v>
      </c>
      <c r="B3717">
        <f>RAND()</f>
        <v/>
      </c>
      <c r="C3717">
        <f>IF(B3717&lt;P_3,3,IF(B3717&lt;P_3+P_4,4,5))</f>
        <v/>
      </c>
      <c r="D3717">
        <f>NORM.S.INV(RAND())</f>
        <v/>
      </c>
      <c r="E3717">
        <f>V0*EXP((rf-q_leak-0.5*sigma^2)*C3717+sigma*SQRT(C3717)*D3717)</f>
        <v/>
      </c>
      <c r="F3717">
        <f>SHL_face*(1+SHL_rate)^C3717</f>
        <v/>
      </c>
      <c r="G3717">
        <f>Pref_face*(1+Pref_rate)^C3717</f>
        <v/>
      </c>
      <c r="H3717">
        <f>MAX(E3717-F3717-G3717,0)</f>
        <v/>
      </c>
      <c r="I3717">
        <f>MIN(E3717,F3717+G3717)+(1-MgmtPct)*H3717</f>
        <v/>
      </c>
      <c r="J3717">
        <f>IF(I3717/SponsorCost&gt;=RatchetTrigger,1,0)</f>
        <v/>
      </c>
      <c r="K3717">
        <f>IF(J3717=1,MgmtPctRatchet,MgmtPct)</f>
        <v/>
      </c>
      <c r="L3717">
        <f>K3717*H3717</f>
        <v/>
      </c>
      <c r="M3717">
        <f>EXP(-rf*C3717)*L3717</f>
        <v/>
      </c>
      <c r="N3717">
        <f>EXP(-rf*C3717)*E3717</f>
        <v/>
      </c>
    </row>
    <row r="3718">
      <c r="A3718" t="n">
        <v>3710</v>
      </c>
      <c r="B3718">
        <f>RAND()</f>
        <v/>
      </c>
      <c r="C3718">
        <f>IF(B3718&lt;P_3,3,IF(B3718&lt;P_3+P_4,4,5))</f>
        <v/>
      </c>
      <c r="D3718">
        <f>NORM.S.INV(RAND())</f>
        <v/>
      </c>
      <c r="E3718">
        <f>V0*EXP((rf-q_leak-0.5*sigma^2)*C3718+sigma*SQRT(C3718)*D3718)</f>
        <v/>
      </c>
      <c r="F3718">
        <f>SHL_face*(1+SHL_rate)^C3718</f>
        <v/>
      </c>
      <c r="G3718">
        <f>Pref_face*(1+Pref_rate)^C3718</f>
        <v/>
      </c>
      <c r="H3718">
        <f>MAX(E3718-F3718-G3718,0)</f>
        <v/>
      </c>
      <c r="I3718">
        <f>MIN(E3718,F3718+G3718)+(1-MgmtPct)*H3718</f>
        <v/>
      </c>
      <c r="J3718">
        <f>IF(I3718/SponsorCost&gt;=RatchetTrigger,1,0)</f>
        <v/>
      </c>
      <c r="K3718">
        <f>IF(J3718=1,MgmtPctRatchet,MgmtPct)</f>
        <v/>
      </c>
      <c r="L3718">
        <f>K3718*H3718</f>
        <v/>
      </c>
      <c r="M3718">
        <f>EXP(-rf*C3718)*L3718</f>
        <v/>
      </c>
      <c r="N3718">
        <f>EXP(-rf*C3718)*E3718</f>
        <v/>
      </c>
    </row>
    <row r="3719">
      <c r="A3719" t="n">
        <v>3711</v>
      </c>
      <c r="B3719">
        <f>RAND()</f>
        <v/>
      </c>
      <c r="C3719">
        <f>IF(B3719&lt;P_3,3,IF(B3719&lt;P_3+P_4,4,5))</f>
        <v/>
      </c>
      <c r="D3719">
        <f>NORM.S.INV(RAND())</f>
        <v/>
      </c>
      <c r="E3719">
        <f>V0*EXP((rf-q_leak-0.5*sigma^2)*C3719+sigma*SQRT(C3719)*D3719)</f>
        <v/>
      </c>
      <c r="F3719">
        <f>SHL_face*(1+SHL_rate)^C3719</f>
        <v/>
      </c>
      <c r="G3719">
        <f>Pref_face*(1+Pref_rate)^C3719</f>
        <v/>
      </c>
      <c r="H3719">
        <f>MAX(E3719-F3719-G3719,0)</f>
        <v/>
      </c>
      <c r="I3719">
        <f>MIN(E3719,F3719+G3719)+(1-MgmtPct)*H3719</f>
        <v/>
      </c>
      <c r="J3719">
        <f>IF(I3719/SponsorCost&gt;=RatchetTrigger,1,0)</f>
        <v/>
      </c>
      <c r="K3719">
        <f>IF(J3719=1,MgmtPctRatchet,MgmtPct)</f>
        <v/>
      </c>
      <c r="L3719">
        <f>K3719*H3719</f>
        <v/>
      </c>
      <c r="M3719">
        <f>EXP(-rf*C3719)*L3719</f>
        <v/>
      </c>
      <c r="N3719">
        <f>EXP(-rf*C3719)*E3719</f>
        <v/>
      </c>
    </row>
    <row r="3720">
      <c r="A3720" t="n">
        <v>3712</v>
      </c>
      <c r="B3720">
        <f>RAND()</f>
        <v/>
      </c>
      <c r="C3720">
        <f>IF(B3720&lt;P_3,3,IF(B3720&lt;P_3+P_4,4,5))</f>
        <v/>
      </c>
      <c r="D3720">
        <f>NORM.S.INV(RAND())</f>
        <v/>
      </c>
      <c r="E3720">
        <f>V0*EXP((rf-q_leak-0.5*sigma^2)*C3720+sigma*SQRT(C3720)*D3720)</f>
        <v/>
      </c>
      <c r="F3720">
        <f>SHL_face*(1+SHL_rate)^C3720</f>
        <v/>
      </c>
      <c r="G3720">
        <f>Pref_face*(1+Pref_rate)^C3720</f>
        <v/>
      </c>
      <c r="H3720">
        <f>MAX(E3720-F3720-G3720,0)</f>
        <v/>
      </c>
      <c r="I3720">
        <f>MIN(E3720,F3720+G3720)+(1-MgmtPct)*H3720</f>
        <v/>
      </c>
      <c r="J3720">
        <f>IF(I3720/SponsorCost&gt;=RatchetTrigger,1,0)</f>
        <v/>
      </c>
      <c r="K3720">
        <f>IF(J3720=1,MgmtPctRatchet,MgmtPct)</f>
        <v/>
      </c>
      <c r="L3720">
        <f>K3720*H3720</f>
        <v/>
      </c>
      <c r="M3720">
        <f>EXP(-rf*C3720)*L3720</f>
        <v/>
      </c>
      <c r="N3720">
        <f>EXP(-rf*C3720)*E3720</f>
        <v/>
      </c>
    </row>
    <row r="3721">
      <c r="A3721" t="n">
        <v>3713</v>
      </c>
      <c r="B3721">
        <f>RAND()</f>
        <v/>
      </c>
      <c r="C3721">
        <f>IF(B3721&lt;P_3,3,IF(B3721&lt;P_3+P_4,4,5))</f>
        <v/>
      </c>
      <c r="D3721">
        <f>NORM.S.INV(RAND())</f>
        <v/>
      </c>
      <c r="E3721">
        <f>V0*EXP((rf-q_leak-0.5*sigma^2)*C3721+sigma*SQRT(C3721)*D3721)</f>
        <v/>
      </c>
      <c r="F3721">
        <f>SHL_face*(1+SHL_rate)^C3721</f>
        <v/>
      </c>
      <c r="G3721">
        <f>Pref_face*(1+Pref_rate)^C3721</f>
        <v/>
      </c>
      <c r="H3721">
        <f>MAX(E3721-F3721-G3721,0)</f>
        <v/>
      </c>
      <c r="I3721">
        <f>MIN(E3721,F3721+G3721)+(1-MgmtPct)*H3721</f>
        <v/>
      </c>
      <c r="J3721">
        <f>IF(I3721/SponsorCost&gt;=RatchetTrigger,1,0)</f>
        <v/>
      </c>
      <c r="K3721">
        <f>IF(J3721=1,MgmtPctRatchet,MgmtPct)</f>
        <v/>
      </c>
      <c r="L3721">
        <f>K3721*H3721</f>
        <v/>
      </c>
      <c r="M3721">
        <f>EXP(-rf*C3721)*L3721</f>
        <v/>
      </c>
      <c r="N3721">
        <f>EXP(-rf*C3721)*E3721</f>
        <v/>
      </c>
    </row>
    <row r="3722">
      <c r="A3722" t="n">
        <v>3714</v>
      </c>
      <c r="B3722">
        <f>RAND()</f>
        <v/>
      </c>
      <c r="C3722">
        <f>IF(B3722&lt;P_3,3,IF(B3722&lt;P_3+P_4,4,5))</f>
        <v/>
      </c>
      <c r="D3722">
        <f>NORM.S.INV(RAND())</f>
        <v/>
      </c>
      <c r="E3722">
        <f>V0*EXP((rf-q_leak-0.5*sigma^2)*C3722+sigma*SQRT(C3722)*D3722)</f>
        <v/>
      </c>
      <c r="F3722">
        <f>SHL_face*(1+SHL_rate)^C3722</f>
        <v/>
      </c>
      <c r="G3722">
        <f>Pref_face*(1+Pref_rate)^C3722</f>
        <v/>
      </c>
      <c r="H3722">
        <f>MAX(E3722-F3722-G3722,0)</f>
        <v/>
      </c>
      <c r="I3722">
        <f>MIN(E3722,F3722+G3722)+(1-MgmtPct)*H3722</f>
        <v/>
      </c>
      <c r="J3722">
        <f>IF(I3722/SponsorCost&gt;=RatchetTrigger,1,0)</f>
        <v/>
      </c>
      <c r="K3722">
        <f>IF(J3722=1,MgmtPctRatchet,MgmtPct)</f>
        <v/>
      </c>
      <c r="L3722">
        <f>K3722*H3722</f>
        <v/>
      </c>
      <c r="M3722">
        <f>EXP(-rf*C3722)*L3722</f>
        <v/>
      </c>
      <c r="N3722">
        <f>EXP(-rf*C3722)*E3722</f>
        <v/>
      </c>
    </row>
    <row r="3723">
      <c r="A3723" t="n">
        <v>3715</v>
      </c>
      <c r="B3723">
        <f>RAND()</f>
        <v/>
      </c>
      <c r="C3723">
        <f>IF(B3723&lt;P_3,3,IF(B3723&lt;P_3+P_4,4,5))</f>
        <v/>
      </c>
      <c r="D3723">
        <f>NORM.S.INV(RAND())</f>
        <v/>
      </c>
      <c r="E3723">
        <f>V0*EXP((rf-q_leak-0.5*sigma^2)*C3723+sigma*SQRT(C3723)*D3723)</f>
        <v/>
      </c>
      <c r="F3723">
        <f>SHL_face*(1+SHL_rate)^C3723</f>
        <v/>
      </c>
      <c r="G3723">
        <f>Pref_face*(1+Pref_rate)^C3723</f>
        <v/>
      </c>
      <c r="H3723">
        <f>MAX(E3723-F3723-G3723,0)</f>
        <v/>
      </c>
      <c r="I3723">
        <f>MIN(E3723,F3723+G3723)+(1-MgmtPct)*H3723</f>
        <v/>
      </c>
      <c r="J3723">
        <f>IF(I3723/SponsorCost&gt;=RatchetTrigger,1,0)</f>
        <v/>
      </c>
      <c r="K3723">
        <f>IF(J3723=1,MgmtPctRatchet,MgmtPct)</f>
        <v/>
      </c>
      <c r="L3723">
        <f>K3723*H3723</f>
        <v/>
      </c>
      <c r="M3723">
        <f>EXP(-rf*C3723)*L3723</f>
        <v/>
      </c>
      <c r="N3723">
        <f>EXP(-rf*C3723)*E3723</f>
        <v/>
      </c>
    </row>
    <row r="3724">
      <c r="A3724" t="n">
        <v>3716</v>
      </c>
      <c r="B3724">
        <f>RAND()</f>
        <v/>
      </c>
      <c r="C3724">
        <f>IF(B3724&lt;P_3,3,IF(B3724&lt;P_3+P_4,4,5))</f>
        <v/>
      </c>
      <c r="D3724">
        <f>NORM.S.INV(RAND())</f>
        <v/>
      </c>
      <c r="E3724">
        <f>V0*EXP((rf-q_leak-0.5*sigma^2)*C3724+sigma*SQRT(C3724)*D3724)</f>
        <v/>
      </c>
      <c r="F3724">
        <f>SHL_face*(1+SHL_rate)^C3724</f>
        <v/>
      </c>
      <c r="G3724">
        <f>Pref_face*(1+Pref_rate)^C3724</f>
        <v/>
      </c>
      <c r="H3724">
        <f>MAX(E3724-F3724-G3724,0)</f>
        <v/>
      </c>
      <c r="I3724">
        <f>MIN(E3724,F3724+G3724)+(1-MgmtPct)*H3724</f>
        <v/>
      </c>
      <c r="J3724">
        <f>IF(I3724/SponsorCost&gt;=RatchetTrigger,1,0)</f>
        <v/>
      </c>
      <c r="K3724">
        <f>IF(J3724=1,MgmtPctRatchet,MgmtPct)</f>
        <v/>
      </c>
      <c r="L3724">
        <f>K3724*H3724</f>
        <v/>
      </c>
      <c r="M3724">
        <f>EXP(-rf*C3724)*L3724</f>
        <v/>
      </c>
      <c r="N3724">
        <f>EXP(-rf*C3724)*E3724</f>
        <v/>
      </c>
    </row>
    <row r="3725">
      <c r="A3725" t="n">
        <v>3717</v>
      </c>
      <c r="B3725">
        <f>RAND()</f>
        <v/>
      </c>
      <c r="C3725">
        <f>IF(B3725&lt;P_3,3,IF(B3725&lt;P_3+P_4,4,5))</f>
        <v/>
      </c>
      <c r="D3725">
        <f>NORM.S.INV(RAND())</f>
        <v/>
      </c>
      <c r="E3725">
        <f>V0*EXP((rf-q_leak-0.5*sigma^2)*C3725+sigma*SQRT(C3725)*D3725)</f>
        <v/>
      </c>
      <c r="F3725">
        <f>SHL_face*(1+SHL_rate)^C3725</f>
        <v/>
      </c>
      <c r="G3725">
        <f>Pref_face*(1+Pref_rate)^C3725</f>
        <v/>
      </c>
      <c r="H3725">
        <f>MAX(E3725-F3725-G3725,0)</f>
        <v/>
      </c>
      <c r="I3725">
        <f>MIN(E3725,F3725+G3725)+(1-MgmtPct)*H3725</f>
        <v/>
      </c>
      <c r="J3725">
        <f>IF(I3725/SponsorCost&gt;=RatchetTrigger,1,0)</f>
        <v/>
      </c>
      <c r="K3725">
        <f>IF(J3725=1,MgmtPctRatchet,MgmtPct)</f>
        <v/>
      </c>
      <c r="L3725">
        <f>K3725*H3725</f>
        <v/>
      </c>
      <c r="M3725">
        <f>EXP(-rf*C3725)*L3725</f>
        <v/>
      </c>
      <c r="N3725">
        <f>EXP(-rf*C3725)*E3725</f>
        <v/>
      </c>
    </row>
    <row r="3726">
      <c r="A3726" t="n">
        <v>3718</v>
      </c>
      <c r="B3726">
        <f>RAND()</f>
        <v/>
      </c>
      <c r="C3726">
        <f>IF(B3726&lt;P_3,3,IF(B3726&lt;P_3+P_4,4,5))</f>
        <v/>
      </c>
      <c r="D3726">
        <f>NORM.S.INV(RAND())</f>
        <v/>
      </c>
      <c r="E3726">
        <f>V0*EXP((rf-q_leak-0.5*sigma^2)*C3726+sigma*SQRT(C3726)*D3726)</f>
        <v/>
      </c>
      <c r="F3726">
        <f>SHL_face*(1+SHL_rate)^C3726</f>
        <v/>
      </c>
      <c r="G3726">
        <f>Pref_face*(1+Pref_rate)^C3726</f>
        <v/>
      </c>
      <c r="H3726">
        <f>MAX(E3726-F3726-G3726,0)</f>
        <v/>
      </c>
      <c r="I3726">
        <f>MIN(E3726,F3726+G3726)+(1-MgmtPct)*H3726</f>
        <v/>
      </c>
      <c r="J3726">
        <f>IF(I3726/SponsorCost&gt;=RatchetTrigger,1,0)</f>
        <v/>
      </c>
      <c r="K3726">
        <f>IF(J3726=1,MgmtPctRatchet,MgmtPct)</f>
        <v/>
      </c>
      <c r="L3726">
        <f>K3726*H3726</f>
        <v/>
      </c>
      <c r="M3726">
        <f>EXP(-rf*C3726)*L3726</f>
        <v/>
      </c>
      <c r="N3726">
        <f>EXP(-rf*C3726)*E3726</f>
        <v/>
      </c>
    </row>
    <row r="3727">
      <c r="A3727" t="n">
        <v>3719</v>
      </c>
      <c r="B3727">
        <f>RAND()</f>
        <v/>
      </c>
      <c r="C3727">
        <f>IF(B3727&lt;P_3,3,IF(B3727&lt;P_3+P_4,4,5))</f>
        <v/>
      </c>
      <c r="D3727">
        <f>NORM.S.INV(RAND())</f>
        <v/>
      </c>
      <c r="E3727">
        <f>V0*EXP((rf-q_leak-0.5*sigma^2)*C3727+sigma*SQRT(C3727)*D3727)</f>
        <v/>
      </c>
      <c r="F3727">
        <f>SHL_face*(1+SHL_rate)^C3727</f>
        <v/>
      </c>
      <c r="G3727">
        <f>Pref_face*(1+Pref_rate)^C3727</f>
        <v/>
      </c>
      <c r="H3727">
        <f>MAX(E3727-F3727-G3727,0)</f>
        <v/>
      </c>
      <c r="I3727">
        <f>MIN(E3727,F3727+G3727)+(1-MgmtPct)*H3727</f>
        <v/>
      </c>
      <c r="J3727">
        <f>IF(I3727/SponsorCost&gt;=RatchetTrigger,1,0)</f>
        <v/>
      </c>
      <c r="K3727">
        <f>IF(J3727=1,MgmtPctRatchet,MgmtPct)</f>
        <v/>
      </c>
      <c r="L3727">
        <f>K3727*H3727</f>
        <v/>
      </c>
      <c r="M3727">
        <f>EXP(-rf*C3727)*L3727</f>
        <v/>
      </c>
      <c r="N3727">
        <f>EXP(-rf*C3727)*E3727</f>
        <v/>
      </c>
    </row>
    <row r="3728">
      <c r="A3728" t="n">
        <v>3720</v>
      </c>
      <c r="B3728">
        <f>RAND()</f>
        <v/>
      </c>
      <c r="C3728">
        <f>IF(B3728&lt;P_3,3,IF(B3728&lt;P_3+P_4,4,5))</f>
        <v/>
      </c>
      <c r="D3728">
        <f>NORM.S.INV(RAND())</f>
        <v/>
      </c>
      <c r="E3728">
        <f>V0*EXP((rf-q_leak-0.5*sigma^2)*C3728+sigma*SQRT(C3728)*D3728)</f>
        <v/>
      </c>
      <c r="F3728">
        <f>SHL_face*(1+SHL_rate)^C3728</f>
        <v/>
      </c>
      <c r="G3728">
        <f>Pref_face*(1+Pref_rate)^C3728</f>
        <v/>
      </c>
      <c r="H3728">
        <f>MAX(E3728-F3728-G3728,0)</f>
        <v/>
      </c>
      <c r="I3728">
        <f>MIN(E3728,F3728+G3728)+(1-MgmtPct)*H3728</f>
        <v/>
      </c>
      <c r="J3728">
        <f>IF(I3728/SponsorCost&gt;=RatchetTrigger,1,0)</f>
        <v/>
      </c>
      <c r="K3728">
        <f>IF(J3728=1,MgmtPctRatchet,MgmtPct)</f>
        <v/>
      </c>
      <c r="L3728">
        <f>K3728*H3728</f>
        <v/>
      </c>
      <c r="M3728">
        <f>EXP(-rf*C3728)*L3728</f>
        <v/>
      </c>
      <c r="N3728">
        <f>EXP(-rf*C3728)*E3728</f>
        <v/>
      </c>
    </row>
    <row r="3729">
      <c r="A3729" t="n">
        <v>3721</v>
      </c>
      <c r="B3729">
        <f>RAND()</f>
        <v/>
      </c>
      <c r="C3729">
        <f>IF(B3729&lt;P_3,3,IF(B3729&lt;P_3+P_4,4,5))</f>
        <v/>
      </c>
      <c r="D3729">
        <f>NORM.S.INV(RAND())</f>
        <v/>
      </c>
      <c r="E3729">
        <f>V0*EXP((rf-q_leak-0.5*sigma^2)*C3729+sigma*SQRT(C3729)*D3729)</f>
        <v/>
      </c>
      <c r="F3729">
        <f>SHL_face*(1+SHL_rate)^C3729</f>
        <v/>
      </c>
      <c r="G3729">
        <f>Pref_face*(1+Pref_rate)^C3729</f>
        <v/>
      </c>
      <c r="H3729">
        <f>MAX(E3729-F3729-G3729,0)</f>
        <v/>
      </c>
      <c r="I3729">
        <f>MIN(E3729,F3729+G3729)+(1-MgmtPct)*H3729</f>
        <v/>
      </c>
      <c r="J3729">
        <f>IF(I3729/SponsorCost&gt;=RatchetTrigger,1,0)</f>
        <v/>
      </c>
      <c r="K3729">
        <f>IF(J3729=1,MgmtPctRatchet,MgmtPct)</f>
        <v/>
      </c>
      <c r="L3729">
        <f>K3729*H3729</f>
        <v/>
      </c>
      <c r="M3729">
        <f>EXP(-rf*C3729)*L3729</f>
        <v/>
      </c>
      <c r="N3729">
        <f>EXP(-rf*C3729)*E3729</f>
        <v/>
      </c>
    </row>
    <row r="3730">
      <c r="A3730" t="n">
        <v>3722</v>
      </c>
      <c r="B3730">
        <f>RAND()</f>
        <v/>
      </c>
      <c r="C3730">
        <f>IF(B3730&lt;P_3,3,IF(B3730&lt;P_3+P_4,4,5))</f>
        <v/>
      </c>
      <c r="D3730">
        <f>NORM.S.INV(RAND())</f>
        <v/>
      </c>
      <c r="E3730">
        <f>V0*EXP((rf-q_leak-0.5*sigma^2)*C3730+sigma*SQRT(C3730)*D3730)</f>
        <v/>
      </c>
      <c r="F3730">
        <f>SHL_face*(1+SHL_rate)^C3730</f>
        <v/>
      </c>
      <c r="G3730">
        <f>Pref_face*(1+Pref_rate)^C3730</f>
        <v/>
      </c>
      <c r="H3730">
        <f>MAX(E3730-F3730-G3730,0)</f>
        <v/>
      </c>
      <c r="I3730">
        <f>MIN(E3730,F3730+G3730)+(1-MgmtPct)*H3730</f>
        <v/>
      </c>
      <c r="J3730">
        <f>IF(I3730/SponsorCost&gt;=RatchetTrigger,1,0)</f>
        <v/>
      </c>
      <c r="K3730">
        <f>IF(J3730=1,MgmtPctRatchet,MgmtPct)</f>
        <v/>
      </c>
      <c r="L3730">
        <f>K3730*H3730</f>
        <v/>
      </c>
      <c r="M3730">
        <f>EXP(-rf*C3730)*L3730</f>
        <v/>
      </c>
      <c r="N3730">
        <f>EXP(-rf*C3730)*E3730</f>
        <v/>
      </c>
    </row>
    <row r="3731">
      <c r="A3731" t="n">
        <v>3723</v>
      </c>
      <c r="B3731">
        <f>RAND()</f>
        <v/>
      </c>
      <c r="C3731">
        <f>IF(B3731&lt;P_3,3,IF(B3731&lt;P_3+P_4,4,5))</f>
        <v/>
      </c>
      <c r="D3731">
        <f>NORM.S.INV(RAND())</f>
        <v/>
      </c>
      <c r="E3731">
        <f>V0*EXP((rf-q_leak-0.5*sigma^2)*C3731+sigma*SQRT(C3731)*D3731)</f>
        <v/>
      </c>
      <c r="F3731">
        <f>SHL_face*(1+SHL_rate)^C3731</f>
        <v/>
      </c>
      <c r="G3731">
        <f>Pref_face*(1+Pref_rate)^C3731</f>
        <v/>
      </c>
      <c r="H3731">
        <f>MAX(E3731-F3731-G3731,0)</f>
        <v/>
      </c>
      <c r="I3731">
        <f>MIN(E3731,F3731+G3731)+(1-MgmtPct)*H3731</f>
        <v/>
      </c>
      <c r="J3731">
        <f>IF(I3731/SponsorCost&gt;=RatchetTrigger,1,0)</f>
        <v/>
      </c>
      <c r="K3731">
        <f>IF(J3731=1,MgmtPctRatchet,MgmtPct)</f>
        <v/>
      </c>
      <c r="L3731">
        <f>K3731*H3731</f>
        <v/>
      </c>
      <c r="M3731">
        <f>EXP(-rf*C3731)*L3731</f>
        <v/>
      </c>
      <c r="N3731">
        <f>EXP(-rf*C3731)*E3731</f>
        <v/>
      </c>
    </row>
    <row r="3732">
      <c r="A3732" t="n">
        <v>3724</v>
      </c>
      <c r="B3732">
        <f>RAND()</f>
        <v/>
      </c>
      <c r="C3732">
        <f>IF(B3732&lt;P_3,3,IF(B3732&lt;P_3+P_4,4,5))</f>
        <v/>
      </c>
      <c r="D3732">
        <f>NORM.S.INV(RAND())</f>
        <v/>
      </c>
      <c r="E3732">
        <f>V0*EXP((rf-q_leak-0.5*sigma^2)*C3732+sigma*SQRT(C3732)*D3732)</f>
        <v/>
      </c>
      <c r="F3732">
        <f>SHL_face*(1+SHL_rate)^C3732</f>
        <v/>
      </c>
      <c r="G3732">
        <f>Pref_face*(1+Pref_rate)^C3732</f>
        <v/>
      </c>
      <c r="H3732">
        <f>MAX(E3732-F3732-G3732,0)</f>
        <v/>
      </c>
      <c r="I3732">
        <f>MIN(E3732,F3732+G3732)+(1-MgmtPct)*H3732</f>
        <v/>
      </c>
      <c r="J3732">
        <f>IF(I3732/SponsorCost&gt;=RatchetTrigger,1,0)</f>
        <v/>
      </c>
      <c r="K3732">
        <f>IF(J3732=1,MgmtPctRatchet,MgmtPct)</f>
        <v/>
      </c>
      <c r="L3732">
        <f>K3732*H3732</f>
        <v/>
      </c>
      <c r="M3732">
        <f>EXP(-rf*C3732)*L3732</f>
        <v/>
      </c>
      <c r="N3732">
        <f>EXP(-rf*C3732)*E3732</f>
        <v/>
      </c>
    </row>
    <row r="3733">
      <c r="A3733" t="n">
        <v>3725</v>
      </c>
      <c r="B3733">
        <f>RAND()</f>
        <v/>
      </c>
      <c r="C3733">
        <f>IF(B3733&lt;P_3,3,IF(B3733&lt;P_3+P_4,4,5))</f>
        <v/>
      </c>
      <c r="D3733">
        <f>NORM.S.INV(RAND())</f>
        <v/>
      </c>
      <c r="E3733">
        <f>V0*EXP((rf-q_leak-0.5*sigma^2)*C3733+sigma*SQRT(C3733)*D3733)</f>
        <v/>
      </c>
      <c r="F3733">
        <f>SHL_face*(1+SHL_rate)^C3733</f>
        <v/>
      </c>
      <c r="G3733">
        <f>Pref_face*(1+Pref_rate)^C3733</f>
        <v/>
      </c>
      <c r="H3733">
        <f>MAX(E3733-F3733-G3733,0)</f>
        <v/>
      </c>
      <c r="I3733">
        <f>MIN(E3733,F3733+G3733)+(1-MgmtPct)*H3733</f>
        <v/>
      </c>
      <c r="J3733">
        <f>IF(I3733/SponsorCost&gt;=RatchetTrigger,1,0)</f>
        <v/>
      </c>
      <c r="K3733">
        <f>IF(J3733=1,MgmtPctRatchet,MgmtPct)</f>
        <v/>
      </c>
      <c r="L3733">
        <f>K3733*H3733</f>
        <v/>
      </c>
      <c r="M3733">
        <f>EXP(-rf*C3733)*L3733</f>
        <v/>
      </c>
      <c r="N3733">
        <f>EXP(-rf*C3733)*E3733</f>
        <v/>
      </c>
    </row>
    <row r="3734">
      <c r="A3734" t="n">
        <v>3726</v>
      </c>
      <c r="B3734">
        <f>RAND()</f>
        <v/>
      </c>
      <c r="C3734">
        <f>IF(B3734&lt;P_3,3,IF(B3734&lt;P_3+P_4,4,5))</f>
        <v/>
      </c>
      <c r="D3734">
        <f>NORM.S.INV(RAND())</f>
        <v/>
      </c>
      <c r="E3734">
        <f>V0*EXP((rf-q_leak-0.5*sigma^2)*C3734+sigma*SQRT(C3734)*D3734)</f>
        <v/>
      </c>
      <c r="F3734">
        <f>SHL_face*(1+SHL_rate)^C3734</f>
        <v/>
      </c>
      <c r="G3734">
        <f>Pref_face*(1+Pref_rate)^C3734</f>
        <v/>
      </c>
      <c r="H3734">
        <f>MAX(E3734-F3734-G3734,0)</f>
        <v/>
      </c>
      <c r="I3734">
        <f>MIN(E3734,F3734+G3734)+(1-MgmtPct)*H3734</f>
        <v/>
      </c>
      <c r="J3734">
        <f>IF(I3734/SponsorCost&gt;=RatchetTrigger,1,0)</f>
        <v/>
      </c>
      <c r="K3734">
        <f>IF(J3734=1,MgmtPctRatchet,MgmtPct)</f>
        <v/>
      </c>
      <c r="L3734">
        <f>K3734*H3734</f>
        <v/>
      </c>
      <c r="M3734">
        <f>EXP(-rf*C3734)*L3734</f>
        <v/>
      </c>
      <c r="N3734">
        <f>EXP(-rf*C3734)*E3734</f>
        <v/>
      </c>
    </row>
    <row r="3735">
      <c r="A3735" t="n">
        <v>3727</v>
      </c>
      <c r="B3735">
        <f>RAND()</f>
        <v/>
      </c>
      <c r="C3735">
        <f>IF(B3735&lt;P_3,3,IF(B3735&lt;P_3+P_4,4,5))</f>
        <v/>
      </c>
      <c r="D3735">
        <f>NORM.S.INV(RAND())</f>
        <v/>
      </c>
      <c r="E3735">
        <f>V0*EXP((rf-q_leak-0.5*sigma^2)*C3735+sigma*SQRT(C3735)*D3735)</f>
        <v/>
      </c>
      <c r="F3735">
        <f>SHL_face*(1+SHL_rate)^C3735</f>
        <v/>
      </c>
      <c r="G3735">
        <f>Pref_face*(1+Pref_rate)^C3735</f>
        <v/>
      </c>
      <c r="H3735">
        <f>MAX(E3735-F3735-G3735,0)</f>
        <v/>
      </c>
      <c r="I3735">
        <f>MIN(E3735,F3735+G3735)+(1-MgmtPct)*H3735</f>
        <v/>
      </c>
      <c r="J3735">
        <f>IF(I3735/SponsorCost&gt;=RatchetTrigger,1,0)</f>
        <v/>
      </c>
      <c r="K3735">
        <f>IF(J3735=1,MgmtPctRatchet,MgmtPct)</f>
        <v/>
      </c>
      <c r="L3735">
        <f>K3735*H3735</f>
        <v/>
      </c>
      <c r="M3735">
        <f>EXP(-rf*C3735)*L3735</f>
        <v/>
      </c>
      <c r="N3735">
        <f>EXP(-rf*C3735)*E3735</f>
        <v/>
      </c>
    </row>
    <row r="3736">
      <c r="A3736" t="n">
        <v>3728</v>
      </c>
      <c r="B3736">
        <f>RAND()</f>
        <v/>
      </c>
      <c r="C3736">
        <f>IF(B3736&lt;P_3,3,IF(B3736&lt;P_3+P_4,4,5))</f>
        <v/>
      </c>
      <c r="D3736">
        <f>NORM.S.INV(RAND())</f>
        <v/>
      </c>
      <c r="E3736">
        <f>V0*EXP((rf-q_leak-0.5*sigma^2)*C3736+sigma*SQRT(C3736)*D3736)</f>
        <v/>
      </c>
      <c r="F3736">
        <f>SHL_face*(1+SHL_rate)^C3736</f>
        <v/>
      </c>
      <c r="G3736">
        <f>Pref_face*(1+Pref_rate)^C3736</f>
        <v/>
      </c>
      <c r="H3736">
        <f>MAX(E3736-F3736-G3736,0)</f>
        <v/>
      </c>
      <c r="I3736">
        <f>MIN(E3736,F3736+G3736)+(1-MgmtPct)*H3736</f>
        <v/>
      </c>
      <c r="J3736">
        <f>IF(I3736/SponsorCost&gt;=RatchetTrigger,1,0)</f>
        <v/>
      </c>
      <c r="K3736">
        <f>IF(J3736=1,MgmtPctRatchet,MgmtPct)</f>
        <v/>
      </c>
      <c r="L3736">
        <f>K3736*H3736</f>
        <v/>
      </c>
      <c r="M3736">
        <f>EXP(-rf*C3736)*L3736</f>
        <v/>
      </c>
      <c r="N3736">
        <f>EXP(-rf*C3736)*E3736</f>
        <v/>
      </c>
    </row>
    <row r="3737">
      <c r="A3737" t="n">
        <v>3729</v>
      </c>
      <c r="B3737">
        <f>RAND()</f>
        <v/>
      </c>
      <c r="C3737">
        <f>IF(B3737&lt;P_3,3,IF(B3737&lt;P_3+P_4,4,5))</f>
        <v/>
      </c>
      <c r="D3737">
        <f>NORM.S.INV(RAND())</f>
        <v/>
      </c>
      <c r="E3737">
        <f>V0*EXP((rf-q_leak-0.5*sigma^2)*C3737+sigma*SQRT(C3737)*D3737)</f>
        <v/>
      </c>
      <c r="F3737">
        <f>SHL_face*(1+SHL_rate)^C3737</f>
        <v/>
      </c>
      <c r="G3737">
        <f>Pref_face*(1+Pref_rate)^C3737</f>
        <v/>
      </c>
      <c r="H3737">
        <f>MAX(E3737-F3737-G3737,0)</f>
        <v/>
      </c>
      <c r="I3737">
        <f>MIN(E3737,F3737+G3737)+(1-MgmtPct)*H3737</f>
        <v/>
      </c>
      <c r="J3737">
        <f>IF(I3737/SponsorCost&gt;=RatchetTrigger,1,0)</f>
        <v/>
      </c>
      <c r="K3737">
        <f>IF(J3737=1,MgmtPctRatchet,MgmtPct)</f>
        <v/>
      </c>
      <c r="L3737">
        <f>K3737*H3737</f>
        <v/>
      </c>
      <c r="M3737">
        <f>EXP(-rf*C3737)*L3737</f>
        <v/>
      </c>
      <c r="N3737">
        <f>EXP(-rf*C3737)*E3737</f>
        <v/>
      </c>
    </row>
    <row r="3738">
      <c r="A3738" t="n">
        <v>3730</v>
      </c>
      <c r="B3738">
        <f>RAND()</f>
        <v/>
      </c>
      <c r="C3738">
        <f>IF(B3738&lt;P_3,3,IF(B3738&lt;P_3+P_4,4,5))</f>
        <v/>
      </c>
      <c r="D3738">
        <f>NORM.S.INV(RAND())</f>
        <v/>
      </c>
      <c r="E3738">
        <f>V0*EXP((rf-q_leak-0.5*sigma^2)*C3738+sigma*SQRT(C3738)*D3738)</f>
        <v/>
      </c>
      <c r="F3738">
        <f>SHL_face*(1+SHL_rate)^C3738</f>
        <v/>
      </c>
      <c r="G3738">
        <f>Pref_face*(1+Pref_rate)^C3738</f>
        <v/>
      </c>
      <c r="H3738">
        <f>MAX(E3738-F3738-G3738,0)</f>
        <v/>
      </c>
      <c r="I3738">
        <f>MIN(E3738,F3738+G3738)+(1-MgmtPct)*H3738</f>
        <v/>
      </c>
      <c r="J3738">
        <f>IF(I3738/SponsorCost&gt;=RatchetTrigger,1,0)</f>
        <v/>
      </c>
      <c r="K3738">
        <f>IF(J3738=1,MgmtPctRatchet,MgmtPct)</f>
        <v/>
      </c>
      <c r="L3738">
        <f>K3738*H3738</f>
        <v/>
      </c>
      <c r="M3738">
        <f>EXP(-rf*C3738)*L3738</f>
        <v/>
      </c>
      <c r="N3738">
        <f>EXP(-rf*C3738)*E3738</f>
        <v/>
      </c>
    </row>
    <row r="3739">
      <c r="A3739" t="n">
        <v>3731</v>
      </c>
      <c r="B3739">
        <f>RAND()</f>
        <v/>
      </c>
      <c r="C3739">
        <f>IF(B3739&lt;P_3,3,IF(B3739&lt;P_3+P_4,4,5))</f>
        <v/>
      </c>
      <c r="D3739">
        <f>NORM.S.INV(RAND())</f>
        <v/>
      </c>
      <c r="E3739">
        <f>V0*EXP((rf-q_leak-0.5*sigma^2)*C3739+sigma*SQRT(C3739)*D3739)</f>
        <v/>
      </c>
      <c r="F3739">
        <f>SHL_face*(1+SHL_rate)^C3739</f>
        <v/>
      </c>
      <c r="G3739">
        <f>Pref_face*(1+Pref_rate)^C3739</f>
        <v/>
      </c>
      <c r="H3739">
        <f>MAX(E3739-F3739-G3739,0)</f>
        <v/>
      </c>
      <c r="I3739">
        <f>MIN(E3739,F3739+G3739)+(1-MgmtPct)*H3739</f>
        <v/>
      </c>
      <c r="J3739">
        <f>IF(I3739/SponsorCost&gt;=RatchetTrigger,1,0)</f>
        <v/>
      </c>
      <c r="K3739">
        <f>IF(J3739=1,MgmtPctRatchet,MgmtPct)</f>
        <v/>
      </c>
      <c r="L3739">
        <f>K3739*H3739</f>
        <v/>
      </c>
      <c r="M3739">
        <f>EXP(-rf*C3739)*L3739</f>
        <v/>
      </c>
      <c r="N3739">
        <f>EXP(-rf*C3739)*E3739</f>
        <v/>
      </c>
    </row>
    <row r="3740">
      <c r="A3740" t="n">
        <v>3732</v>
      </c>
      <c r="B3740">
        <f>RAND()</f>
        <v/>
      </c>
      <c r="C3740">
        <f>IF(B3740&lt;P_3,3,IF(B3740&lt;P_3+P_4,4,5))</f>
        <v/>
      </c>
      <c r="D3740">
        <f>NORM.S.INV(RAND())</f>
        <v/>
      </c>
      <c r="E3740">
        <f>V0*EXP((rf-q_leak-0.5*sigma^2)*C3740+sigma*SQRT(C3740)*D3740)</f>
        <v/>
      </c>
      <c r="F3740">
        <f>SHL_face*(1+SHL_rate)^C3740</f>
        <v/>
      </c>
      <c r="G3740">
        <f>Pref_face*(1+Pref_rate)^C3740</f>
        <v/>
      </c>
      <c r="H3740">
        <f>MAX(E3740-F3740-G3740,0)</f>
        <v/>
      </c>
      <c r="I3740">
        <f>MIN(E3740,F3740+G3740)+(1-MgmtPct)*H3740</f>
        <v/>
      </c>
      <c r="J3740">
        <f>IF(I3740/SponsorCost&gt;=RatchetTrigger,1,0)</f>
        <v/>
      </c>
      <c r="K3740">
        <f>IF(J3740=1,MgmtPctRatchet,MgmtPct)</f>
        <v/>
      </c>
      <c r="L3740">
        <f>K3740*H3740</f>
        <v/>
      </c>
      <c r="M3740">
        <f>EXP(-rf*C3740)*L3740</f>
        <v/>
      </c>
      <c r="N3740">
        <f>EXP(-rf*C3740)*E3740</f>
        <v/>
      </c>
    </row>
    <row r="3741">
      <c r="A3741" t="n">
        <v>3733</v>
      </c>
      <c r="B3741">
        <f>RAND()</f>
        <v/>
      </c>
      <c r="C3741">
        <f>IF(B3741&lt;P_3,3,IF(B3741&lt;P_3+P_4,4,5))</f>
        <v/>
      </c>
      <c r="D3741">
        <f>NORM.S.INV(RAND())</f>
        <v/>
      </c>
      <c r="E3741">
        <f>V0*EXP((rf-q_leak-0.5*sigma^2)*C3741+sigma*SQRT(C3741)*D3741)</f>
        <v/>
      </c>
      <c r="F3741">
        <f>SHL_face*(1+SHL_rate)^C3741</f>
        <v/>
      </c>
      <c r="G3741">
        <f>Pref_face*(1+Pref_rate)^C3741</f>
        <v/>
      </c>
      <c r="H3741">
        <f>MAX(E3741-F3741-G3741,0)</f>
        <v/>
      </c>
      <c r="I3741">
        <f>MIN(E3741,F3741+G3741)+(1-MgmtPct)*H3741</f>
        <v/>
      </c>
      <c r="J3741">
        <f>IF(I3741/SponsorCost&gt;=RatchetTrigger,1,0)</f>
        <v/>
      </c>
      <c r="K3741">
        <f>IF(J3741=1,MgmtPctRatchet,MgmtPct)</f>
        <v/>
      </c>
      <c r="L3741">
        <f>K3741*H3741</f>
        <v/>
      </c>
      <c r="M3741">
        <f>EXP(-rf*C3741)*L3741</f>
        <v/>
      </c>
      <c r="N3741">
        <f>EXP(-rf*C3741)*E3741</f>
        <v/>
      </c>
    </row>
    <row r="3742">
      <c r="A3742" t="n">
        <v>3734</v>
      </c>
      <c r="B3742">
        <f>RAND()</f>
        <v/>
      </c>
      <c r="C3742">
        <f>IF(B3742&lt;P_3,3,IF(B3742&lt;P_3+P_4,4,5))</f>
        <v/>
      </c>
      <c r="D3742">
        <f>NORM.S.INV(RAND())</f>
        <v/>
      </c>
      <c r="E3742">
        <f>V0*EXP((rf-q_leak-0.5*sigma^2)*C3742+sigma*SQRT(C3742)*D3742)</f>
        <v/>
      </c>
      <c r="F3742">
        <f>SHL_face*(1+SHL_rate)^C3742</f>
        <v/>
      </c>
      <c r="G3742">
        <f>Pref_face*(1+Pref_rate)^C3742</f>
        <v/>
      </c>
      <c r="H3742">
        <f>MAX(E3742-F3742-G3742,0)</f>
        <v/>
      </c>
      <c r="I3742">
        <f>MIN(E3742,F3742+G3742)+(1-MgmtPct)*H3742</f>
        <v/>
      </c>
      <c r="J3742">
        <f>IF(I3742/SponsorCost&gt;=RatchetTrigger,1,0)</f>
        <v/>
      </c>
      <c r="K3742">
        <f>IF(J3742=1,MgmtPctRatchet,MgmtPct)</f>
        <v/>
      </c>
      <c r="L3742">
        <f>K3742*H3742</f>
        <v/>
      </c>
      <c r="M3742">
        <f>EXP(-rf*C3742)*L3742</f>
        <v/>
      </c>
      <c r="N3742">
        <f>EXP(-rf*C3742)*E3742</f>
        <v/>
      </c>
    </row>
    <row r="3743">
      <c r="A3743" t="n">
        <v>3735</v>
      </c>
      <c r="B3743">
        <f>RAND()</f>
        <v/>
      </c>
      <c r="C3743">
        <f>IF(B3743&lt;P_3,3,IF(B3743&lt;P_3+P_4,4,5))</f>
        <v/>
      </c>
      <c r="D3743">
        <f>NORM.S.INV(RAND())</f>
        <v/>
      </c>
      <c r="E3743">
        <f>V0*EXP((rf-q_leak-0.5*sigma^2)*C3743+sigma*SQRT(C3743)*D3743)</f>
        <v/>
      </c>
      <c r="F3743">
        <f>SHL_face*(1+SHL_rate)^C3743</f>
        <v/>
      </c>
      <c r="G3743">
        <f>Pref_face*(1+Pref_rate)^C3743</f>
        <v/>
      </c>
      <c r="H3743">
        <f>MAX(E3743-F3743-G3743,0)</f>
        <v/>
      </c>
      <c r="I3743">
        <f>MIN(E3743,F3743+G3743)+(1-MgmtPct)*H3743</f>
        <v/>
      </c>
      <c r="J3743">
        <f>IF(I3743/SponsorCost&gt;=RatchetTrigger,1,0)</f>
        <v/>
      </c>
      <c r="K3743">
        <f>IF(J3743=1,MgmtPctRatchet,MgmtPct)</f>
        <v/>
      </c>
      <c r="L3743">
        <f>K3743*H3743</f>
        <v/>
      </c>
      <c r="M3743">
        <f>EXP(-rf*C3743)*L3743</f>
        <v/>
      </c>
      <c r="N3743">
        <f>EXP(-rf*C3743)*E3743</f>
        <v/>
      </c>
    </row>
    <row r="3744">
      <c r="A3744" t="n">
        <v>3736</v>
      </c>
      <c r="B3744">
        <f>RAND()</f>
        <v/>
      </c>
      <c r="C3744">
        <f>IF(B3744&lt;P_3,3,IF(B3744&lt;P_3+P_4,4,5))</f>
        <v/>
      </c>
      <c r="D3744">
        <f>NORM.S.INV(RAND())</f>
        <v/>
      </c>
      <c r="E3744">
        <f>V0*EXP((rf-q_leak-0.5*sigma^2)*C3744+sigma*SQRT(C3744)*D3744)</f>
        <v/>
      </c>
      <c r="F3744">
        <f>SHL_face*(1+SHL_rate)^C3744</f>
        <v/>
      </c>
      <c r="G3744">
        <f>Pref_face*(1+Pref_rate)^C3744</f>
        <v/>
      </c>
      <c r="H3744">
        <f>MAX(E3744-F3744-G3744,0)</f>
        <v/>
      </c>
      <c r="I3744">
        <f>MIN(E3744,F3744+G3744)+(1-MgmtPct)*H3744</f>
        <v/>
      </c>
      <c r="J3744">
        <f>IF(I3744/SponsorCost&gt;=RatchetTrigger,1,0)</f>
        <v/>
      </c>
      <c r="K3744">
        <f>IF(J3744=1,MgmtPctRatchet,MgmtPct)</f>
        <v/>
      </c>
      <c r="L3744">
        <f>K3744*H3744</f>
        <v/>
      </c>
      <c r="M3744">
        <f>EXP(-rf*C3744)*L3744</f>
        <v/>
      </c>
      <c r="N3744">
        <f>EXP(-rf*C3744)*E3744</f>
        <v/>
      </c>
    </row>
    <row r="3745">
      <c r="A3745" t="n">
        <v>3737</v>
      </c>
      <c r="B3745">
        <f>RAND()</f>
        <v/>
      </c>
      <c r="C3745">
        <f>IF(B3745&lt;P_3,3,IF(B3745&lt;P_3+P_4,4,5))</f>
        <v/>
      </c>
      <c r="D3745">
        <f>NORM.S.INV(RAND())</f>
        <v/>
      </c>
      <c r="E3745">
        <f>V0*EXP((rf-q_leak-0.5*sigma^2)*C3745+sigma*SQRT(C3745)*D3745)</f>
        <v/>
      </c>
      <c r="F3745">
        <f>SHL_face*(1+SHL_rate)^C3745</f>
        <v/>
      </c>
      <c r="G3745">
        <f>Pref_face*(1+Pref_rate)^C3745</f>
        <v/>
      </c>
      <c r="H3745">
        <f>MAX(E3745-F3745-G3745,0)</f>
        <v/>
      </c>
      <c r="I3745">
        <f>MIN(E3745,F3745+G3745)+(1-MgmtPct)*H3745</f>
        <v/>
      </c>
      <c r="J3745">
        <f>IF(I3745/SponsorCost&gt;=RatchetTrigger,1,0)</f>
        <v/>
      </c>
      <c r="K3745">
        <f>IF(J3745=1,MgmtPctRatchet,MgmtPct)</f>
        <v/>
      </c>
      <c r="L3745">
        <f>K3745*H3745</f>
        <v/>
      </c>
      <c r="M3745">
        <f>EXP(-rf*C3745)*L3745</f>
        <v/>
      </c>
      <c r="N3745">
        <f>EXP(-rf*C3745)*E3745</f>
        <v/>
      </c>
    </row>
    <row r="3746">
      <c r="A3746" t="n">
        <v>3738</v>
      </c>
      <c r="B3746">
        <f>RAND()</f>
        <v/>
      </c>
      <c r="C3746">
        <f>IF(B3746&lt;P_3,3,IF(B3746&lt;P_3+P_4,4,5))</f>
        <v/>
      </c>
      <c r="D3746">
        <f>NORM.S.INV(RAND())</f>
        <v/>
      </c>
      <c r="E3746">
        <f>V0*EXP((rf-q_leak-0.5*sigma^2)*C3746+sigma*SQRT(C3746)*D3746)</f>
        <v/>
      </c>
      <c r="F3746">
        <f>SHL_face*(1+SHL_rate)^C3746</f>
        <v/>
      </c>
      <c r="G3746">
        <f>Pref_face*(1+Pref_rate)^C3746</f>
        <v/>
      </c>
      <c r="H3746">
        <f>MAX(E3746-F3746-G3746,0)</f>
        <v/>
      </c>
      <c r="I3746">
        <f>MIN(E3746,F3746+G3746)+(1-MgmtPct)*H3746</f>
        <v/>
      </c>
      <c r="J3746">
        <f>IF(I3746/SponsorCost&gt;=RatchetTrigger,1,0)</f>
        <v/>
      </c>
      <c r="K3746">
        <f>IF(J3746=1,MgmtPctRatchet,MgmtPct)</f>
        <v/>
      </c>
      <c r="L3746">
        <f>K3746*H3746</f>
        <v/>
      </c>
      <c r="M3746">
        <f>EXP(-rf*C3746)*L3746</f>
        <v/>
      </c>
      <c r="N3746">
        <f>EXP(-rf*C3746)*E3746</f>
        <v/>
      </c>
    </row>
    <row r="3747">
      <c r="A3747" t="n">
        <v>3739</v>
      </c>
      <c r="B3747">
        <f>RAND()</f>
        <v/>
      </c>
      <c r="C3747">
        <f>IF(B3747&lt;P_3,3,IF(B3747&lt;P_3+P_4,4,5))</f>
        <v/>
      </c>
      <c r="D3747">
        <f>NORM.S.INV(RAND())</f>
        <v/>
      </c>
      <c r="E3747">
        <f>V0*EXP((rf-q_leak-0.5*sigma^2)*C3747+sigma*SQRT(C3747)*D3747)</f>
        <v/>
      </c>
      <c r="F3747">
        <f>SHL_face*(1+SHL_rate)^C3747</f>
        <v/>
      </c>
      <c r="G3747">
        <f>Pref_face*(1+Pref_rate)^C3747</f>
        <v/>
      </c>
      <c r="H3747">
        <f>MAX(E3747-F3747-G3747,0)</f>
        <v/>
      </c>
      <c r="I3747">
        <f>MIN(E3747,F3747+G3747)+(1-MgmtPct)*H3747</f>
        <v/>
      </c>
      <c r="J3747">
        <f>IF(I3747/SponsorCost&gt;=RatchetTrigger,1,0)</f>
        <v/>
      </c>
      <c r="K3747">
        <f>IF(J3747=1,MgmtPctRatchet,MgmtPct)</f>
        <v/>
      </c>
      <c r="L3747">
        <f>K3747*H3747</f>
        <v/>
      </c>
      <c r="M3747">
        <f>EXP(-rf*C3747)*L3747</f>
        <v/>
      </c>
      <c r="N3747">
        <f>EXP(-rf*C3747)*E3747</f>
        <v/>
      </c>
    </row>
    <row r="3748">
      <c r="A3748" t="n">
        <v>3740</v>
      </c>
      <c r="B3748">
        <f>RAND()</f>
        <v/>
      </c>
      <c r="C3748">
        <f>IF(B3748&lt;P_3,3,IF(B3748&lt;P_3+P_4,4,5))</f>
        <v/>
      </c>
      <c r="D3748">
        <f>NORM.S.INV(RAND())</f>
        <v/>
      </c>
      <c r="E3748">
        <f>V0*EXP((rf-q_leak-0.5*sigma^2)*C3748+sigma*SQRT(C3748)*D3748)</f>
        <v/>
      </c>
      <c r="F3748">
        <f>SHL_face*(1+SHL_rate)^C3748</f>
        <v/>
      </c>
      <c r="G3748">
        <f>Pref_face*(1+Pref_rate)^C3748</f>
        <v/>
      </c>
      <c r="H3748">
        <f>MAX(E3748-F3748-G3748,0)</f>
        <v/>
      </c>
      <c r="I3748">
        <f>MIN(E3748,F3748+G3748)+(1-MgmtPct)*H3748</f>
        <v/>
      </c>
      <c r="J3748">
        <f>IF(I3748/SponsorCost&gt;=RatchetTrigger,1,0)</f>
        <v/>
      </c>
      <c r="K3748">
        <f>IF(J3748=1,MgmtPctRatchet,MgmtPct)</f>
        <v/>
      </c>
      <c r="L3748">
        <f>K3748*H3748</f>
        <v/>
      </c>
      <c r="M3748">
        <f>EXP(-rf*C3748)*L3748</f>
        <v/>
      </c>
      <c r="N3748">
        <f>EXP(-rf*C3748)*E3748</f>
        <v/>
      </c>
    </row>
    <row r="3749">
      <c r="A3749" t="n">
        <v>3741</v>
      </c>
      <c r="B3749">
        <f>RAND()</f>
        <v/>
      </c>
      <c r="C3749">
        <f>IF(B3749&lt;P_3,3,IF(B3749&lt;P_3+P_4,4,5))</f>
        <v/>
      </c>
      <c r="D3749">
        <f>NORM.S.INV(RAND())</f>
        <v/>
      </c>
      <c r="E3749">
        <f>V0*EXP((rf-q_leak-0.5*sigma^2)*C3749+sigma*SQRT(C3749)*D3749)</f>
        <v/>
      </c>
      <c r="F3749">
        <f>SHL_face*(1+SHL_rate)^C3749</f>
        <v/>
      </c>
      <c r="G3749">
        <f>Pref_face*(1+Pref_rate)^C3749</f>
        <v/>
      </c>
      <c r="H3749">
        <f>MAX(E3749-F3749-G3749,0)</f>
        <v/>
      </c>
      <c r="I3749">
        <f>MIN(E3749,F3749+G3749)+(1-MgmtPct)*H3749</f>
        <v/>
      </c>
      <c r="J3749">
        <f>IF(I3749/SponsorCost&gt;=RatchetTrigger,1,0)</f>
        <v/>
      </c>
      <c r="K3749">
        <f>IF(J3749=1,MgmtPctRatchet,MgmtPct)</f>
        <v/>
      </c>
      <c r="L3749">
        <f>K3749*H3749</f>
        <v/>
      </c>
      <c r="M3749">
        <f>EXP(-rf*C3749)*L3749</f>
        <v/>
      </c>
      <c r="N3749">
        <f>EXP(-rf*C3749)*E3749</f>
        <v/>
      </c>
    </row>
    <row r="3750">
      <c r="A3750" t="n">
        <v>3742</v>
      </c>
      <c r="B3750">
        <f>RAND()</f>
        <v/>
      </c>
      <c r="C3750">
        <f>IF(B3750&lt;P_3,3,IF(B3750&lt;P_3+P_4,4,5))</f>
        <v/>
      </c>
      <c r="D3750">
        <f>NORM.S.INV(RAND())</f>
        <v/>
      </c>
      <c r="E3750">
        <f>V0*EXP((rf-q_leak-0.5*sigma^2)*C3750+sigma*SQRT(C3750)*D3750)</f>
        <v/>
      </c>
      <c r="F3750">
        <f>SHL_face*(1+SHL_rate)^C3750</f>
        <v/>
      </c>
      <c r="G3750">
        <f>Pref_face*(1+Pref_rate)^C3750</f>
        <v/>
      </c>
      <c r="H3750">
        <f>MAX(E3750-F3750-G3750,0)</f>
        <v/>
      </c>
      <c r="I3750">
        <f>MIN(E3750,F3750+G3750)+(1-MgmtPct)*H3750</f>
        <v/>
      </c>
      <c r="J3750">
        <f>IF(I3750/SponsorCost&gt;=RatchetTrigger,1,0)</f>
        <v/>
      </c>
      <c r="K3750">
        <f>IF(J3750=1,MgmtPctRatchet,MgmtPct)</f>
        <v/>
      </c>
      <c r="L3750">
        <f>K3750*H3750</f>
        <v/>
      </c>
      <c r="M3750">
        <f>EXP(-rf*C3750)*L3750</f>
        <v/>
      </c>
      <c r="N3750">
        <f>EXP(-rf*C3750)*E3750</f>
        <v/>
      </c>
    </row>
    <row r="3751">
      <c r="A3751" t="n">
        <v>3743</v>
      </c>
      <c r="B3751">
        <f>RAND()</f>
        <v/>
      </c>
      <c r="C3751">
        <f>IF(B3751&lt;P_3,3,IF(B3751&lt;P_3+P_4,4,5))</f>
        <v/>
      </c>
      <c r="D3751">
        <f>NORM.S.INV(RAND())</f>
        <v/>
      </c>
      <c r="E3751">
        <f>V0*EXP((rf-q_leak-0.5*sigma^2)*C3751+sigma*SQRT(C3751)*D3751)</f>
        <v/>
      </c>
      <c r="F3751">
        <f>SHL_face*(1+SHL_rate)^C3751</f>
        <v/>
      </c>
      <c r="G3751">
        <f>Pref_face*(1+Pref_rate)^C3751</f>
        <v/>
      </c>
      <c r="H3751">
        <f>MAX(E3751-F3751-G3751,0)</f>
        <v/>
      </c>
      <c r="I3751">
        <f>MIN(E3751,F3751+G3751)+(1-MgmtPct)*H3751</f>
        <v/>
      </c>
      <c r="J3751">
        <f>IF(I3751/SponsorCost&gt;=RatchetTrigger,1,0)</f>
        <v/>
      </c>
      <c r="K3751">
        <f>IF(J3751=1,MgmtPctRatchet,MgmtPct)</f>
        <v/>
      </c>
      <c r="L3751">
        <f>K3751*H3751</f>
        <v/>
      </c>
      <c r="M3751">
        <f>EXP(-rf*C3751)*L3751</f>
        <v/>
      </c>
      <c r="N3751">
        <f>EXP(-rf*C3751)*E3751</f>
        <v/>
      </c>
    </row>
    <row r="3752">
      <c r="A3752" t="n">
        <v>3744</v>
      </c>
      <c r="B3752">
        <f>RAND()</f>
        <v/>
      </c>
      <c r="C3752">
        <f>IF(B3752&lt;P_3,3,IF(B3752&lt;P_3+P_4,4,5))</f>
        <v/>
      </c>
      <c r="D3752">
        <f>NORM.S.INV(RAND())</f>
        <v/>
      </c>
      <c r="E3752">
        <f>V0*EXP((rf-q_leak-0.5*sigma^2)*C3752+sigma*SQRT(C3752)*D3752)</f>
        <v/>
      </c>
      <c r="F3752">
        <f>SHL_face*(1+SHL_rate)^C3752</f>
        <v/>
      </c>
      <c r="G3752">
        <f>Pref_face*(1+Pref_rate)^C3752</f>
        <v/>
      </c>
      <c r="H3752">
        <f>MAX(E3752-F3752-G3752,0)</f>
        <v/>
      </c>
      <c r="I3752">
        <f>MIN(E3752,F3752+G3752)+(1-MgmtPct)*H3752</f>
        <v/>
      </c>
      <c r="J3752">
        <f>IF(I3752/SponsorCost&gt;=RatchetTrigger,1,0)</f>
        <v/>
      </c>
      <c r="K3752">
        <f>IF(J3752=1,MgmtPctRatchet,MgmtPct)</f>
        <v/>
      </c>
      <c r="L3752">
        <f>K3752*H3752</f>
        <v/>
      </c>
      <c r="M3752">
        <f>EXP(-rf*C3752)*L3752</f>
        <v/>
      </c>
      <c r="N3752">
        <f>EXP(-rf*C3752)*E3752</f>
        <v/>
      </c>
    </row>
    <row r="3753">
      <c r="A3753" t="n">
        <v>3745</v>
      </c>
      <c r="B3753">
        <f>RAND()</f>
        <v/>
      </c>
      <c r="C3753">
        <f>IF(B3753&lt;P_3,3,IF(B3753&lt;P_3+P_4,4,5))</f>
        <v/>
      </c>
      <c r="D3753">
        <f>NORM.S.INV(RAND())</f>
        <v/>
      </c>
      <c r="E3753">
        <f>V0*EXP((rf-q_leak-0.5*sigma^2)*C3753+sigma*SQRT(C3753)*D3753)</f>
        <v/>
      </c>
      <c r="F3753">
        <f>SHL_face*(1+SHL_rate)^C3753</f>
        <v/>
      </c>
      <c r="G3753">
        <f>Pref_face*(1+Pref_rate)^C3753</f>
        <v/>
      </c>
      <c r="H3753">
        <f>MAX(E3753-F3753-G3753,0)</f>
        <v/>
      </c>
      <c r="I3753">
        <f>MIN(E3753,F3753+G3753)+(1-MgmtPct)*H3753</f>
        <v/>
      </c>
      <c r="J3753">
        <f>IF(I3753/SponsorCost&gt;=RatchetTrigger,1,0)</f>
        <v/>
      </c>
      <c r="K3753">
        <f>IF(J3753=1,MgmtPctRatchet,MgmtPct)</f>
        <v/>
      </c>
      <c r="L3753">
        <f>K3753*H3753</f>
        <v/>
      </c>
      <c r="M3753">
        <f>EXP(-rf*C3753)*L3753</f>
        <v/>
      </c>
      <c r="N3753">
        <f>EXP(-rf*C3753)*E3753</f>
        <v/>
      </c>
    </row>
    <row r="3754">
      <c r="A3754" t="n">
        <v>3746</v>
      </c>
      <c r="B3754">
        <f>RAND()</f>
        <v/>
      </c>
      <c r="C3754">
        <f>IF(B3754&lt;P_3,3,IF(B3754&lt;P_3+P_4,4,5))</f>
        <v/>
      </c>
      <c r="D3754">
        <f>NORM.S.INV(RAND())</f>
        <v/>
      </c>
      <c r="E3754">
        <f>V0*EXP((rf-q_leak-0.5*sigma^2)*C3754+sigma*SQRT(C3754)*D3754)</f>
        <v/>
      </c>
      <c r="F3754">
        <f>SHL_face*(1+SHL_rate)^C3754</f>
        <v/>
      </c>
      <c r="G3754">
        <f>Pref_face*(1+Pref_rate)^C3754</f>
        <v/>
      </c>
      <c r="H3754">
        <f>MAX(E3754-F3754-G3754,0)</f>
        <v/>
      </c>
      <c r="I3754">
        <f>MIN(E3754,F3754+G3754)+(1-MgmtPct)*H3754</f>
        <v/>
      </c>
      <c r="J3754">
        <f>IF(I3754/SponsorCost&gt;=RatchetTrigger,1,0)</f>
        <v/>
      </c>
      <c r="K3754">
        <f>IF(J3754=1,MgmtPctRatchet,MgmtPct)</f>
        <v/>
      </c>
      <c r="L3754">
        <f>K3754*H3754</f>
        <v/>
      </c>
      <c r="M3754">
        <f>EXP(-rf*C3754)*L3754</f>
        <v/>
      </c>
      <c r="N3754">
        <f>EXP(-rf*C3754)*E3754</f>
        <v/>
      </c>
    </row>
    <row r="3755">
      <c r="A3755" t="n">
        <v>3747</v>
      </c>
      <c r="B3755">
        <f>RAND()</f>
        <v/>
      </c>
      <c r="C3755">
        <f>IF(B3755&lt;P_3,3,IF(B3755&lt;P_3+P_4,4,5))</f>
        <v/>
      </c>
      <c r="D3755">
        <f>NORM.S.INV(RAND())</f>
        <v/>
      </c>
      <c r="E3755">
        <f>V0*EXP((rf-q_leak-0.5*sigma^2)*C3755+sigma*SQRT(C3755)*D3755)</f>
        <v/>
      </c>
      <c r="F3755">
        <f>SHL_face*(1+SHL_rate)^C3755</f>
        <v/>
      </c>
      <c r="G3755">
        <f>Pref_face*(1+Pref_rate)^C3755</f>
        <v/>
      </c>
      <c r="H3755">
        <f>MAX(E3755-F3755-G3755,0)</f>
        <v/>
      </c>
      <c r="I3755">
        <f>MIN(E3755,F3755+G3755)+(1-MgmtPct)*H3755</f>
        <v/>
      </c>
      <c r="J3755">
        <f>IF(I3755/SponsorCost&gt;=RatchetTrigger,1,0)</f>
        <v/>
      </c>
      <c r="K3755">
        <f>IF(J3755=1,MgmtPctRatchet,MgmtPct)</f>
        <v/>
      </c>
      <c r="L3755">
        <f>K3755*H3755</f>
        <v/>
      </c>
      <c r="M3755">
        <f>EXP(-rf*C3755)*L3755</f>
        <v/>
      </c>
      <c r="N3755">
        <f>EXP(-rf*C3755)*E3755</f>
        <v/>
      </c>
    </row>
    <row r="3756">
      <c r="A3756" t="n">
        <v>3748</v>
      </c>
      <c r="B3756">
        <f>RAND()</f>
        <v/>
      </c>
      <c r="C3756">
        <f>IF(B3756&lt;P_3,3,IF(B3756&lt;P_3+P_4,4,5))</f>
        <v/>
      </c>
      <c r="D3756">
        <f>NORM.S.INV(RAND())</f>
        <v/>
      </c>
      <c r="E3756">
        <f>V0*EXP((rf-q_leak-0.5*sigma^2)*C3756+sigma*SQRT(C3756)*D3756)</f>
        <v/>
      </c>
      <c r="F3756">
        <f>SHL_face*(1+SHL_rate)^C3756</f>
        <v/>
      </c>
      <c r="G3756">
        <f>Pref_face*(1+Pref_rate)^C3756</f>
        <v/>
      </c>
      <c r="H3756">
        <f>MAX(E3756-F3756-G3756,0)</f>
        <v/>
      </c>
      <c r="I3756">
        <f>MIN(E3756,F3756+G3756)+(1-MgmtPct)*H3756</f>
        <v/>
      </c>
      <c r="J3756">
        <f>IF(I3756/SponsorCost&gt;=RatchetTrigger,1,0)</f>
        <v/>
      </c>
      <c r="K3756">
        <f>IF(J3756=1,MgmtPctRatchet,MgmtPct)</f>
        <v/>
      </c>
      <c r="L3756">
        <f>K3756*H3756</f>
        <v/>
      </c>
      <c r="M3756">
        <f>EXP(-rf*C3756)*L3756</f>
        <v/>
      </c>
      <c r="N3756">
        <f>EXP(-rf*C3756)*E3756</f>
        <v/>
      </c>
    </row>
    <row r="3757">
      <c r="A3757" t="n">
        <v>3749</v>
      </c>
      <c r="B3757">
        <f>RAND()</f>
        <v/>
      </c>
      <c r="C3757">
        <f>IF(B3757&lt;P_3,3,IF(B3757&lt;P_3+P_4,4,5))</f>
        <v/>
      </c>
      <c r="D3757">
        <f>NORM.S.INV(RAND())</f>
        <v/>
      </c>
      <c r="E3757">
        <f>V0*EXP((rf-q_leak-0.5*sigma^2)*C3757+sigma*SQRT(C3757)*D3757)</f>
        <v/>
      </c>
      <c r="F3757">
        <f>SHL_face*(1+SHL_rate)^C3757</f>
        <v/>
      </c>
      <c r="G3757">
        <f>Pref_face*(1+Pref_rate)^C3757</f>
        <v/>
      </c>
      <c r="H3757">
        <f>MAX(E3757-F3757-G3757,0)</f>
        <v/>
      </c>
      <c r="I3757">
        <f>MIN(E3757,F3757+G3757)+(1-MgmtPct)*H3757</f>
        <v/>
      </c>
      <c r="J3757">
        <f>IF(I3757/SponsorCost&gt;=RatchetTrigger,1,0)</f>
        <v/>
      </c>
      <c r="K3757">
        <f>IF(J3757=1,MgmtPctRatchet,MgmtPct)</f>
        <v/>
      </c>
      <c r="L3757">
        <f>K3757*H3757</f>
        <v/>
      </c>
      <c r="M3757">
        <f>EXP(-rf*C3757)*L3757</f>
        <v/>
      </c>
      <c r="N3757">
        <f>EXP(-rf*C3757)*E3757</f>
        <v/>
      </c>
    </row>
    <row r="3758">
      <c r="A3758" t="n">
        <v>3750</v>
      </c>
      <c r="B3758">
        <f>RAND()</f>
        <v/>
      </c>
      <c r="C3758">
        <f>IF(B3758&lt;P_3,3,IF(B3758&lt;P_3+P_4,4,5))</f>
        <v/>
      </c>
      <c r="D3758">
        <f>NORM.S.INV(RAND())</f>
        <v/>
      </c>
      <c r="E3758">
        <f>V0*EXP((rf-q_leak-0.5*sigma^2)*C3758+sigma*SQRT(C3758)*D3758)</f>
        <v/>
      </c>
      <c r="F3758">
        <f>SHL_face*(1+SHL_rate)^C3758</f>
        <v/>
      </c>
      <c r="G3758">
        <f>Pref_face*(1+Pref_rate)^C3758</f>
        <v/>
      </c>
      <c r="H3758">
        <f>MAX(E3758-F3758-G3758,0)</f>
        <v/>
      </c>
      <c r="I3758">
        <f>MIN(E3758,F3758+G3758)+(1-MgmtPct)*H3758</f>
        <v/>
      </c>
      <c r="J3758">
        <f>IF(I3758/SponsorCost&gt;=RatchetTrigger,1,0)</f>
        <v/>
      </c>
      <c r="K3758">
        <f>IF(J3758=1,MgmtPctRatchet,MgmtPct)</f>
        <v/>
      </c>
      <c r="L3758">
        <f>K3758*H3758</f>
        <v/>
      </c>
      <c r="M3758">
        <f>EXP(-rf*C3758)*L3758</f>
        <v/>
      </c>
      <c r="N3758">
        <f>EXP(-rf*C3758)*E3758</f>
        <v/>
      </c>
    </row>
    <row r="3759">
      <c r="A3759" t="n">
        <v>3751</v>
      </c>
      <c r="B3759">
        <f>RAND()</f>
        <v/>
      </c>
      <c r="C3759">
        <f>IF(B3759&lt;P_3,3,IF(B3759&lt;P_3+P_4,4,5))</f>
        <v/>
      </c>
      <c r="D3759">
        <f>NORM.S.INV(RAND())</f>
        <v/>
      </c>
      <c r="E3759">
        <f>V0*EXP((rf-q_leak-0.5*sigma^2)*C3759+sigma*SQRT(C3759)*D3759)</f>
        <v/>
      </c>
      <c r="F3759">
        <f>SHL_face*(1+SHL_rate)^C3759</f>
        <v/>
      </c>
      <c r="G3759">
        <f>Pref_face*(1+Pref_rate)^C3759</f>
        <v/>
      </c>
      <c r="H3759">
        <f>MAX(E3759-F3759-G3759,0)</f>
        <v/>
      </c>
      <c r="I3759">
        <f>MIN(E3759,F3759+G3759)+(1-MgmtPct)*H3759</f>
        <v/>
      </c>
      <c r="J3759">
        <f>IF(I3759/SponsorCost&gt;=RatchetTrigger,1,0)</f>
        <v/>
      </c>
      <c r="K3759">
        <f>IF(J3759=1,MgmtPctRatchet,MgmtPct)</f>
        <v/>
      </c>
      <c r="L3759">
        <f>K3759*H3759</f>
        <v/>
      </c>
      <c r="M3759">
        <f>EXP(-rf*C3759)*L3759</f>
        <v/>
      </c>
      <c r="N3759">
        <f>EXP(-rf*C3759)*E3759</f>
        <v/>
      </c>
    </row>
    <row r="3760">
      <c r="A3760" t="n">
        <v>3752</v>
      </c>
      <c r="B3760">
        <f>RAND()</f>
        <v/>
      </c>
      <c r="C3760">
        <f>IF(B3760&lt;P_3,3,IF(B3760&lt;P_3+P_4,4,5))</f>
        <v/>
      </c>
      <c r="D3760">
        <f>NORM.S.INV(RAND())</f>
        <v/>
      </c>
      <c r="E3760">
        <f>V0*EXP((rf-q_leak-0.5*sigma^2)*C3760+sigma*SQRT(C3760)*D3760)</f>
        <v/>
      </c>
      <c r="F3760">
        <f>SHL_face*(1+SHL_rate)^C3760</f>
        <v/>
      </c>
      <c r="G3760">
        <f>Pref_face*(1+Pref_rate)^C3760</f>
        <v/>
      </c>
      <c r="H3760">
        <f>MAX(E3760-F3760-G3760,0)</f>
        <v/>
      </c>
      <c r="I3760">
        <f>MIN(E3760,F3760+G3760)+(1-MgmtPct)*H3760</f>
        <v/>
      </c>
      <c r="J3760">
        <f>IF(I3760/SponsorCost&gt;=RatchetTrigger,1,0)</f>
        <v/>
      </c>
      <c r="K3760">
        <f>IF(J3760=1,MgmtPctRatchet,MgmtPct)</f>
        <v/>
      </c>
      <c r="L3760">
        <f>K3760*H3760</f>
        <v/>
      </c>
      <c r="M3760">
        <f>EXP(-rf*C3760)*L3760</f>
        <v/>
      </c>
      <c r="N3760">
        <f>EXP(-rf*C3760)*E3760</f>
        <v/>
      </c>
    </row>
    <row r="3761">
      <c r="A3761" t="n">
        <v>3753</v>
      </c>
      <c r="B3761">
        <f>RAND()</f>
        <v/>
      </c>
      <c r="C3761">
        <f>IF(B3761&lt;P_3,3,IF(B3761&lt;P_3+P_4,4,5))</f>
        <v/>
      </c>
      <c r="D3761">
        <f>NORM.S.INV(RAND())</f>
        <v/>
      </c>
      <c r="E3761">
        <f>V0*EXP((rf-q_leak-0.5*sigma^2)*C3761+sigma*SQRT(C3761)*D3761)</f>
        <v/>
      </c>
      <c r="F3761">
        <f>SHL_face*(1+SHL_rate)^C3761</f>
        <v/>
      </c>
      <c r="G3761">
        <f>Pref_face*(1+Pref_rate)^C3761</f>
        <v/>
      </c>
      <c r="H3761">
        <f>MAX(E3761-F3761-G3761,0)</f>
        <v/>
      </c>
      <c r="I3761">
        <f>MIN(E3761,F3761+G3761)+(1-MgmtPct)*H3761</f>
        <v/>
      </c>
      <c r="J3761">
        <f>IF(I3761/SponsorCost&gt;=RatchetTrigger,1,0)</f>
        <v/>
      </c>
      <c r="K3761">
        <f>IF(J3761=1,MgmtPctRatchet,MgmtPct)</f>
        <v/>
      </c>
      <c r="L3761">
        <f>K3761*H3761</f>
        <v/>
      </c>
      <c r="M3761">
        <f>EXP(-rf*C3761)*L3761</f>
        <v/>
      </c>
      <c r="N3761">
        <f>EXP(-rf*C3761)*E3761</f>
        <v/>
      </c>
    </row>
    <row r="3762">
      <c r="A3762" t="n">
        <v>3754</v>
      </c>
      <c r="B3762">
        <f>RAND()</f>
        <v/>
      </c>
      <c r="C3762">
        <f>IF(B3762&lt;P_3,3,IF(B3762&lt;P_3+P_4,4,5))</f>
        <v/>
      </c>
      <c r="D3762">
        <f>NORM.S.INV(RAND())</f>
        <v/>
      </c>
      <c r="E3762">
        <f>V0*EXP((rf-q_leak-0.5*sigma^2)*C3762+sigma*SQRT(C3762)*D3762)</f>
        <v/>
      </c>
      <c r="F3762">
        <f>SHL_face*(1+SHL_rate)^C3762</f>
        <v/>
      </c>
      <c r="G3762">
        <f>Pref_face*(1+Pref_rate)^C3762</f>
        <v/>
      </c>
      <c r="H3762">
        <f>MAX(E3762-F3762-G3762,0)</f>
        <v/>
      </c>
      <c r="I3762">
        <f>MIN(E3762,F3762+G3762)+(1-MgmtPct)*H3762</f>
        <v/>
      </c>
      <c r="J3762">
        <f>IF(I3762/SponsorCost&gt;=RatchetTrigger,1,0)</f>
        <v/>
      </c>
      <c r="K3762">
        <f>IF(J3762=1,MgmtPctRatchet,MgmtPct)</f>
        <v/>
      </c>
      <c r="L3762">
        <f>K3762*H3762</f>
        <v/>
      </c>
      <c r="M3762">
        <f>EXP(-rf*C3762)*L3762</f>
        <v/>
      </c>
      <c r="N3762">
        <f>EXP(-rf*C3762)*E3762</f>
        <v/>
      </c>
    </row>
    <row r="3763">
      <c r="A3763" t="n">
        <v>3755</v>
      </c>
      <c r="B3763">
        <f>RAND()</f>
        <v/>
      </c>
      <c r="C3763">
        <f>IF(B3763&lt;P_3,3,IF(B3763&lt;P_3+P_4,4,5))</f>
        <v/>
      </c>
      <c r="D3763">
        <f>NORM.S.INV(RAND())</f>
        <v/>
      </c>
      <c r="E3763">
        <f>V0*EXP((rf-q_leak-0.5*sigma^2)*C3763+sigma*SQRT(C3763)*D3763)</f>
        <v/>
      </c>
      <c r="F3763">
        <f>SHL_face*(1+SHL_rate)^C3763</f>
        <v/>
      </c>
      <c r="G3763">
        <f>Pref_face*(1+Pref_rate)^C3763</f>
        <v/>
      </c>
      <c r="H3763">
        <f>MAX(E3763-F3763-G3763,0)</f>
        <v/>
      </c>
      <c r="I3763">
        <f>MIN(E3763,F3763+G3763)+(1-MgmtPct)*H3763</f>
        <v/>
      </c>
      <c r="J3763">
        <f>IF(I3763/SponsorCost&gt;=RatchetTrigger,1,0)</f>
        <v/>
      </c>
      <c r="K3763">
        <f>IF(J3763=1,MgmtPctRatchet,MgmtPct)</f>
        <v/>
      </c>
      <c r="L3763">
        <f>K3763*H3763</f>
        <v/>
      </c>
      <c r="M3763">
        <f>EXP(-rf*C3763)*L3763</f>
        <v/>
      </c>
      <c r="N3763">
        <f>EXP(-rf*C3763)*E3763</f>
        <v/>
      </c>
    </row>
    <row r="3764">
      <c r="A3764" t="n">
        <v>3756</v>
      </c>
      <c r="B3764">
        <f>RAND()</f>
        <v/>
      </c>
      <c r="C3764">
        <f>IF(B3764&lt;P_3,3,IF(B3764&lt;P_3+P_4,4,5))</f>
        <v/>
      </c>
      <c r="D3764">
        <f>NORM.S.INV(RAND())</f>
        <v/>
      </c>
      <c r="E3764">
        <f>V0*EXP((rf-q_leak-0.5*sigma^2)*C3764+sigma*SQRT(C3764)*D3764)</f>
        <v/>
      </c>
      <c r="F3764">
        <f>SHL_face*(1+SHL_rate)^C3764</f>
        <v/>
      </c>
      <c r="G3764">
        <f>Pref_face*(1+Pref_rate)^C3764</f>
        <v/>
      </c>
      <c r="H3764">
        <f>MAX(E3764-F3764-G3764,0)</f>
        <v/>
      </c>
      <c r="I3764">
        <f>MIN(E3764,F3764+G3764)+(1-MgmtPct)*H3764</f>
        <v/>
      </c>
      <c r="J3764">
        <f>IF(I3764/SponsorCost&gt;=RatchetTrigger,1,0)</f>
        <v/>
      </c>
      <c r="K3764">
        <f>IF(J3764=1,MgmtPctRatchet,MgmtPct)</f>
        <v/>
      </c>
      <c r="L3764">
        <f>K3764*H3764</f>
        <v/>
      </c>
      <c r="M3764">
        <f>EXP(-rf*C3764)*L3764</f>
        <v/>
      </c>
      <c r="N3764">
        <f>EXP(-rf*C3764)*E3764</f>
        <v/>
      </c>
    </row>
    <row r="3765">
      <c r="A3765" t="n">
        <v>3757</v>
      </c>
      <c r="B3765">
        <f>RAND()</f>
        <v/>
      </c>
      <c r="C3765">
        <f>IF(B3765&lt;P_3,3,IF(B3765&lt;P_3+P_4,4,5))</f>
        <v/>
      </c>
      <c r="D3765">
        <f>NORM.S.INV(RAND())</f>
        <v/>
      </c>
      <c r="E3765">
        <f>V0*EXP((rf-q_leak-0.5*sigma^2)*C3765+sigma*SQRT(C3765)*D3765)</f>
        <v/>
      </c>
      <c r="F3765">
        <f>SHL_face*(1+SHL_rate)^C3765</f>
        <v/>
      </c>
      <c r="G3765">
        <f>Pref_face*(1+Pref_rate)^C3765</f>
        <v/>
      </c>
      <c r="H3765">
        <f>MAX(E3765-F3765-G3765,0)</f>
        <v/>
      </c>
      <c r="I3765">
        <f>MIN(E3765,F3765+G3765)+(1-MgmtPct)*H3765</f>
        <v/>
      </c>
      <c r="J3765">
        <f>IF(I3765/SponsorCost&gt;=RatchetTrigger,1,0)</f>
        <v/>
      </c>
      <c r="K3765">
        <f>IF(J3765=1,MgmtPctRatchet,MgmtPct)</f>
        <v/>
      </c>
      <c r="L3765">
        <f>K3765*H3765</f>
        <v/>
      </c>
      <c r="M3765">
        <f>EXP(-rf*C3765)*L3765</f>
        <v/>
      </c>
      <c r="N3765">
        <f>EXP(-rf*C3765)*E3765</f>
        <v/>
      </c>
    </row>
    <row r="3766">
      <c r="A3766" t="n">
        <v>3758</v>
      </c>
      <c r="B3766">
        <f>RAND()</f>
        <v/>
      </c>
      <c r="C3766">
        <f>IF(B3766&lt;P_3,3,IF(B3766&lt;P_3+P_4,4,5))</f>
        <v/>
      </c>
      <c r="D3766">
        <f>NORM.S.INV(RAND())</f>
        <v/>
      </c>
      <c r="E3766">
        <f>V0*EXP((rf-q_leak-0.5*sigma^2)*C3766+sigma*SQRT(C3766)*D3766)</f>
        <v/>
      </c>
      <c r="F3766">
        <f>SHL_face*(1+SHL_rate)^C3766</f>
        <v/>
      </c>
      <c r="G3766">
        <f>Pref_face*(1+Pref_rate)^C3766</f>
        <v/>
      </c>
      <c r="H3766">
        <f>MAX(E3766-F3766-G3766,0)</f>
        <v/>
      </c>
      <c r="I3766">
        <f>MIN(E3766,F3766+G3766)+(1-MgmtPct)*H3766</f>
        <v/>
      </c>
      <c r="J3766">
        <f>IF(I3766/SponsorCost&gt;=RatchetTrigger,1,0)</f>
        <v/>
      </c>
      <c r="K3766">
        <f>IF(J3766=1,MgmtPctRatchet,MgmtPct)</f>
        <v/>
      </c>
      <c r="L3766">
        <f>K3766*H3766</f>
        <v/>
      </c>
      <c r="M3766">
        <f>EXP(-rf*C3766)*L3766</f>
        <v/>
      </c>
      <c r="N3766">
        <f>EXP(-rf*C3766)*E3766</f>
        <v/>
      </c>
    </row>
    <row r="3767">
      <c r="A3767" t="n">
        <v>3759</v>
      </c>
      <c r="B3767">
        <f>RAND()</f>
        <v/>
      </c>
      <c r="C3767">
        <f>IF(B3767&lt;P_3,3,IF(B3767&lt;P_3+P_4,4,5))</f>
        <v/>
      </c>
      <c r="D3767">
        <f>NORM.S.INV(RAND())</f>
        <v/>
      </c>
      <c r="E3767">
        <f>V0*EXP((rf-q_leak-0.5*sigma^2)*C3767+sigma*SQRT(C3767)*D3767)</f>
        <v/>
      </c>
      <c r="F3767">
        <f>SHL_face*(1+SHL_rate)^C3767</f>
        <v/>
      </c>
      <c r="G3767">
        <f>Pref_face*(1+Pref_rate)^C3767</f>
        <v/>
      </c>
      <c r="H3767">
        <f>MAX(E3767-F3767-G3767,0)</f>
        <v/>
      </c>
      <c r="I3767">
        <f>MIN(E3767,F3767+G3767)+(1-MgmtPct)*H3767</f>
        <v/>
      </c>
      <c r="J3767">
        <f>IF(I3767/SponsorCost&gt;=RatchetTrigger,1,0)</f>
        <v/>
      </c>
      <c r="K3767">
        <f>IF(J3767=1,MgmtPctRatchet,MgmtPct)</f>
        <v/>
      </c>
      <c r="L3767">
        <f>K3767*H3767</f>
        <v/>
      </c>
      <c r="M3767">
        <f>EXP(-rf*C3767)*L3767</f>
        <v/>
      </c>
      <c r="N3767">
        <f>EXP(-rf*C3767)*E3767</f>
        <v/>
      </c>
    </row>
    <row r="3768">
      <c r="A3768" t="n">
        <v>3760</v>
      </c>
      <c r="B3768">
        <f>RAND()</f>
        <v/>
      </c>
      <c r="C3768">
        <f>IF(B3768&lt;P_3,3,IF(B3768&lt;P_3+P_4,4,5))</f>
        <v/>
      </c>
      <c r="D3768">
        <f>NORM.S.INV(RAND())</f>
        <v/>
      </c>
      <c r="E3768">
        <f>V0*EXP((rf-q_leak-0.5*sigma^2)*C3768+sigma*SQRT(C3768)*D3768)</f>
        <v/>
      </c>
      <c r="F3768">
        <f>SHL_face*(1+SHL_rate)^C3768</f>
        <v/>
      </c>
      <c r="G3768">
        <f>Pref_face*(1+Pref_rate)^C3768</f>
        <v/>
      </c>
      <c r="H3768">
        <f>MAX(E3768-F3768-G3768,0)</f>
        <v/>
      </c>
      <c r="I3768">
        <f>MIN(E3768,F3768+G3768)+(1-MgmtPct)*H3768</f>
        <v/>
      </c>
      <c r="J3768">
        <f>IF(I3768/SponsorCost&gt;=RatchetTrigger,1,0)</f>
        <v/>
      </c>
      <c r="K3768">
        <f>IF(J3768=1,MgmtPctRatchet,MgmtPct)</f>
        <v/>
      </c>
      <c r="L3768">
        <f>K3768*H3768</f>
        <v/>
      </c>
      <c r="M3768">
        <f>EXP(-rf*C3768)*L3768</f>
        <v/>
      </c>
      <c r="N3768">
        <f>EXP(-rf*C3768)*E3768</f>
        <v/>
      </c>
    </row>
    <row r="3769">
      <c r="A3769" t="n">
        <v>3761</v>
      </c>
      <c r="B3769">
        <f>RAND()</f>
        <v/>
      </c>
      <c r="C3769">
        <f>IF(B3769&lt;P_3,3,IF(B3769&lt;P_3+P_4,4,5))</f>
        <v/>
      </c>
      <c r="D3769">
        <f>NORM.S.INV(RAND())</f>
        <v/>
      </c>
      <c r="E3769">
        <f>V0*EXP((rf-q_leak-0.5*sigma^2)*C3769+sigma*SQRT(C3769)*D3769)</f>
        <v/>
      </c>
      <c r="F3769">
        <f>SHL_face*(1+SHL_rate)^C3769</f>
        <v/>
      </c>
      <c r="G3769">
        <f>Pref_face*(1+Pref_rate)^C3769</f>
        <v/>
      </c>
      <c r="H3769">
        <f>MAX(E3769-F3769-G3769,0)</f>
        <v/>
      </c>
      <c r="I3769">
        <f>MIN(E3769,F3769+G3769)+(1-MgmtPct)*H3769</f>
        <v/>
      </c>
      <c r="J3769">
        <f>IF(I3769/SponsorCost&gt;=RatchetTrigger,1,0)</f>
        <v/>
      </c>
      <c r="K3769">
        <f>IF(J3769=1,MgmtPctRatchet,MgmtPct)</f>
        <v/>
      </c>
      <c r="L3769">
        <f>K3769*H3769</f>
        <v/>
      </c>
      <c r="M3769">
        <f>EXP(-rf*C3769)*L3769</f>
        <v/>
      </c>
      <c r="N3769">
        <f>EXP(-rf*C3769)*E3769</f>
        <v/>
      </c>
    </row>
    <row r="3770">
      <c r="A3770" t="n">
        <v>3762</v>
      </c>
      <c r="B3770">
        <f>RAND()</f>
        <v/>
      </c>
      <c r="C3770">
        <f>IF(B3770&lt;P_3,3,IF(B3770&lt;P_3+P_4,4,5))</f>
        <v/>
      </c>
      <c r="D3770">
        <f>NORM.S.INV(RAND())</f>
        <v/>
      </c>
      <c r="E3770">
        <f>V0*EXP((rf-q_leak-0.5*sigma^2)*C3770+sigma*SQRT(C3770)*D3770)</f>
        <v/>
      </c>
      <c r="F3770">
        <f>SHL_face*(1+SHL_rate)^C3770</f>
        <v/>
      </c>
      <c r="G3770">
        <f>Pref_face*(1+Pref_rate)^C3770</f>
        <v/>
      </c>
      <c r="H3770">
        <f>MAX(E3770-F3770-G3770,0)</f>
        <v/>
      </c>
      <c r="I3770">
        <f>MIN(E3770,F3770+G3770)+(1-MgmtPct)*H3770</f>
        <v/>
      </c>
      <c r="J3770">
        <f>IF(I3770/SponsorCost&gt;=RatchetTrigger,1,0)</f>
        <v/>
      </c>
      <c r="K3770">
        <f>IF(J3770=1,MgmtPctRatchet,MgmtPct)</f>
        <v/>
      </c>
      <c r="L3770">
        <f>K3770*H3770</f>
        <v/>
      </c>
      <c r="M3770">
        <f>EXP(-rf*C3770)*L3770</f>
        <v/>
      </c>
      <c r="N3770">
        <f>EXP(-rf*C3770)*E3770</f>
        <v/>
      </c>
    </row>
    <row r="3771">
      <c r="A3771" t="n">
        <v>3763</v>
      </c>
      <c r="B3771">
        <f>RAND()</f>
        <v/>
      </c>
      <c r="C3771">
        <f>IF(B3771&lt;P_3,3,IF(B3771&lt;P_3+P_4,4,5))</f>
        <v/>
      </c>
      <c r="D3771">
        <f>NORM.S.INV(RAND())</f>
        <v/>
      </c>
      <c r="E3771">
        <f>V0*EXP((rf-q_leak-0.5*sigma^2)*C3771+sigma*SQRT(C3771)*D3771)</f>
        <v/>
      </c>
      <c r="F3771">
        <f>SHL_face*(1+SHL_rate)^C3771</f>
        <v/>
      </c>
      <c r="G3771">
        <f>Pref_face*(1+Pref_rate)^C3771</f>
        <v/>
      </c>
      <c r="H3771">
        <f>MAX(E3771-F3771-G3771,0)</f>
        <v/>
      </c>
      <c r="I3771">
        <f>MIN(E3771,F3771+G3771)+(1-MgmtPct)*H3771</f>
        <v/>
      </c>
      <c r="J3771">
        <f>IF(I3771/SponsorCost&gt;=RatchetTrigger,1,0)</f>
        <v/>
      </c>
      <c r="K3771">
        <f>IF(J3771=1,MgmtPctRatchet,MgmtPct)</f>
        <v/>
      </c>
      <c r="L3771">
        <f>K3771*H3771</f>
        <v/>
      </c>
      <c r="M3771">
        <f>EXP(-rf*C3771)*L3771</f>
        <v/>
      </c>
      <c r="N3771">
        <f>EXP(-rf*C3771)*E3771</f>
        <v/>
      </c>
    </row>
    <row r="3772">
      <c r="A3772" t="n">
        <v>3764</v>
      </c>
      <c r="B3772">
        <f>RAND()</f>
        <v/>
      </c>
      <c r="C3772">
        <f>IF(B3772&lt;P_3,3,IF(B3772&lt;P_3+P_4,4,5))</f>
        <v/>
      </c>
      <c r="D3772">
        <f>NORM.S.INV(RAND())</f>
        <v/>
      </c>
      <c r="E3772">
        <f>V0*EXP((rf-q_leak-0.5*sigma^2)*C3772+sigma*SQRT(C3772)*D3772)</f>
        <v/>
      </c>
      <c r="F3772">
        <f>SHL_face*(1+SHL_rate)^C3772</f>
        <v/>
      </c>
      <c r="G3772">
        <f>Pref_face*(1+Pref_rate)^C3772</f>
        <v/>
      </c>
      <c r="H3772">
        <f>MAX(E3772-F3772-G3772,0)</f>
        <v/>
      </c>
      <c r="I3772">
        <f>MIN(E3772,F3772+G3772)+(1-MgmtPct)*H3772</f>
        <v/>
      </c>
      <c r="J3772">
        <f>IF(I3772/SponsorCost&gt;=RatchetTrigger,1,0)</f>
        <v/>
      </c>
      <c r="K3772">
        <f>IF(J3772=1,MgmtPctRatchet,MgmtPct)</f>
        <v/>
      </c>
      <c r="L3772">
        <f>K3772*H3772</f>
        <v/>
      </c>
      <c r="M3772">
        <f>EXP(-rf*C3772)*L3772</f>
        <v/>
      </c>
      <c r="N3772">
        <f>EXP(-rf*C3772)*E3772</f>
        <v/>
      </c>
    </row>
    <row r="3773">
      <c r="A3773" t="n">
        <v>3765</v>
      </c>
      <c r="B3773">
        <f>RAND()</f>
        <v/>
      </c>
      <c r="C3773">
        <f>IF(B3773&lt;P_3,3,IF(B3773&lt;P_3+P_4,4,5))</f>
        <v/>
      </c>
      <c r="D3773">
        <f>NORM.S.INV(RAND())</f>
        <v/>
      </c>
      <c r="E3773">
        <f>V0*EXP((rf-q_leak-0.5*sigma^2)*C3773+sigma*SQRT(C3773)*D3773)</f>
        <v/>
      </c>
      <c r="F3773">
        <f>SHL_face*(1+SHL_rate)^C3773</f>
        <v/>
      </c>
      <c r="G3773">
        <f>Pref_face*(1+Pref_rate)^C3773</f>
        <v/>
      </c>
      <c r="H3773">
        <f>MAX(E3773-F3773-G3773,0)</f>
        <v/>
      </c>
      <c r="I3773">
        <f>MIN(E3773,F3773+G3773)+(1-MgmtPct)*H3773</f>
        <v/>
      </c>
      <c r="J3773">
        <f>IF(I3773/SponsorCost&gt;=RatchetTrigger,1,0)</f>
        <v/>
      </c>
      <c r="K3773">
        <f>IF(J3773=1,MgmtPctRatchet,MgmtPct)</f>
        <v/>
      </c>
      <c r="L3773">
        <f>K3773*H3773</f>
        <v/>
      </c>
      <c r="M3773">
        <f>EXP(-rf*C3773)*L3773</f>
        <v/>
      </c>
      <c r="N3773">
        <f>EXP(-rf*C3773)*E3773</f>
        <v/>
      </c>
    </row>
    <row r="3774">
      <c r="A3774" t="n">
        <v>3766</v>
      </c>
      <c r="B3774">
        <f>RAND()</f>
        <v/>
      </c>
      <c r="C3774">
        <f>IF(B3774&lt;P_3,3,IF(B3774&lt;P_3+P_4,4,5))</f>
        <v/>
      </c>
      <c r="D3774">
        <f>NORM.S.INV(RAND())</f>
        <v/>
      </c>
      <c r="E3774">
        <f>V0*EXP((rf-q_leak-0.5*sigma^2)*C3774+sigma*SQRT(C3774)*D3774)</f>
        <v/>
      </c>
      <c r="F3774">
        <f>SHL_face*(1+SHL_rate)^C3774</f>
        <v/>
      </c>
      <c r="G3774">
        <f>Pref_face*(1+Pref_rate)^C3774</f>
        <v/>
      </c>
      <c r="H3774">
        <f>MAX(E3774-F3774-G3774,0)</f>
        <v/>
      </c>
      <c r="I3774">
        <f>MIN(E3774,F3774+G3774)+(1-MgmtPct)*H3774</f>
        <v/>
      </c>
      <c r="J3774">
        <f>IF(I3774/SponsorCost&gt;=RatchetTrigger,1,0)</f>
        <v/>
      </c>
      <c r="K3774">
        <f>IF(J3774=1,MgmtPctRatchet,MgmtPct)</f>
        <v/>
      </c>
      <c r="L3774">
        <f>K3774*H3774</f>
        <v/>
      </c>
      <c r="M3774">
        <f>EXP(-rf*C3774)*L3774</f>
        <v/>
      </c>
      <c r="N3774">
        <f>EXP(-rf*C3774)*E3774</f>
        <v/>
      </c>
    </row>
    <row r="3775">
      <c r="A3775" t="n">
        <v>3767</v>
      </c>
      <c r="B3775">
        <f>RAND()</f>
        <v/>
      </c>
      <c r="C3775">
        <f>IF(B3775&lt;P_3,3,IF(B3775&lt;P_3+P_4,4,5))</f>
        <v/>
      </c>
      <c r="D3775">
        <f>NORM.S.INV(RAND())</f>
        <v/>
      </c>
      <c r="E3775">
        <f>V0*EXP((rf-q_leak-0.5*sigma^2)*C3775+sigma*SQRT(C3775)*D3775)</f>
        <v/>
      </c>
      <c r="F3775">
        <f>SHL_face*(1+SHL_rate)^C3775</f>
        <v/>
      </c>
      <c r="G3775">
        <f>Pref_face*(1+Pref_rate)^C3775</f>
        <v/>
      </c>
      <c r="H3775">
        <f>MAX(E3775-F3775-G3775,0)</f>
        <v/>
      </c>
      <c r="I3775">
        <f>MIN(E3775,F3775+G3775)+(1-MgmtPct)*H3775</f>
        <v/>
      </c>
      <c r="J3775">
        <f>IF(I3775/SponsorCost&gt;=RatchetTrigger,1,0)</f>
        <v/>
      </c>
      <c r="K3775">
        <f>IF(J3775=1,MgmtPctRatchet,MgmtPct)</f>
        <v/>
      </c>
      <c r="L3775">
        <f>K3775*H3775</f>
        <v/>
      </c>
      <c r="M3775">
        <f>EXP(-rf*C3775)*L3775</f>
        <v/>
      </c>
      <c r="N3775">
        <f>EXP(-rf*C3775)*E3775</f>
        <v/>
      </c>
    </row>
    <row r="3776">
      <c r="A3776" t="n">
        <v>3768</v>
      </c>
      <c r="B3776">
        <f>RAND()</f>
        <v/>
      </c>
      <c r="C3776">
        <f>IF(B3776&lt;P_3,3,IF(B3776&lt;P_3+P_4,4,5))</f>
        <v/>
      </c>
      <c r="D3776">
        <f>NORM.S.INV(RAND())</f>
        <v/>
      </c>
      <c r="E3776">
        <f>V0*EXP((rf-q_leak-0.5*sigma^2)*C3776+sigma*SQRT(C3776)*D3776)</f>
        <v/>
      </c>
      <c r="F3776">
        <f>SHL_face*(1+SHL_rate)^C3776</f>
        <v/>
      </c>
      <c r="G3776">
        <f>Pref_face*(1+Pref_rate)^C3776</f>
        <v/>
      </c>
      <c r="H3776">
        <f>MAX(E3776-F3776-G3776,0)</f>
        <v/>
      </c>
      <c r="I3776">
        <f>MIN(E3776,F3776+G3776)+(1-MgmtPct)*H3776</f>
        <v/>
      </c>
      <c r="J3776">
        <f>IF(I3776/SponsorCost&gt;=RatchetTrigger,1,0)</f>
        <v/>
      </c>
      <c r="K3776">
        <f>IF(J3776=1,MgmtPctRatchet,MgmtPct)</f>
        <v/>
      </c>
      <c r="L3776">
        <f>K3776*H3776</f>
        <v/>
      </c>
      <c r="M3776">
        <f>EXP(-rf*C3776)*L3776</f>
        <v/>
      </c>
      <c r="N3776">
        <f>EXP(-rf*C3776)*E3776</f>
        <v/>
      </c>
    </row>
    <row r="3777">
      <c r="A3777" t="n">
        <v>3769</v>
      </c>
      <c r="B3777">
        <f>RAND()</f>
        <v/>
      </c>
      <c r="C3777">
        <f>IF(B3777&lt;P_3,3,IF(B3777&lt;P_3+P_4,4,5))</f>
        <v/>
      </c>
      <c r="D3777">
        <f>NORM.S.INV(RAND())</f>
        <v/>
      </c>
      <c r="E3777">
        <f>V0*EXP((rf-q_leak-0.5*sigma^2)*C3777+sigma*SQRT(C3777)*D3777)</f>
        <v/>
      </c>
      <c r="F3777">
        <f>SHL_face*(1+SHL_rate)^C3777</f>
        <v/>
      </c>
      <c r="G3777">
        <f>Pref_face*(1+Pref_rate)^C3777</f>
        <v/>
      </c>
      <c r="H3777">
        <f>MAX(E3777-F3777-G3777,0)</f>
        <v/>
      </c>
      <c r="I3777">
        <f>MIN(E3777,F3777+G3777)+(1-MgmtPct)*H3777</f>
        <v/>
      </c>
      <c r="J3777">
        <f>IF(I3777/SponsorCost&gt;=RatchetTrigger,1,0)</f>
        <v/>
      </c>
      <c r="K3777">
        <f>IF(J3777=1,MgmtPctRatchet,MgmtPct)</f>
        <v/>
      </c>
      <c r="L3777">
        <f>K3777*H3777</f>
        <v/>
      </c>
      <c r="M3777">
        <f>EXP(-rf*C3777)*L3777</f>
        <v/>
      </c>
      <c r="N3777">
        <f>EXP(-rf*C3777)*E3777</f>
        <v/>
      </c>
    </row>
    <row r="3778">
      <c r="A3778" t="n">
        <v>3770</v>
      </c>
      <c r="B3778">
        <f>RAND()</f>
        <v/>
      </c>
      <c r="C3778">
        <f>IF(B3778&lt;P_3,3,IF(B3778&lt;P_3+P_4,4,5))</f>
        <v/>
      </c>
      <c r="D3778">
        <f>NORM.S.INV(RAND())</f>
        <v/>
      </c>
      <c r="E3778">
        <f>V0*EXP((rf-q_leak-0.5*sigma^2)*C3778+sigma*SQRT(C3778)*D3778)</f>
        <v/>
      </c>
      <c r="F3778">
        <f>SHL_face*(1+SHL_rate)^C3778</f>
        <v/>
      </c>
      <c r="G3778">
        <f>Pref_face*(1+Pref_rate)^C3778</f>
        <v/>
      </c>
      <c r="H3778">
        <f>MAX(E3778-F3778-G3778,0)</f>
        <v/>
      </c>
      <c r="I3778">
        <f>MIN(E3778,F3778+G3778)+(1-MgmtPct)*H3778</f>
        <v/>
      </c>
      <c r="J3778">
        <f>IF(I3778/SponsorCost&gt;=RatchetTrigger,1,0)</f>
        <v/>
      </c>
      <c r="K3778">
        <f>IF(J3778=1,MgmtPctRatchet,MgmtPct)</f>
        <v/>
      </c>
      <c r="L3778">
        <f>K3778*H3778</f>
        <v/>
      </c>
      <c r="M3778">
        <f>EXP(-rf*C3778)*L3778</f>
        <v/>
      </c>
      <c r="N3778">
        <f>EXP(-rf*C3778)*E3778</f>
        <v/>
      </c>
    </row>
    <row r="3779">
      <c r="A3779" t="n">
        <v>3771</v>
      </c>
      <c r="B3779">
        <f>RAND()</f>
        <v/>
      </c>
      <c r="C3779">
        <f>IF(B3779&lt;P_3,3,IF(B3779&lt;P_3+P_4,4,5))</f>
        <v/>
      </c>
      <c r="D3779">
        <f>NORM.S.INV(RAND())</f>
        <v/>
      </c>
      <c r="E3779">
        <f>V0*EXP((rf-q_leak-0.5*sigma^2)*C3779+sigma*SQRT(C3779)*D3779)</f>
        <v/>
      </c>
      <c r="F3779">
        <f>SHL_face*(1+SHL_rate)^C3779</f>
        <v/>
      </c>
      <c r="G3779">
        <f>Pref_face*(1+Pref_rate)^C3779</f>
        <v/>
      </c>
      <c r="H3779">
        <f>MAX(E3779-F3779-G3779,0)</f>
        <v/>
      </c>
      <c r="I3779">
        <f>MIN(E3779,F3779+G3779)+(1-MgmtPct)*H3779</f>
        <v/>
      </c>
      <c r="J3779">
        <f>IF(I3779/SponsorCost&gt;=RatchetTrigger,1,0)</f>
        <v/>
      </c>
      <c r="K3779">
        <f>IF(J3779=1,MgmtPctRatchet,MgmtPct)</f>
        <v/>
      </c>
      <c r="L3779">
        <f>K3779*H3779</f>
        <v/>
      </c>
      <c r="M3779">
        <f>EXP(-rf*C3779)*L3779</f>
        <v/>
      </c>
      <c r="N3779">
        <f>EXP(-rf*C3779)*E3779</f>
        <v/>
      </c>
    </row>
    <row r="3780">
      <c r="A3780" t="n">
        <v>3772</v>
      </c>
      <c r="B3780">
        <f>RAND()</f>
        <v/>
      </c>
      <c r="C3780">
        <f>IF(B3780&lt;P_3,3,IF(B3780&lt;P_3+P_4,4,5))</f>
        <v/>
      </c>
      <c r="D3780">
        <f>NORM.S.INV(RAND())</f>
        <v/>
      </c>
      <c r="E3780">
        <f>V0*EXP((rf-q_leak-0.5*sigma^2)*C3780+sigma*SQRT(C3780)*D3780)</f>
        <v/>
      </c>
      <c r="F3780">
        <f>SHL_face*(1+SHL_rate)^C3780</f>
        <v/>
      </c>
      <c r="G3780">
        <f>Pref_face*(1+Pref_rate)^C3780</f>
        <v/>
      </c>
      <c r="H3780">
        <f>MAX(E3780-F3780-G3780,0)</f>
        <v/>
      </c>
      <c r="I3780">
        <f>MIN(E3780,F3780+G3780)+(1-MgmtPct)*H3780</f>
        <v/>
      </c>
      <c r="J3780">
        <f>IF(I3780/SponsorCost&gt;=RatchetTrigger,1,0)</f>
        <v/>
      </c>
      <c r="K3780">
        <f>IF(J3780=1,MgmtPctRatchet,MgmtPct)</f>
        <v/>
      </c>
      <c r="L3780">
        <f>K3780*H3780</f>
        <v/>
      </c>
      <c r="M3780">
        <f>EXP(-rf*C3780)*L3780</f>
        <v/>
      </c>
      <c r="N3780">
        <f>EXP(-rf*C3780)*E3780</f>
        <v/>
      </c>
    </row>
    <row r="3781">
      <c r="A3781" t="n">
        <v>3773</v>
      </c>
      <c r="B3781">
        <f>RAND()</f>
        <v/>
      </c>
      <c r="C3781">
        <f>IF(B3781&lt;P_3,3,IF(B3781&lt;P_3+P_4,4,5))</f>
        <v/>
      </c>
      <c r="D3781">
        <f>NORM.S.INV(RAND())</f>
        <v/>
      </c>
      <c r="E3781">
        <f>V0*EXP((rf-q_leak-0.5*sigma^2)*C3781+sigma*SQRT(C3781)*D3781)</f>
        <v/>
      </c>
      <c r="F3781">
        <f>SHL_face*(1+SHL_rate)^C3781</f>
        <v/>
      </c>
      <c r="G3781">
        <f>Pref_face*(1+Pref_rate)^C3781</f>
        <v/>
      </c>
      <c r="H3781">
        <f>MAX(E3781-F3781-G3781,0)</f>
        <v/>
      </c>
      <c r="I3781">
        <f>MIN(E3781,F3781+G3781)+(1-MgmtPct)*H3781</f>
        <v/>
      </c>
      <c r="J3781">
        <f>IF(I3781/SponsorCost&gt;=RatchetTrigger,1,0)</f>
        <v/>
      </c>
      <c r="K3781">
        <f>IF(J3781=1,MgmtPctRatchet,MgmtPct)</f>
        <v/>
      </c>
      <c r="L3781">
        <f>K3781*H3781</f>
        <v/>
      </c>
      <c r="M3781">
        <f>EXP(-rf*C3781)*L3781</f>
        <v/>
      </c>
      <c r="N3781">
        <f>EXP(-rf*C3781)*E3781</f>
        <v/>
      </c>
    </row>
    <row r="3782">
      <c r="A3782" t="n">
        <v>3774</v>
      </c>
      <c r="B3782">
        <f>RAND()</f>
        <v/>
      </c>
      <c r="C3782">
        <f>IF(B3782&lt;P_3,3,IF(B3782&lt;P_3+P_4,4,5))</f>
        <v/>
      </c>
      <c r="D3782">
        <f>NORM.S.INV(RAND())</f>
        <v/>
      </c>
      <c r="E3782">
        <f>V0*EXP((rf-q_leak-0.5*sigma^2)*C3782+sigma*SQRT(C3782)*D3782)</f>
        <v/>
      </c>
      <c r="F3782">
        <f>SHL_face*(1+SHL_rate)^C3782</f>
        <v/>
      </c>
      <c r="G3782">
        <f>Pref_face*(1+Pref_rate)^C3782</f>
        <v/>
      </c>
      <c r="H3782">
        <f>MAX(E3782-F3782-G3782,0)</f>
        <v/>
      </c>
      <c r="I3782">
        <f>MIN(E3782,F3782+G3782)+(1-MgmtPct)*H3782</f>
        <v/>
      </c>
      <c r="J3782">
        <f>IF(I3782/SponsorCost&gt;=RatchetTrigger,1,0)</f>
        <v/>
      </c>
      <c r="K3782">
        <f>IF(J3782=1,MgmtPctRatchet,MgmtPct)</f>
        <v/>
      </c>
      <c r="L3782">
        <f>K3782*H3782</f>
        <v/>
      </c>
      <c r="M3782">
        <f>EXP(-rf*C3782)*L3782</f>
        <v/>
      </c>
      <c r="N3782">
        <f>EXP(-rf*C3782)*E3782</f>
        <v/>
      </c>
    </row>
    <row r="3783">
      <c r="A3783" t="n">
        <v>3775</v>
      </c>
      <c r="B3783">
        <f>RAND()</f>
        <v/>
      </c>
      <c r="C3783">
        <f>IF(B3783&lt;P_3,3,IF(B3783&lt;P_3+P_4,4,5))</f>
        <v/>
      </c>
      <c r="D3783">
        <f>NORM.S.INV(RAND())</f>
        <v/>
      </c>
      <c r="E3783">
        <f>V0*EXP((rf-q_leak-0.5*sigma^2)*C3783+sigma*SQRT(C3783)*D3783)</f>
        <v/>
      </c>
      <c r="F3783">
        <f>SHL_face*(1+SHL_rate)^C3783</f>
        <v/>
      </c>
      <c r="G3783">
        <f>Pref_face*(1+Pref_rate)^C3783</f>
        <v/>
      </c>
      <c r="H3783">
        <f>MAX(E3783-F3783-G3783,0)</f>
        <v/>
      </c>
      <c r="I3783">
        <f>MIN(E3783,F3783+G3783)+(1-MgmtPct)*H3783</f>
        <v/>
      </c>
      <c r="J3783">
        <f>IF(I3783/SponsorCost&gt;=RatchetTrigger,1,0)</f>
        <v/>
      </c>
      <c r="K3783">
        <f>IF(J3783=1,MgmtPctRatchet,MgmtPct)</f>
        <v/>
      </c>
      <c r="L3783">
        <f>K3783*H3783</f>
        <v/>
      </c>
      <c r="M3783">
        <f>EXP(-rf*C3783)*L3783</f>
        <v/>
      </c>
      <c r="N3783">
        <f>EXP(-rf*C3783)*E3783</f>
        <v/>
      </c>
    </row>
    <row r="3784">
      <c r="A3784" t="n">
        <v>3776</v>
      </c>
      <c r="B3784">
        <f>RAND()</f>
        <v/>
      </c>
      <c r="C3784">
        <f>IF(B3784&lt;P_3,3,IF(B3784&lt;P_3+P_4,4,5))</f>
        <v/>
      </c>
      <c r="D3784">
        <f>NORM.S.INV(RAND())</f>
        <v/>
      </c>
      <c r="E3784">
        <f>V0*EXP((rf-q_leak-0.5*sigma^2)*C3784+sigma*SQRT(C3784)*D3784)</f>
        <v/>
      </c>
      <c r="F3784">
        <f>SHL_face*(1+SHL_rate)^C3784</f>
        <v/>
      </c>
      <c r="G3784">
        <f>Pref_face*(1+Pref_rate)^C3784</f>
        <v/>
      </c>
      <c r="H3784">
        <f>MAX(E3784-F3784-G3784,0)</f>
        <v/>
      </c>
      <c r="I3784">
        <f>MIN(E3784,F3784+G3784)+(1-MgmtPct)*H3784</f>
        <v/>
      </c>
      <c r="J3784">
        <f>IF(I3784/SponsorCost&gt;=RatchetTrigger,1,0)</f>
        <v/>
      </c>
      <c r="K3784">
        <f>IF(J3784=1,MgmtPctRatchet,MgmtPct)</f>
        <v/>
      </c>
      <c r="L3784">
        <f>K3784*H3784</f>
        <v/>
      </c>
      <c r="M3784">
        <f>EXP(-rf*C3784)*L3784</f>
        <v/>
      </c>
      <c r="N3784">
        <f>EXP(-rf*C3784)*E3784</f>
        <v/>
      </c>
    </row>
    <row r="3785">
      <c r="A3785" t="n">
        <v>3777</v>
      </c>
      <c r="B3785">
        <f>RAND()</f>
        <v/>
      </c>
      <c r="C3785">
        <f>IF(B3785&lt;P_3,3,IF(B3785&lt;P_3+P_4,4,5))</f>
        <v/>
      </c>
      <c r="D3785">
        <f>NORM.S.INV(RAND())</f>
        <v/>
      </c>
      <c r="E3785">
        <f>V0*EXP((rf-q_leak-0.5*sigma^2)*C3785+sigma*SQRT(C3785)*D3785)</f>
        <v/>
      </c>
      <c r="F3785">
        <f>SHL_face*(1+SHL_rate)^C3785</f>
        <v/>
      </c>
      <c r="G3785">
        <f>Pref_face*(1+Pref_rate)^C3785</f>
        <v/>
      </c>
      <c r="H3785">
        <f>MAX(E3785-F3785-G3785,0)</f>
        <v/>
      </c>
      <c r="I3785">
        <f>MIN(E3785,F3785+G3785)+(1-MgmtPct)*H3785</f>
        <v/>
      </c>
      <c r="J3785">
        <f>IF(I3785/SponsorCost&gt;=RatchetTrigger,1,0)</f>
        <v/>
      </c>
      <c r="K3785">
        <f>IF(J3785=1,MgmtPctRatchet,MgmtPct)</f>
        <v/>
      </c>
      <c r="L3785">
        <f>K3785*H3785</f>
        <v/>
      </c>
      <c r="M3785">
        <f>EXP(-rf*C3785)*L3785</f>
        <v/>
      </c>
      <c r="N3785">
        <f>EXP(-rf*C3785)*E3785</f>
        <v/>
      </c>
    </row>
    <row r="3786">
      <c r="A3786" t="n">
        <v>3778</v>
      </c>
      <c r="B3786">
        <f>RAND()</f>
        <v/>
      </c>
      <c r="C3786">
        <f>IF(B3786&lt;P_3,3,IF(B3786&lt;P_3+P_4,4,5))</f>
        <v/>
      </c>
      <c r="D3786">
        <f>NORM.S.INV(RAND())</f>
        <v/>
      </c>
      <c r="E3786">
        <f>V0*EXP((rf-q_leak-0.5*sigma^2)*C3786+sigma*SQRT(C3786)*D3786)</f>
        <v/>
      </c>
      <c r="F3786">
        <f>SHL_face*(1+SHL_rate)^C3786</f>
        <v/>
      </c>
      <c r="G3786">
        <f>Pref_face*(1+Pref_rate)^C3786</f>
        <v/>
      </c>
      <c r="H3786">
        <f>MAX(E3786-F3786-G3786,0)</f>
        <v/>
      </c>
      <c r="I3786">
        <f>MIN(E3786,F3786+G3786)+(1-MgmtPct)*H3786</f>
        <v/>
      </c>
      <c r="J3786">
        <f>IF(I3786/SponsorCost&gt;=RatchetTrigger,1,0)</f>
        <v/>
      </c>
      <c r="K3786">
        <f>IF(J3786=1,MgmtPctRatchet,MgmtPct)</f>
        <v/>
      </c>
      <c r="L3786">
        <f>K3786*H3786</f>
        <v/>
      </c>
      <c r="M3786">
        <f>EXP(-rf*C3786)*L3786</f>
        <v/>
      </c>
      <c r="N3786">
        <f>EXP(-rf*C3786)*E3786</f>
        <v/>
      </c>
    </row>
    <row r="3787">
      <c r="A3787" t="n">
        <v>3779</v>
      </c>
      <c r="B3787">
        <f>RAND()</f>
        <v/>
      </c>
      <c r="C3787">
        <f>IF(B3787&lt;P_3,3,IF(B3787&lt;P_3+P_4,4,5))</f>
        <v/>
      </c>
      <c r="D3787">
        <f>NORM.S.INV(RAND())</f>
        <v/>
      </c>
      <c r="E3787">
        <f>V0*EXP((rf-q_leak-0.5*sigma^2)*C3787+sigma*SQRT(C3787)*D3787)</f>
        <v/>
      </c>
      <c r="F3787">
        <f>SHL_face*(1+SHL_rate)^C3787</f>
        <v/>
      </c>
      <c r="G3787">
        <f>Pref_face*(1+Pref_rate)^C3787</f>
        <v/>
      </c>
      <c r="H3787">
        <f>MAX(E3787-F3787-G3787,0)</f>
        <v/>
      </c>
      <c r="I3787">
        <f>MIN(E3787,F3787+G3787)+(1-MgmtPct)*H3787</f>
        <v/>
      </c>
      <c r="J3787">
        <f>IF(I3787/SponsorCost&gt;=RatchetTrigger,1,0)</f>
        <v/>
      </c>
      <c r="K3787">
        <f>IF(J3787=1,MgmtPctRatchet,MgmtPct)</f>
        <v/>
      </c>
      <c r="L3787">
        <f>K3787*H3787</f>
        <v/>
      </c>
      <c r="M3787">
        <f>EXP(-rf*C3787)*L3787</f>
        <v/>
      </c>
      <c r="N3787">
        <f>EXP(-rf*C3787)*E3787</f>
        <v/>
      </c>
    </row>
    <row r="3788">
      <c r="A3788" t="n">
        <v>3780</v>
      </c>
      <c r="B3788">
        <f>RAND()</f>
        <v/>
      </c>
      <c r="C3788">
        <f>IF(B3788&lt;P_3,3,IF(B3788&lt;P_3+P_4,4,5))</f>
        <v/>
      </c>
      <c r="D3788">
        <f>NORM.S.INV(RAND())</f>
        <v/>
      </c>
      <c r="E3788">
        <f>V0*EXP((rf-q_leak-0.5*sigma^2)*C3788+sigma*SQRT(C3788)*D3788)</f>
        <v/>
      </c>
      <c r="F3788">
        <f>SHL_face*(1+SHL_rate)^C3788</f>
        <v/>
      </c>
      <c r="G3788">
        <f>Pref_face*(1+Pref_rate)^C3788</f>
        <v/>
      </c>
      <c r="H3788">
        <f>MAX(E3788-F3788-G3788,0)</f>
        <v/>
      </c>
      <c r="I3788">
        <f>MIN(E3788,F3788+G3788)+(1-MgmtPct)*H3788</f>
        <v/>
      </c>
      <c r="J3788">
        <f>IF(I3788/SponsorCost&gt;=RatchetTrigger,1,0)</f>
        <v/>
      </c>
      <c r="K3788">
        <f>IF(J3788=1,MgmtPctRatchet,MgmtPct)</f>
        <v/>
      </c>
      <c r="L3788">
        <f>K3788*H3788</f>
        <v/>
      </c>
      <c r="M3788">
        <f>EXP(-rf*C3788)*L3788</f>
        <v/>
      </c>
      <c r="N3788">
        <f>EXP(-rf*C3788)*E3788</f>
        <v/>
      </c>
    </row>
    <row r="3789">
      <c r="A3789" t="n">
        <v>3781</v>
      </c>
      <c r="B3789">
        <f>RAND()</f>
        <v/>
      </c>
      <c r="C3789">
        <f>IF(B3789&lt;P_3,3,IF(B3789&lt;P_3+P_4,4,5))</f>
        <v/>
      </c>
      <c r="D3789">
        <f>NORM.S.INV(RAND())</f>
        <v/>
      </c>
      <c r="E3789">
        <f>V0*EXP((rf-q_leak-0.5*sigma^2)*C3789+sigma*SQRT(C3789)*D3789)</f>
        <v/>
      </c>
      <c r="F3789">
        <f>SHL_face*(1+SHL_rate)^C3789</f>
        <v/>
      </c>
      <c r="G3789">
        <f>Pref_face*(1+Pref_rate)^C3789</f>
        <v/>
      </c>
      <c r="H3789">
        <f>MAX(E3789-F3789-G3789,0)</f>
        <v/>
      </c>
      <c r="I3789">
        <f>MIN(E3789,F3789+G3789)+(1-MgmtPct)*H3789</f>
        <v/>
      </c>
      <c r="J3789">
        <f>IF(I3789/SponsorCost&gt;=RatchetTrigger,1,0)</f>
        <v/>
      </c>
      <c r="K3789">
        <f>IF(J3789=1,MgmtPctRatchet,MgmtPct)</f>
        <v/>
      </c>
      <c r="L3789">
        <f>K3789*H3789</f>
        <v/>
      </c>
      <c r="M3789">
        <f>EXP(-rf*C3789)*L3789</f>
        <v/>
      </c>
      <c r="N3789">
        <f>EXP(-rf*C3789)*E3789</f>
        <v/>
      </c>
    </row>
    <row r="3790">
      <c r="A3790" t="n">
        <v>3782</v>
      </c>
      <c r="B3790">
        <f>RAND()</f>
        <v/>
      </c>
      <c r="C3790">
        <f>IF(B3790&lt;P_3,3,IF(B3790&lt;P_3+P_4,4,5))</f>
        <v/>
      </c>
      <c r="D3790">
        <f>NORM.S.INV(RAND())</f>
        <v/>
      </c>
      <c r="E3790">
        <f>V0*EXP((rf-q_leak-0.5*sigma^2)*C3790+sigma*SQRT(C3790)*D3790)</f>
        <v/>
      </c>
      <c r="F3790">
        <f>SHL_face*(1+SHL_rate)^C3790</f>
        <v/>
      </c>
      <c r="G3790">
        <f>Pref_face*(1+Pref_rate)^C3790</f>
        <v/>
      </c>
      <c r="H3790">
        <f>MAX(E3790-F3790-G3790,0)</f>
        <v/>
      </c>
      <c r="I3790">
        <f>MIN(E3790,F3790+G3790)+(1-MgmtPct)*H3790</f>
        <v/>
      </c>
      <c r="J3790">
        <f>IF(I3790/SponsorCost&gt;=RatchetTrigger,1,0)</f>
        <v/>
      </c>
      <c r="K3790">
        <f>IF(J3790=1,MgmtPctRatchet,MgmtPct)</f>
        <v/>
      </c>
      <c r="L3790">
        <f>K3790*H3790</f>
        <v/>
      </c>
      <c r="M3790">
        <f>EXP(-rf*C3790)*L3790</f>
        <v/>
      </c>
      <c r="N3790">
        <f>EXP(-rf*C3790)*E3790</f>
        <v/>
      </c>
    </row>
    <row r="3791">
      <c r="A3791" t="n">
        <v>3783</v>
      </c>
      <c r="B3791">
        <f>RAND()</f>
        <v/>
      </c>
      <c r="C3791">
        <f>IF(B3791&lt;P_3,3,IF(B3791&lt;P_3+P_4,4,5))</f>
        <v/>
      </c>
      <c r="D3791">
        <f>NORM.S.INV(RAND())</f>
        <v/>
      </c>
      <c r="E3791">
        <f>V0*EXP((rf-q_leak-0.5*sigma^2)*C3791+sigma*SQRT(C3791)*D3791)</f>
        <v/>
      </c>
      <c r="F3791">
        <f>SHL_face*(1+SHL_rate)^C3791</f>
        <v/>
      </c>
      <c r="G3791">
        <f>Pref_face*(1+Pref_rate)^C3791</f>
        <v/>
      </c>
      <c r="H3791">
        <f>MAX(E3791-F3791-G3791,0)</f>
        <v/>
      </c>
      <c r="I3791">
        <f>MIN(E3791,F3791+G3791)+(1-MgmtPct)*H3791</f>
        <v/>
      </c>
      <c r="J3791">
        <f>IF(I3791/SponsorCost&gt;=RatchetTrigger,1,0)</f>
        <v/>
      </c>
      <c r="K3791">
        <f>IF(J3791=1,MgmtPctRatchet,MgmtPct)</f>
        <v/>
      </c>
      <c r="L3791">
        <f>K3791*H3791</f>
        <v/>
      </c>
      <c r="M3791">
        <f>EXP(-rf*C3791)*L3791</f>
        <v/>
      </c>
      <c r="N3791">
        <f>EXP(-rf*C3791)*E3791</f>
        <v/>
      </c>
    </row>
    <row r="3792">
      <c r="A3792" t="n">
        <v>3784</v>
      </c>
      <c r="B3792">
        <f>RAND()</f>
        <v/>
      </c>
      <c r="C3792">
        <f>IF(B3792&lt;P_3,3,IF(B3792&lt;P_3+P_4,4,5))</f>
        <v/>
      </c>
      <c r="D3792">
        <f>NORM.S.INV(RAND())</f>
        <v/>
      </c>
      <c r="E3792">
        <f>V0*EXP((rf-q_leak-0.5*sigma^2)*C3792+sigma*SQRT(C3792)*D3792)</f>
        <v/>
      </c>
      <c r="F3792">
        <f>SHL_face*(1+SHL_rate)^C3792</f>
        <v/>
      </c>
      <c r="G3792">
        <f>Pref_face*(1+Pref_rate)^C3792</f>
        <v/>
      </c>
      <c r="H3792">
        <f>MAX(E3792-F3792-G3792,0)</f>
        <v/>
      </c>
      <c r="I3792">
        <f>MIN(E3792,F3792+G3792)+(1-MgmtPct)*H3792</f>
        <v/>
      </c>
      <c r="J3792">
        <f>IF(I3792/SponsorCost&gt;=RatchetTrigger,1,0)</f>
        <v/>
      </c>
      <c r="K3792">
        <f>IF(J3792=1,MgmtPctRatchet,MgmtPct)</f>
        <v/>
      </c>
      <c r="L3792">
        <f>K3792*H3792</f>
        <v/>
      </c>
      <c r="M3792">
        <f>EXP(-rf*C3792)*L3792</f>
        <v/>
      </c>
      <c r="N3792">
        <f>EXP(-rf*C3792)*E3792</f>
        <v/>
      </c>
    </row>
    <row r="3793">
      <c r="A3793" t="n">
        <v>3785</v>
      </c>
      <c r="B3793">
        <f>RAND()</f>
        <v/>
      </c>
      <c r="C3793">
        <f>IF(B3793&lt;P_3,3,IF(B3793&lt;P_3+P_4,4,5))</f>
        <v/>
      </c>
      <c r="D3793">
        <f>NORM.S.INV(RAND())</f>
        <v/>
      </c>
      <c r="E3793">
        <f>V0*EXP((rf-q_leak-0.5*sigma^2)*C3793+sigma*SQRT(C3793)*D3793)</f>
        <v/>
      </c>
      <c r="F3793">
        <f>SHL_face*(1+SHL_rate)^C3793</f>
        <v/>
      </c>
      <c r="G3793">
        <f>Pref_face*(1+Pref_rate)^C3793</f>
        <v/>
      </c>
      <c r="H3793">
        <f>MAX(E3793-F3793-G3793,0)</f>
        <v/>
      </c>
      <c r="I3793">
        <f>MIN(E3793,F3793+G3793)+(1-MgmtPct)*H3793</f>
        <v/>
      </c>
      <c r="J3793">
        <f>IF(I3793/SponsorCost&gt;=RatchetTrigger,1,0)</f>
        <v/>
      </c>
      <c r="K3793">
        <f>IF(J3793=1,MgmtPctRatchet,MgmtPct)</f>
        <v/>
      </c>
      <c r="L3793">
        <f>K3793*H3793</f>
        <v/>
      </c>
      <c r="M3793">
        <f>EXP(-rf*C3793)*L3793</f>
        <v/>
      </c>
      <c r="N3793">
        <f>EXP(-rf*C3793)*E3793</f>
        <v/>
      </c>
    </row>
    <row r="3794">
      <c r="A3794" t="n">
        <v>3786</v>
      </c>
      <c r="B3794">
        <f>RAND()</f>
        <v/>
      </c>
      <c r="C3794">
        <f>IF(B3794&lt;P_3,3,IF(B3794&lt;P_3+P_4,4,5))</f>
        <v/>
      </c>
      <c r="D3794">
        <f>NORM.S.INV(RAND())</f>
        <v/>
      </c>
      <c r="E3794">
        <f>V0*EXP((rf-q_leak-0.5*sigma^2)*C3794+sigma*SQRT(C3794)*D3794)</f>
        <v/>
      </c>
      <c r="F3794">
        <f>SHL_face*(1+SHL_rate)^C3794</f>
        <v/>
      </c>
      <c r="G3794">
        <f>Pref_face*(1+Pref_rate)^C3794</f>
        <v/>
      </c>
      <c r="H3794">
        <f>MAX(E3794-F3794-G3794,0)</f>
        <v/>
      </c>
      <c r="I3794">
        <f>MIN(E3794,F3794+G3794)+(1-MgmtPct)*H3794</f>
        <v/>
      </c>
      <c r="J3794">
        <f>IF(I3794/SponsorCost&gt;=RatchetTrigger,1,0)</f>
        <v/>
      </c>
      <c r="K3794">
        <f>IF(J3794=1,MgmtPctRatchet,MgmtPct)</f>
        <v/>
      </c>
      <c r="L3794">
        <f>K3794*H3794</f>
        <v/>
      </c>
      <c r="M3794">
        <f>EXP(-rf*C3794)*L3794</f>
        <v/>
      </c>
      <c r="N3794">
        <f>EXP(-rf*C3794)*E3794</f>
        <v/>
      </c>
    </row>
    <row r="3795">
      <c r="A3795" t="n">
        <v>3787</v>
      </c>
      <c r="B3795">
        <f>RAND()</f>
        <v/>
      </c>
      <c r="C3795">
        <f>IF(B3795&lt;P_3,3,IF(B3795&lt;P_3+P_4,4,5))</f>
        <v/>
      </c>
      <c r="D3795">
        <f>NORM.S.INV(RAND())</f>
        <v/>
      </c>
      <c r="E3795">
        <f>V0*EXP((rf-q_leak-0.5*sigma^2)*C3795+sigma*SQRT(C3795)*D3795)</f>
        <v/>
      </c>
      <c r="F3795">
        <f>SHL_face*(1+SHL_rate)^C3795</f>
        <v/>
      </c>
      <c r="G3795">
        <f>Pref_face*(1+Pref_rate)^C3795</f>
        <v/>
      </c>
      <c r="H3795">
        <f>MAX(E3795-F3795-G3795,0)</f>
        <v/>
      </c>
      <c r="I3795">
        <f>MIN(E3795,F3795+G3795)+(1-MgmtPct)*H3795</f>
        <v/>
      </c>
      <c r="J3795">
        <f>IF(I3795/SponsorCost&gt;=RatchetTrigger,1,0)</f>
        <v/>
      </c>
      <c r="K3795">
        <f>IF(J3795=1,MgmtPctRatchet,MgmtPct)</f>
        <v/>
      </c>
      <c r="L3795">
        <f>K3795*H3795</f>
        <v/>
      </c>
      <c r="M3795">
        <f>EXP(-rf*C3795)*L3795</f>
        <v/>
      </c>
      <c r="N3795">
        <f>EXP(-rf*C3795)*E3795</f>
        <v/>
      </c>
    </row>
    <row r="3796">
      <c r="A3796" t="n">
        <v>3788</v>
      </c>
      <c r="B3796">
        <f>RAND()</f>
        <v/>
      </c>
      <c r="C3796">
        <f>IF(B3796&lt;P_3,3,IF(B3796&lt;P_3+P_4,4,5))</f>
        <v/>
      </c>
      <c r="D3796">
        <f>NORM.S.INV(RAND())</f>
        <v/>
      </c>
      <c r="E3796">
        <f>V0*EXP((rf-q_leak-0.5*sigma^2)*C3796+sigma*SQRT(C3796)*D3796)</f>
        <v/>
      </c>
      <c r="F3796">
        <f>SHL_face*(1+SHL_rate)^C3796</f>
        <v/>
      </c>
      <c r="G3796">
        <f>Pref_face*(1+Pref_rate)^C3796</f>
        <v/>
      </c>
      <c r="H3796">
        <f>MAX(E3796-F3796-G3796,0)</f>
        <v/>
      </c>
      <c r="I3796">
        <f>MIN(E3796,F3796+G3796)+(1-MgmtPct)*H3796</f>
        <v/>
      </c>
      <c r="J3796">
        <f>IF(I3796/SponsorCost&gt;=RatchetTrigger,1,0)</f>
        <v/>
      </c>
      <c r="K3796">
        <f>IF(J3796=1,MgmtPctRatchet,MgmtPct)</f>
        <v/>
      </c>
      <c r="L3796">
        <f>K3796*H3796</f>
        <v/>
      </c>
      <c r="M3796">
        <f>EXP(-rf*C3796)*L3796</f>
        <v/>
      </c>
      <c r="N3796">
        <f>EXP(-rf*C3796)*E3796</f>
        <v/>
      </c>
    </row>
    <row r="3797">
      <c r="A3797" t="n">
        <v>3789</v>
      </c>
      <c r="B3797">
        <f>RAND()</f>
        <v/>
      </c>
      <c r="C3797">
        <f>IF(B3797&lt;P_3,3,IF(B3797&lt;P_3+P_4,4,5))</f>
        <v/>
      </c>
      <c r="D3797">
        <f>NORM.S.INV(RAND())</f>
        <v/>
      </c>
      <c r="E3797">
        <f>V0*EXP((rf-q_leak-0.5*sigma^2)*C3797+sigma*SQRT(C3797)*D3797)</f>
        <v/>
      </c>
      <c r="F3797">
        <f>SHL_face*(1+SHL_rate)^C3797</f>
        <v/>
      </c>
      <c r="G3797">
        <f>Pref_face*(1+Pref_rate)^C3797</f>
        <v/>
      </c>
      <c r="H3797">
        <f>MAX(E3797-F3797-G3797,0)</f>
        <v/>
      </c>
      <c r="I3797">
        <f>MIN(E3797,F3797+G3797)+(1-MgmtPct)*H3797</f>
        <v/>
      </c>
      <c r="J3797">
        <f>IF(I3797/SponsorCost&gt;=RatchetTrigger,1,0)</f>
        <v/>
      </c>
      <c r="K3797">
        <f>IF(J3797=1,MgmtPctRatchet,MgmtPct)</f>
        <v/>
      </c>
      <c r="L3797">
        <f>K3797*H3797</f>
        <v/>
      </c>
      <c r="M3797">
        <f>EXP(-rf*C3797)*L3797</f>
        <v/>
      </c>
      <c r="N3797">
        <f>EXP(-rf*C3797)*E3797</f>
        <v/>
      </c>
    </row>
    <row r="3798">
      <c r="A3798" t="n">
        <v>3790</v>
      </c>
      <c r="B3798">
        <f>RAND()</f>
        <v/>
      </c>
      <c r="C3798">
        <f>IF(B3798&lt;P_3,3,IF(B3798&lt;P_3+P_4,4,5))</f>
        <v/>
      </c>
      <c r="D3798">
        <f>NORM.S.INV(RAND())</f>
        <v/>
      </c>
      <c r="E3798">
        <f>V0*EXP((rf-q_leak-0.5*sigma^2)*C3798+sigma*SQRT(C3798)*D3798)</f>
        <v/>
      </c>
      <c r="F3798">
        <f>SHL_face*(1+SHL_rate)^C3798</f>
        <v/>
      </c>
      <c r="G3798">
        <f>Pref_face*(1+Pref_rate)^C3798</f>
        <v/>
      </c>
      <c r="H3798">
        <f>MAX(E3798-F3798-G3798,0)</f>
        <v/>
      </c>
      <c r="I3798">
        <f>MIN(E3798,F3798+G3798)+(1-MgmtPct)*H3798</f>
        <v/>
      </c>
      <c r="J3798">
        <f>IF(I3798/SponsorCost&gt;=RatchetTrigger,1,0)</f>
        <v/>
      </c>
      <c r="K3798">
        <f>IF(J3798=1,MgmtPctRatchet,MgmtPct)</f>
        <v/>
      </c>
      <c r="L3798">
        <f>K3798*H3798</f>
        <v/>
      </c>
      <c r="M3798">
        <f>EXP(-rf*C3798)*L3798</f>
        <v/>
      </c>
      <c r="N3798">
        <f>EXP(-rf*C3798)*E3798</f>
        <v/>
      </c>
    </row>
    <row r="3799">
      <c r="A3799" t="n">
        <v>3791</v>
      </c>
      <c r="B3799">
        <f>RAND()</f>
        <v/>
      </c>
      <c r="C3799">
        <f>IF(B3799&lt;P_3,3,IF(B3799&lt;P_3+P_4,4,5))</f>
        <v/>
      </c>
      <c r="D3799">
        <f>NORM.S.INV(RAND())</f>
        <v/>
      </c>
      <c r="E3799">
        <f>V0*EXP((rf-q_leak-0.5*sigma^2)*C3799+sigma*SQRT(C3799)*D3799)</f>
        <v/>
      </c>
      <c r="F3799">
        <f>SHL_face*(1+SHL_rate)^C3799</f>
        <v/>
      </c>
      <c r="G3799">
        <f>Pref_face*(1+Pref_rate)^C3799</f>
        <v/>
      </c>
      <c r="H3799">
        <f>MAX(E3799-F3799-G3799,0)</f>
        <v/>
      </c>
      <c r="I3799">
        <f>MIN(E3799,F3799+G3799)+(1-MgmtPct)*H3799</f>
        <v/>
      </c>
      <c r="J3799">
        <f>IF(I3799/SponsorCost&gt;=RatchetTrigger,1,0)</f>
        <v/>
      </c>
      <c r="K3799">
        <f>IF(J3799=1,MgmtPctRatchet,MgmtPct)</f>
        <v/>
      </c>
      <c r="L3799">
        <f>K3799*H3799</f>
        <v/>
      </c>
      <c r="M3799">
        <f>EXP(-rf*C3799)*L3799</f>
        <v/>
      </c>
      <c r="N3799">
        <f>EXP(-rf*C3799)*E3799</f>
        <v/>
      </c>
    </row>
    <row r="3800">
      <c r="A3800" t="n">
        <v>3792</v>
      </c>
      <c r="B3800">
        <f>RAND()</f>
        <v/>
      </c>
      <c r="C3800">
        <f>IF(B3800&lt;P_3,3,IF(B3800&lt;P_3+P_4,4,5))</f>
        <v/>
      </c>
      <c r="D3800">
        <f>NORM.S.INV(RAND())</f>
        <v/>
      </c>
      <c r="E3800">
        <f>V0*EXP((rf-q_leak-0.5*sigma^2)*C3800+sigma*SQRT(C3800)*D3800)</f>
        <v/>
      </c>
      <c r="F3800">
        <f>SHL_face*(1+SHL_rate)^C3800</f>
        <v/>
      </c>
      <c r="G3800">
        <f>Pref_face*(1+Pref_rate)^C3800</f>
        <v/>
      </c>
      <c r="H3800">
        <f>MAX(E3800-F3800-G3800,0)</f>
        <v/>
      </c>
      <c r="I3800">
        <f>MIN(E3800,F3800+G3800)+(1-MgmtPct)*H3800</f>
        <v/>
      </c>
      <c r="J3800">
        <f>IF(I3800/SponsorCost&gt;=RatchetTrigger,1,0)</f>
        <v/>
      </c>
      <c r="K3800">
        <f>IF(J3800=1,MgmtPctRatchet,MgmtPct)</f>
        <v/>
      </c>
      <c r="L3800">
        <f>K3800*H3800</f>
        <v/>
      </c>
      <c r="M3800">
        <f>EXP(-rf*C3800)*L3800</f>
        <v/>
      </c>
      <c r="N3800">
        <f>EXP(-rf*C3800)*E3800</f>
        <v/>
      </c>
    </row>
    <row r="3801">
      <c r="A3801" t="n">
        <v>3793</v>
      </c>
      <c r="B3801">
        <f>RAND()</f>
        <v/>
      </c>
      <c r="C3801">
        <f>IF(B3801&lt;P_3,3,IF(B3801&lt;P_3+P_4,4,5))</f>
        <v/>
      </c>
      <c r="D3801">
        <f>NORM.S.INV(RAND())</f>
        <v/>
      </c>
      <c r="E3801">
        <f>V0*EXP((rf-q_leak-0.5*sigma^2)*C3801+sigma*SQRT(C3801)*D3801)</f>
        <v/>
      </c>
      <c r="F3801">
        <f>SHL_face*(1+SHL_rate)^C3801</f>
        <v/>
      </c>
      <c r="G3801">
        <f>Pref_face*(1+Pref_rate)^C3801</f>
        <v/>
      </c>
      <c r="H3801">
        <f>MAX(E3801-F3801-G3801,0)</f>
        <v/>
      </c>
      <c r="I3801">
        <f>MIN(E3801,F3801+G3801)+(1-MgmtPct)*H3801</f>
        <v/>
      </c>
      <c r="J3801">
        <f>IF(I3801/SponsorCost&gt;=RatchetTrigger,1,0)</f>
        <v/>
      </c>
      <c r="K3801">
        <f>IF(J3801=1,MgmtPctRatchet,MgmtPct)</f>
        <v/>
      </c>
      <c r="L3801">
        <f>K3801*H3801</f>
        <v/>
      </c>
      <c r="M3801">
        <f>EXP(-rf*C3801)*L3801</f>
        <v/>
      </c>
      <c r="N3801">
        <f>EXP(-rf*C3801)*E3801</f>
        <v/>
      </c>
    </row>
    <row r="3802">
      <c r="A3802" t="n">
        <v>3794</v>
      </c>
      <c r="B3802">
        <f>RAND()</f>
        <v/>
      </c>
      <c r="C3802">
        <f>IF(B3802&lt;P_3,3,IF(B3802&lt;P_3+P_4,4,5))</f>
        <v/>
      </c>
      <c r="D3802">
        <f>NORM.S.INV(RAND())</f>
        <v/>
      </c>
      <c r="E3802">
        <f>V0*EXP((rf-q_leak-0.5*sigma^2)*C3802+sigma*SQRT(C3802)*D3802)</f>
        <v/>
      </c>
      <c r="F3802">
        <f>SHL_face*(1+SHL_rate)^C3802</f>
        <v/>
      </c>
      <c r="G3802">
        <f>Pref_face*(1+Pref_rate)^C3802</f>
        <v/>
      </c>
      <c r="H3802">
        <f>MAX(E3802-F3802-G3802,0)</f>
        <v/>
      </c>
      <c r="I3802">
        <f>MIN(E3802,F3802+G3802)+(1-MgmtPct)*H3802</f>
        <v/>
      </c>
      <c r="J3802">
        <f>IF(I3802/SponsorCost&gt;=RatchetTrigger,1,0)</f>
        <v/>
      </c>
      <c r="K3802">
        <f>IF(J3802=1,MgmtPctRatchet,MgmtPct)</f>
        <v/>
      </c>
      <c r="L3802">
        <f>K3802*H3802</f>
        <v/>
      </c>
      <c r="M3802">
        <f>EXP(-rf*C3802)*L3802</f>
        <v/>
      </c>
      <c r="N3802">
        <f>EXP(-rf*C3802)*E3802</f>
        <v/>
      </c>
    </row>
    <row r="3803">
      <c r="A3803" t="n">
        <v>3795</v>
      </c>
      <c r="B3803">
        <f>RAND()</f>
        <v/>
      </c>
      <c r="C3803">
        <f>IF(B3803&lt;P_3,3,IF(B3803&lt;P_3+P_4,4,5))</f>
        <v/>
      </c>
      <c r="D3803">
        <f>NORM.S.INV(RAND())</f>
        <v/>
      </c>
      <c r="E3803">
        <f>V0*EXP((rf-q_leak-0.5*sigma^2)*C3803+sigma*SQRT(C3803)*D3803)</f>
        <v/>
      </c>
      <c r="F3803">
        <f>SHL_face*(1+SHL_rate)^C3803</f>
        <v/>
      </c>
      <c r="G3803">
        <f>Pref_face*(1+Pref_rate)^C3803</f>
        <v/>
      </c>
      <c r="H3803">
        <f>MAX(E3803-F3803-G3803,0)</f>
        <v/>
      </c>
      <c r="I3803">
        <f>MIN(E3803,F3803+G3803)+(1-MgmtPct)*H3803</f>
        <v/>
      </c>
      <c r="J3803">
        <f>IF(I3803/SponsorCost&gt;=RatchetTrigger,1,0)</f>
        <v/>
      </c>
      <c r="K3803">
        <f>IF(J3803=1,MgmtPctRatchet,MgmtPct)</f>
        <v/>
      </c>
      <c r="L3803">
        <f>K3803*H3803</f>
        <v/>
      </c>
      <c r="M3803">
        <f>EXP(-rf*C3803)*L3803</f>
        <v/>
      </c>
      <c r="N3803">
        <f>EXP(-rf*C3803)*E3803</f>
        <v/>
      </c>
    </row>
    <row r="3804">
      <c r="A3804" t="n">
        <v>3796</v>
      </c>
      <c r="B3804">
        <f>RAND()</f>
        <v/>
      </c>
      <c r="C3804">
        <f>IF(B3804&lt;P_3,3,IF(B3804&lt;P_3+P_4,4,5))</f>
        <v/>
      </c>
      <c r="D3804">
        <f>NORM.S.INV(RAND())</f>
        <v/>
      </c>
      <c r="E3804">
        <f>V0*EXP((rf-q_leak-0.5*sigma^2)*C3804+sigma*SQRT(C3804)*D3804)</f>
        <v/>
      </c>
      <c r="F3804">
        <f>SHL_face*(1+SHL_rate)^C3804</f>
        <v/>
      </c>
      <c r="G3804">
        <f>Pref_face*(1+Pref_rate)^C3804</f>
        <v/>
      </c>
      <c r="H3804">
        <f>MAX(E3804-F3804-G3804,0)</f>
        <v/>
      </c>
      <c r="I3804">
        <f>MIN(E3804,F3804+G3804)+(1-MgmtPct)*H3804</f>
        <v/>
      </c>
      <c r="J3804">
        <f>IF(I3804/SponsorCost&gt;=RatchetTrigger,1,0)</f>
        <v/>
      </c>
      <c r="K3804">
        <f>IF(J3804=1,MgmtPctRatchet,MgmtPct)</f>
        <v/>
      </c>
      <c r="L3804">
        <f>K3804*H3804</f>
        <v/>
      </c>
      <c r="M3804">
        <f>EXP(-rf*C3804)*L3804</f>
        <v/>
      </c>
      <c r="N3804">
        <f>EXP(-rf*C3804)*E3804</f>
        <v/>
      </c>
    </row>
    <row r="3805">
      <c r="A3805" t="n">
        <v>3797</v>
      </c>
      <c r="B3805">
        <f>RAND()</f>
        <v/>
      </c>
      <c r="C3805">
        <f>IF(B3805&lt;P_3,3,IF(B3805&lt;P_3+P_4,4,5))</f>
        <v/>
      </c>
      <c r="D3805">
        <f>NORM.S.INV(RAND())</f>
        <v/>
      </c>
      <c r="E3805">
        <f>V0*EXP((rf-q_leak-0.5*sigma^2)*C3805+sigma*SQRT(C3805)*D3805)</f>
        <v/>
      </c>
      <c r="F3805">
        <f>SHL_face*(1+SHL_rate)^C3805</f>
        <v/>
      </c>
      <c r="G3805">
        <f>Pref_face*(1+Pref_rate)^C3805</f>
        <v/>
      </c>
      <c r="H3805">
        <f>MAX(E3805-F3805-G3805,0)</f>
        <v/>
      </c>
      <c r="I3805">
        <f>MIN(E3805,F3805+G3805)+(1-MgmtPct)*H3805</f>
        <v/>
      </c>
      <c r="J3805">
        <f>IF(I3805/SponsorCost&gt;=RatchetTrigger,1,0)</f>
        <v/>
      </c>
      <c r="K3805">
        <f>IF(J3805=1,MgmtPctRatchet,MgmtPct)</f>
        <v/>
      </c>
      <c r="L3805">
        <f>K3805*H3805</f>
        <v/>
      </c>
      <c r="M3805">
        <f>EXP(-rf*C3805)*L3805</f>
        <v/>
      </c>
      <c r="N3805">
        <f>EXP(-rf*C3805)*E3805</f>
        <v/>
      </c>
    </row>
    <row r="3806">
      <c r="A3806" t="n">
        <v>3798</v>
      </c>
      <c r="B3806">
        <f>RAND()</f>
        <v/>
      </c>
      <c r="C3806">
        <f>IF(B3806&lt;P_3,3,IF(B3806&lt;P_3+P_4,4,5))</f>
        <v/>
      </c>
      <c r="D3806">
        <f>NORM.S.INV(RAND())</f>
        <v/>
      </c>
      <c r="E3806">
        <f>V0*EXP((rf-q_leak-0.5*sigma^2)*C3806+sigma*SQRT(C3806)*D3806)</f>
        <v/>
      </c>
      <c r="F3806">
        <f>SHL_face*(1+SHL_rate)^C3806</f>
        <v/>
      </c>
      <c r="G3806">
        <f>Pref_face*(1+Pref_rate)^C3806</f>
        <v/>
      </c>
      <c r="H3806">
        <f>MAX(E3806-F3806-G3806,0)</f>
        <v/>
      </c>
      <c r="I3806">
        <f>MIN(E3806,F3806+G3806)+(1-MgmtPct)*H3806</f>
        <v/>
      </c>
      <c r="J3806">
        <f>IF(I3806/SponsorCost&gt;=RatchetTrigger,1,0)</f>
        <v/>
      </c>
      <c r="K3806">
        <f>IF(J3806=1,MgmtPctRatchet,MgmtPct)</f>
        <v/>
      </c>
      <c r="L3806">
        <f>K3806*H3806</f>
        <v/>
      </c>
      <c r="M3806">
        <f>EXP(-rf*C3806)*L3806</f>
        <v/>
      </c>
      <c r="N3806">
        <f>EXP(-rf*C3806)*E3806</f>
        <v/>
      </c>
    </row>
    <row r="3807">
      <c r="A3807" t="n">
        <v>3799</v>
      </c>
      <c r="B3807">
        <f>RAND()</f>
        <v/>
      </c>
      <c r="C3807">
        <f>IF(B3807&lt;P_3,3,IF(B3807&lt;P_3+P_4,4,5))</f>
        <v/>
      </c>
      <c r="D3807">
        <f>NORM.S.INV(RAND())</f>
        <v/>
      </c>
      <c r="E3807">
        <f>V0*EXP((rf-q_leak-0.5*sigma^2)*C3807+sigma*SQRT(C3807)*D3807)</f>
        <v/>
      </c>
      <c r="F3807">
        <f>SHL_face*(1+SHL_rate)^C3807</f>
        <v/>
      </c>
      <c r="G3807">
        <f>Pref_face*(1+Pref_rate)^C3807</f>
        <v/>
      </c>
      <c r="H3807">
        <f>MAX(E3807-F3807-G3807,0)</f>
        <v/>
      </c>
      <c r="I3807">
        <f>MIN(E3807,F3807+G3807)+(1-MgmtPct)*H3807</f>
        <v/>
      </c>
      <c r="J3807">
        <f>IF(I3807/SponsorCost&gt;=RatchetTrigger,1,0)</f>
        <v/>
      </c>
      <c r="K3807">
        <f>IF(J3807=1,MgmtPctRatchet,MgmtPct)</f>
        <v/>
      </c>
      <c r="L3807">
        <f>K3807*H3807</f>
        <v/>
      </c>
      <c r="M3807">
        <f>EXP(-rf*C3807)*L3807</f>
        <v/>
      </c>
      <c r="N3807">
        <f>EXP(-rf*C3807)*E3807</f>
        <v/>
      </c>
    </row>
    <row r="3808">
      <c r="A3808" t="n">
        <v>3800</v>
      </c>
      <c r="B3808">
        <f>RAND()</f>
        <v/>
      </c>
      <c r="C3808">
        <f>IF(B3808&lt;P_3,3,IF(B3808&lt;P_3+P_4,4,5))</f>
        <v/>
      </c>
      <c r="D3808">
        <f>NORM.S.INV(RAND())</f>
        <v/>
      </c>
      <c r="E3808">
        <f>V0*EXP((rf-q_leak-0.5*sigma^2)*C3808+sigma*SQRT(C3808)*D3808)</f>
        <v/>
      </c>
      <c r="F3808">
        <f>SHL_face*(1+SHL_rate)^C3808</f>
        <v/>
      </c>
      <c r="G3808">
        <f>Pref_face*(1+Pref_rate)^C3808</f>
        <v/>
      </c>
      <c r="H3808">
        <f>MAX(E3808-F3808-G3808,0)</f>
        <v/>
      </c>
      <c r="I3808">
        <f>MIN(E3808,F3808+G3808)+(1-MgmtPct)*H3808</f>
        <v/>
      </c>
      <c r="J3808">
        <f>IF(I3808/SponsorCost&gt;=RatchetTrigger,1,0)</f>
        <v/>
      </c>
      <c r="K3808">
        <f>IF(J3808=1,MgmtPctRatchet,MgmtPct)</f>
        <v/>
      </c>
      <c r="L3808">
        <f>K3808*H3808</f>
        <v/>
      </c>
      <c r="M3808">
        <f>EXP(-rf*C3808)*L3808</f>
        <v/>
      </c>
      <c r="N3808">
        <f>EXP(-rf*C3808)*E3808</f>
        <v/>
      </c>
    </row>
    <row r="3809">
      <c r="A3809" t="n">
        <v>3801</v>
      </c>
      <c r="B3809">
        <f>RAND()</f>
        <v/>
      </c>
      <c r="C3809">
        <f>IF(B3809&lt;P_3,3,IF(B3809&lt;P_3+P_4,4,5))</f>
        <v/>
      </c>
      <c r="D3809">
        <f>NORM.S.INV(RAND())</f>
        <v/>
      </c>
      <c r="E3809">
        <f>V0*EXP((rf-q_leak-0.5*sigma^2)*C3809+sigma*SQRT(C3809)*D3809)</f>
        <v/>
      </c>
      <c r="F3809">
        <f>SHL_face*(1+SHL_rate)^C3809</f>
        <v/>
      </c>
      <c r="G3809">
        <f>Pref_face*(1+Pref_rate)^C3809</f>
        <v/>
      </c>
      <c r="H3809">
        <f>MAX(E3809-F3809-G3809,0)</f>
        <v/>
      </c>
      <c r="I3809">
        <f>MIN(E3809,F3809+G3809)+(1-MgmtPct)*H3809</f>
        <v/>
      </c>
      <c r="J3809">
        <f>IF(I3809/SponsorCost&gt;=RatchetTrigger,1,0)</f>
        <v/>
      </c>
      <c r="K3809">
        <f>IF(J3809=1,MgmtPctRatchet,MgmtPct)</f>
        <v/>
      </c>
      <c r="L3809">
        <f>K3809*H3809</f>
        <v/>
      </c>
      <c r="M3809">
        <f>EXP(-rf*C3809)*L3809</f>
        <v/>
      </c>
      <c r="N3809">
        <f>EXP(-rf*C3809)*E3809</f>
        <v/>
      </c>
    </row>
    <row r="3810">
      <c r="A3810" t="n">
        <v>3802</v>
      </c>
      <c r="B3810">
        <f>RAND()</f>
        <v/>
      </c>
      <c r="C3810">
        <f>IF(B3810&lt;P_3,3,IF(B3810&lt;P_3+P_4,4,5))</f>
        <v/>
      </c>
      <c r="D3810">
        <f>NORM.S.INV(RAND())</f>
        <v/>
      </c>
      <c r="E3810">
        <f>V0*EXP((rf-q_leak-0.5*sigma^2)*C3810+sigma*SQRT(C3810)*D3810)</f>
        <v/>
      </c>
      <c r="F3810">
        <f>SHL_face*(1+SHL_rate)^C3810</f>
        <v/>
      </c>
      <c r="G3810">
        <f>Pref_face*(1+Pref_rate)^C3810</f>
        <v/>
      </c>
      <c r="H3810">
        <f>MAX(E3810-F3810-G3810,0)</f>
        <v/>
      </c>
      <c r="I3810">
        <f>MIN(E3810,F3810+G3810)+(1-MgmtPct)*H3810</f>
        <v/>
      </c>
      <c r="J3810">
        <f>IF(I3810/SponsorCost&gt;=RatchetTrigger,1,0)</f>
        <v/>
      </c>
      <c r="K3810">
        <f>IF(J3810=1,MgmtPctRatchet,MgmtPct)</f>
        <v/>
      </c>
      <c r="L3810">
        <f>K3810*H3810</f>
        <v/>
      </c>
      <c r="M3810">
        <f>EXP(-rf*C3810)*L3810</f>
        <v/>
      </c>
      <c r="N3810">
        <f>EXP(-rf*C3810)*E3810</f>
        <v/>
      </c>
    </row>
    <row r="3811">
      <c r="A3811" t="n">
        <v>3803</v>
      </c>
      <c r="B3811">
        <f>RAND()</f>
        <v/>
      </c>
      <c r="C3811">
        <f>IF(B3811&lt;P_3,3,IF(B3811&lt;P_3+P_4,4,5))</f>
        <v/>
      </c>
      <c r="D3811">
        <f>NORM.S.INV(RAND())</f>
        <v/>
      </c>
      <c r="E3811">
        <f>V0*EXP((rf-q_leak-0.5*sigma^2)*C3811+sigma*SQRT(C3811)*D3811)</f>
        <v/>
      </c>
      <c r="F3811">
        <f>SHL_face*(1+SHL_rate)^C3811</f>
        <v/>
      </c>
      <c r="G3811">
        <f>Pref_face*(1+Pref_rate)^C3811</f>
        <v/>
      </c>
      <c r="H3811">
        <f>MAX(E3811-F3811-G3811,0)</f>
        <v/>
      </c>
      <c r="I3811">
        <f>MIN(E3811,F3811+G3811)+(1-MgmtPct)*H3811</f>
        <v/>
      </c>
      <c r="J3811">
        <f>IF(I3811/SponsorCost&gt;=RatchetTrigger,1,0)</f>
        <v/>
      </c>
      <c r="K3811">
        <f>IF(J3811=1,MgmtPctRatchet,MgmtPct)</f>
        <v/>
      </c>
      <c r="L3811">
        <f>K3811*H3811</f>
        <v/>
      </c>
      <c r="M3811">
        <f>EXP(-rf*C3811)*L3811</f>
        <v/>
      </c>
      <c r="N3811">
        <f>EXP(-rf*C3811)*E3811</f>
        <v/>
      </c>
    </row>
    <row r="3812">
      <c r="A3812" t="n">
        <v>3804</v>
      </c>
      <c r="B3812">
        <f>RAND()</f>
        <v/>
      </c>
      <c r="C3812">
        <f>IF(B3812&lt;P_3,3,IF(B3812&lt;P_3+P_4,4,5))</f>
        <v/>
      </c>
      <c r="D3812">
        <f>NORM.S.INV(RAND())</f>
        <v/>
      </c>
      <c r="E3812">
        <f>V0*EXP((rf-q_leak-0.5*sigma^2)*C3812+sigma*SQRT(C3812)*D3812)</f>
        <v/>
      </c>
      <c r="F3812">
        <f>SHL_face*(1+SHL_rate)^C3812</f>
        <v/>
      </c>
      <c r="G3812">
        <f>Pref_face*(1+Pref_rate)^C3812</f>
        <v/>
      </c>
      <c r="H3812">
        <f>MAX(E3812-F3812-G3812,0)</f>
        <v/>
      </c>
      <c r="I3812">
        <f>MIN(E3812,F3812+G3812)+(1-MgmtPct)*H3812</f>
        <v/>
      </c>
      <c r="J3812">
        <f>IF(I3812/SponsorCost&gt;=RatchetTrigger,1,0)</f>
        <v/>
      </c>
      <c r="K3812">
        <f>IF(J3812=1,MgmtPctRatchet,MgmtPct)</f>
        <v/>
      </c>
      <c r="L3812">
        <f>K3812*H3812</f>
        <v/>
      </c>
      <c r="M3812">
        <f>EXP(-rf*C3812)*L3812</f>
        <v/>
      </c>
      <c r="N3812">
        <f>EXP(-rf*C3812)*E3812</f>
        <v/>
      </c>
    </row>
    <row r="3813">
      <c r="A3813" t="n">
        <v>3805</v>
      </c>
      <c r="B3813">
        <f>RAND()</f>
        <v/>
      </c>
      <c r="C3813">
        <f>IF(B3813&lt;P_3,3,IF(B3813&lt;P_3+P_4,4,5))</f>
        <v/>
      </c>
      <c r="D3813">
        <f>NORM.S.INV(RAND())</f>
        <v/>
      </c>
      <c r="E3813">
        <f>V0*EXP((rf-q_leak-0.5*sigma^2)*C3813+sigma*SQRT(C3813)*D3813)</f>
        <v/>
      </c>
      <c r="F3813">
        <f>SHL_face*(1+SHL_rate)^C3813</f>
        <v/>
      </c>
      <c r="G3813">
        <f>Pref_face*(1+Pref_rate)^C3813</f>
        <v/>
      </c>
      <c r="H3813">
        <f>MAX(E3813-F3813-G3813,0)</f>
        <v/>
      </c>
      <c r="I3813">
        <f>MIN(E3813,F3813+G3813)+(1-MgmtPct)*H3813</f>
        <v/>
      </c>
      <c r="J3813">
        <f>IF(I3813/SponsorCost&gt;=RatchetTrigger,1,0)</f>
        <v/>
      </c>
      <c r="K3813">
        <f>IF(J3813=1,MgmtPctRatchet,MgmtPct)</f>
        <v/>
      </c>
      <c r="L3813">
        <f>K3813*H3813</f>
        <v/>
      </c>
      <c r="M3813">
        <f>EXP(-rf*C3813)*L3813</f>
        <v/>
      </c>
      <c r="N3813">
        <f>EXP(-rf*C3813)*E3813</f>
        <v/>
      </c>
    </row>
    <row r="3814">
      <c r="A3814" t="n">
        <v>3806</v>
      </c>
      <c r="B3814">
        <f>RAND()</f>
        <v/>
      </c>
      <c r="C3814">
        <f>IF(B3814&lt;P_3,3,IF(B3814&lt;P_3+P_4,4,5))</f>
        <v/>
      </c>
      <c r="D3814">
        <f>NORM.S.INV(RAND())</f>
        <v/>
      </c>
      <c r="E3814">
        <f>V0*EXP((rf-q_leak-0.5*sigma^2)*C3814+sigma*SQRT(C3814)*D3814)</f>
        <v/>
      </c>
      <c r="F3814">
        <f>SHL_face*(1+SHL_rate)^C3814</f>
        <v/>
      </c>
      <c r="G3814">
        <f>Pref_face*(1+Pref_rate)^C3814</f>
        <v/>
      </c>
      <c r="H3814">
        <f>MAX(E3814-F3814-G3814,0)</f>
        <v/>
      </c>
      <c r="I3814">
        <f>MIN(E3814,F3814+G3814)+(1-MgmtPct)*H3814</f>
        <v/>
      </c>
      <c r="J3814">
        <f>IF(I3814/SponsorCost&gt;=RatchetTrigger,1,0)</f>
        <v/>
      </c>
      <c r="K3814">
        <f>IF(J3814=1,MgmtPctRatchet,MgmtPct)</f>
        <v/>
      </c>
      <c r="L3814">
        <f>K3814*H3814</f>
        <v/>
      </c>
      <c r="M3814">
        <f>EXP(-rf*C3814)*L3814</f>
        <v/>
      </c>
      <c r="N3814">
        <f>EXP(-rf*C3814)*E3814</f>
        <v/>
      </c>
    </row>
    <row r="3815">
      <c r="A3815" t="n">
        <v>3807</v>
      </c>
      <c r="B3815">
        <f>RAND()</f>
        <v/>
      </c>
      <c r="C3815">
        <f>IF(B3815&lt;P_3,3,IF(B3815&lt;P_3+P_4,4,5))</f>
        <v/>
      </c>
      <c r="D3815">
        <f>NORM.S.INV(RAND())</f>
        <v/>
      </c>
      <c r="E3815">
        <f>V0*EXP((rf-q_leak-0.5*sigma^2)*C3815+sigma*SQRT(C3815)*D3815)</f>
        <v/>
      </c>
      <c r="F3815">
        <f>SHL_face*(1+SHL_rate)^C3815</f>
        <v/>
      </c>
      <c r="G3815">
        <f>Pref_face*(1+Pref_rate)^C3815</f>
        <v/>
      </c>
      <c r="H3815">
        <f>MAX(E3815-F3815-G3815,0)</f>
        <v/>
      </c>
      <c r="I3815">
        <f>MIN(E3815,F3815+G3815)+(1-MgmtPct)*H3815</f>
        <v/>
      </c>
      <c r="J3815">
        <f>IF(I3815/SponsorCost&gt;=RatchetTrigger,1,0)</f>
        <v/>
      </c>
      <c r="K3815">
        <f>IF(J3815=1,MgmtPctRatchet,MgmtPct)</f>
        <v/>
      </c>
      <c r="L3815">
        <f>K3815*H3815</f>
        <v/>
      </c>
      <c r="M3815">
        <f>EXP(-rf*C3815)*L3815</f>
        <v/>
      </c>
      <c r="N3815">
        <f>EXP(-rf*C3815)*E3815</f>
        <v/>
      </c>
    </row>
    <row r="3816">
      <c r="A3816" t="n">
        <v>3808</v>
      </c>
      <c r="B3816">
        <f>RAND()</f>
        <v/>
      </c>
      <c r="C3816">
        <f>IF(B3816&lt;P_3,3,IF(B3816&lt;P_3+P_4,4,5))</f>
        <v/>
      </c>
      <c r="D3816">
        <f>NORM.S.INV(RAND())</f>
        <v/>
      </c>
      <c r="E3816">
        <f>V0*EXP((rf-q_leak-0.5*sigma^2)*C3816+sigma*SQRT(C3816)*D3816)</f>
        <v/>
      </c>
      <c r="F3816">
        <f>SHL_face*(1+SHL_rate)^C3816</f>
        <v/>
      </c>
      <c r="G3816">
        <f>Pref_face*(1+Pref_rate)^C3816</f>
        <v/>
      </c>
      <c r="H3816">
        <f>MAX(E3816-F3816-G3816,0)</f>
        <v/>
      </c>
      <c r="I3816">
        <f>MIN(E3816,F3816+G3816)+(1-MgmtPct)*H3816</f>
        <v/>
      </c>
      <c r="J3816">
        <f>IF(I3816/SponsorCost&gt;=RatchetTrigger,1,0)</f>
        <v/>
      </c>
      <c r="K3816">
        <f>IF(J3816=1,MgmtPctRatchet,MgmtPct)</f>
        <v/>
      </c>
      <c r="L3816">
        <f>K3816*H3816</f>
        <v/>
      </c>
      <c r="M3816">
        <f>EXP(-rf*C3816)*L3816</f>
        <v/>
      </c>
      <c r="N3816">
        <f>EXP(-rf*C3816)*E3816</f>
        <v/>
      </c>
    </row>
    <row r="3817">
      <c r="A3817" t="n">
        <v>3809</v>
      </c>
      <c r="B3817">
        <f>RAND()</f>
        <v/>
      </c>
      <c r="C3817">
        <f>IF(B3817&lt;P_3,3,IF(B3817&lt;P_3+P_4,4,5))</f>
        <v/>
      </c>
      <c r="D3817">
        <f>NORM.S.INV(RAND())</f>
        <v/>
      </c>
      <c r="E3817">
        <f>V0*EXP((rf-q_leak-0.5*sigma^2)*C3817+sigma*SQRT(C3817)*D3817)</f>
        <v/>
      </c>
      <c r="F3817">
        <f>SHL_face*(1+SHL_rate)^C3817</f>
        <v/>
      </c>
      <c r="G3817">
        <f>Pref_face*(1+Pref_rate)^C3817</f>
        <v/>
      </c>
      <c r="H3817">
        <f>MAX(E3817-F3817-G3817,0)</f>
        <v/>
      </c>
      <c r="I3817">
        <f>MIN(E3817,F3817+G3817)+(1-MgmtPct)*H3817</f>
        <v/>
      </c>
      <c r="J3817">
        <f>IF(I3817/SponsorCost&gt;=RatchetTrigger,1,0)</f>
        <v/>
      </c>
      <c r="K3817">
        <f>IF(J3817=1,MgmtPctRatchet,MgmtPct)</f>
        <v/>
      </c>
      <c r="L3817">
        <f>K3817*H3817</f>
        <v/>
      </c>
      <c r="M3817">
        <f>EXP(-rf*C3817)*L3817</f>
        <v/>
      </c>
      <c r="N3817">
        <f>EXP(-rf*C3817)*E3817</f>
        <v/>
      </c>
    </row>
    <row r="3818">
      <c r="A3818" t="n">
        <v>3810</v>
      </c>
      <c r="B3818">
        <f>RAND()</f>
        <v/>
      </c>
      <c r="C3818">
        <f>IF(B3818&lt;P_3,3,IF(B3818&lt;P_3+P_4,4,5))</f>
        <v/>
      </c>
      <c r="D3818">
        <f>NORM.S.INV(RAND())</f>
        <v/>
      </c>
      <c r="E3818">
        <f>V0*EXP((rf-q_leak-0.5*sigma^2)*C3818+sigma*SQRT(C3818)*D3818)</f>
        <v/>
      </c>
      <c r="F3818">
        <f>SHL_face*(1+SHL_rate)^C3818</f>
        <v/>
      </c>
      <c r="G3818">
        <f>Pref_face*(1+Pref_rate)^C3818</f>
        <v/>
      </c>
      <c r="H3818">
        <f>MAX(E3818-F3818-G3818,0)</f>
        <v/>
      </c>
      <c r="I3818">
        <f>MIN(E3818,F3818+G3818)+(1-MgmtPct)*H3818</f>
        <v/>
      </c>
      <c r="J3818">
        <f>IF(I3818/SponsorCost&gt;=RatchetTrigger,1,0)</f>
        <v/>
      </c>
      <c r="K3818">
        <f>IF(J3818=1,MgmtPctRatchet,MgmtPct)</f>
        <v/>
      </c>
      <c r="L3818">
        <f>K3818*H3818</f>
        <v/>
      </c>
      <c r="M3818">
        <f>EXP(-rf*C3818)*L3818</f>
        <v/>
      </c>
      <c r="N3818">
        <f>EXP(-rf*C3818)*E3818</f>
        <v/>
      </c>
    </row>
    <row r="3819">
      <c r="A3819" t="n">
        <v>3811</v>
      </c>
      <c r="B3819">
        <f>RAND()</f>
        <v/>
      </c>
      <c r="C3819">
        <f>IF(B3819&lt;P_3,3,IF(B3819&lt;P_3+P_4,4,5))</f>
        <v/>
      </c>
      <c r="D3819">
        <f>NORM.S.INV(RAND())</f>
        <v/>
      </c>
      <c r="E3819">
        <f>V0*EXP((rf-q_leak-0.5*sigma^2)*C3819+sigma*SQRT(C3819)*D3819)</f>
        <v/>
      </c>
      <c r="F3819">
        <f>SHL_face*(1+SHL_rate)^C3819</f>
        <v/>
      </c>
      <c r="G3819">
        <f>Pref_face*(1+Pref_rate)^C3819</f>
        <v/>
      </c>
      <c r="H3819">
        <f>MAX(E3819-F3819-G3819,0)</f>
        <v/>
      </c>
      <c r="I3819">
        <f>MIN(E3819,F3819+G3819)+(1-MgmtPct)*H3819</f>
        <v/>
      </c>
      <c r="J3819">
        <f>IF(I3819/SponsorCost&gt;=RatchetTrigger,1,0)</f>
        <v/>
      </c>
      <c r="K3819">
        <f>IF(J3819=1,MgmtPctRatchet,MgmtPct)</f>
        <v/>
      </c>
      <c r="L3819">
        <f>K3819*H3819</f>
        <v/>
      </c>
      <c r="M3819">
        <f>EXP(-rf*C3819)*L3819</f>
        <v/>
      </c>
      <c r="N3819">
        <f>EXP(-rf*C3819)*E3819</f>
        <v/>
      </c>
    </row>
    <row r="3820">
      <c r="A3820" t="n">
        <v>3812</v>
      </c>
      <c r="B3820">
        <f>RAND()</f>
        <v/>
      </c>
      <c r="C3820">
        <f>IF(B3820&lt;P_3,3,IF(B3820&lt;P_3+P_4,4,5))</f>
        <v/>
      </c>
      <c r="D3820">
        <f>NORM.S.INV(RAND())</f>
        <v/>
      </c>
      <c r="E3820">
        <f>V0*EXP((rf-q_leak-0.5*sigma^2)*C3820+sigma*SQRT(C3820)*D3820)</f>
        <v/>
      </c>
      <c r="F3820">
        <f>SHL_face*(1+SHL_rate)^C3820</f>
        <v/>
      </c>
      <c r="G3820">
        <f>Pref_face*(1+Pref_rate)^C3820</f>
        <v/>
      </c>
      <c r="H3820">
        <f>MAX(E3820-F3820-G3820,0)</f>
        <v/>
      </c>
      <c r="I3820">
        <f>MIN(E3820,F3820+G3820)+(1-MgmtPct)*H3820</f>
        <v/>
      </c>
      <c r="J3820">
        <f>IF(I3820/SponsorCost&gt;=RatchetTrigger,1,0)</f>
        <v/>
      </c>
      <c r="K3820">
        <f>IF(J3820=1,MgmtPctRatchet,MgmtPct)</f>
        <v/>
      </c>
      <c r="L3820">
        <f>K3820*H3820</f>
        <v/>
      </c>
      <c r="M3820">
        <f>EXP(-rf*C3820)*L3820</f>
        <v/>
      </c>
      <c r="N3820">
        <f>EXP(-rf*C3820)*E3820</f>
        <v/>
      </c>
    </row>
    <row r="3821">
      <c r="A3821" t="n">
        <v>3813</v>
      </c>
      <c r="B3821">
        <f>RAND()</f>
        <v/>
      </c>
      <c r="C3821">
        <f>IF(B3821&lt;P_3,3,IF(B3821&lt;P_3+P_4,4,5))</f>
        <v/>
      </c>
      <c r="D3821">
        <f>NORM.S.INV(RAND())</f>
        <v/>
      </c>
      <c r="E3821">
        <f>V0*EXP((rf-q_leak-0.5*sigma^2)*C3821+sigma*SQRT(C3821)*D3821)</f>
        <v/>
      </c>
      <c r="F3821">
        <f>SHL_face*(1+SHL_rate)^C3821</f>
        <v/>
      </c>
      <c r="G3821">
        <f>Pref_face*(1+Pref_rate)^C3821</f>
        <v/>
      </c>
      <c r="H3821">
        <f>MAX(E3821-F3821-G3821,0)</f>
        <v/>
      </c>
      <c r="I3821">
        <f>MIN(E3821,F3821+G3821)+(1-MgmtPct)*H3821</f>
        <v/>
      </c>
      <c r="J3821">
        <f>IF(I3821/SponsorCost&gt;=RatchetTrigger,1,0)</f>
        <v/>
      </c>
      <c r="K3821">
        <f>IF(J3821=1,MgmtPctRatchet,MgmtPct)</f>
        <v/>
      </c>
      <c r="L3821">
        <f>K3821*H3821</f>
        <v/>
      </c>
      <c r="M3821">
        <f>EXP(-rf*C3821)*L3821</f>
        <v/>
      </c>
      <c r="N3821">
        <f>EXP(-rf*C3821)*E3821</f>
        <v/>
      </c>
    </row>
    <row r="3822">
      <c r="A3822" t="n">
        <v>3814</v>
      </c>
      <c r="B3822">
        <f>RAND()</f>
        <v/>
      </c>
      <c r="C3822">
        <f>IF(B3822&lt;P_3,3,IF(B3822&lt;P_3+P_4,4,5))</f>
        <v/>
      </c>
      <c r="D3822">
        <f>NORM.S.INV(RAND())</f>
        <v/>
      </c>
      <c r="E3822">
        <f>V0*EXP((rf-q_leak-0.5*sigma^2)*C3822+sigma*SQRT(C3822)*D3822)</f>
        <v/>
      </c>
      <c r="F3822">
        <f>SHL_face*(1+SHL_rate)^C3822</f>
        <v/>
      </c>
      <c r="G3822">
        <f>Pref_face*(1+Pref_rate)^C3822</f>
        <v/>
      </c>
      <c r="H3822">
        <f>MAX(E3822-F3822-G3822,0)</f>
        <v/>
      </c>
      <c r="I3822">
        <f>MIN(E3822,F3822+G3822)+(1-MgmtPct)*H3822</f>
        <v/>
      </c>
      <c r="J3822">
        <f>IF(I3822/SponsorCost&gt;=RatchetTrigger,1,0)</f>
        <v/>
      </c>
      <c r="K3822">
        <f>IF(J3822=1,MgmtPctRatchet,MgmtPct)</f>
        <v/>
      </c>
      <c r="L3822">
        <f>K3822*H3822</f>
        <v/>
      </c>
      <c r="M3822">
        <f>EXP(-rf*C3822)*L3822</f>
        <v/>
      </c>
      <c r="N3822">
        <f>EXP(-rf*C3822)*E3822</f>
        <v/>
      </c>
    </row>
    <row r="3823">
      <c r="A3823" t="n">
        <v>3815</v>
      </c>
      <c r="B3823">
        <f>RAND()</f>
        <v/>
      </c>
      <c r="C3823">
        <f>IF(B3823&lt;P_3,3,IF(B3823&lt;P_3+P_4,4,5))</f>
        <v/>
      </c>
      <c r="D3823">
        <f>NORM.S.INV(RAND())</f>
        <v/>
      </c>
      <c r="E3823">
        <f>V0*EXP((rf-q_leak-0.5*sigma^2)*C3823+sigma*SQRT(C3823)*D3823)</f>
        <v/>
      </c>
      <c r="F3823">
        <f>SHL_face*(1+SHL_rate)^C3823</f>
        <v/>
      </c>
      <c r="G3823">
        <f>Pref_face*(1+Pref_rate)^C3823</f>
        <v/>
      </c>
      <c r="H3823">
        <f>MAX(E3823-F3823-G3823,0)</f>
        <v/>
      </c>
      <c r="I3823">
        <f>MIN(E3823,F3823+G3823)+(1-MgmtPct)*H3823</f>
        <v/>
      </c>
      <c r="J3823">
        <f>IF(I3823/SponsorCost&gt;=RatchetTrigger,1,0)</f>
        <v/>
      </c>
      <c r="K3823">
        <f>IF(J3823=1,MgmtPctRatchet,MgmtPct)</f>
        <v/>
      </c>
      <c r="L3823">
        <f>K3823*H3823</f>
        <v/>
      </c>
      <c r="M3823">
        <f>EXP(-rf*C3823)*L3823</f>
        <v/>
      </c>
      <c r="N3823">
        <f>EXP(-rf*C3823)*E3823</f>
        <v/>
      </c>
    </row>
    <row r="3824">
      <c r="A3824" t="n">
        <v>3816</v>
      </c>
      <c r="B3824">
        <f>RAND()</f>
        <v/>
      </c>
      <c r="C3824">
        <f>IF(B3824&lt;P_3,3,IF(B3824&lt;P_3+P_4,4,5))</f>
        <v/>
      </c>
      <c r="D3824">
        <f>NORM.S.INV(RAND())</f>
        <v/>
      </c>
      <c r="E3824">
        <f>V0*EXP((rf-q_leak-0.5*sigma^2)*C3824+sigma*SQRT(C3824)*D3824)</f>
        <v/>
      </c>
      <c r="F3824">
        <f>SHL_face*(1+SHL_rate)^C3824</f>
        <v/>
      </c>
      <c r="G3824">
        <f>Pref_face*(1+Pref_rate)^C3824</f>
        <v/>
      </c>
      <c r="H3824">
        <f>MAX(E3824-F3824-G3824,0)</f>
        <v/>
      </c>
      <c r="I3824">
        <f>MIN(E3824,F3824+G3824)+(1-MgmtPct)*H3824</f>
        <v/>
      </c>
      <c r="J3824">
        <f>IF(I3824/SponsorCost&gt;=RatchetTrigger,1,0)</f>
        <v/>
      </c>
      <c r="K3824">
        <f>IF(J3824=1,MgmtPctRatchet,MgmtPct)</f>
        <v/>
      </c>
      <c r="L3824">
        <f>K3824*H3824</f>
        <v/>
      </c>
      <c r="M3824">
        <f>EXP(-rf*C3824)*L3824</f>
        <v/>
      </c>
      <c r="N3824">
        <f>EXP(-rf*C3824)*E3824</f>
        <v/>
      </c>
    </row>
    <row r="3825">
      <c r="A3825" t="n">
        <v>3817</v>
      </c>
      <c r="B3825">
        <f>RAND()</f>
        <v/>
      </c>
      <c r="C3825">
        <f>IF(B3825&lt;P_3,3,IF(B3825&lt;P_3+P_4,4,5))</f>
        <v/>
      </c>
      <c r="D3825">
        <f>NORM.S.INV(RAND())</f>
        <v/>
      </c>
      <c r="E3825">
        <f>V0*EXP((rf-q_leak-0.5*sigma^2)*C3825+sigma*SQRT(C3825)*D3825)</f>
        <v/>
      </c>
      <c r="F3825">
        <f>SHL_face*(1+SHL_rate)^C3825</f>
        <v/>
      </c>
      <c r="G3825">
        <f>Pref_face*(1+Pref_rate)^C3825</f>
        <v/>
      </c>
      <c r="H3825">
        <f>MAX(E3825-F3825-G3825,0)</f>
        <v/>
      </c>
      <c r="I3825">
        <f>MIN(E3825,F3825+G3825)+(1-MgmtPct)*H3825</f>
        <v/>
      </c>
      <c r="J3825">
        <f>IF(I3825/SponsorCost&gt;=RatchetTrigger,1,0)</f>
        <v/>
      </c>
      <c r="K3825">
        <f>IF(J3825=1,MgmtPctRatchet,MgmtPct)</f>
        <v/>
      </c>
      <c r="L3825">
        <f>K3825*H3825</f>
        <v/>
      </c>
      <c r="M3825">
        <f>EXP(-rf*C3825)*L3825</f>
        <v/>
      </c>
      <c r="N3825">
        <f>EXP(-rf*C3825)*E3825</f>
        <v/>
      </c>
    </row>
    <row r="3826">
      <c r="A3826" t="n">
        <v>3818</v>
      </c>
      <c r="B3826">
        <f>RAND()</f>
        <v/>
      </c>
      <c r="C3826">
        <f>IF(B3826&lt;P_3,3,IF(B3826&lt;P_3+P_4,4,5))</f>
        <v/>
      </c>
      <c r="D3826">
        <f>NORM.S.INV(RAND())</f>
        <v/>
      </c>
      <c r="E3826">
        <f>V0*EXP((rf-q_leak-0.5*sigma^2)*C3826+sigma*SQRT(C3826)*D3826)</f>
        <v/>
      </c>
      <c r="F3826">
        <f>SHL_face*(1+SHL_rate)^C3826</f>
        <v/>
      </c>
      <c r="G3826">
        <f>Pref_face*(1+Pref_rate)^C3826</f>
        <v/>
      </c>
      <c r="H3826">
        <f>MAX(E3826-F3826-G3826,0)</f>
        <v/>
      </c>
      <c r="I3826">
        <f>MIN(E3826,F3826+G3826)+(1-MgmtPct)*H3826</f>
        <v/>
      </c>
      <c r="J3826">
        <f>IF(I3826/SponsorCost&gt;=RatchetTrigger,1,0)</f>
        <v/>
      </c>
      <c r="K3826">
        <f>IF(J3826=1,MgmtPctRatchet,MgmtPct)</f>
        <v/>
      </c>
      <c r="L3826">
        <f>K3826*H3826</f>
        <v/>
      </c>
      <c r="M3826">
        <f>EXP(-rf*C3826)*L3826</f>
        <v/>
      </c>
      <c r="N3826">
        <f>EXP(-rf*C3826)*E3826</f>
        <v/>
      </c>
    </row>
    <row r="3827">
      <c r="A3827" t="n">
        <v>3819</v>
      </c>
      <c r="B3827">
        <f>RAND()</f>
        <v/>
      </c>
      <c r="C3827">
        <f>IF(B3827&lt;P_3,3,IF(B3827&lt;P_3+P_4,4,5))</f>
        <v/>
      </c>
      <c r="D3827">
        <f>NORM.S.INV(RAND())</f>
        <v/>
      </c>
      <c r="E3827">
        <f>V0*EXP((rf-q_leak-0.5*sigma^2)*C3827+sigma*SQRT(C3827)*D3827)</f>
        <v/>
      </c>
      <c r="F3827">
        <f>SHL_face*(1+SHL_rate)^C3827</f>
        <v/>
      </c>
      <c r="G3827">
        <f>Pref_face*(1+Pref_rate)^C3827</f>
        <v/>
      </c>
      <c r="H3827">
        <f>MAX(E3827-F3827-G3827,0)</f>
        <v/>
      </c>
      <c r="I3827">
        <f>MIN(E3827,F3827+G3827)+(1-MgmtPct)*H3827</f>
        <v/>
      </c>
      <c r="J3827">
        <f>IF(I3827/SponsorCost&gt;=RatchetTrigger,1,0)</f>
        <v/>
      </c>
      <c r="K3827">
        <f>IF(J3827=1,MgmtPctRatchet,MgmtPct)</f>
        <v/>
      </c>
      <c r="L3827">
        <f>K3827*H3827</f>
        <v/>
      </c>
      <c r="M3827">
        <f>EXP(-rf*C3827)*L3827</f>
        <v/>
      </c>
      <c r="N3827">
        <f>EXP(-rf*C3827)*E3827</f>
        <v/>
      </c>
    </row>
    <row r="3828">
      <c r="A3828" t="n">
        <v>3820</v>
      </c>
      <c r="B3828">
        <f>RAND()</f>
        <v/>
      </c>
      <c r="C3828">
        <f>IF(B3828&lt;P_3,3,IF(B3828&lt;P_3+P_4,4,5))</f>
        <v/>
      </c>
      <c r="D3828">
        <f>NORM.S.INV(RAND())</f>
        <v/>
      </c>
      <c r="E3828">
        <f>V0*EXP((rf-q_leak-0.5*sigma^2)*C3828+sigma*SQRT(C3828)*D3828)</f>
        <v/>
      </c>
      <c r="F3828">
        <f>SHL_face*(1+SHL_rate)^C3828</f>
        <v/>
      </c>
      <c r="G3828">
        <f>Pref_face*(1+Pref_rate)^C3828</f>
        <v/>
      </c>
      <c r="H3828">
        <f>MAX(E3828-F3828-G3828,0)</f>
        <v/>
      </c>
      <c r="I3828">
        <f>MIN(E3828,F3828+G3828)+(1-MgmtPct)*H3828</f>
        <v/>
      </c>
      <c r="J3828">
        <f>IF(I3828/SponsorCost&gt;=RatchetTrigger,1,0)</f>
        <v/>
      </c>
      <c r="K3828">
        <f>IF(J3828=1,MgmtPctRatchet,MgmtPct)</f>
        <v/>
      </c>
      <c r="L3828">
        <f>K3828*H3828</f>
        <v/>
      </c>
      <c r="M3828">
        <f>EXP(-rf*C3828)*L3828</f>
        <v/>
      </c>
      <c r="N3828">
        <f>EXP(-rf*C3828)*E3828</f>
        <v/>
      </c>
    </row>
    <row r="3829">
      <c r="A3829" t="n">
        <v>3821</v>
      </c>
      <c r="B3829">
        <f>RAND()</f>
        <v/>
      </c>
      <c r="C3829">
        <f>IF(B3829&lt;P_3,3,IF(B3829&lt;P_3+P_4,4,5))</f>
        <v/>
      </c>
      <c r="D3829">
        <f>NORM.S.INV(RAND())</f>
        <v/>
      </c>
      <c r="E3829">
        <f>V0*EXP((rf-q_leak-0.5*sigma^2)*C3829+sigma*SQRT(C3829)*D3829)</f>
        <v/>
      </c>
      <c r="F3829">
        <f>SHL_face*(1+SHL_rate)^C3829</f>
        <v/>
      </c>
      <c r="G3829">
        <f>Pref_face*(1+Pref_rate)^C3829</f>
        <v/>
      </c>
      <c r="H3829">
        <f>MAX(E3829-F3829-G3829,0)</f>
        <v/>
      </c>
      <c r="I3829">
        <f>MIN(E3829,F3829+G3829)+(1-MgmtPct)*H3829</f>
        <v/>
      </c>
      <c r="J3829">
        <f>IF(I3829/SponsorCost&gt;=RatchetTrigger,1,0)</f>
        <v/>
      </c>
      <c r="K3829">
        <f>IF(J3829=1,MgmtPctRatchet,MgmtPct)</f>
        <v/>
      </c>
      <c r="L3829">
        <f>K3829*H3829</f>
        <v/>
      </c>
      <c r="M3829">
        <f>EXP(-rf*C3829)*L3829</f>
        <v/>
      </c>
      <c r="N3829">
        <f>EXP(-rf*C3829)*E3829</f>
        <v/>
      </c>
    </row>
    <row r="3830">
      <c r="A3830" t="n">
        <v>3822</v>
      </c>
      <c r="B3830">
        <f>RAND()</f>
        <v/>
      </c>
      <c r="C3830">
        <f>IF(B3830&lt;P_3,3,IF(B3830&lt;P_3+P_4,4,5))</f>
        <v/>
      </c>
      <c r="D3830">
        <f>NORM.S.INV(RAND())</f>
        <v/>
      </c>
      <c r="E3830">
        <f>V0*EXP((rf-q_leak-0.5*sigma^2)*C3830+sigma*SQRT(C3830)*D3830)</f>
        <v/>
      </c>
      <c r="F3830">
        <f>SHL_face*(1+SHL_rate)^C3830</f>
        <v/>
      </c>
      <c r="G3830">
        <f>Pref_face*(1+Pref_rate)^C3830</f>
        <v/>
      </c>
      <c r="H3830">
        <f>MAX(E3830-F3830-G3830,0)</f>
        <v/>
      </c>
      <c r="I3830">
        <f>MIN(E3830,F3830+G3830)+(1-MgmtPct)*H3830</f>
        <v/>
      </c>
      <c r="J3830">
        <f>IF(I3830/SponsorCost&gt;=RatchetTrigger,1,0)</f>
        <v/>
      </c>
      <c r="K3830">
        <f>IF(J3830=1,MgmtPctRatchet,MgmtPct)</f>
        <v/>
      </c>
      <c r="L3830">
        <f>K3830*H3830</f>
        <v/>
      </c>
      <c r="M3830">
        <f>EXP(-rf*C3830)*L3830</f>
        <v/>
      </c>
      <c r="N3830">
        <f>EXP(-rf*C3830)*E3830</f>
        <v/>
      </c>
    </row>
    <row r="3831">
      <c r="A3831" t="n">
        <v>3823</v>
      </c>
      <c r="B3831">
        <f>RAND()</f>
        <v/>
      </c>
      <c r="C3831">
        <f>IF(B3831&lt;P_3,3,IF(B3831&lt;P_3+P_4,4,5))</f>
        <v/>
      </c>
      <c r="D3831">
        <f>NORM.S.INV(RAND())</f>
        <v/>
      </c>
      <c r="E3831">
        <f>V0*EXP((rf-q_leak-0.5*sigma^2)*C3831+sigma*SQRT(C3831)*D3831)</f>
        <v/>
      </c>
      <c r="F3831">
        <f>SHL_face*(1+SHL_rate)^C3831</f>
        <v/>
      </c>
      <c r="G3831">
        <f>Pref_face*(1+Pref_rate)^C3831</f>
        <v/>
      </c>
      <c r="H3831">
        <f>MAX(E3831-F3831-G3831,0)</f>
        <v/>
      </c>
      <c r="I3831">
        <f>MIN(E3831,F3831+G3831)+(1-MgmtPct)*H3831</f>
        <v/>
      </c>
      <c r="J3831">
        <f>IF(I3831/SponsorCost&gt;=RatchetTrigger,1,0)</f>
        <v/>
      </c>
      <c r="K3831">
        <f>IF(J3831=1,MgmtPctRatchet,MgmtPct)</f>
        <v/>
      </c>
      <c r="L3831">
        <f>K3831*H3831</f>
        <v/>
      </c>
      <c r="M3831">
        <f>EXP(-rf*C3831)*L3831</f>
        <v/>
      </c>
      <c r="N3831">
        <f>EXP(-rf*C3831)*E3831</f>
        <v/>
      </c>
    </row>
    <row r="3832">
      <c r="A3832" t="n">
        <v>3824</v>
      </c>
      <c r="B3832">
        <f>RAND()</f>
        <v/>
      </c>
      <c r="C3832">
        <f>IF(B3832&lt;P_3,3,IF(B3832&lt;P_3+P_4,4,5))</f>
        <v/>
      </c>
      <c r="D3832">
        <f>NORM.S.INV(RAND())</f>
        <v/>
      </c>
      <c r="E3832">
        <f>V0*EXP((rf-q_leak-0.5*sigma^2)*C3832+sigma*SQRT(C3832)*D3832)</f>
        <v/>
      </c>
      <c r="F3832">
        <f>SHL_face*(1+SHL_rate)^C3832</f>
        <v/>
      </c>
      <c r="G3832">
        <f>Pref_face*(1+Pref_rate)^C3832</f>
        <v/>
      </c>
      <c r="H3832">
        <f>MAX(E3832-F3832-G3832,0)</f>
        <v/>
      </c>
      <c r="I3832">
        <f>MIN(E3832,F3832+G3832)+(1-MgmtPct)*H3832</f>
        <v/>
      </c>
      <c r="J3832">
        <f>IF(I3832/SponsorCost&gt;=RatchetTrigger,1,0)</f>
        <v/>
      </c>
      <c r="K3832">
        <f>IF(J3832=1,MgmtPctRatchet,MgmtPct)</f>
        <v/>
      </c>
      <c r="L3832">
        <f>K3832*H3832</f>
        <v/>
      </c>
      <c r="M3832">
        <f>EXP(-rf*C3832)*L3832</f>
        <v/>
      </c>
      <c r="N3832">
        <f>EXP(-rf*C3832)*E3832</f>
        <v/>
      </c>
    </row>
    <row r="3833">
      <c r="A3833" t="n">
        <v>3825</v>
      </c>
      <c r="B3833">
        <f>RAND()</f>
        <v/>
      </c>
      <c r="C3833">
        <f>IF(B3833&lt;P_3,3,IF(B3833&lt;P_3+P_4,4,5))</f>
        <v/>
      </c>
      <c r="D3833">
        <f>NORM.S.INV(RAND())</f>
        <v/>
      </c>
      <c r="E3833">
        <f>V0*EXP((rf-q_leak-0.5*sigma^2)*C3833+sigma*SQRT(C3833)*D3833)</f>
        <v/>
      </c>
      <c r="F3833">
        <f>SHL_face*(1+SHL_rate)^C3833</f>
        <v/>
      </c>
      <c r="G3833">
        <f>Pref_face*(1+Pref_rate)^C3833</f>
        <v/>
      </c>
      <c r="H3833">
        <f>MAX(E3833-F3833-G3833,0)</f>
        <v/>
      </c>
      <c r="I3833">
        <f>MIN(E3833,F3833+G3833)+(1-MgmtPct)*H3833</f>
        <v/>
      </c>
      <c r="J3833">
        <f>IF(I3833/SponsorCost&gt;=RatchetTrigger,1,0)</f>
        <v/>
      </c>
      <c r="K3833">
        <f>IF(J3833=1,MgmtPctRatchet,MgmtPct)</f>
        <v/>
      </c>
      <c r="L3833">
        <f>K3833*H3833</f>
        <v/>
      </c>
      <c r="M3833">
        <f>EXP(-rf*C3833)*L3833</f>
        <v/>
      </c>
      <c r="N3833">
        <f>EXP(-rf*C3833)*E3833</f>
        <v/>
      </c>
    </row>
    <row r="3834">
      <c r="A3834" t="n">
        <v>3826</v>
      </c>
      <c r="B3834">
        <f>RAND()</f>
        <v/>
      </c>
      <c r="C3834">
        <f>IF(B3834&lt;P_3,3,IF(B3834&lt;P_3+P_4,4,5))</f>
        <v/>
      </c>
      <c r="D3834">
        <f>NORM.S.INV(RAND())</f>
        <v/>
      </c>
      <c r="E3834">
        <f>V0*EXP((rf-q_leak-0.5*sigma^2)*C3834+sigma*SQRT(C3834)*D3834)</f>
        <v/>
      </c>
      <c r="F3834">
        <f>SHL_face*(1+SHL_rate)^C3834</f>
        <v/>
      </c>
      <c r="G3834">
        <f>Pref_face*(1+Pref_rate)^C3834</f>
        <v/>
      </c>
      <c r="H3834">
        <f>MAX(E3834-F3834-G3834,0)</f>
        <v/>
      </c>
      <c r="I3834">
        <f>MIN(E3834,F3834+G3834)+(1-MgmtPct)*H3834</f>
        <v/>
      </c>
      <c r="J3834">
        <f>IF(I3834/SponsorCost&gt;=RatchetTrigger,1,0)</f>
        <v/>
      </c>
      <c r="K3834">
        <f>IF(J3834=1,MgmtPctRatchet,MgmtPct)</f>
        <v/>
      </c>
      <c r="L3834">
        <f>K3834*H3834</f>
        <v/>
      </c>
      <c r="M3834">
        <f>EXP(-rf*C3834)*L3834</f>
        <v/>
      </c>
      <c r="N3834">
        <f>EXP(-rf*C3834)*E3834</f>
        <v/>
      </c>
    </row>
    <row r="3835">
      <c r="A3835" t="n">
        <v>3827</v>
      </c>
      <c r="B3835">
        <f>RAND()</f>
        <v/>
      </c>
      <c r="C3835">
        <f>IF(B3835&lt;P_3,3,IF(B3835&lt;P_3+P_4,4,5))</f>
        <v/>
      </c>
      <c r="D3835">
        <f>NORM.S.INV(RAND())</f>
        <v/>
      </c>
      <c r="E3835">
        <f>V0*EXP((rf-q_leak-0.5*sigma^2)*C3835+sigma*SQRT(C3835)*D3835)</f>
        <v/>
      </c>
      <c r="F3835">
        <f>SHL_face*(1+SHL_rate)^C3835</f>
        <v/>
      </c>
      <c r="G3835">
        <f>Pref_face*(1+Pref_rate)^C3835</f>
        <v/>
      </c>
      <c r="H3835">
        <f>MAX(E3835-F3835-G3835,0)</f>
        <v/>
      </c>
      <c r="I3835">
        <f>MIN(E3835,F3835+G3835)+(1-MgmtPct)*H3835</f>
        <v/>
      </c>
      <c r="J3835">
        <f>IF(I3835/SponsorCost&gt;=RatchetTrigger,1,0)</f>
        <v/>
      </c>
      <c r="K3835">
        <f>IF(J3835=1,MgmtPctRatchet,MgmtPct)</f>
        <v/>
      </c>
      <c r="L3835">
        <f>K3835*H3835</f>
        <v/>
      </c>
      <c r="M3835">
        <f>EXP(-rf*C3835)*L3835</f>
        <v/>
      </c>
      <c r="N3835">
        <f>EXP(-rf*C3835)*E3835</f>
        <v/>
      </c>
    </row>
    <row r="3836">
      <c r="A3836" t="n">
        <v>3828</v>
      </c>
      <c r="B3836">
        <f>RAND()</f>
        <v/>
      </c>
      <c r="C3836">
        <f>IF(B3836&lt;P_3,3,IF(B3836&lt;P_3+P_4,4,5))</f>
        <v/>
      </c>
      <c r="D3836">
        <f>NORM.S.INV(RAND())</f>
        <v/>
      </c>
      <c r="E3836">
        <f>V0*EXP((rf-q_leak-0.5*sigma^2)*C3836+sigma*SQRT(C3836)*D3836)</f>
        <v/>
      </c>
      <c r="F3836">
        <f>SHL_face*(1+SHL_rate)^C3836</f>
        <v/>
      </c>
      <c r="G3836">
        <f>Pref_face*(1+Pref_rate)^C3836</f>
        <v/>
      </c>
      <c r="H3836">
        <f>MAX(E3836-F3836-G3836,0)</f>
        <v/>
      </c>
      <c r="I3836">
        <f>MIN(E3836,F3836+G3836)+(1-MgmtPct)*H3836</f>
        <v/>
      </c>
      <c r="J3836">
        <f>IF(I3836/SponsorCost&gt;=RatchetTrigger,1,0)</f>
        <v/>
      </c>
      <c r="K3836">
        <f>IF(J3836=1,MgmtPctRatchet,MgmtPct)</f>
        <v/>
      </c>
      <c r="L3836">
        <f>K3836*H3836</f>
        <v/>
      </c>
      <c r="M3836">
        <f>EXP(-rf*C3836)*L3836</f>
        <v/>
      </c>
      <c r="N3836">
        <f>EXP(-rf*C3836)*E3836</f>
        <v/>
      </c>
    </row>
    <row r="3837">
      <c r="A3837" t="n">
        <v>3829</v>
      </c>
      <c r="B3837">
        <f>RAND()</f>
        <v/>
      </c>
      <c r="C3837">
        <f>IF(B3837&lt;P_3,3,IF(B3837&lt;P_3+P_4,4,5))</f>
        <v/>
      </c>
      <c r="D3837">
        <f>NORM.S.INV(RAND())</f>
        <v/>
      </c>
      <c r="E3837">
        <f>V0*EXP((rf-q_leak-0.5*sigma^2)*C3837+sigma*SQRT(C3837)*D3837)</f>
        <v/>
      </c>
      <c r="F3837">
        <f>SHL_face*(1+SHL_rate)^C3837</f>
        <v/>
      </c>
      <c r="G3837">
        <f>Pref_face*(1+Pref_rate)^C3837</f>
        <v/>
      </c>
      <c r="H3837">
        <f>MAX(E3837-F3837-G3837,0)</f>
        <v/>
      </c>
      <c r="I3837">
        <f>MIN(E3837,F3837+G3837)+(1-MgmtPct)*H3837</f>
        <v/>
      </c>
      <c r="J3837">
        <f>IF(I3837/SponsorCost&gt;=RatchetTrigger,1,0)</f>
        <v/>
      </c>
      <c r="K3837">
        <f>IF(J3837=1,MgmtPctRatchet,MgmtPct)</f>
        <v/>
      </c>
      <c r="L3837">
        <f>K3837*H3837</f>
        <v/>
      </c>
      <c r="M3837">
        <f>EXP(-rf*C3837)*L3837</f>
        <v/>
      </c>
      <c r="N3837">
        <f>EXP(-rf*C3837)*E3837</f>
        <v/>
      </c>
    </row>
    <row r="3838">
      <c r="A3838" t="n">
        <v>3830</v>
      </c>
      <c r="B3838">
        <f>RAND()</f>
        <v/>
      </c>
      <c r="C3838">
        <f>IF(B3838&lt;P_3,3,IF(B3838&lt;P_3+P_4,4,5))</f>
        <v/>
      </c>
      <c r="D3838">
        <f>NORM.S.INV(RAND())</f>
        <v/>
      </c>
      <c r="E3838">
        <f>V0*EXP((rf-q_leak-0.5*sigma^2)*C3838+sigma*SQRT(C3838)*D3838)</f>
        <v/>
      </c>
      <c r="F3838">
        <f>SHL_face*(1+SHL_rate)^C3838</f>
        <v/>
      </c>
      <c r="G3838">
        <f>Pref_face*(1+Pref_rate)^C3838</f>
        <v/>
      </c>
      <c r="H3838">
        <f>MAX(E3838-F3838-G3838,0)</f>
        <v/>
      </c>
      <c r="I3838">
        <f>MIN(E3838,F3838+G3838)+(1-MgmtPct)*H3838</f>
        <v/>
      </c>
      <c r="J3838">
        <f>IF(I3838/SponsorCost&gt;=RatchetTrigger,1,0)</f>
        <v/>
      </c>
      <c r="K3838">
        <f>IF(J3838=1,MgmtPctRatchet,MgmtPct)</f>
        <v/>
      </c>
      <c r="L3838">
        <f>K3838*H3838</f>
        <v/>
      </c>
      <c r="M3838">
        <f>EXP(-rf*C3838)*L3838</f>
        <v/>
      </c>
      <c r="N3838">
        <f>EXP(-rf*C3838)*E3838</f>
        <v/>
      </c>
    </row>
    <row r="3839">
      <c r="A3839" t="n">
        <v>3831</v>
      </c>
      <c r="B3839">
        <f>RAND()</f>
        <v/>
      </c>
      <c r="C3839">
        <f>IF(B3839&lt;P_3,3,IF(B3839&lt;P_3+P_4,4,5))</f>
        <v/>
      </c>
      <c r="D3839">
        <f>NORM.S.INV(RAND())</f>
        <v/>
      </c>
      <c r="E3839">
        <f>V0*EXP((rf-q_leak-0.5*sigma^2)*C3839+sigma*SQRT(C3839)*D3839)</f>
        <v/>
      </c>
      <c r="F3839">
        <f>SHL_face*(1+SHL_rate)^C3839</f>
        <v/>
      </c>
      <c r="G3839">
        <f>Pref_face*(1+Pref_rate)^C3839</f>
        <v/>
      </c>
      <c r="H3839">
        <f>MAX(E3839-F3839-G3839,0)</f>
        <v/>
      </c>
      <c r="I3839">
        <f>MIN(E3839,F3839+G3839)+(1-MgmtPct)*H3839</f>
        <v/>
      </c>
      <c r="J3839">
        <f>IF(I3839/SponsorCost&gt;=RatchetTrigger,1,0)</f>
        <v/>
      </c>
      <c r="K3839">
        <f>IF(J3839=1,MgmtPctRatchet,MgmtPct)</f>
        <v/>
      </c>
      <c r="L3839">
        <f>K3839*H3839</f>
        <v/>
      </c>
      <c r="M3839">
        <f>EXP(-rf*C3839)*L3839</f>
        <v/>
      </c>
      <c r="N3839">
        <f>EXP(-rf*C3839)*E3839</f>
        <v/>
      </c>
    </row>
    <row r="3840">
      <c r="A3840" t="n">
        <v>3832</v>
      </c>
      <c r="B3840">
        <f>RAND()</f>
        <v/>
      </c>
      <c r="C3840">
        <f>IF(B3840&lt;P_3,3,IF(B3840&lt;P_3+P_4,4,5))</f>
        <v/>
      </c>
      <c r="D3840">
        <f>NORM.S.INV(RAND())</f>
        <v/>
      </c>
      <c r="E3840">
        <f>V0*EXP((rf-q_leak-0.5*sigma^2)*C3840+sigma*SQRT(C3840)*D3840)</f>
        <v/>
      </c>
      <c r="F3840">
        <f>SHL_face*(1+SHL_rate)^C3840</f>
        <v/>
      </c>
      <c r="G3840">
        <f>Pref_face*(1+Pref_rate)^C3840</f>
        <v/>
      </c>
      <c r="H3840">
        <f>MAX(E3840-F3840-G3840,0)</f>
        <v/>
      </c>
      <c r="I3840">
        <f>MIN(E3840,F3840+G3840)+(1-MgmtPct)*H3840</f>
        <v/>
      </c>
      <c r="J3840">
        <f>IF(I3840/SponsorCost&gt;=RatchetTrigger,1,0)</f>
        <v/>
      </c>
      <c r="K3840">
        <f>IF(J3840=1,MgmtPctRatchet,MgmtPct)</f>
        <v/>
      </c>
      <c r="L3840">
        <f>K3840*H3840</f>
        <v/>
      </c>
      <c r="M3840">
        <f>EXP(-rf*C3840)*L3840</f>
        <v/>
      </c>
      <c r="N3840">
        <f>EXP(-rf*C3840)*E3840</f>
        <v/>
      </c>
    </row>
    <row r="3841">
      <c r="A3841" t="n">
        <v>3833</v>
      </c>
      <c r="B3841">
        <f>RAND()</f>
        <v/>
      </c>
      <c r="C3841">
        <f>IF(B3841&lt;P_3,3,IF(B3841&lt;P_3+P_4,4,5))</f>
        <v/>
      </c>
      <c r="D3841">
        <f>NORM.S.INV(RAND())</f>
        <v/>
      </c>
      <c r="E3841">
        <f>V0*EXP((rf-q_leak-0.5*sigma^2)*C3841+sigma*SQRT(C3841)*D3841)</f>
        <v/>
      </c>
      <c r="F3841">
        <f>SHL_face*(1+SHL_rate)^C3841</f>
        <v/>
      </c>
      <c r="G3841">
        <f>Pref_face*(1+Pref_rate)^C3841</f>
        <v/>
      </c>
      <c r="H3841">
        <f>MAX(E3841-F3841-G3841,0)</f>
        <v/>
      </c>
      <c r="I3841">
        <f>MIN(E3841,F3841+G3841)+(1-MgmtPct)*H3841</f>
        <v/>
      </c>
      <c r="J3841">
        <f>IF(I3841/SponsorCost&gt;=RatchetTrigger,1,0)</f>
        <v/>
      </c>
      <c r="K3841">
        <f>IF(J3841=1,MgmtPctRatchet,MgmtPct)</f>
        <v/>
      </c>
      <c r="L3841">
        <f>K3841*H3841</f>
        <v/>
      </c>
      <c r="M3841">
        <f>EXP(-rf*C3841)*L3841</f>
        <v/>
      </c>
      <c r="N3841">
        <f>EXP(-rf*C3841)*E3841</f>
        <v/>
      </c>
    </row>
    <row r="3842">
      <c r="A3842" t="n">
        <v>3834</v>
      </c>
      <c r="B3842">
        <f>RAND()</f>
        <v/>
      </c>
      <c r="C3842">
        <f>IF(B3842&lt;P_3,3,IF(B3842&lt;P_3+P_4,4,5))</f>
        <v/>
      </c>
      <c r="D3842">
        <f>NORM.S.INV(RAND())</f>
        <v/>
      </c>
      <c r="E3842">
        <f>V0*EXP((rf-q_leak-0.5*sigma^2)*C3842+sigma*SQRT(C3842)*D3842)</f>
        <v/>
      </c>
      <c r="F3842">
        <f>SHL_face*(1+SHL_rate)^C3842</f>
        <v/>
      </c>
      <c r="G3842">
        <f>Pref_face*(1+Pref_rate)^C3842</f>
        <v/>
      </c>
      <c r="H3842">
        <f>MAX(E3842-F3842-G3842,0)</f>
        <v/>
      </c>
      <c r="I3842">
        <f>MIN(E3842,F3842+G3842)+(1-MgmtPct)*H3842</f>
        <v/>
      </c>
      <c r="J3842">
        <f>IF(I3842/SponsorCost&gt;=RatchetTrigger,1,0)</f>
        <v/>
      </c>
      <c r="K3842">
        <f>IF(J3842=1,MgmtPctRatchet,MgmtPct)</f>
        <v/>
      </c>
      <c r="L3842">
        <f>K3842*H3842</f>
        <v/>
      </c>
      <c r="M3842">
        <f>EXP(-rf*C3842)*L3842</f>
        <v/>
      </c>
      <c r="N3842">
        <f>EXP(-rf*C3842)*E3842</f>
        <v/>
      </c>
    </row>
    <row r="3843">
      <c r="A3843" t="n">
        <v>3835</v>
      </c>
      <c r="B3843">
        <f>RAND()</f>
        <v/>
      </c>
      <c r="C3843">
        <f>IF(B3843&lt;P_3,3,IF(B3843&lt;P_3+P_4,4,5))</f>
        <v/>
      </c>
      <c r="D3843">
        <f>NORM.S.INV(RAND())</f>
        <v/>
      </c>
      <c r="E3843">
        <f>V0*EXP((rf-q_leak-0.5*sigma^2)*C3843+sigma*SQRT(C3843)*D3843)</f>
        <v/>
      </c>
      <c r="F3843">
        <f>SHL_face*(1+SHL_rate)^C3843</f>
        <v/>
      </c>
      <c r="G3843">
        <f>Pref_face*(1+Pref_rate)^C3843</f>
        <v/>
      </c>
      <c r="H3843">
        <f>MAX(E3843-F3843-G3843,0)</f>
        <v/>
      </c>
      <c r="I3843">
        <f>MIN(E3843,F3843+G3843)+(1-MgmtPct)*H3843</f>
        <v/>
      </c>
      <c r="J3843">
        <f>IF(I3843/SponsorCost&gt;=RatchetTrigger,1,0)</f>
        <v/>
      </c>
      <c r="K3843">
        <f>IF(J3843=1,MgmtPctRatchet,MgmtPct)</f>
        <v/>
      </c>
      <c r="L3843">
        <f>K3843*H3843</f>
        <v/>
      </c>
      <c r="M3843">
        <f>EXP(-rf*C3843)*L3843</f>
        <v/>
      </c>
      <c r="N3843">
        <f>EXP(-rf*C3843)*E3843</f>
        <v/>
      </c>
    </row>
    <row r="3844">
      <c r="A3844" t="n">
        <v>3836</v>
      </c>
      <c r="B3844">
        <f>RAND()</f>
        <v/>
      </c>
      <c r="C3844">
        <f>IF(B3844&lt;P_3,3,IF(B3844&lt;P_3+P_4,4,5))</f>
        <v/>
      </c>
      <c r="D3844">
        <f>NORM.S.INV(RAND())</f>
        <v/>
      </c>
      <c r="E3844">
        <f>V0*EXP((rf-q_leak-0.5*sigma^2)*C3844+sigma*SQRT(C3844)*D3844)</f>
        <v/>
      </c>
      <c r="F3844">
        <f>SHL_face*(1+SHL_rate)^C3844</f>
        <v/>
      </c>
      <c r="G3844">
        <f>Pref_face*(1+Pref_rate)^C3844</f>
        <v/>
      </c>
      <c r="H3844">
        <f>MAX(E3844-F3844-G3844,0)</f>
        <v/>
      </c>
      <c r="I3844">
        <f>MIN(E3844,F3844+G3844)+(1-MgmtPct)*H3844</f>
        <v/>
      </c>
      <c r="J3844">
        <f>IF(I3844/SponsorCost&gt;=RatchetTrigger,1,0)</f>
        <v/>
      </c>
      <c r="K3844">
        <f>IF(J3844=1,MgmtPctRatchet,MgmtPct)</f>
        <v/>
      </c>
      <c r="L3844">
        <f>K3844*H3844</f>
        <v/>
      </c>
      <c r="M3844">
        <f>EXP(-rf*C3844)*L3844</f>
        <v/>
      </c>
      <c r="N3844">
        <f>EXP(-rf*C3844)*E3844</f>
        <v/>
      </c>
    </row>
    <row r="3845">
      <c r="A3845" t="n">
        <v>3837</v>
      </c>
      <c r="B3845">
        <f>RAND()</f>
        <v/>
      </c>
      <c r="C3845">
        <f>IF(B3845&lt;P_3,3,IF(B3845&lt;P_3+P_4,4,5))</f>
        <v/>
      </c>
      <c r="D3845">
        <f>NORM.S.INV(RAND())</f>
        <v/>
      </c>
      <c r="E3845">
        <f>V0*EXP((rf-q_leak-0.5*sigma^2)*C3845+sigma*SQRT(C3845)*D3845)</f>
        <v/>
      </c>
      <c r="F3845">
        <f>SHL_face*(1+SHL_rate)^C3845</f>
        <v/>
      </c>
      <c r="G3845">
        <f>Pref_face*(1+Pref_rate)^C3845</f>
        <v/>
      </c>
      <c r="H3845">
        <f>MAX(E3845-F3845-G3845,0)</f>
        <v/>
      </c>
      <c r="I3845">
        <f>MIN(E3845,F3845+G3845)+(1-MgmtPct)*H3845</f>
        <v/>
      </c>
      <c r="J3845">
        <f>IF(I3845/SponsorCost&gt;=RatchetTrigger,1,0)</f>
        <v/>
      </c>
      <c r="K3845">
        <f>IF(J3845=1,MgmtPctRatchet,MgmtPct)</f>
        <v/>
      </c>
      <c r="L3845">
        <f>K3845*H3845</f>
        <v/>
      </c>
      <c r="M3845">
        <f>EXP(-rf*C3845)*L3845</f>
        <v/>
      </c>
      <c r="N3845">
        <f>EXP(-rf*C3845)*E3845</f>
        <v/>
      </c>
    </row>
    <row r="3846">
      <c r="A3846" t="n">
        <v>3838</v>
      </c>
      <c r="B3846">
        <f>RAND()</f>
        <v/>
      </c>
      <c r="C3846">
        <f>IF(B3846&lt;P_3,3,IF(B3846&lt;P_3+P_4,4,5))</f>
        <v/>
      </c>
      <c r="D3846">
        <f>NORM.S.INV(RAND())</f>
        <v/>
      </c>
      <c r="E3846">
        <f>V0*EXP((rf-q_leak-0.5*sigma^2)*C3846+sigma*SQRT(C3846)*D3846)</f>
        <v/>
      </c>
      <c r="F3846">
        <f>SHL_face*(1+SHL_rate)^C3846</f>
        <v/>
      </c>
      <c r="G3846">
        <f>Pref_face*(1+Pref_rate)^C3846</f>
        <v/>
      </c>
      <c r="H3846">
        <f>MAX(E3846-F3846-G3846,0)</f>
        <v/>
      </c>
      <c r="I3846">
        <f>MIN(E3846,F3846+G3846)+(1-MgmtPct)*H3846</f>
        <v/>
      </c>
      <c r="J3846">
        <f>IF(I3846/SponsorCost&gt;=RatchetTrigger,1,0)</f>
        <v/>
      </c>
      <c r="K3846">
        <f>IF(J3846=1,MgmtPctRatchet,MgmtPct)</f>
        <v/>
      </c>
      <c r="L3846">
        <f>K3846*H3846</f>
        <v/>
      </c>
      <c r="M3846">
        <f>EXP(-rf*C3846)*L3846</f>
        <v/>
      </c>
      <c r="N3846">
        <f>EXP(-rf*C3846)*E3846</f>
        <v/>
      </c>
    </row>
    <row r="3847">
      <c r="A3847" t="n">
        <v>3839</v>
      </c>
      <c r="B3847">
        <f>RAND()</f>
        <v/>
      </c>
      <c r="C3847">
        <f>IF(B3847&lt;P_3,3,IF(B3847&lt;P_3+P_4,4,5))</f>
        <v/>
      </c>
      <c r="D3847">
        <f>NORM.S.INV(RAND())</f>
        <v/>
      </c>
      <c r="E3847">
        <f>V0*EXP((rf-q_leak-0.5*sigma^2)*C3847+sigma*SQRT(C3847)*D3847)</f>
        <v/>
      </c>
      <c r="F3847">
        <f>SHL_face*(1+SHL_rate)^C3847</f>
        <v/>
      </c>
      <c r="G3847">
        <f>Pref_face*(1+Pref_rate)^C3847</f>
        <v/>
      </c>
      <c r="H3847">
        <f>MAX(E3847-F3847-G3847,0)</f>
        <v/>
      </c>
      <c r="I3847">
        <f>MIN(E3847,F3847+G3847)+(1-MgmtPct)*H3847</f>
        <v/>
      </c>
      <c r="J3847">
        <f>IF(I3847/SponsorCost&gt;=RatchetTrigger,1,0)</f>
        <v/>
      </c>
      <c r="K3847">
        <f>IF(J3847=1,MgmtPctRatchet,MgmtPct)</f>
        <v/>
      </c>
      <c r="L3847">
        <f>K3847*H3847</f>
        <v/>
      </c>
      <c r="M3847">
        <f>EXP(-rf*C3847)*L3847</f>
        <v/>
      </c>
      <c r="N3847">
        <f>EXP(-rf*C3847)*E3847</f>
        <v/>
      </c>
    </row>
    <row r="3848">
      <c r="A3848" t="n">
        <v>3840</v>
      </c>
      <c r="B3848">
        <f>RAND()</f>
        <v/>
      </c>
      <c r="C3848">
        <f>IF(B3848&lt;P_3,3,IF(B3848&lt;P_3+P_4,4,5))</f>
        <v/>
      </c>
      <c r="D3848">
        <f>NORM.S.INV(RAND())</f>
        <v/>
      </c>
      <c r="E3848">
        <f>V0*EXP((rf-q_leak-0.5*sigma^2)*C3848+sigma*SQRT(C3848)*D3848)</f>
        <v/>
      </c>
      <c r="F3848">
        <f>SHL_face*(1+SHL_rate)^C3848</f>
        <v/>
      </c>
      <c r="G3848">
        <f>Pref_face*(1+Pref_rate)^C3848</f>
        <v/>
      </c>
      <c r="H3848">
        <f>MAX(E3848-F3848-G3848,0)</f>
        <v/>
      </c>
      <c r="I3848">
        <f>MIN(E3848,F3848+G3848)+(1-MgmtPct)*H3848</f>
        <v/>
      </c>
      <c r="J3848">
        <f>IF(I3848/SponsorCost&gt;=RatchetTrigger,1,0)</f>
        <v/>
      </c>
      <c r="K3848">
        <f>IF(J3848=1,MgmtPctRatchet,MgmtPct)</f>
        <v/>
      </c>
      <c r="L3848">
        <f>K3848*H3848</f>
        <v/>
      </c>
      <c r="M3848">
        <f>EXP(-rf*C3848)*L3848</f>
        <v/>
      </c>
      <c r="N3848">
        <f>EXP(-rf*C3848)*E3848</f>
        <v/>
      </c>
    </row>
    <row r="3849">
      <c r="A3849" t="n">
        <v>3841</v>
      </c>
      <c r="B3849">
        <f>RAND()</f>
        <v/>
      </c>
      <c r="C3849">
        <f>IF(B3849&lt;P_3,3,IF(B3849&lt;P_3+P_4,4,5))</f>
        <v/>
      </c>
      <c r="D3849">
        <f>NORM.S.INV(RAND())</f>
        <v/>
      </c>
      <c r="E3849">
        <f>V0*EXP((rf-q_leak-0.5*sigma^2)*C3849+sigma*SQRT(C3849)*D3849)</f>
        <v/>
      </c>
      <c r="F3849">
        <f>SHL_face*(1+SHL_rate)^C3849</f>
        <v/>
      </c>
      <c r="G3849">
        <f>Pref_face*(1+Pref_rate)^C3849</f>
        <v/>
      </c>
      <c r="H3849">
        <f>MAX(E3849-F3849-G3849,0)</f>
        <v/>
      </c>
      <c r="I3849">
        <f>MIN(E3849,F3849+G3849)+(1-MgmtPct)*H3849</f>
        <v/>
      </c>
      <c r="J3849">
        <f>IF(I3849/SponsorCost&gt;=RatchetTrigger,1,0)</f>
        <v/>
      </c>
      <c r="K3849">
        <f>IF(J3849=1,MgmtPctRatchet,MgmtPct)</f>
        <v/>
      </c>
      <c r="L3849">
        <f>K3849*H3849</f>
        <v/>
      </c>
      <c r="M3849">
        <f>EXP(-rf*C3849)*L3849</f>
        <v/>
      </c>
      <c r="N3849">
        <f>EXP(-rf*C3849)*E3849</f>
        <v/>
      </c>
    </row>
    <row r="3850">
      <c r="A3850" t="n">
        <v>3842</v>
      </c>
      <c r="B3850">
        <f>RAND()</f>
        <v/>
      </c>
      <c r="C3850">
        <f>IF(B3850&lt;P_3,3,IF(B3850&lt;P_3+P_4,4,5))</f>
        <v/>
      </c>
      <c r="D3850">
        <f>NORM.S.INV(RAND())</f>
        <v/>
      </c>
      <c r="E3850">
        <f>V0*EXP((rf-q_leak-0.5*sigma^2)*C3850+sigma*SQRT(C3850)*D3850)</f>
        <v/>
      </c>
      <c r="F3850">
        <f>SHL_face*(1+SHL_rate)^C3850</f>
        <v/>
      </c>
      <c r="G3850">
        <f>Pref_face*(1+Pref_rate)^C3850</f>
        <v/>
      </c>
      <c r="H3850">
        <f>MAX(E3850-F3850-G3850,0)</f>
        <v/>
      </c>
      <c r="I3850">
        <f>MIN(E3850,F3850+G3850)+(1-MgmtPct)*H3850</f>
        <v/>
      </c>
      <c r="J3850">
        <f>IF(I3850/SponsorCost&gt;=RatchetTrigger,1,0)</f>
        <v/>
      </c>
      <c r="K3850">
        <f>IF(J3850=1,MgmtPctRatchet,MgmtPct)</f>
        <v/>
      </c>
      <c r="L3850">
        <f>K3850*H3850</f>
        <v/>
      </c>
      <c r="M3850">
        <f>EXP(-rf*C3850)*L3850</f>
        <v/>
      </c>
      <c r="N3850">
        <f>EXP(-rf*C3850)*E3850</f>
        <v/>
      </c>
    </row>
    <row r="3851">
      <c r="A3851" t="n">
        <v>3843</v>
      </c>
      <c r="B3851">
        <f>RAND()</f>
        <v/>
      </c>
      <c r="C3851">
        <f>IF(B3851&lt;P_3,3,IF(B3851&lt;P_3+P_4,4,5))</f>
        <v/>
      </c>
      <c r="D3851">
        <f>NORM.S.INV(RAND())</f>
        <v/>
      </c>
      <c r="E3851">
        <f>V0*EXP((rf-q_leak-0.5*sigma^2)*C3851+sigma*SQRT(C3851)*D3851)</f>
        <v/>
      </c>
      <c r="F3851">
        <f>SHL_face*(1+SHL_rate)^C3851</f>
        <v/>
      </c>
      <c r="G3851">
        <f>Pref_face*(1+Pref_rate)^C3851</f>
        <v/>
      </c>
      <c r="H3851">
        <f>MAX(E3851-F3851-G3851,0)</f>
        <v/>
      </c>
      <c r="I3851">
        <f>MIN(E3851,F3851+G3851)+(1-MgmtPct)*H3851</f>
        <v/>
      </c>
      <c r="J3851">
        <f>IF(I3851/SponsorCost&gt;=RatchetTrigger,1,0)</f>
        <v/>
      </c>
      <c r="K3851">
        <f>IF(J3851=1,MgmtPctRatchet,MgmtPct)</f>
        <v/>
      </c>
      <c r="L3851">
        <f>K3851*H3851</f>
        <v/>
      </c>
      <c r="M3851">
        <f>EXP(-rf*C3851)*L3851</f>
        <v/>
      </c>
      <c r="N3851">
        <f>EXP(-rf*C3851)*E3851</f>
        <v/>
      </c>
    </row>
    <row r="3852">
      <c r="A3852" t="n">
        <v>3844</v>
      </c>
      <c r="B3852">
        <f>RAND()</f>
        <v/>
      </c>
      <c r="C3852">
        <f>IF(B3852&lt;P_3,3,IF(B3852&lt;P_3+P_4,4,5))</f>
        <v/>
      </c>
      <c r="D3852">
        <f>NORM.S.INV(RAND())</f>
        <v/>
      </c>
      <c r="E3852">
        <f>V0*EXP((rf-q_leak-0.5*sigma^2)*C3852+sigma*SQRT(C3852)*D3852)</f>
        <v/>
      </c>
      <c r="F3852">
        <f>SHL_face*(1+SHL_rate)^C3852</f>
        <v/>
      </c>
      <c r="G3852">
        <f>Pref_face*(1+Pref_rate)^C3852</f>
        <v/>
      </c>
      <c r="H3852">
        <f>MAX(E3852-F3852-G3852,0)</f>
        <v/>
      </c>
      <c r="I3852">
        <f>MIN(E3852,F3852+G3852)+(1-MgmtPct)*H3852</f>
        <v/>
      </c>
      <c r="J3852">
        <f>IF(I3852/SponsorCost&gt;=RatchetTrigger,1,0)</f>
        <v/>
      </c>
      <c r="K3852">
        <f>IF(J3852=1,MgmtPctRatchet,MgmtPct)</f>
        <v/>
      </c>
      <c r="L3852">
        <f>K3852*H3852</f>
        <v/>
      </c>
      <c r="M3852">
        <f>EXP(-rf*C3852)*L3852</f>
        <v/>
      </c>
      <c r="N3852">
        <f>EXP(-rf*C3852)*E3852</f>
        <v/>
      </c>
    </row>
    <row r="3853">
      <c r="A3853" t="n">
        <v>3845</v>
      </c>
      <c r="B3853">
        <f>RAND()</f>
        <v/>
      </c>
      <c r="C3853">
        <f>IF(B3853&lt;P_3,3,IF(B3853&lt;P_3+P_4,4,5))</f>
        <v/>
      </c>
      <c r="D3853">
        <f>NORM.S.INV(RAND())</f>
        <v/>
      </c>
      <c r="E3853">
        <f>V0*EXP((rf-q_leak-0.5*sigma^2)*C3853+sigma*SQRT(C3853)*D3853)</f>
        <v/>
      </c>
      <c r="F3853">
        <f>SHL_face*(1+SHL_rate)^C3853</f>
        <v/>
      </c>
      <c r="G3853">
        <f>Pref_face*(1+Pref_rate)^C3853</f>
        <v/>
      </c>
      <c r="H3853">
        <f>MAX(E3853-F3853-G3853,0)</f>
        <v/>
      </c>
      <c r="I3853">
        <f>MIN(E3853,F3853+G3853)+(1-MgmtPct)*H3853</f>
        <v/>
      </c>
      <c r="J3853">
        <f>IF(I3853/SponsorCost&gt;=RatchetTrigger,1,0)</f>
        <v/>
      </c>
      <c r="K3853">
        <f>IF(J3853=1,MgmtPctRatchet,MgmtPct)</f>
        <v/>
      </c>
      <c r="L3853">
        <f>K3853*H3853</f>
        <v/>
      </c>
      <c r="M3853">
        <f>EXP(-rf*C3853)*L3853</f>
        <v/>
      </c>
      <c r="N3853">
        <f>EXP(-rf*C3853)*E3853</f>
        <v/>
      </c>
    </row>
    <row r="3854">
      <c r="A3854" t="n">
        <v>3846</v>
      </c>
      <c r="B3854">
        <f>RAND()</f>
        <v/>
      </c>
      <c r="C3854">
        <f>IF(B3854&lt;P_3,3,IF(B3854&lt;P_3+P_4,4,5))</f>
        <v/>
      </c>
      <c r="D3854">
        <f>NORM.S.INV(RAND())</f>
        <v/>
      </c>
      <c r="E3854">
        <f>V0*EXP((rf-q_leak-0.5*sigma^2)*C3854+sigma*SQRT(C3854)*D3854)</f>
        <v/>
      </c>
      <c r="F3854">
        <f>SHL_face*(1+SHL_rate)^C3854</f>
        <v/>
      </c>
      <c r="G3854">
        <f>Pref_face*(1+Pref_rate)^C3854</f>
        <v/>
      </c>
      <c r="H3854">
        <f>MAX(E3854-F3854-G3854,0)</f>
        <v/>
      </c>
      <c r="I3854">
        <f>MIN(E3854,F3854+G3854)+(1-MgmtPct)*H3854</f>
        <v/>
      </c>
      <c r="J3854">
        <f>IF(I3854/SponsorCost&gt;=RatchetTrigger,1,0)</f>
        <v/>
      </c>
      <c r="K3854">
        <f>IF(J3854=1,MgmtPctRatchet,MgmtPct)</f>
        <v/>
      </c>
      <c r="L3854">
        <f>K3854*H3854</f>
        <v/>
      </c>
      <c r="M3854">
        <f>EXP(-rf*C3854)*L3854</f>
        <v/>
      </c>
      <c r="N3854">
        <f>EXP(-rf*C3854)*E3854</f>
        <v/>
      </c>
    </row>
    <row r="3855">
      <c r="A3855" t="n">
        <v>3847</v>
      </c>
      <c r="B3855">
        <f>RAND()</f>
        <v/>
      </c>
      <c r="C3855">
        <f>IF(B3855&lt;P_3,3,IF(B3855&lt;P_3+P_4,4,5))</f>
        <v/>
      </c>
      <c r="D3855">
        <f>NORM.S.INV(RAND())</f>
        <v/>
      </c>
      <c r="E3855">
        <f>V0*EXP((rf-q_leak-0.5*sigma^2)*C3855+sigma*SQRT(C3855)*D3855)</f>
        <v/>
      </c>
      <c r="F3855">
        <f>SHL_face*(1+SHL_rate)^C3855</f>
        <v/>
      </c>
      <c r="G3855">
        <f>Pref_face*(1+Pref_rate)^C3855</f>
        <v/>
      </c>
      <c r="H3855">
        <f>MAX(E3855-F3855-G3855,0)</f>
        <v/>
      </c>
      <c r="I3855">
        <f>MIN(E3855,F3855+G3855)+(1-MgmtPct)*H3855</f>
        <v/>
      </c>
      <c r="J3855">
        <f>IF(I3855/SponsorCost&gt;=RatchetTrigger,1,0)</f>
        <v/>
      </c>
      <c r="K3855">
        <f>IF(J3855=1,MgmtPctRatchet,MgmtPct)</f>
        <v/>
      </c>
      <c r="L3855">
        <f>K3855*H3855</f>
        <v/>
      </c>
      <c r="M3855">
        <f>EXP(-rf*C3855)*L3855</f>
        <v/>
      </c>
      <c r="N3855">
        <f>EXP(-rf*C3855)*E3855</f>
        <v/>
      </c>
    </row>
    <row r="3856">
      <c r="A3856" t="n">
        <v>3848</v>
      </c>
      <c r="B3856">
        <f>RAND()</f>
        <v/>
      </c>
      <c r="C3856">
        <f>IF(B3856&lt;P_3,3,IF(B3856&lt;P_3+P_4,4,5))</f>
        <v/>
      </c>
      <c r="D3856">
        <f>NORM.S.INV(RAND())</f>
        <v/>
      </c>
      <c r="E3856">
        <f>V0*EXP((rf-q_leak-0.5*sigma^2)*C3856+sigma*SQRT(C3856)*D3856)</f>
        <v/>
      </c>
      <c r="F3856">
        <f>SHL_face*(1+SHL_rate)^C3856</f>
        <v/>
      </c>
      <c r="G3856">
        <f>Pref_face*(1+Pref_rate)^C3856</f>
        <v/>
      </c>
      <c r="H3856">
        <f>MAX(E3856-F3856-G3856,0)</f>
        <v/>
      </c>
      <c r="I3856">
        <f>MIN(E3856,F3856+G3856)+(1-MgmtPct)*H3856</f>
        <v/>
      </c>
      <c r="J3856">
        <f>IF(I3856/SponsorCost&gt;=RatchetTrigger,1,0)</f>
        <v/>
      </c>
      <c r="K3856">
        <f>IF(J3856=1,MgmtPctRatchet,MgmtPct)</f>
        <v/>
      </c>
      <c r="L3856">
        <f>K3856*H3856</f>
        <v/>
      </c>
      <c r="M3856">
        <f>EXP(-rf*C3856)*L3856</f>
        <v/>
      </c>
      <c r="N3856">
        <f>EXP(-rf*C3856)*E3856</f>
        <v/>
      </c>
    </row>
    <row r="3857">
      <c r="A3857" t="n">
        <v>3849</v>
      </c>
      <c r="B3857">
        <f>RAND()</f>
        <v/>
      </c>
      <c r="C3857">
        <f>IF(B3857&lt;P_3,3,IF(B3857&lt;P_3+P_4,4,5))</f>
        <v/>
      </c>
      <c r="D3857">
        <f>NORM.S.INV(RAND())</f>
        <v/>
      </c>
      <c r="E3857">
        <f>V0*EXP((rf-q_leak-0.5*sigma^2)*C3857+sigma*SQRT(C3857)*D3857)</f>
        <v/>
      </c>
      <c r="F3857">
        <f>SHL_face*(1+SHL_rate)^C3857</f>
        <v/>
      </c>
      <c r="G3857">
        <f>Pref_face*(1+Pref_rate)^C3857</f>
        <v/>
      </c>
      <c r="H3857">
        <f>MAX(E3857-F3857-G3857,0)</f>
        <v/>
      </c>
      <c r="I3857">
        <f>MIN(E3857,F3857+G3857)+(1-MgmtPct)*H3857</f>
        <v/>
      </c>
      <c r="J3857">
        <f>IF(I3857/SponsorCost&gt;=RatchetTrigger,1,0)</f>
        <v/>
      </c>
      <c r="K3857">
        <f>IF(J3857=1,MgmtPctRatchet,MgmtPct)</f>
        <v/>
      </c>
      <c r="L3857">
        <f>K3857*H3857</f>
        <v/>
      </c>
      <c r="M3857">
        <f>EXP(-rf*C3857)*L3857</f>
        <v/>
      </c>
      <c r="N3857">
        <f>EXP(-rf*C3857)*E3857</f>
        <v/>
      </c>
    </row>
    <row r="3858">
      <c r="A3858" t="n">
        <v>3850</v>
      </c>
      <c r="B3858">
        <f>RAND()</f>
        <v/>
      </c>
      <c r="C3858">
        <f>IF(B3858&lt;P_3,3,IF(B3858&lt;P_3+P_4,4,5))</f>
        <v/>
      </c>
      <c r="D3858">
        <f>NORM.S.INV(RAND())</f>
        <v/>
      </c>
      <c r="E3858">
        <f>V0*EXP((rf-q_leak-0.5*sigma^2)*C3858+sigma*SQRT(C3858)*D3858)</f>
        <v/>
      </c>
      <c r="F3858">
        <f>SHL_face*(1+SHL_rate)^C3858</f>
        <v/>
      </c>
      <c r="G3858">
        <f>Pref_face*(1+Pref_rate)^C3858</f>
        <v/>
      </c>
      <c r="H3858">
        <f>MAX(E3858-F3858-G3858,0)</f>
        <v/>
      </c>
      <c r="I3858">
        <f>MIN(E3858,F3858+G3858)+(1-MgmtPct)*H3858</f>
        <v/>
      </c>
      <c r="J3858">
        <f>IF(I3858/SponsorCost&gt;=RatchetTrigger,1,0)</f>
        <v/>
      </c>
      <c r="K3858">
        <f>IF(J3858=1,MgmtPctRatchet,MgmtPct)</f>
        <v/>
      </c>
      <c r="L3858">
        <f>K3858*H3858</f>
        <v/>
      </c>
      <c r="M3858">
        <f>EXP(-rf*C3858)*L3858</f>
        <v/>
      </c>
      <c r="N3858">
        <f>EXP(-rf*C3858)*E3858</f>
        <v/>
      </c>
    </row>
    <row r="3859">
      <c r="A3859" t="n">
        <v>3851</v>
      </c>
      <c r="B3859">
        <f>RAND()</f>
        <v/>
      </c>
      <c r="C3859">
        <f>IF(B3859&lt;P_3,3,IF(B3859&lt;P_3+P_4,4,5))</f>
        <v/>
      </c>
      <c r="D3859">
        <f>NORM.S.INV(RAND())</f>
        <v/>
      </c>
      <c r="E3859">
        <f>V0*EXP((rf-q_leak-0.5*sigma^2)*C3859+sigma*SQRT(C3859)*D3859)</f>
        <v/>
      </c>
      <c r="F3859">
        <f>SHL_face*(1+SHL_rate)^C3859</f>
        <v/>
      </c>
      <c r="G3859">
        <f>Pref_face*(1+Pref_rate)^C3859</f>
        <v/>
      </c>
      <c r="H3859">
        <f>MAX(E3859-F3859-G3859,0)</f>
        <v/>
      </c>
      <c r="I3859">
        <f>MIN(E3859,F3859+G3859)+(1-MgmtPct)*H3859</f>
        <v/>
      </c>
      <c r="J3859">
        <f>IF(I3859/SponsorCost&gt;=RatchetTrigger,1,0)</f>
        <v/>
      </c>
      <c r="K3859">
        <f>IF(J3859=1,MgmtPctRatchet,MgmtPct)</f>
        <v/>
      </c>
      <c r="L3859">
        <f>K3859*H3859</f>
        <v/>
      </c>
      <c r="M3859">
        <f>EXP(-rf*C3859)*L3859</f>
        <v/>
      </c>
      <c r="N3859">
        <f>EXP(-rf*C3859)*E3859</f>
        <v/>
      </c>
    </row>
    <row r="3860">
      <c r="A3860" t="n">
        <v>3852</v>
      </c>
      <c r="B3860">
        <f>RAND()</f>
        <v/>
      </c>
      <c r="C3860">
        <f>IF(B3860&lt;P_3,3,IF(B3860&lt;P_3+P_4,4,5))</f>
        <v/>
      </c>
      <c r="D3860">
        <f>NORM.S.INV(RAND())</f>
        <v/>
      </c>
      <c r="E3860">
        <f>V0*EXP((rf-q_leak-0.5*sigma^2)*C3860+sigma*SQRT(C3860)*D3860)</f>
        <v/>
      </c>
      <c r="F3860">
        <f>SHL_face*(1+SHL_rate)^C3860</f>
        <v/>
      </c>
      <c r="G3860">
        <f>Pref_face*(1+Pref_rate)^C3860</f>
        <v/>
      </c>
      <c r="H3860">
        <f>MAX(E3860-F3860-G3860,0)</f>
        <v/>
      </c>
      <c r="I3860">
        <f>MIN(E3860,F3860+G3860)+(1-MgmtPct)*H3860</f>
        <v/>
      </c>
      <c r="J3860">
        <f>IF(I3860/SponsorCost&gt;=RatchetTrigger,1,0)</f>
        <v/>
      </c>
      <c r="K3860">
        <f>IF(J3860=1,MgmtPctRatchet,MgmtPct)</f>
        <v/>
      </c>
      <c r="L3860">
        <f>K3860*H3860</f>
        <v/>
      </c>
      <c r="M3860">
        <f>EXP(-rf*C3860)*L3860</f>
        <v/>
      </c>
      <c r="N3860">
        <f>EXP(-rf*C3860)*E3860</f>
        <v/>
      </c>
    </row>
    <row r="3861">
      <c r="A3861" t="n">
        <v>3853</v>
      </c>
      <c r="B3861">
        <f>RAND()</f>
        <v/>
      </c>
      <c r="C3861">
        <f>IF(B3861&lt;P_3,3,IF(B3861&lt;P_3+P_4,4,5))</f>
        <v/>
      </c>
      <c r="D3861">
        <f>NORM.S.INV(RAND())</f>
        <v/>
      </c>
      <c r="E3861">
        <f>V0*EXP((rf-q_leak-0.5*sigma^2)*C3861+sigma*SQRT(C3861)*D3861)</f>
        <v/>
      </c>
      <c r="F3861">
        <f>SHL_face*(1+SHL_rate)^C3861</f>
        <v/>
      </c>
      <c r="G3861">
        <f>Pref_face*(1+Pref_rate)^C3861</f>
        <v/>
      </c>
      <c r="H3861">
        <f>MAX(E3861-F3861-G3861,0)</f>
        <v/>
      </c>
      <c r="I3861">
        <f>MIN(E3861,F3861+G3861)+(1-MgmtPct)*H3861</f>
        <v/>
      </c>
      <c r="J3861">
        <f>IF(I3861/SponsorCost&gt;=RatchetTrigger,1,0)</f>
        <v/>
      </c>
      <c r="K3861">
        <f>IF(J3861=1,MgmtPctRatchet,MgmtPct)</f>
        <v/>
      </c>
      <c r="L3861">
        <f>K3861*H3861</f>
        <v/>
      </c>
      <c r="M3861">
        <f>EXP(-rf*C3861)*L3861</f>
        <v/>
      </c>
      <c r="N3861">
        <f>EXP(-rf*C3861)*E3861</f>
        <v/>
      </c>
    </row>
    <row r="3862">
      <c r="A3862" t="n">
        <v>3854</v>
      </c>
      <c r="B3862">
        <f>RAND()</f>
        <v/>
      </c>
      <c r="C3862">
        <f>IF(B3862&lt;P_3,3,IF(B3862&lt;P_3+P_4,4,5))</f>
        <v/>
      </c>
      <c r="D3862">
        <f>NORM.S.INV(RAND())</f>
        <v/>
      </c>
      <c r="E3862">
        <f>V0*EXP((rf-q_leak-0.5*sigma^2)*C3862+sigma*SQRT(C3862)*D3862)</f>
        <v/>
      </c>
      <c r="F3862">
        <f>SHL_face*(1+SHL_rate)^C3862</f>
        <v/>
      </c>
      <c r="G3862">
        <f>Pref_face*(1+Pref_rate)^C3862</f>
        <v/>
      </c>
      <c r="H3862">
        <f>MAX(E3862-F3862-G3862,0)</f>
        <v/>
      </c>
      <c r="I3862">
        <f>MIN(E3862,F3862+G3862)+(1-MgmtPct)*H3862</f>
        <v/>
      </c>
      <c r="J3862">
        <f>IF(I3862/SponsorCost&gt;=RatchetTrigger,1,0)</f>
        <v/>
      </c>
      <c r="K3862">
        <f>IF(J3862=1,MgmtPctRatchet,MgmtPct)</f>
        <v/>
      </c>
      <c r="L3862">
        <f>K3862*H3862</f>
        <v/>
      </c>
      <c r="M3862">
        <f>EXP(-rf*C3862)*L3862</f>
        <v/>
      </c>
      <c r="N3862">
        <f>EXP(-rf*C3862)*E3862</f>
        <v/>
      </c>
    </row>
    <row r="3863">
      <c r="A3863" t="n">
        <v>3855</v>
      </c>
      <c r="B3863">
        <f>RAND()</f>
        <v/>
      </c>
      <c r="C3863">
        <f>IF(B3863&lt;P_3,3,IF(B3863&lt;P_3+P_4,4,5))</f>
        <v/>
      </c>
      <c r="D3863">
        <f>NORM.S.INV(RAND())</f>
        <v/>
      </c>
      <c r="E3863">
        <f>V0*EXP((rf-q_leak-0.5*sigma^2)*C3863+sigma*SQRT(C3863)*D3863)</f>
        <v/>
      </c>
      <c r="F3863">
        <f>SHL_face*(1+SHL_rate)^C3863</f>
        <v/>
      </c>
      <c r="G3863">
        <f>Pref_face*(1+Pref_rate)^C3863</f>
        <v/>
      </c>
      <c r="H3863">
        <f>MAX(E3863-F3863-G3863,0)</f>
        <v/>
      </c>
      <c r="I3863">
        <f>MIN(E3863,F3863+G3863)+(1-MgmtPct)*H3863</f>
        <v/>
      </c>
      <c r="J3863">
        <f>IF(I3863/SponsorCost&gt;=RatchetTrigger,1,0)</f>
        <v/>
      </c>
      <c r="K3863">
        <f>IF(J3863=1,MgmtPctRatchet,MgmtPct)</f>
        <v/>
      </c>
      <c r="L3863">
        <f>K3863*H3863</f>
        <v/>
      </c>
      <c r="M3863">
        <f>EXP(-rf*C3863)*L3863</f>
        <v/>
      </c>
      <c r="N3863">
        <f>EXP(-rf*C3863)*E3863</f>
        <v/>
      </c>
    </row>
    <row r="3864">
      <c r="A3864" t="n">
        <v>3856</v>
      </c>
      <c r="B3864">
        <f>RAND()</f>
        <v/>
      </c>
      <c r="C3864">
        <f>IF(B3864&lt;P_3,3,IF(B3864&lt;P_3+P_4,4,5))</f>
        <v/>
      </c>
      <c r="D3864">
        <f>NORM.S.INV(RAND())</f>
        <v/>
      </c>
      <c r="E3864">
        <f>V0*EXP((rf-q_leak-0.5*sigma^2)*C3864+sigma*SQRT(C3864)*D3864)</f>
        <v/>
      </c>
      <c r="F3864">
        <f>SHL_face*(1+SHL_rate)^C3864</f>
        <v/>
      </c>
      <c r="G3864">
        <f>Pref_face*(1+Pref_rate)^C3864</f>
        <v/>
      </c>
      <c r="H3864">
        <f>MAX(E3864-F3864-G3864,0)</f>
        <v/>
      </c>
      <c r="I3864">
        <f>MIN(E3864,F3864+G3864)+(1-MgmtPct)*H3864</f>
        <v/>
      </c>
      <c r="J3864">
        <f>IF(I3864/SponsorCost&gt;=RatchetTrigger,1,0)</f>
        <v/>
      </c>
      <c r="K3864">
        <f>IF(J3864=1,MgmtPctRatchet,MgmtPct)</f>
        <v/>
      </c>
      <c r="L3864">
        <f>K3864*H3864</f>
        <v/>
      </c>
      <c r="M3864">
        <f>EXP(-rf*C3864)*L3864</f>
        <v/>
      </c>
      <c r="N3864">
        <f>EXP(-rf*C3864)*E3864</f>
        <v/>
      </c>
    </row>
    <row r="3865">
      <c r="A3865" t="n">
        <v>3857</v>
      </c>
      <c r="B3865">
        <f>RAND()</f>
        <v/>
      </c>
      <c r="C3865">
        <f>IF(B3865&lt;P_3,3,IF(B3865&lt;P_3+P_4,4,5))</f>
        <v/>
      </c>
      <c r="D3865">
        <f>NORM.S.INV(RAND())</f>
        <v/>
      </c>
      <c r="E3865">
        <f>V0*EXP((rf-q_leak-0.5*sigma^2)*C3865+sigma*SQRT(C3865)*D3865)</f>
        <v/>
      </c>
      <c r="F3865">
        <f>SHL_face*(1+SHL_rate)^C3865</f>
        <v/>
      </c>
      <c r="G3865">
        <f>Pref_face*(1+Pref_rate)^C3865</f>
        <v/>
      </c>
      <c r="H3865">
        <f>MAX(E3865-F3865-G3865,0)</f>
        <v/>
      </c>
      <c r="I3865">
        <f>MIN(E3865,F3865+G3865)+(1-MgmtPct)*H3865</f>
        <v/>
      </c>
      <c r="J3865">
        <f>IF(I3865/SponsorCost&gt;=RatchetTrigger,1,0)</f>
        <v/>
      </c>
      <c r="K3865">
        <f>IF(J3865=1,MgmtPctRatchet,MgmtPct)</f>
        <v/>
      </c>
      <c r="L3865">
        <f>K3865*H3865</f>
        <v/>
      </c>
      <c r="M3865">
        <f>EXP(-rf*C3865)*L3865</f>
        <v/>
      </c>
      <c r="N3865">
        <f>EXP(-rf*C3865)*E3865</f>
        <v/>
      </c>
    </row>
    <row r="3866">
      <c r="A3866" t="n">
        <v>3858</v>
      </c>
      <c r="B3866">
        <f>RAND()</f>
        <v/>
      </c>
      <c r="C3866">
        <f>IF(B3866&lt;P_3,3,IF(B3866&lt;P_3+P_4,4,5))</f>
        <v/>
      </c>
      <c r="D3866">
        <f>NORM.S.INV(RAND())</f>
        <v/>
      </c>
      <c r="E3866">
        <f>V0*EXP((rf-q_leak-0.5*sigma^2)*C3866+sigma*SQRT(C3866)*D3866)</f>
        <v/>
      </c>
      <c r="F3866">
        <f>SHL_face*(1+SHL_rate)^C3866</f>
        <v/>
      </c>
      <c r="G3866">
        <f>Pref_face*(1+Pref_rate)^C3866</f>
        <v/>
      </c>
      <c r="H3866">
        <f>MAX(E3866-F3866-G3866,0)</f>
        <v/>
      </c>
      <c r="I3866">
        <f>MIN(E3866,F3866+G3866)+(1-MgmtPct)*H3866</f>
        <v/>
      </c>
      <c r="J3866">
        <f>IF(I3866/SponsorCost&gt;=RatchetTrigger,1,0)</f>
        <v/>
      </c>
      <c r="K3866">
        <f>IF(J3866=1,MgmtPctRatchet,MgmtPct)</f>
        <v/>
      </c>
      <c r="L3866">
        <f>K3866*H3866</f>
        <v/>
      </c>
      <c r="M3866">
        <f>EXP(-rf*C3866)*L3866</f>
        <v/>
      </c>
      <c r="N3866">
        <f>EXP(-rf*C3866)*E3866</f>
        <v/>
      </c>
    </row>
    <row r="3867">
      <c r="A3867" t="n">
        <v>3859</v>
      </c>
      <c r="B3867">
        <f>RAND()</f>
        <v/>
      </c>
      <c r="C3867">
        <f>IF(B3867&lt;P_3,3,IF(B3867&lt;P_3+P_4,4,5))</f>
        <v/>
      </c>
      <c r="D3867">
        <f>NORM.S.INV(RAND())</f>
        <v/>
      </c>
      <c r="E3867">
        <f>V0*EXP((rf-q_leak-0.5*sigma^2)*C3867+sigma*SQRT(C3867)*D3867)</f>
        <v/>
      </c>
      <c r="F3867">
        <f>SHL_face*(1+SHL_rate)^C3867</f>
        <v/>
      </c>
      <c r="G3867">
        <f>Pref_face*(1+Pref_rate)^C3867</f>
        <v/>
      </c>
      <c r="H3867">
        <f>MAX(E3867-F3867-G3867,0)</f>
        <v/>
      </c>
      <c r="I3867">
        <f>MIN(E3867,F3867+G3867)+(1-MgmtPct)*H3867</f>
        <v/>
      </c>
      <c r="J3867">
        <f>IF(I3867/SponsorCost&gt;=RatchetTrigger,1,0)</f>
        <v/>
      </c>
      <c r="K3867">
        <f>IF(J3867=1,MgmtPctRatchet,MgmtPct)</f>
        <v/>
      </c>
      <c r="L3867">
        <f>K3867*H3867</f>
        <v/>
      </c>
      <c r="M3867">
        <f>EXP(-rf*C3867)*L3867</f>
        <v/>
      </c>
      <c r="N3867">
        <f>EXP(-rf*C3867)*E3867</f>
        <v/>
      </c>
    </row>
    <row r="3868">
      <c r="A3868" t="n">
        <v>3860</v>
      </c>
      <c r="B3868">
        <f>RAND()</f>
        <v/>
      </c>
      <c r="C3868">
        <f>IF(B3868&lt;P_3,3,IF(B3868&lt;P_3+P_4,4,5))</f>
        <v/>
      </c>
      <c r="D3868">
        <f>NORM.S.INV(RAND())</f>
        <v/>
      </c>
      <c r="E3868">
        <f>V0*EXP((rf-q_leak-0.5*sigma^2)*C3868+sigma*SQRT(C3868)*D3868)</f>
        <v/>
      </c>
      <c r="F3868">
        <f>SHL_face*(1+SHL_rate)^C3868</f>
        <v/>
      </c>
      <c r="G3868">
        <f>Pref_face*(1+Pref_rate)^C3868</f>
        <v/>
      </c>
      <c r="H3868">
        <f>MAX(E3868-F3868-G3868,0)</f>
        <v/>
      </c>
      <c r="I3868">
        <f>MIN(E3868,F3868+G3868)+(1-MgmtPct)*H3868</f>
        <v/>
      </c>
      <c r="J3868">
        <f>IF(I3868/SponsorCost&gt;=RatchetTrigger,1,0)</f>
        <v/>
      </c>
      <c r="K3868">
        <f>IF(J3868=1,MgmtPctRatchet,MgmtPct)</f>
        <v/>
      </c>
      <c r="L3868">
        <f>K3868*H3868</f>
        <v/>
      </c>
      <c r="M3868">
        <f>EXP(-rf*C3868)*L3868</f>
        <v/>
      </c>
      <c r="N3868">
        <f>EXP(-rf*C3868)*E3868</f>
        <v/>
      </c>
    </row>
    <row r="3869">
      <c r="A3869" t="n">
        <v>3861</v>
      </c>
      <c r="B3869">
        <f>RAND()</f>
        <v/>
      </c>
      <c r="C3869">
        <f>IF(B3869&lt;P_3,3,IF(B3869&lt;P_3+P_4,4,5))</f>
        <v/>
      </c>
      <c r="D3869">
        <f>NORM.S.INV(RAND())</f>
        <v/>
      </c>
      <c r="E3869">
        <f>V0*EXP((rf-q_leak-0.5*sigma^2)*C3869+sigma*SQRT(C3869)*D3869)</f>
        <v/>
      </c>
      <c r="F3869">
        <f>SHL_face*(1+SHL_rate)^C3869</f>
        <v/>
      </c>
      <c r="G3869">
        <f>Pref_face*(1+Pref_rate)^C3869</f>
        <v/>
      </c>
      <c r="H3869">
        <f>MAX(E3869-F3869-G3869,0)</f>
        <v/>
      </c>
      <c r="I3869">
        <f>MIN(E3869,F3869+G3869)+(1-MgmtPct)*H3869</f>
        <v/>
      </c>
      <c r="J3869">
        <f>IF(I3869/SponsorCost&gt;=RatchetTrigger,1,0)</f>
        <v/>
      </c>
      <c r="K3869">
        <f>IF(J3869=1,MgmtPctRatchet,MgmtPct)</f>
        <v/>
      </c>
      <c r="L3869">
        <f>K3869*H3869</f>
        <v/>
      </c>
      <c r="M3869">
        <f>EXP(-rf*C3869)*L3869</f>
        <v/>
      </c>
      <c r="N3869">
        <f>EXP(-rf*C3869)*E3869</f>
        <v/>
      </c>
    </row>
    <row r="3870">
      <c r="A3870" t="n">
        <v>3862</v>
      </c>
      <c r="B3870">
        <f>RAND()</f>
        <v/>
      </c>
      <c r="C3870">
        <f>IF(B3870&lt;P_3,3,IF(B3870&lt;P_3+P_4,4,5))</f>
        <v/>
      </c>
      <c r="D3870">
        <f>NORM.S.INV(RAND())</f>
        <v/>
      </c>
      <c r="E3870">
        <f>V0*EXP((rf-q_leak-0.5*sigma^2)*C3870+sigma*SQRT(C3870)*D3870)</f>
        <v/>
      </c>
      <c r="F3870">
        <f>SHL_face*(1+SHL_rate)^C3870</f>
        <v/>
      </c>
      <c r="G3870">
        <f>Pref_face*(1+Pref_rate)^C3870</f>
        <v/>
      </c>
      <c r="H3870">
        <f>MAX(E3870-F3870-G3870,0)</f>
        <v/>
      </c>
      <c r="I3870">
        <f>MIN(E3870,F3870+G3870)+(1-MgmtPct)*H3870</f>
        <v/>
      </c>
      <c r="J3870">
        <f>IF(I3870/SponsorCost&gt;=RatchetTrigger,1,0)</f>
        <v/>
      </c>
      <c r="K3870">
        <f>IF(J3870=1,MgmtPctRatchet,MgmtPct)</f>
        <v/>
      </c>
      <c r="L3870">
        <f>K3870*H3870</f>
        <v/>
      </c>
      <c r="M3870">
        <f>EXP(-rf*C3870)*L3870</f>
        <v/>
      </c>
      <c r="N3870">
        <f>EXP(-rf*C3870)*E3870</f>
        <v/>
      </c>
    </row>
    <row r="3871">
      <c r="A3871" t="n">
        <v>3863</v>
      </c>
      <c r="B3871">
        <f>RAND()</f>
        <v/>
      </c>
      <c r="C3871">
        <f>IF(B3871&lt;P_3,3,IF(B3871&lt;P_3+P_4,4,5))</f>
        <v/>
      </c>
      <c r="D3871">
        <f>NORM.S.INV(RAND())</f>
        <v/>
      </c>
      <c r="E3871">
        <f>V0*EXP((rf-q_leak-0.5*sigma^2)*C3871+sigma*SQRT(C3871)*D3871)</f>
        <v/>
      </c>
      <c r="F3871">
        <f>SHL_face*(1+SHL_rate)^C3871</f>
        <v/>
      </c>
      <c r="G3871">
        <f>Pref_face*(1+Pref_rate)^C3871</f>
        <v/>
      </c>
      <c r="H3871">
        <f>MAX(E3871-F3871-G3871,0)</f>
        <v/>
      </c>
      <c r="I3871">
        <f>MIN(E3871,F3871+G3871)+(1-MgmtPct)*H3871</f>
        <v/>
      </c>
      <c r="J3871">
        <f>IF(I3871/SponsorCost&gt;=RatchetTrigger,1,0)</f>
        <v/>
      </c>
      <c r="K3871">
        <f>IF(J3871=1,MgmtPctRatchet,MgmtPct)</f>
        <v/>
      </c>
      <c r="L3871">
        <f>K3871*H3871</f>
        <v/>
      </c>
      <c r="M3871">
        <f>EXP(-rf*C3871)*L3871</f>
        <v/>
      </c>
      <c r="N3871">
        <f>EXP(-rf*C3871)*E3871</f>
        <v/>
      </c>
    </row>
    <row r="3872">
      <c r="A3872" t="n">
        <v>3864</v>
      </c>
      <c r="B3872">
        <f>RAND()</f>
        <v/>
      </c>
      <c r="C3872">
        <f>IF(B3872&lt;P_3,3,IF(B3872&lt;P_3+P_4,4,5))</f>
        <v/>
      </c>
      <c r="D3872">
        <f>NORM.S.INV(RAND())</f>
        <v/>
      </c>
      <c r="E3872">
        <f>V0*EXP((rf-q_leak-0.5*sigma^2)*C3872+sigma*SQRT(C3872)*D3872)</f>
        <v/>
      </c>
      <c r="F3872">
        <f>SHL_face*(1+SHL_rate)^C3872</f>
        <v/>
      </c>
      <c r="G3872">
        <f>Pref_face*(1+Pref_rate)^C3872</f>
        <v/>
      </c>
      <c r="H3872">
        <f>MAX(E3872-F3872-G3872,0)</f>
        <v/>
      </c>
      <c r="I3872">
        <f>MIN(E3872,F3872+G3872)+(1-MgmtPct)*H3872</f>
        <v/>
      </c>
      <c r="J3872">
        <f>IF(I3872/SponsorCost&gt;=RatchetTrigger,1,0)</f>
        <v/>
      </c>
      <c r="K3872">
        <f>IF(J3872=1,MgmtPctRatchet,MgmtPct)</f>
        <v/>
      </c>
      <c r="L3872">
        <f>K3872*H3872</f>
        <v/>
      </c>
      <c r="M3872">
        <f>EXP(-rf*C3872)*L3872</f>
        <v/>
      </c>
      <c r="N3872">
        <f>EXP(-rf*C3872)*E3872</f>
        <v/>
      </c>
    </row>
    <row r="3873">
      <c r="A3873" t="n">
        <v>3865</v>
      </c>
      <c r="B3873">
        <f>RAND()</f>
        <v/>
      </c>
      <c r="C3873">
        <f>IF(B3873&lt;P_3,3,IF(B3873&lt;P_3+P_4,4,5))</f>
        <v/>
      </c>
      <c r="D3873">
        <f>NORM.S.INV(RAND())</f>
        <v/>
      </c>
      <c r="E3873">
        <f>V0*EXP((rf-q_leak-0.5*sigma^2)*C3873+sigma*SQRT(C3873)*D3873)</f>
        <v/>
      </c>
      <c r="F3873">
        <f>SHL_face*(1+SHL_rate)^C3873</f>
        <v/>
      </c>
      <c r="G3873">
        <f>Pref_face*(1+Pref_rate)^C3873</f>
        <v/>
      </c>
      <c r="H3873">
        <f>MAX(E3873-F3873-G3873,0)</f>
        <v/>
      </c>
      <c r="I3873">
        <f>MIN(E3873,F3873+G3873)+(1-MgmtPct)*H3873</f>
        <v/>
      </c>
      <c r="J3873">
        <f>IF(I3873/SponsorCost&gt;=RatchetTrigger,1,0)</f>
        <v/>
      </c>
      <c r="K3873">
        <f>IF(J3873=1,MgmtPctRatchet,MgmtPct)</f>
        <v/>
      </c>
      <c r="L3873">
        <f>K3873*H3873</f>
        <v/>
      </c>
      <c r="M3873">
        <f>EXP(-rf*C3873)*L3873</f>
        <v/>
      </c>
      <c r="N3873">
        <f>EXP(-rf*C3873)*E3873</f>
        <v/>
      </c>
    </row>
    <row r="3874">
      <c r="A3874" t="n">
        <v>3866</v>
      </c>
      <c r="B3874">
        <f>RAND()</f>
        <v/>
      </c>
      <c r="C3874">
        <f>IF(B3874&lt;P_3,3,IF(B3874&lt;P_3+P_4,4,5))</f>
        <v/>
      </c>
      <c r="D3874">
        <f>NORM.S.INV(RAND())</f>
        <v/>
      </c>
      <c r="E3874">
        <f>V0*EXP((rf-q_leak-0.5*sigma^2)*C3874+sigma*SQRT(C3874)*D3874)</f>
        <v/>
      </c>
      <c r="F3874">
        <f>SHL_face*(1+SHL_rate)^C3874</f>
        <v/>
      </c>
      <c r="G3874">
        <f>Pref_face*(1+Pref_rate)^C3874</f>
        <v/>
      </c>
      <c r="H3874">
        <f>MAX(E3874-F3874-G3874,0)</f>
        <v/>
      </c>
      <c r="I3874">
        <f>MIN(E3874,F3874+G3874)+(1-MgmtPct)*H3874</f>
        <v/>
      </c>
      <c r="J3874">
        <f>IF(I3874/SponsorCost&gt;=RatchetTrigger,1,0)</f>
        <v/>
      </c>
      <c r="K3874">
        <f>IF(J3874=1,MgmtPctRatchet,MgmtPct)</f>
        <v/>
      </c>
      <c r="L3874">
        <f>K3874*H3874</f>
        <v/>
      </c>
      <c r="M3874">
        <f>EXP(-rf*C3874)*L3874</f>
        <v/>
      </c>
      <c r="N3874">
        <f>EXP(-rf*C3874)*E3874</f>
        <v/>
      </c>
    </row>
    <row r="3875">
      <c r="A3875" t="n">
        <v>3867</v>
      </c>
      <c r="B3875">
        <f>RAND()</f>
        <v/>
      </c>
      <c r="C3875">
        <f>IF(B3875&lt;P_3,3,IF(B3875&lt;P_3+P_4,4,5))</f>
        <v/>
      </c>
      <c r="D3875">
        <f>NORM.S.INV(RAND())</f>
        <v/>
      </c>
      <c r="E3875">
        <f>V0*EXP((rf-q_leak-0.5*sigma^2)*C3875+sigma*SQRT(C3875)*D3875)</f>
        <v/>
      </c>
      <c r="F3875">
        <f>SHL_face*(1+SHL_rate)^C3875</f>
        <v/>
      </c>
      <c r="G3875">
        <f>Pref_face*(1+Pref_rate)^C3875</f>
        <v/>
      </c>
      <c r="H3875">
        <f>MAX(E3875-F3875-G3875,0)</f>
        <v/>
      </c>
      <c r="I3875">
        <f>MIN(E3875,F3875+G3875)+(1-MgmtPct)*H3875</f>
        <v/>
      </c>
      <c r="J3875">
        <f>IF(I3875/SponsorCost&gt;=RatchetTrigger,1,0)</f>
        <v/>
      </c>
      <c r="K3875">
        <f>IF(J3875=1,MgmtPctRatchet,MgmtPct)</f>
        <v/>
      </c>
      <c r="L3875">
        <f>K3875*H3875</f>
        <v/>
      </c>
      <c r="M3875">
        <f>EXP(-rf*C3875)*L3875</f>
        <v/>
      </c>
      <c r="N3875">
        <f>EXP(-rf*C3875)*E3875</f>
        <v/>
      </c>
    </row>
    <row r="3876">
      <c r="A3876" t="n">
        <v>3868</v>
      </c>
      <c r="B3876">
        <f>RAND()</f>
        <v/>
      </c>
      <c r="C3876">
        <f>IF(B3876&lt;P_3,3,IF(B3876&lt;P_3+P_4,4,5))</f>
        <v/>
      </c>
      <c r="D3876">
        <f>NORM.S.INV(RAND())</f>
        <v/>
      </c>
      <c r="E3876">
        <f>V0*EXP((rf-q_leak-0.5*sigma^2)*C3876+sigma*SQRT(C3876)*D3876)</f>
        <v/>
      </c>
      <c r="F3876">
        <f>SHL_face*(1+SHL_rate)^C3876</f>
        <v/>
      </c>
      <c r="G3876">
        <f>Pref_face*(1+Pref_rate)^C3876</f>
        <v/>
      </c>
      <c r="H3876">
        <f>MAX(E3876-F3876-G3876,0)</f>
        <v/>
      </c>
      <c r="I3876">
        <f>MIN(E3876,F3876+G3876)+(1-MgmtPct)*H3876</f>
        <v/>
      </c>
      <c r="J3876">
        <f>IF(I3876/SponsorCost&gt;=RatchetTrigger,1,0)</f>
        <v/>
      </c>
      <c r="K3876">
        <f>IF(J3876=1,MgmtPctRatchet,MgmtPct)</f>
        <v/>
      </c>
      <c r="L3876">
        <f>K3876*H3876</f>
        <v/>
      </c>
      <c r="M3876">
        <f>EXP(-rf*C3876)*L3876</f>
        <v/>
      </c>
      <c r="N3876">
        <f>EXP(-rf*C3876)*E3876</f>
        <v/>
      </c>
    </row>
    <row r="3877">
      <c r="A3877" t="n">
        <v>3869</v>
      </c>
      <c r="B3877">
        <f>RAND()</f>
        <v/>
      </c>
      <c r="C3877">
        <f>IF(B3877&lt;P_3,3,IF(B3877&lt;P_3+P_4,4,5))</f>
        <v/>
      </c>
      <c r="D3877">
        <f>NORM.S.INV(RAND())</f>
        <v/>
      </c>
      <c r="E3877">
        <f>V0*EXP((rf-q_leak-0.5*sigma^2)*C3877+sigma*SQRT(C3877)*D3877)</f>
        <v/>
      </c>
      <c r="F3877">
        <f>SHL_face*(1+SHL_rate)^C3877</f>
        <v/>
      </c>
      <c r="G3877">
        <f>Pref_face*(1+Pref_rate)^C3877</f>
        <v/>
      </c>
      <c r="H3877">
        <f>MAX(E3877-F3877-G3877,0)</f>
        <v/>
      </c>
      <c r="I3877">
        <f>MIN(E3877,F3877+G3877)+(1-MgmtPct)*H3877</f>
        <v/>
      </c>
      <c r="J3877">
        <f>IF(I3877/SponsorCost&gt;=RatchetTrigger,1,0)</f>
        <v/>
      </c>
      <c r="K3877">
        <f>IF(J3877=1,MgmtPctRatchet,MgmtPct)</f>
        <v/>
      </c>
      <c r="L3877">
        <f>K3877*H3877</f>
        <v/>
      </c>
      <c r="M3877">
        <f>EXP(-rf*C3877)*L3877</f>
        <v/>
      </c>
      <c r="N3877">
        <f>EXP(-rf*C3877)*E3877</f>
        <v/>
      </c>
    </row>
    <row r="3878">
      <c r="A3878" t="n">
        <v>3870</v>
      </c>
      <c r="B3878">
        <f>RAND()</f>
        <v/>
      </c>
      <c r="C3878">
        <f>IF(B3878&lt;P_3,3,IF(B3878&lt;P_3+P_4,4,5))</f>
        <v/>
      </c>
      <c r="D3878">
        <f>NORM.S.INV(RAND())</f>
        <v/>
      </c>
      <c r="E3878">
        <f>V0*EXP((rf-q_leak-0.5*sigma^2)*C3878+sigma*SQRT(C3878)*D3878)</f>
        <v/>
      </c>
      <c r="F3878">
        <f>SHL_face*(1+SHL_rate)^C3878</f>
        <v/>
      </c>
      <c r="G3878">
        <f>Pref_face*(1+Pref_rate)^C3878</f>
        <v/>
      </c>
      <c r="H3878">
        <f>MAX(E3878-F3878-G3878,0)</f>
        <v/>
      </c>
      <c r="I3878">
        <f>MIN(E3878,F3878+G3878)+(1-MgmtPct)*H3878</f>
        <v/>
      </c>
      <c r="J3878">
        <f>IF(I3878/SponsorCost&gt;=RatchetTrigger,1,0)</f>
        <v/>
      </c>
      <c r="K3878">
        <f>IF(J3878=1,MgmtPctRatchet,MgmtPct)</f>
        <v/>
      </c>
      <c r="L3878">
        <f>K3878*H3878</f>
        <v/>
      </c>
      <c r="M3878">
        <f>EXP(-rf*C3878)*L3878</f>
        <v/>
      </c>
      <c r="N3878">
        <f>EXP(-rf*C3878)*E3878</f>
        <v/>
      </c>
    </row>
    <row r="3879">
      <c r="A3879" t="n">
        <v>3871</v>
      </c>
      <c r="B3879">
        <f>RAND()</f>
        <v/>
      </c>
      <c r="C3879">
        <f>IF(B3879&lt;P_3,3,IF(B3879&lt;P_3+P_4,4,5))</f>
        <v/>
      </c>
      <c r="D3879">
        <f>NORM.S.INV(RAND())</f>
        <v/>
      </c>
      <c r="E3879">
        <f>V0*EXP((rf-q_leak-0.5*sigma^2)*C3879+sigma*SQRT(C3879)*D3879)</f>
        <v/>
      </c>
      <c r="F3879">
        <f>SHL_face*(1+SHL_rate)^C3879</f>
        <v/>
      </c>
      <c r="G3879">
        <f>Pref_face*(1+Pref_rate)^C3879</f>
        <v/>
      </c>
      <c r="H3879">
        <f>MAX(E3879-F3879-G3879,0)</f>
        <v/>
      </c>
      <c r="I3879">
        <f>MIN(E3879,F3879+G3879)+(1-MgmtPct)*H3879</f>
        <v/>
      </c>
      <c r="J3879">
        <f>IF(I3879/SponsorCost&gt;=RatchetTrigger,1,0)</f>
        <v/>
      </c>
      <c r="K3879">
        <f>IF(J3879=1,MgmtPctRatchet,MgmtPct)</f>
        <v/>
      </c>
      <c r="L3879">
        <f>K3879*H3879</f>
        <v/>
      </c>
      <c r="M3879">
        <f>EXP(-rf*C3879)*L3879</f>
        <v/>
      </c>
      <c r="N3879">
        <f>EXP(-rf*C3879)*E3879</f>
        <v/>
      </c>
    </row>
    <row r="3880">
      <c r="A3880" t="n">
        <v>3872</v>
      </c>
      <c r="B3880">
        <f>RAND()</f>
        <v/>
      </c>
      <c r="C3880">
        <f>IF(B3880&lt;P_3,3,IF(B3880&lt;P_3+P_4,4,5))</f>
        <v/>
      </c>
      <c r="D3880">
        <f>NORM.S.INV(RAND())</f>
        <v/>
      </c>
      <c r="E3880">
        <f>V0*EXP((rf-q_leak-0.5*sigma^2)*C3880+sigma*SQRT(C3880)*D3880)</f>
        <v/>
      </c>
      <c r="F3880">
        <f>SHL_face*(1+SHL_rate)^C3880</f>
        <v/>
      </c>
      <c r="G3880">
        <f>Pref_face*(1+Pref_rate)^C3880</f>
        <v/>
      </c>
      <c r="H3880">
        <f>MAX(E3880-F3880-G3880,0)</f>
        <v/>
      </c>
      <c r="I3880">
        <f>MIN(E3880,F3880+G3880)+(1-MgmtPct)*H3880</f>
        <v/>
      </c>
      <c r="J3880">
        <f>IF(I3880/SponsorCost&gt;=RatchetTrigger,1,0)</f>
        <v/>
      </c>
      <c r="K3880">
        <f>IF(J3880=1,MgmtPctRatchet,MgmtPct)</f>
        <v/>
      </c>
      <c r="L3880">
        <f>K3880*H3880</f>
        <v/>
      </c>
      <c r="M3880">
        <f>EXP(-rf*C3880)*L3880</f>
        <v/>
      </c>
      <c r="N3880">
        <f>EXP(-rf*C3880)*E3880</f>
        <v/>
      </c>
    </row>
    <row r="3881">
      <c r="A3881" t="n">
        <v>3873</v>
      </c>
      <c r="B3881">
        <f>RAND()</f>
        <v/>
      </c>
      <c r="C3881">
        <f>IF(B3881&lt;P_3,3,IF(B3881&lt;P_3+P_4,4,5))</f>
        <v/>
      </c>
      <c r="D3881">
        <f>NORM.S.INV(RAND())</f>
        <v/>
      </c>
      <c r="E3881">
        <f>V0*EXP((rf-q_leak-0.5*sigma^2)*C3881+sigma*SQRT(C3881)*D3881)</f>
        <v/>
      </c>
      <c r="F3881">
        <f>SHL_face*(1+SHL_rate)^C3881</f>
        <v/>
      </c>
      <c r="G3881">
        <f>Pref_face*(1+Pref_rate)^C3881</f>
        <v/>
      </c>
      <c r="H3881">
        <f>MAX(E3881-F3881-G3881,0)</f>
        <v/>
      </c>
      <c r="I3881">
        <f>MIN(E3881,F3881+G3881)+(1-MgmtPct)*H3881</f>
        <v/>
      </c>
      <c r="J3881">
        <f>IF(I3881/SponsorCost&gt;=RatchetTrigger,1,0)</f>
        <v/>
      </c>
      <c r="K3881">
        <f>IF(J3881=1,MgmtPctRatchet,MgmtPct)</f>
        <v/>
      </c>
      <c r="L3881">
        <f>K3881*H3881</f>
        <v/>
      </c>
      <c r="M3881">
        <f>EXP(-rf*C3881)*L3881</f>
        <v/>
      </c>
      <c r="N3881">
        <f>EXP(-rf*C3881)*E3881</f>
        <v/>
      </c>
    </row>
    <row r="3882">
      <c r="A3882" t="n">
        <v>3874</v>
      </c>
      <c r="B3882">
        <f>RAND()</f>
        <v/>
      </c>
      <c r="C3882">
        <f>IF(B3882&lt;P_3,3,IF(B3882&lt;P_3+P_4,4,5))</f>
        <v/>
      </c>
      <c r="D3882">
        <f>NORM.S.INV(RAND())</f>
        <v/>
      </c>
      <c r="E3882">
        <f>V0*EXP((rf-q_leak-0.5*sigma^2)*C3882+sigma*SQRT(C3882)*D3882)</f>
        <v/>
      </c>
      <c r="F3882">
        <f>SHL_face*(1+SHL_rate)^C3882</f>
        <v/>
      </c>
      <c r="G3882">
        <f>Pref_face*(1+Pref_rate)^C3882</f>
        <v/>
      </c>
      <c r="H3882">
        <f>MAX(E3882-F3882-G3882,0)</f>
        <v/>
      </c>
      <c r="I3882">
        <f>MIN(E3882,F3882+G3882)+(1-MgmtPct)*H3882</f>
        <v/>
      </c>
      <c r="J3882">
        <f>IF(I3882/SponsorCost&gt;=RatchetTrigger,1,0)</f>
        <v/>
      </c>
      <c r="K3882">
        <f>IF(J3882=1,MgmtPctRatchet,MgmtPct)</f>
        <v/>
      </c>
      <c r="L3882">
        <f>K3882*H3882</f>
        <v/>
      </c>
      <c r="M3882">
        <f>EXP(-rf*C3882)*L3882</f>
        <v/>
      </c>
      <c r="N3882">
        <f>EXP(-rf*C3882)*E3882</f>
        <v/>
      </c>
    </row>
    <row r="3883">
      <c r="A3883" t="n">
        <v>3875</v>
      </c>
      <c r="B3883">
        <f>RAND()</f>
        <v/>
      </c>
      <c r="C3883">
        <f>IF(B3883&lt;P_3,3,IF(B3883&lt;P_3+P_4,4,5))</f>
        <v/>
      </c>
      <c r="D3883">
        <f>NORM.S.INV(RAND())</f>
        <v/>
      </c>
      <c r="E3883">
        <f>V0*EXP((rf-q_leak-0.5*sigma^2)*C3883+sigma*SQRT(C3883)*D3883)</f>
        <v/>
      </c>
      <c r="F3883">
        <f>SHL_face*(1+SHL_rate)^C3883</f>
        <v/>
      </c>
      <c r="G3883">
        <f>Pref_face*(1+Pref_rate)^C3883</f>
        <v/>
      </c>
      <c r="H3883">
        <f>MAX(E3883-F3883-G3883,0)</f>
        <v/>
      </c>
      <c r="I3883">
        <f>MIN(E3883,F3883+G3883)+(1-MgmtPct)*H3883</f>
        <v/>
      </c>
      <c r="J3883">
        <f>IF(I3883/SponsorCost&gt;=RatchetTrigger,1,0)</f>
        <v/>
      </c>
      <c r="K3883">
        <f>IF(J3883=1,MgmtPctRatchet,MgmtPct)</f>
        <v/>
      </c>
      <c r="L3883">
        <f>K3883*H3883</f>
        <v/>
      </c>
      <c r="M3883">
        <f>EXP(-rf*C3883)*L3883</f>
        <v/>
      </c>
      <c r="N3883">
        <f>EXP(-rf*C3883)*E3883</f>
        <v/>
      </c>
    </row>
    <row r="3884">
      <c r="A3884" t="n">
        <v>3876</v>
      </c>
      <c r="B3884">
        <f>RAND()</f>
        <v/>
      </c>
      <c r="C3884">
        <f>IF(B3884&lt;P_3,3,IF(B3884&lt;P_3+P_4,4,5))</f>
        <v/>
      </c>
      <c r="D3884">
        <f>NORM.S.INV(RAND())</f>
        <v/>
      </c>
      <c r="E3884">
        <f>V0*EXP((rf-q_leak-0.5*sigma^2)*C3884+sigma*SQRT(C3884)*D3884)</f>
        <v/>
      </c>
      <c r="F3884">
        <f>SHL_face*(1+SHL_rate)^C3884</f>
        <v/>
      </c>
      <c r="G3884">
        <f>Pref_face*(1+Pref_rate)^C3884</f>
        <v/>
      </c>
      <c r="H3884">
        <f>MAX(E3884-F3884-G3884,0)</f>
        <v/>
      </c>
      <c r="I3884">
        <f>MIN(E3884,F3884+G3884)+(1-MgmtPct)*H3884</f>
        <v/>
      </c>
      <c r="J3884">
        <f>IF(I3884/SponsorCost&gt;=RatchetTrigger,1,0)</f>
        <v/>
      </c>
      <c r="K3884">
        <f>IF(J3884=1,MgmtPctRatchet,MgmtPct)</f>
        <v/>
      </c>
      <c r="L3884">
        <f>K3884*H3884</f>
        <v/>
      </c>
      <c r="M3884">
        <f>EXP(-rf*C3884)*L3884</f>
        <v/>
      </c>
      <c r="N3884">
        <f>EXP(-rf*C3884)*E3884</f>
        <v/>
      </c>
    </row>
    <row r="3885">
      <c r="A3885" t="n">
        <v>3877</v>
      </c>
      <c r="B3885">
        <f>RAND()</f>
        <v/>
      </c>
      <c r="C3885">
        <f>IF(B3885&lt;P_3,3,IF(B3885&lt;P_3+P_4,4,5))</f>
        <v/>
      </c>
      <c r="D3885">
        <f>NORM.S.INV(RAND())</f>
        <v/>
      </c>
      <c r="E3885">
        <f>V0*EXP((rf-q_leak-0.5*sigma^2)*C3885+sigma*SQRT(C3885)*D3885)</f>
        <v/>
      </c>
      <c r="F3885">
        <f>SHL_face*(1+SHL_rate)^C3885</f>
        <v/>
      </c>
      <c r="G3885">
        <f>Pref_face*(1+Pref_rate)^C3885</f>
        <v/>
      </c>
      <c r="H3885">
        <f>MAX(E3885-F3885-G3885,0)</f>
        <v/>
      </c>
      <c r="I3885">
        <f>MIN(E3885,F3885+G3885)+(1-MgmtPct)*H3885</f>
        <v/>
      </c>
      <c r="J3885">
        <f>IF(I3885/SponsorCost&gt;=RatchetTrigger,1,0)</f>
        <v/>
      </c>
      <c r="K3885">
        <f>IF(J3885=1,MgmtPctRatchet,MgmtPct)</f>
        <v/>
      </c>
      <c r="L3885">
        <f>K3885*H3885</f>
        <v/>
      </c>
      <c r="M3885">
        <f>EXP(-rf*C3885)*L3885</f>
        <v/>
      </c>
      <c r="N3885">
        <f>EXP(-rf*C3885)*E3885</f>
        <v/>
      </c>
    </row>
    <row r="3886">
      <c r="A3886" t="n">
        <v>3878</v>
      </c>
      <c r="B3886">
        <f>RAND()</f>
        <v/>
      </c>
      <c r="C3886">
        <f>IF(B3886&lt;P_3,3,IF(B3886&lt;P_3+P_4,4,5))</f>
        <v/>
      </c>
      <c r="D3886">
        <f>NORM.S.INV(RAND())</f>
        <v/>
      </c>
      <c r="E3886">
        <f>V0*EXP((rf-q_leak-0.5*sigma^2)*C3886+sigma*SQRT(C3886)*D3886)</f>
        <v/>
      </c>
      <c r="F3886">
        <f>SHL_face*(1+SHL_rate)^C3886</f>
        <v/>
      </c>
      <c r="G3886">
        <f>Pref_face*(1+Pref_rate)^C3886</f>
        <v/>
      </c>
      <c r="H3886">
        <f>MAX(E3886-F3886-G3886,0)</f>
        <v/>
      </c>
      <c r="I3886">
        <f>MIN(E3886,F3886+G3886)+(1-MgmtPct)*H3886</f>
        <v/>
      </c>
      <c r="J3886">
        <f>IF(I3886/SponsorCost&gt;=RatchetTrigger,1,0)</f>
        <v/>
      </c>
      <c r="K3886">
        <f>IF(J3886=1,MgmtPctRatchet,MgmtPct)</f>
        <v/>
      </c>
      <c r="L3886">
        <f>K3886*H3886</f>
        <v/>
      </c>
      <c r="M3886">
        <f>EXP(-rf*C3886)*L3886</f>
        <v/>
      </c>
      <c r="N3886">
        <f>EXP(-rf*C3886)*E3886</f>
        <v/>
      </c>
    </row>
    <row r="3887">
      <c r="A3887" t="n">
        <v>3879</v>
      </c>
      <c r="B3887">
        <f>RAND()</f>
        <v/>
      </c>
      <c r="C3887">
        <f>IF(B3887&lt;P_3,3,IF(B3887&lt;P_3+P_4,4,5))</f>
        <v/>
      </c>
      <c r="D3887">
        <f>NORM.S.INV(RAND())</f>
        <v/>
      </c>
      <c r="E3887">
        <f>V0*EXP((rf-q_leak-0.5*sigma^2)*C3887+sigma*SQRT(C3887)*D3887)</f>
        <v/>
      </c>
      <c r="F3887">
        <f>SHL_face*(1+SHL_rate)^C3887</f>
        <v/>
      </c>
      <c r="G3887">
        <f>Pref_face*(1+Pref_rate)^C3887</f>
        <v/>
      </c>
      <c r="H3887">
        <f>MAX(E3887-F3887-G3887,0)</f>
        <v/>
      </c>
      <c r="I3887">
        <f>MIN(E3887,F3887+G3887)+(1-MgmtPct)*H3887</f>
        <v/>
      </c>
      <c r="J3887">
        <f>IF(I3887/SponsorCost&gt;=RatchetTrigger,1,0)</f>
        <v/>
      </c>
      <c r="K3887">
        <f>IF(J3887=1,MgmtPctRatchet,MgmtPct)</f>
        <v/>
      </c>
      <c r="L3887">
        <f>K3887*H3887</f>
        <v/>
      </c>
      <c r="M3887">
        <f>EXP(-rf*C3887)*L3887</f>
        <v/>
      </c>
      <c r="N3887">
        <f>EXP(-rf*C3887)*E3887</f>
        <v/>
      </c>
    </row>
    <row r="3888">
      <c r="A3888" t="n">
        <v>3880</v>
      </c>
      <c r="B3888">
        <f>RAND()</f>
        <v/>
      </c>
      <c r="C3888">
        <f>IF(B3888&lt;P_3,3,IF(B3888&lt;P_3+P_4,4,5))</f>
        <v/>
      </c>
      <c r="D3888">
        <f>NORM.S.INV(RAND())</f>
        <v/>
      </c>
      <c r="E3888">
        <f>V0*EXP((rf-q_leak-0.5*sigma^2)*C3888+sigma*SQRT(C3888)*D3888)</f>
        <v/>
      </c>
      <c r="F3888">
        <f>SHL_face*(1+SHL_rate)^C3888</f>
        <v/>
      </c>
      <c r="G3888">
        <f>Pref_face*(1+Pref_rate)^C3888</f>
        <v/>
      </c>
      <c r="H3888">
        <f>MAX(E3888-F3888-G3888,0)</f>
        <v/>
      </c>
      <c r="I3888">
        <f>MIN(E3888,F3888+G3888)+(1-MgmtPct)*H3888</f>
        <v/>
      </c>
      <c r="J3888">
        <f>IF(I3888/SponsorCost&gt;=RatchetTrigger,1,0)</f>
        <v/>
      </c>
      <c r="K3888">
        <f>IF(J3888=1,MgmtPctRatchet,MgmtPct)</f>
        <v/>
      </c>
      <c r="L3888">
        <f>K3888*H3888</f>
        <v/>
      </c>
      <c r="M3888">
        <f>EXP(-rf*C3888)*L3888</f>
        <v/>
      </c>
      <c r="N3888">
        <f>EXP(-rf*C3888)*E3888</f>
        <v/>
      </c>
    </row>
    <row r="3889">
      <c r="A3889" t="n">
        <v>3881</v>
      </c>
      <c r="B3889">
        <f>RAND()</f>
        <v/>
      </c>
      <c r="C3889">
        <f>IF(B3889&lt;P_3,3,IF(B3889&lt;P_3+P_4,4,5))</f>
        <v/>
      </c>
      <c r="D3889">
        <f>NORM.S.INV(RAND())</f>
        <v/>
      </c>
      <c r="E3889">
        <f>V0*EXP((rf-q_leak-0.5*sigma^2)*C3889+sigma*SQRT(C3889)*D3889)</f>
        <v/>
      </c>
      <c r="F3889">
        <f>SHL_face*(1+SHL_rate)^C3889</f>
        <v/>
      </c>
      <c r="G3889">
        <f>Pref_face*(1+Pref_rate)^C3889</f>
        <v/>
      </c>
      <c r="H3889">
        <f>MAX(E3889-F3889-G3889,0)</f>
        <v/>
      </c>
      <c r="I3889">
        <f>MIN(E3889,F3889+G3889)+(1-MgmtPct)*H3889</f>
        <v/>
      </c>
      <c r="J3889">
        <f>IF(I3889/SponsorCost&gt;=RatchetTrigger,1,0)</f>
        <v/>
      </c>
      <c r="K3889">
        <f>IF(J3889=1,MgmtPctRatchet,MgmtPct)</f>
        <v/>
      </c>
      <c r="L3889">
        <f>K3889*H3889</f>
        <v/>
      </c>
      <c r="M3889">
        <f>EXP(-rf*C3889)*L3889</f>
        <v/>
      </c>
      <c r="N3889">
        <f>EXP(-rf*C3889)*E3889</f>
        <v/>
      </c>
    </row>
    <row r="3890">
      <c r="A3890" t="n">
        <v>3882</v>
      </c>
      <c r="B3890">
        <f>RAND()</f>
        <v/>
      </c>
      <c r="C3890">
        <f>IF(B3890&lt;P_3,3,IF(B3890&lt;P_3+P_4,4,5))</f>
        <v/>
      </c>
      <c r="D3890">
        <f>NORM.S.INV(RAND())</f>
        <v/>
      </c>
      <c r="E3890">
        <f>V0*EXP((rf-q_leak-0.5*sigma^2)*C3890+sigma*SQRT(C3890)*D3890)</f>
        <v/>
      </c>
      <c r="F3890">
        <f>SHL_face*(1+SHL_rate)^C3890</f>
        <v/>
      </c>
      <c r="G3890">
        <f>Pref_face*(1+Pref_rate)^C3890</f>
        <v/>
      </c>
      <c r="H3890">
        <f>MAX(E3890-F3890-G3890,0)</f>
        <v/>
      </c>
      <c r="I3890">
        <f>MIN(E3890,F3890+G3890)+(1-MgmtPct)*H3890</f>
        <v/>
      </c>
      <c r="J3890">
        <f>IF(I3890/SponsorCost&gt;=RatchetTrigger,1,0)</f>
        <v/>
      </c>
      <c r="K3890">
        <f>IF(J3890=1,MgmtPctRatchet,MgmtPct)</f>
        <v/>
      </c>
      <c r="L3890">
        <f>K3890*H3890</f>
        <v/>
      </c>
      <c r="M3890">
        <f>EXP(-rf*C3890)*L3890</f>
        <v/>
      </c>
      <c r="N3890">
        <f>EXP(-rf*C3890)*E3890</f>
        <v/>
      </c>
    </row>
    <row r="3891">
      <c r="A3891" t="n">
        <v>3883</v>
      </c>
      <c r="B3891">
        <f>RAND()</f>
        <v/>
      </c>
      <c r="C3891">
        <f>IF(B3891&lt;P_3,3,IF(B3891&lt;P_3+P_4,4,5))</f>
        <v/>
      </c>
      <c r="D3891">
        <f>NORM.S.INV(RAND())</f>
        <v/>
      </c>
      <c r="E3891">
        <f>V0*EXP((rf-q_leak-0.5*sigma^2)*C3891+sigma*SQRT(C3891)*D3891)</f>
        <v/>
      </c>
      <c r="F3891">
        <f>SHL_face*(1+SHL_rate)^C3891</f>
        <v/>
      </c>
      <c r="G3891">
        <f>Pref_face*(1+Pref_rate)^C3891</f>
        <v/>
      </c>
      <c r="H3891">
        <f>MAX(E3891-F3891-G3891,0)</f>
        <v/>
      </c>
      <c r="I3891">
        <f>MIN(E3891,F3891+G3891)+(1-MgmtPct)*H3891</f>
        <v/>
      </c>
      <c r="J3891">
        <f>IF(I3891/SponsorCost&gt;=RatchetTrigger,1,0)</f>
        <v/>
      </c>
      <c r="K3891">
        <f>IF(J3891=1,MgmtPctRatchet,MgmtPct)</f>
        <v/>
      </c>
      <c r="L3891">
        <f>K3891*H3891</f>
        <v/>
      </c>
      <c r="M3891">
        <f>EXP(-rf*C3891)*L3891</f>
        <v/>
      </c>
      <c r="N3891">
        <f>EXP(-rf*C3891)*E3891</f>
        <v/>
      </c>
    </row>
    <row r="3892">
      <c r="A3892" t="n">
        <v>3884</v>
      </c>
      <c r="B3892">
        <f>RAND()</f>
        <v/>
      </c>
      <c r="C3892">
        <f>IF(B3892&lt;P_3,3,IF(B3892&lt;P_3+P_4,4,5))</f>
        <v/>
      </c>
      <c r="D3892">
        <f>NORM.S.INV(RAND())</f>
        <v/>
      </c>
      <c r="E3892">
        <f>V0*EXP((rf-q_leak-0.5*sigma^2)*C3892+sigma*SQRT(C3892)*D3892)</f>
        <v/>
      </c>
      <c r="F3892">
        <f>SHL_face*(1+SHL_rate)^C3892</f>
        <v/>
      </c>
      <c r="G3892">
        <f>Pref_face*(1+Pref_rate)^C3892</f>
        <v/>
      </c>
      <c r="H3892">
        <f>MAX(E3892-F3892-G3892,0)</f>
        <v/>
      </c>
      <c r="I3892">
        <f>MIN(E3892,F3892+G3892)+(1-MgmtPct)*H3892</f>
        <v/>
      </c>
      <c r="J3892">
        <f>IF(I3892/SponsorCost&gt;=RatchetTrigger,1,0)</f>
        <v/>
      </c>
      <c r="K3892">
        <f>IF(J3892=1,MgmtPctRatchet,MgmtPct)</f>
        <v/>
      </c>
      <c r="L3892">
        <f>K3892*H3892</f>
        <v/>
      </c>
      <c r="M3892">
        <f>EXP(-rf*C3892)*L3892</f>
        <v/>
      </c>
      <c r="N3892">
        <f>EXP(-rf*C3892)*E3892</f>
        <v/>
      </c>
    </row>
    <row r="3893">
      <c r="A3893" t="n">
        <v>3885</v>
      </c>
      <c r="B3893">
        <f>RAND()</f>
        <v/>
      </c>
      <c r="C3893">
        <f>IF(B3893&lt;P_3,3,IF(B3893&lt;P_3+P_4,4,5))</f>
        <v/>
      </c>
      <c r="D3893">
        <f>NORM.S.INV(RAND())</f>
        <v/>
      </c>
      <c r="E3893">
        <f>V0*EXP((rf-q_leak-0.5*sigma^2)*C3893+sigma*SQRT(C3893)*D3893)</f>
        <v/>
      </c>
      <c r="F3893">
        <f>SHL_face*(1+SHL_rate)^C3893</f>
        <v/>
      </c>
      <c r="G3893">
        <f>Pref_face*(1+Pref_rate)^C3893</f>
        <v/>
      </c>
      <c r="H3893">
        <f>MAX(E3893-F3893-G3893,0)</f>
        <v/>
      </c>
      <c r="I3893">
        <f>MIN(E3893,F3893+G3893)+(1-MgmtPct)*H3893</f>
        <v/>
      </c>
      <c r="J3893">
        <f>IF(I3893/SponsorCost&gt;=RatchetTrigger,1,0)</f>
        <v/>
      </c>
      <c r="K3893">
        <f>IF(J3893=1,MgmtPctRatchet,MgmtPct)</f>
        <v/>
      </c>
      <c r="L3893">
        <f>K3893*H3893</f>
        <v/>
      </c>
      <c r="M3893">
        <f>EXP(-rf*C3893)*L3893</f>
        <v/>
      </c>
      <c r="N3893">
        <f>EXP(-rf*C3893)*E3893</f>
        <v/>
      </c>
    </row>
    <row r="3894">
      <c r="A3894" t="n">
        <v>3886</v>
      </c>
      <c r="B3894">
        <f>RAND()</f>
        <v/>
      </c>
      <c r="C3894">
        <f>IF(B3894&lt;P_3,3,IF(B3894&lt;P_3+P_4,4,5))</f>
        <v/>
      </c>
      <c r="D3894">
        <f>NORM.S.INV(RAND())</f>
        <v/>
      </c>
      <c r="E3894">
        <f>V0*EXP((rf-q_leak-0.5*sigma^2)*C3894+sigma*SQRT(C3894)*D3894)</f>
        <v/>
      </c>
      <c r="F3894">
        <f>SHL_face*(1+SHL_rate)^C3894</f>
        <v/>
      </c>
      <c r="G3894">
        <f>Pref_face*(1+Pref_rate)^C3894</f>
        <v/>
      </c>
      <c r="H3894">
        <f>MAX(E3894-F3894-G3894,0)</f>
        <v/>
      </c>
      <c r="I3894">
        <f>MIN(E3894,F3894+G3894)+(1-MgmtPct)*H3894</f>
        <v/>
      </c>
      <c r="J3894">
        <f>IF(I3894/SponsorCost&gt;=RatchetTrigger,1,0)</f>
        <v/>
      </c>
      <c r="K3894">
        <f>IF(J3894=1,MgmtPctRatchet,MgmtPct)</f>
        <v/>
      </c>
      <c r="L3894">
        <f>K3894*H3894</f>
        <v/>
      </c>
      <c r="M3894">
        <f>EXP(-rf*C3894)*L3894</f>
        <v/>
      </c>
      <c r="N3894">
        <f>EXP(-rf*C3894)*E3894</f>
        <v/>
      </c>
    </row>
    <row r="3895">
      <c r="A3895" t="n">
        <v>3887</v>
      </c>
      <c r="B3895">
        <f>RAND()</f>
        <v/>
      </c>
      <c r="C3895">
        <f>IF(B3895&lt;P_3,3,IF(B3895&lt;P_3+P_4,4,5))</f>
        <v/>
      </c>
      <c r="D3895">
        <f>NORM.S.INV(RAND())</f>
        <v/>
      </c>
      <c r="E3895">
        <f>V0*EXP((rf-q_leak-0.5*sigma^2)*C3895+sigma*SQRT(C3895)*D3895)</f>
        <v/>
      </c>
      <c r="F3895">
        <f>SHL_face*(1+SHL_rate)^C3895</f>
        <v/>
      </c>
      <c r="G3895">
        <f>Pref_face*(1+Pref_rate)^C3895</f>
        <v/>
      </c>
      <c r="H3895">
        <f>MAX(E3895-F3895-G3895,0)</f>
        <v/>
      </c>
      <c r="I3895">
        <f>MIN(E3895,F3895+G3895)+(1-MgmtPct)*H3895</f>
        <v/>
      </c>
      <c r="J3895">
        <f>IF(I3895/SponsorCost&gt;=RatchetTrigger,1,0)</f>
        <v/>
      </c>
      <c r="K3895">
        <f>IF(J3895=1,MgmtPctRatchet,MgmtPct)</f>
        <v/>
      </c>
      <c r="L3895">
        <f>K3895*H3895</f>
        <v/>
      </c>
      <c r="M3895">
        <f>EXP(-rf*C3895)*L3895</f>
        <v/>
      </c>
      <c r="N3895">
        <f>EXP(-rf*C3895)*E3895</f>
        <v/>
      </c>
    </row>
    <row r="3896">
      <c r="A3896" t="n">
        <v>3888</v>
      </c>
      <c r="B3896">
        <f>RAND()</f>
        <v/>
      </c>
      <c r="C3896">
        <f>IF(B3896&lt;P_3,3,IF(B3896&lt;P_3+P_4,4,5))</f>
        <v/>
      </c>
      <c r="D3896">
        <f>NORM.S.INV(RAND())</f>
        <v/>
      </c>
      <c r="E3896">
        <f>V0*EXP((rf-q_leak-0.5*sigma^2)*C3896+sigma*SQRT(C3896)*D3896)</f>
        <v/>
      </c>
      <c r="F3896">
        <f>SHL_face*(1+SHL_rate)^C3896</f>
        <v/>
      </c>
      <c r="G3896">
        <f>Pref_face*(1+Pref_rate)^C3896</f>
        <v/>
      </c>
      <c r="H3896">
        <f>MAX(E3896-F3896-G3896,0)</f>
        <v/>
      </c>
      <c r="I3896">
        <f>MIN(E3896,F3896+G3896)+(1-MgmtPct)*H3896</f>
        <v/>
      </c>
      <c r="J3896">
        <f>IF(I3896/SponsorCost&gt;=RatchetTrigger,1,0)</f>
        <v/>
      </c>
      <c r="K3896">
        <f>IF(J3896=1,MgmtPctRatchet,MgmtPct)</f>
        <v/>
      </c>
      <c r="L3896">
        <f>K3896*H3896</f>
        <v/>
      </c>
      <c r="M3896">
        <f>EXP(-rf*C3896)*L3896</f>
        <v/>
      </c>
      <c r="N3896">
        <f>EXP(-rf*C3896)*E3896</f>
        <v/>
      </c>
    </row>
    <row r="3897">
      <c r="A3897" t="n">
        <v>3889</v>
      </c>
      <c r="B3897">
        <f>RAND()</f>
        <v/>
      </c>
      <c r="C3897">
        <f>IF(B3897&lt;P_3,3,IF(B3897&lt;P_3+P_4,4,5))</f>
        <v/>
      </c>
      <c r="D3897">
        <f>NORM.S.INV(RAND())</f>
        <v/>
      </c>
      <c r="E3897">
        <f>V0*EXP((rf-q_leak-0.5*sigma^2)*C3897+sigma*SQRT(C3897)*D3897)</f>
        <v/>
      </c>
      <c r="F3897">
        <f>SHL_face*(1+SHL_rate)^C3897</f>
        <v/>
      </c>
      <c r="G3897">
        <f>Pref_face*(1+Pref_rate)^C3897</f>
        <v/>
      </c>
      <c r="H3897">
        <f>MAX(E3897-F3897-G3897,0)</f>
        <v/>
      </c>
      <c r="I3897">
        <f>MIN(E3897,F3897+G3897)+(1-MgmtPct)*H3897</f>
        <v/>
      </c>
      <c r="J3897">
        <f>IF(I3897/SponsorCost&gt;=RatchetTrigger,1,0)</f>
        <v/>
      </c>
      <c r="K3897">
        <f>IF(J3897=1,MgmtPctRatchet,MgmtPct)</f>
        <v/>
      </c>
      <c r="L3897">
        <f>K3897*H3897</f>
        <v/>
      </c>
      <c r="M3897">
        <f>EXP(-rf*C3897)*L3897</f>
        <v/>
      </c>
      <c r="N3897">
        <f>EXP(-rf*C3897)*E3897</f>
        <v/>
      </c>
    </row>
    <row r="3898">
      <c r="A3898" t="n">
        <v>3890</v>
      </c>
      <c r="B3898">
        <f>RAND()</f>
        <v/>
      </c>
      <c r="C3898">
        <f>IF(B3898&lt;P_3,3,IF(B3898&lt;P_3+P_4,4,5))</f>
        <v/>
      </c>
      <c r="D3898">
        <f>NORM.S.INV(RAND())</f>
        <v/>
      </c>
      <c r="E3898">
        <f>V0*EXP((rf-q_leak-0.5*sigma^2)*C3898+sigma*SQRT(C3898)*D3898)</f>
        <v/>
      </c>
      <c r="F3898">
        <f>SHL_face*(1+SHL_rate)^C3898</f>
        <v/>
      </c>
      <c r="G3898">
        <f>Pref_face*(1+Pref_rate)^C3898</f>
        <v/>
      </c>
      <c r="H3898">
        <f>MAX(E3898-F3898-G3898,0)</f>
        <v/>
      </c>
      <c r="I3898">
        <f>MIN(E3898,F3898+G3898)+(1-MgmtPct)*H3898</f>
        <v/>
      </c>
      <c r="J3898">
        <f>IF(I3898/SponsorCost&gt;=RatchetTrigger,1,0)</f>
        <v/>
      </c>
      <c r="K3898">
        <f>IF(J3898=1,MgmtPctRatchet,MgmtPct)</f>
        <v/>
      </c>
      <c r="L3898">
        <f>K3898*H3898</f>
        <v/>
      </c>
      <c r="M3898">
        <f>EXP(-rf*C3898)*L3898</f>
        <v/>
      </c>
      <c r="N3898">
        <f>EXP(-rf*C3898)*E3898</f>
        <v/>
      </c>
    </row>
    <row r="3899">
      <c r="A3899" t="n">
        <v>3891</v>
      </c>
      <c r="B3899">
        <f>RAND()</f>
        <v/>
      </c>
      <c r="C3899">
        <f>IF(B3899&lt;P_3,3,IF(B3899&lt;P_3+P_4,4,5))</f>
        <v/>
      </c>
      <c r="D3899">
        <f>NORM.S.INV(RAND())</f>
        <v/>
      </c>
      <c r="E3899">
        <f>V0*EXP((rf-q_leak-0.5*sigma^2)*C3899+sigma*SQRT(C3899)*D3899)</f>
        <v/>
      </c>
      <c r="F3899">
        <f>SHL_face*(1+SHL_rate)^C3899</f>
        <v/>
      </c>
      <c r="G3899">
        <f>Pref_face*(1+Pref_rate)^C3899</f>
        <v/>
      </c>
      <c r="H3899">
        <f>MAX(E3899-F3899-G3899,0)</f>
        <v/>
      </c>
      <c r="I3899">
        <f>MIN(E3899,F3899+G3899)+(1-MgmtPct)*H3899</f>
        <v/>
      </c>
      <c r="J3899">
        <f>IF(I3899/SponsorCost&gt;=RatchetTrigger,1,0)</f>
        <v/>
      </c>
      <c r="K3899">
        <f>IF(J3899=1,MgmtPctRatchet,MgmtPct)</f>
        <v/>
      </c>
      <c r="L3899">
        <f>K3899*H3899</f>
        <v/>
      </c>
      <c r="M3899">
        <f>EXP(-rf*C3899)*L3899</f>
        <v/>
      </c>
      <c r="N3899">
        <f>EXP(-rf*C3899)*E3899</f>
        <v/>
      </c>
    </row>
    <row r="3900">
      <c r="A3900" t="n">
        <v>3892</v>
      </c>
      <c r="B3900">
        <f>RAND()</f>
        <v/>
      </c>
      <c r="C3900">
        <f>IF(B3900&lt;P_3,3,IF(B3900&lt;P_3+P_4,4,5))</f>
        <v/>
      </c>
      <c r="D3900">
        <f>NORM.S.INV(RAND())</f>
        <v/>
      </c>
      <c r="E3900">
        <f>V0*EXP((rf-q_leak-0.5*sigma^2)*C3900+sigma*SQRT(C3900)*D3900)</f>
        <v/>
      </c>
      <c r="F3900">
        <f>SHL_face*(1+SHL_rate)^C3900</f>
        <v/>
      </c>
      <c r="G3900">
        <f>Pref_face*(1+Pref_rate)^C3900</f>
        <v/>
      </c>
      <c r="H3900">
        <f>MAX(E3900-F3900-G3900,0)</f>
        <v/>
      </c>
      <c r="I3900">
        <f>MIN(E3900,F3900+G3900)+(1-MgmtPct)*H3900</f>
        <v/>
      </c>
      <c r="J3900">
        <f>IF(I3900/SponsorCost&gt;=RatchetTrigger,1,0)</f>
        <v/>
      </c>
      <c r="K3900">
        <f>IF(J3900=1,MgmtPctRatchet,MgmtPct)</f>
        <v/>
      </c>
      <c r="L3900">
        <f>K3900*H3900</f>
        <v/>
      </c>
      <c r="M3900">
        <f>EXP(-rf*C3900)*L3900</f>
        <v/>
      </c>
      <c r="N3900">
        <f>EXP(-rf*C3900)*E3900</f>
        <v/>
      </c>
    </row>
    <row r="3901">
      <c r="A3901" t="n">
        <v>3893</v>
      </c>
      <c r="B3901">
        <f>RAND()</f>
        <v/>
      </c>
      <c r="C3901">
        <f>IF(B3901&lt;P_3,3,IF(B3901&lt;P_3+P_4,4,5))</f>
        <v/>
      </c>
      <c r="D3901">
        <f>NORM.S.INV(RAND())</f>
        <v/>
      </c>
      <c r="E3901">
        <f>V0*EXP((rf-q_leak-0.5*sigma^2)*C3901+sigma*SQRT(C3901)*D3901)</f>
        <v/>
      </c>
      <c r="F3901">
        <f>SHL_face*(1+SHL_rate)^C3901</f>
        <v/>
      </c>
      <c r="G3901">
        <f>Pref_face*(1+Pref_rate)^C3901</f>
        <v/>
      </c>
      <c r="H3901">
        <f>MAX(E3901-F3901-G3901,0)</f>
        <v/>
      </c>
      <c r="I3901">
        <f>MIN(E3901,F3901+G3901)+(1-MgmtPct)*H3901</f>
        <v/>
      </c>
      <c r="J3901">
        <f>IF(I3901/SponsorCost&gt;=RatchetTrigger,1,0)</f>
        <v/>
      </c>
      <c r="K3901">
        <f>IF(J3901=1,MgmtPctRatchet,MgmtPct)</f>
        <v/>
      </c>
      <c r="L3901">
        <f>K3901*H3901</f>
        <v/>
      </c>
      <c r="M3901">
        <f>EXP(-rf*C3901)*L3901</f>
        <v/>
      </c>
      <c r="N3901">
        <f>EXP(-rf*C3901)*E3901</f>
        <v/>
      </c>
    </row>
    <row r="3902">
      <c r="A3902" t="n">
        <v>3894</v>
      </c>
      <c r="B3902">
        <f>RAND()</f>
        <v/>
      </c>
      <c r="C3902">
        <f>IF(B3902&lt;P_3,3,IF(B3902&lt;P_3+P_4,4,5))</f>
        <v/>
      </c>
      <c r="D3902">
        <f>NORM.S.INV(RAND())</f>
        <v/>
      </c>
      <c r="E3902">
        <f>V0*EXP((rf-q_leak-0.5*sigma^2)*C3902+sigma*SQRT(C3902)*D3902)</f>
        <v/>
      </c>
      <c r="F3902">
        <f>SHL_face*(1+SHL_rate)^C3902</f>
        <v/>
      </c>
      <c r="G3902">
        <f>Pref_face*(1+Pref_rate)^C3902</f>
        <v/>
      </c>
      <c r="H3902">
        <f>MAX(E3902-F3902-G3902,0)</f>
        <v/>
      </c>
      <c r="I3902">
        <f>MIN(E3902,F3902+G3902)+(1-MgmtPct)*H3902</f>
        <v/>
      </c>
      <c r="J3902">
        <f>IF(I3902/SponsorCost&gt;=RatchetTrigger,1,0)</f>
        <v/>
      </c>
      <c r="K3902">
        <f>IF(J3902=1,MgmtPctRatchet,MgmtPct)</f>
        <v/>
      </c>
      <c r="L3902">
        <f>K3902*H3902</f>
        <v/>
      </c>
      <c r="M3902">
        <f>EXP(-rf*C3902)*L3902</f>
        <v/>
      </c>
      <c r="N3902">
        <f>EXP(-rf*C3902)*E3902</f>
        <v/>
      </c>
    </row>
    <row r="3903">
      <c r="A3903" t="n">
        <v>3895</v>
      </c>
      <c r="B3903">
        <f>RAND()</f>
        <v/>
      </c>
      <c r="C3903">
        <f>IF(B3903&lt;P_3,3,IF(B3903&lt;P_3+P_4,4,5))</f>
        <v/>
      </c>
      <c r="D3903">
        <f>NORM.S.INV(RAND())</f>
        <v/>
      </c>
      <c r="E3903">
        <f>V0*EXP((rf-q_leak-0.5*sigma^2)*C3903+sigma*SQRT(C3903)*D3903)</f>
        <v/>
      </c>
      <c r="F3903">
        <f>SHL_face*(1+SHL_rate)^C3903</f>
        <v/>
      </c>
      <c r="G3903">
        <f>Pref_face*(1+Pref_rate)^C3903</f>
        <v/>
      </c>
      <c r="H3903">
        <f>MAX(E3903-F3903-G3903,0)</f>
        <v/>
      </c>
      <c r="I3903">
        <f>MIN(E3903,F3903+G3903)+(1-MgmtPct)*H3903</f>
        <v/>
      </c>
      <c r="J3903">
        <f>IF(I3903/SponsorCost&gt;=RatchetTrigger,1,0)</f>
        <v/>
      </c>
      <c r="K3903">
        <f>IF(J3903=1,MgmtPctRatchet,MgmtPct)</f>
        <v/>
      </c>
      <c r="L3903">
        <f>K3903*H3903</f>
        <v/>
      </c>
      <c r="M3903">
        <f>EXP(-rf*C3903)*L3903</f>
        <v/>
      </c>
      <c r="N3903">
        <f>EXP(-rf*C3903)*E3903</f>
        <v/>
      </c>
    </row>
    <row r="3904">
      <c r="A3904" t="n">
        <v>3896</v>
      </c>
      <c r="B3904">
        <f>RAND()</f>
        <v/>
      </c>
      <c r="C3904">
        <f>IF(B3904&lt;P_3,3,IF(B3904&lt;P_3+P_4,4,5))</f>
        <v/>
      </c>
      <c r="D3904">
        <f>NORM.S.INV(RAND())</f>
        <v/>
      </c>
      <c r="E3904">
        <f>V0*EXP((rf-q_leak-0.5*sigma^2)*C3904+sigma*SQRT(C3904)*D3904)</f>
        <v/>
      </c>
      <c r="F3904">
        <f>SHL_face*(1+SHL_rate)^C3904</f>
        <v/>
      </c>
      <c r="G3904">
        <f>Pref_face*(1+Pref_rate)^C3904</f>
        <v/>
      </c>
      <c r="H3904">
        <f>MAX(E3904-F3904-G3904,0)</f>
        <v/>
      </c>
      <c r="I3904">
        <f>MIN(E3904,F3904+G3904)+(1-MgmtPct)*H3904</f>
        <v/>
      </c>
      <c r="J3904">
        <f>IF(I3904/SponsorCost&gt;=RatchetTrigger,1,0)</f>
        <v/>
      </c>
      <c r="K3904">
        <f>IF(J3904=1,MgmtPctRatchet,MgmtPct)</f>
        <v/>
      </c>
      <c r="L3904">
        <f>K3904*H3904</f>
        <v/>
      </c>
      <c r="M3904">
        <f>EXP(-rf*C3904)*L3904</f>
        <v/>
      </c>
      <c r="N3904">
        <f>EXP(-rf*C3904)*E3904</f>
        <v/>
      </c>
    </row>
    <row r="3905">
      <c r="A3905" t="n">
        <v>3897</v>
      </c>
      <c r="B3905">
        <f>RAND()</f>
        <v/>
      </c>
      <c r="C3905">
        <f>IF(B3905&lt;P_3,3,IF(B3905&lt;P_3+P_4,4,5))</f>
        <v/>
      </c>
      <c r="D3905">
        <f>NORM.S.INV(RAND())</f>
        <v/>
      </c>
      <c r="E3905">
        <f>V0*EXP((rf-q_leak-0.5*sigma^2)*C3905+sigma*SQRT(C3905)*D3905)</f>
        <v/>
      </c>
      <c r="F3905">
        <f>SHL_face*(1+SHL_rate)^C3905</f>
        <v/>
      </c>
      <c r="G3905">
        <f>Pref_face*(1+Pref_rate)^C3905</f>
        <v/>
      </c>
      <c r="H3905">
        <f>MAX(E3905-F3905-G3905,0)</f>
        <v/>
      </c>
      <c r="I3905">
        <f>MIN(E3905,F3905+G3905)+(1-MgmtPct)*H3905</f>
        <v/>
      </c>
      <c r="J3905">
        <f>IF(I3905/SponsorCost&gt;=RatchetTrigger,1,0)</f>
        <v/>
      </c>
      <c r="K3905">
        <f>IF(J3905=1,MgmtPctRatchet,MgmtPct)</f>
        <v/>
      </c>
      <c r="L3905">
        <f>K3905*H3905</f>
        <v/>
      </c>
      <c r="M3905">
        <f>EXP(-rf*C3905)*L3905</f>
        <v/>
      </c>
      <c r="N3905">
        <f>EXP(-rf*C3905)*E3905</f>
        <v/>
      </c>
    </row>
    <row r="3906">
      <c r="A3906" t="n">
        <v>3898</v>
      </c>
      <c r="B3906">
        <f>RAND()</f>
        <v/>
      </c>
      <c r="C3906">
        <f>IF(B3906&lt;P_3,3,IF(B3906&lt;P_3+P_4,4,5))</f>
        <v/>
      </c>
      <c r="D3906">
        <f>NORM.S.INV(RAND())</f>
        <v/>
      </c>
      <c r="E3906">
        <f>V0*EXP((rf-q_leak-0.5*sigma^2)*C3906+sigma*SQRT(C3906)*D3906)</f>
        <v/>
      </c>
      <c r="F3906">
        <f>SHL_face*(1+SHL_rate)^C3906</f>
        <v/>
      </c>
      <c r="G3906">
        <f>Pref_face*(1+Pref_rate)^C3906</f>
        <v/>
      </c>
      <c r="H3906">
        <f>MAX(E3906-F3906-G3906,0)</f>
        <v/>
      </c>
      <c r="I3906">
        <f>MIN(E3906,F3906+G3906)+(1-MgmtPct)*H3906</f>
        <v/>
      </c>
      <c r="J3906">
        <f>IF(I3906/SponsorCost&gt;=RatchetTrigger,1,0)</f>
        <v/>
      </c>
      <c r="K3906">
        <f>IF(J3906=1,MgmtPctRatchet,MgmtPct)</f>
        <v/>
      </c>
      <c r="L3906">
        <f>K3906*H3906</f>
        <v/>
      </c>
      <c r="M3906">
        <f>EXP(-rf*C3906)*L3906</f>
        <v/>
      </c>
      <c r="N3906">
        <f>EXP(-rf*C3906)*E3906</f>
        <v/>
      </c>
    </row>
    <row r="3907">
      <c r="A3907" t="n">
        <v>3899</v>
      </c>
      <c r="B3907">
        <f>RAND()</f>
        <v/>
      </c>
      <c r="C3907">
        <f>IF(B3907&lt;P_3,3,IF(B3907&lt;P_3+P_4,4,5))</f>
        <v/>
      </c>
      <c r="D3907">
        <f>NORM.S.INV(RAND())</f>
        <v/>
      </c>
      <c r="E3907">
        <f>V0*EXP((rf-q_leak-0.5*sigma^2)*C3907+sigma*SQRT(C3907)*D3907)</f>
        <v/>
      </c>
      <c r="F3907">
        <f>SHL_face*(1+SHL_rate)^C3907</f>
        <v/>
      </c>
      <c r="G3907">
        <f>Pref_face*(1+Pref_rate)^C3907</f>
        <v/>
      </c>
      <c r="H3907">
        <f>MAX(E3907-F3907-G3907,0)</f>
        <v/>
      </c>
      <c r="I3907">
        <f>MIN(E3907,F3907+G3907)+(1-MgmtPct)*H3907</f>
        <v/>
      </c>
      <c r="J3907">
        <f>IF(I3907/SponsorCost&gt;=RatchetTrigger,1,0)</f>
        <v/>
      </c>
      <c r="K3907">
        <f>IF(J3907=1,MgmtPctRatchet,MgmtPct)</f>
        <v/>
      </c>
      <c r="L3907">
        <f>K3907*H3907</f>
        <v/>
      </c>
      <c r="M3907">
        <f>EXP(-rf*C3907)*L3907</f>
        <v/>
      </c>
      <c r="N3907">
        <f>EXP(-rf*C3907)*E3907</f>
        <v/>
      </c>
    </row>
    <row r="3908">
      <c r="A3908" t="n">
        <v>3900</v>
      </c>
      <c r="B3908">
        <f>RAND()</f>
        <v/>
      </c>
      <c r="C3908">
        <f>IF(B3908&lt;P_3,3,IF(B3908&lt;P_3+P_4,4,5))</f>
        <v/>
      </c>
      <c r="D3908">
        <f>NORM.S.INV(RAND())</f>
        <v/>
      </c>
      <c r="E3908">
        <f>V0*EXP((rf-q_leak-0.5*sigma^2)*C3908+sigma*SQRT(C3908)*D3908)</f>
        <v/>
      </c>
      <c r="F3908">
        <f>SHL_face*(1+SHL_rate)^C3908</f>
        <v/>
      </c>
      <c r="G3908">
        <f>Pref_face*(1+Pref_rate)^C3908</f>
        <v/>
      </c>
      <c r="H3908">
        <f>MAX(E3908-F3908-G3908,0)</f>
        <v/>
      </c>
      <c r="I3908">
        <f>MIN(E3908,F3908+G3908)+(1-MgmtPct)*H3908</f>
        <v/>
      </c>
      <c r="J3908">
        <f>IF(I3908/SponsorCost&gt;=RatchetTrigger,1,0)</f>
        <v/>
      </c>
      <c r="K3908">
        <f>IF(J3908=1,MgmtPctRatchet,MgmtPct)</f>
        <v/>
      </c>
      <c r="L3908">
        <f>K3908*H3908</f>
        <v/>
      </c>
      <c r="M3908">
        <f>EXP(-rf*C3908)*L3908</f>
        <v/>
      </c>
      <c r="N3908">
        <f>EXP(-rf*C3908)*E3908</f>
        <v/>
      </c>
    </row>
    <row r="3909">
      <c r="A3909" t="n">
        <v>3901</v>
      </c>
      <c r="B3909">
        <f>RAND()</f>
        <v/>
      </c>
      <c r="C3909">
        <f>IF(B3909&lt;P_3,3,IF(B3909&lt;P_3+P_4,4,5))</f>
        <v/>
      </c>
      <c r="D3909">
        <f>NORM.S.INV(RAND())</f>
        <v/>
      </c>
      <c r="E3909">
        <f>V0*EXP((rf-q_leak-0.5*sigma^2)*C3909+sigma*SQRT(C3909)*D3909)</f>
        <v/>
      </c>
      <c r="F3909">
        <f>SHL_face*(1+SHL_rate)^C3909</f>
        <v/>
      </c>
      <c r="G3909">
        <f>Pref_face*(1+Pref_rate)^C3909</f>
        <v/>
      </c>
      <c r="H3909">
        <f>MAX(E3909-F3909-G3909,0)</f>
        <v/>
      </c>
      <c r="I3909">
        <f>MIN(E3909,F3909+G3909)+(1-MgmtPct)*H3909</f>
        <v/>
      </c>
      <c r="J3909">
        <f>IF(I3909/SponsorCost&gt;=RatchetTrigger,1,0)</f>
        <v/>
      </c>
      <c r="K3909">
        <f>IF(J3909=1,MgmtPctRatchet,MgmtPct)</f>
        <v/>
      </c>
      <c r="L3909">
        <f>K3909*H3909</f>
        <v/>
      </c>
      <c r="M3909">
        <f>EXP(-rf*C3909)*L3909</f>
        <v/>
      </c>
      <c r="N3909">
        <f>EXP(-rf*C3909)*E3909</f>
        <v/>
      </c>
    </row>
    <row r="3910">
      <c r="A3910" t="n">
        <v>3902</v>
      </c>
      <c r="B3910">
        <f>RAND()</f>
        <v/>
      </c>
      <c r="C3910">
        <f>IF(B3910&lt;P_3,3,IF(B3910&lt;P_3+P_4,4,5))</f>
        <v/>
      </c>
      <c r="D3910">
        <f>NORM.S.INV(RAND())</f>
        <v/>
      </c>
      <c r="E3910">
        <f>V0*EXP((rf-q_leak-0.5*sigma^2)*C3910+sigma*SQRT(C3910)*D3910)</f>
        <v/>
      </c>
      <c r="F3910">
        <f>SHL_face*(1+SHL_rate)^C3910</f>
        <v/>
      </c>
      <c r="G3910">
        <f>Pref_face*(1+Pref_rate)^C3910</f>
        <v/>
      </c>
      <c r="H3910">
        <f>MAX(E3910-F3910-G3910,0)</f>
        <v/>
      </c>
      <c r="I3910">
        <f>MIN(E3910,F3910+G3910)+(1-MgmtPct)*H3910</f>
        <v/>
      </c>
      <c r="J3910">
        <f>IF(I3910/SponsorCost&gt;=RatchetTrigger,1,0)</f>
        <v/>
      </c>
      <c r="K3910">
        <f>IF(J3910=1,MgmtPctRatchet,MgmtPct)</f>
        <v/>
      </c>
      <c r="L3910">
        <f>K3910*H3910</f>
        <v/>
      </c>
      <c r="M3910">
        <f>EXP(-rf*C3910)*L3910</f>
        <v/>
      </c>
      <c r="N3910">
        <f>EXP(-rf*C3910)*E3910</f>
        <v/>
      </c>
    </row>
    <row r="3911">
      <c r="A3911" t="n">
        <v>3903</v>
      </c>
      <c r="B3911">
        <f>RAND()</f>
        <v/>
      </c>
      <c r="C3911">
        <f>IF(B3911&lt;P_3,3,IF(B3911&lt;P_3+P_4,4,5))</f>
        <v/>
      </c>
      <c r="D3911">
        <f>NORM.S.INV(RAND())</f>
        <v/>
      </c>
      <c r="E3911">
        <f>V0*EXP((rf-q_leak-0.5*sigma^2)*C3911+sigma*SQRT(C3911)*D3911)</f>
        <v/>
      </c>
      <c r="F3911">
        <f>SHL_face*(1+SHL_rate)^C3911</f>
        <v/>
      </c>
      <c r="G3911">
        <f>Pref_face*(1+Pref_rate)^C3911</f>
        <v/>
      </c>
      <c r="H3911">
        <f>MAX(E3911-F3911-G3911,0)</f>
        <v/>
      </c>
      <c r="I3911">
        <f>MIN(E3911,F3911+G3911)+(1-MgmtPct)*H3911</f>
        <v/>
      </c>
      <c r="J3911">
        <f>IF(I3911/SponsorCost&gt;=RatchetTrigger,1,0)</f>
        <v/>
      </c>
      <c r="K3911">
        <f>IF(J3911=1,MgmtPctRatchet,MgmtPct)</f>
        <v/>
      </c>
      <c r="L3911">
        <f>K3911*H3911</f>
        <v/>
      </c>
      <c r="M3911">
        <f>EXP(-rf*C3911)*L3911</f>
        <v/>
      </c>
      <c r="N3911">
        <f>EXP(-rf*C3911)*E3911</f>
        <v/>
      </c>
    </row>
    <row r="3912">
      <c r="A3912" t="n">
        <v>3904</v>
      </c>
      <c r="B3912">
        <f>RAND()</f>
        <v/>
      </c>
      <c r="C3912">
        <f>IF(B3912&lt;P_3,3,IF(B3912&lt;P_3+P_4,4,5))</f>
        <v/>
      </c>
      <c r="D3912">
        <f>NORM.S.INV(RAND())</f>
        <v/>
      </c>
      <c r="E3912">
        <f>V0*EXP((rf-q_leak-0.5*sigma^2)*C3912+sigma*SQRT(C3912)*D3912)</f>
        <v/>
      </c>
      <c r="F3912">
        <f>SHL_face*(1+SHL_rate)^C3912</f>
        <v/>
      </c>
      <c r="G3912">
        <f>Pref_face*(1+Pref_rate)^C3912</f>
        <v/>
      </c>
      <c r="H3912">
        <f>MAX(E3912-F3912-G3912,0)</f>
        <v/>
      </c>
      <c r="I3912">
        <f>MIN(E3912,F3912+G3912)+(1-MgmtPct)*H3912</f>
        <v/>
      </c>
      <c r="J3912">
        <f>IF(I3912/SponsorCost&gt;=RatchetTrigger,1,0)</f>
        <v/>
      </c>
      <c r="K3912">
        <f>IF(J3912=1,MgmtPctRatchet,MgmtPct)</f>
        <v/>
      </c>
      <c r="L3912">
        <f>K3912*H3912</f>
        <v/>
      </c>
      <c r="M3912">
        <f>EXP(-rf*C3912)*L3912</f>
        <v/>
      </c>
      <c r="N3912">
        <f>EXP(-rf*C3912)*E3912</f>
        <v/>
      </c>
    </row>
    <row r="3913">
      <c r="A3913" t="n">
        <v>3905</v>
      </c>
      <c r="B3913">
        <f>RAND()</f>
        <v/>
      </c>
      <c r="C3913">
        <f>IF(B3913&lt;P_3,3,IF(B3913&lt;P_3+P_4,4,5))</f>
        <v/>
      </c>
      <c r="D3913">
        <f>NORM.S.INV(RAND())</f>
        <v/>
      </c>
      <c r="E3913">
        <f>V0*EXP((rf-q_leak-0.5*sigma^2)*C3913+sigma*SQRT(C3913)*D3913)</f>
        <v/>
      </c>
      <c r="F3913">
        <f>SHL_face*(1+SHL_rate)^C3913</f>
        <v/>
      </c>
      <c r="G3913">
        <f>Pref_face*(1+Pref_rate)^C3913</f>
        <v/>
      </c>
      <c r="H3913">
        <f>MAX(E3913-F3913-G3913,0)</f>
        <v/>
      </c>
      <c r="I3913">
        <f>MIN(E3913,F3913+G3913)+(1-MgmtPct)*H3913</f>
        <v/>
      </c>
      <c r="J3913">
        <f>IF(I3913/SponsorCost&gt;=RatchetTrigger,1,0)</f>
        <v/>
      </c>
      <c r="K3913">
        <f>IF(J3913=1,MgmtPctRatchet,MgmtPct)</f>
        <v/>
      </c>
      <c r="L3913">
        <f>K3913*H3913</f>
        <v/>
      </c>
      <c r="M3913">
        <f>EXP(-rf*C3913)*L3913</f>
        <v/>
      </c>
      <c r="N3913">
        <f>EXP(-rf*C3913)*E3913</f>
        <v/>
      </c>
    </row>
    <row r="3914">
      <c r="A3914" t="n">
        <v>3906</v>
      </c>
      <c r="B3914">
        <f>RAND()</f>
        <v/>
      </c>
      <c r="C3914">
        <f>IF(B3914&lt;P_3,3,IF(B3914&lt;P_3+P_4,4,5))</f>
        <v/>
      </c>
      <c r="D3914">
        <f>NORM.S.INV(RAND())</f>
        <v/>
      </c>
      <c r="E3914">
        <f>V0*EXP((rf-q_leak-0.5*sigma^2)*C3914+sigma*SQRT(C3914)*D3914)</f>
        <v/>
      </c>
      <c r="F3914">
        <f>SHL_face*(1+SHL_rate)^C3914</f>
        <v/>
      </c>
      <c r="G3914">
        <f>Pref_face*(1+Pref_rate)^C3914</f>
        <v/>
      </c>
      <c r="H3914">
        <f>MAX(E3914-F3914-G3914,0)</f>
        <v/>
      </c>
      <c r="I3914">
        <f>MIN(E3914,F3914+G3914)+(1-MgmtPct)*H3914</f>
        <v/>
      </c>
      <c r="J3914">
        <f>IF(I3914/SponsorCost&gt;=RatchetTrigger,1,0)</f>
        <v/>
      </c>
      <c r="K3914">
        <f>IF(J3914=1,MgmtPctRatchet,MgmtPct)</f>
        <v/>
      </c>
      <c r="L3914">
        <f>K3914*H3914</f>
        <v/>
      </c>
      <c r="M3914">
        <f>EXP(-rf*C3914)*L3914</f>
        <v/>
      </c>
      <c r="N3914">
        <f>EXP(-rf*C3914)*E3914</f>
        <v/>
      </c>
    </row>
    <row r="3915">
      <c r="A3915" t="n">
        <v>3907</v>
      </c>
      <c r="B3915">
        <f>RAND()</f>
        <v/>
      </c>
      <c r="C3915">
        <f>IF(B3915&lt;P_3,3,IF(B3915&lt;P_3+P_4,4,5))</f>
        <v/>
      </c>
      <c r="D3915">
        <f>NORM.S.INV(RAND())</f>
        <v/>
      </c>
      <c r="E3915">
        <f>V0*EXP((rf-q_leak-0.5*sigma^2)*C3915+sigma*SQRT(C3915)*D3915)</f>
        <v/>
      </c>
      <c r="F3915">
        <f>SHL_face*(1+SHL_rate)^C3915</f>
        <v/>
      </c>
      <c r="G3915">
        <f>Pref_face*(1+Pref_rate)^C3915</f>
        <v/>
      </c>
      <c r="H3915">
        <f>MAX(E3915-F3915-G3915,0)</f>
        <v/>
      </c>
      <c r="I3915">
        <f>MIN(E3915,F3915+G3915)+(1-MgmtPct)*H3915</f>
        <v/>
      </c>
      <c r="J3915">
        <f>IF(I3915/SponsorCost&gt;=RatchetTrigger,1,0)</f>
        <v/>
      </c>
      <c r="K3915">
        <f>IF(J3915=1,MgmtPctRatchet,MgmtPct)</f>
        <v/>
      </c>
      <c r="L3915">
        <f>K3915*H3915</f>
        <v/>
      </c>
      <c r="M3915">
        <f>EXP(-rf*C3915)*L3915</f>
        <v/>
      </c>
      <c r="N3915">
        <f>EXP(-rf*C3915)*E3915</f>
        <v/>
      </c>
    </row>
    <row r="3916">
      <c r="A3916" t="n">
        <v>3908</v>
      </c>
      <c r="B3916">
        <f>RAND()</f>
        <v/>
      </c>
      <c r="C3916">
        <f>IF(B3916&lt;P_3,3,IF(B3916&lt;P_3+P_4,4,5))</f>
        <v/>
      </c>
      <c r="D3916">
        <f>NORM.S.INV(RAND())</f>
        <v/>
      </c>
      <c r="E3916">
        <f>V0*EXP((rf-q_leak-0.5*sigma^2)*C3916+sigma*SQRT(C3916)*D3916)</f>
        <v/>
      </c>
      <c r="F3916">
        <f>SHL_face*(1+SHL_rate)^C3916</f>
        <v/>
      </c>
      <c r="G3916">
        <f>Pref_face*(1+Pref_rate)^C3916</f>
        <v/>
      </c>
      <c r="H3916">
        <f>MAX(E3916-F3916-G3916,0)</f>
        <v/>
      </c>
      <c r="I3916">
        <f>MIN(E3916,F3916+G3916)+(1-MgmtPct)*H3916</f>
        <v/>
      </c>
      <c r="J3916">
        <f>IF(I3916/SponsorCost&gt;=RatchetTrigger,1,0)</f>
        <v/>
      </c>
      <c r="K3916">
        <f>IF(J3916=1,MgmtPctRatchet,MgmtPct)</f>
        <v/>
      </c>
      <c r="L3916">
        <f>K3916*H3916</f>
        <v/>
      </c>
      <c r="M3916">
        <f>EXP(-rf*C3916)*L3916</f>
        <v/>
      </c>
      <c r="N3916">
        <f>EXP(-rf*C3916)*E3916</f>
        <v/>
      </c>
    </row>
    <row r="3917">
      <c r="A3917" t="n">
        <v>3909</v>
      </c>
      <c r="B3917">
        <f>RAND()</f>
        <v/>
      </c>
      <c r="C3917">
        <f>IF(B3917&lt;P_3,3,IF(B3917&lt;P_3+P_4,4,5))</f>
        <v/>
      </c>
      <c r="D3917">
        <f>NORM.S.INV(RAND())</f>
        <v/>
      </c>
      <c r="E3917">
        <f>V0*EXP((rf-q_leak-0.5*sigma^2)*C3917+sigma*SQRT(C3917)*D3917)</f>
        <v/>
      </c>
      <c r="F3917">
        <f>SHL_face*(1+SHL_rate)^C3917</f>
        <v/>
      </c>
      <c r="G3917">
        <f>Pref_face*(1+Pref_rate)^C3917</f>
        <v/>
      </c>
      <c r="H3917">
        <f>MAX(E3917-F3917-G3917,0)</f>
        <v/>
      </c>
      <c r="I3917">
        <f>MIN(E3917,F3917+G3917)+(1-MgmtPct)*H3917</f>
        <v/>
      </c>
      <c r="J3917">
        <f>IF(I3917/SponsorCost&gt;=RatchetTrigger,1,0)</f>
        <v/>
      </c>
      <c r="K3917">
        <f>IF(J3917=1,MgmtPctRatchet,MgmtPct)</f>
        <v/>
      </c>
      <c r="L3917">
        <f>K3917*H3917</f>
        <v/>
      </c>
      <c r="M3917">
        <f>EXP(-rf*C3917)*L3917</f>
        <v/>
      </c>
      <c r="N3917">
        <f>EXP(-rf*C3917)*E3917</f>
        <v/>
      </c>
    </row>
    <row r="3918">
      <c r="A3918" t="n">
        <v>3910</v>
      </c>
      <c r="B3918">
        <f>RAND()</f>
        <v/>
      </c>
      <c r="C3918">
        <f>IF(B3918&lt;P_3,3,IF(B3918&lt;P_3+P_4,4,5))</f>
        <v/>
      </c>
      <c r="D3918">
        <f>NORM.S.INV(RAND())</f>
        <v/>
      </c>
      <c r="E3918">
        <f>V0*EXP((rf-q_leak-0.5*sigma^2)*C3918+sigma*SQRT(C3918)*D3918)</f>
        <v/>
      </c>
      <c r="F3918">
        <f>SHL_face*(1+SHL_rate)^C3918</f>
        <v/>
      </c>
      <c r="G3918">
        <f>Pref_face*(1+Pref_rate)^C3918</f>
        <v/>
      </c>
      <c r="H3918">
        <f>MAX(E3918-F3918-G3918,0)</f>
        <v/>
      </c>
      <c r="I3918">
        <f>MIN(E3918,F3918+G3918)+(1-MgmtPct)*H3918</f>
        <v/>
      </c>
      <c r="J3918">
        <f>IF(I3918/SponsorCost&gt;=RatchetTrigger,1,0)</f>
        <v/>
      </c>
      <c r="K3918">
        <f>IF(J3918=1,MgmtPctRatchet,MgmtPct)</f>
        <v/>
      </c>
      <c r="L3918">
        <f>K3918*H3918</f>
        <v/>
      </c>
      <c r="M3918">
        <f>EXP(-rf*C3918)*L3918</f>
        <v/>
      </c>
      <c r="N3918">
        <f>EXP(-rf*C3918)*E3918</f>
        <v/>
      </c>
    </row>
    <row r="3919">
      <c r="A3919" t="n">
        <v>3911</v>
      </c>
      <c r="B3919">
        <f>RAND()</f>
        <v/>
      </c>
      <c r="C3919">
        <f>IF(B3919&lt;P_3,3,IF(B3919&lt;P_3+P_4,4,5))</f>
        <v/>
      </c>
      <c r="D3919">
        <f>NORM.S.INV(RAND())</f>
        <v/>
      </c>
      <c r="E3919">
        <f>V0*EXP((rf-q_leak-0.5*sigma^2)*C3919+sigma*SQRT(C3919)*D3919)</f>
        <v/>
      </c>
      <c r="F3919">
        <f>SHL_face*(1+SHL_rate)^C3919</f>
        <v/>
      </c>
      <c r="G3919">
        <f>Pref_face*(1+Pref_rate)^C3919</f>
        <v/>
      </c>
      <c r="H3919">
        <f>MAX(E3919-F3919-G3919,0)</f>
        <v/>
      </c>
      <c r="I3919">
        <f>MIN(E3919,F3919+G3919)+(1-MgmtPct)*H3919</f>
        <v/>
      </c>
      <c r="J3919">
        <f>IF(I3919/SponsorCost&gt;=RatchetTrigger,1,0)</f>
        <v/>
      </c>
      <c r="K3919">
        <f>IF(J3919=1,MgmtPctRatchet,MgmtPct)</f>
        <v/>
      </c>
      <c r="L3919">
        <f>K3919*H3919</f>
        <v/>
      </c>
      <c r="M3919">
        <f>EXP(-rf*C3919)*L3919</f>
        <v/>
      </c>
      <c r="N3919">
        <f>EXP(-rf*C3919)*E3919</f>
        <v/>
      </c>
    </row>
    <row r="3920">
      <c r="A3920" t="n">
        <v>3912</v>
      </c>
      <c r="B3920">
        <f>RAND()</f>
        <v/>
      </c>
      <c r="C3920">
        <f>IF(B3920&lt;P_3,3,IF(B3920&lt;P_3+P_4,4,5))</f>
        <v/>
      </c>
      <c r="D3920">
        <f>NORM.S.INV(RAND())</f>
        <v/>
      </c>
      <c r="E3920">
        <f>V0*EXP((rf-q_leak-0.5*sigma^2)*C3920+sigma*SQRT(C3920)*D3920)</f>
        <v/>
      </c>
      <c r="F3920">
        <f>SHL_face*(1+SHL_rate)^C3920</f>
        <v/>
      </c>
      <c r="G3920">
        <f>Pref_face*(1+Pref_rate)^C3920</f>
        <v/>
      </c>
      <c r="H3920">
        <f>MAX(E3920-F3920-G3920,0)</f>
        <v/>
      </c>
      <c r="I3920">
        <f>MIN(E3920,F3920+G3920)+(1-MgmtPct)*H3920</f>
        <v/>
      </c>
      <c r="J3920">
        <f>IF(I3920/SponsorCost&gt;=RatchetTrigger,1,0)</f>
        <v/>
      </c>
      <c r="K3920">
        <f>IF(J3920=1,MgmtPctRatchet,MgmtPct)</f>
        <v/>
      </c>
      <c r="L3920">
        <f>K3920*H3920</f>
        <v/>
      </c>
      <c r="M3920">
        <f>EXP(-rf*C3920)*L3920</f>
        <v/>
      </c>
      <c r="N3920">
        <f>EXP(-rf*C3920)*E3920</f>
        <v/>
      </c>
    </row>
    <row r="3921">
      <c r="A3921" t="n">
        <v>3913</v>
      </c>
      <c r="B3921">
        <f>RAND()</f>
        <v/>
      </c>
      <c r="C3921">
        <f>IF(B3921&lt;P_3,3,IF(B3921&lt;P_3+P_4,4,5))</f>
        <v/>
      </c>
      <c r="D3921">
        <f>NORM.S.INV(RAND())</f>
        <v/>
      </c>
      <c r="E3921">
        <f>V0*EXP((rf-q_leak-0.5*sigma^2)*C3921+sigma*SQRT(C3921)*D3921)</f>
        <v/>
      </c>
      <c r="F3921">
        <f>SHL_face*(1+SHL_rate)^C3921</f>
        <v/>
      </c>
      <c r="G3921">
        <f>Pref_face*(1+Pref_rate)^C3921</f>
        <v/>
      </c>
      <c r="H3921">
        <f>MAX(E3921-F3921-G3921,0)</f>
        <v/>
      </c>
      <c r="I3921">
        <f>MIN(E3921,F3921+G3921)+(1-MgmtPct)*H3921</f>
        <v/>
      </c>
      <c r="J3921">
        <f>IF(I3921/SponsorCost&gt;=RatchetTrigger,1,0)</f>
        <v/>
      </c>
      <c r="K3921">
        <f>IF(J3921=1,MgmtPctRatchet,MgmtPct)</f>
        <v/>
      </c>
      <c r="L3921">
        <f>K3921*H3921</f>
        <v/>
      </c>
      <c r="M3921">
        <f>EXP(-rf*C3921)*L3921</f>
        <v/>
      </c>
      <c r="N3921">
        <f>EXP(-rf*C3921)*E3921</f>
        <v/>
      </c>
    </row>
    <row r="3922">
      <c r="A3922" t="n">
        <v>3914</v>
      </c>
      <c r="B3922">
        <f>RAND()</f>
        <v/>
      </c>
      <c r="C3922">
        <f>IF(B3922&lt;P_3,3,IF(B3922&lt;P_3+P_4,4,5))</f>
        <v/>
      </c>
      <c r="D3922">
        <f>NORM.S.INV(RAND())</f>
        <v/>
      </c>
      <c r="E3922">
        <f>V0*EXP((rf-q_leak-0.5*sigma^2)*C3922+sigma*SQRT(C3922)*D3922)</f>
        <v/>
      </c>
      <c r="F3922">
        <f>SHL_face*(1+SHL_rate)^C3922</f>
        <v/>
      </c>
      <c r="G3922">
        <f>Pref_face*(1+Pref_rate)^C3922</f>
        <v/>
      </c>
      <c r="H3922">
        <f>MAX(E3922-F3922-G3922,0)</f>
        <v/>
      </c>
      <c r="I3922">
        <f>MIN(E3922,F3922+G3922)+(1-MgmtPct)*H3922</f>
        <v/>
      </c>
      <c r="J3922">
        <f>IF(I3922/SponsorCost&gt;=RatchetTrigger,1,0)</f>
        <v/>
      </c>
      <c r="K3922">
        <f>IF(J3922=1,MgmtPctRatchet,MgmtPct)</f>
        <v/>
      </c>
      <c r="L3922">
        <f>K3922*H3922</f>
        <v/>
      </c>
      <c r="M3922">
        <f>EXP(-rf*C3922)*L3922</f>
        <v/>
      </c>
      <c r="N3922">
        <f>EXP(-rf*C3922)*E3922</f>
        <v/>
      </c>
    </row>
    <row r="3923">
      <c r="A3923" t="n">
        <v>3915</v>
      </c>
      <c r="B3923">
        <f>RAND()</f>
        <v/>
      </c>
      <c r="C3923">
        <f>IF(B3923&lt;P_3,3,IF(B3923&lt;P_3+P_4,4,5))</f>
        <v/>
      </c>
      <c r="D3923">
        <f>NORM.S.INV(RAND())</f>
        <v/>
      </c>
      <c r="E3923">
        <f>V0*EXP((rf-q_leak-0.5*sigma^2)*C3923+sigma*SQRT(C3923)*D3923)</f>
        <v/>
      </c>
      <c r="F3923">
        <f>SHL_face*(1+SHL_rate)^C3923</f>
        <v/>
      </c>
      <c r="G3923">
        <f>Pref_face*(1+Pref_rate)^C3923</f>
        <v/>
      </c>
      <c r="H3923">
        <f>MAX(E3923-F3923-G3923,0)</f>
        <v/>
      </c>
      <c r="I3923">
        <f>MIN(E3923,F3923+G3923)+(1-MgmtPct)*H3923</f>
        <v/>
      </c>
      <c r="J3923">
        <f>IF(I3923/SponsorCost&gt;=RatchetTrigger,1,0)</f>
        <v/>
      </c>
      <c r="K3923">
        <f>IF(J3923=1,MgmtPctRatchet,MgmtPct)</f>
        <v/>
      </c>
      <c r="L3923">
        <f>K3923*H3923</f>
        <v/>
      </c>
      <c r="M3923">
        <f>EXP(-rf*C3923)*L3923</f>
        <v/>
      </c>
      <c r="N3923">
        <f>EXP(-rf*C3923)*E3923</f>
        <v/>
      </c>
    </row>
    <row r="3924">
      <c r="A3924" t="n">
        <v>3916</v>
      </c>
      <c r="B3924">
        <f>RAND()</f>
        <v/>
      </c>
      <c r="C3924">
        <f>IF(B3924&lt;P_3,3,IF(B3924&lt;P_3+P_4,4,5))</f>
        <v/>
      </c>
      <c r="D3924">
        <f>NORM.S.INV(RAND())</f>
        <v/>
      </c>
      <c r="E3924">
        <f>V0*EXP((rf-q_leak-0.5*sigma^2)*C3924+sigma*SQRT(C3924)*D3924)</f>
        <v/>
      </c>
      <c r="F3924">
        <f>SHL_face*(1+SHL_rate)^C3924</f>
        <v/>
      </c>
      <c r="G3924">
        <f>Pref_face*(1+Pref_rate)^C3924</f>
        <v/>
      </c>
      <c r="H3924">
        <f>MAX(E3924-F3924-G3924,0)</f>
        <v/>
      </c>
      <c r="I3924">
        <f>MIN(E3924,F3924+G3924)+(1-MgmtPct)*H3924</f>
        <v/>
      </c>
      <c r="J3924">
        <f>IF(I3924/SponsorCost&gt;=RatchetTrigger,1,0)</f>
        <v/>
      </c>
      <c r="K3924">
        <f>IF(J3924=1,MgmtPctRatchet,MgmtPct)</f>
        <v/>
      </c>
      <c r="L3924">
        <f>K3924*H3924</f>
        <v/>
      </c>
      <c r="M3924">
        <f>EXP(-rf*C3924)*L3924</f>
        <v/>
      </c>
      <c r="N3924">
        <f>EXP(-rf*C3924)*E3924</f>
        <v/>
      </c>
    </row>
    <row r="3925">
      <c r="A3925" t="n">
        <v>3917</v>
      </c>
      <c r="B3925">
        <f>RAND()</f>
        <v/>
      </c>
      <c r="C3925">
        <f>IF(B3925&lt;P_3,3,IF(B3925&lt;P_3+P_4,4,5))</f>
        <v/>
      </c>
      <c r="D3925">
        <f>NORM.S.INV(RAND())</f>
        <v/>
      </c>
      <c r="E3925">
        <f>V0*EXP((rf-q_leak-0.5*sigma^2)*C3925+sigma*SQRT(C3925)*D3925)</f>
        <v/>
      </c>
      <c r="F3925">
        <f>SHL_face*(1+SHL_rate)^C3925</f>
        <v/>
      </c>
      <c r="G3925">
        <f>Pref_face*(1+Pref_rate)^C3925</f>
        <v/>
      </c>
      <c r="H3925">
        <f>MAX(E3925-F3925-G3925,0)</f>
        <v/>
      </c>
      <c r="I3925">
        <f>MIN(E3925,F3925+G3925)+(1-MgmtPct)*H3925</f>
        <v/>
      </c>
      <c r="J3925">
        <f>IF(I3925/SponsorCost&gt;=RatchetTrigger,1,0)</f>
        <v/>
      </c>
      <c r="K3925">
        <f>IF(J3925=1,MgmtPctRatchet,MgmtPct)</f>
        <v/>
      </c>
      <c r="L3925">
        <f>K3925*H3925</f>
        <v/>
      </c>
      <c r="M3925">
        <f>EXP(-rf*C3925)*L3925</f>
        <v/>
      </c>
      <c r="N3925">
        <f>EXP(-rf*C3925)*E3925</f>
        <v/>
      </c>
    </row>
    <row r="3926">
      <c r="A3926" t="n">
        <v>3918</v>
      </c>
      <c r="B3926">
        <f>RAND()</f>
        <v/>
      </c>
      <c r="C3926">
        <f>IF(B3926&lt;P_3,3,IF(B3926&lt;P_3+P_4,4,5))</f>
        <v/>
      </c>
      <c r="D3926">
        <f>NORM.S.INV(RAND())</f>
        <v/>
      </c>
      <c r="E3926">
        <f>V0*EXP((rf-q_leak-0.5*sigma^2)*C3926+sigma*SQRT(C3926)*D3926)</f>
        <v/>
      </c>
      <c r="F3926">
        <f>SHL_face*(1+SHL_rate)^C3926</f>
        <v/>
      </c>
      <c r="G3926">
        <f>Pref_face*(1+Pref_rate)^C3926</f>
        <v/>
      </c>
      <c r="H3926">
        <f>MAX(E3926-F3926-G3926,0)</f>
        <v/>
      </c>
      <c r="I3926">
        <f>MIN(E3926,F3926+G3926)+(1-MgmtPct)*H3926</f>
        <v/>
      </c>
      <c r="J3926">
        <f>IF(I3926/SponsorCost&gt;=RatchetTrigger,1,0)</f>
        <v/>
      </c>
      <c r="K3926">
        <f>IF(J3926=1,MgmtPctRatchet,MgmtPct)</f>
        <v/>
      </c>
      <c r="L3926">
        <f>K3926*H3926</f>
        <v/>
      </c>
      <c r="M3926">
        <f>EXP(-rf*C3926)*L3926</f>
        <v/>
      </c>
      <c r="N3926">
        <f>EXP(-rf*C3926)*E3926</f>
        <v/>
      </c>
    </row>
    <row r="3927">
      <c r="A3927" t="n">
        <v>3919</v>
      </c>
      <c r="B3927">
        <f>RAND()</f>
        <v/>
      </c>
      <c r="C3927">
        <f>IF(B3927&lt;P_3,3,IF(B3927&lt;P_3+P_4,4,5))</f>
        <v/>
      </c>
      <c r="D3927">
        <f>NORM.S.INV(RAND())</f>
        <v/>
      </c>
      <c r="E3927">
        <f>V0*EXP((rf-q_leak-0.5*sigma^2)*C3927+sigma*SQRT(C3927)*D3927)</f>
        <v/>
      </c>
      <c r="F3927">
        <f>SHL_face*(1+SHL_rate)^C3927</f>
        <v/>
      </c>
      <c r="G3927">
        <f>Pref_face*(1+Pref_rate)^C3927</f>
        <v/>
      </c>
      <c r="H3927">
        <f>MAX(E3927-F3927-G3927,0)</f>
        <v/>
      </c>
      <c r="I3927">
        <f>MIN(E3927,F3927+G3927)+(1-MgmtPct)*H3927</f>
        <v/>
      </c>
      <c r="J3927">
        <f>IF(I3927/SponsorCost&gt;=RatchetTrigger,1,0)</f>
        <v/>
      </c>
      <c r="K3927">
        <f>IF(J3927=1,MgmtPctRatchet,MgmtPct)</f>
        <v/>
      </c>
      <c r="L3927">
        <f>K3927*H3927</f>
        <v/>
      </c>
      <c r="M3927">
        <f>EXP(-rf*C3927)*L3927</f>
        <v/>
      </c>
      <c r="N3927">
        <f>EXP(-rf*C3927)*E3927</f>
        <v/>
      </c>
    </row>
    <row r="3928">
      <c r="A3928" t="n">
        <v>3920</v>
      </c>
      <c r="B3928">
        <f>RAND()</f>
        <v/>
      </c>
      <c r="C3928">
        <f>IF(B3928&lt;P_3,3,IF(B3928&lt;P_3+P_4,4,5))</f>
        <v/>
      </c>
      <c r="D3928">
        <f>NORM.S.INV(RAND())</f>
        <v/>
      </c>
      <c r="E3928">
        <f>V0*EXP((rf-q_leak-0.5*sigma^2)*C3928+sigma*SQRT(C3928)*D3928)</f>
        <v/>
      </c>
      <c r="F3928">
        <f>SHL_face*(1+SHL_rate)^C3928</f>
        <v/>
      </c>
      <c r="G3928">
        <f>Pref_face*(1+Pref_rate)^C3928</f>
        <v/>
      </c>
      <c r="H3928">
        <f>MAX(E3928-F3928-G3928,0)</f>
        <v/>
      </c>
      <c r="I3928">
        <f>MIN(E3928,F3928+G3928)+(1-MgmtPct)*H3928</f>
        <v/>
      </c>
      <c r="J3928">
        <f>IF(I3928/SponsorCost&gt;=RatchetTrigger,1,0)</f>
        <v/>
      </c>
      <c r="K3928">
        <f>IF(J3928=1,MgmtPctRatchet,MgmtPct)</f>
        <v/>
      </c>
      <c r="L3928">
        <f>K3928*H3928</f>
        <v/>
      </c>
      <c r="M3928">
        <f>EXP(-rf*C3928)*L3928</f>
        <v/>
      </c>
      <c r="N3928">
        <f>EXP(-rf*C3928)*E3928</f>
        <v/>
      </c>
    </row>
    <row r="3929">
      <c r="A3929" t="n">
        <v>3921</v>
      </c>
      <c r="B3929">
        <f>RAND()</f>
        <v/>
      </c>
      <c r="C3929">
        <f>IF(B3929&lt;P_3,3,IF(B3929&lt;P_3+P_4,4,5))</f>
        <v/>
      </c>
      <c r="D3929">
        <f>NORM.S.INV(RAND())</f>
        <v/>
      </c>
      <c r="E3929">
        <f>V0*EXP((rf-q_leak-0.5*sigma^2)*C3929+sigma*SQRT(C3929)*D3929)</f>
        <v/>
      </c>
      <c r="F3929">
        <f>SHL_face*(1+SHL_rate)^C3929</f>
        <v/>
      </c>
      <c r="G3929">
        <f>Pref_face*(1+Pref_rate)^C3929</f>
        <v/>
      </c>
      <c r="H3929">
        <f>MAX(E3929-F3929-G3929,0)</f>
        <v/>
      </c>
      <c r="I3929">
        <f>MIN(E3929,F3929+G3929)+(1-MgmtPct)*H3929</f>
        <v/>
      </c>
      <c r="J3929">
        <f>IF(I3929/SponsorCost&gt;=RatchetTrigger,1,0)</f>
        <v/>
      </c>
      <c r="K3929">
        <f>IF(J3929=1,MgmtPctRatchet,MgmtPct)</f>
        <v/>
      </c>
      <c r="L3929">
        <f>K3929*H3929</f>
        <v/>
      </c>
      <c r="M3929">
        <f>EXP(-rf*C3929)*L3929</f>
        <v/>
      </c>
      <c r="N3929">
        <f>EXP(-rf*C3929)*E3929</f>
        <v/>
      </c>
    </row>
    <row r="3930">
      <c r="A3930" t="n">
        <v>3922</v>
      </c>
      <c r="B3930">
        <f>RAND()</f>
        <v/>
      </c>
      <c r="C3930">
        <f>IF(B3930&lt;P_3,3,IF(B3930&lt;P_3+P_4,4,5))</f>
        <v/>
      </c>
      <c r="D3930">
        <f>NORM.S.INV(RAND())</f>
        <v/>
      </c>
      <c r="E3930">
        <f>V0*EXP((rf-q_leak-0.5*sigma^2)*C3930+sigma*SQRT(C3930)*D3930)</f>
        <v/>
      </c>
      <c r="F3930">
        <f>SHL_face*(1+SHL_rate)^C3930</f>
        <v/>
      </c>
      <c r="G3930">
        <f>Pref_face*(1+Pref_rate)^C3930</f>
        <v/>
      </c>
      <c r="H3930">
        <f>MAX(E3930-F3930-G3930,0)</f>
        <v/>
      </c>
      <c r="I3930">
        <f>MIN(E3930,F3930+G3930)+(1-MgmtPct)*H3930</f>
        <v/>
      </c>
      <c r="J3930">
        <f>IF(I3930/SponsorCost&gt;=RatchetTrigger,1,0)</f>
        <v/>
      </c>
      <c r="K3930">
        <f>IF(J3930=1,MgmtPctRatchet,MgmtPct)</f>
        <v/>
      </c>
      <c r="L3930">
        <f>K3930*H3930</f>
        <v/>
      </c>
      <c r="M3930">
        <f>EXP(-rf*C3930)*L3930</f>
        <v/>
      </c>
      <c r="N3930">
        <f>EXP(-rf*C3930)*E3930</f>
        <v/>
      </c>
    </row>
    <row r="3931">
      <c r="A3931" t="n">
        <v>3923</v>
      </c>
      <c r="B3931">
        <f>RAND()</f>
        <v/>
      </c>
      <c r="C3931">
        <f>IF(B3931&lt;P_3,3,IF(B3931&lt;P_3+P_4,4,5))</f>
        <v/>
      </c>
      <c r="D3931">
        <f>NORM.S.INV(RAND())</f>
        <v/>
      </c>
      <c r="E3931">
        <f>V0*EXP((rf-q_leak-0.5*sigma^2)*C3931+sigma*SQRT(C3931)*D3931)</f>
        <v/>
      </c>
      <c r="F3931">
        <f>SHL_face*(1+SHL_rate)^C3931</f>
        <v/>
      </c>
      <c r="G3931">
        <f>Pref_face*(1+Pref_rate)^C3931</f>
        <v/>
      </c>
      <c r="H3931">
        <f>MAX(E3931-F3931-G3931,0)</f>
        <v/>
      </c>
      <c r="I3931">
        <f>MIN(E3931,F3931+G3931)+(1-MgmtPct)*H3931</f>
        <v/>
      </c>
      <c r="J3931">
        <f>IF(I3931/SponsorCost&gt;=RatchetTrigger,1,0)</f>
        <v/>
      </c>
      <c r="K3931">
        <f>IF(J3931=1,MgmtPctRatchet,MgmtPct)</f>
        <v/>
      </c>
      <c r="L3931">
        <f>K3931*H3931</f>
        <v/>
      </c>
      <c r="M3931">
        <f>EXP(-rf*C3931)*L3931</f>
        <v/>
      </c>
      <c r="N3931">
        <f>EXP(-rf*C3931)*E3931</f>
        <v/>
      </c>
    </row>
    <row r="3932">
      <c r="A3932" t="n">
        <v>3924</v>
      </c>
      <c r="B3932">
        <f>RAND()</f>
        <v/>
      </c>
      <c r="C3932">
        <f>IF(B3932&lt;P_3,3,IF(B3932&lt;P_3+P_4,4,5))</f>
        <v/>
      </c>
      <c r="D3932">
        <f>NORM.S.INV(RAND())</f>
        <v/>
      </c>
      <c r="E3932">
        <f>V0*EXP((rf-q_leak-0.5*sigma^2)*C3932+sigma*SQRT(C3932)*D3932)</f>
        <v/>
      </c>
      <c r="F3932">
        <f>SHL_face*(1+SHL_rate)^C3932</f>
        <v/>
      </c>
      <c r="G3932">
        <f>Pref_face*(1+Pref_rate)^C3932</f>
        <v/>
      </c>
      <c r="H3932">
        <f>MAX(E3932-F3932-G3932,0)</f>
        <v/>
      </c>
      <c r="I3932">
        <f>MIN(E3932,F3932+G3932)+(1-MgmtPct)*H3932</f>
        <v/>
      </c>
      <c r="J3932">
        <f>IF(I3932/SponsorCost&gt;=RatchetTrigger,1,0)</f>
        <v/>
      </c>
      <c r="K3932">
        <f>IF(J3932=1,MgmtPctRatchet,MgmtPct)</f>
        <v/>
      </c>
      <c r="L3932">
        <f>K3932*H3932</f>
        <v/>
      </c>
      <c r="M3932">
        <f>EXP(-rf*C3932)*L3932</f>
        <v/>
      </c>
      <c r="N3932">
        <f>EXP(-rf*C3932)*E3932</f>
        <v/>
      </c>
    </row>
    <row r="3933">
      <c r="A3933" t="n">
        <v>3925</v>
      </c>
      <c r="B3933">
        <f>RAND()</f>
        <v/>
      </c>
      <c r="C3933">
        <f>IF(B3933&lt;P_3,3,IF(B3933&lt;P_3+P_4,4,5))</f>
        <v/>
      </c>
      <c r="D3933">
        <f>NORM.S.INV(RAND())</f>
        <v/>
      </c>
      <c r="E3933">
        <f>V0*EXP((rf-q_leak-0.5*sigma^2)*C3933+sigma*SQRT(C3933)*D3933)</f>
        <v/>
      </c>
      <c r="F3933">
        <f>SHL_face*(1+SHL_rate)^C3933</f>
        <v/>
      </c>
      <c r="G3933">
        <f>Pref_face*(1+Pref_rate)^C3933</f>
        <v/>
      </c>
      <c r="H3933">
        <f>MAX(E3933-F3933-G3933,0)</f>
        <v/>
      </c>
      <c r="I3933">
        <f>MIN(E3933,F3933+G3933)+(1-MgmtPct)*H3933</f>
        <v/>
      </c>
      <c r="J3933">
        <f>IF(I3933/SponsorCost&gt;=RatchetTrigger,1,0)</f>
        <v/>
      </c>
      <c r="K3933">
        <f>IF(J3933=1,MgmtPctRatchet,MgmtPct)</f>
        <v/>
      </c>
      <c r="L3933">
        <f>K3933*H3933</f>
        <v/>
      </c>
      <c r="M3933">
        <f>EXP(-rf*C3933)*L3933</f>
        <v/>
      </c>
      <c r="N3933">
        <f>EXP(-rf*C3933)*E3933</f>
        <v/>
      </c>
    </row>
    <row r="3934">
      <c r="A3934" t="n">
        <v>3926</v>
      </c>
      <c r="B3934">
        <f>RAND()</f>
        <v/>
      </c>
      <c r="C3934">
        <f>IF(B3934&lt;P_3,3,IF(B3934&lt;P_3+P_4,4,5))</f>
        <v/>
      </c>
      <c r="D3934">
        <f>NORM.S.INV(RAND())</f>
        <v/>
      </c>
      <c r="E3934">
        <f>V0*EXP((rf-q_leak-0.5*sigma^2)*C3934+sigma*SQRT(C3934)*D3934)</f>
        <v/>
      </c>
      <c r="F3934">
        <f>SHL_face*(1+SHL_rate)^C3934</f>
        <v/>
      </c>
      <c r="G3934">
        <f>Pref_face*(1+Pref_rate)^C3934</f>
        <v/>
      </c>
      <c r="H3934">
        <f>MAX(E3934-F3934-G3934,0)</f>
        <v/>
      </c>
      <c r="I3934">
        <f>MIN(E3934,F3934+G3934)+(1-MgmtPct)*H3934</f>
        <v/>
      </c>
      <c r="J3934">
        <f>IF(I3934/SponsorCost&gt;=RatchetTrigger,1,0)</f>
        <v/>
      </c>
      <c r="K3934">
        <f>IF(J3934=1,MgmtPctRatchet,MgmtPct)</f>
        <v/>
      </c>
      <c r="L3934">
        <f>K3934*H3934</f>
        <v/>
      </c>
      <c r="M3934">
        <f>EXP(-rf*C3934)*L3934</f>
        <v/>
      </c>
      <c r="N3934">
        <f>EXP(-rf*C3934)*E3934</f>
        <v/>
      </c>
    </row>
    <row r="3935">
      <c r="A3935" t="n">
        <v>3927</v>
      </c>
      <c r="B3935">
        <f>RAND()</f>
        <v/>
      </c>
      <c r="C3935">
        <f>IF(B3935&lt;P_3,3,IF(B3935&lt;P_3+P_4,4,5))</f>
        <v/>
      </c>
      <c r="D3935">
        <f>NORM.S.INV(RAND())</f>
        <v/>
      </c>
      <c r="E3935">
        <f>V0*EXP((rf-q_leak-0.5*sigma^2)*C3935+sigma*SQRT(C3935)*D3935)</f>
        <v/>
      </c>
      <c r="F3935">
        <f>SHL_face*(1+SHL_rate)^C3935</f>
        <v/>
      </c>
      <c r="G3935">
        <f>Pref_face*(1+Pref_rate)^C3935</f>
        <v/>
      </c>
      <c r="H3935">
        <f>MAX(E3935-F3935-G3935,0)</f>
        <v/>
      </c>
      <c r="I3935">
        <f>MIN(E3935,F3935+G3935)+(1-MgmtPct)*H3935</f>
        <v/>
      </c>
      <c r="J3935">
        <f>IF(I3935/SponsorCost&gt;=RatchetTrigger,1,0)</f>
        <v/>
      </c>
      <c r="K3935">
        <f>IF(J3935=1,MgmtPctRatchet,MgmtPct)</f>
        <v/>
      </c>
      <c r="L3935">
        <f>K3935*H3935</f>
        <v/>
      </c>
      <c r="M3935">
        <f>EXP(-rf*C3935)*L3935</f>
        <v/>
      </c>
      <c r="N3935">
        <f>EXP(-rf*C3935)*E3935</f>
        <v/>
      </c>
    </row>
    <row r="3936">
      <c r="A3936" t="n">
        <v>3928</v>
      </c>
      <c r="B3936">
        <f>RAND()</f>
        <v/>
      </c>
      <c r="C3936">
        <f>IF(B3936&lt;P_3,3,IF(B3936&lt;P_3+P_4,4,5))</f>
        <v/>
      </c>
      <c r="D3936">
        <f>NORM.S.INV(RAND())</f>
        <v/>
      </c>
      <c r="E3936">
        <f>V0*EXP((rf-q_leak-0.5*sigma^2)*C3936+sigma*SQRT(C3936)*D3936)</f>
        <v/>
      </c>
      <c r="F3936">
        <f>SHL_face*(1+SHL_rate)^C3936</f>
        <v/>
      </c>
      <c r="G3936">
        <f>Pref_face*(1+Pref_rate)^C3936</f>
        <v/>
      </c>
      <c r="H3936">
        <f>MAX(E3936-F3936-G3936,0)</f>
        <v/>
      </c>
      <c r="I3936">
        <f>MIN(E3936,F3936+G3936)+(1-MgmtPct)*H3936</f>
        <v/>
      </c>
      <c r="J3936">
        <f>IF(I3936/SponsorCost&gt;=RatchetTrigger,1,0)</f>
        <v/>
      </c>
      <c r="K3936">
        <f>IF(J3936=1,MgmtPctRatchet,MgmtPct)</f>
        <v/>
      </c>
      <c r="L3936">
        <f>K3936*H3936</f>
        <v/>
      </c>
      <c r="M3936">
        <f>EXP(-rf*C3936)*L3936</f>
        <v/>
      </c>
      <c r="N3936">
        <f>EXP(-rf*C3936)*E3936</f>
        <v/>
      </c>
    </row>
    <row r="3937">
      <c r="A3937" t="n">
        <v>3929</v>
      </c>
      <c r="B3937">
        <f>RAND()</f>
        <v/>
      </c>
      <c r="C3937">
        <f>IF(B3937&lt;P_3,3,IF(B3937&lt;P_3+P_4,4,5))</f>
        <v/>
      </c>
      <c r="D3937">
        <f>NORM.S.INV(RAND())</f>
        <v/>
      </c>
      <c r="E3937">
        <f>V0*EXP((rf-q_leak-0.5*sigma^2)*C3937+sigma*SQRT(C3937)*D3937)</f>
        <v/>
      </c>
      <c r="F3937">
        <f>SHL_face*(1+SHL_rate)^C3937</f>
        <v/>
      </c>
      <c r="G3937">
        <f>Pref_face*(1+Pref_rate)^C3937</f>
        <v/>
      </c>
      <c r="H3937">
        <f>MAX(E3937-F3937-G3937,0)</f>
        <v/>
      </c>
      <c r="I3937">
        <f>MIN(E3937,F3937+G3937)+(1-MgmtPct)*H3937</f>
        <v/>
      </c>
      <c r="J3937">
        <f>IF(I3937/SponsorCost&gt;=RatchetTrigger,1,0)</f>
        <v/>
      </c>
      <c r="K3937">
        <f>IF(J3937=1,MgmtPctRatchet,MgmtPct)</f>
        <v/>
      </c>
      <c r="L3937">
        <f>K3937*H3937</f>
        <v/>
      </c>
      <c r="M3937">
        <f>EXP(-rf*C3937)*L3937</f>
        <v/>
      </c>
      <c r="N3937">
        <f>EXP(-rf*C3937)*E3937</f>
        <v/>
      </c>
    </row>
    <row r="3938">
      <c r="A3938" t="n">
        <v>3930</v>
      </c>
      <c r="B3938">
        <f>RAND()</f>
        <v/>
      </c>
      <c r="C3938">
        <f>IF(B3938&lt;P_3,3,IF(B3938&lt;P_3+P_4,4,5))</f>
        <v/>
      </c>
      <c r="D3938">
        <f>NORM.S.INV(RAND())</f>
        <v/>
      </c>
      <c r="E3938">
        <f>V0*EXP((rf-q_leak-0.5*sigma^2)*C3938+sigma*SQRT(C3938)*D3938)</f>
        <v/>
      </c>
      <c r="F3938">
        <f>SHL_face*(1+SHL_rate)^C3938</f>
        <v/>
      </c>
      <c r="G3938">
        <f>Pref_face*(1+Pref_rate)^C3938</f>
        <v/>
      </c>
      <c r="H3938">
        <f>MAX(E3938-F3938-G3938,0)</f>
        <v/>
      </c>
      <c r="I3938">
        <f>MIN(E3938,F3938+G3938)+(1-MgmtPct)*H3938</f>
        <v/>
      </c>
      <c r="J3938">
        <f>IF(I3938/SponsorCost&gt;=RatchetTrigger,1,0)</f>
        <v/>
      </c>
      <c r="K3938">
        <f>IF(J3938=1,MgmtPctRatchet,MgmtPct)</f>
        <v/>
      </c>
      <c r="L3938">
        <f>K3938*H3938</f>
        <v/>
      </c>
      <c r="M3938">
        <f>EXP(-rf*C3938)*L3938</f>
        <v/>
      </c>
      <c r="N3938">
        <f>EXP(-rf*C3938)*E3938</f>
        <v/>
      </c>
    </row>
    <row r="3939">
      <c r="A3939" t="n">
        <v>3931</v>
      </c>
      <c r="B3939">
        <f>RAND()</f>
        <v/>
      </c>
      <c r="C3939">
        <f>IF(B3939&lt;P_3,3,IF(B3939&lt;P_3+P_4,4,5))</f>
        <v/>
      </c>
      <c r="D3939">
        <f>NORM.S.INV(RAND())</f>
        <v/>
      </c>
      <c r="E3939">
        <f>V0*EXP((rf-q_leak-0.5*sigma^2)*C3939+sigma*SQRT(C3939)*D3939)</f>
        <v/>
      </c>
      <c r="F3939">
        <f>SHL_face*(1+SHL_rate)^C3939</f>
        <v/>
      </c>
      <c r="G3939">
        <f>Pref_face*(1+Pref_rate)^C3939</f>
        <v/>
      </c>
      <c r="H3939">
        <f>MAX(E3939-F3939-G3939,0)</f>
        <v/>
      </c>
      <c r="I3939">
        <f>MIN(E3939,F3939+G3939)+(1-MgmtPct)*H3939</f>
        <v/>
      </c>
      <c r="J3939">
        <f>IF(I3939/SponsorCost&gt;=RatchetTrigger,1,0)</f>
        <v/>
      </c>
      <c r="K3939">
        <f>IF(J3939=1,MgmtPctRatchet,MgmtPct)</f>
        <v/>
      </c>
      <c r="L3939">
        <f>K3939*H3939</f>
        <v/>
      </c>
      <c r="M3939">
        <f>EXP(-rf*C3939)*L3939</f>
        <v/>
      </c>
      <c r="N3939">
        <f>EXP(-rf*C3939)*E3939</f>
        <v/>
      </c>
    </row>
    <row r="3940">
      <c r="A3940" t="n">
        <v>3932</v>
      </c>
      <c r="B3940">
        <f>RAND()</f>
        <v/>
      </c>
      <c r="C3940">
        <f>IF(B3940&lt;P_3,3,IF(B3940&lt;P_3+P_4,4,5))</f>
        <v/>
      </c>
      <c r="D3940">
        <f>NORM.S.INV(RAND())</f>
        <v/>
      </c>
      <c r="E3940">
        <f>V0*EXP((rf-q_leak-0.5*sigma^2)*C3940+sigma*SQRT(C3940)*D3940)</f>
        <v/>
      </c>
      <c r="F3940">
        <f>SHL_face*(1+SHL_rate)^C3940</f>
        <v/>
      </c>
      <c r="G3940">
        <f>Pref_face*(1+Pref_rate)^C3940</f>
        <v/>
      </c>
      <c r="H3940">
        <f>MAX(E3940-F3940-G3940,0)</f>
        <v/>
      </c>
      <c r="I3940">
        <f>MIN(E3940,F3940+G3940)+(1-MgmtPct)*H3940</f>
        <v/>
      </c>
      <c r="J3940">
        <f>IF(I3940/SponsorCost&gt;=RatchetTrigger,1,0)</f>
        <v/>
      </c>
      <c r="K3940">
        <f>IF(J3940=1,MgmtPctRatchet,MgmtPct)</f>
        <v/>
      </c>
      <c r="L3940">
        <f>K3940*H3940</f>
        <v/>
      </c>
      <c r="M3940">
        <f>EXP(-rf*C3940)*L3940</f>
        <v/>
      </c>
      <c r="N3940">
        <f>EXP(-rf*C3940)*E3940</f>
        <v/>
      </c>
    </row>
    <row r="3941">
      <c r="A3941" t="n">
        <v>3933</v>
      </c>
      <c r="B3941">
        <f>RAND()</f>
        <v/>
      </c>
      <c r="C3941">
        <f>IF(B3941&lt;P_3,3,IF(B3941&lt;P_3+P_4,4,5))</f>
        <v/>
      </c>
      <c r="D3941">
        <f>NORM.S.INV(RAND())</f>
        <v/>
      </c>
      <c r="E3941">
        <f>V0*EXP((rf-q_leak-0.5*sigma^2)*C3941+sigma*SQRT(C3941)*D3941)</f>
        <v/>
      </c>
      <c r="F3941">
        <f>SHL_face*(1+SHL_rate)^C3941</f>
        <v/>
      </c>
      <c r="G3941">
        <f>Pref_face*(1+Pref_rate)^C3941</f>
        <v/>
      </c>
      <c r="H3941">
        <f>MAX(E3941-F3941-G3941,0)</f>
        <v/>
      </c>
      <c r="I3941">
        <f>MIN(E3941,F3941+G3941)+(1-MgmtPct)*H3941</f>
        <v/>
      </c>
      <c r="J3941">
        <f>IF(I3941/SponsorCost&gt;=RatchetTrigger,1,0)</f>
        <v/>
      </c>
      <c r="K3941">
        <f>IF(J3941=1,MgmtPctRatchet,MgmtPct)</f>
        <v/>
      </c>
      <c r="L3941">
        <f>K3941*H3941</f>
        <v/>
      </c>
      <c r="M3941">
        <f>EXP(-rf*C3941)*L3941</f>
        <v/>
      </c>
      <c r="N3941">
        <f>EXP(-rf*C3941)*E3941</f>
        <v/>
      </c>
    </row>
    <row r="3942">
      <c r="A3942" t="n">
        <v>3934</v>
      </c>
      <c r="B3942">
        <f>RAND()</f>
        <v/>
      </c>
      <c r="C3942">
        <f>IF(B3942&lt;P_3,3,IF(B3942&lt;P_3+P_4,4,5))</f>
        <v/>
      </c>
      <c r="D3942">
        <f>NORM.S.INV(RAND())</f>
        <v/>
      </c>
      <c r="E3942">
        <f>V0*EXP((rf-q_leak-0.5*sigma^2)*C3942+sigma*SQRT(C3942)*D3942)</f>
        <v/>
      </c>
      <c r="F3942">
        <f>SHL_face*(1+SHL_rate)^C3942</f>
        <v/>
      </c>
      <c r="G3942">
        <f>Pref_face*(1+Pref_rate)^C3942</f>
        <v/>
      </c>
      <c r="H3942">
        <f>MAX(E3942-F3942-G3942,0)</f>
        <v/>
      </c>
      <c r="I3942">
        <f>MIN(E3942,F3942+G3942)+(1-MgmtPct)*H3942</f>
        <v/>
      </c>
      <c r="J3942">
        <f>IF(I3942/SponsorCost&gt;=RatchetTrigger,1,0)</f>
        <v/>
      </c>
      <c r="K3942">
        <f>IF(J3942=1,MgmtPctRatchet,MgmtPct)</f>
        <v/>
      </c>
      <c r="L3942">
        <f>K3942*H3942</f>
        <v/>
      </c>
      <c r="M3942">
        <f>EXP(-rf*C3942)*L3942</f>
        <v/>
      </c>
      <c r="N3942">
        <f>EXP(-rf*C3942)*E3942</f>
        <v/>
      </c>
    </row>
    <row r="3943">
      <c r="A3943" t="n">
        <v>3935</v>
      </c>
      <c r="B3943">
        <f>RAND()</f>
        <v/>
      </c>
      <c r="C3943">
        <f>IF(B3943&lt;P_3,3,IF(B3943&lt;P_3+P_4,4,5))</f>
        <v/>
      </c>
      <c r="D3943">
        <f>NORM.S.INV(RAND())</f>
        <v/>
      </c>
      <c r="E3943">
        <f>V0*EXP((rf-q_leak-0.5*sigma^2)*C3943+sigma*SQRT(C3943)*D3943)</f>
        <v/>
      </c>
      <c r="F3943">
        <f>SHL_face*(1+SHL_rate)^C3943</f>
        <v/>
      </c>
      <c r="G3943">
        <f>Pref_face*(1+Pref_rate)^C3943</f>
        <v/>
      </c>
      <c r="H3943">
        <f>MAX(E3943-F3943-G3943,0)</f>
        <v/>
      </c>
      <c r="I3943">
        <f>MIN(E3943,F3943+G3943)+(1-MgmtPct)*H3943</f>
        <v/>
      </c>
      <c r="J3943">
        <f>IF(I3943/SponsorCost&gt;=RatchetTrigger,1,0)</f>
        <v/>
      </c>
      <c r="K3943">
        <f>IF(J3943=1,MgmtPctRatchet,MgmtPct)</f>
        <v/>
      </c>
      <c r="L3943">
        <f>K3943*H3943</f>
        <v/>
      </c>
      <c r="M3943">
        <f>EXP(-rf*C3943)*L3943</f>
        <v/>
      </c>
      <c r="N3943">
        <f>EXP(-rf*C3943)*E3943</f>
        <v/>
      </c>
    </row>
    <row r="3944">
      <c r="A3944" t="n">
        <v>3936</v>
      </c>
      <c r="B3944">
        <f>RAND()</f>
        <v/>
      </c>
      <c r="C3944">
        <f>IF(B3944&lt;P_3,3,IF(B3944&lt;P_3+P_4,4,5))</f>
        <v/>
      </c>
      <c r="D3944">
        <f>NORM.S.INV(RAND())</f>
        <v/>
      </c>
      <c r="E3944">
        <f>V0*EXP((rf-q_leak-0.5*sigma^2)*C3944+sigma*SQRT(C3944)*D3944)</f>
        <v/>
      </c>
      <c r="F3944">
        <f>SHL_face*(1+SHL_rate)^C3944</f>
        <v/>
      </c>
      <c r="G3944">
        <f>Pref_face*(1+Pref_rate)^C3944</f>
        <v/>
      </c>
      <c r="H3944">
        <f>MAX(E3944-F3944-G3944,0)</f>
        <v/>
      </c>
      <c r="I3944">
        <f>MIN(E3944,F3944+G3944)+(1-MgmtPct)*H3944</f>
        <v/>
      </c>
      <c r="J3944">
        <f>IF(I3944/SponsorCost&gt;=RatchetTrigger,1,0)</f>
        <v/>
      </c>
      <c r="K3944">
        <f>IF(J3944=1,MgmtPctRatchet,MgmtPct)</f>
        <v/>
      </c>
      <c r="L3944">
        <f>K3944*H3944</f>
        <v/>
      </c>
      <c r="M3944">
        <f>EXP(-rf*C3944)*L3944</f>
        <v/>
      </c>
      <c r="N3944">
        <f>EXP(-rf*C3944)*E3944</f>
        <v/>
      </c>
    </row>
    <row r="3945">
      <c r="A3945" t="n">
        <v>3937</v>
      </c>
      <c r="B3945">
        <f>RAND()</f>
        <v/>
      </c>
      <c r="C3945">
        <f>IF(B3945&lt;P_3,3,IF(B3945&lt;P_3+P_4,4,5))</f>
        <v/>
      </c>
      <c r="D3945">
        <f>NORM.S.INV(RAND())</f>
        <v/>
      </c>
      <c r="E3945">
        <f>V0*EXP((rf-q_leak-0.5*sigma^2)*C3945+sigma*SQRT(C3945)*D3945)</f>
        <v/>
      </c>
      <c r="F3945">
        <f>SHL_face*(1+SHL_rate)^C3945</f>
        <v/>
      </c>
      <c r="G3945">
        <f>Pref_face*(1+Pref_rate)^C3945</f>
        <v/>
      </c>
      <c r="H3945">
        <f>MAX(E3945-F3945-G3945,0)</f>
        <v/>
      </c>
      <c r="I3945">
        <f>MIN(E3945,F3945+G3945)+(1-MgmtPct)*H3945</f>
        <v/>
      </c>
      <c r="J3945">
        <f>IF(I3945/SponsorCost&gt;=RatchetTrigger,1,0)</f>
        <v/>
      </c>
      <c r="K3945">
        <f>IF(J3945=1,MgmtPctRatchet,MgmtPct)</f>
        <v/>
      </c>
      <c r="L3945">
        <f>K3945*H3945</f>
        <v/>
      </c>
      <c r="M3945">
        <f>EXP(-rf*C3945)*L3945</f>
        <v/>
      </c>
      <c r="N3945">
        <f>EXP(-rf*C3945)*E3945</f>
        <v/>
      </c>
    </row>
    <row r="3946">
      <c r="A3946" t="n">
        <v>3938</v>
      </c>
      <c r="B3946">
        <f>RAND()</f>
        <v/>
      </c>
      <c r="C3946">
        <f>IF(B3946&lt;P_3,3,IF(B3946&lt;P_3+P_4,4,5))</f>
        <v/>
      </c>
      <c r="D3946">
        <f>NORM.S.INV(RAND())</f>
        <v/>
      </c>
      <c r="E3946">
        <f>V0*EXP((rf-q_leak-0.5*sigma^2)*C3946+sigma*SQRT(C3946)*D3946)</f>
        <v/>
      </c>
      <c r="F3946">
        <f>SHL_face*(1+SHL_rate)^C3946</f>
        <v/>
      </c>
      <c r="G3946">
        <f>Pref_face*(1+Pref_rate)^C3946</f>
        <v/>
      </c>
      <c r="H3946">
        <f>MAX(E3946-F3946-G3946,0)</f>
        <v/>
      </c>
      <c r="I3946">
        <f>MIN(E3946,F3946+G3946)+(1-MgmtPct)*H3946</f>
        <v/>
      </c>
      <c r="J3946">
        <f>IF(I3946/SponsorCost&gt;=RatchetTrigger,1,0)</f>
        <v/>
      </c>
      <c r="K3946">
        <f>IF(J3946=1,MgmtPctRatchet,MgmtPct)</f>
        <v/>
      </c>
      <c r="L3946">
        <f>K3946*H3946</f>
        <v/>
      </c>
      <c r="M3946">
        <f>EXP(-rf*C3946)*L3946</f>
        <v/>
      </c>
      <c r="N3946">
        <f>EXP(-rf*C3946)*E3946</f>
        <v/>
      </c>
    </row>
    <row r="3947">
      <c r="A3947" t="n">
        <v>3939</v>
      </c>
      <c r="B3947">
        <f>RAND()</f>
        <v/>
      </c>
      <c r="C3947">
        <f>IF(B3947&lt;P_3,3,IF(B3947&lt;P_3+P_4,4,5))</f>
        <v/>
      </c>
      <c r="D3947">
        <f>NORM.S.INV(RAND())</f>
        <v/>
      </c>
      <c r="E3947">
        <f>V0*EXP((rf-q_leak-0.5*sigma^2)*C3947+sigma*SQRT(C3947)*D3947)</f>
        <v/>
      </c>
      <c r="F3947">
        <f>SHL_face*(1+SHL_rate)^C3947</f>
        <v/>
      </c>
      <c r="G3947">
        <f>Pref_face*(1+Pref_rate)^C3947</f>
        <v/>
      </c>
      <c r="H3947">
        <f>MAX(E3947-F3947-G3947,0)</f>
        <v/>
      </c>
      <c r="I3947">
        <f>MIN(E3947,F3947+G3947)+(1-MgmtPct)*H3947</f>
        <v/>
      </c>
      <c r="J3947">
        <f>IF(I3947/SponsorCost&gt;=RatchetTrigger,1,0)</f>
        <v/>
      </c>
      <c r="K3947">
        <f>IF(J3947=1,MgmtPctRatchet,MgmtPct)</f>
        <v/>
      </c>
      <c r="L3947">
        <f>K3947*H3947</f>
        <v/>
      </c>
      <c r="M3947">
        <f>EXP(-rf*C3947)*L3947</f>
        <v/>
      </c>
      <c r="N3947">
        <f>EXP(-rf*C3947)*E3947</f>
        <v/>
      </c>
    </row>
    <row r="3948">
      <c r="A3948" t="n">
        <v>3940</v>
      </c>
      <c r="B3948">
        <f>RAND()</f>
        <v/>
      </c>
      <c r="C3948">
        <f>IF(B3948&lt;P_3,3,IF(B3948&lt;P_3+P_4,4,5))</f>
        <v/>
      </c>
      <c r="D3948">
        <f>NORM.S.INV(RAND())</f>
        <v/>
      </c>
      <c r="E3948">
        <f>V0*EXP((rf-q_leak-0.5*sigma^2)*C3948+sigma*SQRT(C3948)*D3948)</f>
        <v/>
      </c>
      <c r="F3948">
        <f>SHL_face*(1+SHL_rate)^C3948</f>
        <v/>
      </c>
      <c r="G3948">
        <f>Pref_face*(1+Pref_rate)^C3948</f>
        <v/>
      </c>
      <c r="H3948">
        <f>MAX(E3948-F3948-G3948,0)</f>
        <v/>
      </c>
      <c r="I3948">
        <f>MIN(E3948,F3948+G3948)+(1-MgmtPct)*H3948</f>
        <v/>
      </c>
      <c r="J3948">
        <f>IF(I3948/SponsorCost&gt;=RatchetTrigger,1,0)</f>
        <v/>
      </c>
      <c r="K3948">
        <f>IF(J3948=1,MgmtPctRatchet,MgmtPct)</f>
        <v/>
      </c>
      <c r="L3948">
        <f>K3948*H3948</f>
        <v/>
      </c>
      <c r="M3948">
        <f>EXP(-rf*C3948)*L3948</f>
        <v/>
      </c>
      <c r="N3948">
        <f>EXP(-rf*C3948)*E3948</f>
        <v/>
      </c>
    </row>
    <row r="3949">
      <c r="A3949" t="n">
        <v>3941</v>
      </c>
      <c r="B3949">
        <f>RAND()</f>
        <v/>
      </c>
      <c r="C3949">
        <f>IF(B3949&lt;P_3,3,IF(B3949&lt;P_3+P_4,4,5))</f>
        <v/>
      </c>
      <c r="D3949">
        <f>NORM.S.INV(RAND())</f>
        <v/>
      </c>
      <c r="E3949">
        <f>V0*EXP((rf-q_leak-0.5*sigma^2)*C3949+sigma*SQRT(C3949)*D3949)</f>
        <v/>
      </c>
      <c r="F3949">
        <f>SHL_face*(1+SHL_rate)^C3949</f>
        <v/>
      </c>
      <c r="G3949">
        <f>Pref_face*(1+Pref_rate)^C3949</f>
        <v/>
      </c>
      <c r="H3949">
        <f>MAX(E3949-F3949-G3949,0)</f>
        <v/>
      </c>
      <c r="I3949">
        <f>MIN(E3949,F3949+G3949)+(1-MgmtPct)*H3949</f>
        <v/>
      </c>
      <c r="J3949">
        <f>IF(I3949/SponsorCost&gt;=RatchetTrigger,1,0)</f>
        <v/>
      </c>
      <c r="K3949">
        <f>IF(J3949=1,MgmtPctRatchet,MgmtPct)</f>
        <v/>
      </c>
      <c r="L3949">
        <f>K3949*H3949</f>
        <v/>
      </c>
      <c r="M3949">
        <f>EXP(-rf*C3949)*L3949</f>
        <v/>
      </c>
      <c r="N3949">
        <f>EXP(-rf*C3949)*E3949</f>
        <v/>
      </c>
    </row>
    <row r="3950">
      <c r="A3950" t="n">
        <v>3942</v>
      </c>
      <c r="B3950">
        <f>RAND()</f>
        <v/>
      </c>
      <c r="C3950">
        <f>IF(B3950&lt;P_3,3,IF(B3950&lt;P_3+P_4,4,5))</f>
        <v/>
      </c>
      <c r="D3950">
        <f>NORM.S.INV(RAND())</f>
        <v/>
      </c>
      <c r="E3950">
        <f>V0*EXP((rf-q_leak-0.5*sigma^2)*C3950+sigma*SQRT(C3950)*D3950)</f>
        <v/>
      </c>
      <c r="F3950">
        <f>SHL_face*(1+SHL_rate)^C3950</f>
        <v/>
      </c>
      <c r="G3950">
        <f>Pref_face*(1+Pref_rate)^C3950</f>
        <v/>
      </c>
      <c r="H3950">
        <f>MAX(E3950-F3950-G3950,0)</f>
        <v/>
      </c>
      <c r="I3950">
        <f>MIN(E3950,F3950+G3950)+(1-MgmtPct)*H3950</f>
        <v/>
      </c>
      <c r="J3950">
        <f>IF(I3950/SponsorCost&gt;=RatchetTrigger,1,0)</f>
        <v/>
      </c>
      <c r="K3950">
        <f>IF(J3950=1,MgmtPctRatchet,MgmtPct)</f>
        <v/>
      </c>
      <c r="L3950">
        <f>K3950*H3950</f>
        <v/>
      </c>
      <c r="M3950">
        <f>EXP(-rf*C3950)*L3950</f>
        <v/>
      </c>
      <c r="N3950">
        <f>EXP(-rf*C3950)*E3950</f>
        <v/>
      </c>
    </row>
    <row r="3951">
      <c r="A3951" t="n">
        <v>3943</v>
      </c>
      <c r="B3951">
        <f>RAND()</f>
        <v/>
      </c>
      <c r="C3951">
        <f>IF(B3951&lt;P_3,3,IF(B3951&lt;P_3+P_4,4,5))</f>
        <v/>
      </c>
      <c r="D3951">
        <f>NORM.S.INV(RAND())</f>
        <v/>
      </c>
      <c r="E3951">
        <f>V0*EXP((rf-q_leak-0.5*sigma^2)*C3951+sigma*SQRT(C3951)*D3951)</f>
        <v/>
      </c>
      <c r="F3951">
        <f>SHL_face*(1+SHL_rate)^C3951</f>
        <v/>
      </c>
      <c r="G3951">
        <f>Pref_face*(1+Pref_rate)^C3951</f>
        <v/>
      </c>
      <c r="H3951">
        <f>MAX(E3951-F3951-G3951,0)</f>
        <v/>
      </c>
      <c r="I3951">
        <f>MIN(E3951,F3951+G3951)+(1-MgmtPct)*H3951</f>
        <v/>
      </c>
      <c r="J3951">
        <f>IF(I3951/SponsorCost&gt;=RatchetTrigger,1,0)</f>
        <v/>
      </c>
      <c r="K3951">
        <f>IF(J3951=1,MgmtPctRatchet,MgmtPct)</f>
        <v/>
      </c>
      <c r="L3951">
        <f>K3951*H3951</f>
        <v/>
      </c>
      <c r="M3951">
        <f>EXP(-rf*C3951)*L3951</f>
        <v/>
      </c>
      <c r="N3951">
        <f>EXP(-rf*C3951)*E3951</f>
        <v/>
      </c>
    </row>
    <row r="3952">
      <c r="A3952" t="n">
        <v>3944</v>
      </c>
      <c r="B3952">
        <f>RAND()</f>
        <v/>
      </c>
      <c r="C3952">
        <f>IF(B3952&lt;P_3,3,IF(B3952&lt;P_3+P_4,4,5))</f>
        <v/>
      </c>
      <c r="D3952">
        <f>NORM.S.INV(RAND())</f>
        <v/>
      </c>
      <c r="E3952">
        <f>V0*EXP((rf-q_leak-0.5*sigma^2)*C3952+sigma*SQRT(C3952)*D3952)</f>
        <v/>
      </c>
      <c r="F3952">
        <f>SHL_face*(1+SHL_rate)^C3952</f>
        <v/>
      </c>
      <c r="G3952">
        <f>Pref_face*(1+Pref_rate)^C3952</f>
        <v/>
      </c>
      <c r="H3952">
        <f>MAX(E3952-F3952-G3952,0)</f>
        <v/>
      </c>
      <c r="I3952">
        <f>MIN(E3952,F3952+G3952)+(1-MgmtPct)*H3952</f>
        <v/>
      </c>
      <c r="J3952">
        <f>IF(I3952/SponsorCost&gt;=RatchetTrigger,1,0)</f>
        <v/>
      </c>
      <c r="K3952">
        <f>IF(J3952=1,MgmtPctRatchet,MgmtPct)</f>
        <v/>
      </c>
      <c r="L3952">
        <f>K3952*H3952</f>
        <v/>
      </c>
      <c r="M3952">
        <f>EXP(-rf*C3952)*L3952</f>
        <v/>
      </c>
      <c r="N3952">
        <f>EXP(-rf*C3952)*E3952</f>
        <v/>
      </c>
    </row>
    <row r="3953">
      <c r="A3953" t="n">
        <v>3945</v>
      </c>
      <c r="B3953">
        <f>RAND()</f>
        <v/>
      </c>
      <c r="C3953">
        <f>IF(B3953&lt;P_3,3,IF(B3953&lt;P_3+P_4,4,5))</f>
        <v/>
      </c>
      <c r="D3953">
        <f>NORM.S.INV(RAND())</f>
        <v/>
      </c>
      <c r="E3953">
        <f>V0*EXP((rf-q_leak-0.5*sigma^2)*C3953+sigma*SQRT(C3953)*D3953)</f>
        <v/>
      </c>
      <c r="F3953">
        <f>SHL_face*(1+SHL_rate)^C3953</f>
        <v/>
      </c>
      <c r="G3953">
        <f>Pref_face*(1+Pref_rate)^C3953</f>
        <v/>
      </c>
      <c r="H3953">
        <f>MAX(E3953-F3953-G3953,0)</f>
        <v/>
      </c>
      <c r="I3953">
        <f>MIN(E3953,F3953+G3953)+(1-MgmtPct)*H3953</f>
        <v/>
      </c>
      <c r="J3953">
        <f>IF(I3953/SponsorCost&gt;=RatchetTrigger,1,0)</f>
        <v/>
      </c>
      <c r="K3953">
        <f>IF(J3953=1,MgmtPctRatchet,MgmtPct)</f>
        <v/>
      </c>
      <c r="L3953">
        <f>K3953*H3953</f>
        <v/>
      </c>
      <c r="M3953">
        <f>EXP(-rf*C3953)*L3953</f>
        <v/>
      </c>
      <c r="N3953">
        <f>EXP(-rf*C3953)*E3953</f>
        <v/>
      </c>
    </row>
    <row r="3954">
      <c r="A3954" t="n">
        <v>3946</v>
      </c>
      <c r="B3954">
        <f>RAND()</f>
        <v/>
      </c>
      <c r="C3954">
        <f>IF(B3954&lt;P_3,3,IF(B3954&lt;P_3+P_4,4,5))</f>
        <v/>
      </c>
      <c r="D3954">
        <f>NORM.S.INV(RAND())</f>
        <v/>
      </c>
      <c r="E3954">
        <f>V0*EXP((rf-q_leak-0.5*sigma^2)*C3954+sigma*SQRT(C3954)*D3954)</f>
        <v/>
      </c>
      <c r="F3954">
        <f>SHL_face*(1+SHL_rate)^C3954</f>
        <v/>
      </c>
      <c r="G3954">
        <f>Pref_face*(1+Pref_rate)^C3954</f>
        <v/>
      </c>
      <c r="H3954">
        <f>MAX(E3954-F3954-G3954,0)</f>
        <v/>
      </c>
      <c r="I3954">
        <f>MIN(E3954,F3954+G3954)+(1-MgmtPct)*H3954</f>
        <v/>
      </c>
      <c r="J3954">
        <f>IF(I3954/SponsorCost&gt;=RatchetTrigger,1,0)</f>
        <v/>
      </c>
      <c r="K3954">
        <f>IF(J3954=1,MgmtPctRatchet,MgmtPct)</f>
        <v/>
      </c>
      <c r="L3954">
        <f>K3954*H3954</f>
        <v/>
      </c>
      <c r="M3954">
        <f>EXP(-rf*C3954)*L3954</f>
        <v/>
      </c>
      <c r="N3954">
        <f>EXP(-rf*C3954)*E3954</f>
        <v/>
      </c>
    </row>
    <row r="3955">
      <c r="A3955" t="n">
        <v>3947</v>
      </c>
      <c r="B3955">
        <f>RAND()</f>
        <v/>
      </c>
      <c r="C3955">
        <f>IF(B3955&lt;P_3,3,IF(B3955&lt;P_3+P_4,4,5))</f>
        <v/>
      </c>
      <c r="D3955">
        <f>NORM.S.INV(RAND())</f>
        <v/>
      </c>
      <c r="E3955">
        <f>V0*EXP((rf-q_leak-0.5*sigma^2)*C3955+sigma*SQRT(C3955)*D3955)</f>
        <v/>
      </c>
      <c r="F3955">
        <f>SHL_face*(1+SHL_rate)^C3955</f>
        <v/>
      </c>
      <c r="G3955">
        <f>Pref_face*(1+Pref_rate)^C3955</f>
        <v/>
      </c>
      <c r="H3955">
        <f>MAX(E3955-F3955-G3955,0)</f>
        <v/>
      </c>
      <c r="I3955">
        <f>MIN(E3955,F3955+G3955)+(1-MgmtPct)*H3955</f>
        <v/>
      </c>
      <c r="J3955">
        <f>IF(I3955/SponsorCost&gt;=RatchetTrigger,1,0)</f>
        <v/>
      </c>
      <c r="K3955">
        <f>IF(J3955=1,MgmtPctRatchet,MgmtPct)</f>
        <v/>
      </c>
      <c r="L3955">
        <f>K3955*H3955</f>
        <v/>
      </c>
      <c r="M3955">
        <f>EXP(-rf*C3955)*L3955</f>
        <v/>
      </c>
      <c r="N3955">
        <f>EXP(-rf*C3955)*E3955</f>
        <v/>
      </c>
    </row>
    <row r="3956">
      <c r="A3956" t="n">
        <v>3948</v>
      </c>
      <c r="B3956">
        <f>RAND()</f>
        <v/>
      </c>
      <c r="C3956">
        <f>IF(B3956&lt;P_3,3,IF(B3956&lt;P_3+P_4,4,5))</f>
        <v/>
      </c>
      <c r="D3956">
        <f>NORM.S.INV(RAND())</f>
        <v/>
      </c>
      <c r="E3956">
        <f>V0*EXP((rf-q_leak-0.5*sigma^2)*C3956+sigma*SQRT(C3956)*D3956)</f>
        <v/>
      </c>
      <c r="F3956">
        <f>SHL_face*(1+SHL_rate)^C3956</f>
        <v/>
      </c>
      <c r="G3956">
        <f>Pref_face*(1+Pref_rate)^C3956</f>
        <v/>
      </c>
      <c r="H3956">
        <f>MAX(E3956-F3956-G3956,0)</f>
        <v/>
      </c>
      <c r="I3956">
        <f>MIN(E3956,F3956+G3956)+(1-MgmtPct)*H3956</f>
        <v/>
      </c>
      <c r="J3956">
        <f>IF(I3956/SponsorCost&gt;=RatchetTrigger,1,0)</f>
        <v/>
      </c>
      <c r="K3956">
        <f>IF(J3956=1,MgmtPctRatchet,MgmtPct)</f>
        <v/>
      </c>
      <c r="L3956">
        <f>K3956*H3956</f>
        <v/>
      </c>
      <c r="M3956">
        <f>EXP(-rf*C3956)*L3956</f>
        <v/>
      </c>
      <c r="N3956">
        <f>EXP(-rf*C3956)*E3956</f>
        <v/>
      </c>
    </row>
    <row r="3957">
      <c r="A3957" t="n">
        <v>3949</v>
      </c>
      <c r="B3957">
        <f>RAND()</f>
        <v/>
      </c>
      <c r="C3957">
        <f>IF(B3957&lt;P_3,3,IF(B3957&lt;P_3+P_4,4,5))</f>
        <v/>
      </c>
      <c r="D3957">
        <f>NORM.S.INV(RAND())</f>
        <v/>
      </c>
      <c r="E3957">
        <f>V0*EXP((rf-q_leak-0.5*sigma^2)*C3957+sigma*SQRT(C3957)*D3957)</f>
        <v/>
      </c>
      <c r="F3957">
        <f>SHL_face*(1+SHL_rate)^C3957</f>
        <v/>
      </c>
      <c r="G3957">
        <f>Pref_face*(1+Pref_rate)^C3957</f>
        <v/>
      </c>
      <c r="H3957">
        <f>MAX(E3957-F3957-G3957,0)</f>
        <v/>
      </c>
      <c r="I3957">
        <f>MIN(E3957,F3957+G3957)+(1-MgmtPct)*H3957</f>
        <v/>
      </c>
      <c r="J3957">
        <f>IF(I3957/SponsorCost&gt;=RatchetTrigger,1,0)</f>
        <v/>
      </c>
      <c r="K3957">
        <f>IF(J3957=1,MgmtPctRatchet,MgmtPct)</f>
        <v/>
      </c>
      <c r="L3957">
        <f>K3957*H3957</f>
        <v/>
      </c>
      <c r="M3957">
        <f>EXP(-rf*C3957)*L3957</f>
        <v/>
      </c>
      <c r="N3957">
        <f>EXP(-rf*C3957)*E3957</f>
        <v/>
      </c>
    </row>
    <row r="3958">
      <c r="A3958" t="n">
        <v>3950</v>
      </c>
      <c r="B3958">
        <f>RAND()</f>
        <v/>
      </c>
      <c r="C3958">
        <f>IF(B3958&lt;P_3,3,IF(B3958&lt;P_3+P_4,4,5))</f>
        <v/>
      </c>
      <c r="D3958">
        <f>NORM.S.INV(RAND())</f>
        <v/>
      </c>
      <c r="E3958">
        <f>V0*EXP((rf-q_leak-0.5*sigma^2)*C3958+sigma*SQRT(C3958)*D3958)</f>
        <v/>
      </c>
      <c r="F3958">
        <f>SHL_face*(1+SHL_rate)^C3958</f>
        <v/>
      </c>
      <c r="G3958">
        <f>Pref_face*(1+Pref_rate)^C3958</f>
        <v/>
      </c>
      <c r="H3958">
        <f>MAX(E3958-F3958-G3958,0)</f>
        <v/>
      </c>
      <c r="I3958">
        <f>MIN(E3958,F3958+G3958)+(1-MgmtPct)*H3958</f>
        <v/>
      </c>
      <c r="J3958">
        <f>IF(I3958/SponsorCost&gt;=RatchetTrigger,1,0)</f>
        <v/>
      </c>
      <c r="K3958">
        <f>IF(J3958=1,MgmtPctRatchet,MgmtPct)</f>
        <v/>
      </c>
      <c r="L3958">
        <f>K3958*H3958</f>
        <v/>
      </c>
      <c r="M3958">
        <f>EXP(-rf*C3958)*L3958</f>
        <v/>
      </c>
      <c r="N3958">
        <f>EXP(-rf*C3958)*E3958</f>
        <v/>
      </c>
    </row>
    <row r="3959">
      <c r="A3959" t="n">
        <v>3951</v>
      </c>
      <c r="B3959">
        <f>RAND()</f>
        <v/>
      </c>
      <c r="C3959">
        <f>IF(B3959&lt;P_3,3,IF(B3959&lt;P_3+P_4,4,5))</f>
        <v/>
      </c>
      <c r="D3959">
        <f>NORM.S.INV(RAND())</f>
        <v/>
      </c>
      <c r="E3959">
        <f>V0*EXP((rf-q_leak-0.5*sigma^2)*C3959+sigma*SQRT(C3959)*D3959)</f>
        <v/>
      </c>
      <c r="F3959">
        <f>SHL_face*(1+SHL_rate)^C3959</f>
        <v/>
      </c>
      <c r="G3959">
        <f>Pref_face*(1+Pref_rate)^C3959</f>
        <v/>
      </c>
      <c r="H3959">
        <f>MAX(E3959-F3959-G3959,0)</f>
        <v/>
      </c>
      <c r="I3959">
        <f>MIN(E3959,F3959+G3959)+(1-MgmtPct)*H3959</f>
        <v/>
      </c>
      <c r="J3959">
        <f>IF(I3959/SponsorCost&gt;=RatchetTrigger,1,0)</f>
        <v/>
      </c>
      <c r="K3959">
        <f>IF(J3959=1,MgmtPctRatchet,MgmtPct)</f>
        <v/>
      </c>
      <c r="L3959">
        <f>K3959*H3959</f>
        <v/>
      </c>
      <c r="M3959">
        <f>EXP(-rf*C3959)*L3959</f>
        <v/>
      </c>
      <c r="N3959">
        <f>EXP(-rf*C3959)*E3959</f>
        <v/>
      </c>
    </row>
    <row r="3960">
      <c r="A3960" t="n">
        <v>3952</v>
      </c>
      <c r="B3960">
        <f>RAND()</f>
        <v/>
      </c>
      <c r="C3960">
        <f>IF(B3960&lt;P_3,3,IF(B3960&lt;P_3+P_4,4,5))</f>
        <v/>
      </c>
      <c r="D3960">
        <f>NORM.S.INV(RAND())</f>
        <v/>
      </c>
      <c r="E3960">
        <f>V0*EXP((rf-q_leak-0.5*sigma^2)*C3960+sigma*SQRT(C3960)*D3960)</f>
        <v/>
      </c>
      <c r="F3960">
        <f>SHL_face*(1+SHL_rate)^C3960</f>
        <v/>
      </c>
      <c r="G3960">
        <f>Pref_face*(1+Pref_rate)^C3960</f>
        <v/>
      </c>
      <c r="H3960">
        <f>MAX(E3960-F3960-G3960,0)</f>
        <v/>
      </c>
      <c r="I3960">
        <f>MIN(E3960,F3960+G3960)+(1-MgmtPct)*H3960</f>
        <v/>
      </c>
      <c r="J3960">
        <f>IF(I3960/SponsorCost&gt;=RatchetTrigger,1,0)</f>
        <v/>
      </c>
      <c r="K3960">
        <f>IF(J3960=1,MgmtPctRatchet,MgmtPct)</f>
        <v/>
      </c>
      <c r="L3960">
        <f>K3960*H3960</f>
        <v/>
      </c>
      <c r="M3960">
        <f>EXP(-rf*C3960)*L3960</f>
        <v/>
      </c>
      <c r="N3960">
        <f>EXP(-rf*C3960)*E3960</f>
        <v/>
      </c>
    </row>
    <row r="3961">
      <c r="A3961" t="n">
        <v>3953</v>
      </c>
      <c r="B3961">
        <f>RAND()</f>
        <v/>
      </c>
      <c r="C3961">
        <f>IF(B3961&lt;P_3,3,IF(B3961&lt;P_3+P_4,4,5))</f>
        <v/>
      </c>
      <c r="D3961">
        <f>NORM.S.INV(RAND())</f>
        <v/>
      </c>
      <c r="E3961">
        <f>V0*EXP((rf-q_leak-0.5*sigma^2)*C3961+sigma*SQRT(C3961)*D3961)</f>
        <v/>
      </c>
      <c r="F3961">
        <f>SHL_face*(1+SHL_rate)^C3961</f>
        <v/>
      </c>
      <c r="G3961">
        <f>Pref_face*(1+Pref_rate)^C3961</f>
        <v/>
      </c>
      <c r="H3961">
        <f>MAX(E3961-F3961-G3961,0)</f>
        <v/>
      </c>
      <c r="I3961">
        <f>MIN(E3961,F3961+G3961)+(1-MgmtPct)*H3961</f>
        <v/>
      </c>
      <c r="J3961">
        <f>IF(I3961/SponsorCost&gt;=RatchetTrigger,1,0)</f>
        <v/>
      </c>
      <c r="K3961">
        <f>IF(J3961=1,MgmtPctRatchet,MgmtPct)</f>
        <v/>
      </c>
      <c r="L3961">
        <f>K3961*H3961</f>
        <v/>
      </c>
      <c r="M3961">
        <f>EXP(-rf*C3961)*L3961</f>
        <v/>
      </c>
      <c r="N3961">
        <f>EXP(-rf*C3961)*E3961</f>
        <v/>
      </c>
    </row>
    <row r="3962">
      <c r="A3962" t="n">
        <v>3954</v>
      </c>
      <c r="B3962">
        <f>RAND()</f>
        <v/>
      </c>
      <c r="C3962">
        <f>IF(B3962&lt;P_3,3,IF(B3962&lt;P_3+P_4,4,5))</f>
        <v/>
      </c>
      <c r="D3962">
        <f>NORM.S.INV(RAND())</f>
        <v/>
      </c>
      <c r="E3962">
        <f>V0*EXP((rf-q_leak-0.5*sigma^2)*C3962+sigma*SQRT(C3962)*D3962)</f>
        <v/>
      </c>
      <c r="F3962">
        <f>SHL_face*(1+SHL_rate)^C3962</f>
        <v/>
      </c>
      <c r="G3962">
        <f>Pref_face*(1+Pref_rate)^C3962</f>
        <v/>
      </c>
      <c r="H3962">
        <f>MAX(E3962-F3962-G3962,0)</f>
        <v/>
      </c>
      <c r="I3962">
        <f>MIN(E3962,F3962+G3962)+(1-MgmtPct)*H3962</f>
        <v/>
      </c>
      <c r="J3962">
        <f>IF(I3962/SponsorCost&gt;=RatchetTrigger,1,0)</f>
        <v/>
      </c>
      <c r="K3962">
        <f>IF(J3962=1,MgmtPctRatchet,MgmtPct)</f>
        <v/>
      </c>
      <c r="L3962">
        <f>K3962*H3962</f>
        <v/>
      </c>
      <c r="M3962">
        <f>EXP(-rf*C3962)*L3962</f>
        <v/>
      </c>
      <c r="N3962">
        <f>EXP(-rf*C3962)*E3962</f>
        <v/>
      </c>
    </row>
    <row r="3963">
      <c r="A3963" t="n">
        <v>3955</v>
      </c>
      <c r="B3963">
        <f>RAND()</f>
        <v/>
      </c>
      <c r="C3963">
        <f>IF(B3963&lt;P_3,3,IF(B3963&lt;P_3+P_4,4,5))</f>
        <v/>
      </c>
      <c r="D3963">
        <f>NORM.S.INV(RAND())</f>
        <v/>
      </c>
      <c r="E3963">
        <f>V0*EXP((rf-q_leak-0.5*sigma^2)*C3963+sigma*SQRT(C3963)*D3963)</f>
        <v/>
      </c>
      <c r="F3963">
        <f>SHL_face*(1+SHL_rate)^C3963</f>
        <v/>
      </c>
      <c r="G3963">
        <f>Pref_face*(1+Pref_rate)^C3963</f>
        <v/>
      </c>
      <c r="H3963">
        <f>MAX(E3963-F3963-G3963,0)</f>
        <v/>
      </c>
      <c r="I3963">
        <f>MIN(E3963,F3963+G3963)+(1-MgmtPct)*H3963</f>
        <v/>
      </c>
      <c r="J3963">
        <f>IF(I3963/SponsorCost&gt;=RatchetTrigger,1,0)</f>
        <v/>
      </c>
      <c r="K3963">
        <f>IF(J3963=1,MgmtPctRatchet,MgmtPct)</f>
        <v/>
      </c>
      <c r="L3963">
        <f>K3963*H3963</f>
        <v/>
      </c>
      <c r="M3963">
        <f>EXP(-rf*C3963)*L3963</f>
        <v/>
      </c>
      <c r="N3963">
        <f>EXP(-rf*C3963)*E3963</f>
        <v/>
      </c>
    </row>
    <row r="3964">
      <c r="A3964" t="n">
        <v>3956</v>
      </c>
      <c r="B3964">
        <f>RAND()</f>
        <v/>
      </c>
      <c r="C3964">
        <f>IF(B3964&lt;P_3,3,IF(B3964&lt;P_3+P_4,4,5))</f>
        <v/>
      </c>
      <c r="D3964">
        <f>NORM.S.INV(RAND())</f>
        <v/>
      </c>
      <c r="E3964">
        <f>V0*EXP((rf-q_leak-0.5*sigma^2)*C3964+sigma*SQRT(C3964)*D3964)</f>
        <v/>
      </c>
      <c r="F3964">
        <f>SHL_face*(1+SHL_rate)^C3964</f>
        <v/>
      </c>
      <c r="G3964">
        <f>Pref_face*(1+Pref_rate)^C3964</f>
        <v/>
      </c>
      <c r="H3964">
        <f>MAX(E3964-F3964-G3964,0)</f>
        <v/>
      </c>
      <c r="I3964">
        <f>MIN(E3964,F3964+G3964)+(1-MgmtPct)*H3964</f>
        <v/>
      </c>
      <c r="J3964">
        <f>IF(I3964/SponsorCost&gt;=RatchetTrigger,1,0)</f>
        <v/>
      </c>
      <c r="K3964">
        <f>IF(J3964=1,MgmtPctRatchet,MgmtPct)</f>
        <v/>
      </c>
      <c r="L3964">
        <f>K3964*H3964</f>
        <v/>
      </c>
      <c r="M3964">
        <f>EXP(-rf*C3964)*L3964</f>
        <v/>
      </c>
      <c r="N3964">
        <f>EXP(-rf*C3964)*E3964</f>
        <v/>
      </c>
    </row>
    <row r="3965">
      <c r="A3965" t="n">
        <v>3957</v>
      </c>
      <c r="B3965">
        <f>RAND()</f>
        <v/>
      </c>
      <c r="C3965">
        <f>IF(B3965&lt;P_3,3,IF(B3965&lt;P_3+P_4,4,5))</f>
        <v/>
      </c>
      <c r="D3965">
        <f>NORM.S.INV(RAND())</f>
        <v/>
      </c>
      <c r="E3965">
        <f>V0*EXP((rf-q_leak-0.5*sigma^2)*C3965+sigma*SQRT(C3965)*D3965)</f>
        <v/>
      </c>
      <c r="F3965">
        <f>SHL_face*(1+SHL_rate)^C3965</f>
        <v/>
      </c>
      <c r="G3965">
        <f>Pref_face*(1+Pref_rate)^C3965</f>
        <v/>
      </c>
      <c r="H3965">
        <f>MAX(E3965-F3965-G3965,0)</f>
        <v/>
      </c>
      <c r="I3965">
        <f>MIN(E3965,F3965+G3965)+(1-MgmtPct)*H3965</f>
        <v/>
      </c>
      <c r="J3965">
        <f>IF(I3965/SponsorCost&gt;=RatchetTrigger,1,0)</f>
        <v/>
      </c>
      <c r="K3965">
        <f>IF(J3965=1,MgmtPctRatchet,MgmtPct)</f>
        <v/>
      </c>
      <c r="L3965">
        <f>K3965*H3965</f>
        <v/>
      </c>
      <c r="M3965">
        <f>EXP(-rf*C3965)*L3965</f>
        <v/>
      </c>
      <c r="N3965">
        <f>EXP(-rf*C3965)*E3965</f>
        <v/>
      </c>
    </row>
    <row r="3966">
      <c r="A3966" t="n">
        <v>3958</v>
      </c>
      <c r="B3966">
        <f>RAND()</f>
        <v/>
      </c>
      <c r="C3966">
        <f>IF(B3966&lt;P_3,3,IF(B3966&lt;P_3+P_4,4,5))</f>
        <v/>
      </c>
      <c r="D3966">
        <f>NORM.S.INV(RAND())</f>
        <v/>
      </c>
      <c r="E3966">
        <f>V0*EXP((rf-q_leak-0.5*sigma^2)*C3966+sigma*SQRT(C3966)*D3966)</f>
        <v/>
      </c>
      <c r="F3966">
        <f>SHL_face*(1+SHL_rate)^C3966</f>
        <v/>
      </c>
      <c r="G3966">
        <f>Pref_face*(1+Pref_rate)^C3966</f>
        <v/>
      </c>
      <c r="H3966">
        <f>MAX(E3966-F3966-G3966,0)</f>
        <v/>
      </c>
      <c r="I3966">
        <f>MIN(E3966,F3966+G3966)+(1-MgmtPct)*H3966</f>
        <v/>
      </c>
      <c r="J3966">
        <f>IF(I3966/SponsorCost&gt;=RatchetTrigger,1,0)</f>
        <v/>
      </c>
      <c r="K3966">
        <f>IF(J3966=1,MgmtPctRatchet,MgmtPct)</f>
        <v/>
      </c>
      <c r="L3966">
        <f>K3966*H3966</f>
        <v/>
      </c>
      <c r="M3966">
        <f>EXP(-rf*C3966)*L3966</f>
        <v/>
      </c>
      <c r="N3966">
        <f>EXP(-rf*C3966)*E3966</f>
        <v/>
      </c>
    </row>
    <row r="3967">
      <c r="A3967" t="n">
        <v>3959</v>
      </c>
      <c r="B3967">
        <f>RAND()</f>
        <v/>
      </c>
      <c r="C3967">
        <f>IF(B3967&lt;P_3,3,IF(B3967&lt;P_3+P_4,4,5))</f>
        <v/>
      </c>
      <c r="D3967">
        <f>NORM.S.INV(RAND())</f>
        <v/>
      </c>
      <c r="E3967">
        <f>V0*EXP((rf-q_leak-0.5*sigma^2)*C3967+sigma*SQRT(C3967)*D3967)</f>
        <v/>
      </c>
      <c r="F3967">
        <f>SHL_face*(1+SHL_rate)^C3967</f>
        <v/>
      </c>
      <c r="G3967">
        <f>Pref_face*(1+Pref_rate)^C3967</f>
        <v/>
      </c>
      <c r="H3967">
        <f>MAX(E3967-F3967-G3967,0)</f>
        <v/>
      </c>
      <c r="I3967">
        <f>MIN(E3967,F3967+G3967)+(1-MgmtPct)*H3967</f>
        <v/>
      </c>
      <c r="J3967">
        <f>IF(I3967/SponsorCost&gt;=RatchetTrigger,1,0)</f>
        <v/>
      </c>
      <c r="K3967">
        <f>IF(J3967=1,MgmtPctRatchet,MgmtPct)</f>
        <v/>
      </c>
      <c r="L3967">
        <f>K3967*H3967</f>
        <v/>
      </c>
      <c r="M3967">
        <f>EXP(-rf*C3967)*L3967</f>
        <v/>
      </c>
      <c r="N3967">
        <f>EXP(-rf*C3967)*E3967</f>
        <v/>
      </c>
    </row>
    <row r="3968">
      <c r="A3968" t="n">
        <v>3960</v>
      </c>
      <c r="B3968">
        <f>RAND()</f>
        <v/>
      </c>
      <c r="C3968">
        <f>IF(B3968&lt;P_3,3,IF(B3968&lt;P_3+P_4,4,5))</f>
        <v/>
      </c>
      <c r="D3968">
        <f>NORM.S.INV(RAND())</f>
        <v/>
      </c>
      <c r="E3968">
        <f>V0*EXP((rf-q_leak-0.5*sigma^2)*C3968+sigma*SQRT(C3968)*D3968)</f>
        <v/>
      </c>
      <c r="F3968">
        <f>SHL_face*(1+SHL_rate)^C3968</f>
        <v/>
      </c>
      <c r="G3968">
        <f>Pref_face*(1+Pref_rate)^C3968</f>
        <v/>
      </c>
      <c r="H3968">
        <f>MAX(E3968-F3968-G3968,0)</f>
        <v/>
      </c>
      <c r="I3968">
        <f>MIN(E3968,F3968+G3968)+(1-MgmtPct)*H3968</f>
        <v/>
      </c>
      <c r="J3968">
        <f>IF(I3968/SponsorCost&gt;=RatchetTrigger,1,0)</f>
        <v/>
      </c>
      <c r="K3968">
        <f>IF(J3968=1,MgmtPctRatchet,MgmtPct)</f>
        <v/>
      </c>
      <c r="L3968">
        <f>K3968*H3968</f>
        <v/>
      </c>
      <c r="M3968">
        <f>EXP(-rf*C3968)*L3968</f>
        <v/>
      </c>
      <c r="N3968">
        <f>EXP(-rf*C3968)*E3968</f>
        <v/>
      </c>
    </row>
    <row r="3969">
      <c r="A3969" t="n">
        <v>3961</v>
      </c>
      <c r="B3969">
        <f>RAND()</f>
        <v/>
      </c>
      <c r="C3969">
        <f>IF(B3969&lt;P_3,3,IF(B3969&lt;P_3+P_4,4,5))</f>
        <v/>
      </c>
      <c r="D3969">
        <f>NORM.S.INV(RAND())</f>
        <v/>
      </c>
      <c r="E3969">
        <f>V0*EXP((rf-q_leak-0.5*sigma^2)*C3969+sigma*SQRT(C3969)*D3969)</f>
        <v/>
      </c>
      <c r="F3969">
        <f>SHL_face*(1+SHL_rate)^C3969</f>
        <v/>
      </c>
      <c r="G3969">
        <f>Pref_face*(1+Pref_rate)^C3969</f>
        <v/>
      </c>
      <c r="H3969">
        <f>MAX(E3969-F3969-G3969,0)</f>
        <v/>
      </c>
      <c r="I3969">
        <f>MIN(E3969,F3969+G3969)+(1-MgmtPct)*H3969</f>
        <v/>
      </c>
      <c r="J3969">
        <f>IF(I3969/SponsorCost&gt;=RatchetTrigger,1,0)</f>
        <v/>
      </c>
      <c r="K3969">
        <f>IF(J3969=1,MgmtPctRatchet,MgmtPct)</f>
        <v/>
      </c>
      <c r="L3969">
        <f>K3969*H3969</f>
        <v/>
      </c>
      <c r="M3969">
        <f>EXP(-rf*C3969)*L3969</f>
        <v/>
      </c>
      <c r="N3969">
        <f>EXP(-rf*C3969)*E3969</f>
        <v/>
      </c>
    </row>
    <row r="3970">
      <c r="A3970" t="n">
        <v>3962</v>
      </c>
      <c r="B3970">
        <f>RAND()</f>
        <v/>
      </c>
      <c r="C3970">
        <f>IF(B3970&lt;P_3,3,IF(B3970&lt;P_3+P_4,4,5))</f>
        <v/>
      </c>
      <c r="D3970">
        <f>NORM.S.INV(RAND())</f>
        <v/>
      </c>
      <c r="E3970">
        <f>V0*EXP((rf-q_leak-0.5*sigma^2)*C3970+sigma*SQRT(C3970)*D3970)</f>
        <v/>
      </c>
      <c r="F3970">
        <f>SHL_face*(1+SHL_rate)^C3970</f>
        <v/>
      </c>
      <c r="G3970">
        <f>Pref_face*(1+Pref_rate)^C3970</f>
        <v/>
      </c>
      <c r="H3970">
        <f>MAX(E3970-F3970-G3970,0)</f>
        <v/>
      </c>
      <c r="I3970">
        <f>MIN(E3970,F3970+G3970)+(1-MgmtPct)*H3970</f>
        <v/>
      </c>
      <c r="J3970">
        <f>IF(I3970/SponsorCost&gt;=RatchetTrigger,1,0)</f>
        <v/>
      </c>
      <c r="K3970">
        <f>IF(J3970=1,MgmtPctRatchet,MgmtPct)</f>
        <v/>
      </c>
      <c r="L3970">
        <f>K3970*H3970</f>
        <v/>
      </c>
      <c r="M3970">
        <f>EXP(-rf*C3970)*L3970</f>
        <v/>
      </c>
      <c r="N3970">
        <f>EXP(-rf*C3970)*E3970</f>
        <v/>
      </c>
    </row>
    <row r="3971">
      <c r="A3971" t="n">
        <v>3963</v>
      </c>
      <c r="B3971">
        <f>RAND()</f>
        <v/>
      </c>
      <c r="C3971">
        <f>IF(B3971&lt;P_3,3,IF(B3971&lt;P_3+P_4,4,5))</f>
        <v/>
      </c>
      <c r="D3971">
        <f>NORM.S.INV(RAND())</f>
        <v/>
      </c>
      <c r="E3971">
        <f>V0*EXP((rf-q_leak-0.5*sigma^2)*C3971+sigma*SQRT(C3971)*D3971)</f>
        <v/>
      </c>
      <c r="F3971">
        <f>SHL_face*(1+SHL_rate)^C3971</f>
        <v/>
      </c>
      <c r="G3971">
        <f>Pref_face*(1+Pref_rate)^C3971</f>
        <v/>
      </c>
      <c r="H3971">
        <f>MAX(E3971-F3971-G3971,0)</f>
        <v/>
      </c>
      <c r="I3971">
        <f>MIN(E3971,F3971+G3971)+(1-MgmtPct)*H3971</f>
        <v/>
      </c>
      <c r="J3971">
        <f>IF(I3971/SponsorCost&gt;=RatchetTrigger,1,0)</f>
        <v/>
      </c>
      <c r="K3971">
        <f>IF(J3971=1,MgmtPctRatchet,MgmtPct)</f>
        <v/>
      </c>
      <c r="L3971">
        <f>K3971*H3971</f>
        <v/>
      </c>
      <c r="M3971">
        <f>EXP(-rf*C3971)*L3971</f>
        <v/>
      </c>
      <c r="N3971">
        <f>EXP(-rf*C3971)*E3971</f>
        <v/>
      </c>
    </row>
    <row r="3972">
      <c r="A3972" t="n">
        <v>3964</v>
      </c>
      <c r="B3972">
        <f>RAND()</f>
        <v/>
      </c>
      <c r="C3972">
        <f>IF(B3972&lt;P_3,3,IF(B3972&lt;P_3+P_4,4,5))</f>
        <v/>
      </c>
      <c r="D3972">
        <f>NORM.S.INV(RAND())</f>
        <v/>
      </c>
      <c r="E3972">
        <f>V0*EXP((rf-q_leak-0.5*sigma^2)*C3972+sigma*SQRT(C3972)*D3972)</f>
        <v/>
      </c>
      <c r="F3972">
        <f>SHL_face*(1+SHL_rate)^C3972</f>
        <v/>
      </c>
      <c r="G3972">
        <f>Pref_face*(1+Pref_rate)^C3972</f>
        <v/>
      </c>
      <c r="H3972">
        <f>MAX(E3972-F3972-G3972,0)</f>
        <v/>
      </c>
      <c r="I3972">
        <f>MIN(E3972,F3972+G3972)+(1-MgmtPct)*H3972</f>
        <v/>
      </c>
      <c r="J3972">
        <f>IF(I3972/SponsorCost&gt;=RatchetTrigger,1,0)</f>
        <v/>
      </c>
      <c r="K3972">
        <f>IF(J3972=1,MgmtPctRatchet,MgmtPct)</f>
        <v/>
      </c>
      <c r="L3972">
        <f>K3972*H3972</f>
        <v/>
      </c>
      <c r="M3972">
        <f>EXP(-rf*C3972)*L3972</f>
        <v/>
      </c>
      <c r="N3972">
        <f>EXP(-rf*C3972)*E3972</f>
        <v/>
      </c>
    </row>
    <row r="3973">
      <c r="A3973" t="n">
        <v>3965</v>
      </c>
      <c r="B3973">
        <f>RAND()</f>
        <v/>
      </c>
      <c r="C3973">
        <f>IF(B3973&lt;P_3,3,IF(B3973&lt;P_3+P_4,4,5))</f>
        <v/>
      </c>
      <c r="D3973">
        <f>NORM.S.INV(RAND())</f>
        <v/>
      </c>
      <c r="E3973">
        <f>V0*EXP((rf-q_leak-0.5*sigma^2)*C3973+sigma*SQRT(C3973)*D3973)</f>
        <v/>
      </c>
      <c r="F3973">
        <f>SHL_face*(1+SHL_rate)^C3973</f>
        <v/>
      </c>
      <c r="G3973">
        <f>Pref_face*(1+Pref_rate)^C3973</f>
        <v/>
      </c>
      <c r="H3973">
        <f>MAX(E3973-F3973-G3973,0)</f>
        <v/>
      </c>
      <c r="I3973">
        <f>MIN(E3973,F3973+G3973)+(1-MgmtPct)*H3973</f>
        <v/>
      </c>
      <c r="J3973">
        <f>IF(I3973/SponsorCost&gt;=RatchetTrigger,1,0)</f>
        <v/>
      </c>
      <c r="K3973">
        <f>IF(J3973=1,MgmtPctRatchet,MgmtPct)</f>
        <v/>
      </c>
      <c r="L3973">
        <f>K3973*H3973</f>
        <v/>
      </c>
      <c r="M3973">
        <f>EXP(-rf*C3973)*L3973</f>
        <v/>
      </c>
      <c r="N3973">
        <f>EXP(-rf*C3973)*E3973</f>
        <v/>
      </c>
    </row>
    <row r="3974">
      <c r="A3974" t="n">
        <v>3966</v>
      </c>
      <c r="B3974">
        <f>RAND()</f>
        <v/>
      </c>
      <c r="C3974">
        <f>IF(B3974&lt;P_3,3,IF(B3974&lt;P_3+P_4,4,5))</f>
        <v/>
      </c>
      <c r="D3974">
        <f>NORM.S.INV(RAND())</f>
        <v/>
      </c>
      <c r="E3974">
        <f>V0*EXP((rf-q_leak-0.5*sigma^2)*C3974+sigma*SQRT(C3974)*D3974)</f>
        <v/>
      </c>
      <c r="F3974">
        <f>SHL_face*(1+SHL_rate)^C3974</f>
        <v/>
      </c>
      <c r="G3974">
        <f>Pref_face*(1+Pref_rate)^C3974</f>
        <v/>
      </c>
      <c r="H3974">
        <f>MAX(E3974-F3974-G3974,0)</f>
        <v/>
      </c>
      <c r="I3974">
        <f>MIN(E3974,F3974+G3974)+(1-MgmtPct)*H3974</f>
        <v/>
      </c>
      <c r="J3974">
        <f>IF(I3974/SponsorCost&gt;=RatchetTrigger,1,0)</f>
        <v/>
      </c>
      <c r="K3974">
        <f>IF(J3974=1,MgmtPctRatchet,MgmtPct)</f>
        <v/>
      </c>
      <c r="L3974">
        <f>K3974*H3974</f>
        <v/>
      </c>
      <c r="M3974">
        <f>EXP(-rf*C3974)*L3974</f>
        <v/>
      </c>
      <c r="N3974">
        <f>EXP(-rf*C3974)*E3974</f>
        <v/>
      </c>
    </row>
    <row r="3975">
      <c r="A3975" t="n">
        <v>3967</v>
      </c>
      <c r="B3975">
        <f>RAND()</f>
        <v/>
      </c>
      <c r="C3975">
        <f>IF(B3975&lt;P_3,3,IF(B3975&lt;P_3+P_4,4,5))</f>
        <v/>
      </c>
      <c r="D3975">
        <f>NORM.S.INV(RAND())</f>
        <v/>
      </c>
      <c r="E3975">
        <f>V0*EXP((rf-q_leak-0.5*sigma^2)*C3975+sigma*SQRT(C3975)*D3975)</f>
        <v/>
      </c>
      <c r="F3975">
        <f>SHL_face*(1+SHL_rate)^C3975</f>
        <v/>
      </c>
      <c r="G3975">
        <f>Pref_face*(1+Pref_rate)^C3975</f>
        <v/>
      </c>
      <c r="H3975">
        <f>MAX(E3975-F3975-G3975,0)</f>
        <v/>
      </c>
      <c r="I3975">
        <f>MIN(E3975,F3975+G3975)+(1-MgmtPct)*H3975</f>
        <v/>
      </c>
      <c r="J3975">
        <f>IF(I3975/SponsorCost&gt;=RatchetTrigger,1,0)</f>
        <v/>
      </c>
      <c r="K3975">
        <f>IF(J3975=1,MgmtPctRatchet,MgmtPct)</f>
        <v/>
      </c>
      <c r="L3975">
        <f>K3975*H3975</f>
        <v/>
      </c>
      <c r="M3975">
        <f>EXP(-rf*C3975)*L3975</f>
        <v/>
      </c>
      <c r="N3975">
        <f>EXP(-rf*C3975)*E3975</f>
        <v/>
      </c>
    </row>
    <row r="3976">
      <c r="A3976" t="n">
        <v>3968</v>
      </c>
      <c r="B3976">
        <f>RAND()</f>
        <v/>
      </c>
      <c r="C3976">
        <f>IF(B3976&lt;P_3,3,IF(B3976&lt;P_3+P_4,4,5))</f>
        <v/>
      </c>
      <c r="D3976">
        <f>NORM.S.INV(RAND())</f>
        <v/>
      </c>
      <c r="E3976">
        <f>V0*EXP((rf-q_leak-0.5*sigma^2)*C3976+sigma*SQRT(C3976)*D3976)</f>
        <v/>
      </c>
      <c r="F3976">
        <f>SHL_face*(1+SHL_rate)^C3976</f>
        <v/>
      </c>
      <c r="G3976">
        <f>Pref_face*(1+Pref_rate)^C3976</f>
        <v/>
      </c>
      <c r="H3976">
        <f>MAX(E3976-F3976-G3976,0)</f>
        <v/>
      </c>
      <c r="I3976">
        <f>MIN(E3976,F3976+G3976)+(1-MgmtPct)*H3976</f>
        <v/>
      </c>
      <c r="J3976">
        <f>IF(I3976/SponsorCost&gt;=RatchetTrigger,1,0)</f>
        <v/>
      </c>
      <c r="K3976">
        <f>IF(J3976=1,MgmtPctRatchet,MgmtPct)</f>
        <v/>
      </c>
      <c r="L3976">
        <f>K3976*H3976</f>
        <v/>
      </c>
      <c r="M3976">
        <f>EXP(-rf*C3976)*L3976</f>
        <v/>
      </c>
      <c r="N3976">
        <f>EXP(-rf*C3976)*E3976</f>
        <v/>
      </c>
    </row>
    <row r="3977">
      <c r="A3977" t="n">
        <v>3969</v>
      </c>
      <c r="B3977">
        <f>RAND()</f>
        <v/>
      </c>
      <c r="C3977">
        <f>IF(B3977&lt;P_3,3,IF(B3977&lt;P_3+P_4,4,5))</f>
        <v/>
      </c>
      <c r="D3977">
        <f>NORM.S.INV(RAND())</f>
        <v/>
      </c>
      <c r="E3977">
        <f>V0*EXP((rf-q_leak-0.5*sigma^2)*C3977+sigma*SQRT(C3977)*D3977)</f>
        <v/>
      </c>
      <c r="F3977">
        <f>SHL_face*(1+SHL_rate)^C3977</f>
        <v/>
      </c>
      <c r="G3977">
        <f>Pref_face*(1+Pref_rate)^C3977</f>
        <v/>
      </c>
      <c r="H3977">
        <f>MAX(E3977-F3977-G3977,0)</f>
        <v/>
      </c>
      <c r="I3977">
        <f>MIN(E3977,F3977+G3977)+(1-MgmtPct)*H3977</f>
        <v/>
      </c>
      <c r="J3977">
        <f>IF(I3977/SponsorCost&gt;=RatchetTrigger,1,0)</f>
        <v/>
      </c>
      <c r="K3977">
        <f>IF(J3977=1,MgmtPctRatchet,MgmtPct)</f>
        <v/>
      </c>
      <c r="L3977">
        <f>K3977*H3977</f>
        <v/>
      </c>
      <c r="M3977">
        <f>EXP(-rf*C3977)*L3977</f>
        <v/>
      </c>
      <c r="N3977">
        <f>EXP(-rf*C3977)*E3977</f>
        <v/>
      </c>
    </row>
    <row r="3978">
      <c r="A3978" t="n">
        <v>3970</v>
      </c>
      <c r="B3978">
        <f>RAND()</f>
        <v/>
      </c>
      <c r="C3978">
        <f>IF(B3978&lt;P_3,3,IF(B3978&lt;P_3+P_4,4,5))</f>
        <v/>
      </c>
      <c r="D3978">
        <f>NORM.S.INV(RAND())</f>
        <v/>
      </c>
      <c r="E3978">
        <f>V0*EXP((rf-q_leak-0.5*sigma^2)*C3978+sigma*SQRT(C3978)*D3978)</f>
        <v/>
      </c>
      <c r="F3978">
        <f>SHL_face*(1+SHL_rate)^C3978</f>
        <v/>
      </c>
      <c r="G3978">
        <f>Pref_face*(1+Pref_rate)^C3978</f>
        <v/>
      </c>
      <c r="H3978">
        <f>MAX(E3978-F3978-G3978,0)</f>
        <v/>
      </c>
      <c r="I3978">
        <f>MIN(E3978,F3978+G3978)+(1-MgmtPct)*H3978</f>
        <v/>
      </c>
      <c r="J3978">
        <f>IF(I3978/SponsorCost&gt;=RatchetTrigger,1,0)</f>
        <v/>
      </c>
      <c r="K3978">
        <f>IF(J3978=1,MgmtPctRatchet,MgmtPct)</f>
        <v/>
      </c>
      <c r="L3978">
        <f>K3978*H3978</f>
        <v/>
      </c>
      <c r="M3978">
        <f>EXP(-rf*C3978)*L3978</f>
        <v/>
      </c>
      <c r="N3978">
        <f>EXP(-rf*C3978)*E3978</f>
        <v/>
      </c>
    </row>
    <row r="3979">
      <c r="A3979" t="n">
        <v>3971</v>
      </c>
      <c r="B3979">
        <f>RAND()</f>
        <v/>
      </c>
      <c r="C3979">
        <f>IF(B3979&lt;P_3,3,IF(B3979&lt;P_3+P_4,4,5))</f>
        <v/>
      </c>
      <c r="D3979">
        <f>NORM.S.INV(RAND())</f>
        <v/>
      </c>
      <c r="E3979">
        <f>V0*EXP((rf-q_leak-0.5*sigma^2)*C3979+sigma*SQRT(C3979)*D3979)</f>
        <v/>
      </c>
      <c r="F3979">
        <f>SHL_face*(1+SHL_rate)^C3979</f>
        <v/>
      </c>
      <c r="G3979">
        <f>Pref_face*(1+Pref_rate)^C3979</f>
        <v/>
      </c>
      <c r="H3979">
        <f>MAX(E3979-F3979-G3979,0)</f>
        <v/>
      </c>
      <c r="I3979">
        <f>MIN(E3979,F3979+G3979)+(1-MgmtPct)*H3979</f>
        <v/>
      </c>
      <c r="J3979">
        <f>IF(I3979/SponsorCost&gt;=RatchetTrigger,1,0)</f>
        <v/>
      </c>
      <c r="K3979">
        <f>IF(J3979=1,MgmtPctRatchet,MgmtPct)</f>
        <v/>
      </c>
      <c r="L3979">
        <f>K3979*H3979</f>
        <v/>
      </c>
      <c r="M3979">
        <f>EXP(-rf*C3979)*L3979</f>
        <v/>
      </c>
      <c r="N3979">
        <f>EXP(-rf*C3979)*E3979</f>
        <v/>
      </c>
    </row>
    <row r="3980">
      <c r="A3980" t="n">
        <v>3972</v>
      </c>
      <c r="B3980">
        <f>RAND()</f>
        <v/>
      </c>
      <c r="C3980">
        <f>IF(B3980&lt;P_3,3,IF(B3980&lt;P_3+P_4,4,5))</f>
        <v/>
      </c>
      <c r="D3980">
        <f>NORM.S.INV(RAND())</f>
        <v/>
      </c>
      <c r="E3980">
        <f>V0*EXP((rf-q_leak-0.5*sigma^2)*C3980+sigma*SQRT(C3980)*D3980)</f>
        <v/>
      </c>
      <c r="F3980">
        <f>SHL_face*(1+SHL_rate)^C3980</f>
        <v/>
      </c>
      <c r="G3980">
        <f>Pref_face*(1+Pref_rate)^C3980</f>
        <v/>
      </c>
      <c r="H3980">
        <f>MAX(E3980-F3980-G3980,0)</f>
        <v/>
      </c>
      <c r="I3980">
        <f>MIN(E3980,F3980+G3980)+(1-MgmtPct)*H3980</f>
        <v/>
      </c>
      <c r="J3980">
        <f>IF(I3980/SponsorCost&gt;=RatchetTrigger,1,0)</f>
        <v/>
      </c>
      <c r="K3980">
        <f>IF(J3980=1,MgmtPctRatchet,MgmtPct)</f>
        <v/>
      </c>
      <c r="L3980">
        <f>K3980*H3980</f>
        <v/>
      </c>
      <c r="M3980">
        <f>EXP(-rf*C3980)*L3980</f>
        <v/>
      </c>
      <c r="N3980">
        <f>EXP(-rf*C3980)*E3980</f>
        <v/>
      </c>
    </row>
    <row r="3981">
      <c r="A3981" t="n">
        <v>3973</v>
      </c>
      <c r="B3981">
        <f>RAND()</f>
        <v/>
      </c>
      <c r="C3981">
        <f>IF(B3981&lt;P_3,3,IF(B3981&lt;P_3+P_4,4,5))</f>
        <v/>
      </c>
      <c r="D3981">
        <f>NORM.S.INV(RAND())</f>
        <v/>
      </c>
      <c r="E3981">
        <f>V0*EXP((rf-q_leak-0.5*sigma^2)*C3981+sigma*SQRT(C3981)*D3981)</f>
        <v/>
      </c>
      <c r="F3981">
        <f>SHL_face*(1+SHL_rate)^C3981</f>
        <v/>
      </c>
      <c r="G3981">
        <f>Pref_face*(1+Pref_rate)^C3981</f>
        <v/>
      </c>
      <c r="H3981">
        <f>MAX(E3981-F3981-G3981,0)</f>
        <v/>
      </c>
      <c r="I3981">
        <f>MIN(E3981,F3981+G3981)+(1-MgmtPct)*H3981</f>
        <v/>
      </c>
      <c r="J3981">
        <f>IF(I3981/SponsorCost&gt;=RatchetTrigger,1,0)</f>
        <v/>
      </c>
      <c r="K3981">
        <f>IF(J3981=1,MgmtPctRatchet,MgmtPct)</f>
        <v/>
      </c>
      <c r="L3981">
        <f>K3981*H3981</f>
        <v/>
      </c>
      <c r="M3981">
        <f>EXP(-rf*C3981)*L3981</f>
        <v/>
      </c>
      <c r="N3981">
        <f>EXP(-rf*C3981)*E3981</f>
        <v/>
      </c>
    </row>
    <row r="3982">
      <c r="A3982" t="n">
        <v>3974</v>
      </c>
      <c r="B3982">
        <f>RAND()</f>
        <v/>
      </c>
      <c r="C3982">
        <f>IF(B3982&lt;P_3,3,IF(B3982&lt;P_3+P_4,4,5))</f>
        <v/>
      </c>
      <c r="D3982">
        <f>NORM.S.INV(RAND())</f>
        <v/>
      </c>
      <c r="E3982">
        <f>V0*EXP((rf-q_leak-0.5*sigma^2)*C3982+sigma*SQRT(C3982)*D3982)</f>
        <v/>
      </c>
      <c r="F3982">
        <f>SHL_face*(1+SHL_rate)^C3982</f>
        <v/>
      </c>
      <c r="G3982">
        <f>Pref_face*(1+Pref_rate)^C3982</f>
        <v/>
      </c>
      <c r="H3982">
        <f>MAX(E3982-F3982-G3982,0)</f>
        <v/>
      </c>
      <c r="I3982">
        <f>MIN(E3982,F3982+G3982)+(1-MgmtPct)*H3982</f>
        <v/>
      </c>
      <c r="J3982">
        <f>IF(I3982/SponsorCost&gt;=RatchetTrigger,1,0)</f>
        <v/>
      </c>
      <c r="K3982">
        <f>IF(J3982=1,MgmtPctRatchet,MgmtPct)</f>
        <v/>
      </c>
      <c r="L3982">
        <f>K3982*H3982</f>
        <v/>
      </c>
      <c r="M3982">
        <f>EXP(-rf*C3982)*L3982</f>
        <v/>
      </c>
      <c r="N3982">
        <f>EXP(-rf*C3982)*E3982</f>
        <v/>
      </c>
    </row>
    <row r="3983">
      <c r="A3983" t="n">
        <v>3975</v>
      </c>
      <c r="B3983">
        <f>RAND()</f>
        <v/>
      </c>
      <c r="C3983">
        <f>IF(B3983&lt;P_3,3,IF(B3983&lt;P_3+P_4,4,5))</f>
        <v/>
      </c>
      <c r="D3983">
        <f>NORM.S.INV(RAND())</f>
        <v/>
      </c>
      <c r="E3983">
        <f>V0*EXP((rf-q_leak-0.5*sigma^2)*C3983+sigma*SQRT(C3983)*D3983)</f>
        <v/>
      </c>
      <c r="F3983">
        <f>SHL_face*(1+SHL_rate)^C3983</f>
        <v/>
      </c>
      <c r="G3983">
        <f>Pref_face*(1+Pref_rate)^C3983</f>
        <v/>
      </c>
      <c r="H3983">
        <f>MAX(E3983-F3983-G3983,0)</f>
        <v/>
      </c>
      <c r="I3983">
        <f>MIN(E3983,F3983+G3983)+(1-MgmtPct)*H3983</f>
        <v/>
      </c>
      <c r="J3983">
        <f>IF(I3983/SponsorCost&gt;=RatchetTrigger,1,0)</f>
        <v/>
      </c>
      <c r="K3983">
        <f>IF(J3983=1,MgmtPctRatchet,MgmtPct)</f>
        <v/>
      </c>
      <c r="L3983">
        <f>K3983*H3983</f>
        <v/>
      </c>
      <c r="M3983">
        <f>EXP(-rf*C3983)*L3983</f>
        <v/>
      </c>
      <c r="N3983">
        <f>EXP(-rf*C3983)*E3983</f>
        <v/>
      </c>
    </row>
    <row r="3984">
      <c r="A3984" t="n">
        <v>3976</v>
      </c>
      <c r="B3984">
        <f>RAND()</f>
        <v/>
      </c>
      <c r="C3984">
        <f>IF(B3984&lt;P_3,3,IF(B3984&lt;P_3+P_4,4,5))</f>
        <v/>
      </c>
      <c r="D3984">
        <f>NORM.S.INV(RAND())</f>
        <v/>
      </c>
      <c r="E3984">
        <f>V0*EXP((rf-q_leak-0.5*sigma^2)*C3984+sigma*SQRT(C3984)*D3984)</f>
        <v/>
      </c>
      <c r="F3984">
        <f>SHL_face*(1+SHL_rate)^C3984</f>
        <v/>
      </c>
      <c r="G3984">
        <f>Pref_face*(1+Pref_rate)^C3984</f>
        <v/>
      </c>
      <c r="H3984">
        <f>MAX(E3984-F3984-G3984,0)</f>
        <v/>
      </c>
      <c r="I3984">
        <f>MIN(E3984,F3984+G3984)+(1-MgmtPct)*H3984</f>
        <v/>
      </c>
      <c r="J3984">
        <f>IF(I3984/SponsorCost&gt;=RatchetTrigger,1,0)</f>
        <v/>
      </c>
      <c r="K3984">
        <f>IF(J3984=1,MgmtPctRatchet,MgmtPct)</f>
        <v/>
      </c>
      <c r="L3984">
        <f>K3984*H3984</f>
        <v/>
      </c>
      <c r="M3984">
        <f>EXP(-rf*C3984)*L3984</f>
        <v/>
      </c>
      <c r="N3984">
        <f>EXP(-rf*C3984)*E3984</f>
        <v/>
      </c>
    </row>
    <row r="3985">
      <c r="A3985" t="n">
        <v>3977</v>
      </c>
      <c r="B3985">
        <f>RAND()</f>
        <v/>
      </c>
      <c r="C3985">
        <f>IF(B3985&lt;P_3,3,IF(B3985&lt;P_3+P_4,4,5))</f>
        <v/>
      </c>
      <c r="D3985">
        <f>NORM.S.INV(RAND())</f>
        <v/>
      </c>
      <c r="E3985">
        <f>V0*EXP((rf-q_leak-0.5*sigma^2)*C3985+sigma*SQRT(C3985)*D3985)</f>
        <v/>
      </c>
      <c r="F3985">
        <f>SHL_face*(1+SHL_rate)^C3985</f>
        <v/>
      </c>
      <c r="G3985">
        <f>Pref_face*(1+Pref_rate)^C3985</f>
        <v/>
      </c>
      <c r="H3985">
        <f>MAX(E3985-F3985-G3985,0)</f>
        <v/>
      </c>
      <c r="I3985">
        <f>MIN(E3985,F3985+G3985)+(1-MgmtPct)*H3985</f>
        <v/>
      </c>
      <c r="J3985">
        <f>IF(I3985/SponsorCost&gt;=RatchetTrigger,1,0)</f>
        <v/>
      </c>
      <c r="K3985">
        <f>IF(J3985=1,MgmtPctRatchet,MgmtPct)</f>
        <v/>
      </c>
      <c r="L3985">
        <f>K3985*H3985</f>
        <v/>
      </c>
      <c r="M3985">
        <f>EXP(-rf*C3985)*L3985</f>
        <v/>
      </c>
      <c r="N3985">
        <f>EXP(-rf*C3985)*E3985</f>
        <v/>
      </c>
    </row>
    <row r="3986">
      <c r="A3986" t="n">
        <v>3978</v>
      </c>
      <c r="B3986">
        <f>RAND()</f>
        <v/>
      </c>
      <c r="C3986">
        <f>IF(B3986&lt;P_3,3,IF(B3986&lt;P_3+P_4,4,5))</f>
        <v/>
      </c>
      <c r="D3986">
        <f>NORM.S.INV(RAND())</f>
        <v/>
      </c>
      <c r="E3986">
        <f>V0*EXP((rf-q_leak-0.5*sigma^2)*C3986+sigma*SQRT(C3986)*D3986)</f>
        <v/>
      </c>
      <c r="F3986">
        <f>SHL_face*(1+SHL_rate)^C3986</f>
        <v/>
      </c>
      <c r="G3986">
        <f>Pref_face*(1+Pref_rate)^C3986</f>
        <v/>
      </c>
      <c r="H3986">
        <f>MAX(E3986-F3986-G3986,0)</f>
        <v/>
      </c>
      <c r="I3986">
        <f>MIN(E3986,F3986+G3986)+(1-MgmtPct)*H3986</f>
        <v/>
      </c>
      <c r="J3986">
        <f>IF(I3986/SponsorCost&gt;=RatchetTrigger,1,0)</f>
        <v/>
      </c>
      <c r="K3986">
        <f>IF(J3986=1,MgmtPctRatchet,MgmtPct)</f>
        <v/>
      </c>
      <c r="L3986">
        <f>K3986*H3986</f>
        <v/>
      </c>
      <c r="M3986">
        <f>EXP(-rf*C3986)*L3986</f>
        <v/>
      </c>
      <c r="N3986">
        <f>EXP(-rf*C3986)*E3986</f>
        <v/>
      </c>
    </row>
    <row r="3987">
      <c r="A3987" t="n">
        <v>3979</v>
      </c>
      <c r="B3987">
        <f>RAND()</f>
        <v/>
      </c>
      <c r="C3987">
        <f>IF(B3987&lt;P_3,3,IF(B3987&lt;P_3+P_4,4,5))</f>
        <v/>
      </c>
      <c r="D3987">
        <f>NORM.S.INV(RAND())</f>
        <v/>
      </c>
      <c r="E3987">
        <f>V0*EXP((rf-q_leak-0.5*sigma^2)*C3987+sigma*SQRT(C3987)*D3987)</f>
        <v/>
      </c>
      <c r="F3987">
        <f>SHL_face*(1+SHL_rate)^C3987</f>
        <v/>
      </c>
      <c r="G3987">
        <f>Pref_face*(1+Pref_rate)^C3987</f>
        <v/>
      </c>
      <c r="H3987">
        <f>MAX(E3987-F3987-G3987,0)</f>
        <v/>
      </c>
      <c r="I3987">
        <f>MIN(E3987,F3987+G3987)+(1-MgmtPct)*H3987</f>
        <v/>
      </c>
      <c r="J3987">
        <f>IF(I3987/SponsorCost&gt;=RatchetTrigger,1,0)</f>
        <v/>
      </c>
      <c r="K3987">
        <f>IF(J3987=1,MgmtPctRatchet,MgmtPct)</f>
        <v/>
      </c>
      <c r="L3987">
        <f>K3987*H3987</f>
        <v/>
      </c>
      <c r="M3987">
        <f>EXP(-rf*C3987)*L3987</f>
        <v/>
      </c>
      <c r="N3987">
        <f>EXP(-rf*C3987)*E3987</f>
        <v/>
      </c>
    </row>
    <row r="3988">
      <c r="A3988" t="n">
        <v>3980</v>
      </c>
      <c r="B3988">
        <f>RAND()</f>
        <v/>
      </c>
      <c r="C3988">
        <f>IF(B3988&lt;P_3,3,IF(B3988&lt;P_3+P_4,4,5))</f>
        <v/>
      </c>
      <c r="D3988">
        <f>NORM.S.INV(RAND())</f>
        <v/>
      </c>
      <c r="E3988">
        <f>V0*EXP((rf-q_leak-0.5*sigma^2)*C3988+sigma*SQRT(C3988)*D3988)</f>
        <v/>
      </c>
      <c r="F3988">
        <f>SHL_face*(1+SHL_rate)^C3988</f>
        <v/>
      </c>
      <c r="G3988">
        <f>Pref_face*(1+Pref_rate)^C3988</f>
        <v/>
      </c>
      <c r="H3988">
        <f>MAX(E3988-F3988-G3988,0)</f>
        <v/>
      </c>
      <c r="I3988">
        <f>MIN(E3988,F3988+G3988)+(1-MgmtPct)*H3988</f>
        <v/>
      </c>
      <c r="J3988">
        <f>IF(I3988/SponsorCost&gt;=RatchetTrigger,1,0)</f>
        <v/>
      </c>
      <c r="K3988">
        <f>IF(J3988=1,MgmtPctRatchet,MgmtPct)</f>
        <v/>
      </c>
      <c r="L3988">
        <f>K3988*H3988</f>
        <v/>
      </c>
      <c r="M3988">
        <f>EXP(-rf*C3988)*L3988</f>
        <v/>
      </c>
      <c r="N3988">
        <f>EXP(-rf*C3988)*E3988</f>
        <v/>
      </c>
    </row>
    <row r="3989">
      <c r="A3989" t="n">
        <v>3981</v>
      </c>
      <c r="B3989">
        <f>RAND()</f>
        <v/>
      </c>
      <c r="C3989">
        <f>IF(B3989&lt;P_3,3,IF(B3989&lt;P_3+P_4,4,5))</f>
        <v/>
      </c>
      <c r="D3989">
        <f>NORM.S.INV(RAND())</f>
        <v/>
      </c>
      <c r="E3989">
        <f>V0*EXP((rf-q_leak-0.5*sigma^2)*C3989+sigma*SQRT(C3989)*D3989)</f>
        <v/>
      </c>
      <c r="F3989">
        <f>SHL_face*(1+SHL_rate)^C3989</f>
        <v/>
      </c>
      <c r="G3989">
        <f>Pref_face*(1+Pref_rate)^C3989</f>
        <v/>
      </c>
      <c r="H3989">
        <f>MAX(E3989-F3989-G3989,0)</f>
        <v/>
      </c>
      <c r="I3989">
        <f>MIN(E3989,F3989+G3989)+(1-MgmtPct)*H3989</f>
        <v/>
      </c>
      <c r="J3989">
        <f>IF(I3989/SponsorCost&gt;=RatchetTrigger,1,0)</f>
        <v/>
      </c>
      <c r="K3989">
        <f>IF(J3989=1,MgmtPctRatchet,MgmtPct)</f>
        <v/>
      </c>
      <c r="L3989">
        <f>K3989*H3989</f>
        <v/>
      </c>
      <c r="M3989">
        <f>EXP(-rf*C3989)*L3989</f>
        <v/>
      </c>
      <c r="N3989">
        <f>EXP(-rf*C3989)*E3989</f>
        <v/>
      </c>
    </row>
    <row r="3990">
      <c r="A3990" t="n">
        <v>3982</v>
      </c>
      <c r="B3990">
        <f>RAND()</f>
        <v/>
      </c>
      <c r="C3990">
        <f>IF(B3990&lt;P_3,3,IF(B3990&lt;P_3+P_4,4,5))</f>
        <v/>
      </c>
      <c r="D3990">
        <f>NORM.S.INV(RAND())</f>
        <v/>
      </c>
      <c r="E3990">
        <f>V0*EXP((rf-q_leak-0.5*sigma^2)*C3990+sigma*SQRT(C3990)*D3990)</f>
        <v/>
      </c>
      <c r="F3990">
        <f>SHL_face*(1+SHL_rate)^C3990</f>
        <v/>
      </c>
      <c r="G3990">
        <f>Pref_face*(1+Pref_rate)^C3990</f>
        <v/>
      </c>
      <c r="H3990">
        <f>MAX(E3990-F3990-G3990,0)</f>
        <v/>
      </c>
      <c r="I3990">
        <f>MIN(E3990,F3990+G3990)+(1-MgmtPct)*H3990</f>
        <v/>
      </c>
      <c r="J3990">
        <f>IF(I3990/SponsorCost&gt;=RatchetTrigger,1,0)</f>
        <v/>
      </c>
      <c r="K3990">
        <f>IF(J3990=1,MgmtPctRatchet,MgmtPct)</f>
        <v/>
      </c>
      <c r="L3990">
        <f>K3990*H3990</f>
        <v/>
      </c>
      <c r="M3990">
        <f>EXP(-rf*C3990)*L3990</f>
        <v/>
      </c>
      <c r="N3990">
        <f>EXP(-rf*C3990)*E3990</f>
        <v/>
      </c>
    </row>
    <row r="3991">
      <c r="A3991" t="n">
        <v>3983</v>
      </c>
      <c r="B3991">
        <f>RAND()</f>
        <v/>
      </c>
      <c r="C3991">
        <f>IF(B3991&lt;P_3,3,IF(B3991&lt;P_3+P_4,4,5))</f>
        <v/>
      </c>
      <c r="D3991">
        <f>NORM.S.INV(RAND())</f>
        <v/>
      </c>
      <c r="E3991">
        <f>V0*EXP((rf-q_leak-0.5*sigma^2)*C3991+sigma*SQRT(C3991)*D3991)</f>
        <v/>
      </c>
      <c r="F3991">
        <f>SHL_face*(1+SHL_rate)^C3991</f>
        <v/>
      </c>
      <c r="G3991">
        <f>Pref_face*(1+Pref_rate)^C3991</f>
        <v/>
      </c>
      <c r="H3991">
        <f>MAX(E3991-F3991-G3991,0)</f>
        <v/>
      </c>
      <c r="I3991">
        <f>MIN(E3991,F3991+G3991)+(1-MgmtPct)*H3991</f>
        <v/>
      </c>
      <c r="J3991">
        <f>IF(I3991/SponsorCost&gt;=RatchetTrigger,1,0)</f>
        <v/>
      </c>
      <c r="K3991">
        <f>IF(J3991=1,MgmtPctRatchet,MgmtPct)</f>
        <v/>
      </c>
      <c r="L3991">
        <f>K3991*H3991</f>
        <v/>
      </c>
      <c r="M3991">
        <f>EXP(-rf*C3991)*L3991</f>
        <v/>
      </c>
      <c r="N3991">
        <f>EXP(-rf*C3991)*E3991</f>
        <v/>
      </c>
    </row>
    <row r="3992">
      <c r="A3992" t="n">
        <v>3984</v>
      </c>
      <c r="B3992">
        <f>RAND()</f>
        <v/>
      </c>
      <c r="C3992">
        <f>IF(B3992&lt;P_3,3,IF(B3992&lt;P_3+P_4,4,5))</f>
        <v/>
      </c>
      <c r="D3992">
        <f>NORM.S.INV(RAND())</f>
        <v/>
      </c>
      <c r="E3992">
        <f>V0*EXP((rf-q_leak-0.5*sigma^2)*C3992+sigma*SQRT(C3992)*D3992)</f>
        <v/>
      </c>
      <c r="F3992">
        <f>SHL_face*(1+SHL_rate)^C3992</f>
        <v/>
      </c>
      <c r="G3992">
        <f>Pref_face*(1+Pref_rate)^C3992</f>
        <v/>
      </c>
      <c r="H3992">
        <f>MAX(E3992-F3992-G3992,0)</f>
        <v/>
      </c>
      <c r="I3992">
        <f>MIN(E3992,F3992+G3992)+(1-MgmtPct)*H3992</f>
        <v/>
      </c>
      <c r="J3992">
        <f>IF(I3992/SponsorCost&gt;=RatchetTrigger,1,0)</f>
        <v/>
      </c>
      <c r="K3992">
        <f>IF(J3992=1,MgmtPctRatchet,MgmtPct)</f>
        <v/>
      </c>
      <c r="L3992">
        <f>K3992*H3992</f>
        <v/>
      </c>
      <c r="M3992">
        <f>EXP(-rf*C3992)*L3992</f>
        <v/>
      </c>
      <c r="N3992">
        <f>EXP(-rf*C3992)*E3992</f>
        <v/>
      </c>
    </row>
    <row r="3993">
      <c r="A3993" t="n">
        <v>3985</v>
      </c>
      <c r="B3993">
        <f>RAND()</f>
        <v/>
      </c>
      <c r="C3993">
        <f>IF(B3993&lt;P_3,3,IF(B3993&lt;P_3+P_4,4,5))</f>
        <v/>
      </c>
      <c r="D3993">
        <f>NORM.S.INV(RAND())</f>
        <v/>
      </c>
      <c r="E3993">
        <f>V0*EXP((rf-q_leak-0.5*sigma^2)*C3993+sigma*SQRT(C3993)*D3993)</f>
        <v/>
      </c>
      <c r="F3993">
        <f>SHL_face*(1+SHL_rate)^C3993</f>
        <v/>
      </c>
      <c r="G3993">
        <f>Pref_face*(1+Pref_rate)^C3993</f>
        <v/>
      </c>
      <c r="H3993">
        <f>MAX(E3993-F3993-G3993,0)</f>
        <v/>
      </c>
      <c r="I3993">
        <f>MIN(E3993,F3993+G3993)+(1-MgmtPct)*H3993</f>
        <v/>
      </c>
      <c r="J3993">
        <f>IF(I3993/SponsorCost&gt;=RatchetTrigger,1,0)</f>
        <v/>
      </c>
      <c r="K3993">
        <f>IF(J3993=1,MgmtPctRatchet,MgmtPct)</f>
        <v/>
      </c>
      <c r="L3993">
        <f>K3993*H3993</f>
        <v/>
      </c>
      <c r="M3993">
        <f>EXP(-rf*C3993)*L3993</f>
        <v/>
      </c>
      <c r="N3993">
        <f>EXP(-rf*C3993)*E3993</f>
        <v/>
      </c>
    </row>
    <row r="3994">
      <c r="A3994" t="n">
        <v>3986</v>
      </c>
      <c r="B3994">
        <f>RAND()</f>
        <v/>
      </c>
      <c r="C3994">
        <f>IF(B3994&lt;P_3,3,IF(B3994&lt;P_3+P_4,4,5))</f>
        <v/>
      </c>
      <c r="D3994">
        <f>NORM.S.INV(RAND())</f>
        <v/>
      </c>
      <c r="E3994">
        <f>V0*EXP((rf-q_leak-0.5*sigma^2)*C3994+sigma*SQRT(C3994)*D3994)</f>
        <v/>
      </c>
      <c r="F3994">
        <f>SHL_face*(1+SHL_rate)^C3994</f>
        <v/>
      </c>
      <c r="G3994">
        <f>Pref_face*(1+Pref_rate)^C3994</f>
        <v/>
      </c>
      <c r="H3994">
        <f>MAX(E3994-F3994-G3994,0)</f>
        <v/>
      </c>
      <c r="I3994">
        <f>MIN(E3994,F3994+G3994)+(1-MgmtPct)*H3994</f>
        <v/>
      </c>
      <c r="J3994">
        <f>IF(I3994/SponsorCost&gt;=RatchetTrigger,1,0)</f>
        <v/>
      </c>
      <c r="K3994">
        <f>IF(J3994=1,MgmtPctRatchet,MgmtPct)</f>
        <v/>
      </c>
      <c r="L3994">
        <f>K3994*H3994</f>
        <v/>
      </c>
      <c r="M3994">
        <f>EXP(-rf*C3994)*L3994</f>
        <v/>
      </c>
      <c r="N3994">
        <f>EXP(-rf*C3994)*E3994</f>
        <v/>
      </c>
    </row>
    <row r="3995">
      <c r="A3995" t="n">
        <v>3987</v>
      </c>
      <c r="B3995">
        <f>RAND()</f>
        <v/>
      </c>
      <c r="C3995">
        <f>IF(B3995&lt;P_3,3,IF(B3995&lt;P_3+P_4,4,5))</f>
        <v/>
      </c>
      <c r="D3995">
        <f>NORM.S.INV(RAND())</f>
        <v/>
      </c>
      <c r="E3995">
        <f>V0*EXP((rf-q_leak-0.5*sigma^2)*C3995+sigma*SQRT(C3995)*D3995)</f>
        <v/>
      </c>
      <c r="F3995">
        <f>SHL_face*(1+SHL_rate)^C3995</f>
        <v/>
      </c>
      <c r="G3995">
        <f>Pref_face*(1+Pref_rate)^C3995</f>
        <v/>
      </c>
      <c r="H3995">
        <f>MAX(E3995-F3995-G3995,0)</f>
        <v/>
      </c>
      <c r="I3995">
        <f>MIN(E3995,F3995+G3995)+(1-MgmtPct)*H3995</f>
        <v/>
      </c>
      <c r="J3995">
        <f>IF(I3995/SponsorCost&gt;=RatchetTrigger,1,0)</f>
        <v/>
      </c>
      <c r="K3995">
        <f>IF(J3995=1,MgmtPctRatchet,MgmtPct)</f>
        <v/>
      </c>
      <c r="L3995">
        <f>K3995*H3995</f>
        <v/>
      </c>
      <c r="M3995">
        <f>EXP(-rf*C3995)*L3995</f>
        <v/>
      </c>
      <c r="N3995">
        <f>EXP(-rf*C3995)*E3995</f>
        <v/>
      </c>
    </row>
    <row r="3996">
      <c r="A3996" t="n">
        <v>3988</v>
      </c>
      <c r="B3996">
        <f>RAND()</f>
        <v/>
      </c>
      <c r="C3996">
        <f>IF(B3996&lt;P_3,3,IF(B3996&lt;P_3+P_4,4,5))</f>
        <v/>
      </c>
      <c r="D3996">
        <f>NORM.S.INV(RAND())</f>
        <v/>
      </c>
      <c r="E3996">
        <f>V0*EXP((rf-q_leak-0.5*sigma^2)*C3996+sigma*SQRT(C3996)*D3996)</f>
        <v/>
      </c>
      <c r="F3996">
        <f>SHL_face*(1+SHL_rate)^C3996</f>
        <v/>
      </c>
      <c r="G3996">
        <f>Pref_face*(1+Pref_rate)^C3996</f>
        <v/>
      </c>
      <c r="H3996">
        <f>MAX(E3996-F3996-G3996,0)</f>
        <v/>
      </c>
      <c r="I3996">
        <f>MIN(E3996,F3996+G3996)+(1-MgmtPct)*H3996</f>
        <v/>
      </c>
      <c r="J3996">
        <f>IF(I3996/SponsorCost&gt;=RatchetTrigger,1,0)</f>
        <v/>
      </c>
      <c r="K3996">
        <f>IF(J3996=1,MgmtPctRatchet,MgmtPct)</f>
        <v/>
      </c>
      <c r="L3996">
        <f>K3996*H3996</f>
        <v/>
      </c>
      <c r="M3996">
        <f>EXP(-rf*C3996)*L3996</f>
        <v/>
      </c>
      <c r="N3996">
        <f>EXP(-rf*C3996)*E3996</f>
        <v/>
      </c>
    </row>
    <row r="3997">
      <c r="A3997" t="n">
        <v>3989</v>
      </c>
      <c r="B3997">
        <f>RAND()</f>
        <v/>
      </c>
      <c r="C3997">
        <f>IF(B3997&lt;P_3,3,IF(B3997&lt;P_3+P_4,4,5))</f>
        <v/>
      </c>
      <c r="D3997">
        <f>NORM.S.INV(RAND())</f>
        <v/>
      </c>
      <c r="E3997">
        <f>V0*EXP((rf-q_leak-0.5*sigma^2)*C3997+sigma*SQRT(C3997)*D3997)</f>
        <v/>
      </c>
      <c r="F3997">
        <f>SHL_face*(1+SHL_rate)^C3997</f>
        <v/>
      </c>
      <c r="G3997">
        <f>Pref_face*(1+Pref_rate)^C3997</f>
        <v/>
      </c>
      <c r="H3997">
        <f>MAX(E3997-F3997-G3997,0)</f>
        <v/>
      </c>
      <c r="I3997">
        <f>MIN(E3997,F3997+G3997)+(1-MgmtPct)*H3997</f>
        <v/>
      </c>
      <c r="J3997">
        <f>IF(I3997/SponsorCost&gt;=RatchetTrigger,1,0)</f>
        <v/>
      </c>
      <c r="K3997">
        <f>IF(J3997=1,MgmtPctRatchet,MgmtPct)</f>
        <v/>
      </c>
      <c r="L3997">
        <f>K3997*H3997</f>
        <v/>
      </c>
      <c r="M3997">
        <f>EXP(-rf*C3997)*L3997</f>
        <v/>
      </c>
      <c r="N3997">
        <f>EXP(-rf*C3997)*E3997</f>
        <v/>
      </c>
    </row>
    <row r="3998">
      <c r="A3998" t="n">
        <v>3990</v>
      </c>
      <c r="B3998">
        <f>RAND()</f>
        <v/>
      </c>
      <c r="C3998">
        <f>IF(B3998&lt;P_3,3,IF(B3998&lt;P_3+P_4,4,5))</f>
        <v/>
      </c>
      <c r="D3998">
        <f>NORM.S.INV(RAND())</f>
        <v/>
      </c>
      <c r="E3998">
        <f>V0*EXP((rf-q_leak-0.5*sigma^2)*C3998+sigma*SQRT(C3998)*D3998)</f>
        <v/>
      </c>
      <c r="F3998">
        <f>SHL_face*(1+SHL_rate)^C3998</f>
        <v/>
      </c>
      <c r="G3998">
        <f>Pref_face*(1+Pref_rate)^C3998</f>
        <v/>
      </c>
      <c r="H3998">
        <f>MAX(E3998-F3998-G3998,0)</f>
        <v/>
      </c>
      <c r="I3998">
        <f>MIN(E3998,F3998+G3998)+(1-MgmtPct)*H3998</f>
        <v/>
      </c>
      <c r="J3998">
        <f>IF(I3998/SponsorCost&gt;=RatchetTrigger,1,0)</f>
        <v/>
      </c>
      <c r="K3998">
        <f>IF(J3998=1,MgmtPctRatchet,MgmtPct)</f>
        <v/>
      </c>
      <c r="L3998">
        <f>K3998*H3998</f>
        <v/>
      </c>
      <c r="M3998">
        <f>EXP(-rf*C3998)*L3998</f>
        <v/>
      </c>
      <c r="N3998">
        <f>EXP(-rf*C3998)*E3998</f>
        <v/>
      </c>
    </row>
    <row r="3999">
      <c r="A3999" t="n">
        <v>3991</v>
      </c>
      <c r="B3999">
        <f>RAND()</f>
        <v/>
      </c>
      <c r="C3999">
        <f>IF(B3999&lt;P_3,3,IF(B3999&lt;P_3+P_4,4,5))</f>
        <v/>
      </c>
      <c r="D3999">
        <f>NORM.S.INV(RAND())</f>
        <v/>
      </c>
      <c r="E3999">
        <f>V0*EXP((rf-q_leak-0.5*sigma^2)*C3999+sigma*SQRT(C3999)*D3999)</f>
        <v/>
      </c>
      <c r="F3999">
        <f>SHL_face*(1+SHL_rate)^C3999</f>
        <v/>
      </c>
      <c r="G3999">
        <f>Pref_face*(1+Pref_rate)^C3999</f>
        <v/>
      </c>
      <c r="H3999">
        <f>MAX(E3999-F3999-G3999,0)</f>
        <v/>
      </c>
      <c r="I3999">
        <f>MIN(E3999,F3999+G3999)+(1-MgmtPct)*H3999</f>
        <v/>
      </c>
      <c r="J3999">
        <f>IF(I3999/SponsorCost&gt;=RatchetTrigger,1,0)</f>
        <v/>
      </c>
      <c r="K3999">
        <f>IF(J3999=1,MgmtPctRatchet,MgmtPct)</f>
        <v/>
      </c>
      <c r="L3999">
        <f>K3999*H3999</f>
        <v/>
      </c>
      <c r="M3999">
        <f>EXP(-rf*C3999)*L3999</f>
        <v/>
      </c>
      <c r="N3999">
        <f>EXP(-rf*C3999)*E3999</f>
        <v/>
      </c>
    </row>
    <row r="4000">
      <c r="A4000" t="n">
        <v>3992</v>
      </c>
      <c r="B4000">
        <f>RAND()</f>
        <v/>
      </c>
      <c r="C4000">
        <f>IF(B4000&lt;P_3,3,IF(B4000&lt;P_3+P_4,4,5))</f>
        <v/>
      </c>
      <c r="D4000">
        <f>NORM.S.INV(RAND())</f>
        <v/>
      </c>
      <c r="E4000">
        <f>V0*EXP((rf-q_leak-0.5*sigma^2)*C4000+sigma*SQRT(C4000)*D4000)</f>
        <v/>
      </c>
      <c r="F4000">
        <f>SHL_face*(1+SHL_rate)^C4000</f>
        <v/>
      </c>
      <c r="G4000">
        <f>Pref_face*(1+Pref_rate)^C4000</f>
        <v/>
      </c>
      <c r="H4000">
        <f>MAX(E4000-F4000-G4000,0)</f>
        <v/>
      </c>
      <c r="I4000">
        <f>MIN(E4000,F4000+G4000)+(1-MgmtPct)*H4000</f>
        <v/>
      </c>
      <c r="J4000">
        <f>IF(I4000/SponsorCost&gt;=RatchetTrigger,1,0)</f>
        <v/>
      </c>
      <c r="K4000">
        <f>IF(J4000=1,MgmtPctRatchet,MgmtPct)</f>
        <v/>
      </c>
      <c r="L4000">
        <f>K4000*H4000</f>
        <v/>
      </c>
      <c r="M4000">
        <f>EXP(-rf*C4000)*L4000</f>
        <v/>
      </c>
      <c r="N4000">
        <f>EXP(-rf*C4000)*E4000</f>
        <v/>
      </c>
    </row>
    <row r="4001">
      <c r="A4001" t="n">
        <v>3993</v>
      </c>
      <c r="B4001">
        <f>RAND()</f>
        <v/>
      </c>
      <c r="C4001">
        <f>IF(B4001&lt;P_3,3,IF(B4001&lt;P_3+P_4,4,5))</f>
        <v/>
      </c>
      <c r="D4001">
        <f>NORM.S.INV(RAND())</f>
        <v/>
      </c>
      <c r="E4001">
        <f>V0*EXP((rf-q_leak-0.5*sigma^2)*C4001+sigma*SQRT(C4001)*D4001)</f>
        <v/>
      </c>
      <c r="F4001">
        <f>SHL_face*(1+SHL_rate)^C4001</f>
        <v/>
      </c>
      <c r="G4001">
        <f>Pref_face*(1+Pref_rate)^C4001</f>
        <v/>
      </c>
      <c r="H4001">
        <f>MAX(E4001-F4001-G4001,0)</f>
        <v/>
      </c>
      <c r="I4001">
        <f>MIN(E4001,F4001+G4001)+(1-MgmtPct)*H4001</f>
        <v/>
      </c>
      <c r="J4001">
        <f>IF(I4001/SponsorCost&gt;=RatchetTrigger,1,0)</f>
        <v/>
      </c>
      <c r="K4001">
        <f>IF(J4001=1,MgmtPctRatchet,MgmtPct)</f>
        <v/>
      </c>
      <c r="L4001">
        <f>K4001*H4001</f>
        <v/>
      </c>
      <c r="M4001">
        <f>EXP(-rf*C4001)*L4001</f>
        <v/>
      </c>
      <c r="N4001">
        <f>EXP(-rf*C4001)*E4001</f>
        <v/>
      </c>
    </row>
    <row r="4002">
      <c r="A4002" t="n">
        <v>3994</v>
      </c>
      <c r="B4002">
        <f>RAND()</f>
        <v/>
      </c>
      <c r="C4002">
        <f>IF(B4002&lt;P_3,3,IF(B4002&lt;P_3+P_4,4,5))</f>
        <v/>
      </c>
      <c r="D4002">
        <f>NORM.S.INV(RAND())</f>
        <v/>
      </c>
      <c r="E4002">
        <f>V0*EXP((rf-q_leak-0.5*sigma^2)*C4002+sigma*SQRT(C4002)*D4002)</f>
        <v/>
      </c>
      <c r="F4002">
        <f>SHL_face*(1+SHL_rate)^C4002</f>
        <v/>
      </c>
      <c r="G4002">
        <f>Pref_face*(1+Pref_rate)^C4002</f>
        <v/>
      </c>
      <c r="H4002">
        <f>MAX(E4002-F4002-G4002,0)</f>
        <v/>
      </c>
      <c r="I4002">
        <f>MIN(E4002,F4002+G4002)+(1-MgmtPct)*H4002</f>
        <v/>
      </c>
      <c r="J4002">
        <f>IF(I4002/SponsorCost&gt;=RatchetTrigger,1,0)</f>
        <v/>
      </c>
      <c r="K4002">
        <f>IF(J4002=1,MgmtPctRatchet,MgmtPct)</f>
        <v/>
      </c>
      <c r="L4002">
        <f>K4002*H4002</f>
        <v/>
      </c>
      <c r="M4002">
        <f>EXP(-rf*C4002)*L4002</f>
        <v/>
      </c>
      <c r="N4002">
        <f>EXP(-rf*C4002)*E4002</f>
        <v/>
      </c>
    </row>
    <row r="4003">
      <c r="A4003" t="n">
        <v>3995</v>
      </c>
      <c r="B4003">
        <f>RAND()</f>
        <v/>
      </c>
      <c r="C4003">
        <f>IF(B4003&lt;P_3,3,IF(B4003&lt;P_3+P_4,4,5))</f>
        <v/>
      </c>
      <c r="D4003">
        <f>NORM.S.INV(RAND())</f>
        <v/>
      </c>
      <c r="E4003">
        <f>V0*EXP((rf-q_leak-0.5*sigma^2)*C4003+sigma*SQRT(C4003)*D4003)</f>
        <v/>
      </c>
      <c r="F4003">
        <f>SHL_face*(1+SHL_rate)^C4003</f>
        <v/>
      </c>
      <c r="G4003">
        <f>Pref_face*(1+Pref_rate)^C4003</f>
        <v/>
      </c>
      <c r="H4003">
        <f>MAX(E4003-F4003-G4003,0)</f>
        <v/>
      </c>
      <c r="I4003">
        <f>MIN(E4003,F4003+G4003)+(1-MgmtPct)*H4003</f>
        <v/>
      </c>
      <c r="J4003">
        <f>IF(I4003/SponsorCost&gt;=RatchetTrigger,1,0)</f>
        <v/>
      </c>
      <c r="K4003">
        <f>IF(J4003=1,MgmtPctRatchet,MgmtPct)</f>
        <v/>
      </c>
      <c r="L4003">
        <f>K4003*H4003</f>
        <v/>
      </c>
      <c r="M4003">
        <f>EXP(-rf*C4003)*L4003</f>
        <v/>
      </c>
      <c r="N4003">
        <f>EXP(-rf*C4003)*E4003</f>
        <v/>
      </c>
    </row>
    <row r="4004">
      <c r="A4004" t="n">
        <v>3996</v>
      </c>
      <c r="B4004">
        <f>RAND()</f>
        <v/>
      </c>
      <c r="C4004">
        <f>IF(B4004&lt;P_3,3,IF(B4004&lt;P_3+P_4,4,5))</f>
        <v/>
      </c>
      <c r="D4004">
        <f>NORM.S.INV(RAND())</f>
        <v/>
      </c>
      <c r="E4004">
        <f>V0*EXP((rf-q_leak-0.5*sigma^2)*C4004+sigma*SQRT(C4004)*D4004)</f>
        <v/>
      </c>
      <c r="F4004">
        <f>SHL_face*(1+SHL_rate)^C4004</f>
        <v/>
      </c>
      <c r="G4004">
        <f>Pref_face*(1+Pref_rate)^C4004</f>
        <v/>
      </c>
      <c r="H4004">
        <f>MAX(E4004-F4004-G4004,0)</f>
        <v/>
      </c>
      <c r="I4004">
        <f>MIN(E4004,F4004+G4004)+(1-MgmtPct)*H4004</f>
        <v/>
      </c>
      <c r="J4004">
        <f>IF(I4004/SponsorCost&gt;=RatchetTrigger,1,0)</f>
        <v/>
      </c>
      <c r="K4004">
        <f>IF(J4004=1,MgmtPctRatchet,MgmtPct)</f>
        <v/>
      </c>
      <c r="L4004">
        <f>K4004*H4004</f>
        <v/>
      </c>
      <c r="M4004">
        <f>EXP(-rf*C4004)*L4004</f>
        <v/>
      </c>
      <c r="N4004">
        <f>EXP(-rf*C4004)*E4004</f>
        <v/>
      </c>
    </row>
    <row r="4005">
      <c r="A4005" t="n">
        <v>3997</v>
      </c>
      <c r="B4005">
        <f>RAND()</f>
        <v/>
      </c>
      <c r="C4005">
        <f>IF(B4005&lt;P_3,3,IF(B4005&lt;P_3+P_4,4,5))</f>
        <v/>
      </c>
      <c r="D4005">
        <f>NORM.S.INV(RAND())</f>
        <v/>
      </c>
      <c r="E4005">
        <f>V0*EXP((rf-q_leak-0.5*sigma^2)*C4005+sigma*SQRT(C4005)*D4005)</f>
        <v/>
      </c>
      <c r="F4005">
        <f>SHL_face*(1+SHL_rate)^C4005</f>
        <v/>
      </c>
      <c r="G4005">
        <f>Pref_face*(1+Pref_rate)^C4005</f>
        <v/>
      </c>
      <c r="H4005">
        <f>MAX(E4005-F4005-G4005,0)</f>
        <v/>
      </c>
      <c r="I4005">
        <f>MIN(E4005,F4005+G4005)+(1-MgmtPct)*H4005</f>
        <v/>
      </c>
      <c r="J4005">
        <f>IF(I4005/SponsorCost&gt;=RatchetTrigger,1,0)</f>
        <v/>
      </c>
      <c r="K4005">
        <f>IF(J4005=1,MgmtPctRatchet,MgmtPct)</f>
        <v/>
      </c>
      <c r="L4005">
        <f>K4005*H4005</f>
        <v/>
      </c>
      <c r="M4005">
        <f>EXP(-rf*C4005)*L4005</f>
        <v/>
      </c>
      <c r="N4005">
        <f>EXP(-rf*C4005)*E4005</f>
        <v/>
      </c>
    </row>
    <row r="4006">
      <c r="A4006" t="n">
        <v>3998</v>
      </c>
      <c r="B4006">
        <f>RAND()</f>
        <v/>
      </c>
      <c r="C4006">
        <f>IF(B4006&lt;P_3,3,IF(B4006&lt;P_3+P_4,4,5))</f>
        <v/>
      </c>
      <c r="D4006">
        <f>NORM.S.INV(RAND())</f>
        <v/>
      </c>
      <c r="E4006">
        <f>V0*EXP((rf-q_leak-0.5*sigma^2)*C4006+sigma*SQRT(C4006)*D4006)</f>
        <v/>
      </c>
      <c r="F4006">
        <f>SHL_face*(1+SHL_rate)^C4006</f>
        <v/>
      </c>
      <c r="G4006">
        <f>Pref_face*(1+Pref_rate)^C4006</f>
        <v/>
      </c>
      <c r="H4006">
        <f>MAX(E4006-F4006-G4006,0)</f>
        <v/>
      </c>
      <c r="I4006">
        <f>MIN(E4006,F4006+G4006)+(1-MgmtPct)*H4006</f>
        <v/>
      </c>
      <c r="J4006">
        <f>IF(I4006/SponsorCost&gt;=RatchetTrigger,1,0)</f>
        <v/>
      </c>
      <c r="K4006">
        <f>IF(J4006=1,MgmtPctRatchet,MgmtPct)</f>
        <v/>
      </c>
      <c r="L4006">
        <f>K4006*H4006</f>
        <v/>
      </c>
      <c r="M4006">
        <f>EXP(-rf*C4006)*L4006</f>
        <v/>
      </c>
      <c r="N4006">
        <f>EXP(-rf*C4006)*E4006</f>
        <v/>
      </c>
    </row>
    <row r="4007">
      <c r="A4007" t="n">
        <v>3999</v>
      </c>
      <c r="B4007">
        <f>RAND()</f>
        <v/>
      </c>
      <c r="C4007">
        <f>IF(B4007&lt;P_3,3,IF(B4007&lt;P_3+P_4,4,5))</f>
        <v/>
      </c>
      <c r="D4007">
        <f>NORM.S.INV(RAND())</f>
        <v/>
      </c>
      <c r="E4007">
        <f>V0*EXP((rf-q_leak-0.5*sigma^2)*C4007+sigma*SQRT(C4007)*D4007)</f>
        <v/>
      </c>
      <c r="F4007">
        <f>SHL_face*(1+SHL_rate)^C4007</f>
        <v/>
      </c>
      <c r="G4007">
        <f>Pref_face*(1+Pref_rate)^C4007</f>
        <v/>
      </c>
      <c r="H4007">
        <f>MAX(E4007-F4007-G4007,0)</f>
        <v/>
      </c>
      <c r="I4007">
        <f>MIN(E4007,F4007+G4007)+(1-MgmtPct)*H4007</f>
        <v/>
      </c>
      <c r="J4007">
        <f>IF(I4007/SponsorCost&gt;=RatchetTrigger,1,0)</f>
        <v/>
      </c>
      <c r="K4007">
        <f>IF(J4007=1,MgmtPctRatchet,MgmtPct)</f>
        <v/>
      </c>
      <c r="L4007">
        <f>K4007*H4007</f>
        <v/>
      </c>
      <c r="M4007">
        <f>EXP(-rf*C4007)*L4007</f>
        <v/>
      </c>
      <c r="N4007">
        <f>EXP(-rf*C4007)*E4007</f>
        <v/>
      </c>
    </row>
    <row r="4008">
      <c r="A4008" t="n">
        <v>4000</v>
      </c>
      <c r="B4008">
        <f>RAND()</f>
        <v/>
      </c>
      <c r="C4008">
        <f>IF(B4008&lt;P_3,3,IF(B4008&lt;P_3+P_4,4,5))</f>
        <v/>
      </c>
      <c r="D4008">
        <f>NORM.S.INV(RAND())</f>
        <v/>
      </c>
      <c r="E4008">
        <f>V0*EXP((rf-q_leak-0.5*sigma^2)*C4008+sigma*SQRT(C4008)*D4008)</f>
        <v/>
      </c>
      <c r="F4008">
        <f>SHL_face*(1+SHL_rate)^C4008</f>
        <v/>
      </c>
      <c r="G4008">
        <f>Pref_face*(1+Pref_rate)^C4008</f>
        <v/>
      </c>
      <c r="H4008">
        <f>MAX(E4008-F4008-G4008,0)</f>
        <v/>
      </c>
      <c r="I4008">
        <f>MIN(E4008,F4008+G4008)+(1-MgmtPct)*H4008</f>
        <v/>
      </c>
      <c r="J4008">
        <f>IF(I4008/SponsorCost&gt;=RatchetTrigger,1,0)</f>
        <v/>
      </c>
      <c r="K4008">
        <f>IF(J4008=1,MgmtPctRatchet,MgmtPct)</f>
        <v/>
      </c>
      <c r="L4008">
        <f>K4008*H4008</f>
        <v/>
      </c>
      <c r="M4008">
        <f>EXP(-rf*C4008)*L4008</f>
        <v/>
      </c>
      <c r="N4008">
        <f>EXP(-rf*C4008)*E4008</f>
        <v/>
      </c>
    </row>
    <row r="4009">
      <c r="A4009" t="n">
        <v>4001</v>
      </c>
      <c r="B4009">
        <f>RAND()</f>
        <v/>
      </c>
      <c r="C4009">
        <f>IF(B4009&lt;P_3,3,IF(B4009&lt;P_3+P_4,4,5))</f>
        <v/>
      </c>
      <c r="D4009">
        <f>NORM.S.INV(RAND())</f>
        <v/>
      </c>
      <c r="E4009">
        <f>V0*EXP((rf-q_leak-0.5*sigma^2)*C4009+sigma*SQRT(C4009)*D4009)</f>
        <v/>
      </c>
      <c r="F4009">
        <f>SHL_face*(1+SHL_rate)^C4009</f>
        <v/>
      </c>
      <c r="G4009">
        <f>Pref_face*(1+Pref_rate)^C4009</f>
        <v/>
      </c>
      <c r="H4009">
        <f>MAX(E4009-F4009-G4009,0)</f>
        <v/>
      </c>
      <c r="I4009">
        <f>MIN(E4009,F4009+G4009)+(1-MgmtPct)*H4009</f>
        <v/>
      </c>
      <c r="J4009">
        <f>IF(I4009/SponsorCost&gt;=RatchetTrigger,1,0)</f>
        <v/>
      </c>
      <c r="K4009">
        <f>IF(J4009=1,MgmtPctRatchet,MgmtPct)</f>
        <v/>
      </c>
      <c r="L4009">
        <f>K4009*H4009</f>
        <v/>
      </c>
      <c r="M4009">
        <f>EXP(-rf*C4009)*L4009</f>
        <v/>
      </c>
      <c r="N4009">
        <f>EXP(-rf*C4009)*E4009</f>
        <v/>
      </c>
    </row>
    <row r="4010">
      <c r="A4010" t="n">
        <v>4002</v>
      </c>
      <c r="B4010">
        <f>RAND()</f>
        <v/>
      </c>
      <c r="C4010">
        <f>IF(B4010&lt;P_3,3,IF(B4010&lt;P_3+P_4,4,5))</f>
        <v/>
      </c>
      <c r="D4010">
        <f>NORM.S.INV(RAND())</f>
        <v/>
      </c>
      <c r="E4010">
        <f>V0*EXP((rf-q_leak-0.5*sigma^2)*C4010+sigma*SQRT(C4010)*D4010)</f>
        <v/>
      </c>
      <c r="F4010">
        <f>SHL_face*(1+SHL_rate)^C4010</f>
        <v/>
      </c>
      <c r="G4010">
        <f>Pref_face*(1+Pref_rate)^C4010</f>
        <v/>
      </c>
      <c r="H4010">
        <f>MAX(E4010-F4010-G4010,0)</f>
        <v/>
      </c>
      <c r="I4010">
        <f>MIN(E4010,F4010+G4010)+(1-MgmtPct)*H4010</f>
        <v/>
      </c>
      <c r="J4010">
        <f>IF(I4010/SponsorCost&gt;=RatchetTrigger,1,0)</f>
        <v/>
      </c>
      <c r="K4010">
        <f>IF(J4010=1,MgmtPctRatchet,MgmtPct)</f>
        <v/>
      </c>
      <c r="L4010">
        <f>K4010*H4010</f>
        <v/>
      </c>
      <c r="M4010">
        <f>EXP(-rf*C4010)*L4010</f>
        <v/>
      </c>
      <c r="N4010">
        <f>EXP(-rf*C4010)*E4010</f>
        <v/>
      </c>
    </row>
    <row r="4011">
      <c r="A4011" t="n">
        <v>4003</v>
      </c>
      <c r="B4011">
        <f>RAND()</f>
        <v/>
      </c>
      <c r="C4011">
        <f>IF(B4011&lt;P_3,3,IF(B4011&lt;P_3+P_4,4,5))</f>
        <v/>
      </c>
      <c r="D4011">
        <f>NORM.S.INV(RAND())</f>
        <v/>
      </c>
      <c r="E4011">
        <f>V0*EXP((rf-q_leak-0.5*sigma^2)*C4011+sigma*SQRT(C4011)*D4011)</f>
        <v/>
      </c>
      <c r="F4011">
        <f>SHL_face*(1+SHL_rate)^C4011</f>
        <v/>
      </c>
      <c r="G4011">
        <f>Pref_face*(1+Pref_rate)^C4011</f>
        <v/>
      </c>
      <c r="H4011">
        <f>MAX(E4011-F4011-G4011,0)</f>
        <v/>
      </c>
      <c r="I4011">
        <f>MIN(E4011,F4011+G4011)+(1-MgmtPct)*H4011</f>
        <v/>
      </c>
      <c r="J4011">
        <f>IF(I4011/SponsorCost&gt;=RatchetTrigger,1,0)</f>
        <v/>
      </c>
      <c r="K4011">
        <f>IF(J4011=1,MgmtPctRatchet,MgmtPct)</f>
        <v/>
      </c>
      <c r="L4011">
        <f>K4011*H4011</f>
        <v/>
      </c>
      <c r="M4011">
        <f>EXP(-rf*C4011)*L4011</f>
        <v/>
      </c>
      <c r="N4011">
        <f>EXP(-rf*C4011)*E4011</f>
        <v/>
      </c>
    </row>
    <row r="4012">
      <c r="A4012" t="n">
        <v>4004</v>
      </c>
      <c r="B4012">
        <f>RAND()</f>
        <v/>
      </c>
      <c r="C4012">
        <f>IF(B4012&lt;P_3,3,IF(B4012&lt;P_3+P_4,4,5))</f>
        <v/>
      </c>
      <c r="D4012">
        <f>NORM.S.INV(RAND())</f>
        <v/>
      </c>
      <c r="E4012">
        <f>V0*EXP((rf-q_leak-0.5*sigma^2)*C4012+sigma*SQRT(C4012)*D4012)</f>
        <v/>
      </c>
      <c r="F4012">
        <f>SHL_face*(1+SHL_rate)^C4012</f>
        <v/>
      </c>
      <c r="G4012">
        <f>Pref_face*(1+Pref_rate)^C4012</f>
        <v/>
      </c>
      <c r="H4012">
        <f>MAX(E4012-F4012-G4012,0)</f>
        <v/>
      </c>
      <c r="I4012">
        <f>MIN(E4012,F4012+G4012)+(1-MgmtPct)*H4012</f>
        <v/>
      </c>
      <c r="J4012">
        <f>IF(I4012/SponsorCost&gt;=RatchetTrigger,1,0)</f>
        <v/>
      </c>
      <c r="K4012">
        <f>IF(J4012=1,MgmtPctRatchet,MgmtPct)</f>
        <v/>
      </c>
      <c r="L4012">
        <f>K4012*H4012</f>
        <v/>
      </c>
      <c r="M4012">
        <f>EXP(-rf*C4012)*L4012</f>
        <v/>
      </c>
      <c r="N4012">
        <f>EXP(-rf*C4012)*E4012</f>
        <v/>
      </c>
    </row>
    <row r="4013">
      <c r="A4013" t="n">
        <v>4005</v>
      </c>
      <c r="B4013">
        <f>RAND()</f>
        <v/>
      </c>
      <c r="C4013">
        <f>IF(B4013&lt;P_3,3,IF(B4013&lt;P_3+P_4,4,5))</f>
        <v/>
      </c>
      <c r="D4013">
        <f>NORM.S.INV(RAND())</f>
        <v/>
      </c>
      <c r="E4013">
        <f>V0*EXP((rf-q_leak-0.5*sigma^2)*C4013+sigma*SQRT(C4013)*D4013)</f>
        <v/>
      </c>
      <c r="F4013">
        <f>SHL_face*(1+SHL_rate)^C4013</f>
        <v/>
      </c>
      <c r="G4013">
        <f>Pref_face*(1+Pref_rate)^C4013</f>
        <v/>
      </c>
      <c r="H4013">
        <f>MAX(E4013-F4013-G4013,0)</f>
        <v/>
      </c>
      <c r="I4013">
        <f>MIN(E4013,F4013+G4013)+(1-MgmtPct)*H4013</f>
        <v/>
      </c>
      <c r="J4013">
        <f>IF(I4013/SponsorCost&gt;=RatchetTrigger,1,0)</f>
        <v/>
      </c>
      <c r="K4013">
        <f>IF(J4013=1,MgmtPctRatchet,MgmtPct)</f>
        <v/>
      </c>
      <c r="L4013">
        <f>K4013*H4013</f>
        <v/>
      </c>
      <c r="M4013">
        <f>EXP(-rf*C4013)*L4013</f>
        <v/>
      </c>
      <c r="N4013">
        <f>EXP(-rf*C4013)*E4013</f>
        <v/>
      </c>
    </row>
    <row r="4014">
      <c r="A4014" t="n">
        <v>4006</v>
      </c>
      <c r="B4014">
        <f>RAND()</f>
        <v/>
      </c>
      <c r="C4014">
        <f>IF(B4014&lt;P_3,3,IF(B4014&lt;P_3+P_4,4,5))</f>
        <v/>
      </c>
      <c r="D4014">
        <f>NORM.S.INV(RAND())</f>
        <v/>
      </c>
      <c r="E4014">
        <f>V0*EXP((rf-q_leak-0.5*sigma^2)*C4014+sigma*SQRT(C4014)*D4014)</f>
        <v/>
      </c>
      <c r="F4014">
        <f>SHL_face*(1+SHL_rate)^C4014</f>
        <v/>
      </c>
      <c r="G4014">
        <f>Pref_face*(1+Pref_rate)^C4014</f>
        <v/>
      </c>
      <c r="H4014">
        <f>MAX(E4014-F4014-G4014,0)</f>
        <v/>
      </c>
      <c r="I4014">
        <f>MIN(E4014,F4014+G4014)+(1-MgmtPct)*H4014</f>
        <v/>
      </c>
      <c r="J4014">
        <f>IF(I4014/SponsorCost&gt;=RatchetTrigger,1,0)</f>
        <v/>
      </c>
      <c r="K4014">
        <f>IF(J4014=1,MgmtPctRatchet,MgmtPct)</f>
        <v/>
      </c>
      <c r="L4014">
        <f>K4014*H4014</f>
        <v/>
      </c>
      <c r="M4014">
        <f>EXP(-rf*C4014)*L4014</f>
        <v/>
      </c>
      <c r="N4014">
        <f>EXP(-rf*C4014)*E4014</f>
        <v/>
      </c>
    </row>
    <row r="4015">
      <c r="A4015" t="n">
        <v>4007</v>
      </c>
      <c r="B4015">
        <f>RAND()</f>
        <v/>
      </c>
      <c r="C4015">
        <f>IF(B4015&lt;P_3,3,IF(B4015&lt;P_3+P_4,4,5))</f>
        <v/>
      </c>
      <c r="D4015">
        <f>NORM.S.INV(RAND())</f>
        <v/>
      </c>
      <c r="E4015">
        <f>V0*EXP((rf-q_leak-0.5*sigma^2)*C4015+sigma*SQRT(C4015)*D4015)</f>
        <v/>
      </c>
      <c r="F4015">
        <f>SHL_face*(1+SHL_rate)^C4015</f>
        <v/>
      </c>
      <c r="G4015">
        <f>Pref_face*(1+Pref_rate)^C4015</f>
        <v/>
      </c>
      <c r="H4015">
        <f>MAX(E4015-F4015-G4015,0)</f>
        <v/>
      </c>
      <c r="I4015">
        <f>MIN(E4015,F4015+G4015)+(1-MgmtPct)*H4015</f>
        <v/>
      </c>
      <c r="J4015">
        <f>IF(I4015/SponsorCost&gt;=RatchetTrigger,1,0)</f>
        <v/>
      </c>
      <c r="K4015">
        <f>IF(J4015=1,MgmtPctRatchet,MgmtPct)</f>
        <v/>
      </c>
      <c r="L4015">
        <f>K4015*H4015</f>
        <v/>
      </c>
      <c r="M4015">
        <f>EXP(-rf*C4015)*L4015</f>
        <v/>
      </c>
      <c r="N4015">
        <f>EXP(-rf*C4015)*E4015</f>
        <v/>
      </c>
    </row>
    <row r="4016">
      <c r="A4016" t="n">
        <v>4008</v>
      </c>
      <c r="B4016">
        <f>RAND()</f>
        <v/>
      </c>
      <c r="C4016">
        <f>IF(B4016&lt;P_3,3,IF(B4016&lt;P_3+P_4,4,5))</f>
        <v/>
      </c>
      <c r="D4016">
        <f>NORM.S.INV(RAND())</f>
        <v/>
      </c>
      <c r="E4016">
        <f>V0*EXP((rf-q_leak-0.5*sigma^2)*C4016+sigma*SQRT(C4016)*D4016)</f>
        <v/>
      </c>
      <c r="F4016">
        <f>SHL_face*(1+SHL_rate)^C4016</f>
        <v/>
      </c>
      <c r="G4016">
        <f>Pref_face*(1+Pref_rate)^C4016</f>
        <v/>
      </c>
      <c r="H4016">
        <f>MAX(E4016-F4016-G4016,0)</f>
        <v/>
      </c>
      <c r="I4016">
        <f>MIN(E4016,F4016+G4016)+(1-MgmtPct)*H4016</f>
        <v/>
      </c>
      <c r="J4016">
        <f>IF(I4016/SponsorCost&gt;=RatchetTrigger,1,0)</f>
        <v/>
      </c>
      <c r="K4016">
        <f>IF(J4016=1,MgmtPctRatchet,MgmtPct)</f>
        <v/>
      </c>
      <c r="L4016">
        <f>K4016*H4016</f>
        <v/>
      </c>
      <c r="M4016">
        <f>EXP(-rf*C4016)*L4016</f>
        <v/>
      </c>
      <c r="N4016">
        <f>EXP(-rf*C4016)*E4016</f>
        <v/>
      </c>
    </row>
    <row r="4017">
      <c r="A4017" t="n">
        <v>4009</v>
      </c>
      <c r="B4017">
        <f>RAND()</f>
        <v/>
      </c>
      <c r="C4017">
        <f>IF(B4017&lt;P_3,3,IF(B4017&lt;P_3+P_4,4,5))</f>
        <v/>
      </c>
      <c r="D4017">
        <f>NORM.S.INV(RAND())</f>
        <v/>
      </c>
      <c r="E4017">
        <f>V0*EXP((rf-q_leak-0.5*sigma^2)*C4017+sigma*SQRT(C4017)*D4017)</f>
        <v/>
      </c>
      <c r="F4017">
        <f>SHL_face*(1+SHL_rate)^C4017</f>
        <v/>
      </c>
      <c r="G4017">
        <f>Pref_face*(1+Pref_rate)^C4017</f>
        <v/>
      </c>
      <c r="H4017">
        <f>MAX(E4017-F4017-G4017,0)</f>
        <v/>
      </c>
      <c r="I4017">
        <f>MIN(E4017,F4017+G4017)+(1-MgmtPct)*H4017</f>
        <v/>
      </c>
      <c r="J4017">
        <f>IF(I4017/SponsorCost&gt;=RatchetTrigger,1,0)</f>
        <v/>
      </c>
      <c r="K4017">
        <f>IF(J4017=1,MgmtPctRatchet,MgmtPct)</f>
        <v/>
      </c>
      <c r="L4017">
        <f>K4017*H4017</f>
        <v/>
      </c>
      <c r="M4017">
        <f>EXP(-rf*C4017)*L4017</f>
        <v/>
      </c>
      <c r="N4017">
        <f>EXP(-rf*C4017)*E4017</f>
        <v/>
      </c>
    </row>
    <row r="4018">
      <c r="A4018" t="n">
        <v>4010</v>
      </c>
      <c r="B4018">
        <f>RAND()</f>
        <v/>
      </c>
      <c r="C4018">
        <f>IF(B4018&lt;P_3,3,IF(B4018&lt;P_3+P_4,4,5))</f>
        <v/>
      </c>
      <c r="D4018">
        <f>NORM.S.INV(RAND())</f>
        <v/>
      </c>
      <c r="E4018">
        <f>V0*EXP((rf-q_leak-0.5*sigma^2)*C4018+sigma*SQRT(C4018)*D4018)</f>
        <v/>
      </c>
      <c r="F4018">
        <f>SHL_face*(1+SHL_rate)^C4018</f>
        <v/>
      </c>
      <c r="G4018">
        <f>Pref_face*(1+Pref_rate)^C4018</f>
        <v/>
      </c>
      <c r="H4018">
        <f>MAX(E4018-F4018-G4018,0)</f>
        <v/>
      </c>
      <c r="I4018">
        <f>MIN(E4018,F4018+G4018)+(1-MgmtPct)*H4018</f>
        <v/>
      </c>
      <c r="J4018">
        <f>IF(I4018/SponsorCost&gt;=RatchetTrigger,1,0)</f>
        <v/>
      </c>
      <c r="K4018">
        <f>IF(J4018=1,MgmtPctRatchet,MgmtPct)</f>
        <v/>
      </c>
      <c r="L4018">
        <f>K4018*H4018</f>
        <v/>
      </c>
      <c r="M4018">
        <f>EXP(-rf*C4018)*L4018</f>
        <v/>
      </c>
      <c r="N4018">
        <f>EXP(-rf*C4018)*E4018</f>
        <v/>
      </c>
    </row>
    <row r="4019">
      <c r="A4019" t="n">
        <v>4011</v>
      </c>
      <c r="B4019">
        <f>RAND()</f>
        <v/>
      </c>
      <c r="C4019">
        <f>IF(B4019&lt;P_3,3,IF(B4019&lt;P_3+P_4,4,5))</f>
        <v/>
      </c>
      <c r="D4019">
        <f>NORM.S.INV(RAND())</f>
        <v/>
      </c>
      <c r="E4019">
        <f>V0*EXP((rf-q_leak-0.5*sigma^2)*C4019+sigma*SQRT(C4019)*D4019)</f>
        <v/>
      </c>
      <c r="F4019">
        <f>SHL_face*(1+SHL_rate)^C4019</f>
        <v/>
      </c>
      <c r="G4019">
        <f>Pref_face*(1+Pref_rate)^C4019</f>
        <v/>
      </c>
      <c r="H4019">
        <f>MAX(E4019-F4019-G4019,0)</f>
        <v/>
      </c>
      <c r="I4019">
        <f>MIN(E4019,F4019+G4019)+(1-MgmtPct)*H4019</f>
        <v/>
      </c>
      <c r="J4019">
        <f>IF(I4019/SponsorCost&gt;=RatchetTrigger,1,0)</f>
        <v/>
      </c>
      <c r="K4019">
        <f>IF(J4019=1,MgmtPctRatchet,MgmtPct)</f>
        <v/>
      </c>
      <c r="L4019">
        <f>K4019*H4019</f>
        <v/>
      </c>
      <c r="M4019">
        <f>EXP(-rf*C4019)*L4019</f>
        <v/>
      </c>
      <c r="N4019">
        <f>EXP(-rf*C4019)*E4019</f>
        <v/>
      </c>
    </row>
    <row r="4020">
      <c r="A4020" t="n">
        <v>4012</v>
      </c>
      <c r="B4020">
        <f>RAND()</f>
        <v/>
      </c>
      <c r="C4020">
        <f>IF(B4020&lt;P_3,3,IF(B4020&lt;P_3+P_4,4,5))</f>
        <v/>
      </c>
      <c r="D4020">
        <f>NORM.S.INV(RAND())</f>
        <v/>
      </c>
      <c r="E4020">
        <f>V0*EXP((rf-q_leak-0.5*sigma^2)*C4020+sigma*SQRT(C4020)*D4020)</f>
        <v/>
      </c>
      <c r="F4020">
        <f>SHL_face*(1+SHL_rate)^C4020</f>
        <v/>
      </c>
      <c r="G4020">
        <f>Pref_face*(1+Pref_rate)^C4020</f>
        <v/>
      </c>
      <c r="H4020">
        <f>MAX(E4020-F4020-G4020,0)</f>
        <v/>
      </c>
      <c r="I4020">
        <f>MIN(E4020,F4020+G4020)+(1-MgmtPct)*H4020</f>
        <v/>
      </c>
      <c r="J4020">
        <f>IF(I4020/SponsorCost&gt;=RatchetTrigger,1,0)</f>
        <v/>
      </c>
      <c r="K4020">
        <f>IF(J4020=1,MgmtPctRatchet,MgmtPct)</f>
        <v/>
      </c>
      <c r="L4020">
        <f>K4020*H4020</f>
        <v/>
      </c>
      <c r="M4020">
        <f>EXP(-rf*C4020)*L4020</f>
        <v/>
      </c>
      <c r="N4020">
        <f>EXP(-rf*C4020)*E4020</f>
        <v/>
      </c>
    </row>
    <row r="4021">
      <c r="A4021" t="n">
        <v>4013</v>
      </c>
      <c r="B4021">
        <f>RAND()</f>
        <v/>
      </c>
      <c r="C4021">
        <f>IF(B4021&lt;P_3,3,IF(B4021&lt;P_3+P_4,4,5))</f>
        <v/>
      </c>
      <c r="D4021">
        <f>NORM.S.INV(RAND())</f>
        <v/>
      </c>
      <c r="E4021">
        <f>V0*EXP((rf-q_leak-0.5*sigma^2)*C4021+sigma*SQRT(C4021)*D4021)</f>
        <v/>
      </c>
      <c r="F4021">
        <f>SHL_face*(1+SHL_rate)^C4021</f>
        <v/>
      </c>
      <c r="G4021">
        <f>Pref_face*(1+Pref_rate)^C4021</f>
        <v/>
      </c>
      <c r="H4021">
        <f>MAX(E4021-F4021-G4021,0)</f>
        <v/>
      </c>
      <c r="I4021">
        <f>MIN(E4021,F4021+G4021)+(1-MgmtPct)*H4021</f>
        <v/>
      </c>
      <c r="J4021">
        <f>IF(I4021/SponsorCost&gt;=RatchetTrigger,1,0)</f>
        <v/>
      </c>
      <c r="K4021">
        <f>IF(J4021=1,MgmtPctRatchet,MgmtPct)</f>
        <v/>
      </c>
      <c r="L4021">
        <f>K4021*H4021</f>
        <v/>
      </c>
      <c r="M4021">
        <f>EXP(-rf*C4021)*L4021</f>
        <v/>
      </c>
      <c r="N4021">
        <f>EXP(-rf*C4021)*E4021</f>
        <v/>
      </c>
    </row>
    <row r="4022">
      <c r="A4022" t="n">
        <v>4014</v>
      </c>
      <c r="B4022">
        <f>RAND()</f>
        <v/>
      </c>
      <c r="C4022">
        <f>IF(B4022&lt;P_3,3,IF(B4022&lt;P_3+P_4,4,5))</f>
        <v/>
      </c>
      <c r="D4022">
        <f>NORM.S.INV(RAND())</f>
        <v/>
      </c>
      <c r="E4022">
        <f>V0*EXP((rf-q_leak-0.5*sigma^2)*C4022+sigma*SQRT(C4022)*D4022)</f>
        <v/>
      </c>
      <c r="F4022">
        <f>SHL_face*(1+SHL_rate)^C4022</f>
        <v/>
      </c>
      <c r="G4022">
        <f>Pref_face*(1+Pref_rate)^C4022</f>
        <v/>
      </c>
      <c r="H4022">
        <f>MAX(E4022-F4022-G4022,0)</f>
        <v/>
      </c>
      <c r="I4022">
        <f>MIN(E4022,F4022+G4022)+(1-MgmtPct)*H4022</f>
        <v/>
      </c>
      <c r="J4022">
        <f>IF(I4022/SponsorCost&gt;=RatchetTrigger,1,0)</f>
        <v/>
      </c>
      <c r="K4022">
        <f>IF(J4022=1,MgmtPctRatchet,MgmtPct)</f>
        <v/>
      </c>
      <c r="L4022">
        <f>K4022*H4022</f>
        <v/>
      </c>
      <c r="M4022">
        <f>EXP(-rf*C4022)*L4022</f>
        <v/>
      </c>
      <c r="N4022">
        <f>EXP(-rf*C4022)*E4022</f>
        <v/>
      </c>
    </row>
    <row r="4023">
      <c r="A4023" t="n">
        <v>4015</v>
      </c>
      <c r="B4023">
        <f>RAND()</f>
        <v/>
      </c>
      <c r="C4023">
        <f>IF(B4023&lt;P_3,3,IF(B4023&lt;P_3+P_4,4,5))</f>
        <v/>
      </c>
      <c r="D4023">
        <f>NORM.S.INV(RAND())</f>
        <v/>
      </c>
      <c r="E4023">
        <f>V0*EXP((rf-q_leak-0.5*sigma^2)*C4023+sigma*SQRT(C4023)*D4023)</f>
        <v/>
      </c>
      <c r="F4023">
        <f>SHL_face*(1+SHL_rate)^C4023</f>
        <v/>
      </c>
      <c r="G4023">
        <f>Pref_face*(1+Pref_rate)^C4023</f>
        <v/>
      </c>
      <c r="H4023">
        <f>MAX(E4023-F4023-G4023,0)</f>
        <v/>
      </c>
      <c r="I4023">
        <f>MIN(E4023,F4023+G4023)+(1-MgmtPct)*H4023</f>
        <v/>
      </c>
      <c r="J4023">
        <f>IF(I4023/SponsorCost&gt;=RatchetTrigger,1,0)</f>
        <v/>
      </c>
      <c r="K4023">
        <f>IF(J4023=1,MgmtPctRatchet,MgmtPct)</f>
        <v/>
      </c>
      <c r="L4023">
        <f>K4023*H4023</f>
        <v/>
      </c>
      <c r="M4023">
        <f>EXP(-rf*C4023)*L4023</f>
        <v/>
      </c>
      <c r="N4023">
        <f>EXP(-rf*C4023)*E4023</f>
        <v/>
      </c>
    </row>
    <row r="4024">
      <c r="A4024" t="n">
        <v>4016</v>
      </c>
      <c r="B4024">
        <f>RAND()</f>
        <v/>
      </c>
      <c r="C4024">
        <f>IF(B4024&lt;P_3,3,IF(B4024&lt;P_3+P_4,4,5))</f>
        <v/>
      </c>
      <c r="D4024">
        <f>NORM.S.INV(RAND())</f>
        <v/>
      </c>
      <c r="E4024">
        <f>V0*EXP((rf-q_leak-0.5*sigma^2)*C4024+sigma*SQRT(C4024)*D4024)</f>
        <v/>
      </c>
      <c r="F4024">
        <f>SHL_face*(1+SHL_rate)^C4024</f>
        <v/>
      </c>
      <c r="G4024">
        <f>Pref_face*(1+Pref_rate)^C4024</f>
        <v/>
      </c>
      <c r="H4024">
        <f>MAX(E4024-F4024-G4024,0)</f>
        <v/>
      </c>
      <c r="I4024">
        <f>MIN(E4024,F4024+G4024)+(1-MgmtPct)*H4024</f>
        <v/>
      </c>
      <c r="J4024">
        <f>IF(I4024/SponsorCost&gt;=RatchetTrigger,1,0)</f>
        <v/>
      </c>
      <c r="K4024">
        <f>IF(J4024=1,MgmtPctRatchet,MgmtPct)</f>
        <v/>
      </c>
      <c r="L4024">
        <f>K4024*H4024</f>
        <v/>
      </c>
      <c r="M4024">
        <f>EXP(-rf*C4024)*L4024</f>
        <v/>
      </c>
      <c r="N4024">
        <f>EXP(-rf*C4024)*E4024</f>
        <v/>
      </c>
    </row>
    <row r="4025">
      <c r="A4025" t="n">
        <v>4017</v>
      </c>
      <c r="B4025">
        <f>RAND()</f>
        <v/>
      </c>
      <c r="C4025">
        <f>IF(B4025&lt;P_3,3,IF(B4025&lt;P_3+P_4,4,5))</f>
        <v/>
      </c>
      <c r="D4025">
        <f>NORM.S.INV(RAND())</f>
        <v/>
      </c>
      <c r="E4025">
        <f>V0*EXP((rf-q_leak-0.5*sigma^2)*C4025+sigma*SQRT(C4025)*D4025)</f>
        <v/>
      </c>
      <c r="F4025">
        <f>SHL_face*(1+SHL_rate)^C4025</f>
        <v/>
      </c>
      <c r="G4025">
        <f>Pref_face*(1+Pref_rate)^C4025</f>
        <v/>
      </c>
      <c r="H4025">
        <f>MAX(E4025-F4025-G4025,0)</f>
        <v/>
      </c>
      <c r="I4025">
        <f>MIN(E4025,F4025+G4025)+(1-MgmtPct)*H4025</f>
        <v/>
      </c>
      <c r="J4025">
        <f>IF(I4025/SponsorCost&gt;=RatchetTrigger,1,0)</f>
        <v/>
      </c>
      <c r="K4025">
        <f>IF(J4025=1,MgmtPctRatchet,MgmtPct)</f>
        <v/>
      </c>
      <c r="L4025">
        <f>K4025*H4025</f>
        <v/>
      </c>
      <c r="M4025">
        <f>EXP(-rf*C4025)*L4025</f>
        <v/>
      </c>
      <c r="N4025">
        <f>EXP(-rf*C4025)*E4025</f>
        <v/>
      </c>
    </row>
    <row r="4026">
      <c r="A4026" t="n">
        <v>4018</v>
      </c>
      <c r="B4026">
        <f>RAND()</f>
        <v/>
      </c>
      <c r="C4026">
        <f>IF(B4026&lt;P_3,3,IF(B4026&lt;P_3+P_4,4,5))</f>
        <v/>
      </c>
      <c r="D4026">
        <f>NORM.S.INV(RAND())</f>
        <v/>
      </c>
      <c r="E4026">
        <f>V0*EXP((rf-q_leak-0.5*sigma^2)*C4026+sigma*SQRT(C4026)*D4026)</f>
        <v/>
      </c>
      <c r="F4026">
        <f>SHL_face*(1+SHL_rate)^C4026</f>
        <v/>
      </c>
      <c r="G4026">
        <f>Pref_face*(1+Pref_rate)^C4026</f>
        <v/>
      </c>
      <c r="H4026">
        <f>MAX(E4026-F4026-G4026,0)</f>
        <v/>
      </c>
      <c r="I4026">
        <f>MIN(E4026,F4026+G4026)+(1-MgmtPct)*H4026</f>
        <v/>
      </c>
      <c r="J4026">
        <f>IF(I4026/SponsorCost&gt;=RatchetTrigger,1,0)</f>
        <v/>
      </c>
      <c r="K4026">
        <f>IF(J4026=1,MgmtPctRatchet,MgmtPct)</f>
        <v/>
      </c>
      <c r="L4026">
        <f>K4026*H4026</f>
        <v/>
      </c>
      <c r="M4026">
        <f>EXP(-rf*C4026)*L4026</f>
        <v/>
      </c>
      <c r="N4026">
        <f>EXP(-rf*C4026)*E4026</f>
        <v/>
      </c>
    </row>
    <row r="4027">
      <c r="A4027" t="n">
        <v>4019</v>
      </c>
      <c r="B4027">
        <f>RAND()</f>
        <v/>
      </c>
      <c r="C4027">
        <f>IF(B4027&lt;P_3,3,IF(B4027&lt;P_3+P_4,4,5))</f>
        <v/>
      </c>
      <c r="D4027">
        <f>NORM.S.INV(RAND())</f>
        <v/>
      </c>
      <c r="E4027">
        <f>V0*EXP((rf-q_leak-0.5*sigma^2)*C4027+sigma*SQRT(C4027)*D4027)</f>
        <v/>
      </c>
      <c r="F4027">
        <f>SHL_face*(1+SHL_rate)^C4027</f>
        <v/>
      </c>
      <c r="G4027">
        <f>Pref_face*(1+Pref_rate)^C4027</f>
        <v/>
      </c>
      <c r="H4027">
        <f>MAX(E4027-F4027-G4027,0)</f>
        <v/>
      </c>
      <c r="I4027">
        <f>MIN(E4027,F4027+G4027)+(1-MgmtPct)*H4027</f>
        <v/>
      </c>
      <c r="J4027">
        <f>IF(I4027/SponsorCost&gt;=RatchetTrigger,1,0)</f>
        <v/>
      </c>
      <c r="K4027">
        <f>IF(J4027=1,MgmtPctRatchet,MgmtPct)</f>
        <v/>
      </c>
      <c r="L4027">
        <f>K4027*H4027</f>
        <v/>
      </c>
      <c r="M4027">
        <f>EXP(-rf*C4027)*L4027</f>
        <v/>
      </c>
      <c r="N4027">
        <f>EXP(-rf*C4027)*E4027</f>
        <v/>
      </c>
    </row>
    <row r="4028">
      <c r="A4028" t="n">
        <v>4020</v>
      </c>
      <c r="B4028">
        <f>RAND()</f>
        <v/>
      </c>
      <c r="C4028">
        <f>IF(B4028&lt;P_3,3,IF(B4028&lt;P_3+P_4,4,5))</f>
        <v/>
      </c>
      <c r="D4028">
        <f>NORM.S.INV(RAND())</f>
        <v/>
      </c>
      <c r="E4028">
        <f>V0*EXP((rf-q_leak-0.5*sigma^2)*C4028+sigma*SQRT(C4028)*D4028)</f>
        <v/>
      </c>
      <c r="F4028">
        <f>SHL_face*(1+SHL_rate)^C4028</f>
        <v/>
      </c>
      <c r="G4028">
        <f>Pref_face*(1+Pref_rate)^C4028</f>
        <v/>
      </c>
      <c r="H4028">
        <f>MAX(E4028-F4028-G4028,0)</f>
        <v/>
      </c>
      <c r="I4028">
        <f>MIN(E4028,F4028+G4028)+(1-MgmtPct)*H4028</f>
        <v/>
      </c>
      <c r="J4028">
        <f>IF(I4028/SponsorCost&gt;=RatchetTrigger,1,0)</f>
        <v/>
      </c>
      <c r="K4028">
        <f>IF(J4028=1,MgmtPctRatchet,MgmtPct)</f>
        <v/>
      </c>
      <c r="L4028">
        <f>K4028*H4028</f>
        <v/>
      </c>
      <c r="M4028">
        <f>EXP(-rf*C4028)*L4028</f>
        <v/>
      </c>
      <c r="N4028">
        <f>EXP(-rf*C4028)*E4028</f>
        <v/>
      </c>
    </row>
    <row r="4029">
      <c r="A4029" t="n">
        <v>4021</v>
      </c>
      <c r="B4029">
        <f>RAND()</f>
        <v/>
      </c>
      <c r="C4029">
        <f>IF(B4029&lt;P_3,3,IF(B4029&lt;P_3+P_4,4,5))</f>
        <v/>
      </c>
      <c r="D4029">
        <f>NORM.S.INV(RAND())</f>
        <v/>
      </c>
      <c r="E4029">
        <f>V0*EXP((rf-q_leak-0.5*sigma^2)*C4029+sigma*SQRT(C4029)*D4029)</f>
        <v/>
      </c>
      <c r="F4029">
        <f>SHL_face*(1+SHL_rate)^C4029</f>
        <v/>
      </c>
      <c r="G4029">
        <f>Pref_face*(1+Pref_rate)^C4029</f>
        <v/>
      </c>
      <c r="H4029">
        <f>MAX(E4029-F4029-G4029,0)</f>
        <v/>
      </c>
      <c r="I4029">
        <f>MIN(E4029,F4029+G4029)+(1-MgmtPct)*H4029</f>
        <v/>
      </c>
      <c r="J4029">
        <f>IF(I4029/SponsorCost&gt;=RatchetTrigger,1,0)</f>
        <v/>
      </c>
      <c r="K4029">
        <f>IF(J4029=1,MgmtPctRatchet,MgmtPct)</f>
        <v/>
      </c>
      <c r="L4029">
        <f>K4029*H4029</f>
        <v/>
      </c>
      <c r="M4029">
        <f>EXP(-rf*C4029)*L4029</f>
        <v/>
      </c>
      <c r="N4029">
        <f>EXP(-rf*C4029)*E4029</f>
        <v/>
      </c>
    </row>
    <row r="4030">
      <c r="A4030" t="n">
        <v>4022</v>
      </c>
      <c r="B4030">
        <f>RAND()</f>
        <v/>
      </c>
      <c r="C4030">
        <f>IF(B4030&lt;P_3,3,IF(B4030&lt;P_3+P_4,4,5))</f>
        <v/>
      </c>
      <c r="D4030">
        <f>NORM.S.INV(RAND())</f>
        <v/>
      </c>
      <c r="E4030">
        <f>V0*EXP((rf-q_leak-0.5*sigma^2)*C4030+sigma*SQRT(C4030)*D4030)</f>
        <v/>
      </c>
      <c r="F4030">
        <f>SHL_face*(1+SHL_rate)^C4030</f>
        <v/>
      </c>
      <c r="G4030">
        <f>Pref_face*(1+Pref_rate)^C4030</f>
        <v/>
      </c>
      <c r="H4030">
        <f>MAX(E4030-F4030-G4030,0)</f>
        <v/>
      </c>
      <c r="I4030">
        <f>MIN(E4030,F4030+G4030)+(1-MgmtPct)*H4030</f>
        <v/>
      </c>
      <c r="J4030">
        <f>IF(I4030/SponsorCost&gt;=RatchetTrigger,1,0)</f>
        <v/>
      </c>
      <c r="K4030">
        <f>IF(J4030=1,MgmtPctRatchet,MgmtPct)</f>
        <v/>
      </c>
      <c r="L4030">
        <f>K4030*H4030</f>
        <v/>
      </c>
      <c r="M4030">
        <f>EXP(-rf*C4030)*L4030</f>
        <v/>
      </c>
      <c r="N4030">
        <f>EXP(-rf*C4030)*E4030</f>
        <v/>
      </c>
    </row>
    <row r="4031">
      <c r="A4031" t="n">
        <v>4023</v>
      </c>
      <c r="B4031">
        <f>RAND()</f>
        <v/>
      </c>
      <c r="C4031">
        <f>IF(B4031&lt;P_3,3,IF(B4031&lt;P_3+P_4,4,5))</f>
        <v/>
      </c>
      <c r="D4031">
        <f>NORM.S.INV(RAND())</f>
        <v/>
      </c>
      <c r="E4031">
        <f>V0*EXP((rf-q_leak-0.5*sigma^2)*C4031+sigma*SQRT(C4031)*D4031)</f>
        <v/>
      </c>
      <c r="F4031">
        <f>SHL_face*(1+SHL_rate)^C4031</f>
        <v/>
      </c>
      <c r="G4031">
        <f>Pref_face*(1+Pref_rate)^C4031</f>
        <v/>
      </c>
      <c r="H4031">
        <f>MAX(E4031-F4031-G4031,0)</f>
        <v/>
      </c>
      <c r="I4031">
        <f>MIN(E4031,F4031+G4031)+(1-MgmtPct)*H4031</f>
        <v/>
      </c>
      <c r="J4031">
        <f>IF(I4031/SponsorCost&gt;=RatchetTrigger,1,0)</f>
        <v/>
      </c>
      <c r="K4031">
        <f>IF(J4031=1,MgmtPctRatchet,MgmtPct)</f>
        <v/>
      </c>
      <c r="L4031">
        <f>K4031*H4031</f>
        <v/>
      </c>
      <c r="M4031">
        <f>EXP(-rf*C4031)*L4031</f>
        <v/>
      </c>
      <c r="N4031">
        <f>EXP(-rf*C4031)*E4031</f>
        <v/>
      </c>
    </row>
    <row r="4032">
      <c r="A4032" t="n">
        <v>4024</v>
      </c>
      <c r="B4032">
        <f>RAND()</f>
        <v/>
      </c>
      <c r="C4032">
        <f>IF(B4032&lt;P_3,3,IF(B4032&lt;P_3+P_4,4,5))</f>
        <v/>
      </c>
      <c r="D4032">
        <f>NORM.S.INV(RAND())</f>
        <v/>
      </c>
      <c r="E4032">
        <f>V0*EXP((rf-q_leak-0.5*sigma^2)*C4032+sigma*SQRT(C4032)*D4032)</f>
        <v/>
      </c>
      <c r="F4032">
        <f>SHL_face*(1+SHL_rate)^C4032</f>
        <v/>
      </c>
      <c r="G4032">
        <f>Pref_face*(1+Pref_rate)^C4032</f>
        <v/>
      </c>
      <c r="H4032">
        <f>MAX(E4032-F4032-G4032,0)</f>
        <v/>
      </c>
      <c r="I4032">
        <f>MIN(E4032,F4032+G4032)+(1-MgmtPct)*H4032</f>
        <v/>
      </c>
      <c r="J4032">
        <f>IF(I4032/SponsorCost&gt;=RatchetTrigger,1,0)</f>
        <v/>
      </c>
      <c r="K4032">
        <f>IF(J4032=1,MgmtPctRatchet,MgmtPct)</f>
        <v/>
      </c>
      <c r="L4032">
        <f>K4032*H4032</f>
        <v/>
      </c>
      <c r="M4032">
        <f>EXP(-rf*C4032)*L4032</f>
        <v/>
      </c>
      <c r="N4032">
        <f>EXP(-rf*C4032)*E4032</f>
        <v/>
      </c>
    </row>
    <row r="4033">
      <c r="A4033" t="n">
        <v>4025</v>
      </c>
      <c r="B4033">
        <f>RAND()</f>
        <v/>
      </c>
      <c r="C4033">
        <f>IF(B4033&lt;P_3,3,IF(B4033&lt;P_3+P_4,4,5))</f>
        <v/>
      </c>
      <c r="D4033">
        <f>NORM.S.INV(RAND())</f>
        <v/>
      </c>
      <c r="E4033">
        <f>V0*EXP((rf-q_leak-0.5*sigma^2)*C4033+sigma*SQRT(C4033)*D4033)</f>
        <v/>
      </c>
      <c r="F4033">
        <f>SHL_face*(1+SHL_rate)^C4033</f>
        <v/>
      </c>
      <c r="G4033">
        <f>Pref_face*(1+Pref_rate)^C4033</f>
        <v/>
      </c>
      <c r="H4033">
        <f>MAX(E4033-F4033-G4033,0)</f>
        <v/>
      </c>
      <c r="I4033">
        <f>MIN(E4033,F4033+G4033)+(1-MgmtPct)*H4033</f>
        <v/>
      </c>
      <c r="J4033">
        <f>IF(I4033/SponsorCost&gt;=RatchetTrigger,1,0)</f>
        <v/>
      </c>
      <c r="K4033">
        <f>IF(J4033=1,MgmtPctRatchet,MgmtPct)</f>
        <v/>
      </c>
      <c r="L4033">
        <f>K4033*H4033</f>
        <v/>
      </c>
      <c r="M4033">
        <f>EXP(-rf*C4033)*L4033</f>
        <v/>
      </c>
      <c r="N4033">
        <f>EXP(-rf*C4033)*E4033</f>
        <v/>
      </c>
    </row>
    <row r="4034">
      <c r="A4034" t="n">
        <v>4026</v>
      </c>
      <c r="B4034">
        <f>RAND()</f>
        <v/>
      </c>
      <c r="C4034">
        <f>IF(B4034&lt;P_3,3,IF(B4034&lt;P_3+P_4,4,5))</f>
        <v/>
      </c>
      <c r="D4034">
        <f>NORM.S.INV(RAND())</f>
        <v/>
      </c>
      <c r="E4034">
        <f>V0*EXP((rf-q_leak-0.5*sigma^2)*C4034+sigma*SQRT(C4034)*D4034)</f>
        <v/>
      </c>
      <c r="F4034">
        <f>SHL_face*(1+SHL_rate)^C4034</f>
        <v/>
      </c>
      <c r="G4034">
        <f>Pref_face*(1+Pref_rate)^C4034</f>
        <v/>
      </c>
      <c r="H4034">
        <f>MAX(E4034-F4034-G4034,0)</f>
        <v/>
      </c>
      <c r="I4034">
        <f>MIN(E4034,F4034+G4034)+(1-MgmtPct)*H4034</f>
        <v/>
      </c>
      <c r="J4034">
        <f>IF(I4034/SponsorCost&gt;=RatchetTrigger,1,0)</f>
        <v/>
      </c>
      <c r="K4034">
        <f>IF(J4034=1,MgmtPctRatchet,MgmtPct)</f>
        <v/>
      </c>
      <c r="L4034">
        <f>K4034*H4034</f>
        <v/>
      </c>
      <c r="M4034">
        <f>EXP(-rf*C4034)*L4034</f>
        <v/>
      </c>
      <c r="N4034">
        <f>EXP(-rf*C4034)*E4034</f>
        <v/>
      </c>
    </row>
    <row r="4035">
      <c r="A4035" t="n">
        <v>4027</v>
      </c>
      <c r="B4035">
        <f>RAND()</f>
        <v/>
      </c>
      <c r="C4035">
        <f>IF(B4035&lt;P_3,3,IF(B4035&lt;P_3+P_4,4,5))</f>
        <v/>
      </c>
      <c r="D4035">
        <f>NORM.S.INV(RAND())</f>
        <v/>
      </c>
      <c r="E4035">
        <f>V0*EXP((rf-q_leak-0.5*sigma^2)*C4035+sigma*SQRT(C4035)*D4035)</f>
        <v/>
      </c>
      <c r="F4035">
        <f>SHL_face*(1+SHL_rate)^C4035</f>
        <v/>
      </c>
      <c r="G4035">
        <f>Pref_face*(1+Pref_rate)^C4035</f>
        <v/>
      </c>
      <c r="H4035">
        <f>MAX(E4035-F4035-G4035,0)</f>
        <v/>
      </c>
      <c r="I4035">
        <f>MIN(E4035,F4035+G4035)+(1-MgmtPct)*H4035</f>
        <v/>
      </c>
      <c r="J4035">
        <f>IF(I4035/SponsorCost&gt;=RatchetTrigger,1,0)</f>
        <v/>
      </c>
      <c r="K4035">
        <f>IF(J4035=1,MgmtPctRatchet,MgmtPct)</f>
        <v/>
      </c>
      <c r="L4035">
        <f>K4035*H4035</f>
        <v/>
      </c>
      <c r="M4035">
        <f>EXP(-rf*C4035)*L4035</f>
        <v/>
      </c>
      <c r="N4035">
        <f>EXP(-rf*C4035)*E4035</f>
        <v/>
      </c>
    </row>
    <row r="4036">
      <c r="A4036" t="n">
        <v>4028</v>
      </c>
      <c r="B4036">
        <f>RAND()</f>
        <v/>
      </c>
      <c r="C4036">
        <f>IF(B4036&lt;P_3,3,IF(B4036&lt;P_3+P_4,4,5))</f>
        <v/>
      </c>
      <c r="D4036">
        <f>NORM.S.INV(RAND())</f>
        <v/>
      </c>
      <c r="E4036">
        <f>V0*EXP((rf-q_leak-0.5*sigma^2)*C4036+sigma*SQRT(C4036)*D4036)</f>
        <v/>
      </c>
      <c r="F4036">
        <f>SHL_face*(1+SHL_rate)^C4036</f>
        <v/>
      </c>
      <c r="G4036">
        <f>Pref_face*(1+Pref_rate)^C4036</f>
        <v/>
      </c>
      <c r="H4036">
        <f>MAX(E4036-F4036-G4036,0)</f>
        <v/>
      </c>
      <c r="I4036">
        <f>MIN(E4036,F4036+G4036)+(1-MgmtPct)*H4036</f>
        <v/>
      </c>
      <c r="J4036">
        <f>IF(I4036/SponsorCost&gt;=RatchetTrigger,1,0)</f>
        <v/>
      </c>
      <c r="K4036">
        <f>IF(J4036=1,MgmtPctRatchet,MgmtPct)</f>
        <v/>
      </c>
      <c r="L4036">
        <f>K4036*H4036</f>
        <v/>
      </c>
      <c r="M4036">
        <f>EXP(-rf*C4036)*L4036</f>
        <v/>
      </c>
      <c r="N4036">
        <f>EXP(-rf*C4036)*E4036</f>
        <v/>
      </c>
    </row>
    <row r="4037">
      <c r="A4037" t="n">
        <v>4029</v>
      </c>
      <c r="B4037">
        <f>RAND()</f>
        <v/>
      </c>
      <c r="C4037">
        <f>IF(B4037&lt;P_3,3,IF(B4037&lt;P_3+P_4,4,5))</f>
        <v/>
      </c>
      <c r="D4037">
        <f>NORM.S.INV(RAND())</f>
        <v/>
      </c>
      <c r="E4037">
        <f>V0*EXP((rf-q_leak-0.5*sigma^2)*C4037+sigma*SQRT(C4037)*D4037)</f>
        <v/>
      </c>
      <c r="F4037">
        <f>SHL_face*(1+SHL_rate)^C4037</f>
        <v/>
      </c>
      <c r="G4037">
        <f>Pref_face*(1+Pref_rate)^C4037</f>
        <v/>
      </c>
      <c r="H4037">
        <f>MAX(E4037-F4037-G4037,0)</f>
        <v/>
      </c>
      <c r="I4037">
        <f>MIN(E4037,F4037+G4037)+(1-MgmtPct)*H4037</f>
        <v/>
      </c>
      <c r="J4037">
        <f>IF(I4037/SponsorCost&gt;=RatchetTrigger,1,0)</f>
        <v/>
      </c>
      <c r="K4037">
        <f>IF(J4037=1,MgmtPctRatchet,MgmtPct)</f>
        <v/>
      </c>
      <c r="L4037">
        <f>K4037*H4037</f>
        <v/>
      </c>
      <c r="M4037">
        <f>EXP(-rf*C4037)*L4037</f>
        <v/>
      </c>
      <c r="N4037">
        <f>EXP(-rf*C4037)*E4037</f>
        <v/>
      </c>
    </row>
    <row r="4038">
      <c r="A4038" t="n">
        <v>4030</v>
      </c>
      <c r="B4038">
        <f>RAND()</f>
        <v/>
      </c>
      <c r="C4038">
        <f>IF(B4038&lt;P_3,3,IF(B4038&lt;P_3+P_4,4,5))</f>
        <v/>
      </c>
      <c r="D4038">
        <f>NORM.S.INV(RAND())</f>
        <v/>
      </c>
      <c r="E4038">
        <f>V0*EXP((rf-q_leak-0.5*sigma^2)*C4038+sigma*SQRT(C4038)*D4038)</f>
        <v/>
      </c>
      <c r="F4038">
        <f>SHL_face*(1+SHL_rate)^C4038</f>
        <v/>
      </c>
      <c r="G4038">
        <f>Pref_face*(1+Pref_rate)^C4038</f>
        <v/>
      </c>
      <c r="H4038">
        <f>MAX(E4038-F4038-G4038,0)</f>
        <v/>
      </c>
      <c r="I4038">
        <f>MIN(E4038,F4038+G4038)+(1-MgmtPct)*H4038</f>
        <v/>
      </c>
      <c r="J4038">
        <f>IF(I4038/SponsorCost&gt;=RatchetTrigger,1,0)</f>
        <v/>
      </c>
      <c r="K4038">
        <f>IF(J4038=1,MgmtPctRatchet,MgmtPct)</f>
        <v/>
      </c>
      <c r="L4038">
        <f>K4038*H4038</f>
        <v/>
      </c>
      <c r="M4038">
        <f>EXP(-rf*C4038)*L4038</f>
        <v/>
      </c>
      <c r="N4038">
        <f>EXP(-rf*C4038)*E4038</f>
        <v/>
      </c>
    </row>
    <row r="4039">
      <c r="A4039" t="n">
        <v>4031</v>
      </c>
      <c r="B4039">
        <f>RAND()</f>
        <v/>
      </c>
      <c r="C4039">
        <f>IF(B4039&lt;P_3,3,IF(B4039&lt;P_3+P_4,4,5))</f>
        <v/>
      </c>
      <c r="D4039">
        <f>NORM.S.INV(RAND())</f>
        <v/>
      </c>
      <c r="E4039">
        <f>V0*EXP((rf-q_leak-0.5*sigma^2)*C4039+sigma*SQRT(C4039)*D4039)</f>
        <v/>
      </c>
      <c r="F4039">
        <f>SHL_face*(1+SHL_rate)^C4039</f>
        <v/>
      </c>
      <c r="G4039">
        <f>Pref_face*(1+Pref_rate)^C4039</f>
        <v/>
      </c>
      <c r="H4039">
        <f>MAX(E4039-F4039-G4039,0)</f>
        <v/>
      </c>
      <c r="I4039">
        <f>MIN(E4039,F4039+G4039)+(1-MgmtPct)*H4039</f>
        <v/>
      </c>
      <c r="J4039">
        <f>IF(I4039/SponsorCost&gt;=RatchetTrigger,1,0)</f>
        <v/>
      </c>
      <c r="K4039">
        <f>IF(J4039=1,MgmtPctRatchet,MgmtPct)</f>
        <v/>
      </c>
      <c r="L4039">
        <f>K4039*H4039</f>
        <v/>
      </c>
      <c r="M4039">
        <f>EXP(-rf*C4039)*L4039</f>
        <v/>
      </c>
      <c r="N4039">
        <f>EXP(-rf*C4039)*E4039</f>
        <v/>
      </c>
    </row>
    <row r="4040">
      <c r="A4040" t="n">
        <v>4032</v>
      </c>
      <c r="B4040">
        <f>RAND()</f>
        <v/>
      </c>
      <c r="C4040">
        <f>IF(B4040&lt;P_3,3,IF(B4040&lt;P_3+P_4,4,5))</f>
        <v/>
      </c>
      <c r="D4040">
        <f>NORM.S.INV(RAND())</f>
        <v/>
      </c>
      <c r="E4040">
        <f>V0*EXP((rf-q_leak-0.5*sigma^2)*C4040+sigma*SQRT(C4040)*D4040)</f>
        <v/>
      </c>
      <c r="F4040">
        <f>SHL_face*(1+SHL_rate)^C4040</f>
        <v/>
      </c>
      <c r="G4040">
        <f>Pref_face*(1+Pref_rate)^C4040</f>
        <v/>
      </c>
      <c r="H4040">
        <f>MAX(E4040-F4040-G4040,0)</f>
        <v/>
      </c>
      <c r="I4040">
        <f>MIN(E4040,F4040+G4040)+(1-MgmtPct)*H4040</f>
        <v/>
      </c>
      <c r="J4040">
        <f>IF(I4040/SponsorCost&gt;=RatchetTrigger,1,0)</f>
        <v/>
      </c>
      <c r="K4040">
        <f>IF(J4040=1,MgmtPctRatchet,MgmtPct)</f>
        <v/>
      </c>
      <c r="L4040">
        <f>K4040*H4040</f>
        <v/>
      </c>
      <c r="M4040">
        <f>EXP(-rf*C4040)*L4040</f>
        <v/>
      </c>
      <c r="N4040">
        <f>EXP(-rf*C4040)*E4040</f>
        <v/>
      </c>
    </row>
    <row r="4041">
      <c r="A4041" t="n">
        <v>4033</v>
      </c>
      <c r="B4041">
        <f>RAND()</f>
        <v/>
      </c>
      <c r="C4041">
        <f>IF(B4041&lt;P_3,3,IF(B4041&lt;P_3+P_4,4,5))</f>
        <v/>
      </c>
      <c r="D4041">
        <f>NORM.S.INV(RAND())</f>
        <v/>
      </c>
      <c r="E4041">
        <f>V0*EXP((rf-q_leak-0.5*sigma^2)*C4041+sigma*SQRT(C4041)*D4041)</f>
        <v/>
      </c>
      <c r="F4041">
        <f>SHL_face*(1+SHL_rate)^C4041</f>
        <v/>
      </c>
      <c r="G4041">
        <f>Pref_face*(1+Pref_rate)^C4041</f>
        <v/>
      </c>
      <c r="H4041">
        <f>MAX(E4041-F4041-G4041,0)</f>
        <v/>
      </c>
      <c r="I4041">
        <f>MIN(E4041,F4041+G4041)+(1-MgmtPct)*H4041</f>
        <v/>
      </c>
      <c r="J4041">
        <f>IF(I4041/SponsorCost&gt;=RatchetTrigger,1,0)</f>
        <v/>
      </c>
      <c r="K4041">
        <f>IF(J4041=1,MgmtPctRatchet,MgmtPct)</f>
        <v/>
      </c>
      <c r="L4041">
        <f>K4041*H4041</f>
        <v/>
      </c>
      <c r="M4041">
        <f>EXP(-rf*C4041)*L4041</f>
        <v/>
      </c>
      <c r="N4041">
        <f>EXP(-rf*C4041)*E4041</f>
        <v/>
      </c>
    </row>
    <row r="4042">
      <c r="A4042" t="n">
        <v>4034</v>
      </c>
      <c r="B4042">
        <f>RAND()</f>
        <v/>
      </c>
      <c r="C4042">
        <f>IF(B4042&lt;P_3,3,IF(B4042&lt;P_3+P_4,4,5))</f>
        <v/>
      </c>
      <c r="D4042">
        <f>NORM.S.INV(RAND())</f>
        <v/>
      </c>
      <c r="E4042">
        <f>V0*EXP((rf-q_leak-0.5*sigma^2)*C4042+sigma*SQRT(C4042)*D4042)</f>
        <v/>
      </c>
      <c r="F4042">
        <f>SHL_face*(1+SHL_rate)^C4042</f>
        <v/>
      </c>
      <c r="G4042">
        <f>Pref_face*(1+Pref_rate)^C4042</f>
        <v/>
      </c>
      <c r="H4042">
        <f>MAX(E4042-F4042-G4042,0)</f>
        <v/>
      </c>
      <c r="I4042">
        <f>MIN(E4042,F4042+G4042)+(1-MgmtPct)*H4042</f>
        <v/>
      </c>
      <c r="J4042">
        <f>IF(I4042/SponsorCost&gt;=RatchetTrigger,1,0)</f>
        <v/>
      </c>
      <c r="K4042">
        <f>IF(J4042=1,MgmtPctRatchet,MgmtPct)</f>
        <v/>
      </c>
      <c r="L4042">
        <f>K4042*H4042</f>
        <v/>
      </c>
      <c r="M4042">
        <f>EXP(-rf*C4042)*L4042</f>
        <v/>
      </c>
      <c r="N4042">
        <f>EXP(-rf*C4042)*E4042</f>
        <v/>
      </c>
    </row>
    <row r="4043">
      <c r="A4043" t="n">
        <v>4035</v>
      </c>
      <c r="B4043">
        <f>RAND()</f>
        <v/>
      </c>
      <c r="C4043">
        <f>IF(B4043&lt;P_3,3,IF(B4043&lt;P_3+P_4,4,5))</f>
        <v/>
      </c>
      <c r="D4043">
        <f>NORM.S.INV(RAND())</f>
        <v/>
      </c>
      <c r="E4043">
        <f>V0*EXP((rf-q_leak-0.5*sigma^2)*C4043+sigma*SQRT(C4043)*D4043)</f>
        <v/>
      </c>
      <c r="F4043">
        <f>SHL_face*(1+SHL_rate)^C4043</f>
        <v/>
      </c>
      <c r="G4043">
        <f>Pref_face*(1+Pref_rate)^C4043</f>
        <v/>
      </c>
      <c r="H4043">
        <f>MAX(E4043-F4043-G4043,0)</f>
        <v/>
      </c>
      <c r="I4043">
        <f>MIN(E4043,F4043+G4043)+(1-MgmtPct)*H4043</f>
        <v/>
      </c>
      <c r="J4043">
        <f>IF(I4043/SponsorCost&gt;=RatchetTrigger,1,0)</f>
        <v/>
      </c>
      <c r="K4043">
        <f>IF(J4043=1,MgmtPctRatchet,MgmtPct)</f>
        <v/>
      </c>
      <c r="L4043">
        <f>K4043*H4043</f>
        <v/>
      </c>
      <c r="M4043">
        <f>EXP(-rf*C4043)*L4043</f>
        <v/>
      </c>
      <c r="N4043">
        <f>EXP(-rf*C4043)*E4043</f>
        <v/>
      </c>
    </row>
    <row r="4044">
      <c r="A4044" t="n">
        <v>4036</v>
      </c>
      <c r="B4044">
        <f>RAND()</f>
        <v/>
      </c>
      <c r="C4044">
        <f>IF(B4044&lt;P_3,3,IF(B4044&lt;P_3+P_4,4,5))</f>
        <v/>
      </c>
      <c r="D4044">
        <f>NORM.S.INV(RAND())</f>
        <v/>
      </c>
      <c r="E4044">
        <f>V0*EXP((rf-q_leak-0.5*sigma^2)*C4044+sigma*SQRT(C4044)*D4044)</f>
        <v/>
      </c>
      <c r="F4044">
        <f>SHL_face*(1+SHL_rate)^C4044</f>
        <v/>
      </c>
      <c r="G4044">
        <f>Pref_face*(1+Pref_rate)^C4044</f>
        <v/>
      </c>
      <c r="H4044">
        <f>MAX(E4044-F4044-G4044,0)</f>
        <v/>
      </c>
      <c r="I4044">
        <f>MIN(E4044,F4044+G4044)+(1-MgmtPct)*H4044</f>
        <v/>
      </c>
      <c r="J4044">
        <f>IF(I4044/SponsorCost&gt;=RatchetTrigger,1,0)</f>
        <v/>
      </c>
      <c r="K4044">
        <f>IF(J4044=1,MgmtPctRatchet,MgmtPct)</f>
        <v/>
      </c>
      <c r="L4044">
        <f>K4044*H4044</f>
        <v/>
      </c>
      <c r="M4044">
        <f>EXP(-rf*C4044)*L4044</f>
        <v/>
      </c>
      <c r="N4044">
        <f>EXP(-rf*C4044)*E4044</f>
        <v/>
      </c>
    </row>
    <row r="4045">
      <c r="A4045" t="n">
        <v>4037</v>
      </c>
      <c r="B4045">
        <f>RAND()</f>
        <v/>
      </c>
      <c r="C4045">
        <f>IF(B4045&lt;P_3,3,IF(B4045&lt;P_3+P_4,4,5))</f>
        <v/>
      </c>
      <c r="D4045">
        <f>NORM.S.INV(RAND())</f>
        <v/>
      </c>
      <c r="E4045">
        <f>V0*EXP((rf-q_leak-0.5*sigma^2)*C4045+sigma*SQRT(C4045)*D4045)</f>
        <v/>
      </c>
      <c r="F4045">
        <f>SHL_face*(1+SHL_rate)^C4045</f>
        <v/>
      </c>
      <c r="G4045">
        <f>Pref_face*(1+Pref_rate)^C4045</f>
        <v/>
      </c>
      <c r="H4045">
        <f>MAX(E4045-F4045-G4045,0)</f>
        <v/>
      </c>
      <c r="I4045">
        <f>MIN(E4045,F4045+G4045)+(1-MgmtPct)*H4045</f>
        <v/>
      </c>
      <c r="J4045">
        <f>IF(I4045/SponsorCost&gt;=RatchetTrigger,1,0)</f>
        <v/>
      </c>
      <c r="K4045">
        <f>IF(J4045=1,MgmtPctRatchet,MgmtPct)</f>
        <v/>
      </c>
      <c r="L4045">
        <f>K4045*H4045</f>
        <v/>
      </c>
      <c r="M4045">
        <f>EXP(-rf*C4045)*L4045</f>
        <v/>
      </c>
      <c r="N4045">
        <f>EXP(-rf*C4045)*E4045</f>
        <v/>
      </c>
    </row>
    <row r="4046">
      <c r="A4046" t="n">
        <v>4038</v>
      </c>
      <c r="B4046">
        <f>RAND()</f>
        <v/>
      </c>
      <c r="C4046">
        <f>IF(B4046&lt;P_3,3,IF(B4046&lt;P_3+P_4,4,5))</f>
        <v/>
      </c>
      <c r="D4046">
        <f>NORM.S.INV(RAND())</f>
        <v/>
      </c>
      <c r="E4046">
        <f>V0*EXP((rf-q_leak-0.5*sigma^2)*C4046+sigma*SQRT(C4046)*D4046)</f>
        <v/>
      </c>
      <c r="F4046">
        <f>SHL_face*(1+SHL_rate)^C4046</f>
        <v/>
      </c>
      <c r="G4046">
        <f>Pref_face*(1+Pref_rate)^C4046</f>
        <v/>
      </c>
      <c r="H4046">
        <f>MAX(E4046-F4046-G4046,0)</f>
        <v/>
      </c>
      <c r="I4046">
        <f>MIN(E4046,F4046+G4046)+(1-MgmtPct)*H4046</f>
        <v/>
      </c>
      <c r="J4046">
        <f>IF(I4046/SponsorCost&gt;=RatchetTrigger,1,0)</f>
        <v/>
      </c>
      <c r="K4046">
        <f>IF(J4046=1,MgmtPctRatchet,MgmtPct)</f>
        <v/>
      </c>
      <c r="L4046">
        <f>K4046*H4046</f>
        <v/>
      </c>
      <c r="M4046">
        <f>EXP(-rf*C4046)*L4046</f>
        <v/>
      </c>
      <c r="N4046">
        <f>EXP(-rf*C4046)*E4046</f>
        <v/>
      </c>
    </row>
    <row r="4047">
      <c r="A4047" t="n">
        <v>4039</v>
      </c>
      <c r="B4047">
        <f>RAND()</f>
        <v/>
      </c>
      <c r="C4047">
        <f>IF(B4047&lt;P_3,3,IF(B4047&lt;P_3+P_4,4,5))</f>
        <v/>
      </c>
      <c r="D4047">
        <f>NORM.S.INV(RAND())</f>
        <v/>
      </c>
      <c r="E4047">
        <f>V0*EXP((rf-q_leak-0.5*sigma^2)*C4047+sigma*SQRT(C4047)*D4047)</f>
        <v/>
      </c>
      <c r="F4047">
        <f>SHL_face*(1+SHL_rate)^C4047</f>
        <v/>
      </c>
      <c r="G4047">
        <f>Pref_face*(1+Pref_rate)^C4047</f>
        <v/>
      </c>
      <c r="H4047">
        <f>MAX(E4047-F4047-G4047,0)</f>
        <v/>
      </c>
      <c r="I4047">
        <f>MIN(E4047,F4047+G4047)+(1-MgmtPct)*H4047</f>
        <v/>
      </c>
      <c r="J4047">
        <f>IF(I4047/SponsorCost&gt;=RatchetTrigger,1,0)</f>
        <v/>
      </c>
      <c r="K4047">
        <f>IF(J4047=1,MgmtPctRatchet,MgmtPct)</f>
        <v/>
      </c>
      <c r="L4047">
        <f>K4047*H4047</f>
        <v/>
      </c>
      <c r="M4047">
        <f>EXP(-rf*C4047)*L4047</f>
        <v/>
      </c>
      <c r="N4047">
        <f>EXP(-rf*C4047)*E4047</f>
        <v/>
      </c>
    </row>
    <row r="4048">
      <c r="A4048" t="n">
        <v>4040</v>
      </c>
      <c r="B4048">
        <f>RAND()</f>
        <v/>
      </c>
      <c r="C4048">
        <f>IF(B4048&lt;P_3,3,IF(B4048&lt;P_3+P_4,4,5))</f>
        <v/>
      </c>
      <c r="D4048">
        <f>NORM.S.INV(RAND())</f>
        <v/>
      </c>
      <c r="E4048">
        <f>V0*EXP((rf-q_leak-0.5*sigma^2)*C4048+sigma*SQRT(C4048)*D4048)</f>
        <v/>
      </c>
      <c r="F4048">
        <f>SHL_face*(1+SHL_rate)^C4048</f>
        <v/>
      </c>
      <c r="G4048">
        <f>Pref_face*(1+Pref_rate)^C4048</f>
        <v/>
      </c>
      <c r="H4048">
        <f>MAX(E4048-F4048-G4048,0)</f>
        <v/>
      </c>
      <c r="I4048">
        <f>MIN(E4048,F4048+G4048)+(1-MgmtPct)*H4048</f>
        <v/>
      </c>
      <c r="J4048">
        <f>IF(I4048/SponsorCost&gt;=RatchetTrigger,1,0)</f>
        <v/>
      </c>
      <c r="K4048">
        <f>IF(J4048=1,MgmtPctRatchet,MgmtPct)</f>
        <v/>
      </c>
      <c r="L4048">
        <f>K4048*H4048</f>
        <v/>
      </c>
      <c r="M4048">
        <f>EXP(-rf*C4048)*L4048</f>
        <v/>
      </c>
      <c r="N4048">
        <f>EXP(-rf*C4048)*E4048</f>
        <v/>
      </c>
    </row>
    <row r="4049">
      <c r="A4049" t="n">
        <v>4041</v>
      </c>
      <c r="B4049">
        <f>RAND()</f>
        <v/>
      </c>
      <c r="C4049">
        <f>IF(B4049&lt;P_3,3,IF(B4049&lt;P_3+P_4,4,5))</f>
        <v/>
      </c>
      <c r="D4049">
        <f>NORM.S.INV(RAND())</f>
        <v/>
      </c>
      <c r="E4049">
        <f>V0*EXP((rf-q_leak-0.5*sigma^2)*C4049+sigma*SQRT(C4049)*D4049)</f>
        <v/>
      </c>
      <c r="F4049">
        <f>SHL_face*(1+SHL_rate)^C4049</f>
        <v/>
      </c>
      <c r="G4049">
        <f>Pref_face*(1+Pref_rate)^C4049</f>
        <v/>
      </c>
      <c r="H4049">
        <f>MAX(E4049-F4049-G4049,0)</f>
        <v/>
      </c>
      <c r="I4049">
        <f>MIN(E4049,F4049+G4049)+(1-MgmtPct)*H4049</f>
        <v/>
      </c>
      <c r="J4049">
        <f>IF(I4049/SponsorCost&gt;=RatchetTrigger,1,0)</f>
        <v/>
      </c>
      <c r="K4049">
        <f>IF(J4049=1,MgmtPctRatchet,MgmtPct)</f>
        <v/>
      </c>
      <c r="L4049">
        <f>K4049*H4049</f>
        <v/>
      </c>
      <c r="M4049">
        <f>EXP(-rf*C4049)*L4049</f>
        <v/>
      </c>
      <c r="N4049">
        <f>EXP(-rf*C4049)*E4049</f>
        <v/>
      </c>
    </row>
    <row r="4050">
      <c r="A4050" t="n">
        <v>4042</v>
      </c>
      <c r="B4050">
        <f>RAND()</f>
        <v/>
      </c>
      <c r="C4050">
        <f>IF(B4050&lt;P_3,3,IF(B4050&lt;P_3+P_4,4,5))</f>
        <v/>
      </c>
      <c r="D4050">
        <f>NORM.S.INV(RAND())</f>
        <v/>
      </c>
      <c r="E4050">
        <f>V0*EXP((rf-q_leak-0.5*sigma^2)*C4050+sigma*SQRT(C4050)*D4050)</f>
        <v/>
      </c>
      <c r="F4050">
        <f>SHL_face*(1+SHL_rate)^C4050</f>
        <v/>
      </c>
      <c r="G4050">
        <f>Pref_face*(1+Pref_rate)^C4050</f>
        <v/>
      </c>
      <c r="H4050">
        <f>MAX(E4050-F4050-G4050,0)</f>
        <v/>
      </c>
      <c r="I4050">
        <f>MIN(E4050,F4050+G4050)+(1-MgmtPct)*H4050</f>
        <v/>
      </c>
      <c r="J4050">
        <f>IF(I4050/SponsorCost&gt;=RatchetTrigger,1,0)</f>
        <v/>
      </c>
      <c r="K4050">
        <f>IF(J4050=1,MgmtPctRatchet,MgmtPct)</f>
        <v/>
      </c>
      <c r="L4050">
        <f>K4050*H4050</f>
        <v/>
      </c>
      <c r="M4050">
        <f>EXP(-rf*C4050)*L4050</f>
        <v/>
      </c>
      <c r="N4050">
        <f>EXP(-rf*C4050)*E4050</f>
        <v/>
      </c>
    </row>
    <row r="4051">
      <c r="A4051" t="n">
        <v>4043</v>
      </c>
      <c r="B4051">
        <f>RAND()</f>
        <v/>
      </c>
      <c r="C4051">
        <f>IF(B4051&lt;P_3,3,IF(B4051&lt;P_3+P_4,4,5))</f>
        <v/>
      </c>
      <c r="D4051">
        <f>NORM.S.INV(RAND())</f>
        <v/>
      </c>
      <c r="E4051">
        <f>V0*EXP((rf-q_leak-0.5*sigma^2)*C4051+sigma*SQRT(C4051)*D4051)</f>
        <v/>
      </c>
      <c r="F4051">
        <f>SHL_face*(1+SHL_rate)^C4051</f>
        <v/>
      </c>
      <c r="G4051">
        <f>Pref_face*(1+Pref_rate)^C4051</f>
        <v/>
      </c>
      <c r="H4051">
        <f>MAX(E4051-F4051-G4051,0)</f>
        <v/>
      </c>
      <c r="I4051">
        <f>MIN(E4051,F4051+G4051)+(1-MgmtPct)*H4051</f>
        <v/>
      </c>
      <c r="J4051">
        <f>IF(I4051/SponsorCost&gt;=RatchetTrigger,1,0)</f>
        <v/>
      </c>
      <c r="K4051">
        <f>IF(J4051=1,MgmtPctRatchet,MgmtPct)</f>
        <v/>
      </c>
      <c r="L4051">
        <f>K4051*H4051</f>
        <v/>
      </c>
      <c r="M4051">
        <f>EXP(-rf*C4051)*L4051</f>
        <v/>
      </c>
      <c r="N4051">
        <f>EXP(-rf*C4051)*E4051</f>
        <v/>
      </c>
    </row>
    <row r="4052">
      <c r="A4052" t="n">
        <v>4044</v>
      </c>
      <c r="B4052">
        <f>RAND()</f>
        <v/>
      </c>
      <c r="C4052">
        <f>IF(B4052&lt;P_3,3,IF(B4052&lt;P_3+P_4,4,5))</f>
        <v/>
      </c>
      <c r="D4052">
        <f>NORM.S.INV(RAND())</f>
        <v/>
      </c>
      <c r="E4052">
        <f>V0*EXP((rf-q_leak-0.5*sigma^2)*C4052+sigma*SQRT(C4052)*D4052)</f>
        <v/>
      </c>
      <c r="F4052">
        <f>SHL_face*(1+SHL_rate)^C4052</f>
        <v/>
      </c>
      <c r="G4052">
        <f>Pref_face*(1+Pref_rate)^C4052</f>
        <v/>
      </c>
      <c r="H4052">
        <f>MAX(E4052-F4052-G4052,0)</f>
        <v/>
      </c>
      <c r="I4052">
        <f>MIN(E4052,F4052+G4052)+(1-MgmtPct)*H4052</f>
        <v/>
      </c>
      <c r="J4052">
        <f>IF(I4052/SponsorCost&gt;=RatchetTrigger,1,0)</f>
        <v/>
      </c>
      <c r="K4052">
        <f>IF(J4052=1,MgmtPctRatchet,MgmtPct)</f>
        <v/>
      </c>
      <c r="L4052">
        <f>K4052*H4052</f>
        <v/>
      </c>
      <c r="M4052">
        <f>EXP(-rf*C4052)*L4052</f>
        <v/>
      </c>
      <c r="N4052">
        <f>EXP(-rf*C4052)*E4052</f>
        <v/>
      </c>
    </row>
    <row r="4053">
      <c r="A4053" t="n">
        <v>4045</v>
      </c>
      <c r="B4053">
        <f>RAND()</f>
        <v/>
      </c>
      <c r="C4053">
        <f>IF(B4053&lt;P_3,3,IF(B4053&lt;P_3+P_4,4,5))</f>
        <v/>
      </c>
      <c r="D4053">
        <f>NORM.S.INV(RAND())</f>
        <v/>
      </c>
      <c r="E4053">
        <f>V0*EXP((rf-q_leak-0.5*sigma^2)*C4053+sigma*SQRT(C4053)*D4053)</f>
        <v/>
      </c>
      <c r="F4053">
        <f>SHL_face*(1+SHL_rate)^C4053</f>
        <v/>
      </c>
      <c r="G4053">
        <f>Pref_face*(1+Pref_rate)^C4053</f>
        <v/>
      </c>
      <c r="H4053">
        <f>MAX(E4053-F4053-G4053,0)</f>
        <v/>
      </c>
      <c r="I4053">
        <f>MIN(E4053,F4053+G4053)+(1-MgmtPct)*H4053</f>
        <v/>
      </c>
      <c r="J4053">
        <f>IF(I4053/SponsorCost&gt;=RatchetTrigger,1,0)</f>
        <v/>
      </c>
      <c r="K4053">
        <f>IF(J4053=1,MgmtPctRatchet,MgmtPct)</f>
        <v/>
      </c>
      <c r="L4053">
        <f>K4053*H4053</f>
        <v/>
      </c>
      <c r="M4053">
        <f>EXP(-rf*C4053)*L4053</f>
        <v/>
      </c>
      <c r="N4053">
        <f>EXP(-rf*C4053)*E4053</f>
        <v/>
      </c>
    </row>
    <row r="4054">
      <c r="A4054" t="n">
        <v>4046</v>
      </c>
      <c r="B4054">
        <f>RAND()</f>
        <v/>
      </c>
      <c r="C4054">
        <f>IF(B4054&lt;P_3,3,IF(B4054&lt;P_3+P_4,4,5))</f>
        <v/>
      </c>
      <c r="D4054">
        <f>NORM.S.INV(RAND())</f>
        <v/>
      </c>
      <c r="E4054">
        <f>V0*EXP((rf-q_leak-0.5*sigma^2)*C4054+sigma*SQRT(C4054)*D4054)</f>
        <v/>
      </c>
      <c r="F4054">
        <f>SHL_face*(1+SHL_rate)^C4054</f>
        <v/>
      </c>
      <c r="G4054">
        <f>Pref_face*(1+Pref_rate)^C4054</f>
        <v/>
      </c>
      <c r="H4054">
        <f>MAX(E4054-F4054-G4054,0)</f>
        <v/>
      </c>
      <c r="I4054">
        <f>MIN(E4054,F4054+G4054)+(1-MgmtPct)*H4054</f>
        <v/>
      </c>
      <c r="J4054">
        <f>IF(I4054/SponsorCost&gt;=RatchetTrigger,1,0)</f>
        <v/>
      </c>
      <c r="K4054">
        <f>IF(J4054=1,MgmtPctRatchet,MgmtPct)</f>
        <v/>
      </c>
      <c r="L4054">
        <f>K4054*H4054</f>
        <v/>
      </c>
      <c r="M4054">
        <f>EXP(-rf*C4054)*L4054</f>
        <v/>
      </c>
      <c r="N4054">
        <f>EXP(-rf*C4054)*E4054</f>
        <v/>
      </c>
    </row>
    <row r="4055">
      <c r="A4055" t="n">
        <v>4047</v>
      </c>
      <c r="B4055">
        <f>RAND()</f>
        <v/>
      </c>
      <c r="C4055">
        <f>IF(B4055&lt;P_3,3,IF(B4055&lt;P_3+P_4,4,5))</f>
        <v/>
      </c>
      <c r="D4055">
        <f>NORM.S.INV(RAND())</f>
        <v/>
      </c>
      <c r="E4055">
        <f>V0*EXP((rf-q_leak-0.5*sigma^2)*C4055+sigma*SQRT(C4055)*D4055)</f>
        <v/>
      </c>
      <c r="F4055">
        <f>SHL_face*(1+SHL_rate)^C4055</f>
        <v/>
      </c>
      <c r="G4055">
        <f>Pref_face*(1+Pref_rate)^C4055</f>
        <v/>
      </c>
      <c r="H4055">
        <f>MAX(E4055-F4055-G4055,0)</f>
        <v/>
      </c>
      <c r="I4055">
        <f>MIN(E4055,F4055+G4055)+(1-MgmtPct)*H4055</f>
        <v/>
      </c>
      <c r="J4055">
        <f>IF(I4055/SponsorCost&gt;=RatchetTrigger,1,0)</f>
        <v/>
      </c>
      <c r="K4055">
        <f>IF(J4055=1,MgmtPctRatchet,MgmtPct)</f>
        <v/>
      </c>
      <c r="L4055">
        <f>K4055*H4055</f>
        <v/>
      </c>
      <c r="M4055">
        <f>EXP(-rf*C4055)*L4055</f>
        <v/>
      </c>
      <c r="N4055">
        <f>EXP(-rf*C4055)*E4055</f>
        <v/>
      </c>
    </row>
    <row r="4056">
      <c r="A4056" t="n">
        <v>4048</v>
      </c>
      <c r="B4056">
        <f>RAND()</f>
        <v/>
      </c>
      <c r="C4056">
        <f>IF(B4056&lt;P_3,3,IF(B4056&lt;P_3+P_4,4,5))</f>
        <v/>
      </c>
      <c r="D4056">
        <f>NORM.S.INV(RAND())</f>
        <v/>
      </c>
      <c r="E4056">
        <f>V0*EXP((rf-q_leak-0.5*sigma^2)*C4056+sigma*SQRT(C4056)*D4056)</f>
        <v/>
      </c>
      <c r="F4056">
        <f>SHL_face*(1+SHL_rate)^C4056</f>
        <v/>
      </c>
      <c r="G4056">
        <f>Pref_face*(1+Pref_rate)^C4056</f>
        <v/>
      </c>
      <c r="H4056">
        <f>MAX(E4056-F4056-G4056,0)</f>
        <v/>
      </c>
      <c r="I4056">
        <f>MIN(E4056,F4056+G4056)+(1-MgmtPct)*H4056</f>
        <v/>
      </c>
      <c r="J4056">
        <f>IF(I4056/SponsorCost&gt;=RatchetTrigger,1,0)</f>
        <v/>
      </c>
      <c r="K4056">
        <f>IF(J4056=1,MgmtPctRatchet,MgmtPct)</f>
        <v/>
      </c>
      <c r="L4056">
        <f>K4056*H4056</f>
        <v/>
      </c>
      <c r="M4056">
        <f>EXP(-rf*C4056)*L4056</f>
        <v/>
      </c>
      <c r="N4056">
        <f>EXP(-rf*C4056)*E4056</f>
        <v/>
      </c>
    </row>
    <row r="4057">
      <c r="A4057" t="n">
        <v>4049</v>
      </c>
      <c r="B4057">
        <f>RAND()</f>
        <v/>
      </c>
      <c r="C4057">
        <f>IF(B4057&lt;P_3,3,IF(B4057&lt;P_3+P_4,4,5))</f>
        <v/>
      </c>
      <c r="D4057">
        <f>NORM.S.INV(RAND())</f>
        <v/>
      </c>
      <c r="E4057">
        <f>V0*EXP((rf-q_leak-0.5*sigma^2)*C4057+sigma*SQRT(C4057)*D4057)</f>
        <v/>
      </c>
      <c r="F4057">
        <f>SHL_face*(1+SHL_rate)^C4057</f>
        <v/>
      </c>
      <c r="G4057">
        <f>Pref_face*(1+Pref_rate)^C4057</f>
        <v/>
      </c>
      <c r="H4057">
        <f>MAX(E4057-F4057-G4057,0)</f>
        <v/>
      </c>
      <c r="I4057">
        <f>MIN(E4057,F4057+G4057)+(1-MgmtPct)*H4057</f>
        <v/>
      </c>
      <c r="J4057">
        <f>IF(I4057/SponsorCost&gt;=RatchetTrigger,1,0)</f>
        <v/>
      </c>
      <c r="K4057">
        <f>IF(J4057=1,MgmtPctRatchet,MgmtPct)</f>
        <v/>
      </c>
      <c r="L4057">
        <f>K4057*H4057</f>
        <v/>
      </c>
      <c r="M4057">
        <f>EXP(-rf*C4057)*L4057</f>
        <v/>
      </c>
      <c r="N4057">
        <f>EXP(-rf*C4057)*E4057</f>
        <v/>
      </c>
    </row>
    <row r="4058">
      <c r="A4058" t="n">
        <v>4050</v>
      </c>
      <c r="B4058">
        <f>RAND()</f>
        <v/>
      </c>
      <c r="C4058">
        <f>IF(B4058&lt;P_3,3,IF(B4058&lt;P_3+P_4,4,5))</f>
        <v/>
      </c>
      <c r="D4058">
        <f>NORM.S.INV(RAND())</f>
        <v/>
      </c>
      <c r="E4058">
        <f>V0*EXP((rf-q_leak-0.5*sigma^2)*C4058+sigma*SQRT(C4058)*D4058)</f>
        <v/>
      </c>
      <c r="F4058">
        <f>SHL_face*(1+SHL_rate)^C4058</f>
        <v/>
      </c>
      <c r="G4058">
        <f>Pref_face*(1+Pref_rate)^C4058</f>
        <v/>
      </c>
      <c r="H4058">
        <f>MAX(E4058-F4058-G4058,0)</f>
        <v/>
      </c>
      <c r="I4058">
        <f>MIN(E4058,F4058+G4058)+(1-MgmtPct)*H4058</f>
        <v/>
      </c>
      <c r="J4058">
        <f>IF(I4058/SponsorCost&gt;=RatchetTrigger,1,0)</f>
        <v/>
      </c>
      <c r="K4058">
        <f>IF(J4058=1,MgmtPctRatchet,MgmtPct)</f>
        <v/>
      </c>
      <c r="L4058">
        <f>K4058*H4058</f>
        <v/>
      </c>
      <c r="M4058">
        <f>EXP(-rf*C4058)*L4058</f>
        <v/>
      </c>
      <c r="N4058">
        <f>EXP(-rf*C4058)*E4058</f>
        <v/>
      </c>
    </row>
    <row r="4059">
      <c r="A4059" t="n">
        <v>4051</v>
      </c>
      <c r="B4059">
        <f>RAND()</f>
        <v/>
      </c>
      <c r="C4059">
        <f>IF(B4059&lt;P_3,3,IF(B4059&lt;P_3+P_4,4,5))</f>
        <v/>
      </c>
      <c r="D4059">
        <f>NORM.S.INV(RAND())</f>
        <v/>
      </c>
      <c r="E4059">
        <f>V0*EXP((rf-q_leak-0.5*sigma^2)*C4059+sigma*SQRT(C4059)*D4059)</f>
        <v/>
      </c>
      <c r="F4059">
        <f>SHL_face*(1+SHL_rate)^C4059</f>
        <v/>
      </c>
      <c r="G4059">
        <f>Pref_face*(1+Pref_rate)^C4059</f>
        <v/>
      </c>
      <c r="H4059">
        <f>MAX(E4059-F4059-G4059,0)</f>
        <v/>
      </c>
      <c r="I4059">
        <f>MIN(E4059,F4059+G4059)+(1-MgmtPct)*H4059</f>
        <v/>
      </c>
      <c r="J4059">
        <f>IF(I4059/SponsorCost&gt;=RatchetTrigger,1,0)</f>
        <v/>
      </c>
      <c r="K4059">
        <f>IF(J4059=1,MgmtPctRatchet,MgmtPct)</f>
        <v/>
      </c>
      <c r="L4059">
        <f>K4059*H4059</f>
        <v/>
      </c>
      <c r="M4059">
        <f>EXP(-rf*C4059)*L4059</f>
        <v/>
      </c>
      <c r="N4059">
        <f>EXP(-rf*C4059)*E4059</f>
        <v/>
      </c>
    </row>
    <row r="4060">
      <c r="A4060" t="n">
        <v>4052</v>
      </c>
      <c r="B4060">
        <f>RAND()</f>
        <v/>
      </c>
      <c r="C4060">
        <f>IF(B4060&lt;P_3,3,IF(B4060&lt;P_3+P_4,4,5))</f>
        <v/>
      </c>
      <c r="D4060">
        <f>NORM.S.INV(RAND())</f>
        <v/>
      </c>
      <c r="E4060">
        <f>V0*EXP((rf-q_leak-0.5*sigma^2)*C4060+sigma*SQRT(C4060)*D4060)</f>
        <v/>
      </c>
      <c r="F4060">
        <f>SHL_face*(1+SHL_rate)^C4060</f>
        <v/>
      </c>
      <c r="G4060">
        <f>Pref_face*(1+Pref_rate)^C4060</f>
        <v/>
      </c>
      <c r="H4060">
        <f>MAX(E4060-F4060-G4060,0)</f>
        <v/>
      </c>
      <c r="I4060">
        <f>MIN(E4060,F4060+G4060)+(1-MgmtPct)*H4060</f>
        <v/>
      </c>
      <c r="J4060">
        <f>IF(I4060/SponsorCost&gt;=RatchetTrigger,1,0)</f>
        <v/>
      </c>
      <c r="K4060">
        <f>IF(J4060=1,MgmtPctRatchet,MgmtPct)</f>
        <v/>
      </c>
      <c r="L4060">
        <f>K4060*H4060</f>
        <v/>
      </c>
      <c r="M4060">
        <f>EXP(-rf*C4060)*L4060</f>
        <v/>
      </c>
      <c r="N4060">
        <f>EXP(-rf*C4060)*E4060</f>
        <v/>
      </c>
    </row>
    <row r="4061">
      <c r="A4061" t="n">
        <v>4053</v>
      </c>
      <c r="B4061">
        <f>RAND()</f>
        <v/>
      </c>
      <c r="C4061">
        <f>IF(B4061&lt;P_3,3,IF(B4061&lt;P_3+P_4,4,5))</f>
        <v/>
      </c>
      <c r="D4061">
        <f>NORM.S.INV(RAND())</f>
        <v/>
      </c>
      <c r="E4061">
        <f>V0*EXP((rf-q_leak-0.5*sigma^2)*C4061+sigma*SQRT(C4061)*D4061)</f>
        <v/>
      </c>
      <c r="F4061">
        <f>SHL_face*(1+SHL_rate)^C4061</f>
        <v/>
      </c>
      <c r="G4061">
        <f>Pref_face*(1+Pref_rate)^C4061</f>
        <v/>
      </c>
      <c r="H4061">
        <f>MAX(E4061-F4061-G4061,0)</f>
        <v/>
      </c>
      <c r="I4061">
        <f>MIN(E4061,F4061+G4061)+(1-MgmtPct)*H4061</f>
        <v/>
      </c>
      <c r="J4061">
        <f>IF(I4061/SponsorCost&gt;=RatchetTrigger,1,0)</f>
        <v/>
      </c>
      <c r="K4061">
        <f>IF(J4061=1,MgmtPctRatchet,MgmtPct)</f>
        <v/>
      </c>
      <c r="L4061">
        <f>K4061*H4061</f>
        <v/>
      </c>
      <c r="M4061">
        <f>EXP(-rf*C4061)*L4061</f>
        <v/>
      </c>
      <c r="N4061">
        <f>EXP(-rf*C4061)*E4061</f>
        <v/>
      </c>
    </row>
    <row r="4062">
      <c r="A4062" t="n">
        <v>4054</v>
      </c>
      <c r="B4062">
        <f>RAND()</f>
        <v/>
      </c>
      <c r="C4062">
        <f>IF(B4062&lt;P_3,3,IF(B4062&lt;P_3+P_4,4,5))</f>
        <v/>
      </c>
      <c r="D4062">
        <f>NORM.S.INV(RAND())</f>
        <v/>
      </c>
      <c r="E4062">
        <f>V0*EXP((rf-q_leak-0.5*sigma^2)*C4062+sigma*SQRT(C4062)*D4062)</f>
        <v/>
      </c>
      <c r="F4062">
        <f>SHL_face*(1+SHL_rate)^C4062</f>
        <v/>
      </c>
      <c r="G4062">
        <f>Pref_face*(1+Pref_rate)^C4062</f>
        <v/>
      </c>
      <c r="H4062">
        <f>MAX(E4062-F4062-G4062,0)</f>
        <v/>
      </c>
      <c r="I4062">
        <f>MIN(E4062,F4062+G4062)+(1-MgmtPct)*H4062</f>
        <v/>
      </c>
      <c r="J4062">
        <f>IF(I4062/SponsorCost&gt;=RatchetTrigger,1,0)</f>
        <v/>
      </c>
      <c r="K4062">
        <f>IF(J4062=1,MgmtPctRatchet,MgmtPct)</f>
        <v/>
      </c>
      <c r="L4062">
        <f>K4062*H4062</f>
        <v/>
      </c>
      <c r="M4062">
        <f>EXP(-rf*C4062)*L4062</f>
        <v/>
      </c>
      <c r="N4062">
        <f>EXP(-rf*C4062)*E4062</f>
        <v/>
      </c>
    </row>
    <row r="4063">
      <c r="A4063" t="n">
        <v>4055</v>
      </c>
      <c r="B4063">
        <f>RAND()</f>
        <v/>
      </c>
      <c r="C4063">
        <f>IF(B4063&lt;P_3,3,IF(B4063&lt;P_3+P_4,4,5))</f>
        <v/>
      </c>
      <c r="D4063">
        <f>NORM.S.INV(RAND())</f>
        <v/>
      </c>
      <c r="E4063">
        <f>V0*EXP((rf-q_leak-0.5*sigma^2)*C4063+sigma*SQRT(C4063)*D4063)</f>
        <v/>
      </c>
      <c r="F4063">
        <f>SHL_face*(1+SHL_rate)^C4063</f>
        <v/>
      </c>
      <c r="G4063">
        <f>Pref_face*(1+Pref_rate)^C4063</f>
        <v/>
      </c>
      <c r="H4063">
        <f>MAX(E4063-F4063-G4063,0)</f>
        <v/>
      </c>
      <c r="I4063">
        <f>MIN(E4063,F4063+G4063)+(1-MgmtPct)*H4063</f>
        <v/>
      </c>
      <c r="J4063">
        <f>IF(I4063/SponsorCost&gt;=RatchetTrigger,1,0)</f>
        <v/>
      </c>
      <c r="K4063">
        <f>IF(J4063=1,MgmtPctRatchet,MgmtPct)</f>
        <v/>
      </c>
      <c r="L4063">
        <f>K4063*H4063</f>
        <v/>
      </c>
      <c r="M4063">
        <f>EXP(-rf*C4063)*L4063</f>
        <v/>
      </c>
      <c r="N4063">
        <f>EXP(-rf*C4063)*E4063</f>
        <v/>
      </c>
    </row>
    <row r="4064">
      <c r="A4064" t="n">
        <v>4056</v>
      </c>
      <c r="B4064">
        <f>RAND()</f>
        <v/>
      </c>
      <c r="C4064">
        <f>IF(B4064&lt;P_3,3,IF(B4064&lt;P_3+P_4,4,5))</f>
        <v/>
      </c>
      <c r="D4064">
        <f>NORM.S.INV(RAND())</f>
        <v/>
      </c>
      <c r="E4064">
        <f>V0*EXP((rf-q_leak-0.5*sigma^2)*C4064+sigma*SQRT(C4064)*D4064)</f>
        <v/>
      </c>
      <c r="F4064">
        <f>SHL_face*(1+SHL_rate)^C4064</f>
        <v/>
      </c>
      <c r="G4064">
        <f>Pref_face*(1+Pref_rate)^C4064</f>
        <v/>
      </c>
      <c r="H4064">
        <f>MAX(E4064-F4064-G4064,0)</f>
        <v/>
      </c>
      <c r="I4064">
        <f>MIN(E4064,F4064+G4064)+(1-MgmtPct)*H4064</f>
        <v/>
      </c>
      <c r="J4064">
        <f>IF(I4064/SponsorCost&gt;=RatchetTrigger,1,0)</f>
        <v/>
      </c>
      <c r="K4064">
        <f>IF(J4064=1,MgmtPctRatchet,MgmtPct)</f>
        <v/>
      </c>
      <c r="L4064">
        <f>K4064*H4064</f>
        <v/>
      </c>
      <c r="M4064">
        <f>EXP(-rf*C4064)*L4064</f>
        <v/>
      </c>
      <c r="N4064">
        <f>EXP(-rf*C4064)*E4064</f>
        <v/>
      </c>
    </row>
    <row r="4065">
      <c r="A4065" t="n">
        <v>4057</v>
      </c>
      <c r="B4065">
        <f>RAND()</f>
        <v/>
      </c>
      <c r="C4065">
        <f>IF(B4065&lt;P_3,3,IF(B4065&lt;P_3+P_4,4,5))</f>
        <v/>
      </c>
      <c r="D4065">
        <f>NORM.S.INV(RAND())</f>
        <v/>
      </c>
      <c r="E4065">
        <f>V0*EXP((rf-q_leak-0.5*sigma^2)*C4065+sigma*SQRT(C4065)*D4065)</f>
        <v/>
      </c>
      <c r="F4065">
        <f>SHL_face*(1+SHL_rate)^C4065</f>
        <v/>
      </c>
      <c r="G4065">
        <f>Pref_face*(1+Pref_rate)^C4065</f>
        <v/>
      </c>
      <c r="H4065">
        <f>MAX(E4065-F4065-G4065,0)</f>
        <v/>
      </c>
      <c r="I4065">
        <f>MIN(E4065,F4065+G4065)+(1-MgmtPct)*H4065</f>
        <v/>
      </c>
      <c r="J4065">
        <f>IF(I4065/SponsorCost&gt;=RatchetTrigger,1,0)</f>
        <v/>
      </c>
      <c r="K4065">
        <f>IF(J4065=1,MgmtPctRatchet,MgmtPct)</f>
        <v/>
      </c>
      <c r="L4065">
        <f>K4065*H4065</f>
        <v/>
      </c>
      <c r="M4065">
        <f>EXP(-rf*C4065)*L4065</f>
        <v/>
      </c>
      <c r="N4065">
        <f>EXP(-rf*C4065)*E4065</f>
        <v/>
      </c>
    </row>
    <row r="4066">
      <c r="A4066" t="n">
        <v>4058</v>
      </c>
      <c r="B4066">
        <f>RAND()</f>
        <v/>
      </c>
      <c r="C4066">
        <f>IF(B4066&lt;P_3,3,IF(B4066&lt;P_3+P_4,4,5))</f>
        <v/>
      </c>
      <c r="D4066">
        <f>NORM.S.INV(RAND())</f>
        <v/>
      </c>
      <c r="E4066">
        <f>V0*EXP((rf-q_leak-0.5*sigma^2)*C4066+sigma*SQRT(C4066)*D4066)</f>
        <v/>
      </c>
      <c r="F4066">
        <f>SHL_face*(1+SHL_rate)^C4066</f>
        <v/>
      </c>
      <c r="G4066">
        <f>Pref_face*(1+Pref_rate)^C4066</f>
        <v/>
      </c>
      <c r="H4066">
        <f>MAX(E4066-F4066-G4066,0)</f>
        <v/>
      </c>
      <c r="I4066">
        <f>MIN(E4066,F4066+G4066)+(1-MgmtPct)*H4066</f>
        <v/>
      </c>
      <c r="J4066">
        <f>IF(I4066/SponsorCost&gt;=RatchetTrigger,1,0)</f>
        <v/>
      </c>
      <c r="K4066">
        <f>IF(J4066=1,MgmtPctRatchet,MgmtPct)</f>
        <v/>
      </c>
      <c r="L4066">
        <f>K4066*H4066</f>
        <v/>
      </c>
      <c r="M4066">
        <f>EXP(-rf*C4066)*L4066</f>
        <v/>
      </c>
      <c r="N4066">
        <f>EXP(-rf*C4066)*E4066</f>
        <v/>
      </c>
    </row>
    <row r="4067">
      <c r="A4067" t="n">
        <v>4059</v>
      </c>
      <c r="B4067">
        <f>RAND()</f>
        <v/>
      </c>
      <c r="C4067">
        <f>IF(B4067&lt;P_3,3,IF(B4067&lt;P_3+P_4,4,5))</f>
        <v/>
      </c>
      <c r="D4067">
        <f>NORM.S.INV(RAND())</f>
        <v/>
      </c>
      <c r="E4067">
        <f>V0*EXP((rf-q_leak-0.5*sigma^2)*C4067+sigma*SQRT(C4067)*D4067)</f>
        <v/>
      </c>
      <c r="F4067">
        <f>SHL_face*(1+SHL_rate)^C4067</f>
        <v/>
      </c>
      <c r="G4067">
        <f>Pref_face*(1+Pref_rate)^C4067</f>
        <v/>
      </c>
      <c r="H4067">
        <f>MAX(E4067-F4067-G4067,0)</f>
        <v/>
      </c>
      <c r="I4067">
        <f>MIN(E4067,F4067+G4067)+(1-MgmtPct)*H4067</f>
        <v/>
      </c>
      <c r="J4067">
        <f>IF(I4067/SponsorCost&gt;=RatchetTrigger,1,0)</f>
        <v/>
      </c>
      <c r="K4067">
        <f>IF(J4067=1,MgmtPctRatchet,MgmtPct)</f>
        <v/>
      </c>
      <c r="L4067">
        <f>K4067*H4067</f>
        <v/>
      </c>
      <c r="M4067">
        <f>EXP(-rf*C4067)*L4067</f>
        <v/>
      </c>
      <c r="N4067">
        <f>EXP(-rf*C4067)*E4067</f>
        <v/>
      </c>
    </row>
    <row r="4068">
      <c r="A4068" t="n">
        <v>4060</v>
      </c>
      <c r="B4068">
        <f>RAND()</f>
        <v/>
      </c>
      <c r="C4068">
        <f>IF(B4068&lt;P_3,3,IF(B4068&lt;P_3+P_4,4,5))</f>
        <v/>
      </c>
      <c r="D4068">
        <f>NORM.S.INV(RAND())</f>
        <v/>
      </c>
      <c r="E4068">
        <f>V0*EXP((rf-q_leak-0.5*sigma^2)*C4068+sigma*SQRT(C4068)*D4068)</f>
        <v/>
      </c>
      <c r="F4068">
        <f>SHL_face*(1+SHL_rate)^C4068</f>
        <v/>
      </c>
      <c r="G4068">
        <f>Pref_face*(1+Pref_rate)^C4068</f>
        <v/>
      </c>
      <c r="H4068">
        <f>MAX(E4068-F4068-G4068,0)</f>
        <v/>
      </c>
      <c r="I4068">
        <f>MIN(E4068,F4068+G4068)+(1-MgmtPct)*H4068</f>
        <v/>
      </c>
      <c r="J4068">
        <f>IF(I4068/SponsorCost&gt;=RatchetTrigger,1,0)</f>
        <v/>
      </c>
      <c r="K4068">
        <f>IF(J4068=1,MgmtPctRatchet,MgmtPct)</f>
        <v/>
      </c>
      <c r="L4068">
        <f>K4068*H4068</f>
        <v/>
      </c>
      <c r="M4068">
        <f>EXP(-rf*C4068)*L4068</f>
        <v/>
      </c>
      <c r="N4068">
        <f>EXP(-rf*C4068)*E4068</f>
        <v/>
      </c>
    </row>
    <row r="4069">
      <c r="A4069" t="n">
        <v>4061</v>
      </c>
      <c r="B4069">
        <f>RAND()</f>
        <v/>
      </c>
      <c r="C4069">
        <f>IF(B4069&lt;P_3,3,IF(B4069&lt;P_3+P_4,4,5))</f>
        <v/>
      </c>
      <c r="D4069">
        <f>NORM.S.INV(RAND())</f>
        <v/>
      </c>
      <c r="E4069">
        <f>V0*EXP((rf-q_leak-0.5*sigma^2)*C4069+sigma*SQRT(C4069)*D4069)</f>
        <v/>
      </c>
      <c r="F4069">
        <f>SHL_face*(1+SHL_rate)^C4069</f>
        <v/>
      </c>
      <c r="G4069">
        <f>Pref_face*(1+Pref_rate)^C4069</f>
        <v/>
      </c>
      <c r="H4069">
        <f>MAX(E4069-F4069-G4069,0)</f>
        <v/>
      </c>
      <c r="I4069">
        <f>MIN(E4069,F4069+G4069)+(1-MgmtPct)*H4069</f>
        <v/>
      </c>
      <c r="J4069">
        <f>IF(I4069/SponsorCost&gt;=RatchetTrigger,1,0)</f>
        <v/>
      </c>
      <c r="K4069">
        <f>IF(J4069=1,MgmtPctRatchet,MgmtPct)</f>
        <v/>
      </c>
      <c r="L4069">
        <f>K4069*H4069</f>
        <v/>
      </c>
      <c r="M4069">
        <f>EXP(-rf*C4069)*L4069</f>
        <v/>
      </c>
      <c r="N4069">
        <f>EXP(-rf*C4069)*E4069</f>
        <v/>
      </c>
    </row>
    <row r="4070">
      <c r="A4070" t="n">
        <v>4062</v>
      </c>
      <c r="B4070">
        <f>RAND()</f>
        <v/>
      </c>
      <c r="C4070">
        <f>IF(B4070&lt;P_3,3,IF(B4070&lt;P_3+P_4,4,5))</f>
        <v/>
      </c>
      <c r="D4070">
        <f>NORM.S.INV(RAND())</f>
        <v/>
      </c>
      <c r="E4070">
        <f>V0*EXP((rf-q_leak-0.5*sigma^2)*C4070+sigma*SQRT(C4070)*D4070)</f>
        <v/>
      </c>
      <c r="F4070">
        <f>SHL_face*(1+SHL_rate)^C4070</f>
        <v/>
      </c>
      <c r="G4070">
        <f>Pref_face*(1+Pref_rate)^C4070</f>
        <v/>
      </c>
      <c r="H4070">
        <f>MAX(E4070-F4070-G4070,0)</f>
        <v/>
      </c>
      <c r="I4070">
        <f>MIN(E4070,F4070+G4070)+(1-MgmtPct)*H4070</f>
        <v/>
      </c>
      <c r="J4070">
        <f>IF(I4070/SponsorCost&gt;=RatchetTrigger,1,0)</f>
        <v/>
      </c>
      <c r="K4070">
        <f>IF(J4070=1,MgmtPctRatchet,MgmtPct)</f>
        <v/>
      </c>
      <c r="L4070">
        <f>K4070*H4070</f>
        <v/>
      </c>
      <c r="M4070">
        <f>EXP(-rf*C4070)*L4070</f>
        <v/>
      </c>
      <c r="N4070">
        <f>EXP(-rf*C4070)*E4070</f>
        <v/>
      </c>
    </row>
    <row r="4071">
      <c r="A4071" t="n">
        <v>4063</v>
      </c>
      <c r="B4071">
        <f>RAND()</f>
        <v/>
      </c>
      <c r="C4071">
        <f>IF(B4071&lt;P_3,3,IF(B4071&lt;P_3+P_4,4,5))</f>
        <v/>
      </c>
      <c r="D4071">
        <f>NORM.S.INV(RAND())</f>
        <v/>
      </c>
      <c r="E4071">
        <f>V0*EXP((rf-q_leak-0.5*sigma^2)*C4071+sigma*SQRT(C4071)*D4071)</f>
        <v/>
      </c>
      <c r="F4071">
        <f>SHL_face*(1+SHL_rate)^C4071</f>
        <v/>
      </c>
      <c r="G4071">
        <f>Pref_face*(1+Pref_rate)^C4071</f>
        <v/>
      </c>
      <c r="H4071">
        <f>MAX(E4071-F4071-G4071,0)</f>
        <v/>
      </c>
      <c r="I4071">
        <f>MIN(E4071,F4071+G4071)+(1-MgmtPct)*H4071</f>
        <v/>
      </c>
      <c r="J4071">
        <f>IF(I4071/SponsorCost&gt;=RatchetTrigger,1,0)</f>
        <v/>
      </c>
      <c r="K4071">
        <f>IF(J4071=1,MgmtPctRatchet,MgmtPct)</f>
        <v/>
      </c>
      <c r="L4071">
        <f>K4071*H4071</f>
        <v/>
      </c>
      <c r="M4071">
        <f>EXP(-rf*C4071)*L4071</f>
        <v/>
      </c>
      <c r="N4071">
        <f>EXP(-rf*C4071)*E4071</f>
        <v/>
      </c>
    </row>
    <row r="4072">
      <c r="A4072" t="n">
        <v>4064</v>
      </c>
      <c r="B4072">
        <f>RAND()</f>
        <v/>
      </c>
      <c r="C4072">
        <f>IF(B4072&lt;P_3,3,IF(B4072&lt;P_3+P_4,4,5))</f>
        <v/>
      </c>
      <c r="D4072">
        <f>NORM.S.INV(RAND())</f>
        <v/>
      </c>
      <c r="E4072">
        <f>V0*EXP((rf-q_leak-0.5*sigma^2)*C4072+sigma*SQRT(C4072)*D4072)</f>
        <v/>
      </c>
      <c r="F4072">
        <f>SHL_face*(1+SHL_rate)^C4072</f>
        <v/>
      </c>
      <c r="G4072">
        <f>Pref_face*(1+Pref_rate)^C4072</f>
        <v/>
      </c>
      <c r="H4072">
        <f>MAX(E4072-F4072-G4072,0)</f>
        <v/>
      </c>
      <c r="I4072">
        <f>MIN(E4072,F4072+G4072)+(1-MgmtPct)*H4072</f>
        <v/>
      </c>
      <c r="J4072">
        <f>IF(I4072/SponsorCost&gt;=RatchetTrigger,1,0)</f>
        <v/>
      </c>
      <c r="K4072">
        <f>IF(J4072=1,MgmtPctRatchet,MgmtPct)</f>
        <v/>
      </c>
      <c r="L4072">
        <f>K4072*H4072</f>
        <v/>
      </c>
      <c r="M4072">
        <f>EXP(-rf*C4072)*L4072</f>
        <v/>
      </c>
      <c r="N4072">
        <f>EXP(-rf*C4072)*E4072</f>
        <v/>
      </c>
    </row>
    <row r="4073">
      <c r="A4073" t="n">
        <v>4065</v>
      </c>
      <c r="B4073">
        <f>RAND()</f>
        <v/>
      </c>
      <c r="C4073">
        <f>IF(B4073&lt;P_3,3,IF(B4073&lt;P_3+P_4,4,5))</f>
        <v/>
      </c>
      <c r="D4073">
        <f>NORM.S.INV(RAND())</f>
        <v/>
      </c>
      <c r="E4073">
        <f>V0*EXP((rf-q_leak-0.5*sigma^2)*C4073+sigma*SQRT(C4073)*D4073)</f>
        <v/>
      </c>
      <c r="F4073">
        <f>SHL_face*(1+SHL_rate)^C4073</f>
        <v/>
      </c>
      <c r="G4073">
        <f>Pref_face*(1+Pref_rate)^C4073</f>
        <v/>
      </c>
      <c r="H4073">
        <f>MAX(E4073-F4073-G4073,0)</f>
        <v/>
      </c>
      <c r="I4073">
        <f>MIN(E4073,F4073+G4073)+(1-MgmtPct)*H4073</f>
        <v/>
      </c>
      <c r="J4073">
        <f>IF(I4073/SponsorCost&gt;=RatchetTrigger,1,0)</f>
        <v/>
      </c>
      <c r="K4073">
        <f>IF(J4073=1,MgmtPctRatchet,MgmtPct)</f>
        <v/>
      </c>
      <c r="L4073">
        <f>K4073*H4073</f>
        <v/>
      </c>
      <c r="M4073">
        <f>EXP(-rf*C4073)*L4073</f>
        <v/>
      </c>
      <c r="N4073">
        <f>EXP(-rf*C4073)*E4073</f>
        <v/>
      </c>
    </row>
    <row r="4074">
      <c r="A4074" t="n">
        <v>4066</v>
      </c>
      <c r="B4074">
        <f>RAND()</f>
        <v/>
      </c>
      <c r="C4074">
        <f>IF(B4074&lt;P_3,3,IF(B4074&lt;P_3+P_4,4,5))</f>
        <v/>
      </c>
      <c r="D4074">
        <f>NORM.S.INV(RAND())</f>
        <v/>
      </c>
      <c r="E4074">
        <f>V0*EXP((rf-q_leak-0.5*sigma^2)*C4074+sigma*SQRT(C4074)*D4074)</f>
        <v/>
      </c>
      <c r="F4074">
        <f>SHL_face*(1+SHL_rate)^C4074</f>
        <v/>
      </c>
      <c r="G4074">
        <f>Pref_face*(1+Pref_rate)^C4074</f>
        <v/>
      </c>
      <c r="H4074">
        <f>MAX(E4074-F4074-G4074,0)</f>
        <v/>
      </c>
      <c r="I4074">
        <f>MIN(E4074,F4074+G4074)+(1-MgmtPct)*H4074</f>
        <v/>
      </c>
      <c r="J4074">
        <f>IF(I4074/SponsorCost&gt;=RatchetTrigger,1,0)</f>
        <v/>
      </c>
      <c r="K4074">
        <f>IF(J4074=1,MgmtPctRatchet,MgmtPct)</f>
        <v/>
      </c>
      <c r="L4074">
        <f>K4074*H4074</f>
        <v/>
      </c>
      <c r="M4074">
        <f>EXP(-rf*C4074)*L4074</f>
        <v/>
      </c>
      <c r="N4074">
        <f>EXP(-rf*C4074)*E4074</f>
        <v/>
      </c>
    </row>
    <row r="4075">
      <c r="A4075" t="n">
        <v>4067</v>
      </c>
      <c r="B4075">
        <f>RAND()</f>
        <v/>
      </c>
      <c r="C4075">
        <f>IF(B4075&lt;P_3,3,IF(B4075&lt;P_3+P_4,4,5))</f>
        <v/>
      </c>
      <c r="D4075">
        <f>NORM.S.INV(RAND())</f>
        <v/>
      </c>
      <c r="E4075">
        <f>V0*EXP((rf-q_leak-0.5*sigma^2)*C4075+sigma*SQRT(C4075)*D4075)</f>
        <v/>
      </c>
      <c r="F4075">
        <f>SHL_face*(1+SHL_rate)^C4075</f>
        <v/>
      </c>
      <c r="G4075">
        <f>Pref_face*(1+Pref_rate)^C4075</f>
        <v/>
      </c>
      <c r="H4075">
        <f>MAX(E4075-F4075-G4075,0)</f>
        <v/>
      </c>
      <c r="I4075">
        <f>MIN(E4075,F4075+G4075)+(1-MgmtPct)*H4075</f>
        <v/>
      </c>
      <c r="J4075">
        <f>IF(I4075/SponsorCost&gt;=RatchetTrigger,1,0)</f>
        <v/>
      </c>
      <c r="K4075">
        <f>IF(J4075=1,MgmtPctRatchet,MgmtPct)</f>
        <v/>
      </c>
      <c r="L4075">
        <f>K4075*H4075</f>
        <v/>
      </c>
      <c r="M4075">
        <f>EXP(-rf*C4075)*L4075</f>
        <v/>
      </c>
      <c r="N4075">
        <f>EXP(-rf*C4075)*E4075</f>
        <v/>
      </c>
    </row>
    <row r="4076">
      <c r="A4076" t="n">
        <v>4068</v>
      </c>
      <c r="B4076">
        <f>RAND()</f>
        <v/>
      </c>
      <c r="C4076">
        <f>IF(B4076&lt;P_3,3,IF(B4076&lt;P_3+P_4,4,5))</f>
        <v/>
      </c>
      <c r="D4076">
        <f>NORM.S.INV(RAND())</f>
        <v/>
      </c>
      <c r="E4076">
        <f>V0*EXP((rf-q_leak-0.5*sigma^2)*C4076+sigma*SQRT(C4076)*D4076)</f>
        <v/>
      </c>
      <c r="F4076">
        <f>SHL_face*(1+SHL_rate)^C4076</f>
        <v/>
      </c>
      <c r="G4076">
        <f>Pref_face*(1+Pref_rate)^C4076</f>
        <v/>
      </c>
      <c r="H4076">
        <f>MAX(E4076-F4076-G4076,0)</f>
        <v/>
      </c>
      <c r="I4076">
        <f>MIN(E4076,F4076+G4076)+(1-MgmtPct)*H4076</f>
        <v/>
      </c>
      <c r="J4076">
        <f>IF(I4076/SponsorCost&gt;=RatchetTrigger,1,0)</f>
        <v/>
      </c>
      <c r="K4076">
        <f>IF(J4076=1,MgmtPctRatchet,MgmtPct)</f>
        <v/>
      </c>
      <c r="L4076">
        <f>K4076*H4076</f>
        <v/>
      </c>
      <c r="M4076">
        <f>EXP(-rf*C4076)*L4076</f>
        <v/>
      </c>
      <c r="N4076">
        <f>EXP(-rf*C4076)*E4076</f>
        <v/>
      </c>
    </row>
    <row r="4077">
      <c r="A4077" t="n">
        <v>4069</v>
      </c>
      <c r="B4077">
        <f>RAND()</f>
        <v/>
      </c>
      <c r="C4077">
        <f>IF(B4077&lt;P_3,3,IF(B4077&lt;P_3+P_4,4,5))</f>
        <v/>
      </c>
      <c r="D4077">
        <f>NORM.S.INV(RAND())</f>
        <v/>
      </c>
      <c r="E4077">
        <f>V0*EXP((rf-q_leak-0.5*sigma^2)*C4077+sigma*SQRT(C4077)*D4077)</f>
        <v/>
      </c>
      <c r="F4077">
        <f>SHL_face*(1+SHL_rate)^C4077</f>
        <v/>
      </c>
      <c r="G4077">
        <f>Pref_face*(1+Pref_rate)^C4077</f>
        <v/>
      </c>
      <c r="H4077">
        <f>MAX(E4077-F4077-G4077,0)</f>
        <v/>
      </c>
      <c r="I4077">
        <f>MIN(E4077,F4077+G4077)+(1-MgmtPct)*H4077</f>
        <v/>
      </c>
      <c r="J4077">
        <f>IF(I4077/SponsorCost&gt;=RatchetTrigger,1,0)</f>
        <v/>
      </c>
      <c r="K4077">
        <f>IF(J4077=1,MgmtPctRatchet,MgmtPct)</f>
        <v/>
      </c>
      <c r="L4077">
        <f>K4077*H4077</f>
        <v/>
      </c>
      <c r="M4077">
        <f>EXP(-rf*C4077)*L4077</f>
        <v/>
      </c>
      <c r="N4077">
        <f>EXP(-rf*C4077)*E4077</f>
        <v/>
      </c>
    </row>
    <row r="4078">
      <c r="A4078" t="n">
        <v>4070</v>
      </c>
      <c r="B4078">
        <f>RAND()</f>
        <v/>
      </c>
      <c r="C4078">
        <f>IF(B4078&lt;P_3,3,IF(B4078&lt;P_3+P_4,4,5))</f>
        <v/>
      </c>
      <c r="D4078">
        <f>NORM.S.INV(RAND())</f>
        <v/>
      </c>
      <c r="E4078">
        <f>V0*EXP((rf-q_leak-0.5*sigma^2)*C4078+sigma*SQRT(C4078)*D4078)</f>
        <v/>
      </c>
      <c r="F4078">
        <f>SHL_face*(1+SHL_rate)^C4078</f>
        <v/>
      </c>
      <c r="G4078">
        <f>Pref_face*(1+Pref_rate)^C4078</f>
        <v/>
      </c>
      <c r="H4078">
        <f>MAX(E4078-F4078-G4078,0)</f>
        <v/>
      </c>
      <c r="I4078">
        <f>MIN(E4078,F4078+G4078)+(1-MgmtPct)*H4078</f>
        <v/>
      </c>
      <c r="J4078">
        <f>IF(I4078/SponsorCost&gt;=RatchetTrigger,1,0)</f>
        <v/>
      </c>
      <c r="K4078">
        <f>IF(J4078=1,MgmtPctRatchet,MgmtPct)</f>
        <v/>
      </c>
      <c r="L4078">
        <f>K4078*H4078</f>
        <v/>
      </c>
      <c r="M4078">
        <f>EXP(-rf*C4078)*L4078</f>
        <v/>
      </c>
      <c r="N4078">
        <f>EXP(-rf*C4078)*E4078</f>
        <v/>
      </c>
    </row>
    <row r="4079">
      <c r="A4079" t="n">
        <v>4071</v>
      </c>
      <c r="B4079">
        <f>RAND()</f>
        <v/>
      </c>
      <c r="C4079">
        <f>IF(B4079&lt;P_3,3,IF(B4079&lt;P_3+P_4,4,5))</f>
        <v/>
      </c>
      <c r="D4079">
        <f>NORM.S.INV(RAND())</f>
        <v/>
      </c>
      <c r="E4079">
        <f>V0*EXP((rf-q_leak-0.5*sigma^2)*C4079+sigma*SQRT(C4079)*D4079)</f>
        <v/>
      </c>
      <c r="F4079">
        <f>SHL_face*(1+SHL_rate)^C4079</f>
        <v/>
      </c>
      <c r="G4079">
        <f>Pref_face*(1+Pref_rate)^C4079</f>
        <v/>
      </c>
      <c r="H4079">
        <f>MAX(E4079-F4079-G4079,0)</f>
        <v/>
      </c>
      <c r="I4079">
        <f>MIN(E4079,F4079+G4079)+(1-MgmtPct)*H4079</f>
        <v/>
      </c>
      <c r="J4079">
        <f>IF(I4079/SponsorCost&gt;=RatchetTrigger,1,0)</f>
        <v/>
      </c>
      <c r="K4079">
        <f>IF(J4079=1,MgmtPctRatchet,MgmtPct)</f>
        <v/>
      </c>
      <c r="L4079">
        <f>K4079*H4079</f>
        <v/>
      </c>
      <c r="M4079">
        <f>EXP(-rf*C4079)*L4079</f>
        <v/>
      </c>
      <c r="N4079">
        <f>EXP(-rf*C4079)*E4079</f>
        <v/>
      </c>
    </row>
    <row r="4080">
      <c r="A4080" t="n">
        <v>4072</v>
      </c>
      <c r="B4080">
        <f>RAND()</f>
        <v/>
      </c>
      <c r="C4080">
        <f>IF(B4080&lt;P_3,3,IF(B4080&lt;P_3+P_4,4,5))</f>
        <v/>
      </c>
      <c r="D4080">
        <f>NORM.S.INV(RAND())</f>
        <v/>
      </c>
      <c r="E4080">
        <f>V0*EXP((rf-q_leak-0.5*sigma^2)*C4080+sigma*SQRT(C4080)*D4080)</f>
        <v/>
      </c>
      <c r="F4080">
        <f>SHL_face*(1+SHL_rate)^C4080</f>
        <v/>
      </c>
      <c r="G4080">
        <f>Pref_face*(1+Pref_rate)^C4080</f>
        <v/>
      </c>
      <c r="H4080">
        <f>MAX(E4080-F4080-G4080,0)</f>
        <v/>
      </c>
      <c r="I4080">
        <f>MIN(E4080,F4080+G4080)+(1-MgmtPct)*H4080</f>
        <v/>
      </c>
      <c r="J4080">
        <f>IF(I4080/SponsorCost&gt;=RatchetTrigger,1,0)</f>
        <v/>
      </c>
      <c r="K4080">
        <f>IF(J4080=1,MgmtPctRatchet,MgmtPct)</f>
        <v/>
      </c>
      <c r="L4080">
        <f>K4080*H4080</f>
        <v/>
      </c>
      <c r="M4080">
        <f>EXP(-rf*C4080)*L4080</f>
        <v/>
      </c>
      <c r="N4080">
        <f>EXP(-rf*C4080)*E4080</f>
        <v/>
      </c>
    </row>
    <row r="4081">
      <c r="A4081" t="n">
        <v>4073</v>
      </c>
      <c r="B4081">
        <f>RAND()</f>
        <v/>
      </c>
      <c r="C4081">
        <f>IF(B4081&lt;P_3,3,IF(B4081&lt;P_3+P_4,4,5))</f>
        <v/>
      </c>
      <c r="D4081">
        <f>NORM.S.INV(RAND())</f>
        <v/>
      </c>
      <c r="E4081">
        <f>V0*EXP((rf-q_leak-0.5*sigma^2)*C4081+sigma*SQRT(C4081)*D4081)</f>
        <v/>
      </c>
      <c r="F4081">
        <f>SHL_face*(1+SHL_rate)^C4081</f>
        <v/>
      </c>
      <c r="G4081">
        <f>Pref_face*(1+Pref_rate)^C4081</f>
        <v/>
      </c>
      <c r="H4081">
        <f>MAX(E4081-F4081-G4081,0)</f>
        <v/>
      </c>
      <c r="I4081">
        <f>MIN(E4081,F4081+G4081)+(1-MgmtPct)*H4081</f>
        <v/>
      </c>
      <c r="J4081">
        <f>IF(I4081/SponsorCost&gt;=RatchetTrigger,1,0)</f>
        <v/>
      </c>
      <c r="K4081">
        <f>IF(J4081=1,MgmtPctRatchet,MgmtPct)</f>
        <v/>
      </c>
      <c r="L4081">
        <f>K4081*H4081</f>
        <v/>
      </c>
      <c r="M4081">
        <f>EXP(-rf*C4081)*L4081</f>
        <v/>
      </c>
      <c r="N4081">
        <f>EXP(-rf*C4081)*E4081</f>
        <v/>
      </c>
    </row>
    <row r="4082">
      <c r="A4082" t="n">
        <v>4074</v>
      </c>
      <c r="B4082">
        <f>RAND()</f>
        <v/>
      </c>
      <c r="C4082">
        <f>IF(B4082&lt;P_3,3,IF(B4082&lt;P_3+P_4,4,5))</f>
        <v/>
      </c>
      <c r="D4082">
        <f>NORM.S.INV(RAND())</f>
        <v/>
      </c>
      <c r="E4082">
        <f>V0*EXP((rf-q_leak-0.5*sigma^2)*C4082+sigma*SQRT(C4082)*D4082)</f>
        <v/>
      </c>
      <c r="F4082">
        <f>SHL_face*(1+SHL_rate)^C4082</f>
        <v/>
      </c>
      <c r="G4082">
        <f>Pref_face*(1+Pref_rate)^C4082</f>
        <v/>
      </c>
      <c r="H4082">
        <f>MAX(E4082-F4082-G4082,0)</f>
        <v/>
      </c>
      <c r="I4082">
        <f>MIN(E4082,F4082+G4082)+(1-MgmtPct)*H4082</f>
        <v/>
      </c>
      <c r="J4082">
        <f>IF(I4082/SponsorCost&gt;=RatchetTrigger,1,0)</f>
        <v/>
      </c>
      <c r="K4082">
        <f>IF(J4082=1,MgmtPctRatchet,MgmtPct)</f>
        <v/>
      </c>
      <c r="L4082">
        <f>K4082*H4082</f>
        <v/>
      </c>
      <c r="M4082">
        <f>EXP(-rf*C4082)*L4082</f>
        <v/>
      </c>
      <c r="N4082">
        <f>EXP(-rf*C4082)*E4082</f>
        <v/>
      </c>
    </row>
    <row r="4083">
      <c r="A4083" t="n">
        <v>4075</v>
      </c>
      <c r="B4083">
        <f>RAND()</f>
        <v/>
      </c>
      <c r="C4083">
        <f>IF(B4083&lt;P_3,3,IF(B4083&lt;P_3+P_4,4,5))</f>
        <v/>
      </c>
      <c r="D4083">
        <f>NORM.S.INV(RAND())</f>
        <v/>
      </c>
      <c r="E4083">
        <f>V0*EXP((rf-q_leak-0.5*sigma^2)*C4083+sigma*SQRT(C4083)*D4083)</f>
        <v/>
      </c>
      <c r="F4083">
        <f>SHL_face*(1+SHL_rate)^C4083</f>
        <v/>
      </c>
      <c r="G4083">
        <f>Pref_face*(1+Pref_rate)^C4083</f>
        <v/>
      </c>
      <c r="H4083">
        <f>MAX(E4083-F4083-G4083,0)</f>
        <v/>
      </c>
      <c r="I4083">
        <f>MIN(E4083,F4083+G4083)+(1-MgmtPct)*H4083</f>
        <v/>
      </c>
      <c r="J4083">
        <f>IF(I4083/SponsorCost&gt;=RatchetTrigger,1,0)</f>
        <v/>
      </c>
      <c r="K4083">
        <f>IF(J4083=1,MgmtPctRatchet,MgmtPct)</f>
        <v/>
      </c>
      <c r="L4083">
        <f>K4083*H4083</f>
        <v/>
      </c>
      <c r="M4083">
        <f>EXP(-rf*C4083)*L4083</f>
        <v/>
      </c>
      <c r="N4083">
        <f>EXP(-rf*C4083)*E4083</f>
        <v/>
      </c>
    </row>
    <row r="4084">
      <c r="A4084" t="n">
        <v>4076</v>
      </c>
      <c r="B4084">
        <f>RAND()</f>
        <v/>
      </c>
      <c r="C4084">
        <f>IF(B4084&lt;P_3,3,IF(B4084&lt;P_3+P_4,4,5))</f>
        <v/>
      </c>
      <c r="D4084">
        <f>NORM.S.INV(RAND())</f>
        <v/>
      </c>
      <c r="E4084">
        <f>V0*EXP((rf-q_leak-0.5*sigma^2)*C4084+sigma*SQRT(C4084)*D4084)</f>
        <v/>
      </c>
      <c r="F4084">
        <f>SHL_face*(1+SHL_rate)^C4084</f>
        <v/>
      </c>
      <c r="G4084">
        <f>Pref_face*(1+Pref_rate)^C4084</f>
        <v/>
      </c>
      <c r="H4084">
        <f>MAX(E4084-F4084-G4084,0)</f>
        <v/>
      </c>
      <c r="I4084">
        <f>MIN(E4084,F4084+G4084)+(1-MgmtPct)*H4084</f>
        <v/>
      </c>
      <c r="J4084">
        <f>IF(I4084/SponsorCost&gt;=RatchetTrigger,1,0)</f>
        <v/>
      </c>
      <c r="K4084">
        <f>IF(J4084=1,MgmtPctRatchet,MgmtPct)</f>
        <v/>
      </c>
      <c r="L4084">
        <f>K4084*H4084</f>
        <v/>
      </c>
      <c r="M4084">
        <f>EXP(-rf*C4084)*L4084</f>
        <v/>
      </c>
      <c r="N4084">
        <f>EXP(-rf*C4084)*E4084</f>
        <v/>
      </c>
    </row>
    <row r="4085">
      <c r="A4085" t="n">
        <v>4077</v>
      </c>
      <c r="B4085">
        <f>RAND()</f>
        <v/>
      </c>
      <c r="C4085">
        <f>IF(B4085&lt;P_3,3,IF(B4085&lt;P_3+P_4,4,5))</f>
        <v/>
      </c>
      <c r="D4085">
        <f>NORM.S.INV(RAND())</f>
        <v/>
      </c>
      <c r="E4085">
        <f>V0*EXP((rf-q_leak-0.5*sigma^2)*C4085+sigma*SQRT(C4085)*D4085)</f>
        <v/>
      </c>
      <c r="F4085">
        <f>SHL_face*(1+SHL_rate)^C4085</f>
        <v/>
      </c>
      <c r="G4085">
        <f>Pref_face*(1+Pref_rate)^C4085</f>
        <v/>
      </c>
      <c r="H4085">
        <f>MAX(E4085-F4085-G4085,0)</f>
        <v/>
      </c>
      <c r="I4085">
        <f>MIN(E4085,F4085+G4085)+(1-MgmtPct)*H4085</f>
        <v/>
      </c>
      <c r="J4085">
        <f>IF(I4085/SponsorCost&gt;=RatchetTrigger,1,0)</f>
        <v/>
      </c>
      <c r="K4085">
        <f>IF(J4085=1,MgmtPctRatchet,MgmtPct)</f>
        <v/>
      </c>
      <c r="L4085">
        <f>K4085*H4085</f>
        <v/>
      </c>
      <c r="M4085">
        <f>EXP(-rf*C4085)*L4085</f>
        <v/>
      </c>
      <c r="N4085">
        <f>EXP(-rf*C4085)*E4085</f>
        <v/>
      </c>
    </row>
    <row r="4086">
      <c r="A4086" t="n">
        <v>4078</v>
      </c>
      <c r="B4086">
        <f>RAND()</f>
        <v/>
      </c>
      <c r="C4086">
        <f>IF(B4086&lt;P_3,3,IF(B4086&lt;P_3+P_4,4,5))</f>
        <v/>
      </c>
      <c r="D4086">
        <f>NORM.S.INV(RAND())</f>
        <v/>
      </c>
      <c r="E4086">
        <f>V0*EXP((rf-q_leak-0.5*sigma^2)*C4086+sigma*SQRT(C4086)*D4086)</f>
        <v/>
      </c>
      <c r="F4086">
        <f>SHL_face*(1+SHL_rate)^C4086</f>
        <v/>
      </c>
      <c r="G4086">
        <f>Pref_face*(1+Pref_rate)^C4086</f>
        <v/>
      </c>
      <c r="H4086">
        <f>MAX(E4086-F4086-G4086,0)</f>
        <v/>
      </c>
      <c r="I4086">
        <f>MIN(E4086,F4086+G4086)+(1-MgmtPct)*H4086</f>
        <v/>
      </c>
      <c r="J4086">
        <f>IF(I4086/SponsorCost&gt;=RatchetTrigger,1,0)</f>
        <v/>
      </c>
      <c r="K4086">
        <f>IF(J4086=1,MgmtPctRatchet,MgmtPct)</f>
        <v/>
      </c>
      <c r="L4086">
        <f>K4086*H4086</f>
        <v/>
      </c>
      <c r="M4086">
        <f>EXP(-rf*C4086)*L4086</f>
        <v/>
      </c>
      <c r="N4086">
        <f>EXP(-rf*C4086)*E4086</f>
        <v/>
      </c>
    </row>
    <row r="4087">
      <c r="A4087" t="n">
        <v>4079</v>
      </c>
      <c r="B4087">
        <f>RAND()</f>
        <v/>
      </c>
      <c r="C4087">
        <f>IF(B4087&lt;P_3,3,IF(B4087&lt;P_3+P_4,4,5))</f>
        <v/>
      </c>
      <c r="D4087">
        <f>NORM.S.INV(RAND())</f>
        <v/>
      </c>
      <c r="E4087">
        <f>V0*EXP((rf-q_leak-0.5*sigma^2)*C4087+sigma*SQRT(C4087)*D4087)</f>
        <v/>
      </c>
      <c r="F4087">
        <f>SHL_face*(1+SHL_rate)^C4087</f>
        <v/>
      </c>
      <c r="G4087">
        <f>Pref_face*(1+Pref_rate)^C4087</f>
        <v/>
      </c>
      <c r="H4087">
        <f>MAX(E4087-F4087-G4087,0)</f>
        <v/>
      </c>
      <c r="I4087">
        <f>MIN(E4087,F4087+G4087)+(1-MgmtPct)*H4087</f>
        <v/>
      </c>
      <c r="J4087">
        <f>IF(I4087/SponsorCost&gt;=RatchetTrigger,1,0)</f>
        <v/>
      </c>
      <c r="K4087">
        <f>IF(J4087=1,MgmtPctRatchet,MgmtPct)</f>
        <v/>
      </c>
      <c r="L4087">
        <f>K4087*H4087</f>
        <v/>
      </c>
      <c r="M4087">
        <f>EXP(-rf*C4087)*L4087</f>
        <v/>
      </c>
      <c r="N4087">
        <f>EXP(-rf*C4087)*E4087</f>
        <v/>
      </c>
    </row>
    <row r="4088">
      <c r="A4088" t="n">
        <v>4080</v>
      </c>
      <c r="B4088">
        <f>RAND()</f>
        <v/>
      </c>
      <c r="C4088">
        <f>IF(B4088&lt;P_3,3,IF(B4088&lt;P_3+P_4,4,5))</f>
        <v/>
      </c>
      <c r="D4088">
        <f>NORM.S.INV(RAND())</f>
        <v/>
      </c>
      <c r="E4088">
        <f>V0*EXP((rf-q_leak-0.5*sigma^2)*C4088+sigma*SQRT(C4088)*D4088)</f>
        <v/>
      </c>
      <c r="F4088">
        <f>SHL_face*(1+SHL_rate)^C4088</f>
        <v/>
      </c>
      <c r="G4088">
        <f>Pref_face*(1+Pref_rate)^C4088</f>
        <v/>
      </c>
      <c r="H4088">
        <f>MAX(E4088-F4088-G4088,0)</f>
        <v/>
      </c>
      <c r="I4088">
        <f>MIN(E4088,F4088+G4088)+(1-MgmtPct)*H4088</f>
        <v/>
      </c>
      <c r="J4088">
        <f>IF(I4088/SponsorCost&gt;=RatchetTrigger,1,0)</f>
        <v/>
      </c>
      <c r="K4088">
        <f>IF(J4088=1,MgmtPctRatchet,MgmtPct)</f>
        <v/>
      </c>
      <c r="L4088">
        <f>K4088*H4088</f>
        <v/>
      </c>
      <c r="M4088">
        <f>EXP(-rf*C4088)*L4088</f>
        <v/>
      </c>
      <c r="N4088">
        <f>EXP(-rf*C4088)*E4088</f>
        <v/>
      </c>
    </row>
    <row r="4089">
      <c r="A4089" t="n">
        <v>4081</v>
      </c>
      <c r="B4089">
        <f>RAND()</f>
        <v/>
      </c>
      <c r="C4089">
        <f>IF(B4089&lt;P_3,3,IF(B4089&lt;P_3+P_4,4,5))</f>
        <v/>
      </c>
      <c r="D4089">
        <f>NORM.S.INV(RAND())</f>
        <v/>
      </c>
      <c r="E4089">
        <f>V0*EXP((rf-q_leak-0.5*sigma^2)*C4089+sigma*SQRT(C4089)*D4089)</f>
        <v/>
      </c>
      <c r="F4089">
        <f>SHL_face*(1+SHL_rate)^C4089</f>
        <v/>
      </c>
      <c r="G4089">
        <f>Pref_face*(1+Pref_rate)^C4089</f>
        <v/>
      </c>
      <c r="H4089">
        <f>MAX(E4089-F4089-G4089,0)</f>
        <v/>
      </c>
      <c r="I4089">
        <f>MIN(E4089,F4089+G4089)+(1-MgmtPct)*H4089</f>
        <v/>
      </c>
      <c r="J4089">
        <f>IF(I4089/SponsorCost&gt;=RatchetTrigger,1,0)</f>
        <v/>
      </c>
      <c r="K4089">
        <f>IF(J4089=1,MgmtPctRatchet,MgmtPct)</f>
        <v/>
      </c>
      <c r="L4089">
        <f>K4089*H4089</f>
        <v/>
      </c>
      <c r="M4089">
        <f>EXP(-rf*C4089)*L4089</f>
        <v/>
      </c>
      <c r="N4089">
        <f>EXP(-rf*C4089)*E4089</f>
        <v/>
      </c>
    </row>
    <row r="4090">
      <c r="A4090" t="n">
        <v>4082</v>
      </c>
      <c r="B4090">
        <f>RAND()</f>
        <v/>
      </c>
      <c r="C4090">
        <f>IF(B4090&lt;P_3,3,IF(B4090&lt;P_3+P_4,4,5))</f>
        <v/>
      </c>
      <c r="D4090">
        <f>NORM.S.INV(RAND())</f>
        <v/>
      </c>
      <c r="E4090">
        <f>V0*EXP((rf-q_leak-0.5*sigma^2)*C4090+sigma*SQRT(C4090)*D4090)</f>
        <v/>
      </c>
      <c r="F4090">
        <f>SHL_face*(1+SHL_rate)^C4090</f>
        <v/>
      </c>
      <c r="G4090">
        <f>Pref_face*(1+Pref_rate)^C4090</f>
        <v/>
      </c>
      <c r="H4090">
        <f>MAX(E4090-F4090-G4090,0)</f>
        <v/>
      </c>
      <c r="I4090">
        <f>MIN(E4090,F4090+G4090)+(1-MgmtPct)*H4090</f>
        <v/>
      </c>
      <c r="J4090">
        <f>IF(I4090/SponsorCost&gt;=RatchetTrigger,1,0)</f>
        <v/>
      </c>
      <c r="K4090">
        <f>IF(J4090=1,MgmtPctRatchet,MgmtPct)</f>
        <v/>
      </c>
      <c r="L4090">
        <f>K4090*H4090</f>
        <v/>
      </c>
      <c r="M4090">
        <f>EXP(-rf*C4090)*L4090</f>
        <v/>
      </c>
      <c r="N4090">
        <f>EXP(-rf*C4090)*E4090</f>
        <v/>
      </c>
    </row>
    <row r="4091">
      <c r="A4091" t="n">
        <v>4083</v>
      </c>
      <c r="B4091">
        <f>RAND()</f>
        <v/>
      </c>
      <c r="C4091">
        <f>IF(B4091&lt;P_3,3,IF(B4091&lt;P_3+P_4,4,5))</f>
        <v/>
      </c>
      <c r="D4091">
        <f>NORM.S.INV(RAND())</f>
        <v/>
      </c>
      <c r="E4091">
        <f>V0*EXP((rf-q_leak-0.5*sigma^2)*C4091+sigma*SQRT(C4091)*D4091)</f>
        <v/>
      </c>
      <c r="F4091">
        <f>SHL_face*(1+SHL_rate)^C4091</f>
        <v/>
      </c>
      <c r="G4091">
        <f>Pref_face*(1+Pref_rate)^C4091</f>
        <v/>
      </c>
      <c r="H4091">
        <f>MAX(E4091-F4091-G4091,0)</f>
        <v/>
      </c>
      <c r="I4091">
        <f>MIN(E4091,F4091+G4091)+(1-MgmtPct)*H4091</f>
        <v/>
      </c>
      <c r="J4091">
        <f>IF(I4091/SponsorCost&gt;=RatchetTrigger,1,0)</f>
        <v/>
      </c>
      <c r="K4091">
        <f>IF(J4091=1,MgmtPctRatchet,MgmtPct)</f>
        <v/>
      </c>
      <c r="L4091">
        <f>K4091*H4091</f>
        <v/>
      </c>
      <c r="M4091">
        <f>EXP(-rf*C4091)*L4091</f>
        <v/>
      </c>
      <c r="N4091">
        <f>EXP(-rf*C4091)*E4091</f>
        <v/>
      </c>
    </row>
    <row r="4092">
      <c r="A4092" t="n">
        <v>4084</v>
      </c>
      <c r="B4092">
        <f>RAND()</f>
        <v/>
      </c>
      <c r="C4092">
        <f>IF(B4092&lt;P_3,3,IF(B4092&lt;P_3+P_4,4,5))</f>
        <v/>
      </c>
      <c r="D4092">
        <f>NORM.S.INV(RAND())</f>
        <v/>
      </c>
      <c r="E4092">
        <f>V0*EXP((rf-q_leak-0.5*sigma^2)*C4092+sigma*SQRT(C4092)*D4092)</f>
        <v/>
      </c>
      <c r="F4092">
        <f>SHL_face*(1+SHL_rate)^C4092</f>
        <v/>
      </c>
      <c r="G4092">
        <f>Pref_face*(1+Pref_rate)^C4092</f>
        <v/>
      </c>
      <c r="H4092">
        <f>MAX(E4092-F4092-G4092,0)</f>
        <v/>
      </c>
      <c r="I4092">
        <f>MIN(E4092,F4092+G4092)+(1-MgmtPct)*H4092</f>
        <v/>
      </c>
      <c r="J4092">
        <f>IF(I4092/SponsorCost&gt;=RatchetTrigger,1,0)</f>
        <v/>
      </c>
      <c r="K4092">
        <f>IF(J4092=1,MgmtPctRatchet,MgmtPct)</f>
        <v/>
      </c>
      <c r="L4092">
        <f>K4092*H4092</f>
        <v/>
      </c>
      <c r="M4092">
        <f>EXP(-rf*C4092)*L4092</f>
        <v/>
      </c>
      <c r="N4092">
        <f>EXP(-rf*C4092)*E4092</f>
        <v/>
      </c>
    </row>
    <row r="4093">
      <c r="A4093" t="n">
        <v>4085</v>
      </c>
      <c r="B4093">
        <f>RAND()</f>
        <v/>
      </c>
      <c r="C4093">
        <f>IF(B4093&lt;P_3,3,IF(B4093&lt;P_3+P_4,4,5))</f>
        <v/>
      </c>
      <c r="D4093">
        <f>NORM.S.INV(RAND())</f>
        <v/>
      </c>
      <c r="E4093">
        <f>V0*EXP((rf-q_leak-0.5*sigma^2)*C4093+sigma*SQRT(C4093)*D4093)</f>
        <v/>
      </c>
      <c r="F4093">
        <f>SHL_face*(1+SHL_rate)^C4093</f>
        <v/>
      </c>
      <c r="G4093">
        <f>Pref_face*(1+Pref_rate)^C4093</f>
        <v/>
      </c>
      <c r="H4093">
        <f>MAX(E4093-F4093-G4093,0)</f>
        <v/>
      </c>
      <c r="I4093">
        <f>MIN(E4093,F4093+G4093)+(1-MgmtPct)*H4093</f>
        <v/>
      </c>
      <c r="J4093">
        <f>IF(I4093/SponsorCost&gt;=RatchetTrigger,1,0)</f>
        <v/>
      </c>
      <c r="K4093">
        <f>IF(J4093=1,MgmtPctRatchet,MgmtPct)</f>
        <v/>
      </c>
      <c r="L4093">
        <f>K4093*H4093</f>
        <v/>
      </c>
      <c r="M4093">
        <f>EXP(-rf*C4093)*L4093</f>
        <v/>
      </c>
      <c r="N4093">
        <f>EXP(-rf*C4093)*E4093</f>
        <v/>
      </c>
    </row>
    <row r="4094">
      <c r="A4094" t="n">
        <v>4086</v>
      </c>
      <c r="B4094">
        <f>RAND()</f>
        <v/>
      </c>
      <c r="C4094">
        <f>IF(B4094&lt;P_3,3,IF(B4094&lt;P_3+P_4,4,5))</f>
        <v/>
      </c>
      <c r="D4094">
        <f>NORM.S.INV(RAND())</f>
        <v/>
      </c>
      <c r="E4094">
        <f>V0*EXP((rf-q_leak-0.5*sigma^2)*C4094+sigma*SQRT(C4094)*D4094)</f>
        <v/>
      </c>
      <c r="F4094">
        <f>SHL_face*(1+SHL_rate)^C4094</f>
        <v/>
      </c>
      <c r="G4094">
        <f>Pref_face*(1+Pref_rate)^C4094</f>
        <v/>
      </c>
      <c r="H4094">
        <f>MAX(E4094-F4094-G4094,0)</f>
        <v/>
      </c>
      <c r="I4094">
        <f>MIN(E4094,F4094+G4094)+(1-MgmtPct)*H4094</f>
        <v/>
      </c>
      <c r="J4094">
        <f>IF(I4094/SponsorCost&gt;=RatchetTrigger,1,0)</f>
        <v/>
      </c>
      <c r="K4094">
        <f>IF(J4094=1,MgmtPctRatchet,MgmtPct)</f>
        <v/>
      </c>
      <c r="L4094">
        <f>K4094*H4094</f>
        <v/>
      </c>
      <c r="M4094">
        <f>EXP(-rf*C4094)*L4094</f>
        <v/>
      </c>
      <c r="N4094">
        <f>EXP(-rf*C4094)*E4094</f>
        <v/>
      </c>
    </row>
    <row r="4095">
      <c r="A4095" t="n">
        <v>4087</v>
      </c>
      <c r="B4095">
        <f>RAND()</f>
        <v/>
      </c>
      <c r="C4095">
        <f>IF(B4095&lt;P_3,3,IF(B4095&lt;P_3+P_4,4,5))</f>
        <v/>
      </c>
      <c r="D4095">
        <f>NORM.S.INV(RAND())</f>
        <v/>
      </c>
      <c r="E4095">
        <f>V0*EXP((rf-q_leak-0.5*sigma^2)*C4095+sigma*SQRT(C4095)*D4095)</f>
        <v/>
      </c>
      <c r="F4095">
        <f>SHL_face*(1+SHL_rate)^C4095</f>
        <v/>
      </c>
      <c r="G4095">
        <f>Pref_face*(1+Pref_rate)^C4095</f>
        <v/>
      </c>
      <c r="H4095">
        <f>MAX(E4095-F4095-G4095,0)</f>
        <v/>
      </c>
      <c r="I4095">
        <f>MIN(E4095,F4095+G4095)+(1-MgmtPct)*H4095</f>
        <v/>
      </c>
      <c r="J4095">
        <f>IF(I4095/SponsorCost&gt;=RatchetTrigger,1,0)</f>
        <v/>
      </c>
      <c r="K4095">
        <f>IF(J4095=1,MgmtPctRatchet,MgmtPct)</f>
        <v/>
      </c>
      <c r="L4095">
        <f>K4095*H4095</f>
        <v/>
      </c>
      <c r="M4095">
        <f>EXP(-rf*C4095)*L4095</f>
        <v/>
      </c>
      <c r="N4095">
        <f>EXP(-rf*C4095)*E4095</f>
        <v/>
      </c>
    </row>
    <row r="4096">
      <c r="A4096" t="n">
        <v>4088</v>
      </c>
      <c r="B4096">
        <f>RAND()</f>
        <v/>
      </c>
      <c r="C4096">
        <f>IF(B4096&lt;P_3,3,IF(B4096&lt;P_3+P_4,4,5))</f>
        <v/>
      </c>
      <c r="D4096">
        <f>NORM.S.INV(RAND())</f>
        <v/>
      </c>
      <c r="E4096">
        <f>V0*EXP((rf-q_leak-0.5*sigma^2)*C4096+sigma*SQRT(C4096)*D4096)</f>
        <v/>
      </c>
      <c r="F4096">
        <f>SHL_face*(1+SHL_rate)^C4096</f>
        <v/>
      </c>
      <c r="G4096">
        <f>Pref_face*(1+Pref_rate)^C4096</f>
        <v/>
      </c>
      <c r="H4096">
        <f>MAX(E4096-F4096-G4096,0)</f>
        <v/>
      </c>
      <c r="I4096">
        <f>MIN(E4096,F4096+G4096)+(1-MgmtPct)*H4096</f>
        <v/>
      </c>
      <c r="J4096">
        <f>IF(I4096/SponsorCost&gt;=RatchetTrigger,1,0)</f>
        <v/>
      </c>
      <c r="K4096">
        <f>IF(J4096=1,MgmtPctRatchet,MgmtPct)</f>
        <v/>
      </c>
      <c r="L4096">
        <f>K4096*H4096</f>
        <v/>
      </c>
      <c r="M4096">
        <f>EXP(-rf*C4096)*L4096</f>
        <v/>
      </c>
      <c r="N4096">
        <f>EXP(-rf*C4096)*E4096</f>
        <v/>
      </c>
    </row>
    <row r="4097">
      <c r="A4097" t="n">
        <v>4089</v>
      </c>
      <c r="B4097">
        <f>RAND()</f>
        <v/>
      </c>
      <c r="C4097">
        <f>IF(B4097&lt;P_3,3,IF(B4097&lt;P_3+P_4,4,5))</f>
        <v/>
      </c>
      <c r="D4097">
        <f>NORM.S.INV(RAND())</f>
        <v/>
      </c>
      <c r="E4097">
        <f>V0*EXP((rf-q_leak-0.5*sigma^2)*C4097+sigma*SQRT(C4097)*D4097)</f>
        <v/>
      </c>
      <c r="F4097">
        <f>SHL_face*(1+SHL_rate)^C4097</f>
        <v/>
      </c>
      <c r="G4097">
        <f>Pref_face*(1+Pref_rate)^C4097</f>
        <v/>
      </c>
      <c r="H4097">
        <f>MAX(E4097-F4097-G4097,0)</f>
        <v/>
      </c>
      <c r="I4097">
        <f>MIN(E4097,F4097+G4097)+(1-MgmtPct)*H4097</f>
        <v/>
      </c>
      <c r="J4097">
        <f>IF(I4097/SponsorCost&gt;=RatchetTrigger,1,0)</f>
        <v/>
      </c>
      <c r="K4097">
        <f>IF(J4097=1,MgmtPctRatchet,MgmtPct)</f>
        <v/>
      </c>
      <c r="L4097">
        <f>K4097*H4097</f>
        <v/>
      </c>
      <c r="M4097">
        <f>EXP(-rf*C4097)*L4097</f>
        <v/>
      </c>
      <c r="N4097">
        <f>EXP(-rf*C4097)*E4097</f>
        <v/>
      </c>
    </row>
    <row r="4098">
      <c r="A4098" t="n">
        <v>4090</v>
      </c>
      <c r="B4098">
        <f>RAND()</f>
        <v/>
      </c>
      <c r="C4098">
        <f>IF(B4098&lt;P_3,3,IF(B4098&lt;P_3+P_4,4,5))</f>
        <v/>
      </c>
      <c r="D4098">
        <f>NORM.S.INV(RAND())</f>
        <v/>
      </c>
      <c r="E4098">
        <f>V0*EXP((rf-q_leak-0.5*sigma^2)*C4098+sigma*SQRT(C4098)*D4098)</f>
        <v/>
      </c>
      <c r="F4098">
        <f>SHL_face*(1+SHL_rate)^C4098</f>
        <v/>
      </c>
      <c r="G4098">
        <f>Pref_face*(1+Pref_rate)^C4098</f>
        <v/>
      </c>
      <c r="H4098">
        <f>MAX(E4098-F4098-G4098,0)</f>
        <v/>
      </c>
      <c r="I4098">
        <f>MIN(E4098,F4098+G4098)+(1-MgmtPct)*H4098</f>
        <v/>
      </c>
      <c r="J4098">
        <f>IF(I4098/SponsorCost&gt;=RatchetTrigger,1,0)</f>
        <v/>
      </c>
      <c r="K4098">
        <f>IF(J4098=1,MgmtPctRatchet,MgmtPct)</f>
        <v/>
      </c>
      <c r="L4098">
        <f>K4098*H4098</f>
        <v/>
      </c>
      <c r="M4098">
        <f>EXP(-rf*C4098)*L4098</f>
        <v/>
      </c>
      <c r="N4098">
        <f>EXP(-rf*C4098)*E4098</f>
        <v/>
      </c>
    </row>
    <row r="4099">
      <c r="A4099" t="n">
        <v>4091</v>
      </c>
      <c r="B4099">
        <f>RAND()</f>
        <v/>
      </c>
      <c r="C4099">
        <f>IF(B4099&lt;P_3,3,IF(B4099&lt;P_3+P_4,4,5))</f>
        <v/>
      </c>
      <c r="D4099">
        <f>NORM.S.INV(RAND())</f>
        <v/>
      </c>
      <c r="E4099">
        <f>V0*EXP((rf-q_leak-0.5*sigma^2)*C4099+sigma*SQRT(C4099)*D4099)</f>
        <v/>
      </c>
      <c r="F4099">
        <f>SHL_face*(1+SHL_rate)^C4099</f>
        <v/>
      </c>
      <c r="G4099">
        <f>Pref_face*(1+Pref_rate)^C4099</f>
        <v/>
      </c>
      <c r="H4099">
        <f>MAX(E4099-F4099-G4099,0)</f>
        <v/>
      </c>
      <c r="I4099">
        <f>MIN(E4099,F4099+G4099)+(1-MgmtPct)*H4099</f>
        <v/>
      </c>
      <c r="J4099">
        <f>IF(I4099/SponsorCost&gt;=RatchetTrigger,1,0)</f>
        <v/>
      </c>
      <c r="K4099">
        <f>IF(J4099=1,MgmtPctRatchet,MgmtPct)</f>
        <v/>
      </c>
      <c r="L4099">
        <f>K4099*H4099</f>
        <v/>
      </c>
      <c r="M4099">
        <f>EXP(-rf*C4099)*L4099</f>
        <v/>
      </c>
      <c r="N4099">
        <f>EXP(-rf*C4099)*E4099</f>
        <v/>
      </c>
    </row>
    <row r="4100">
      <c r="A4100" t="n">
        <v>4092</v>
      </c>
      <c r="B4100">
        <f>RAND()</f>
        <v/>
      </c>
      <c r="C4100">
        <f>IF(B4100&lt;P_3,3,IF(B4100&lt;P_3+P_4,4,5))</f>
        <v/>
      </c>
      <c r="D4100">
        <f>NORM.S.INV(RAND())</f>
        <v/>
      </c>
      <c r="E4100">
        <f>V0*EXP((rf-q_leak-0.5*sigma^2)*C4100+sigma*SQRT(C4100)*D4100)</f>
        <v/>
      </c>
      <c r="F4100">
        <f>SHL_face*(1+SHL_rate)^C4100</f>
        <v/>
      </c>
      <c r="G4100">
        <f>Pref_face*(1+Pref_rate)^C4100</f>
        <v/>
      </c>
      <c r="H4100">
        <f>MAX(E4100-F4100-G4100,0)</f>
        <v/>
      </c>
      <c r="I4100">
        <f>MIN(E4100,F4100+G4100)+(1-MgmtPct)*H4100</f>
        <v/>
      </c>
      <c r="J4100">
        <f>IF(I4100/SponsorCost&gt;=RatchetTrigger,1,0)</f>
        <v/>
      </c>
      <c r="K4100">
        <f>IF(J4100=1,MgmtPctRatchet,MgmtPct)</f>
        <v/>
      </c>
      <c r="L4100">
        <f>K4100*H4100</f>
        <v/>
      </c>
      <c r="M4100">
        <f>EXP(-rf*C4100)*L4100</f>
        <v/>
      </c>
      <c r="N4100">
        <f>EXP(-rf*C4100)*E4100</f>
        <v/>
      </c>
    </row>
    <row r="4101">
      <c r="A4101" t="n">
        <v>4093</v>
      </c>
      <c r="B4101">
        <f>RAND()</f>
        <v/>
      </c>
      <c r="C4101">
        <f>IF(B4101&lt;P_3,3,IF(B4101&lt;P_3+P_4,4,5))</f>
        <v/>
      </c>
      <c r="D4101">
        <f>NORM.S.INV(RAND())</f>
        <v/>
      </c>
      <c r="E4101">
        <f>V0*EXP((rf-q_leak-0.5*sigma^2)*C4101+sigma*SQRT(C4101)*D4101)</f>
        <v/>
      </c>
      <c r="F4101">
        <f>SHL_face*(1+SHL_rate)^C4101</f>
        <v/>
      </c>
      <c r="G4101">
        <f>Pref_face*(1+Pref_rate)^C4101</f>
        <v/>
      </c>
      <c r="H4101">
        <f>MAX(E4101-F4101-G4101,0)</f>
        <v/>
      </c>
      <c r="I4101">
        <f>MIN(E4101,F4101+G4101)+(1-MgmtPct)*H4101</f>
        <v/>
      </c>
      <c r="J4101">
        <f>IF(I4101/SponsorCost&gt;=RatchetTrigger,1,0)</f>
        <v/>
      </c>
      <c r="K4101">
        <f>IF(J4101=1,MgmtPctRatchet,MgmtPct)</f>
        <v/>
      </c>
      <c r="L4101">
        <f>K4101*H4101</f>
        <v/>
      </c>
      <c r="M4101">
        <f>EXP(-rf*C4101)*L4101</f>
        <v/>
      </c>
      <c r="N4101">
        <f>EXP(-rf*C4101)*E4101</f>
        <v/>
      </c>
    </row>
    <row r="4102">
      <c r="A4102" t="n">
        <v>4094</v>
      </c>
      <c r="B4102">
        <f>RAND()</f>
        <v/>
      </c>
      <c r="C4102">
        <f>IF(B4102&lt;P_3,3,IF(B4102&lt;P_3+P_4,4,5))</f>
        <v/>
      </c>
      <c r="D4102">
        <f>NORM.S.INV(RAND())</f>
        <v/>
      </c>
      <c r="E4102">
        <f>V0*EXP((rf-q_leak-0.5*sigma^2)*C4102+sigma*SQRT(C4102)*D4102)</f>
        <v/>
      </c>
      <c r="F4102">
        <f>SHL_face*(1+SHL_rate)^C4102</f>
        <v/>
      </c>
      <c r="G4102">
        <f>Pref_face*(1+Pref_rate)^C4102</f>
        <v/>
      </c>
      <c r="H4102">
        <f>MAX(E4102-F4102-G4102,0)</f>
        <v/>
      </c>
      <c r="I4102">
        <f>MIN(E4102,F4102+G4102)+(1-MgmtPct)*H4102</f>
        <v/>
      </c>
      <c r="J4102">
        <f>IF(I4102/SponsorCost&gt;=RatchetTrigger,1,0)</f>
        <v/>
      </c>
      <c r="K4102">
        <f>IF(J4102=1,MgmtPctRatchet,MgmtPct)</f>
        <v/>
      </c>
      <c r="L4102">
        <f>K4102*H4102</f>
        <v/>
      </c>
      <c r="M4102">
        <f>EXP(-rf*C4102)*L4102</f>
        <v/>
      </c>
      <c r="N4102">
        <f>EXP(-rf*C4102)*E4102</f>
        <v/>
      </c>
    </row>
    <row r="4103">
      <c r="A4103" t="n">
        <v>4095</v>
      </c>
      <c r="B4103">
        <f>RAND()</f>
        <v/>
      </c>
      <c r="C4103">
        <f>IF(B4103&lt;P_3,3,IF(B4103&lt;P_3+P_4,4,5))</f>
        <v/>
      </c>
      <c r="D4103">
        <f>NORM.S.INV(RAND())</f>
        <v/>
      </c>
      <c r="E4103">
        <f>V0*EXP((rf-q_leak-0.5*sigma^2)*C4103+sigma*SQRT(C4103)*D4103)</f>
        <v/>
      </c>
      <c r="F4103">
        <f>SHL_face*(1+SHL_rate)^C4103</f>
        <v/>
      </c>
      <c r="G4103">
        <f>Pref_face*(1+Pref_rate)^C4103</f>
        <v/>
      </c>
      <c r="H4103">
        <f>MAX(E4103-F4103-G4103,0)</f>
        <v/>
      </c>
      <c r="I4103">
        <f>MIN(E4103,F4103+G4103)+(1-MgmtPct)*H4103</f>
        <v/>
      </c>
      <c r="J4103">
        <f>IF(I4103/SponsorCost&gt;=RatchetTrigger,1,0)</f>
        <v/>
      </c>
      <c r="K4103">
        <f>IF(J4103=1,MgmtPctRatchet,MgmtPct)</f>
        <v/>
      </c>
      <c r="L4103">
        <f>K4103*H4103</f>
        <v/>
      </c>
      <c r="M4103">
        <f>EXP(-rf*C4103)*L4103</f>
        <v/>
      </c>
      <c r="N4103">
        <f>EXP(-rf*C4103)*E4103</f>
        <v/>
      </c>
    </row>
    <row r="4104">
      <c r="A4104" t="n">
        <v>4096</v>
      </c>
      <c r="B4104">
        <f>RAND()</f>
        <v/>
      </c>
      <c r="C4104">
        <f>IF(B4104&lt;P_3,3,IF(B4104&lt;P_3+P_4,4,5))</f>
        <v/>
      </c>
      <c r="D4104">
        <f>NORM.S.INV(RAND())</f>
        <v/>
      </c>
      <c r="E4104">
        <f>V0*EXP((rf-q_leak-0.5*sigma^2)*C4104+sigma*SQRT(C4104)*D4104)</f>
        <v/>
      </c>
      <c r="F4104">
        <f>SHL_face*(1+SHL_rate)^C4104</f>
        <v/>
      </c>
      <c r="G4104">
        <f>Pref_face*(1+Pref_rate)^C4104</f>
        <v/>
      </c>
      <c r="H4104">
        <f>MAX(E4104-F4104-G4104,0)</f>
        <v/>
      </c>
      <c r="I4104">
        <f>MIN(E4104,F4104+G4104)+(1-MgmtPct)*H4104</f>
        <v/>
      </c>
      <c r="J4104">
        <f>IF(I4104/SponsorCost&gt;=RatchetTrigger,1,0)</f>
        <v/>
      </c>
      <c r="K4104">
        <f>IF(J4104=1,MgmtPctRatchet,MgmtPct)</f>
        <v/>
      </c>
      <c r="L4104">
        <f>K4104*H4104</f>
        <v/>
      </c>
      <c r="M4104">
        <f>EXP(-rf*C4104)*L4104</f>
        <v/>
      </c>
      <c r="N4104">
        <f>EXP(-rf*C4104)*E4104</f>
        <v/>
      </c>
    </row>
    <row r="4105">
      <c r="A4105" t="n">
        <v>4097</v>
      </c>
      <c r="B4105">
        <f>RAND()</f>
        <v/>
      </c>
      <c r="C4105">
        <f>IF(B4105&lt;P_3,3,IF(B4105&lt;P_3+P_4,4,5))</f>
        <v/>
      </c>
      <c r="D4105">
        <f>NORM.S.INV(RAND())</f>
        <v/>
      </c>
      <c r="E4105">
        <f>V0*EXP((rf-q_leak-0.5*sigma^2)*C4105+sigma*SQRT(C4105)*D4105)</f>
        <v/>
      </c>
      <c r="F4105">
        <f>SHL_face*(1+SHL_rate)^C4105</f>
        <v/>
      </c>
      <c r="G4105">
        <f>Pref_face*(1+Pref_rate)^C4105</f>
        <v/>
      </c>
      <c r="H4105">
        <f>MAX(E4105-F4105-G4105,0)</f>
        <v/>
      </c>
      <c r="I4105">
        <f>MIN(E4105,F4105+G4105)+(1-MgmtPct)*H4105</f>
        <v/>
      </c>
      <c r="J4105">
        <f>IF(I4105/SponsorCost&gt;=RatchetTrigger,1,0)</f>
        <v/>
      </c>
      <c r="K4105">
        <f>IF(J4105=1,MgmtPctRatchet,MgmtPct)</f>
        <v/>
      </c>
      <c r="L4105">
        <f>K4105*H4105</f>
        <v/>
      </c>
      <c r="M4105">
        <f>EXP(-rf*C4105)*L4105</f>
        <v/>
      </c>
      <c r="N4105">
        <f>EXP(-rf*C4105)*E4105</f>
        <v/>
      </c>
    </row>
    <row r="4106">
      <c r="A4106" t="n">
        <v>4098</v>
      </c>
      <c r="B4106">
        <f>RAND()</f>
        <v/>
      </c>
      <c r="C4106">
        <f>IF(B4106&lt;P_3,3,IF(B4106&lt;P_3+P_4,4,5))</f>
        <v/>
      </c>
      <c r="D4106">
        <f>NORM.S.INV(RAND())</f>
        <v/>
      </c>
      <c r="E4106">
        <f>V0*EXP((rf-q_leak-0.5*sigma^2)*C4106+sigma*SQRT(C4106)*D4106)</f>
        <v/>
      </c>
      <c r="F4106">
        <f>SHL_face*(1+SHL_rate)^C4106</f>
        <v/>
      </c>
      <c r="G4106">
        <f>Pref_face*(1+Pref_rate)^C4106</f>
        <v/>
      </c>
      <c r="H4106">
        <f>MAX(E4106-F4106-G4106,0)</f>
        <v/>
      </c>
      <c r="I4106">
        <f>MIN(E4106,F4106+G4106)+(1-MgmtPct)*H4106</f>
        <v/>
      </c>
      <c r="J4106">
        <f>IF(I4106/SponsorCost&gt;=RatchetTrigger,1,0)</f>
        <v/>
      </c>
      <c r="K4106">
        <f>IF(J4106=1,MgmtPctRatchet,MgmtPct)</f>
        <v/>
      </c>
      <c r="L4106">
        <f>K4106*H4106</f>
        <v/>
      </c>
      <c r="M4106">
        <f>EXP(-rf*C4106)*L4106</f>
        <v/>
      </c>
      <c r="N4106">
        <f>EXP(-rf*C4106)*E4106</f>
        <v/>
      </c>
    </row>
    <row r="4107">
      <c r="A4107" t="n">
        <v>4099</v>
      </c>
      <c r="B4107">
        <f>RAND()</f>
        <v/>
      </c>
      <c r="C4107">
        <f>IF(B4107&lt;P_3,3,IF(B4107&lt;P_3+P_4,4,5))</f>
        <v/>
      </c>
      <c r="D4107">
        <f>NORM.S.INV(RAND())</f>
        <v/>
      </c>
      <c r="E4107">
        <f>V0*EXP((rf-q_leak-0.5*sigma^2)*C4107+sigma*SQRT(C4107)*D4107)</f>
        <v/>
      </c>
      <c r="F4107">
        <f>SHL_face*(1+SHL_rate)^C4107</f>
        <v/>
      </c>
      <c r="G4107">
        <f>Pref_face*(1+Pref_rate)^C4107</f>
        <v/>
      </c>
      <c r="H4107">
        <f>MAX(E4107-F4107-G4107,0)</f>
        <v/>
      </c>
      <c r="I4107">
        <f>MIN(E4107,F4107+G4107)+(1-MgmtPct)*H4107</f>
        <v/>
      </c>
      <c r="J4107">
        <f>IF(I4107/SponsorCost&gt;=RatchetTrigger,1,0)</f>
        <v/>
      </c>
      <c r="K4107">
        <f>IF(J4107=1,MgmtPctRatchet,MgmtPct)</f>
        <v/>
      </c>
      <c r="L4107">
        <f>K4107*H4107</f>
        <v/>
      </c>
      <c r="M4107">
        <f>EXP(-rf*C4107)*L4107</f>
        <v/>
      </c>
      <c r="N4107">
        <f>EXP(-rf*C4107)*E4107</f>
        <v/>
      </c>
    </row>
    <row r="4108">
      <c r="A4108" t="n">
        <v>4100</v>
      </c>
      <c r="B4108">
        <f>RAND()</f>
        <v/>
      </c>
      <c r="C4108">
        <f>IF(B4108&lt;P_3,3,IF(B4108&lt;P_3+P_4,4,5))</f>
        <v/>
      </c>
      <c r="D4108">
        <f>NORM.S.INV(RAND())</f>
        <v/>
      </c>
      <c r="E4108">
        <f>V0*EXP((rf-q_leak-0.5*sigma^2)*C4108+sigma*SQRT(C4108)*D4108)</f>
        <v/>
      </c>
      <c r="F4108">
        <f>SHL_face*(1+SHL_rate)^C4108</f>
        <v/>
      </c>
      <c r="G4108">
        <f>Pref_face*(1+Pref_rate)^C4108</f>
        <v/>
      </c>
      <c r="H4108">
        <f>MAX(E4108-F4108-G4108,0)</f>
        <v/>
      </c>
      <c r="I4108">
        <f>MIN(E4108,F4108+G4108)+(1-MgmtPct)*H4108</f>
        <v/>
      </c>
      <c r="J4108">
        <f>IF(I4108/SponsorCost&gt;=RatchetTrigger,1,0)</f>
        <v/>
      </c>
      <c r="K4108">
        <f>IF(J4108=1,MgmtPctRatchet,MgmtPct)</f>
        <v/>
      </c>
      <c r="L4108">
        <f>K4108*H4108</f>
        <v/>
      </c>
      <c r="M4108">
        <f>EXP(-rf*C4108)*L4108</f>
        <v/>
      </c>
      <c r="N4108">
        <f>EXP(-rf*C4108)*E4108</f>
        <v/>
      </c>
    </row>
    <row r="4109">
      <c r="A4109" t="n">
        <v>4101</v>
      </c>
      <c r="B4109">
        <f>RAND()</f>
        <v/>
      </c>
      <c r="C4109">
        <f>IF(B4109&lt;P_3,3,IF(B4109&lt;P_3+P_4,4,5))</f>
        <v/>
      </c>
      <c r="D4109">
        <f>NORM.S.INV(RAND())</f>
        <v/>
      </c>
      <c r="E4109">
        <f>V0*EXP((rf-q_leak-0.5*sigma^2)*C4109+sigma*SQRT(C4109)*D4109)</f>
        <v/>
      </c>
      <c r="F4109">
        <f>SHL_face*(1+SHL_rate)^C4109</f>
        <v/>
      </c>
      <c r="G4109">
        <f>Pref_face*(1+Pref_rate)^C4109</f>
        <v/>
      </c>
      <c r="H4109">
        <f>MAX(E4109-F4109-G4109,0)</f>
        <v/>
      </c>
      <c r="I4109">
        <f>MIN(E4109,F4109+G4109)+(1-MgmtPct)*H4109</f>
        <v/>
      </c>
      <c r="J4109">
        <f>IF(I4109/SponsorCost&gt;=RatchetTrigger,1,0)</f>
        <v/>
      </c>
      <c r="K4109">
        <f>IF(J4109=1,MgmtPctRatchet,MgmtPct)</f>
        <v/>
      </c>
      <c r="L4109">
        <f>K4109*H4109</f>
        <v/>
      </c>
      <c r="M4109">
        <f>EXP(-rf*C4109)*L4109</f>
        <v/>
      </c>
      <c r="N4109">
        <f>EXP(-rf*C4109)*E4109</f>
        <v/>
      </c>
    </row>
    <row r="4110">
      <c r="A4110" t="n">
        <v>4102</v>
      </c>
      <c r="B4110">
        <f>RAND()</f>
        <v/>
      </c>
      <c r="C4110">
        <f>IF(B4110&lt;P_3,3,IF(B4110&lt;P_3+P_4,4,5))</f>
        <v/>
      </c>
      <c r="D4110">
        <f>NORM.S.INV(RAND())</f>
        <v/>
      </c>
      <c r="E4110">
        <f>V0*EXP((rf-q_leak-0.5*sigma^2)*C4110+sigma*SQRT(C4110)*D4110)</f>
        <v/>
      </c>
      <c r="F4110">
        <f>SHL_face*(1+SHL_rate)^C4110</f>
        <v/>
      </c>
      <c r="G4110">
        <f>Pref_face*(1+Pref_rate)^C4110</f>
        <v/>
      </c>
      <c r="H4110">
        <f>MAX(E4110-F4110-G4110,0)</f>
        <v/>
      </c>
      <c r="I4110">
        <f>MIN(E4110,F4110+G4110)+(1-MgmtPct)*H4110</f>
        <v/>
      </c>
      <c r="J4110">
        <f>IF(I4110/SponsorCost&gt;=RatchetTrigger,1,0)</f>
        <v/>
      </c>
      <c r="K4110">
        <f>IF(J4110=1,MgmtPctRatchet,MgmtPct)</f>
        <v/>
      </c>
      <c r="L4110">
        <f>K4110*H4110</f>
        <v/>
      </c>
      <c r="M4110">
        <f>EXP(-rf*C4110)*L4110</f>
        <v/>
      </c>
      <c r="N4110">
        <f>EXP(-rf*C4110)*E4110</f>
        <v/>
      </c>
    </row>
    <row r="4111">
      <c r="A4111" t="n">
        <v>4103</v>
      </c>
      <c r="B4111">
        <f>RAND()</f>
        <v/>
      </c>
      <c r="C4111">
        <f>IF(B4111&lt;P_3,3,IF(B4111&lt;P_3+P_4,4,5))</f>
        <v/>
      </c>
      <c r="D4111">
        <f>NORM.S.INV(RAND())</f>
        <v/>
      </c>
      <c r="E4111">
        <f>V0*EXP((rf-q_leak-0.5*sigma^2)*C4111+sigma*SQRT(C4111)*D4111)</f>
        <v/>
      </c>
      <c r="F4111">
        <f>SHL_face*(1+SHL_rate)^C4111</f>
        <v/>
      </c>
      <c r="G4111">
        <f>Pref_face*(1+Pref_rate)^C4111</f>
        <v/>
      </c>
      <c r="H4111">
        <f>MAX(E4111-F4111-G4111,0)</f>
        <v/>
      </c>
      <c r="I4111">
        <f>MIN(E4111,F4111+G4111)+(1-MgmtPct)*H4111</f>
        <v/>
      </c>
      <c r="J4111">
        <f>IF(I4111/SponsorCost&gt;=RatchetTrigger,1,0)</f>
        <v/>
      </c>
      <c r="K4111">
        <f>IF(J4111=1,MgmtPctRatchet,MgmtPct)</f>
        <v/>
      </c>
      <c r="L4111">
        <f>K4111*H4111</f>
        <v/>
      </c>
      <c r="M4111">
        <f>EXP(-rf*C4111)*L4111</f>
        <v/>
      </c>
      <c r="N4111">
        <f>EXP(-rf*C4111)*E4111</f>
        <v/>
      </c>
    </row>
    <row r="4112">
      <c r="A4112" t="n">
        <v>4104</v>
      </c>
      <c r="B4112">
        <f>RAND()</f>
        <v/>
      </c>
      <c r="C4112">
        <f>IF(B4112&lt;P_3,3,IF(B4112&lt;P_3+P_4,4,5))</f>
        <v/>
      </c>
      <c r="D4112">
        <f>NORM.S.INV(RAND())</f>
        <v/>
      </c>
      <c r="E4112">
        <f>V0*EXP((rf-q_leak-0.5*sigma^2)*C4112+sigma*SQRT(C4112)*D4112)</f>
        <v/>
      </c>
      <c r="F4112">
        <f>SHL_face*(1+SHL_rate)^C4112</f>
        <v/>
      </c>
      <c r="G4112">
        <f>Pref_face*(1+Pref_rate)^C4112</f>
        <v/>
      </c>
      <c r="H4112">
        <f>MAX(E4112-F4112-G4112,0)</f>
        <v/>
      </c>
      <c r="I4112">
        <f>MIN(E4112,F4112+G4112)+(1-MgmtPct)*H4112</f>
        <v/>
      </c>
      <c r="J4112">
        <f>IF(I4112/SponsorCost&gt;=RatchetTrigger,1,0)</f>
        <v/>
      </c>
      <c r="K4112">
        <f>IF(J4112=1,MgmtPctRatchet,MgmtPct)</f>
        <v/>
      </c>
      <c r="L4112">
        <f>K4112*H4112</f>
        <v/>
      </c>
      <c r="M4112">
        <f>EXP(-rf*C4112)*L4112</f>
        <v/>
      </c>
      <c r="N4112">
        <f>EXP(-rf*C4112)*E4112</f>
        <v/>
      </c>
    </row>
    <row r="4113">
      <c r="A4113" t="n">
        <v>4105</v>
      </c>
      <c r="B4113">
        <f>RAND()</f>
        <v/>
      </c>
      <c r="C4113">
        <f>IF(B4113&lt;P_3,3,IF(B4113&lt;P_3+P_4,4,5))</f>
        <v/>
      </c>
      <c r="D4113">
        <f>NORM.S.INV(RAND())</f>
        <v/>
      </c>
      <c r="E4113">
        <f>V0*EXP((rf-q_leak-0.5*sigma^2)*C4113+sigma*SQRT(C4113)*D4113)</f>
        <v/>
      </c>
      <c r="F4113">
        <f>SHL_face*(1+SHL_rate)^C4113</f>
        <v/>
      </c>
      <c r="G4113">
        <f>Pref_face*(1+Pref_rate)^C4113</f>
        <v/>
      </c>
      <c r="H4113">
        <f>MAX(E4113-F4113-G4113,0)</f>
        <v/>
      </c>
      <c r="I4113">
        <f>MIN(E4113,F4113+G4113)+(1-MgmtPct)*H4113</f>
        <v/>
      </c>
      <c r="J4113">
        <f>IF(I4113/SponsorCost&gt;=RatchetTrigger,1,0)</f>
        <v/>
      </c>
      <c r="K4113">
        <f>IF(J4113=1,MgmtPctRatchet,MgmtPct)</f>
        <v/>
      </c>
      <c r="L4113">
        <f>K4113*H4113</f>
        <v/>
      </c>
      <c r="M4113">
        <f>EXP(-rf*C4113)*L4113</f>
        <v/>
      </c>
      <c r="N4113">
        <f>EXP(-rf*C4113)*E4113</f>
        <v/>
      </c>
    </row>
    <row r="4114">
      <c r="A4114" t="n">
        <v>4106</v>
      </c>
      <c r="B4114">
        <f>RAND()</f>
        <v/>
      </c>
      <c r="C4114">
        <f>IF(B4114&lt;P_3,3,IF(B4114&lt;P_3+P_4,4,5))</f>
        <v/>
      </c>
      <c r="D4114">
        <f>NORM.S.INV(RAND())</f>
        <v/>
      </c>
      <c r="E4114">
        <f>V0*EXP((rf-q_leak-0.5*sigma^2)*C4114+sigma*SQRT(C4114)*D4114)</f>
        <v/>
      </c>
      <c r="F4114">
        <f>SHL_face*(1+SHL_rate)^C4114</f>
        <v/>
      </c>
      <c r="G4114">
        <f>Pref_face*(1+Pref_rate)^C4114</f>
        <v/>
      </c>
      <c r="H4114">
        <f>MAX(E4114-F4114-G4114,0)</f>
        <v/>
      </c>
      <c r="I4114">
        <f>MIN(E4114,F4114+G4114)+(1-MgmtPct)*H4114</f>
        <v/>
      </c>
      <c r="J4114">
        <f>IF(I4114/SponsorCost&gt;=RatchetTrigger,1,0)</f>
        <v/>
      </c>
      <c r="K4114">
        <f>IF(J4114=1,MgmtPctRatchet,MgmtPct)</f>
        <v/>
      </c>
      <c r="L4114">
        <f>K4114*H4114</f>
        <v/>
      </c>
      <c r="M4114">
        <f>EXP(-rf*C4114)*L4114</f>
        <v/>
      </c>
      <c r="N4114">
        <f>EXP(-rf*C4114)*E4114</f>
        <v/>
      </c>
    </row>
    <row r="4115">
      <c r="A4115" t="n">
        <v>4107</v>
      </c>
      <c r="B4115">
        <f>RAND()</f>
        <v/>
      </c>
      <c r="C4115">
        <f>IF(B4115&lt;P_3,3,IF(B4115&lt;P_3+P_4,4,5))</f>
        <v/>
      </c>
      <c r="D4115">
        <f>NORM.S.INV(RAND())</f>
        <v/>
      </c>
      <c r="E4115">
        <f>V0*EXP((rf-q_leak-0.5*sigma^2)*C4115+sigma*SQRT(C4115)*D4115)</f>
        <v/>
      </c>
      <c r="F4115">
        <f>SHL_face*(1+SHL_rate)^C4115</f>
        <v/>
      </c>
      <c r="G4115">
        <f>Pref_face*(1+Pref_rate)^C4115</f>
        <v/>
      </c>
      <c r="H4115">
        <f>MAX(E4115-F4115-G4115,0)</f>
        <v/>
      </c>
      <c r="I4115">
        <f>MIN(E4115,F4115+G4115)+(1-MgmtPct)*H4115</f>
        <v/>
      </c>
      <c r="J4115">
        <f>IF(I4115/SponsorCost&gt;=RatchetTrigger,1,0)</f>
        <v/>
      </c>
      <c r="K4115">
        <f>IF(J4115=1,MgmtPctRatchet,MgmtPct)</f>
        <v/>
      </c>
      <c r="L4115">
        <f>K4115*H4115</f>
        <v/>
      </c>
      <c r="M4115">
        <f>EXP(-rf*C4115)*L4115</f>
        <v/>
      </c>
      <c r="N4115">
        <f>EXP(-rf*C4115)*E4115</f>
        <v/>
      </c>
    </row>
    <row r="4116">
      <c r="A4116" t="n">
        <v>4108</v>
      </c>
      <c r="B4116">
        <f>RAND()</f>
        <v/>
      </c>
      <c r="C4116">
        <f>IF(B4116&lt;P_3,3,IF(B4116&lt;P_3+P_4,4,5))</f>
        <v/>
      </c>
      <c r="D4116">
        <f>NORM.S.INV(RAND())</f>
        <v/>
      </c>
      <c r="E4116">
        <f>V0*EXP((rf-q_leak-0.5*sigma^2)*C4116+sigma*SQRT(C4116)*D4116)</f>
        <v/>
      </c>
      <c r="F4116">
        <f>SHL_face*(1+SHL_rate)^C4116</f>
        <v/>
      </c>
      <c r="G4116">
        <f>Pref_face*(1+Pref_rate)^C4116</f>
        <v/>
      </c>
      <c r="H4116">
        <f>MAX(E4116-F4116-G4116,0)</f>
        <v/>
      </c>
      <c r="I4116">
        <f>MIN(E4116,F4116+G4116)+(1-MgmtPct)*H4116</f>
        <v/>
      </c>
      <c r="J4116">
        <f>IF(I4116/SponsorCost&gt;=RatchetTrigger,1,0)</f>
        <v/>
      </c>
      <c r="K4116">
        <f>IF(J4116=1,MgmtPctRatchet,MgmtPct)</f>
        <v/>
      </c>
      <c r="L4116">
        <f>K4116*H4116</f>
        <v/>
      </c>
      <c r="M4116">
        <f>EXP(-rf*C4116)*L4116</f>
        <v/>
      </c>
      <c r="N4116">
        <f>EXP(-rf*C4116)*E4116</f>
        <v/>
      </c>
    </row>
    <row r="4117">
      <c r="A4117" t="n">
        <v>4109</v>
      </c>
      <c r="B4117">
        <f>RAND()</f>
        <v/>
      </c>
      <c r="C4117">
        <f>IF(B4117&lt;P_3,3,IF(B4117&lt;P_3+P_4,4,5))</f>
        <v/>
      </c>
      <c r="D4117">
        <f>NORM.S.INV(RAND())</f>
        <v/>
      </c>
      <c r="E4117">
        <f>V0*EXP((rf-q_leak-0.5*sigma^2)*C4117+sigma*SQRT(C4117)*D4117)</f>
        <v/>
      </c>
      <c r="F4117">
        <f>SHL_face*(1+SHL_rate)^C4117</f>
        <v/>
      </c>
      <c r="G4117">
        <f>Pref_face*(1+Pref_rate)^C4117</f>
        <v/>
      </c>
      <c r="H4117">
        <f>MAX(E4117-F4117-G4117,0)</f>
        <v/>
      </c>
      <c r="I4117">
        <f>MIN(E4117,F4117+G4117)+(1-MgmtPct)*H4117</f>
        <v/>
      </c>
      <c r="J4117">
        <f>IF(I4117/SponsorCost&gt;=RatchetTrigger,1,0)</f>
        <v/>
      </c>
      <c r="K4117">
        <f>IF(J4117=1,MgmtPctRatchet,MgmtPct)</f>
        <v/>
      </c>
      <c r="L4117">
        <f>K4117*H4117</f>
        <v/>
      </c>
      <c r="M4117">
        <f>EXP(-rf*C4117)*L4117</f>
        <v/>
      </c>
      <c r="N4117">
        <f>EXP(-rf*C4117)*E4117</f>
        <v/>
      </c>
    </row>
    <row r="4118">
      <c r="A4118" t="n">
        <v>4110</v>
      </c>
      <c r="B4118">
        <f>RAND()</f>
        <v/>
      </c>
      <c r="C4118">
        <f>IF(B4118&lt;P_3,3,IF(B4118&lt;P_3+P_4,4,5))</f>
        <v/>
      </c>
      <c r="D4118">
        <f>NORM.S.INV(RAND())</f>
        <v/>
      </c>
      <c r="E4118">
        <f>V0*EXP((rf-q_leak-0.5*sigma^2)*C4118+sigma*SQRT(C4118)*D4118)</f>
        <v/>
      </c>
      <c r="F4118">
        <f>SHL_face*(1+SHL_rate)^C4118</f>
        <v/>
      </c>
      <c r="G4118">
        <f>Pref_face*(1+Pref_rate)^C4118</f>
        <v/>
      </c>
      <c r="H4118">
        <f>MAX(E4118-F4118-G4118,0)</f>
        <v/>
      </c>
      <c r="I4118">
        <f>MIN(E4118,F4118+G4118)+(1-MgmtPct)*H4118</f>
        <v/>
      </c>
      <c r="J4118">
        <f>IF(I4118/SponsorCost&gt;=RatchetTrigger,1,0)</f>
        <v/>
      </c>
      <c r="K4118">
        <f>IF(J4118=1,MgmtPctRatchet,MgmtPct)</f>
        <v/>
      </c>
      <c r="L4118">
        <f>K4118*H4118</f>
        <v/>
      </c>
      <c r="M4118">
        <f>EXP(-rf*C4118)*L4118</f>
        <v/>
      </c>
      <c r="N4118">
        <f>EXP(-rf*C4118)*E4118</f>
        <v/>
      </c>
    </row>
    <row r="4119">
      <c r="A4119" t="n">
        <v>4111</v>
      </c>
      <c r="B4119">
        <f>RAND()</f>
        <v/>
      </c>
      <c r="C4119">
        <f>IF(B4119&lt;P_3,3,IF(B4119&lt;P_3+P_4,4,5))</f>
        <v/>
      </c>
      <c r="D4119">
        <f>NORM.S.INV(RAND())</f>
        <v/>
      </c>
      <c r="E4119">
        <f>V0*EXP((rf-q_leak-0.5*sigma^2)*C4119+sigma*SQRT(C4119)*D4119)</f>
        <v/>
      </c>
      <c r="F4119">
        <f>SHL_face*(1+SHL_rate)^C4119</f>
        <v/>
      </c>
      <c r="G4119">
        <f>Pref_face*(1+Pref_rate)^C4119</f>
        <v/>
      </c>
      <c r="H4119">
        <f>MAX(E4119-F4119-G4119,0)</f>
        <v/>
      </c>
      <c r="I4119">
        <f>MIN(E4119,F4119+G4119)+(1-MgmtPct)*H4119</f>
        <v/>
      </c>
      <c r="J4119">
        <f>IF(I4119/SponsorCost&gt;=RatchetTrigger,1,0)</f>
        <v/>
      </c>
      <c r="K4119">
        <f>IF(J4119=1,MgmtPctRatchet,MgmtPct)</f>
        <v/>
      </c>
      <c r="L4119">
        <f>K4119*H4119</f>
        <v/>
      </c>
      <c r="M4119">
        <f>EXP(-rf*C4119)*L4119</f>
        <v/>
      </c>
      <c r="N4119">
        <f>EXP(-rf*C4119)*E4119</f>
        <v/>
      </c>
    </row>
    <row r="4120">
      <c r="A4120" t="n">
        <v>4112</v>
      </c>
      <c r="B4120">
        <f>RAND()</f>
        <v/>
      </c>
      <c r="C4120">
        <f>IF(B4120&lt;P_3,3,IF(B4120&lt;P_3+P_4,4,5))</f>
        <v/>
      </c>
      <c r="D4120">
        <f>NORM.S.INV(RAND())</f>
        <v/>
      </c>
      <c r="E4120">
        <f>V0*EXP((rf-q_leak-0.5*sigma^2)*C4120+sigma*SQRT(C4120)*D4120)</f>
        <v/>
      </c>
      <c r="F4120">
        <f>SHL_face*(1+SHL_rate)^C4120</f>
        <v/>
      </c>
      <c r="G4120">
        <f>Pref_face*(1+Pref_rate)^C4120</f>
        <v/>
      </c>
      <c r="H4120">
        <f>MAX(E4120-F4120-G4120,0)</f>
        <v/>
      </c>
      <c r="I4120">
        <f>MIN(E4120,F4120+G4120)+(1-MgmtPct)*H4120</f>
        <v/>
      </c>
      <c r="J4120">
        <f>IF(I4120/SponsorCost&gt;=RatchetTrigger,1,0)</f>
        <v/>
      </c>
      <c r="K4120">
        <f>IF(J4120=1,MgmtPctRatchet,MgmtPct)</f>
        <v/>
      </c>
      <c r="L4120">
        <f>K4120*H4120</f>
        <v/>
      </c>
      <c r="M4120">
        <f>EXP(-rf*C4120)*L4120</f>
        <v/>
      </c>
      <c r="N4120">
        <f>EXP(-rf*C4120)*E4120</f>
        <v/>
      </c>
    </row>
    <row r="4121">
      <c r="A4121" t="n">
        <v>4113</v>
      </c>
      <c r="B4121">
        <f>RAND()</f>
        <v/>
      </c>
      <c r="C4121">
        <f>IF(B4121&lt;P_3,3,IF(B4121&lt;P_3+P_4,4,5))</f>
        <v/>
      </c>
      <c r="D4121">
        <f>NORM.S.INV(RAND())</f>
        <v/>
      </c>
      <c r="E4121">
        <f>V0*EXP((rf-q_leak-0.5*sigma^2)*C4121+sigma*SQRT(C4121)*D4121)</f>
        <v/>
      </c>
      <c r="F4121">
        <f>SHL_face*(1+SHL_rate)^C4121</f>
        <v/>
      </c>
      <c r="G4121">
        <f>Pref_face*(1+Pref_rate)^C4121</f>
        <v/>
      </c>
      <c r="H4121">
        <f>MAX(E4121-F4121-G4121,0)</f>
        <v/>
      </c>
      <c r="I4121">
        <f>MIN(E4121,F4121+G4121)+(1-MgmtPct)*H4121</f>
        <v/>
      </c>
      <c r="J4121">
        <f>IF(I4121/SponsorCost&gt;=RatchetTrigger,1,0)</f>
        <v/>
      </c>
      <c r="K4121">
        <f>IF(J4121=1,MgmtPctRatchet,MgmtPct)</f>
        <v/>
      </c>
      <c r="L4121">
        <f>K4121*H4121</f>
        <v/>
      </c>
      <c r="M4121">
        <f>EXP(-rf*C4121)*L4121</f>
        <v/>
      </c>
      <c r="N4121">
        <f>EXP(-rf*C4121)*E4121</f>
        <v/>
      </c>
    </row>
    <row r="4122">
      <c r="A4122" t="n">
        <v>4114</v>
      </c>
      <c r="B4122">
        <f>RAND()</f>
        <v/>
      </c>
      <c r="C4122">
        <f>IF(B4122&lt;P_3,3,IF(B4122&lt;P_3+P_4,4,5))</f>
        <v/>
      </c>
      <c r="D4122">
        <f>NORM.S.INV(RAND())</f>
        <v/>
      </c>
      <c r="E4122">
        <f>V0*EXP((rf-q_leak-0.5*sigma^2)*C4122+sigma*SQRT(C4122)*D4122)</f>
        <v/>
      </c>
      <c r="F4122">
        <f>SHL_face*(1+SHL_rate)^C4122</f>
        <v/>
      </c>
      <c r="G4122">
        <f>Pref_face*(1+Pref_rate)^C4122</f>
        <v/>
      </c>
      <c r="H4122">
        <f>MAX(E4122-F4122-G4122,0)</f>
        <v/>
      </c>
      <c r="I4122">
        <f>MIN(E4122,F4122+G4122)+(1-MgmtPct)*H4122</f>
        <v/>
      </c>
      <c r="J4122">
        <f>IF(I4122/SponsorCost&gt;=RatchetTrigger,1,0)</f>
        <v/>
      </c>
      <c r="K4122">
        <f>IF(J4122=1,MgmtPctRatchet,MgmtPct)</f>
        <v/>
      </c>
      <c r="L4122">
        <f>K4122*H4122</f>
        <v/>
      </c>
      <c r="M4122">
        <f>EXP(-rf*C4122)*L4122</f>
        <v/>
      </c>
      <c r="N4122">
        <f>EXP(-rf*C4122)*E4122</f>
        <v/>
      </c>
    </row>
    <row r="4123">
      <c r="A4123" t="n">
        <v>4115</v>
      </c>
      <c r="B4123">
        <f>RAND()</f>
        <v/>
      </c>
      <c r="C4123">
        <f>IF(B4123&lt;P_3,3,IF(B4123&lt;P_3+P_4,4,5))</f>
        <v/>
      </c>
      <c r="D4123">
        <f>NORM.S.INV(RAND())</f>
        <v/>
      </c>
      <c r="E4123">
        <f>V0*EXP((rf-q_leak-0.5*sigma^2)*C4123+sigma*SQRT(C4123)*D4123)</f>
        <v/>
      </c>
      <c r="F4123">
        <f>SHL_face*(1+SHL_rate)^C4123</f>
        <v/>
      </c>
      <c r="G4123">
        <f>Pref_face*(1+Pref_rate)^C4123</f>
        <v/>
      </c>
      <c r="H4123">
        <f>MAX(E4123-F4123-G4123,0)</f>
        <v/>
      </c>
      <c r="I4123">
        <f>MIN(E4123,F4123+G4123)+(1-MgmtPct)*H4123</f>
        <v/>
      </c>
      <c r="J4123">
        <f>IF(I4123/SponsorCost&gt;=RatchetTrigger,1,0)</f>
        <v/>
      </c>
      <c r="K4123">
        <f>IF(J4123=1,MgmtPctRatchet,MgmtPct)</f>
        <v/>
      </c>
      <c r="L4123">
        <f>K4123*H4123</f>
        <v/>
      </c>
      <c r="M4123">
        <f>EXP(-rf*C4123)*L4123</f>
        <v/>
      </c>
      <c r="N4123">
        <f>EXP(-rf*C4123)*E4123</f>
        <v/>
      </c>
    </row>
    <row r="4124">
      <c r="A4124" t="n">
        <v>4116</v>
      </c>
      <c r="B4124">
        <f>RAND()</f>
        <v/>
      </c>
      <c r="C4124">
        <f>IF(B4124&lt;P_3,3,IF(B4124&lt;P_3+P_4,4,5))</f>
        <v/>
      </c>
      <c r="D4124">
        <f>NORM.S.INV(RAND())</f>
        <v/>
      </c>
      <c r="E4124">
        <f>V0*EXP((rf-q_leak-0.5*sigma^2)*C4124+sigma*SQRT(C4124)*D4124)</f>
        <v/>
      </c>
      <c r="F4124">
        <f>SHL_face*(1+SHL_rate)^C4124</f>
        <v/>
      </c>
      <c r="G4124">
        <f>Pref_face*(1+Pref_rate)^C4124</f>
        <v/>
      </c>
      <c r="H4124">
        <f>MAX(E4124-F4124-G4124,0)</f>
        <v/>
      </c>
      <c r="I4124">
        <f>MIN(E4124,F4124+G4124)+(1-MgmtPct)*H4124</f>
        <v/>
      </c>
      <c r="J4124">
        <f>IF(I4124/SponsorCost&gt;=RatchetTrigger,1,0)</f>
        <v/>
      </c>
      <c r="K4124">
        <f>IF(J4124=1,MgmtPctRatchet,MgmtPct)</f>
        <v/>
      </c>
      <c r="L4124">
        <f>K4124*H4124</f>
        <v/>
      </c>
      <c r="M4124">
        <f>EXP(-rf*C4124)*L4124</f>
        <v/>
      </c>
      <c r="N4124">
        <f>EXP(-rf*C4124)*E4124</f>
        <v/>
      </c>
    </row>
    <row r="4125">
      <c r="A4125" t="n">
        <v>4117</v>
      </c>
      <c r="B4125">
        <f>RAND()</f>
        <v/>
      </c>
      <c r="C4125">
        <f>IF(B4125&lt;P_3,3,IF(B4125&lt;P_3+P_4,4,5))</f>
        <v/>
      </c>
      <c r="D4125">
        <f>NORM.S.INV(RAND())</f>
        <v/>
      </c>
      <c r="E4125">
        <f>V0*EXP((rf-q_leak-0.5*sigma^2)*C4125+sigma*SQRT(C4125)*D4125)</f>
        <v/>
      </c>
      <c r="F4125">
        <f>SHL_face*(1+SHL_rate)^C4125</f>
        <v/>
      </c>
      <c r="G4125">
        <f>Pref_face*(1+Pref_rate)^C4125</f>
        <v/>
      </c>
      <c r="H4125">
        <f>MAX(E4125-F4125-G4125,0)</f>
        <v/>
      </c>
      <c r="I4125">
        <f>MIN(E4125,F4125+G4125)+(1-MgmtPct)*H4125</f>
        <v/>
      </c>
      <c r="J4125">
        <f>IF(I4125/SponsorCost&gt;=RatchetTrigger,1,0)</f>
        <v/>
      </c>
      <c r="K4125">
        <f>IF(J4125=1,MgmtPctRatchet,MgmtPct)</f>
        <v/>
      </c>
      <c r="L4125">
        <f>K4125*H4125</f>
        <v/>
      </c>
      <c r="M4125">
        <f>EXP(-rf*C4125)*L4125</f>
        <v/>
      </c>
      <c r="N4125">
        <f>EXP(-rf*C4125)*E4125</f>
        <v/>
      </c>
    </row>
    <row r="4126">
      <c r="A4126" t="n">
        <v>4118</v>
      </c>
      <c r="B4126">
        <f>RAND()</f>
        <v/>
      </c>
      <c r="C4126">
        <f>IF(B4126&lt;P_3,3,IF(B4126&lt;P_3+P_4,4,5))</f>
        <v/>
      </c>
      <c r="D4126">
        <f>NORM.S.INV(RAND())</f>
        <v/>
      </c>
      <c r="E4126">
        <f>V0*EXP((rf-q_leak-0.5*sigma^2)*C4126+sigma*SQRT(C4126)*D4126)</f>
        <v/>
      </c>
      <c r="F4126">
        <f>SHL_face*(1+SHL_rate)^C4126</f>
        <v/>
      </c>
      <c r="G4126">
        <f>Pref_face*(1+Pref_rate)^C4126</f>
        <v/>
      </c>
      <c r="H4126">
        <f>MAX(E4126-F4126-G4126,0)</f>
        <v/>
      </c>
      <c r="I4126">
        <f>MIN(E4126,F4126+G4126)+(1-MgmtPct)*H4126</f>
        <v/>
      </c>
      <c r="J4126">
        <f>IF(I4126/SponsorCost&gt;=RatchetTrigger,1,0)</f>
        <v/>
      </c>
      <c r="K4126">
        <f>IF(J4126=1,MgmtPctRatchet,MgmtPct)</f>
        <v/>
      </c>
      <c r="L4126">
        <f>K4126*H4126</f>
        <v/>
      </c>
      <c r="M4126">
        <f>EXP(-rf*C4126)*L4126</f>
        <v/>
      </c>
      <c r="N4126">
        <f>EXP(-rf*C4126)*E4126</f>
        <v/>
      </c>
    </row>
    <row r="4127">
      <c r="A4127" t="n">
        <v>4119</v>
      </c>
      <c r="B4127">
        <f>RAND()</f>
        <v/>
      </c>
      <c r="C4127">
        <f>IF(B4127&lt;P_3,3,IF(B4127&lt;P_3+P_4,4,5))</f>
        <v/>
      </c>
      <c r="D4127">
        <f>NORM.S.INV(RAND())</f>
        <v/>
      </c>
      <c r="E4127">
        <f>V0*EXP((rf-q_leak-0.5*sigma^2)*C4127+sigma*SQRT(C4127)*D4127)</f>
        <v/>
      </c>
      <c r="F4127">
        <f>SHL_face*(1+SHL_rate)^C4127</f>
        <v/>
      </c>
      <c r="G4127">
        <f>Pref_face*(1+Pref_rate)^C4127</f>
        <v/>
      </c>
      <c r="H4127">
        <f>MAX(E4127-F4127-G4127,0)</f>
        <v/>
      </c>
      <c r="I4127">
        <f>MIN(E4127,F4127+G4127)+(1-MgmtPct)*H4127</f>
        <v/>
      </c>
      <c r="J4127">
        <f>IF(I4127/SponsorCost&gt;=RatchetTrigger,1,0)</f>
        <v/>
      </c>
      <c r="K4127">
        <f>IF(J4127=1,MgmtPctRatchet,MgmtPct)</f>
        <v/>
      </c>
      <c r="L4127">
        <f>K4127*H4127</f>
        <v/>
      </c>
      <c r="M4127">
        <f>EXP(-rf*C4127)*L4127</f>
        <v/>
      </c>
      <c r="N4127">
        <f>EXP(-rf*C4127)*E4127</f>
        <v/>
      </c>
    </row>
    <row r="4128">
      <c r="A4128" t="n">
        <v>4120</v>
      </c>
      <c r="B4128">
        <f>RAND()</f>
        <v/>
      </c>
      <c r="C4128">
        <f>IF(B4128&lt;P_3,3,IF(B4128&lt;P_3+P_4,4,5))</f>
        <v/>
      </c>
      <c r="D4128">
        <f>NORM.S.INV(RAND())</f>
        <v/>
      </c>
      <c r="E4128">
        <f>V0*EXP((rf-q_leak-0.5*sigma^2)*C4128+sigma*SQRT(C4128)*D4128)</f>
        <v/>
      </c>
      <c r="F4128">
        <f>SHL_face*(1+SHL_rate)^C4128</f>
        <v/>
      </c>
      <c r="G4128">
        <f>Pref_face*(1+Pref_rate)^C4128</f>
        <v/>
      </c>
      <c r="H4128">
        <f>MAX(E4128-F4128-G4128,0)</f>
        <v/>
      </c>
      <c r="I4128">
        <f>MIN(E4128,F4128+G4128)+(1-MgmtPct)*H4128</f>
        <v/>
      </c>
      <c r="J4128">
        <f>IF(I4128/SponsorCost&gt;=RatchetTrigger,1,0)</f>
        <v/>
      </c>
      <c r="K4128">
        <f>IF(J4128=1,MgmtPctRatchet,MgmtPct)</f>
        <v/>
      </c>
      <c r="L4128">
        <f>K4128*H4128</f>
        <v/>
      </c>
      <c r="M4128">
        <f>EXP(-rf*C4128)*L4128</f>
        <v/>
      </c>
      <c r="N4128">
        <f>EXP(-rf*C4128)*E4128</f>
        <v/>
      </c>
    </row>
    <row r="4129">
      <c r="A4129" t="n">
        <v>4121</v>
      </c>
      <c r="B4129">
        <f>RAND()</f>
        <v/>
      </c>
      <c r="C4129">
        <f>IF(B4129&lt;P_3,3,IF(B4129&lt;P_3+P_4,4,5))</f>
        <v/>
      </c>
      <c r="D4129">
        <f>NORM.S.INV(RAND())</f>
        <v/>
      </c>
      <c r="E4129">
        <f>V0*EXP((rf-q_leak-0.5*sigma^2)*C4129+sigma*SQRT(C4129)*D4129)</f>
        <v/>
      </c>
      <c r="F4129">
        <f>SHL_face*(1+SHL_rate)^C4129</f>
        <v/>
      </c>
      <c r="G4129">
        <f>Pref_face*(1+Pref_rate)^C4129</f>
        <v/>
      </c>
      <c r="H4129">
        <f>MAX(E4129-F4129-G4129,0)</f>
        <v/>
      </c>
      <c r="I4129">
        <f>MIN(E4129,F4129+G4129)+(1-MgmtPct)*H4129</f>
        <v/>
      </c>
      <c r="J4129">
        <f>IF(I4129/SponsorCost&gt;=RatchetTrigger,1,0)</f>
        <v/>
      </c>
      <c r="K4129">
        <f>IF(J4129=1,MgmtPctRatchet,MgmtPct)</f>
        <v/>
      </c>
      <c r="L4129">
        <f>K4129*H4129</f>
        <v/>
      </c>
      <c r="M4129">
        <f>EXP(-rf*C4129)*L4129</f>
        <v/>
      </c>
      <c r="N4129">
        <f>EXP(-rf*C4129)*E4129</f>
        <v/>
      </c>
    </row>
    <row r="4130">
      <c r="A4130" t="n">
        <v>4122</v>
      </c>
      <c r="B4130">
        <f>RAND()</f>
        <v/>
      </c>
      <c r="C4130">
        <f>IF(B4130&lt;P_3,3,IF(B4130&lt;P_3+P_4,4,5))</f>
        <v/>
      </c>
      <c r="D4130">
        <f>NORM.S.INV(RAND())</f>
        <v/>
      </c>
      <c r="E4130">
        <f>V0*EXP((rf-q_leak-0.5*sigma^2)*C4130+sigma*SQRT(C4130)*D4130)</f>
        <v/>
      </c>
      <c r="F4130">
        <f>SHL_face*(1+SHL_rate)^C4130</f>
        <v/>
      </c>
      <c r="G4130">
        <f>Pref_face*(1+Pref_rate)^C4130</f>
        <v/>
      </c>
      <c r="H4130">
        <f>MAX(E4130-F4130-G4130,0)</f>
        <v/>
      </c>
      <c r="I4130">
        <f>MIN(E4130,F4130+G4130)+(1-MgmtPct)*H4130</f>
        <v/>
      </c>
      <c r="J4130">
        <f>IF(I4130/SponsorCost&gt;=RatchetTrigger,1,0)</f>
        <v/>
      </c>
      <c r="K4130">
        <f>IF(J4130=1,MgmtPctRatchet,MgmtPct)</f>
        <v/>
      </c>
      <c r="L4130">
        <f>K4130*H4130</f>
        <v/>
      </c>
      <c r="M4130">
        <f>EXP(-rf*C4130)*L4130</f>
        <v/>
      </c>
      <c r="N4130">
        <f>EXP(-rf*C4130)*E4130</f>
        <v/>
      </c>
    </row>
    <row r="4131">
      <c r="A4131" t="n">
        <v>4123</v>
      </c>
      <c r="B4131">
        <f>RAND()</f>
        <v/>
      </c>
      <c r="C4131">
        <f>IF(B4131&lt;P_3,3,IF(B4131&lt;P_3+P_4,4,5))</f>
        <v/>
      </c>
      <c r="D4131">
        <f>NORM.S.INV(RAND())</f>
        <v/>
      </c>
      <c r="E4131">
        <f>V0*EXP((rf-q_leak-0.5*sigma^2)*C4131+sigma*SQRT(C4131)*D4131)</f>
        <v/>
      </c>
      <c r="F4131">
        <f>SHL_face*(1+SHL_rate)^C4131</f>
        <v/>
      </c>
      <c r="G4131">
        <f>Pref_face*(1+Pref_rate)^C4131</f>
        <v/>
      </c>
      <c r="H4131">
        <f>MAX(E4131-F4131-G4131,0)</f>
        <v/>
      </c>
      <c r="I4131">
        <f>MIN(E4131,F4131+G4131)+(1-MgmtPct)*H4131</f>
        <v/>
      </c>
      <c r="J4131">
        <f>IF(I4131/SponsorCost&gt;=RatchetTrigger,1,0)</f>
        <v/>
      </c>
      <c r="K4131">
        <f>IF(J4131=1,MgmtPctRatchet,MgmtPct)</f>
        <v/>
      </c>
      <c r="L4131">
        <f>K4131*H4131</f>
        <v/>
      </c>
      <c r="M4131">
        <f>EXP(-rf*C4131)*L4131</f>
        <v/>
      </c>
      <c r="N4131">
        <f>EXP(-rf*C4131)*E4131</f>
        <v/>
      </c>
    </row>
    <row r="4132">
      <c r="A4132" t="n">
        <v>4124</v>
      </c>
      <c r="B4132">
        <f>RAND()</f>
        <v/>
      </c>
      <c r="C4132">
        <f>IF(B4132&lt;P_3,3,IF(B4132&lt;P_3+P_4,4,5))</f>
        <v/>
      </c>
      <c r="D4132">
        <f>NORM.S.INV(RAND())</f>
        <v/>
      </c>
      <c r="E4132">
        <f>V0*EXP((rf-q_leak-0.5*sigma^2)*C4132+sigma*SQRT(C4132)*D4132)</f>
        <v/>
      </c>
      <c r="F4132">
        <f>SHL_face*(1+SHL_rate)^C4132</f>
        <v/>
      </c>
      <c r="G4132">
        <f>Pref_face*(1+Pref_rate)^C4132</f>
        <v/>
      </c>
      <c r="H4132">
        <f>MAX(E4132-F4132-G4132,0)</f>
        <v/>
      </c>
      <c r="I4132">
        <f>MIN(E4132,F4132+G4132)+(1-MgmtPct)*H4132</f>
        <v/>
      </c>
      <c r="J4132">
        <f>IF(I4132/SponsorCost&gt;=RatchetTrigger,1,0)</f>
        <v/>
      </c>
      <c r="K4132">
        <f>IF(J4132=1,MgmtPctRatchet,MgmtPct)</f>
        <v/>
      </c>
      <c r="L4132">
        <f>K4132*H4132</f>
        <v/>
      </c>
      <c r="M4132">
        <f>EXP(-rf*C4132)*L4132</f>
        <v/>
      </c>
      <c r="N4132">
        <f>EXP(-rf*C4132)*E4132</f>
        <v/>
      </c>
    </row>
    <row r="4133">
      <c r="A4133" t="n">
        <v>4125</v>
      </c>
      <c r="B4133">
        <f>RAND()</f>
        <v/>
      </c>
      <c r="C4133">
        <f>IF(B4133&lt;P_3,3,IF(B4133&lt;P_3+P_4,4,5))</f>
        <v/>
      </c>
      <c r="D4133">
        <f>NORM.S.INV(RAND())</f>
        <v/>
      </c>
      <c r="E4133">
        <f>V0*EXP((rf-q_leak-0.5*sigma^2)*C4133+sigma*SQRT(C4133)*D4133)</f>
        <v/>
      </c>
      <c r="F4133">
        <f>SHL_face*(1+SHL_rate)^C4133</f>
        <v/>
      </c>
      <c r="G4133">
        <f>Pref_face*(1+Pref_rate)^C4133</f>
        <v/>
      </c>
      <c r="H4133">
        <f>MAX(E4133-F4133-G4133,0)</f>
        <v/>
      </c>
      <c r="I4133">
        <f>MIN(E4133,F4133+G4133)+(1-MgmtPct)*H4133</f>
        <v/>
      </c>
      <c r="J4133">
        <f>IF(I4133/SponsorCost&gt;=RatchetTrigger,1,0)</f>
        <v/>
      </c>
      <c r="K4133">
        <f>IF(J4133=1,MgmtPctRatchet,MgmtPct)</f>
        <v/>
      </c>
      <c r="L4133">
        <f>K4133*H4133</f>
        <v/>
      </c>
      <c r="M4133">
        <f>EXP(-rf*C4133)*L4133</f>
        <v/>
      </c>
      <c r="N4133">
        <f>EXP(-rf*C4133)*E4133</f>
        <v/>
      </c>
    </row>
    <row r="4134">
      <c r="A4134" t="n">
        <v>4126</v>
      </c>
      <c r="B4134">
        <f>RAND()</f>
        <v/>
      </c>
      <c r="C4134">
        <f>IF(B4134&lt;P_3,3,IF(B4134&lt;P_3+P_4,4,5))</f>
        <v/>
      </c>
      <c r="D4134">
        <f>NORM.S.INV(RAND())</f>
        <v/>
      </c>
      <c r="E4134">
        <f>V0*EXP((rf-q_leak-0.5*sigma^2)*C4134+sigma*SQRT(C4134)*D4134)</f>
        <v/>
      </c>
      <c r="F4134">
        <f>SHL_face*(1+SHL_rate)^C4134</f>
        <v/>
      </c>
      <c r="G4134">
        <f>Pref_face*(1+Pref_rate)^C4134</f>
        <v/>
      </c>
      <c r="H4134">
        <f>MAX(E4134-F4134-G4134,0)</f>
        <v/>
      </c>
      <c r="I4134">
        <f>MIN(E4134,F4134+G4134)+(1-MgmtPct)*H4134</f>
        <v/>
      </c>
      <c r="J4134">
        <f>IF(I4134/SponsorCost&gt;=RatchetTrigger,1,0)</f>
        <v/>
      </c>
      <c r="K4134">
        <f>IF(J4134=1,MgmtPctRatchet,MgmtPct)</f>
        <v/>
      </c>
      <c r="L4134">
        <f>K4134*H4134</f>
        <v/>
      </c>
      <c r="M4134">
        <f>EXP(-rf*C4134)*L4134</f>
        <v/>
      </c>
      <c r="N4134">
        <f>EXP(-rf*C4134)*E4134</f>
        <v/>
      </c>
    </row>
    <row r="4135">
      <c r="A4135" t="n">
        <v>4127</v>
      </c>
      <c r="B4135">
        <f>RAND()</f>
        <v/>
      </c>
      <c r="C4135">
        <f>IF(B4135&lt;P_3,3,IF(B4135&lt;P_3+P_4,4,5))</f>
        <v/>
      </c>
      <c r="D4135">
        <f>NORM.S.INV(RAND())</f>
        <v/>
      </c>
      <c r="E4135">
        <f>V0*EXP((rf-q_leak-0.5*sigma^2)*C4135+sigma*SQRT(C4135)*D4135)</f>
        <v/>
      </c>
      <c r="F4135">
        <f>SHL_face*(1+SHL_rate)^C4135</f>
        <v/>
      </c>
      <c r="G4135">
        <f>Pref_face*(1+Pref_rate)^C4135</f>
        <v/>
      </c>
      <c r="H4135">
        <f>MAX(E4135-F4135-G4135,0)</f>
        <v/>
      </c>
      <c r="I4135">
        <f>MIN(E4135,F4135+G4135)+(1-MgmtPct)*H4135</f>
        <v/>
      </c>
      <c r="J4135">
        <f>IF(I4135/SponsorCost&gt;=RatchetTrigger,1,0)</f>
        <v/>
      </c>
      <c r="K4135">
        <f>IF(J4135=1,MgmtPctRatchet,MgmtPct)</f>
        <v/>
      </c>
      <c r="L4135">
        <f>K4135*H4135</f>
        <v/>
      </c>
      <c r="M4135">
        <f>EXP(-rf*C4135)*L4135</f>
        <v/>
      </c>
      <c r="N4135">
        <f>EXP(-rf*C4135)*E4135</f>
        <v/>
      </c>
    </row>
    <row r="4136">
      <c r="A4136" t="n">
        <v>4128</v>
      </c>
      <c r="B4136">
        <f>RAND()</f>
        <v/>
      </c>
      <c r="C4136">
        <f>IF(B4136&lt;P_3,3,IF(B4136&lt;P_3+P_4,4,5))</f>
        <v/>
      </c>
      <c r="D4136">
        <f>NORM.S.INV(RAND())</f>
        <v/>
      </c>
      <c r="E4136">
        <f>V0*EXP((rf-q_leak-0.5*sigma^2)*C4136+sigma*SQRT(C4136)*D4136)</f>
        <v/>
      </c>
      <c r="F4136">
        <f>SHL_face*(1+SHL_rate)^C4136</f>
        <v/>
      </c>
      <c r="G4136">
        <f>Pref_face*(1+Pref_rate)^C4136</f>
        <v/>
      </c>
      <c r="H4136">
        <f>MAX(E4136-F4136-G4136,0)</f>
        <v/>
      </c>
      <c r="I4136">
        <f>MIN(E4136,F4136+G4136)+(1-MgmtPct)*H4136</f>
        <v/>
      </c>
      <c r="J4136">
        <f>IF(I4136/SponsorCost&gt;=RatchetTrigger,1,0)</f>
        <v/>
      </c>
      <c r="K4136">
        <f>IF(J4136=1,MgmtPctRatchet,MgmtPct)</f>
        <v/>
      </c>
      <c r="L4136">
        <f>K4136*H4136</f>
        <v/>
      </c>
      <c r="M4136">
        <f>EXP(-rf*C4136)*L4136</f>
        <v/>
      </c>
      <c r="N4136">
        <f>EXP(-rf*C4136)*E4136</f>
        <v/>
      </c>
    </row>
    <row r="4137">
      <c r="A4137" t="n">
        <v>4129</v>
      </c>
      <c r="B4137">
        <f>RAND()</f>
        <v/>
      </c>
      <c r="C4137">
        <f>IF(B4137&lt;P_3,3,IF(B4137&lt;P_3+P_4,4,5))</f>
        <v/>
      </c>
      <c r="D4137">
        <f>NORM.S.INV(RAND())</f>
        <v/>
      </c>
      <c r="E4137">
        <f>V0*EXP((rf-q_leak-0.5*sigma^2)*C4137+sigma*SQRT(C4137)*D4137)</f>
        <v/>
      </c>
      <c r="F4137">
        <f>SHL_face*(1+SHL_rate)^C4137</f>
        <v/>
      </c>
      <c r="G4137">
        <f>Pref_face*(1+Pref_rate)^C4137</f>
        <v/>
      </c>
      <c r="H4137">
        <f>MAX(E4137-F4137-G4137,0)</f>
        <v/>
      </c>
      <c r="I4137">
        <f>MIN(E4137,F4137+G4137)+(1-MgmtPct)*H4137</f>
        <v/>
      </c>
      <c r="J4137">
        <f>IF(I4137/SponsorCost&gt;=RatchetTrigger,1,0)</f>
        <v/>
      </c>
      <c r="K4137">
        <f>IF(J4137=1,MgmtPctRatchet,MgmtPct)</f>
        <v/>
      </c>
      <c r="L4137">
        <f>K4137*H4137</f>
        <v/>
      </c>
      <c r="M4137">
        <f>EXP(-rf*C4137)*L4137</f>
        <v/>
      </c>
      <c r="N4137">
        <f>EXP(-rf*C4137)*E4137</f>
        <v/>
      </c>
    </row>
    <row r="4138">
      <c r="A4138" t="n">
        <v>4130</v>
      </c>
      <c r="B4138">
        <f>RAND()</f>
        <v/>
      </c>
      <c r="C4138">
        <f>IF(B4138&lt;P_3,3,IF(B4138&lt;P_3+P_4,4,5))</f>
        <v/>
      </c>
      <c r="D4138">
        <f>NORM.S.INV(RAND())</f>
        <v/>
      </c>
      <c r="E4138">
        <f>V0*EXP((rf-q_leak-0.5*sigma^2)*C4138+sigma*SQRT(C4138)*D4138)</f>
        <v/>
      </c>
      <c r="F4138">
        <f>SHL_face*(1+SHL_rate)^C4138</f>
        <v/>
      </c>
      <c r="G4138">
        <f>Pref_face*(1+Pref_rate)^C4138</f>
        <v/>
      </c>
      <c r="H4138">
        <f>MAX(E4138-F4138-G4138,0)</f>
        <v/>
      </c>
      <c r="I4138">
        <f>MIN(E4138,F4138+G4138)+(1-MgmtPct)*H4138</f>
        <v/>
      </c>
      <c r="J4138">
        <f>IF(I4138/SponsorCost&gt;=RatchetTrigger,1,0)</f>
        <v/>
      </c>
      <c r="K4138">
        <f>IF(J4138=1,MgmtPctRatchet,MgmtPct)</f>
        <v/>
      </c>
      <c r="L4138">
        <f>K4138*H4138</f>
        <v/>
      </c>
      <c r="M4138">
        <f>EXP(-rf*C4138)*L4138</f>
        <v/>
      </c>
      <c r="N4138">
        <f>EXP(-rf*C4138)*E4138</f>
        <v/>
      </c>
    </row>
    <row r="4139">
      <c r="A4139" t="n">
        <v>4131</v>
      </c>
      <c r="B4139">
        <f>RAND()</f>
        <v/>
      </c>
      <c r="C4139">
        <f>IF(B4139&lt;P_3,3,IF(B4139&lt;P_3+P_4,4,5))</f>
        <v/>
      </c>
      <c r="D4139">
        <f>NORM.S.INV(RAND())</f>
        <v/>
      </c>
      <c r="E4139">
        <f>V0*EXP((rf-q_leak-0.5*sigma^2)*C4139+sigma*SQRT(C4139)*D4139)</f>
        <v/>
      </c>
      <c r="F4139">
        <f>SHL_face*(1+SHL_rate)^C4139</f>
        <v/>
      </c>
      <c r="G4139">
        <f>Pref_face*(1+Pref_rate)^C4139</f>
        <v/>
      </c>
      <c r="H4139">
        <f>MAX(E4139-F4139-G4139,0)</f>
        <v/>
      </c>
      <c r="I4139">
        <f>MIN(E4139,F4139+G4139)+(1-MgmtPct)*H4139</f>
        <v/>
      </c>
      <c r="J4139">
        <f>IF(I4139/SponsorCost&gt;=RatchetTrigger,1,0)</f>
        <v/>
      </c>
      <c r="K4139">
        <f>IF(J4139=1,MgmtPctRatchet,MgmtPct)</f>
        <v/>
      </c>
      <c r="L4139">
        <f>K4139*H4139</f>
        <v/>
      </c>
      <c r="M4139">
        <f>EXP(-rf*C4139)*L4139</f>
        <v/>
      </c>
      <c r="N4139">
        <f>EXP(-rf*C4139)*E4139</f>
        <v/>
      </c>
    </row>
    <row r="4140">
      <c r="A4140" t="n">
        <v>4132</v>
      </c>
      <c r="B4140">
        <f>RAND()</f>
        <v/>
      </c>
      <c r="C4140">
        <f>IF(B4140&lt;P_3,3,IF(B4140&lt;P_3+P_4,4,5))</f>
        <v/>
      </c>
      <c r="D4140">
        <f>NORM.S.INV(RAND())</f>
        <v/>
      </c>
      <c r="E4140">
        <f>V0*EXP((rf-q_leak-0.5*sigma^2)*C4140+sigma*SQRT(C4140)*D4140)</f>
        <v/>
      </c>
      <c r="F4140">
        <f>SHL_face*(1+SHL_rate)^C4140</f>
        <v/>
      </c>
      <c r="G4140">
        <f>Pref_face*(1+Pref_rate)^C4140</f>
        <v/>
      </c>
      <c r="H4140">
        <f>MAX(E4140-F4140-G4140,0)</f>
        <v/>
      </c>
      <c r="I4140">
        <f>MIN(E4140,F4140+G4140)+(1-MgmtPct)*H4140</f>
        <v/>
      </c>
      <c r="J4140">
        <f>IF(I4140/SponsorCost&gt;=RatchetTrigger,1,0)</f>
        <v/>
      </c>
      <c r="K4140">
        <f>IF(J4140=1,MgmtPctRatchet,MgmtPct)</f>
        <v/>
      </c>
      <c r="L4140">
        <f>K4140*H4140</f>
        <v/>
      </c>
      <c r="M4140">
        <f>EXP(-rf*C4140)*L4140</f>
        <v/>
      </c>
      <c r="N4140">
        <f>EXP(-rf*C4140)*E4140</f>
        <v/>
      </c>
    </row>
    <row r="4141">
      <c r="A4141" t="n">
        <v>4133</v>
      </c>
      <c r="B4141">
        <f>RAND()</f>
        <v/>
      </c>
      <c r="C4141">
        <f>IF(B4141&lt;P_3,3,IF(B4141&lt;P_3+P_4,4,5))</f>
        <v/>
      </c>
      <c r="D4141">
        <f>NORM.S.INV(RAND())</f>
        <v/>
      </c>
      <c r="E4141">
        <f>V0*EXP((rf-q_leak-0.5*sigma^2)*C4141+sigma*SQRT(C4141)*D4141)</f>
        <v/>
      </c>
      <c r="F4141">
        <f>SHL_face*(1+SHL_rate)^C4141</f>
        <v/>
      </c>
      <c r="G4141">
        <f>Pref_face*(1+Pref_rate)^C4141</f>
        <v/>
      </c>
      <c r="H4141">
        <f>MAX(E4141-F4141-G4141,0)</f>
        <v/>
      </c>
      <c r="I4141">
        <f>MIN(E4141,F4141+G4141)+(1-MgmtPct)*H4141</f>
        <v/>
      </c>
      <c r="J4141">
        <f>IF(I4141/SponsorCost&gt;=RatchetTrigger,1,0)</f>
        <v/>
      </c>
      <c r="K4141">
        <f>IF(J4141=1,MgmtPctRatchet,MgmtPct)</f>
        <v/>
      </c>
      <c r="L4141">
        <f>K4141*H4141</f>
        <v/>
      </c>
      <c r="M4141">
        <f>EXP(-rf*C4141)*L4141</f>
        <v/>
      </c>
      <c r="N4141">
        <f>EXP(-rf*C4141)*E4141</f>
        <v/>
      </c>
    </row>
    <row r="4142">
      <c r="A4142" t="n">
        <v>4134</v>
      </c>
      <c r="B4142">
        <f>RAND()</f>
        <v/>
      </c>
      <c r="C4142">
        <f>IF(B4142&lt;P_3,3,IF(B4142&lt;P_3+P_4,4,5))</f>
        <v/>
      </c>
      <c r="D4142">
        <f>NORM.S.INV(RAND())</f>
        <v/>
      </c>
      <c r="E4142">
        <f>V0*EXP((rf-q_leak-0.5*sigma^2)*C4142+sigma*SQRT(C4142)*D4142)</f>
        <v/>
      </c>
      <c r="F4142">
        <f>SHL_face*(1+SHL_rate)^C4142</f>
        <v/>
      </c>
      <c r="G4142">
        <f>Pref_face*(1+Pref_rate)^C4142</f>
        <v/>
      </c>
      <c r="H4142">
        <f>MAX(E4142-F4142-G4142,0)</f>
        <v/>
      </c>
      <c r="I4142">
        <f>MIN(E4142,F4142+G4142)+(1-MgmtPct)*H4142</f>
        <v/>
      </c>
      <c r="J4142">
        <f>IF(I4142/SponsorCost&gt;=RatchetTrigger,1,0)</f>
        <v/>
      </c>
      <c r="K4142">
        <f>IF(J4142=1,MgmtPctRatchet,MgmtPct)</f>
        <v/>
      </c>
      <c r="L4142">
        <f>K4142*H4142</f>
        <v/>
      </c>
      <c r="M4142">
        <f>EXP(-rf*C4142)*L4142</f>
        <v/>
      </c>
      <c r="N4142">
        <f>EXP(-rf*C4142)*E4142</f>
        <v/>
      </c>
    </row>
    <row r="4143">
      <c r="A4143" t="n">
        <v>4135</v>
      </c>
      <c r="B4143">
        <f>RAND()</f>
        <v/>
      </c>
      <c r="C4143">
        <f>IF(B4143&lt;P_3,3,IF(B4143&lt;P_3+P_4,4,5))</f>
        <v/>
      </c>
      <c r="D4143">
        <f>NORM.S.INV(RAND())</f>
        <v/>
      </c>
      <c r="E4143">
        <f>V0*EXP((rf-q_leak-0.5*sigma^2)*C4143+sigma*SQRT(C4143)*D4143)</f>
        <v/>
      </c>
      <c r="F4143">
        <f>SHL_face*(1+SHL_rate)^C4143</f>
        <v/>
      </c>
      <c r="G4143">
        <f>Pref_face*(1+Pref_rate)^C4143</f>
        <v/>
      </c>
      <c r="H4143">
        <f>MAX(E4143-F4143-G4143,0)</f>
        <v/>
      </c>
      <c r="I4143">
        <f>MIN(E4143,F4143+G4143)+(1-MgmtPct)*H4143</f>
        <v/>
      </c>
      <c r="J4143">
        <f>IF(I4143/SponsorCost&gt;=RatchetTrigger,1,0)</f>
        <v/>
      </c>
      <c r="K4143">
        <f>IF(J4143=1,MgmtPctRatchet,MgmtPct)</f>
        <v/>
      </c>
      <c r="L4143">
        <f>K4143*H4143</f>
        <v/>
      </c>
      <c r="M4143">
        <f>EXP(-rf*C4143)*L4143</f>
        <v/>
      </c>
      <c r="N4143">
        <f>EXP(-rf*C4143)*E4143</f>
        <v/>
      </c>
    </row>
    <row r="4144">
      <c r="A4144" t="n">
        <v>4136</v>
      </c>
      <c r="B4144">
        <f>RAND()</f>
        <v/>
      </c>
      <c r="C4144">
        <f>IF(B4144&lt;P_3,3,IF(B4144&lt;P_3+P_4,4,5))</f>
        <v/>
      </c>
      <c r="D4144">
        <f>NORM.S.INV(RAND())</f>
        <v/>
      </c>
      <c r="E4144">
        <f>V0*EXP((rf-q_leak-0.5*sigma^2)*C4144+sigma*SQRT(C4144)*D4144)</f>
        <v/>
      </c>
      <c r="F4144">
        <f>SHL_face*(1+SHL_rate)^C4144</f>
        <v/>
      </c>
      <c r="G4144">
        <f>Pref_face*(1+Pref_rate)^C4144</f>
        <v/>
      </c>
      <c r="H4144">
        <f>MAX(E4144-F4144-G4144,0)</f>
        <v/>
      </c>
      <c r="I4144">
        <f>MIN(E4144,F4144+G4144)+(1-MgmtPct)*H4144</f>
        <v/>
      </c>
      <c r="J4144">
        <f>IF(I4144/SponsorCost&gt;=RatchetTrigger,1,0)</f>
        <v/>
      </c>
      <c r="K4144">
        <f>IF(J4144=1,MgmtPctRatchet,MgmtPct)</f>
        <v/>
      </c>
      <c r="L4144">
        <f>K4144*H4144</f>
        <v/>
      </c>
      <c r="M4144">
        <f>EXP(-rf*C4144)*L4144</f>
        <v/>
      </c>
      <c r="N4144">
        <f>EXP(-rf*C4144)*E4144</f>
        <v/>
      </c>
    </row>
    <row r="4145">
      <c r="A4145" t="n">
        <v>4137</v>
      </c>
      <c r="B4145">
        <f>RAND()</f>
        <v/>
      </c>
      <c r="C4145">
        <f>IF(B4145&lt;P_3,3,IF(B4145&lt;P_3+P_4,4,5))</f>
        <v/>
      </c>
      <c r="D4145">
        <f>NORM.S.INV(RAND())</f>
        <v/>
      </c>
      <c r="E4145">
        <f>V0*EXP((rf-q_leak-0.5*sigma^2)*C4145+sigma*SQRT(C4145)*D4145)</f>
        <v/>
      </c>
      <c r="F4145">
        <f>SHL_face*(1+SHL_rate)^C4145</f>
        <v/>
      </c>
      <c r="G4145">
        <f>Pref_face*(1+Pref_rate)^C4145</f>
        <v/>
      </c>
      <c r="H4145">
        <f>MAX(E4145-F4145-G4145,0)</f>
        <v/>
      </c>
      <c r="I4145">
        <f>MIN(E4145,F4145+G4145)+(1-MgmtPct)*H4145</f>
        <v/>
      </c>
      <c r="J4145">
        <f>IF(I4145/SponsorCost&gt;=RatchetTrigger,1,0)</f>
        <v/>
      </c>
      <c r="K4145">
        <f>IF(J4145=1,MgmtPctRatchet,MgmtPct)</f>
        <v/>
      </c>
      <c r="L4145">
        <f>K4145*H4145</f>
        <v/>
      </c>
      <c r="M4145">
        <f>EXP(-rf*C4145)*L4145</f>
        <v/>
      </c>
      <c r="N4145">
        <f>EXP(-rf*C4145)*E4145</f>
        <v/>
      </c>
    </row>
    <row r="4146">
      <c r="A4146" t="n">
        <v>4138</v>
      </c>
      <c r="B4146">
        <f>RAND()</f>
        <v/>
      </c>
      <c r="C4146">
        <f>IF(B4146&lt;P_3,3,IF(B4146&lt;P_3+P_4,4,5))</f>
        <v/>
      </c>
      <c r="D4146">
        <f>NORM.S.INV(RAND())</f>
        <v/>
      </c>
      <c r="E4146">
        <f>V0*EXP((rf-q_leak-0.5*sigma^2)*C4146+sigma*SQRT(C4146)*D4146)</f>
        <v/>
      </c>
      <c r="F4146">
        <f>SHL_face*(1+SHL_rate)^C4146</f>
        <v/>
      </c>
      <c r="G4146">
        <f>Pref_face*(1+Pref_rate)^C4146</f>
        <v/>
      </c>
      <c r="H4146">
        <f>MAX(E4146-F4146-G4146,0)</f>
        <v/>
      </c>
      <c r="I4146">
        <f>MIN(E4146,F4146+G4146)+(1-MgmtPct)*H4146</f>
        <v/>
      </c>
      <c r="J4146">
        <f>IF(I4146/SponsorCost&gt;=RatchetTrigger,1,0)</f>
        <v/>
      </c>
      <c r="K4146">
        <f>IF(J4146=1,MgmtPctRatchet,MgmtPct)</f>
        <v/>
      </c>
      <c r="L4146">
        <f>K4146*H4146</f>
        <v/>
      </c>
      <c r="M4146">
        <f>EXP(-rf*C4146)*L4146</f>
        <v/>
      </c>
      <c r="N4146">
        <f>EXP(-rf*C4146)*E4146</f>
        <v/>
      </c>
    </row>
    <row r="4147">
      <c r="A4147" t="n">
        <v>4139</v>
      </c>
      <c r="B4147">
        <f>RAND()</f>
        <v/>
      </c>
      <c r="C4147">
        <f>IF(B4147&lt;P_3,3,IF(B4147&lt;P_3+P_4,4,5))</f>
        <v/>
      </c>
      <c r="D4147">
        <f>NORM.S.INV(RAND())</f>
        <v/>
      </c>
      <c r="E4147">
        <f>V0*EXP((rf-q_leak-0.5*sigma^2)*C4147+sigma*SQRT(C4147)*D4147)</f>
        <v/>
      </c>
      <c r="F4147">
        <f>SHL_face*(1+SHL_rate)^C4147</f>
        <v/>
      </c>
      <c r="G4147">
        <f>Pref_face*(1+Pref_rate)^C4147</f>
        <v/>
      </c>
      <c r="H4147">
        <f>MAX(E4147-F4147-G4147,0)</f>
        <v/>
      </c>
      <c r="I4147">
        <f>MIN(E4147,F4147+G4147)+(1-MgmtPct)*H4147</f>
        <v/>
      </c>
      <c r="J4147">
        <f>IF(I4147/SponsorCost&gt;=RatchetTrigger,1,0)</f>
        <v/>
      </c>
      <c r="K4147">
        <f>IF(J4147=1,MgmtPctRatchet,MgmtPct)</f>
        <v/>
      </c>
      <c r="L4147">
        <f>K4147*H4147</f>
        <v/>
      </c>
      <c r="M4147">
        <f>EXP(-rf*C4147)*L4147</f>
        <v/>
      </c>
      <c r="N4147">
        <f>EXP(-rf*C4147)*E4147</f>
        <v/>
      </c>
    </row>
    <row r="4148">
      <c r="A4148" t="n">
        <v>4140</v>
      </c>
      <c r="B4148">
        <f>RAND()</f>
        <v/>
      </c>
      <c r="C4148">
        <f>IF(B4148&lt;P_3,3,IF(B4148&lt;P_3+P_4,4,5))</f>
        <v/>
      </c>
      <c r="D4148">
        <f>NORM.S.INV(RAND())</f>
        <v/>
      </c>
      <c r="E4148">
        <f>V0*EXP((rf-q_leak-0.5*sigma^2)*C4148+sigma*SQRT(C4148)*D4148)</f>
        <v/>
      </c>
      <c r="F4148">
        <f>SHL_face*(1+SHL_rate)^C4148</f>
        <v/>
      </c>
      <c r="G4148">
        <f>Pref_face*(1+Pref_rate)^C4148</f>
        <v/>
      </c>
      <c r="H4148">
        <f>MAX(E4148-F4148-G4148,0)</f>
        <v/>
      </c>
      <c r="I4148">
        <f>MIN(E4148,F4148+G4148)+(1-MgmtPct)*H4148</f>
        <v/>
      </c>
      <c r="J4148">
        <f>IF(I4148/SponsorCost&gt;=RatchetTrigger,1,0)</f>
        <v/>
      </c>
      <c r="K4148">
        <f>IF(J4148=1,MgmtPctRatchet,MgmtPct)</f>
        <v/>
      </c>
      <c r="L4148">
        <f>K4148*H4148</f>
        <v/>
      </c>
      <c r="M4148">
        <f>EXP(-rf*C4148)*L4148</f>
        <v/>
      </c>
      <c r="N4148">
        <f>EXP(-rf*C4148)*E4148</f>
        <v/>
      </c>
    </row>
    <row r="4149">
      <c r="A4149" t="n">
        <v>4141</v>
      </c>
      <c r="B4149">
        <f>RAND()</f>
        <v/>
      </c>
      <c r="C4149">
        <f>IF(B4149&lt;P_3,3,IF(B4149&lt;P_3+P_4,4,5))</f>
        <v/>
      </c>
      <c r="D4149">
        <f>NORM.S.INV(RAND())</f>
        <v/>
      </c>
      <c r="E4149">
        <f>V0*EXP((rf-q_leak-0.5*sigma^2)*C4149+sigma*SQRT(C4149)*D4149)</f>
        <v/>
      </c>
      <c r="F4149">
        <f>SHL_face*(1+SHL_rate)^C4149</f>
        <v/>
      </c>
      <c r="G4149">
        <f>Pref_face*(1+Pref_rate)^C4149</f>
        <v/>
      </c>
      <c r="H4149">
        <f>MAX(E4149-F4149-G4149,0)</f>
        <v/>
      </c>
      <c r="I4149">
        <f>MIN(E4149,F4149+G4149)+(1-MgmtPct)*H4149</f>
        <v/>
      </c>
      <c r="J4149">
        <f>IF(I4149/SponsorCost&gt;=RatchetTrigger,1,0)</f>
        <v/>
      </c>
      <c r="K4149">
        <f>IF(J4149=1,MgmtPctRatchet,MgmtPct)</f>
        <v/>
      </c>
      <c r="L4149">
        <f>K4149*H4149</f>
        <v/>
      </c>
      <c r="M4149">
        <f>EXP(-rf*C4149)*L4149</f>
        <v/>
      </c>
      <c r="N4149">
        <f>EXP(-rf*C4149)*E4149</f>
        <v/>
      </c>
    </row>
    <row r="4150">
      <c r="A4150" t="n">
        <v>4142</v>
      </c>
      <c r="B4150">
        <f>RAND()</f>
        <v/>
      </c>
      <c r="C4150">
        <f>IF(B4150&lt;P_3,3,IF(B4150&lt;P_3+P_4,4,5))</f>
        <v/>
      </c>
      <c r="D4150">
        <f>NORM.S.INV(RAND())</f>
        <v/>
      </c>
      <c r="E4150">
        <f>V0*EXP((rf-q_leak-0.5*sigma^2)*C4150+sigma*SQRT(C4150)*D4150)</f>
        <v/>
      </c>
      <c r="F4150">
        <f>SHL_face*(1+SHL_rate)^C4150</f>
        <v/>
      </c>
      <c r="G4150">
        <f>Pref_face*(1+Pref_rate)^C4150</f>
        <v/>
      </c>
      <c r="H4150">
        <f>MAX(E4150-F4150-G4150,0)</f>
        <v/>
      </c>
      <c r="I4150">
        <f>MIN(E4150,F4150+G4150)+(1-MgmtPct)*H4150</f>
        <v/>
      </c>
      <c r="J4150">
        <f>IF(I4150/SponsorCost&gt;=RatchetTrigger,1,0)</f>
        <v/>
      </c>
      <c r="K4150">
        <f>IF(J4150=1,MgmtPctRatchet,MgmtPct)</f>
        <v/>
      </c>
      <c r="L4150">
        <f>K4150*H4150</f>
        <v/>
      </c>
      <c r="M4150">
        <f>EXP(-rf*C4150)*L4150</f>
        <v/>
      </c>
      <c r="N4150">
        <f>EXP(-rf*C4150)*E4150</f>
        <v/>
      </c>
    </row>
    <row r="4151">
      <c r="A4151" t="n">
        <v>4143</v>
      </c>
      <c r="B4151">
        <f>RAND()</f>
        <v/>
      </c>
      <c r="C4151">
        <f>IF(B4151&lt;P_3,3,IF(B4151&lt;P_3+P_4,4,5))</f>
        <v/>
      </c>
      <c r="D4151">
        <f>NORM.S.INV(RAND())</f>
        <v/>
      </c>
      <c r="E4151">
        <f>V0*EXP((rf-q_leak-0.5*sigma^2)*C4151+sigma*SQRT(C4151)*D4151)</f>
        <v/>
      </c>
      <c r="F4151">
        <f>SHL_face*(1+SHL_rate)^C4151</f>
        <v/>
      </c>
      <c r="G4151">
        <f>Pref_face*(1+Pref_rate)^C4151</f>
        <v/>
      </c>
      <c r="H4151">
        <f>MAX(E4151-F4151-G4151,0)</f>
        <v/>
      </c>
      <c r="I4151">
        <f>MIN(E4151,F4151+G4151)+(1-MgmtPct)*H4151</f>
        <v/>
      </c>
      <c r="J4151">
        <f>IF(I4151/SponsorCost&gt;=RatchetTrigger,1,0)</f>
        <v/>
      </c>
      <c r="K4151">
        <f>IF(J4151=1,MgmtPctRatchet,MgmtPct)</f>
        <v/>
      </c>
      <c r="L4151">
        <f>K4151*H4151</f>
        <v/>
      </c>
      <c r="M4151">
        <f>EXP(-rf*C4151)*L4151</f>
        <v/>
      </c>
      <c r="N4151">
        <f>EXP(-rf*C4151)*E4151</f>
        <v/>
      </c>
    </row>
    <row r="4152">
      <c r="A4152" t="n">
        <v>4144</v>
      </c>
      <c r="B4152">
        <f>RAND()</f>
        <v/>
      </c>
      <c r="C4152">
        <f>IF(B4152&lt;P_3,3,IF(B4152&lt;P_3+P_4,4,5))</f>
        <v/>
      </c>
      <c r="D4152">
        <f>NORM.S.INV(RAND())</f>
        <v/>
      </c>
      <c r="E4152">
        <f>V0*EXP((rf-q_leak-0.5*sigma^2)*C4152+sigma*SQRT(C4152)*D4152)</f>
        <v/>
      </c>
      <c r="F4152">
        <f>SHL_face*(1+SHL_rate)^C4152</f>
        <v/>
      </c>
      <c r="G4152">
        <f>Pref_face*(1+Pref_rate)^C4152</f>
        <v/>
      </c>
      <c r="H4152">
        <f>MAX(E4152-F4152-G4152,0)</f>
        <v/>
      </c>
      <c r="I4152">
        <f>MIN(E4152,F4152+G4152)+(1-MgmtPct)*H4152</f>
        <v/>
      </c>
      <c r="J4152">
        <f>IF(I4152/SponsorCost&gt;=RatchetTrigger,1,0)</f>
        <v/>
      </c>
      <c r="K4152">
        <f>IF(J4152=1,MgmtPctRatchet,MgmtPct)</f>
        <v/>
      </c>
      <c r="L4152">
        <f>K4152*H4152</f>
        <v/>
      </c>
      <c r="M4152">
        <f>EXP(-rf*C4152)*L4152</f>
        <v/>
      </c>
      <c r="N4152">
        <f>EXP(-rf*C4152)*E4152</f>
        <v/>
      </c>
    </row>
    <row r="4153">
      <c r="A4153" t="n">
        <v>4145</v>
      </c>
      <c r="B4153">
        <f>RAND()</f>
        <v/>
      </c>
      <c r="C4153">
        <f>IF(B4153&lt;P_3,3,IF(B4153&lt;P_3+P_4,4,5))</f>
        <v/>
      </c>
      <c r="D4153">
        <f>NORM.S.INV(RAND())</f>
        <v/>
      </c>
      <c r="E4153">
        <f>V0*EXP((rf-q_leak-0.5*sigma^2)*C4153+sigma*SQRT(C4153)*D4153)</f>
        <v/>
      </c>
      <c r="F4153">
        <f>SHL_face*(1+SHL_rate)^C4153</f>
        <v/>
      </c>
      <c r="G4153">
        <f>Pref_face*(1+Pref_rate)^C4153</f>
        <v/>
      </c>
      <c r="H4153">
        <f>MAX(E4153-F4153-G4153,0)</f>
        <v/>
      </c>
      <c r="I4153">
        <f>MIN(E4153,F4153+G4153)+(1-MgmtPct)*H4153</f>
        <v/>
      </c>
      <c r="J4153">
        <f>IF(I4153/SponsorCost&gt;=RatchetTrigger,1,0)</f>
        <v/>
      </c>
      <c r="K4153">
        <f>IF(J4153=1,MgmtPctRatchet,MgmtPct)</f>
        <v/>
      </c>
      <c r="L4153">
        <f>K4153*H4153</f>
        <v/>
      </c>
      <c r="M4153">
        <f>EXP(-rf*C4153)*L4153</f>
        <v/>
      </c>
      <c r="N4153">
        <f>EXP(-rf*C4153)*E4153</f>
        <v/>
      </c>
    </row>
    <row r="4154">
      <c r="A4154" t="n">
        <v>4146</v>
      </c>
      <c r="B4154">
        <f>RAND()</f>
        <v/>
      </c>
      <c r="C4154">
        <f>IF(B4154&lt;P_3,3,IF(B4154&lt;P_3+P_4,4,5))</f>
        <v/>
      </c>
      <c r="D4154">
        <f>NORM.S.INV(RAND())</f>
        <v/>
      </c>
      <c r="E4154">
        <f>V0*EXP((rf-q_leak-0.5*sigma^2)*C4154+sigma*SQRT(C4154)*D4154)</f>
        <v/>
      </c>
      <c r="F4154">
        <f>SHL_face*(1+SHL_rate)^C4154</f>
        <v/>
      </c>
      <c r="G4154">
        <f>Pref_face*(1+Pref_rate)^C4154</f>
        <v/>
      </c>
      <c r="H4154">
        <f>MAX(E4154-F4154-G4154,0)</f>
        <v/>
      </c>
      <c r="I4154">
        <f>MIN(E4154,F4154+G4154)+(1-MgmtPct)*H4154</f>
        <v/>
      </c>
      <c r="J4154">
        <f>IF(I4154/SponsorCost&gt;=RatchetTrigger,1,0)</f>
        <v/>
      </c>
      <c r="K4154">
        <f>IF(J4154=1,MgmtPctRatchet,MgmtPct)</f>
        <v/>
      </c>
      <c r="L4154">
        <f>K4154*H4154</f>
        <v/>
      </c>
      <c r="M4154">
        <f>EXP(-rf*C4154)*L4154</f>
        <v/>
      </c>
      <c r="N4154">
        <f>EXP(-rf*C4154)*E4154</f>
        <v/>
      </c>
    </row>
    <row r="4155">
      <c r="A4155" t="n">
        <v>4147</v>
      </c>
      <c r="B4155">
        <f>RAND()</f>
        <v/>
      </c>
      <c r="C4155">
        <f>IF(B4155&lt;P_3,3,IF(B4155&lt;P_3+P_4,4,5))</f>
        <v/>
      </c>
      <c r="D4155">
        <f>NORM.S.INV(RAND())</f>
        <v/>
      </c>
      <c r="E4155">
        <f>V0*EXP((rf-q_leak-0.5*sigma^2)*C4155+sigma*SQRT(C4155)*D4155)</f>
        <v/>
      </c>
      <c r="F4155">
        <f>SHL_face*(1+SHL_rate)^C4155</f>
        <v/>
      </c>
      <c r="G4155">
        <f>Pref_face*(1+Pref_rate)^C4155</f>
        <v/>
      </c>
      <c r="H4155">
        <f>MAX(E4155-F4155-G4155,0)</f>
        <v/>
      </c>
      <c r="I4155">
        <f>MIN(E4155,F4155+G4155)+(1-MgmtPct)*H4155</f>
        <v/>
      </c>
      <c r="J4155">
        <f>IF(I4155/SponsorCost&gt;=RatchetTrigger,1,0)</f>
        <v/>
      </c>
      <c r="K4155">
        <f>IF(J4155=1,MgmtPctRatchet,MgmtPct)</f>
        <v/>
      </c>
      <c r="L4155">
        <f>K4155*H4155</f>
        <v/>
      </c>
      <c r="M4155">
        <f>EXP(-rf*C4155)*L4155</f>
        <v/>
      </c>
      <c r="N4155">
        <f>EXP(-rf*C4155)*E4155</f>
        <v/>
      </c>
    </row>
    <row r="4156">
      <c r="A4156" t="n">
        <v>4148</v>
      </c>
      <c r="B4156">
        <f>RAND()</f>
        <v/>
      </c>
      <c r="C4156">
        <f>IF(B4156&lt;P_3,3,IF(B4156&lt;P_3+P_4,4,5))</f>
        <v/>
      </c>
      <c r="D4156">
        <f>NORM.S.INV(RAND())</f>
        <v/>
      </c>
      <c r="E4156">
        <f>V0*EXP((rf-q_leak-0.5*sigma^2)*C4156+sigma*SQRT(C4156)*D4156)</f>
        <v/>
      </c>
      <c r="F4156">
        <f>SHL_face*(1+SHL_rate)^C4156</f>
        <v/>
      </c>
      <c r="G4156">
        <f>Pref_face*(1+Pref_rate)^C4156</f>
        <v/>
      </c>
      <c r="H4156">
        <f>MAX(E4156-F4156-G4156,0)</f>
        <v/>
      </c>
      <c r="I4156">
        <f>MIN(E4156,F4156+G4156)+(1-MgmtPct)*H4156</f>
        <v/>
      </c>
      <c r="J4156">
        <f>IF(I4156/SponsorCost&gt;=RatchetTrigger,1,0)</f>
        <v/>
      </c>
      <c r="K4156">
        <f>IF(J4156=1,MgmtPctRatchet,MgmtPct)</f>
        <v/>
      </c>
      <c r="L4156">
        <f>K4156*H4156</f>
        <v/>
      </c>
      <c r="M4156">
        <f>EXP(-rf*C4156)*L4156</f>
        <v/>
      </c>
      <c r="N4156">
        <f>EXP(-rf*C4156)*E4156</f>
        <v/>
      </c>
    </row>
    <row r="4157">
      <c r="A4157" t="n">
        <v>4149</v>
      </c>
      <c r="B4157">
        <f>RAND()</f>
        <v/>
      </c>
      <c r="C4157">
        <f>IF(B4157&lt;P_3,3,IF(B4157&lt;P_3+P_4,4,5))</f>
        <v/>
      </c>
      <c r="D4157">
        <f>NORM.S.INV(RAND())</f>
        <v/>
      </c>
      <c r="E4157">
        <f>V0*EXP((rf-q_leak-0.5*sigma^2)*C4157+sigma*SQRT(C4157)*D4157)</f>
        <v/>
      </c>
      <c r="F4157">
        <f>SHL_face*(1+SHL_rate)^C4157</f>
        <v/>
      </c>
      <c r="G4157">
        <f>Pref_face*(1+Pref_rate)^C4157</f>
        <v/>
      </c>
      <c r="H4157">
        <f>MAX(E4157-F4157-G4157,0)</f>
        <v/>
      </c>
      <c r="I4157">
        <f>MIN(E4157,F4157+G4157)+(1-MgmtPct)*H4157</f>
        <v/>
      </c>
      <c r="J4157">
        <f>IF(I4157/SponsorCost&gt;=RatchetTrigger,1,0)</f>
        <v/>
      </c>
      <c r="K4157">
        <f>IF(J4157=1,MgmtPctRatchet,MgmtPct)</f>
        <v/>
      </c>
      <c r="L4157">
        <f>K4157*H4157</f>
        <v/>
      </c>
      <c r="M4157">
        <f>EXP(-rf*C4157)*L4157</f>
        <v/>
      </c>
      <c r="N4157">
        <f>EXP(-rf*C4157)*E4157</f>
        <v/>
      </c>
    </row>
    <row r="4158">
      <c r="A4158" t="n">
        <v>4150</v>
      </c>
      <c r="B4158">
        <f>RAND()</f>
        <v/>
      </c>
      <c r="C4158">
        <f>IF(B4158&lt;P_3,3,IF(B4158&lt;P_3+P_4,4,5))</f>
        <v/>
      </c>
      <c r="D4158">
        <f>NORM.S.INV(RAND())</f>
        <v/>
      </c>
      <c r="E4158">
        <f>V0*EXP((rf-q_leak-0.5*sigma^2)*C4158+sigma*SQRT(C4158)*D4158)</f>
        <v/>
      </c>
      <c r="F4158">
        <f>SHL_face*(1+SHL_rate)^C4158</f>
        <v/>
      </c>
      <c r="G4158">
        <f>Pref_face*(1+Pref_rate)^C4158</f>
        <v/>
      </c>
      <c r="H4158">
        <f>MAX(E4158-F4158-G4158,0)</f>
        <v/>
      </c>
      <c r="I4158">
        <f>MIN(E4158,F4158+G4158)+(1-MgmtPct)*H4158</f>
        <v/>
      </c>
      <c r="J4158">
        <f>IF(I4158/SponsorCost&gt;=RatchetTrigger,1,0)</f>
        <v/>
      </c>
      <c r="K4158">
        <f>IF(J4158=1,MgmtPctRatchet,MgmtPct)</f>
        <v/>
      </c>
      <c r="L4158">
        <f>K4158*H4158</f>
        <v/>
      </c>
      <c r="M4158">
        <f>EXP(-rf*C4158)*L4158</f>
        <v/>
      </c>
      <c r="N4158">
        <f>EXP(-rf*C4158)*E4158</f>
        <v/>
      </c>
    </row>
    <row r="4159">
      <c r="A4159" t="n">
        <v>4151</v>
      </c>
      <c r="B4159">
        <f>RAND()</f>
        <v/>
      </c>
      <c r="C4159">
        <f>IF(B4159&lt;P_3,3,IF(B4159&lt;P_3+P_4,4,5))</f>
        <v/>
      </c>
      <c r="D4159">
        <f>NORM.S.INV(RAND())</f>
        <v/>
      </c>
      <c r="E4159">
        <f>V0*EXP((rf-q_leak-0.5*sigma^2)*C4159+sigma*SQRT(C4159)*D4159)</f>
        <v/>
      </c>
      <c r="F4159">
        <f>SHL_face*(1+SHL_rate)^C4159</f>
        <v/>
      </c>
      <c r="G4159">
        <f>Pref_face*(1+Pref_rate)^C4159</f>
        <v/>
      </c>
      <c r="H4159">
        <f>MAX(E4159-F4159-G4159,0)</f>
        <v/>
      </c>
      <c r="I4159">
        <f>MIN(E4159,F4159+G4159)+(1-MgmtPct)*H4159</f>
        <v/>
      </c>
      <c r="J4159">
        <f>IF(I4159/SponsorCost&gt;=RatchetTrigger,1,0)</f>
        <v/>
      </c>
      <c r="K4159">
        <f>IF(J4159=1,MgmtPctRatchet,MgmtPct)</f>
        <v/>
      </c>
      <c r="L4159">
        <f>K4159*H4159</f>
        <v/>
      </c>
      <c r="M4159">
        <f>EXP(-rf*C4159)*L4159</f>
        <v/>
      </c>
      <c r="N4159">
        <f>EXP(-rf*C4159)*E4159</f>
        <v/>
      </c>
    </row>
    <row r="4160">
      <c r="A4160" t="n">
        <v>4152</v>
      </c>
      <c r="B4160">
        <f>RAND()</f>
        <v/>
      </c>
      <c r="C4160">
        <f>IF(B4160&lt;P_3,3,IF(B4160&lt;P_3+P_4,4,5))</f>
        <v/>
      </c>
      <c r="D4160">
        <f>NORM.S.INV(RAND())</f>
        <v/>
      </c>
      <c r="E4160">
        <f>V0*EXP((rf-q_leak-0.5*sigma^2)*C4160+sigma*SQRT(C4160)*D4160)</f>
        <v/>
      </c>
      <c r="F4160">
        <f>SHL_face*(1+SHL_rate)^C4160</f>
        <v/>
      </c>
      <c r="G4160">
        <f>Pref_face*(1+Pref_rate)^C4160</f>
        <v/>
      </c>
      <c r="H4160">
        <f>MAX(E4160-F4160-G4160,0)</f>
        <v/>
      </c>
      <c r="I4160">
        <f>MIN(E4160,F4160+G4160)+(1-MgmtPct)*H4160</f>
        <v/>
      </c>
      <c r="J4160">
        <f>IF(I4160/SponsorCost&gt;=RatchetTrigger,1,0)</f>
        <v/>
      </c>
      <c r="K4160">
        <f>IF(J4160=1,MgmtPctRatchet,MgmtPct)</f>
        <v/>
      </c>
      <c r="L4160">
        <f>K4160*H4160</f>
        <v/>
      </c>
      <c r="M4160">
        <f>EXP(-rf*C4160)*L4160</f>
        <v/>
      </c>
      <c r="N4160">
        <f>EXP(-rf*C4160)*E4160</f>
        <v/>
      </c>
    </row>
    <row r="4161">
      <c r="A4161" t="n">
        <v>4153</v>
      </c>
      <c r="B4161">
        <f>RAND()</f>
        <v/>
      </c>
      <c r="C4161">
        <f>IF(B4161&lt;P_3,3,IF(B4161&lt;P_3+P_4,4,5))</f>
        <v/>
      </c>
      <c r="D4161">
        <f>NORM.S.INV(RAND())</f>
        <v/>
      </c>
      <c r="E4161">
        <f>V0*EXP((rf-q_leak-0.5*sigma^2)*C4161+sigma*SQRT(C4161)*D4161)</f>
        <v/>
      </c>
      <c r="F4161">
        <f>SHL_face*(1+SHL_rate)^C4161</f>
        <v/>
      </c>
      <c r="G4161">
        <f>Pref_face*(1+Pref_rate)^C4161</f>
        <v/>
      </c>
      <c r="H4161">
        <f>MAX(E4161-F4161-G4161,0)</f>
        <v/>
      </c>
      <c r="I4161">
        <f>MIN(E4161,F4161+G4161)+(1-MgmtPct)*H4161</f>
        <v/>
      </c>
      <c r="J4161">
        <f>IF(I4161/SponsorCost&gt;=RatchetTrigger,1,0)</f>
        <v/>
      </c>
      <c r="K4161">
        <f>IF(J4161=1,MgmtPctRatchet,MgmtPct)</f>
        <v/>
      </c>
      <c r="L4161">
        <f>K4161*H4161</f>
        <v/>
      </c>
      <c r="M4161">
        <f>EXP(-rf*C4161)*L4161</f>
        <v/>
      </c>
      <c r="N4161">
        <f>EXP(-rf*C4161)*E4161</f>
        <v/>
      </c>
    </row>
    <row r="4162">
      <c r="A4162" t="n">
        <v>4154</v>
      </c>
      <c r="B4162">
        <f>RAND()</f>
        <v/>
      </c>
      <c r="C4162">
        <f>IF(B4162&lt;P_3,3,IF(B4162&lt;P_3+P_4,4,5))</f>
        <v/>
      </c>
      <c r="D4162">
        <f>NORM.S.INV(RAND())</f>
        <v/>
      </c>
      <c r="E4162">
        <f>V0*EXP((rf-q_leak-0.5*sigma^2)*C4162+sigma*SQRT(C4162)*D4162)</f>
        <v/>
      </c>
      <c r="F4162">
        <f>SHL_face*(1+SHL_rate)^C4162</f>
        <v/>
      </c>
      <c r="G4162">
        <f>Pref_face*(1+Pref_rate)^C4162</f>
        <v/>
      </c>
      <c r="H4162">
        <f>MAX(E4162-F4162-G4162,0)</f>
        <v/>
      </c>
      <c r="I4162">
        <f>MIN(E4162,F4162+G4162)+(1-MgmtPct)*H4162</f>
        <v/>
      </c>
      <c r="J4162">
        <f>IF(I4162/SponsorCost&gt;=RatchetTrigger,1,0)</f>
        <v/>
      </c>
      <c r="K4162">
        <f>IF(J4162=1,MgmtPctRatchet,MgmtPct)</f>
        <v/>
      </c>
      <c r="L4162">
        <f>K4162*H4162</f>
        <v/>
      </c>
      <c r="M4162">
        <f>EXP(-rf*C4162)*L4162</f>
        <v/>
      </c>
      <c r="N4162">
        <f>EXP(-rf*C4162)*E4162</f>
        <v/>
      </c>
    </row>
    <row r="4163">
      <c r="A4163" t="n">
        <v>4155</v>
      </c>
      <c r="B4163">
        <f>RAND()</f>
        <v/>
      </c>
      <c r="C4163">
        <f>IF(B4163&lt;P_3,3,IF(B4163&lt;P_3+P_4,4,5))</f>
        <v/>
      </c>
      <c r="D4163">
        <f>NORM.S.INV(RAND())</f>
        <v/>
      </c>
      <c r="E4163">
        <f>V0*EXP((rf-q_leak-0.5*sigma^2)*C4163+sigma*SQRT(C4163)*D4163)</f>
        <v/>
      </c>
      <c r="F4163">
        <f>SHL_face*(1+SHL_rate)^C4163</f>
        <v/>
      </c>
      <c r="G4163">
        <f>Pref_face*(1+Pref_rate)^C4163</f>
        <v/>
      </c>
      <c r="H4163">
        <f>MAX(E4163-F4163-G4163,0)</f>
        <v/>
      </c>
      <c r="I4163">
        <f>MIN(E4163,F4163+G4163)+(1-MgmtPct)*H4163</f>
        <v/>
      </c>
      <c r="J4163">
        <f>IF(I4163/SponsorCost&gt;=RatchetTrigger,1,0)</f>
        <v/>
      </c>
      <c r="K4163">
        <f>IF(J4163=1,MgmtPctRatchet,MgmtPct)</f>
        <v/>
      </c>
      <c r="L4163">
        <f>K4163*H4163</f>
        <v/>
      </c>
      <c r="M4163">
        <f>EXP(-rf*C4163)*L4163</f>
        <v/>
      </c>
      <c r="N4163">
        <f>EXP(-rf*C4163)*E4163</f>
        <v/>
      </c>
    </row>
    <row r="4164">
      <c r="A4164" t="n">
        <v>4156</v>
      </c>
      <c r="B4164">
        <f>RAND()</f>
        <v/>
      </c>
      <c r="C4164">
        <f>IF(B4164&lt;P_3,3,IF(B4164&lt;P_3+P_4,4,5))</f>
        <v/>
      </c>
      <c r="D4164">
        <f>NORM.S.INV(RAND())</f>
        <v/>
      </c>
      <c r="E4164">
        <f>V0*EXP((rf-q_leak-0.5*sigma^2)*C4164+sigma*SQRT(C4164)*D4164)</f>
        <v/>
      </c>
      <c r="F4164">
        <f>SHL_face*(1+SHL_rate)^C4164</f>
        <v/>
      </c>
      <c r="G4164">
        <f>Pref_face*(1+Pref_rate)^C4164</f>
        <v/>
      </c>
      <c r="H4164">
        <f>MAX(E4164-F4164-G4164,0)</f>
        <v/>
      </c>
      <c r="I4164">
        <f>MIN(E4164,F4164+G4164)+(1-MgmtPct)*H4164</f>
        <v/>
      </c>
      <c r="J4164">
        <f>IF(I4164/SponsorCost&gt;=RatchetTrigger,1,0)</f>
        <v/>
      </c>
      <c r="K4164">
        <f>IF(J4164=1,MgmtPctRatchet,MgmtPct)</f>
        <v/>
      </c>
      <c r="L4164">
        <f>K4164*H4164</f>
        <v/>
      </c>
      <c r="M4164">
        <f>EXP(-rf*C4164)*L4164</f>
        <v/>
      </c>
      <c r="N4164">
        <f>EXP(-rf*C4164)*E4164</f>
        <v/>
      </c>
    </row>
    <row r="4165">
      <c r="A4165" t="n">
        <v>4157</v>
      </c>
      <c r="B4165">
        <f>RAND()</f>
        <v/>
      </c>
      <c r="C4165">
        <f>IF(B4165&lt;P_3,3,IF(B4165&lt;P_3+P_4,4,5))</f>
        <v/>
      </c>
      <c r="D4165">
        <f>NORM.S.INV(RAND())</f>
        <v/>
      </c>
      <c r="E4165">
        <f>V0*EXP((rf-q_leak-0.5*sigma^2)*C4165+sigma*SQRT(C4165)*D4165)</f>
        <v/>
      </c>
      <c r="F4165">
        <f>SHL_face*(1+SHL_rate)^C4165</f>
        <v/>
      </c>
      <c r="G4165">
        <f>Pref_face*(1+Pref_rate)^C4165</f>
        <v/>
      </c>
      <c r="H4165">
        <f>MAX(E4165-F4165-G4165,0)</f>
        <v/>
      </c>
      <c r="I4165">
        <f>MIN(E4165,F4165+G4165)+(1-MgmtPct)*H4165</f>
        <v/>
      </c>
      <c r="J4165">
        <f>IF(I4165/SponsorCost&gt;=RatchetTrigger,1,0)</f>
        <v/>
      </c>
      <c r="K4165">
        <f>IF(J4165=1,MgmtPctRatchet,MgmtPct)</f>
        <v/>
      </c>
      <c r="L4165">
        <f>K4165*H4165</f>
        <v/>
      </c>
      <c r="M4165">
        <f>EXP(-rf*C4165)*L4165</f>
        <v/>
      </c>
      <c r="N4165">
        <f>EXP(-rf*C4165)*E4165</f>
        <v/>
      </c>
    </row>
    <row r="4166">
      <c r="A4166" t="n">
        <v>4158</v>
      </c>
      <c r="B4166">
        <f>RAND()</f>
        <v/>
      </c>
      <c r="C4166">
        <f>IF(B4166&lt;P_3,3,IF(B4166&lt;P_3+P_4,4,5))</f>
        <v/>
      </c>
      <c r="D4166">
        <f>NORM.S.INV(RAND())</f>
        <v/>
      </c>
      <c r="E4166">
        <f>V0*EXP((rf-q_leak-0.5*sigma^2)*C4166+sigma*SQRT(C4166)*D4166)</f>
        <v/>
      </c>
      <c r="F4166">
        <f>SHL_face*(1+SHL_rate)^C4166</f>
        <v/>
      </c>
      <c r="G4166">
        <f>Pref_face*(1+Pref_rate)^C4166</f>
        <v/>
      </c>
      <c r="H4166">
        <f>MAX(E4166-F4166-G4166,0)</f>
        <v/>
      </c>
      <c r="I4166">
        <f>MIN(E4166,F4166+G4166)+(1-MgmtPct)*H4166</f>
        <v/>
      </c>
      <c r="J4166">
        <f>IF(I4166/SponsorCost&gt;=RatchetTrigger,1,0)</f>
        <v/>
      </c>
      <c r="K4166">
        <f>IF(J4166=1,MgmtPctRatchet,MgmtPct)</f>
        <v/>
      </c>
      <c r="L4166">
        <f>K4166*H4166</f>
        <v/>
      </c>
      <c r="M4166">
        <f>EXP(-rf*C4166)*L4166</f>
        <v/>
      </c>
      <c r="N4166">
        <f>EXP(-rf*C4166)*E4166</f>
        <v/>
      </c>
    </row>
    <row r="4167">
      <c r="A4167" t="n">
        <v>4159</v>
      </c>
      <c r="B4167">
        <f>RAND()</f>
        <v/>
      </c>
      <c r="C4167">
        <f>IF(B4167&lt;P_3,3,IF(B4167&lt;P_3+P_4,4,5))</f>
        <v/>
      </c>
      <c r="D4167">
        <f>NORM.S.INV(RAND())</f>
        <v/>
      </c>
      <c r="E4167">
        <f>V0*EXP((rf-q_leak-0.5*sigma^2)*C4167+sigma*SQRT(C4167)*D4167)</f>
        <v/>
      </c>
      <c r="F4167">
        <f>SHL_face*(1+SHL_rate)^C4167</f>
        <v/>
      </c>
      <c r="G4167">
        <f>Pref_face*(1+Pref_rate)^C4167</f>
        <v/>
      </c>
      <c r="H4167">
        <f>MAX(E4167-F4167-G4167,0)</f>
        <v/>
      </c>
      <c r="I4167">
        <f>MIN(E4167,F4167+G4167)+(1-MgmtPct)*H4167</f>
        <v/>
      </c>
      <c r="J4167">
        <f>IF(I4167/SponsorCost&gt;=RatchetTrigger,1,0)</f>
        <v/>
      </c>
      <c r="K4167">
        <f>IF(J4167=1,MgmtPctRatchet,MgmtPct)</f>
        <v/>
      </c>
      <c r="L4167">
        <f>K4167*H4167</f>
        <v/>
      </c>
      <c r="M4167">
        <f>EXP(-rf*C4167)*L4167</f>
        <v/>
      </c>
      <c r="N4167">
        <f>EXP(-rf*C4167)*E4167</f>
        <v/>
      </c>
    </row>
    <row r="4168">
      <c r="A4168" t="n">
        <v>4160</v>
      </c>
      <c r="B4168">
        <f>RAND()</f>
        <v/>
      </c>
      <c r="C4168">
        <f>IF(B4168&lt;P_3,3,IF(B4168&lt;P_3+P_4,4,5))</f>
        <v/>
      </c>
      <c r="D4168">
        <f>NORM.S.INV(RAND())</f>
        <v/>
      </c>
      <c r="E4168">
        <f>V0*EXP((rf-q_leak-0.5*sigma^2)*C4168+sigma*SQRT(C4168)*D4168)</f>
        <v/>
      </c>
      <c r="F4168">
        <f>SHL_face*(1+SHL_rate)^C4168</f>
        <v/>
      </c>
      <c r="G4168">
        <f>Pref_face*(1+Pref_rate)^C4168</f>
        <v/>
      </c>
      <c r="H4168">
        <f>MAX(E4168-F4168-G4168,0)</f>
        <v/>
      </c>
      <c r="I4168">
        <f>MIN(E4168,F4168+G4168)+(1-MgmtPct)*H4168</f>
        <v/>
      </c>
      <c r="J4168">
        <f>IF(I4168/SponsorCost&gt;=RatchetTrigger,1,0)</f>
        <v/>
      </c>
      <c r="K4168">
        <f>IF(J4168=1,MgmtPctRatchet,MgmtPct)</f>
        <v/>
      </c>
      <c r="L4168">
        <f>K4168*H4168</f>
        <v/>
      </c>
      <c r="M4168">
        <f>EXP(-rf*C4168)*L4168</f>
        <v/>
      </c>
      <c r="N4168">
        <f>EXP(-rf*C4168)*E4168</f>
        <v/>
      </c>
    </row>
    <row r="4169">
      <c r="A4169" t="n">
        <v>4161</v>
      </c>
      <c r="B4169">
        <f>RAND()</f>
        <v/>
      </c>
      <c r="C4169">
        <f>IF(B4169&lt;P_3,3,IF(B4169&lt;P_3+P_4,4,5))</f>
        <v/>
      </c>
      <c r="D4169">
        <f>NORM.S.INV(RAND())</f>
        <v/>
      </c>
      <c r="E4169">
        <f>V0*EXP((rf-q_leak-0.5*sigma^2)*C4169+sigma*SQRT(C4169)*D4169)</f>
        <v/>
      </c>
      <c r="F4169">
        <f>SHL_face*(1+SHL_rate)^C4169</f>
        <v/>
      </c>
      <c r="G4169">
        <f>Pref_face*(1+Pref_rate)^C4169</f>
        <v/>
      </c>
      <c r="H4169">
        <f>MAX(E4169-F4169-G4169,0)</f>
        <v/>
      </c>
      <c r="I4169">
        <f>MIN(E4169,F4169+G4169)+(1-MgmtPct)*H4169</f>
        <v/>
      </c>
      <c r="J4169">
        <f>IF(I4169/SponsorCost&gt;=RatchetTrigger,1,0)</f>
        <v/>
      </c>
      <c r="K4169">
        <f>IF(J4169=1,MgmtPctRatchet,MgmtPct)</f>
        <v/>
      </c>
      <c r="L4169">
        <f>K4169*H4169</f>
        <v/>
      </c>
      <c r="M4169">
        <f>EXP(-rf*C4169)*L4169</f>
        <v/>
      </c>
      <c r="N4169">
        <f>EXP(-rf*C4169)*E4169</f>
        <v/>
      </c>
    </row>
    <row r="4170">
      <c r="A4170" t="n">
        <v>4162</v>
      </c>
      <c r="B4170">
        <f>RAND()</f>
        <v/>
      </c>
      <c r="C4170">
        <f>IF(B4170&lt;P_3,3,IF(B4170&lt;P_3+P_4,4,5))</f>
        <v/>
      </c>
      <c r="D4170">
        <f>NORM.S.INV(RAND())</f>
        <v/>
      </c>
      <c r="E4170">
        <f>V0*EXP((rf-q_leak-0.5*sigma^2)*C4170+sigma*SQRT(C4170)*D4170)</f>
        <v/>
      </c>
      <c r="F4170">
        <f>SHL_face*(1+SHL_rate)^C4170</f>
        <v/>
      </c>
      <c r="G4170">
        <f>Pref_face*(1+Pref_rate)^C4170</f>
        <v/>
      </c>
      <c r="H4170">
        <f>MAX(E4170-F4170-G4170,0)</f>
        <v/>
      </c>
      <c r="I4170">
        <f>MIN(E4170,F4170+G4170)+(1-MgmtPct)*H4170</f>
        <v/>
      </c>
      <c r="J4170">
        <f>IF(I4170/SponsorCost&gt;=RatchetTrigger,1,0)</f>
        <v/>
      </c>
      <c r="K4170">
        <f>IF(J4170=1,MgmtPctRatchet,MgmtPct)</f>
        <v/>
      </c>
      <c r="L4170">
        <f>K4170*H4170</f>
        <v/>
      </c>
      <c r="M4170">
        <f>EXP(-rf*C4170)*L4170</f>
        <v/>
      </c>
      <c r="N4170">
        <f>EXP(-rf*C4170)*E4170</f>
        <v/>
      </c>
    </row>
    <row r="4171">
      <c r="A4171" t="n">
        <v>4163</v>
      </c>
      <c r="B4171">
        <f>RAND()</f>
        <v/>
      </c>
      <c r="C4171">
        <f>IF(B4171&lt;P_3,3,IF(B4171&lt;P_3+P_4,4,5))</f>
        <v/>
      </c>
      <c r="D4171">
        <f>NORM.S.INV(RAND())</f>
        <v/>
      </c>
      <c r="E4171">
        <f>V0*EXP((rf-q_leak-0.5*sigma^2)*C4171+sigma*SQRT(C4171)*D4171)</f>
        <v/>
      </c>
      <c r="F4171">
        <f>SHL_face*(1+SHL_rate)^C4171</f>
        <v/>
      </c>
      <c r="G4171">
        <f>Pref_face*(1+Pref_rate)^C4171</f>
        <v/>
      </c>
      <c r="H4171">
        <f>MAX(E4171-F4171-G4171,0)</f>
        <v/>
      </c>
      <c r="I4171">
        <f>MIN(E4171,F4171+G4171)+(1-MgmtPct)*H4171</f>
        <v/>
      </c>
      <c r="J4171">
        <f>IF(I4171/SponsorCost&gt;=RatchetTrigger,1,0)</f>
        <v/>
      </c>
      <c r="K4171">
        <f>IF(J4171=1,MgmtPctRatchet,MgmtPct)</f>
        <v/>
      </c>
      <c r="L4171">
        <f>K4171*H4171</f>
        <v/>
      </c>
      <c r="M4171">
        <f>EXP(-rf*C4171)*L4171</f>
        <v/>
      </c>
      <c r="N4171">
        <f>EXP(-rf*C4171)*E4171</f>
        <v/>
      </c>
    </row>
    <row r="4172">
      <c r="A4172" t="n">
        <v>4164</v>
      </c>
      <c r="B4172">
        <f>RAND()</f>
        <v/>
      </c>
      <c r="C4172">
        <f>IF(B4172&lt;P_3,3,IF(B4172&lt;P_3+P_4,4,5))</f>
        <v/>
      </c>
      <c r="D4172">
        <f>NORM.S.INV(RAND())</f>
        <v/>
      </c>
      <c r="E4172">
        <f>V0*EXP((rf-q_leak-0.5*sigma^2)*C4172+sigma*SQRT(C4172)*D4172)</f>
        <v/>
      </c>
      <c r="F4172">
        <f>SHL_face*(1+SHL_rate)^C4172</f>
        <v/>
      </c>
      <c r="G4172">
        <f>Pref_face*(1+Pref_rate)^C4172</f>
        <v/>
      </c>
      <c r="H4172">
        <f>MAX(E4172-F4172-G4172,0)</f>
        <v/>
      </c>
      <c r="I4172">
        <f>MIN(E4172,F4172+G4172)+(1-MgmtPct)*H4172</f>
        <v/>
      </c>
      <c r="J4172">
        <f>IF(I4172/SponsorCost&gt;=RatchetTrigger,1,0)</f>
        <v/>
      </c>
      <c r="K4172">
        <f>IF(J4172=1,MgmtPctRatchet,MgmtPct)</f>
        <v/>
      </c>
      <c r="L4172">
        <f>K4172*H4172</f>
        <v/>
      </c>
      <c r="M4172">
        <f>EXP(-rf*C4172)*L4172</f>
        <v/>
      </c>
      <c r="N4172">
        <f>EXP(-rf*C4172)*E4172</f>
        <v/>
      </c>
    </row>
    <row r="4173">
      <c r="A4173" t="n">
        <v>4165</v>
      </c>
      <c r="B4173">
        <f>RAND()</f>
        <v/>
      </c>
      <c r="C4173">
        <f>IF(B4173&lt;P_3,3,IF(B4173&lt;P_3+P_4,4,5))</f>
        <v/>
      </c>
      <c r="D4173">
        <f>NORM.S.INV(RAND())</f>
        <v/>
      </c>
      <c r="E4173">
        <f>V0*EXP((rf-q_leak-0.5*sigma^2)*C4173+sigma*SQRT(C4173)*D4173)</f>
        <v/>
      </c>
      <c r="F4173">
        <f>SHL_face*(1+SHL_rate)^C4173</f>
        <v/>
      </c>
      <c r="G4173">
        <f>Pref_face*(1+Pref_rate)^C4173</f>
        <v/>
      </c>
      <c r="H4173">
        <f>MAX(E4173-F4173-G4173,0)</f>
        <v/>
      </c>
      <c r="I4173">
        <f>MIN(E4173,F4173+G4173)+(1-MgmtPct)*H4173</f>
        <v/>
      </c>
      <c r="J4173">
        <f>IF(I4173/SponsorCost&gt;=RatchetTrigger,1,0)</f>
        <v/>
      </c>
      <c r="K4173">
        <f>IF(J4173=1,MgmtPctRatchet,MgmtPct)</f>
        <v/>
      </c>
      <c r="L4173">
        <f>K4173*H4173</f>
        <v/>
      </c>
      <c r="M4173">
        <f>EXP(-rf*C4173)*L4173</f>
        <v/>
      </c>
      <c r="N4173">
        <f>EXP(-rf*C4173)*E4173</f>
        <v/>
      </c>
    </row>
    <row r="4174">
      <c r="A4174" t="n">
        <v>4166</v>
      </c>
      <c r="B4174">
        <f>RAND()</f>
        <v/>
      </c>
      <c r="C4174">
        <f>IF(B4174&lt;P_3,3,IF(B4174&lt;P_3+P_4,4,5))</f>
        <v/>
      </c>
      <c r="D4174">
        <f>NORM.S.INV(RAND())</f>
        <v/>
      </c>
      <c r="E4174">
        <f>V0*EXP((rf-q_leak-0.5*sigma^2)*C4174+sigma*SQRT(C4174)*D4174)</f>
        <v/>
      </c>
      <c r="F4174">
        <f>SHL_face*(1+SHL_rate)^C4174</f>
        <v/>
      </c>
      <c r="G4174">
        <f>Pref_face*(1+Pref_rate)^C4174</f>
        <v/>
      </c>
      <c r="H4174">
        <f>MAX(E4174-F4174-G4174,0)</f>
        <v/>
      </c>
      <c r="I4174">
        <f>MIN(E4174,F4174+G4174)+(1-MgmtPct)*H4174</f>
        <v/>
      </c>
      <c r="J4174">
        <f>IF(I4174/SponsorCost&gt;=RatchetTrigger,1,0)</f>
        <v/>
      </c>
      <c r="K4174">
        <f>IF(J4174=1,MgmtPctRatchet,MgmtPct)</f>
        <v/>
      </c>
      <c r="L4174">
        <f>K4174*H4174</f>
        <v/>
      </c>
      <c r="M4174">
        <f>EXP(-rf*C4174)*L4174</f>
        <v/>
      </c>
      <c r="N4174">
        <f>EXP(-rf*C4174)*E4174</f>
        <v/>
      </c>
    </row>
    <row r="4175">
      <c r="A4175" t="n">
        <v>4167</v>
      </c>
      <c r="B4175">
        <f>RAND()</f>
        <v/>
      </c>
      <c r="C4175">
        <f>IF(B4175&lt;P_3,3,IF(B4175&lt;P_3+P_4,4,5))</f>
        <v/>
      </c>
      <c r="D4175">
        <f>NORM.S.INV(RAND())</f>
        <v/>
      </c>
      <c r="E4175">
        <f>V0*EXP((rf-q_leak-0.5*sigma^2)*C4175+sigma*SQRT(C4175)*D4175)</f>
        <v/>
      </c>
      <c r="F4175">
        <f>SHL_face*(1+SHL_rate)^C4175</f>
        <v/>
      </c>
      <c r="G4175">
        <f>Pref_face*(1+Pref_rate)^C4175</f>
        <v/>
      </c>
      <c r="H4175">
        <f>MAX(E4175-F4175-G4175,0)</f>
        <v/>
      </c>
      <c r="I4175">
        <f>MIN(E4175,F4175+G4175)+(1-MgmtPct)*H4175</f>
        <v/>
      </c>
      <c r="J4175">
        <f>IF(I4175/SponsorCost&gt;=RatchetTrigger,1,0)</f>
        <v/>
      </c>
      <c r="K4175">
        <f>IF(J4175=1,MgmtPctRatchet,MgmtPct)</f>
        <v/>
      </c>
      <c r="L4175">
        <f>K4175*H4175</f>
        <v/>
      </c>
      <c r="M4175">
        <f>EXP(-rf*C4175)*L4175</f>
        <v/>
      </c>
      <c r="N4175">
        <f>EXP(-rf*C4175)*E4175</f>
        <v/>
      </c>
    </row>
    <row r="4176">
      <c r="A4176" t="n">
        <v>4168</v>
      </c>
      <c r="B4176">
        <f>RAND()</f>
        <v/>
      </c>
      <c r="C4176">
        <f>IF(B4176&lt;P_3,3,IF(B4176&lt;P_3+P_4,4,5))</f>
        <v/>
      </c>
      <c r="D4176">
        <f>NORM.S.INV(RAND())</f>
        <v/>
      </c>
      <c r="E4176">
        <f>V0*EXP((rf-q_leak-0.5*sigma^2)*C4176+sigma*SQRT(C4176)*D4176)</f>
        <v/>
      </c>
      <c r="F4176">
        <f>SHL_face*(1+SHL_rate)^C4176</f>
        <v/>
      </c>
      <c r="G4176">
        <f>Pref_face*(1+Pref_rate)^C4176</f>
        <v/>
      </c>
      <c r="H4176">
        <f>MAX(E4176-F4176-G4176,0)</f>
        <v/>
      </c>
      <c r="I4176">
        <f>MIN(E4176,F4176+G4176)+(1-MgmtPct)*H4176</f>
        <v/>
      </c>
      <c r="J4176">
        <f>IF(I4176/SponsorCost&gt;=RatchetTrigger,1,0)</f>
        <v/>
      </c>
      <c r="K4176">
        <f>IF(J4176=1,MgmtPctRatchet,MgmtPct)</f>
        <v/>
      </c>
      <c r="L4176">
        <f>K4176*H4176</f>
        <v/>
      </c>
      <c r="M4176">
        <f>EXP(-rf*C4176)*L4176</f>
        <v/>
      </c>
      <c r="N4176">
        <f>EXP(-rf*C4176)*E4176</f>
        <v/>
      </c>
    </row>
    <row r="4177">
      <c r="A4177" t="n">
        <v>4169</v>
      </c>
      <c r="B4177">
        <f>RAND()</f>
        <v/>
      </c>
      <c r="C4177">
        <f>IF(B4177&lt;P_3,3,IF(B4177&lt;P_3+P_4,4,5))</f>
        <v/>
      </c>
      <c r="D4177">
        <f>NORM.S.INV(RAND())</f>
        <v/>
      </c>
      <c r="E4177">
        <f>V0*EXP((rf-q_leak-0.5*sigma^2)*C4177+sigma*SQRT(C4177)*D4177)</f>
        <v/>
      </c>
      <c r="F4177">
        <f>SHL_face*(1+SHL_rate)^C4177</f>
        <v/>
      </c>
      <c r="G4177">
        <f>Pref_face*(1+Pref_rate)^C4177</f>
        <v/>
      </c>
      <c r="H4177">
        <f>MAX(E4177-F4177-G4177,0)</f>
        <v/>
      </c>
      <c r="I4177">
        <f>MIN(E4177,F4177+G4177)+(1-MgmtPct)*H4177</f>
        <v/>
      </c>
      <c r="J4177">
        <f>IF(I4177/SponsorCost&gt;=RatchetTrigger,1,0)</f>
        <v/>
      </c>
      <c r="K4177">
        <f>IF(J4177=1,MgmtPctRatchet,MgmtPct)</f>
        <v/>
      </c>
      <c r="L4177">
        <f>K4177*H4177</f>
        <v/>
      </c>
      <c r="M4177">
        <f>EXP(-rf*C4177)*L4177</f>
        <v/>
      </c>
      <c r="N4177">
        <f>EXP(-rf*C4177)*E4177</f>
        <v/>
      </c>
    </row>
    <row r="4178">
      <c r="A4178" t="n">
        <v>4170</v>
      </c>
      <c r="B4178">
        <f>RAND()</f>
        <v/>
      </c>
      <c r="C4178">
        <f>IF(B4178&lt;P_3,3,IF(B4178&lt;P_3+P_4,4,5))</f>
        <v/>
      </c>
      <c r="D4178">
        <f>NORM.S.INV(RAND())</f>
        <v/>
      </c>
      <c r="E4178">
        <f>V0*EXP((rf-q_leak-0.5*sigma^2)*C4178+sigma*SQRT(C4178)*D4178)</f>
        <v/>
      </c>
      <c r="F4178">
        <f>SHL_face*(1+SHL_rate)^C4178</f>
        <v/>
      </c>
      <c r="G4178">
        <f>Pref_face*(1+Pref_rate)^C4178</f>
        <v/>
      </c>
      <c r="H4178">
        <f>MAX(E4178-F4178-G4178,0)</f>
        <v/>
      </c>
      <c r="I4178">
        <f>MIN(E4178,F4178+G4178)+(1-MgmtPct)*H4178</f>
        <v/>
      </c>
      <c r="J4178">
        <f>IF(I4178/SponsorCost&gt;=RatchetTrigger,1,0)</f>
        <v/>
      </c>
      <c r="K4178">
        <f>IF(J4178=1,MgmtPctRatchet,MgmtPct)</f>
        <v/>
      </c>
      <c r="L4178">
        <f>K4178*H4178</f>
        <v/>
      </c>
      <c r="M4178">
        <f>EXP(-rf*C4178)*L4178</f>
        <v/>
      </c>
      <c r="N4178">
        <f>EXP(-rf*C4178)*E4178</f>
        <v/>
      </c>
    </row>
    <row r="4179">
      <c r="A4179" t="n">
        <v>4171</v>
      </c>
      <c r="B4179">
        <f>RAND()</f>
        <v/>
      </c>
      <c r="C4179">
        <f>IF(B4179&lt;P_3,3,IF(B4179&lt;P_3+P_4,4,5))</f>
        <v/>
      </c>
      <c r="D4179">
        <f>NORM.S.INV(RAND())</f>
        <v/>
      </c>
      <c r="E4179">
        <f>V0*EXP((rf-q_leak-0.5*sigma^2)*C4179+sigma*SQRT(C4179)*D4179)</f>
        <v/>
      </c>
      <c r="F4179">
        <f>SHL_face*(1+SHL_rate)^C4179</f>
        <v/>
      </c>
      <c r="G4179">
        <f>Pref_face*(1+Pref_rate)^C4179</f>
        <v/>
      </c>
      <c r="H4179">
        <f>MAX(E4179-F4179-G4179,0)</f>
        <v/>
      </c>
      <c r="I4179">
        <f>MIN(E4179,F4179+G4179)+(1-MgmtPct)*H4179</f>
        <v/>
      </c>
      <c r="J4179">
        <f>IF(I4179/SponsorCost&gt;=RatchetTrigger,1,0)</f>
        <v/>
      </c>
      <c r="K4179">
        <f>IF(J4179=1,MgmtPctRatchet,MgmtPct)</f>
        <v/>
      </c>
      <c r="L4179">
        <f>K4179*H4179</f>
        <v/>
      </c>
      <c r="M4179">
        <f>EXP(-rf*C4179)*L4179</f>
        <v/>
      </c>
      <c r="N4179">
        <f>EXP(-rf*C4179)*E4179</f>
        <v/>
      </c>
    </row>
    <row r="4180">
      <c r="A4180" t="n">
        <v>4172</v>
      </c>
      <c r="B4180">
        <f>RAND()</f>
        <v/>
      </c>
      <c r="C4180">
        <f>IF(B4180&lt;P_3,3,IF(B4180&lt;P_3+P_4,4,5))</f>
        <v/>
      </c>
      <c r="D4180">
        <f>NORM.S.INV(RAND())</f>
        <v/>
      </c>
      <c r="E4180">
        <f>V0*EXP((rf-q_leak-0.5*sigma^2)*C4180+sigma*SQRT(C4180)*D4180)</f>
        <v/>
      </c>
      <c r="F4180">
        <f>SHL_face*(1+SHL_rate)^C4180</f>
        <v/>
      </c>
      <c r="G4180">
        <f>Pref_face*(1+Pref_rate)^C4180</f>
        <v/>
      </c>
      <c r="H4180">
        <f>MAX(E4180-F4180-G4180,0)</f>
        <v/>
      </c>
      <c r="I4180">
        <f>MIN(E4180,F4180+G4180)+(1-MgmtPct)*H4180</f>
        <v/>
      </c>
      <c r="J4180">
        <f>IF(I4180/SponsorCost&gt;=RatchetTrigger,1,0)</f>
        <v/>
      </c>
      <c r="K4180">
        <f>IF(J4180=1,MgmtPctRatchet,MgmtPct)</f>
        <v/>
      </c>
      <c r="L4180">
        <f>K4180*H4180</f>
        <v/>
      </c>
      <c r="M4180">
        <f>EXP(-rf*C4180)*L4180</f>
        <v/>
      </c>
      <c r="N4180">
        <f>EXP(-rf*C4180)*E4180</f>
        <v/>
      </c>
    </row>
    <row r="4181">
      <c r="A4181" t="n">
        <v>4173</v>
      </c>
      <c r="B4181">
        <f>RAND()</f>
        <v/>
      </c>
      <c r="C4181">
        <f>IF(B4181&lt;P_3,3,IF(B4181&lt;P_3+P_4,4,5))</f>
        <v/>
      </c>
      <c r="D4181">
        <f>NORM.S.INV(RAND())</f>
        <v/>
      </c>
      <c r="E4181">
        <f>V0*EXP((rf-q_leak-0.5*sigma^2)*C4181+sigma*SQRT(C4181)*D4181)</f>
        <v/>
      </c>
      <c r="F4181">
        <f>SHL_face*(1+SHL_rate)^C4181</f>
        <v/>
      </c>
      <c r="G4181">
        <f>Pref_face*(1+Pref_rate)^C4181</f>
        <v/>
      </c>
      <c r="H4181">
        <f>MAX(E4181-F4181-G4181,0)</f>
        <v/>
      </c>
      <c r="I4181">
        <f>MIN(E4181,F4181+G4181)+(1-MgmtPct)*H4181</f>
        <v/>
      </c>
      <c r="J4181">
        <f>IF(I4181/SponsorCost&gt;=RatchetTrigger,1,0)</f>
        <v/>
      </c>
      <c r="K4181">
        <f>IF(J4181=1,MgmtPctRatchet,MgmtPct)</f>
        <v/>
      </c>
      <c r="L4181">
        <f>K4181*H4181</f>
        <v/>
      </c>
      <c r="M4181">
        <f>EXP(-rf*C4181)*L4181</f>
        <v/>
      </c>
      <c r="N4181">
        <f>EXP(-rf*C4181)*E4181</f>
        <v/>
      </c>
    </row>
    <row r="4182">
      <c r="A4182" t="n">
        <v>4174</v>
      </c>
      <c r="B4182">
        <f>RAND()</f>
        <v/>
      </c>
      <c r="C4182">
        <f>IF(B4182&lt;P_3,3,IF(B4182&lt;P_3+P_4,4,5))</f>
        <v/>
      </c>
      <c r="D4182">
        <f>NORM.S.INV(RAND())</f>
        <v/>
      </c>
      <c r="E4182">
        <f>V0*EXP((rf-q_leak-0.5*sigma^2)*C4182+sigma*SQRT(C4182)*D4182)</f>
        <v/>
      </c>
      <c r="F4182">
        <f>SHL_face*(1+SHL_rate)^C4182</f>
        <v/>
      </c>
      <c r="G4182">
        <f>Pref_face*(1+Pref_rate)^C4182</f>
        <v/>
      </c>
      <c r="H4182">
        <f>MAX(E4182-F4182-G4182,0)</f>
        <v/>
      </c>
      <c r="I4182">
        <f>MIN(E4182,F4182+G4182)+(1-MgmtPct)*H4182</f>
        <v/>
      </c>
      <c r="J4182">
        <f>IF(I4182/SponsorCost&gt;=RatchetTrigger,1,0)</f>
        <v/>
      </c>
      <c r="K4182">
        <f>IF(J4182=1,MgmtPctRatchet,MgmtPct)</f>
        <v/>
      </c>
      <c r="L4182">
        <f>K4182*H4182</f>
        <v/>
      </c>
      <c r="M4182">
        <f>EXP(-rf*C4182)*L4182</f>
        <v/>
      </c>
      <c r="N4182">
        <f>EXP(-rf*C4182)*E4182</f>
        <v/>
      </c>
    </row>
    <row r="4183">
      <c r="A4183" t="n">
        <v>4175</v>
      </c>
      <c r="B4183">
        <f>RAND()</f>
        <v/>
      </c>
      <c r="C4183">
        <f>IF(B4183&lt;P_3,3,IF(B4183&lt;P_3+P_4,4,5))</f>
        <v/>
      </c>
      <c r="D4183">
        <f>NORM.S.INV(RAND())</f>
        <v/>
      </c>
      <c r="E4183">
        <f>V0*EXP((rf-q_leak-0.5*sigma^2)*C4183+sigma*SQRT(C4183)*D4183)</f>
        <v/>
      </c>
      <c r="F4183">
        <f>SHL_face*(1+SHL_rate)^C4183</f>
        <v/>
      </c>
      <c r="G4183">
        <f>Pref_face*(1+Pref_rate)^C4183</f>
        <v/>
      </c>
      <c r="H4183">
        <f>MAX(E4183-F4183-G4183,0)</f>
        <v/>
      </c>
      <c r="I4183">
        <f>MIN(E4183,F4183+G4183)+(1-MgmtPct)*H4183</f>
        <v/>
      </c>
      <c r="J4183">
        <f>IF(I4183/SponsorCost&gt;=RatchetTrigger,1,0)</f>
        <v/>
      </c>
      <c r="K4183">
        <f>IF(J4183=1,MgmtPctRatchet,MgmtPct)</f>
        <v/>
      </c>
      <c r="L4183">
        <f>K4183*H4183</f>
        <v/>
      </c>
      <c r="M4183">
        <f>EXP(-rf*C4183)*L4183</f>
        <v/>
      </c>
      <c r="N4183">
        <f>EXP(-rf*C4183)*E4183</f>
        <v/>
      </c>
    </row>
    <row r="4184">
      <c r="A4184" t="n">
        <v>4176</v>
      </c>
      <c r="B4184">
        <f>RAND()</f>
        <v/>
      </c>
      <c r="C4184">
        <f>IF(B4184&lt;P_3,3,IF(B4184&lt;P_3+P_4,4,5))</f>
        <v/>
      </c>
      <c r="D4184">
        <f>NORM.S.INV(RAND())</f>
        <v/>
      </c>
      <c r="E4184">
        <f>V0*EXP((rf-q_leak-0.5*sigma^2)*C4184+sigma*SQRT(C4184)*D4184)</f>
        <v/>
      </c>
      <c r="F4184">
        <f>SHL_face*(1+SHL_rate)^C4184</f>
        <v/>
      </c>
      <c r="G4184">
        <f>Pref_face*(1+Pref_rate)^C4184</f>
        <v/>
      </c>
      <c r="H4184">
        <f>MAX(E4184-F4184-G4184,0)</f>
        <v/>
      </c>
      <c r="I4184">
        <f>MIN(E4184,F4184+G4184)+(1-MgmtPct)*H4184</f>
        <v/>
      </c>
      <c r="J4184">
        <f>IF(I4184/SponsorCost&gt;=RatchetTrigger,1,0)</f>
        <v/>
      </c>
      <c r="K4184">
        <f>IF(J4184=1,MgmtPctRatchet,MgmtPct)</f>
        <v/>
      </c>
      <c r="L4184">
        <f>K4184*H4184</f>
        <v/>
      </c>
      <c r="M4184">
        <f>EXP(-rf*C4184)*L4184</f>
        <v/>
      </c>
      <c r="N4184">
        <f>EXP(-rf*C4184)*E4184</f>
        <v/>
      </c>
    </row>
    <row r="4185">
      <c r="A4185" t="n">
        <v>4177</v>
      </c>
      <c r="B4185">
        <f>RAND()</f>
        <v/>
      </c>
      <c r="C4185">
        <f>IF(B4185&lt;P_3,3,IF(B4185&lt;P_3+P_4,4,5))</f>
        <v/>
      </c>
      <c r="D4185">
        <f>NORM.S.INV(RAND())</f>
        <v/>
      </c>
      <c r="E4185">
        <f>V0*EXP((rf-q_leak-0.5*sigma^2)*C4185+sigma*SQRT(C4185)*D4185)</f>
        <v/>
      </c>
      <c r="F4185">
        <f>SHL_face*(1+SHL_rate)^C4185</f>
        <v/>
      </c>
      <c r="G4185">
        <f>Pref_face*(1+Pref_rate)^C4185</f>
        <v/>
      </c>
      <c r="H4185">
        <f>MAX(E4185-F4185-G4185,0)</f>
        <v/>
      </c>
      <c r="I4185">
        <f>MIN(E4185,F4185+G4185)+(1-MgmtPct)*H4185</f>
        <v/>
      </c>
      <c r="J4185">
        <f>IF(I4185/SponsorCost&gt;=RatchetTrigger,1,0)</f>
        <v/>
      </c>
      <c r="K4185">
        <f>IF(J4185=1,MgmtPctRatchet,MgmtPct)</f>
        <v/>
      </c>
      <c r="L4185">
        <f>K4185*H4185</f>
        <v/>
      </c>
      <c r="M4185">
        <f>EXP(-rf*C4185)*L4185</f>
        <v/>
      </c>
      <c r="N4185">
        <f>EXP(-rf*C4185)*E4185</f>
        <v/>
      </c>
    </row>
    <row r="4186">
      <c r="A4186" t="n">
        <v>4178</v>
      </c>
      <c r="B4186">
        <f>RAND()</f>
        <v/>
      </c>
      <c r="C4186">
        <f>IF(B4186&lt;P_3,3,IF(B4186&lt;P_3+P_4,4,5))</f>
        <v/>
      </c>
      <c r="D4186">
        <f>NORM.S.INV(RAND())</f>
        <v/>
      </c>
      <c r="E4186">
        <f>V0*EXP((rf-q_leak-0.5*sigma^2)*C4186+sigma*SQRT(C4186)*D4186)</f>
        <v/>
      </c>
      <c r="F4186">
        <f>SHL_face*(1+SHL_rate)^C4186</f>
        <v/>
      </c>
      <c r="G4186">
        <f>Pref_face*(1+Pref_rate)^C4186</f>
        <v/>
      </c>
      <c r="H4186">
        <f>MAX(E4186-F4186-G4186,0)</f>
        <v/>
      </c>
      <c r="I4186">
        <f>MIN(E4186,F4186+G4186)+(1-MgmtPct)*H4186</f>
        <v/>
      </c>
      <c r="J4186">
        <f>IF(I4186/SponsorCost&gt;=RatchetTrigger,1,0)</f>
        <v/>
      </c>
      <c r="K4186">
        <f>IF(J4186=1,MgmtPctRatchet,MgmtPct)</f>
        <v/>
      </c>
      <c r="L4186">
        <f>K4186*H4186</f>
        <v/>
      </c>
      <c r="M4186">
        <f>EXP(-rf*C4186)*L4186</f>
        <v/>
      </c>
      <c r="N4186">
        <f>EXP(-rf*C4186)*E4186</f>
        <v/>
      </c>
    </row>
    <row r="4187">
      <c r="A4187" t="n">
        <v>4179</v>
      </c>
      <c r="B4187">
        <f>RAND()</f>
        <v/>
      </c>
      <c r="C4187">
        <f>IF(B4187&lt;P_3,3,IF(B4187&lt;P_3+P_4,4,5))</f>
        <v/>
      </c>
      <c r="D4187">
        <f>NORM.S.INV(RAND())</f>
        <v/>
      </c>
      <c r="E4187">
        <f>V0*EXP((rf-q_leak-0.5*sigma^2)*C4187+sigma*SQRT(C4187)*D4187)</f>
        <v/>
      </c>
      <c r="F4187">
        <f>SHL_face*(1+SHL_rate)^C4187</f>
        <v/>
      </c>
      <c r="G4187">
        <f>Pref_face*(1+Pref_rate)^C4187</f>
        <v/>
      </c>
      <c r="H4187">
        <f>MAX(E4187-F4187-G4187,0)</f>
        <v/>
      </c>
      <c r="I4187">
        <f>MIN(E4187,F4187+G4187)+(1-MgmtPct)*H4187</f>
        <v/>
      </c>
      <c r="J4187">
        <f>IF(I4187/SponsorCost&gt;=RatchetTrigger,1,0)</f>
        <v/>
      </c>
      <c r="K4187">
        <f>IF(J4187=1,MgmtPctRatchet,MgmtPct)</f>
        <v/>
      </c>
      <c r="L4187">
        <f>K4187*H4187</f>
        <v/>
      </c>
      <c r="M4187">
        <f>EXP(-rf*C4187)*L4187</f>
        <v/>
      </c>
      <c r="N4187">
        <f>EXP(-rf*C4187)*E4187</f>
        <v/>
      </c>
    </row>
    <row r="4188">
      <c r="A4188" t="n">
        <v>4180</v>
      </c>
      <c r="B4188">
        <f>RAND()</f>
        <v/>
      </c>
      <c r="C4188">
        <f>IF(B4188&lt;P_3,3,IF(B4188&lt;P_3+P_4,4,5))</f>
        <v/>
      </c>
      <c r="D4188">
        <f>NORM.S.INV(RAND())</f>
        <v/>
      </c>
      <c r="E4188">
        <f>V0*EXP((rf-q_leak-0.5*sigma^2)*C4188+sigma*SQRT(C4188)*D4188)</f>
        <v/>
      </c>
      <c r="F4188">
        <f>SHL_face*(1+SHL_rate)^C4188</f>
        <v/>
      </c>
      <c r="G4188">
        <f>Pref_face*(1+Pref_rate)^C4188</f>
        <v/>
      </c>
      <c r="H4188">
        <f>MAX(E4188-F4188-G4188,0)</f>
        <v/>
      </c>
      <c r="I4188">
        <f>MIN(E4188,F4188+G4188)+(1-MgmtPct)*H4188</f>
        <v/>
      </c>
      <c r="J4188">
        <f>IF(I4188/SponsorCost&gt;=RatchetTrigger,1,0)</f>
        <v/>
      </c>
      <c r="K4188">
        <f>IF(J4188=1,MgmtPctRatchet,MgmtPct)</f>
        <v/>
      </c>
      <c r="L4188">
        <f>K4188*H4188</f>
        <v/>
      </c>
      <c r="M4188">
        <f>EXP(-rf*C4188)*L4188</f>
        <v/>
      </c>
      <c r="N4188">
        <f>EXP(-rf*C4188)*E4188</f>
        <v/>
      </c>
    </row>
    <row r="4189">
      <c r="A4189" t="n">
        <v>4181</v>
      </c>
      <c r="B4189">
        <f>RAND()</f>
        <v/>
      </c>
      <c r="C4189">
        <f>IF(B4189&lt;P_3,3,IF(B4189&lt;P_3+P_4,4,5))</f>
        <v/>
      </c>
      <c r="D4189">
        <f>NORM.S.INV(RAND())</f>
        <v/>
      </c>
      <c r="E4189">
        <f>V0*EXP((rf-q_leak-0.5*sigma^2)*C4189+sigma*SQRT(C4189)*D4189)</f>
        <v/>
      </c>
      <c r="F4189">
        <f>SHL_face*(1+SHL_rate)^C4189</f>
        <v/>
      </c>
      <c r="G4189">
        <f>Pref_face*(1+Pref_rate)^C4189</f>
        <v/>
      </c>
      <c r="H4189">
        <f>MAX(E4189-F4189-G4189,0)</f>
        <v/>
      </c>
      <c r="I4189">
        <f>MIN(E4189,F4189+G4189)+(1-MgmtPct)*H4189</f>
        <v/>
      </c>
      <c r="J4189">
        <f>IF(I4189/SponsorCost&gt;=RatchetTrigger,1,0)</f>
        <v/>
      </c>
      <c r="K4189">
        <f>IF(J4189=1,MgmtPctRatchet,MgmtPct)</f>
        <v/>
      </c>
      <c r="L4189">
        <f>K4189*H4189</f>
        <v/>
      </c>
      <c r="M4189">
        <f>EXP(-rf*C4189)*L4189</f>
        <v/>
      </c>
      <c r="N4189">
        <f>EXP(-rf*C4189)*E4189</f>
        <v/>
      </c>
    </row>
    <row r="4190">
      <c r="A4190" t="n">
        <v>4182</v>
      </c>
      <c r="B4190">
        <f>RAND()</f>
        <v/>
      </c>
      <c r="C4190">
        <f>IF(B4190&lt;P_3,3,IF(B4190&lt;P_3+P_4,4,5))</f>
        <v/>
      </c>
      <c r="D4190">
        <f>NORM.S.INV(RAND())</f>
        <v/>
      </c>
      <c r="E4190">
        <f>V0*EXP((rf-q_leak-0.5*sigma^2)*C4190+sigma*SQRT(C4190)*D4190)</f>
        <v/>
      </c>
      <c r="F4190">
        <f>SHL_face*(1+SHL_rate)^C4190</f>
        <v/>
      </c>
      <c r="G4190">
        <f>Pref_face*(1+Pref_rate)^C4190</f>
        <v/>
      </c>
      <c r="H4190">
        <f>MAX(E4190-F4190-G4190,0)</f>
        <v/>
      </c>
      <c r="I4190">
        <f>MIN(E4190,F4190+G4190)+(1-MgmtPct)*H4190</f>
        <v/>
      </c>
      <c r="J4190">
        <f>IF(I4190/SponsorCost&gt;=RatchetTrigger,1,0)</f>
        <v/>
      </c>
      <c r="K4190">
        <f>IF(J4190=1,MgmtPctRatchet,MgmtPct)</f>
        <v/>
      </c>
      <c r="L4190">
        <f>K4190*H4190</f>
        <v/>
      </c>
      <c r="M4190">
        <f>EXP(-rf*C4190)*L4190</f>
        <v/>
      </c>
      <c r="N4190">
        <f>EXP(-rf*C4190)*E4190</f>
        <v/>
      </c>
    </row>
    <row r="4191">
      <c r="A4191" t="n">
        <v>4183</v>
      </c>
      <c r="B4191">
        <f>RAND()</f>
        <v/>
      </c>
      <c r="C4191">
        <f>IF(B4191&lt;P_3,3,IF(B4191&lt;P_3+P_4,4,5))</f>
        <v/>
      </c>
      <c r="D4191">
        <f>NORM.S.INV(RAND())</f>
        <v/>
      </c>
      <c r="E4191">
        <f>V0*EXP((rf-q_leak-0.5*sigma^2)*C4191+sigma*SQRT(C4191)*D4191)</f>
        <v/>
      </c>
      <c r="F4191">
        <f>SHL_face*(1+SHL_rate)^C4191</f>
        <v/>
      </c>
      <c r="G4191">
        <f>Pref_face*(1+Pref_rate)^C4191</f>
        <v/>
      </c>
      <c r="H4191">
        <f>MAX(E4191-F4191-G4191,0)</f>
        <v/>
      </c>
      <c r="I4191">
        <f>MIN(E4191,F4191+G4191)+(1-MgmtPct)*H4191</f>
        <v/>
      </c>
      <c r="J4191">
        <f>IF(I4191/SponsorCost&gt;=RatchetTrigger,1,0)</f>
        <v/>
      </c>
      <c r="K4191">
        <f>IF(J4191=1,MgmtPctRatchet,MgmtPct)</f>
        <v/>
      </c>
      <c r="L4191">
        <f>K4191*H4191</f>
        <v/>
      </c>
      <c r="M4191">
        <f>EXP(-rf*C4191)*L4191</f>
        <v/>
      </c>
      <c r="N4191">
        <f>EXP(-rf*C4191)*E4191</f>
        <v/>
      </c>
    </row>
    <row r="4192">
      <c r="A4192" t="n">
        <v>4184</v>
      </c>
      <c r="B4192">
        <f>RAND()</f>
        <v/>
      </c>
      <c r="C4192">
        <f>IF(B4192&lt;P_3,3,IF(B4192&lt;P_3+P_4,4,5))</f>
        <v/>
      </c>
      <c r="D4192">
        <f>NORM.S.INV(RAND())</f>
        <v/>
      </c>
      <c r="E4192">
        <f>V0*EXP((rf-q_leak-0.5*sigma^2)*C4192+sigma*SQRT(C4192)*D4192)</f>
        <v/>
      </c>
      <c r="F4192">
        <f>SHL_face*(1+SHL_rate)^C4192</f>
        <v/>
      </c>
      <c r="G4192">
        <f>Pref_face*(1+Pref_rate)^C4192</f>
        <v/>
      </c>
      <c r="H4192">
        <f>MAX(E4192-F4192-G4192,0)</f>
        <v/>
      </c>
      <c r="I4192">
        <f>MIN(E4192,F4192+G4192)+(1-MgmtPct)*H4192</f>
        <v/>
      </c>
      <c r="J4192">
        <f>IF(I4192/SponsorCost&gt;=RatchetTrigger,1,0)</f>
        <v/>
      </c>
      <c r="K4192">
        <f>IF(J4192=1,MgmtPctRatchet,MgmtPct)</f>
        <v/>
      </c>
      <c r="L4192">
        <f>K4192*H4192</f>
        <v/>
      </c>
      <c r="M4192">
        <f>EXP(-rf*C4192)*L4192</f>
        <v/>
      </c>
      <c r="N4192">
        <f>EXP(-rf*C4192)*E4192</f>
        <v/>
      </c>
    </row>
    <row r="4193">
      <c r="A4193" t="n">
        <v>4185</v>
      </c>
      <c r="B4193">
        <f>RAND()</f>
        <v/>
      </c>
      <c r="C4193">
        <f>IF(B4193&lt;P_3,3,IF(B4193&lt;P_3+P_4,4,5))</f>
        <v/>
      </c>
      <c r="D4193">
        <f>NORM.S.INV(RAND())</f>
        <v/>
      </c>
      <c r="E4193">
        <f>V0*EXP((rf-q_leak-0.5*sigma^2)*C4193+sigma*SQRT(C4193)*D4193)</f>
        <v/>
      </c>
      <c r="F4193">
        <f>SHL_face*(1+SHL_rate)^C4193</f>
        <v/>
      </c>
      <c r="G4193">
        <f>Pref_face*(1+Pref_rate)^C4193</f>
        <v/>
      </c>
      <c r="H4193">
        <f>MAX(E4193-F4193-G4193,0)</f>
        <v/>
      </c>
      <c r="I4193">
        <f>MIN(E4193,F4193+G4193)+(1-MgmtPct)*H4193</f>
        <v/>
      </c>
      <c r="J4193">
        <f>IF(I4193/SponsorCost&gt;=RatchetTrigger,1,0)</f>
        <v/>
      </c>
      <c r="K4193">
        <f>IF(J4193=1,MgmtPctRatchet,MgmtPct)</f>
        <v/>
      </c>
      <c r="L4193">
        <f>K4193*H4193</f>
        <v/>
      </c>
      <c r="M4193">
        <f>EXP(-rf*C4193)*L4193</f>
        <v/>
      </c>
      <c r="N4193">
        <f>EXP(-rf*C4193)*E4193</f>
        <v/>
      </c>
    </row>
    <row r="4194">
      <c r="A4194" t="n">
        <v>4186</v>
      </c>
      <c r="B4194">
        <f>RAND()</f>
        <v/>
      </c>
      <c r="C4194">
        <f>IF(B4194&lt;P_3,3,IF(B4194&lt;P_3+P_4,4,5))</f>
        <v/>
      </c>
      <c r="D4194">
        <f>NORM.S.INV(RAND())</f>
        <v/>
      </c>
      <c r="E4194">
        <f>V0*EXP((rf-q_leak-0.5*sigma^2)*C4194+sigma*SQRT(C4194)*D4194)</f>
        <v/>
      </c>
      <c r="F4194">
        <f>SHL_face*(1+SHL_rate)^C4194</f>
        <v/>
      </c>
      <c r="G4194">
        <f>Pref_face*(1+Pref_rate)^C4194</f>
        <v/>
      </c>
      <c r="H4194">
        <f>MAX(E4194-F4194-G4194,0)</f>
        <v/>
      </c>
      <c r="I4194">
        <f>MIN(E4194,F4194+G4194)+(1-MgmtPct)*H4194</f>
        <v/>
      </c>
      <c r="J4194">
        <f>IF(I4194/SponsorCost&gt;=RatchetTrigger,1,0)</f>
        <v/>
      </c>
      <c r="K4194">
        <f>IF(J4194=1,MgmtPctRatchet,MgmtPct)</f>
        <v/>
      </c>
      <c r="L4194">
        <f>K4194*H4194</f>
        <v/>
      </c>
      <c r="M4194">
        <f>EXP(-rf*C4194)*L4194</f>
        <v/>
      </c>
      <c r="N4194">
        <f>EXP(-rf*C4194)*E4194</f>
        <v/>
      </c>
    </row>
    <row r="4195">
      <c r="A4195" t="n">
        <v>4187</v>
      </c>
      <c r="B4195">
        <f>RAND()</f>
        <v/>
      </c>
      <c r="C4195">
        <f>IF(B4195&lt;P_3,3,IF(B4195&lt;P_3+P_4,4,5))</f>
        <v/>
      </c>
      <c r="D4195">
        <f>NORM.S.INV(RAND())</f>
        <v/>
      </c>
      <c r="E4195">
        <f>V0*EXP((rf-q_leak-0.5*sigma^2)*C4195+sigma*SQRT(C4195)*D4195)</f>
        <v/>
      </c>
      <c r="F4195">
        <f>SHL_face*(1+SHL_rate)^C4195</f>
        <v/>
      </c>
      <c r="G4195">
        <f>Pref_face*(1+Pref_rate)^C4195</f>
        <v/>
      </c>
      <c r="H4195">
        <f>MAX(E4195-F4195-G4195,0)</f>
        <v/>
      </c>
      <c r="I4195">
        <f>MIN(E4195,F4195+G4195)+(1-MgmtPct)*H4195</f>
        <v/>
      </c>
      <c r="J4195">
        <f>IF(I4195/SponsorCost&gt;=RatchetTrigger,1,0)</f>
        <v/>
      </c>
      <c r="K4195">
        <f>IF(J4195=1,MgmtPctRatchet,MgmtPct)</f>
        <v/>
      </c>
      <c r="L4195">
        <f>K4195*H4195</f>
        <v/>
      </c>
      <c r="M4195">
        <f>EXP(-rf*C4195)*L4195</f>
        <v/>
      </c>
      <c r="N4195">
        <f>EXP(-rf*C4195)*E4195</f>
        <v/>
      </c>
    </row>
    <row r="4196">
      <c r="A4196" t="n">
        <v>4188</v>
      </c>
      <c r="B4196">
        <f>RAND()</f>
        <v/>
      </c>
      <c r="C4196">
        <f>IF(B4196&lt;P_3,3,IF(B4196&lt;P_3+P_4,4,5))</f>
        <v/>
      </c>
      <c r="D4196">
        <f>NORM.S.INV(RAND())</f>
        <v/>
      </c>
      <c r="E4196">
        <f>V0*EXP((rf-q_leak-0.5*sigma^2)*C4196+sigma*SQRT(C4196)*D4196)</f>
        <v/>
      </c>
      <c r="F4196">
        <f>SHL_face*(1+SHL_rate)^C4196</f>
        <v/>
      </c>
      <c r="G4196">
        <f>Pref_face*(1+Pref_rate)^C4196</f>
        <v/>
      </c>
      <c r="H4196">
        <f>MAX(E4196-F4196-G4196,0)</f>
        <v/>
      </c>
      <c r="I4196">
        <f>MIN(E4196,F4196+G4196)+(1-MgmtPct)*H4196</f>
        <v/>
      </c>
      <c r="J4196">
        <f>IF(I4196/SponsorCost&gt;=RatchetTrigger,1,0)</f>
        <v/>
      </c>
      <c r="K4196">
        <f>IF(J4196=1,MgmtPctRatchet,MgmtPct)</f>
        <v/>
      </c>
      <c r="L4196">
        <f>K4196*H4196</f>
        <v/>
      </c>
      <c r="M4196">
        <f>EXP(-rf*C4196)*L4196</f>
        <v/>
      </c>
      <c r="N4196">
        <f>EXP(-rf*C4196)*E4196</f>
        <v/>
      </c>
    </row>
    <row r="4197">
      <c r="A4197" t="n">
        <v>4189</v>
      </c>
      <c r="B4197">
        <f>RAND()</f>
        <v/>
      </c>
      <c r="C4197">
        <f>IF(B4197&lt;P_3,3,IF(B4197&lt;P_3+P_4,4,5))</f>
        <v/>
      </c>
      <c r="D4197">
        <f>NORM.S.INV(RAND())</f>
        <v/>
      </c>
      <c r="E4197">
        <f>V0*EXP((rf-q_leak-0.5*sigma^2)*C4197+sigma*SQRT(C4197)*D4197)</f>
        <v/>
      </c>
      <c r="F4197">
        <f>SHL_face*(1+SHL_rate)^C4197</f>
        <v/>
      </c>
      <c r="G4197">
        <f>Pref_face*(1+Pref_rate)^C4197</f>
        <v/>
      </c>
      <c r="H4197">
        <f>MAX(E4197-F4197-G4197,0)</f>
        <v/>
      </c>
      <c r="I4197">
        <f>MIN(E4197,F4197+G4197)+(1-MgmtPct)*H4197</f>
        <v/>
      </c>
      <c r="J4197">
        <f>IF(I4197/SponsorCost&gt;=RatchetTrigger,1,0)</f>
        <v/>
      </c>
      <c r="K4197">
        <f>IF(J4197=1,MgmtPctRatchet,MgmtPct)</f>
        <v/>
      </c>
      <c r="L4197">
        <f>K4197*H4197</f>
        <v/>
      </c>
      <c r="M4197">
        <f>EXP(-rf*C4197)*L4197</f>
        <v/>
      </c>
      <c r="N4197">
        <f>EXP(-rf*C4197)*E4197</f>
        <v/>
      </c>
    </row>
    <row r="4198">
      <c r="A4198" t="n">
        <v>4190</v>
      </c>
      <c r="B4198">
        <f>RAND()</f>
        <v/>
      </c>
      <c r="C4198">
        <f>IF(B4198&lt;P_3,3,IF(B4198&lt;P_3+P_4,4,5))</f>
        <v/>
      </c>
      <c r="D4198">
        <f>NORM.S.INV(RAND())</f>
        <v/>
      </c>
      <c r="E4198">
        <f>V0*EXP((rf-q_leak-0.5*sigma^2)*C4198+sigma*SQRT(C4198)*D4198)</f>
        <v/>
      </c>
      <c r="F4198">
        <f>SHL_face*(1+SHL_rate)^C4198</f>
        <v/>
      </c>
      <c r="G4198">
        <f>Pref_face*(1+Pref_rate)^C4198</f>
        <v/>
      </c>
      <c r="H4198">
        <f>MAX(E4198-F4198-G4198,0)</f>
        <v/>
      </c>
      <c r="I4198">
        <f>MIN(E4198,F4198+G4198)+(1-MgmtPct)*H4198</f>
        <v/>
      </c>
      <c r="J4198">
        <f>IF(I4198/SponsorCost&gt;=RatchetTrigger,1,0)</f>
        <v/>
      </c>
      <c r="K4198">
        <f>IF(J4198=1,MgmtPctRatchet,MgmtPct)</f>
        <v/>
      </c>
      <c r="L4198">
        <f>K4198*H4198</f>
        <v/>
      </c>
      <c r="M4198">
        <f>EXP(-rf*C4198)*L4198</f>
        <v/>
      </c>
      <c r="N4198">
        <f>EXP(-rf*C4198)*E4198</f>
        <v/>
      </c>
    </row>
    <row r="4199">
      <c r="A4199" t="n">
        <v>4191</v>
      </c>
      <c r="B4199">
        <f>RAND()</f>
        <v/>
      </c>
      <c r="C4199">
        <f>IF(B4199&lt;P_3,3,IF(B4199&lt;P_3+P_4,4,5))</f>
        <v/>
      </c>
      <c r="D4199">
        <f>NORM.S.INV(RAND())</f>
        <v/>
      </c>
      <c r="E4199">
        <f>V0*EXP((rf-q_leak-0.5*sigma^2)*C4199+sigma*SQRT(C4199)*D4199)</f>
        <v/>
      </c>
      <c r="F4199">
        <f>SHL_face*(1+SHL_rate)^C4199</f>
        <v/>
      </c>
      <c r="G4199">
        <f>Pref_face*(1+Pref_rate)^C4199</f>
        <v/>
      </c>
      <c r="H4199">
        <f>MAX(E4199-F4199-G4199,0)</f>
        <v/>
      </c>
      <c r="I4199">
        <f>MIN(E4199,F4199+G4199)+(1-MgmtPct)*H4199</f>
        <v/>
      </c>
      <c r="J4199">
        <f>IF(I4199/SponsorCost&gt;=RatchetTrigger,1,0)</f>
        <v/>
      </c>
      <c r="K4199">
        <f>IF(J4199=1,MgmtPctRatchet,MgmtPct)</f>
        <v/>
      </c>
      <c r="L4199">
        <f>K4199*H4199</f>
        <v/>
      </c>
      <c r="M4199">
        <f>EXP(-rf*C4199)*L4199</f>
        <v/>
      </c>
      <c r="N4199">
        <f>EXP(-rf*C4199)*E4199</f>
        <v/>
      </c>
    </row>
    <row r="4200">
      <c r="A4200" t="n">
        <v>4192</v>
      </c>
      <c r="B4200">
        <f>RAND()</f>
        <v/>
      </c>
      <c r="C4200">
        <f>IF(B4200&lt;P_3,3,IF(B4200&lt;P_3+P_4,4,5))</f>
        <v/>
      </c>
      <c r="D4200">
        <f>NORM.S.INV(RAND())</f>
        <v/>
      </c>
      <c r="E4200">
        <f>V0*EXP((rf-q_leak-0.5*sigma^2)*C4200+sigma*SQRT(C4200)*D4200)</f>
        <v/>
      </c>
      <c r="F4200">
        <f>SHL_face*(1+SHL_rate)^C4200</f>
        <v/>
      </c>
      <c r="G4200">
        <f>Pref_face*(1+Pref_rate)^C4200</f>
        <v/>
      </c>
      <c r="H4200">
        <f>MAX(E4200-F4200-G4200,0)</f>
        <v/>
      </c>
      <c r="I4200">
        <f>MIN(E4200,F4200+G4200)+(1-MgmtPct)*H4200</f>
        <v/>
      </c>
      <c r="J4200">
        <f>IF(I4200/SponsorCost&gt;=RatchetTrigger,1,0)</f>
        <v/>
      </c>
      <c r="K4200">
        <f>IF(J4200=1,MgmtPctRatchet,MgmtPct)</f>
        <v/>
      </c>
      <c r="L4200">
        <f>K4200*H4200</f>
        <v/>
      </c>
      <c r="M4200">
        <f>EXP(-rf*C4200)*L4200</f>
        <v/>
      </c>
      <c r="N4200">
        <f>EXP(-rf*C4200)*E4200</f>
        <v/>
      </c>
    </row>
    <row r="4201">
      <c r="A4201" t="n">
        <v>4193</v>
      </c>
      <c r="B4201">
        <f>RAND()</f>
        <v/>
      </c>
      <c r="C4201">
        <f>IF(B4201&lt;P_3,3,IF(B4201&lt;P_3+P_4,4,5))</f>
        <v/>
      </c>
      <c r="D4201">
        <f>NORM.S.INV(RAND())</f>
        <v/>
      </c>
      <c r="E4201">
        <f>V0*EXP((rf-q_leak-0.5*sigma^2)*C4201+sigma*SQRT(C4201)*D4201)</f>
        <v/>
      </c>
      <c r="F4201">
        <f>SHL_face*(1+SHL_rate)^C4201</f>
        <v/>
      </c>
      <c r="G4201">
        <f>Pref_face*(1+Pref_rate)^C4201</f>
        <v/>
      </c>
      <c r="H4201">
        <f>MAX(E4201-F4201-G4201,0)</f>
        <v/>
      </c>
      <c r="I4201">
        <f>MIN(E4201,F4201+G4201)+(1-MgmtPct)*H4201</f>
        <v/>
      </c>
      <c r="J4201">
        <f>IF(I4201/SponsorCost&gt;=RatchetTrigger,1,0)</f>
        <v/>
      </c>
      <c r="K4201">
        <f>IF(J4201=1,MgmtPctRatchet,MgmtPct)</f>
        <v/>
      </c>
      <c r="L4201">
        <f>K4201*H4201</f>
        <v/>
      </c>
      <c r="M4201">
        <f>EXP(-rf*C4201)*L4201</f>
        <v/>
      </c>
      <c r="N4201">
        <f>EXP(-rf*C4201)*E4201</f>
        <v/>
      </c>
    </row>
    <row r="4202">
      <c r="A4202" t="n">
        <v>4194</v>
      </c>
      <c r="B4202">
        <f>RAND()</f>
        <v/>
      </c>
      <c r="C4202">
        <f>IF(B4202&lt;P_3,3,IF(B4202&lt;P_3+P_4,4,5))</f>
        <v/>
      </c>
      <c r="D4202">
        <f>NORM.S.INV(RAND())</f>
        <v/>
      </c>
      <c r="E4202">
        <f>V0*EXP((rf-q_leak-0.5*sigma^2)*C4202+sigma*SQRT(C4202)*D4202)</f>
        <v/>
      </c>
      <c r="F4202">
        <f>SHL_face*(1+SHL_rate)^C4202</f>
        <v/>
      </c>
      <c r="G4202">
        <f>Pref_face*(1+Pref_rate)^C4202</f>
        <v/>
      </c>
      <c r="H4202">
        <f>MAX(E4202-F4202-G4202,0)</f>
        <v/>
      </c>
      <c r="I4202">
        <f>MIN(E4202,F4202+G4202)+(1-MgmtPct)*H4202</f>
        <v/>
      </c>
      <c r="J4202">
        <f>IF(I4202/SponsorCost&gt;=RatchetTrigger,1,0)</f>
        <v/>
      </c>
      <c r="K4202">
        <f>IF(J4202=1,MgmtPctRatchet,MgmtPct)</f>
        <v/>
      </c>
      <c r="L4202">
        <f>K4202*H4202</f>
        <v/>
      </c>
      <c r="M4202">
        <f>EXP(-rf*C4202)*L4202</f>
        <v/>
      </c>
      <c r="N4202">
        <f>EXP(-rf*C4202)*E4202</f>
        <v/>
      </c>
    </row>
    <row r="4203">
      <c r="A4203" t="n">
        <v>4195</v>
      </c>
      <c r="B4203">
        <f>RAND()</f>
        <v/>
      </c>
      <c r="C4203">
        <f>IF(B4203&lt;P_3,3,IF(B4203&lt;P_3+P_4,4,5))</f>
        <v/>
      </c>
      <c r="D4203">
        <f>NORM.S.INV(RAND())</f>
        <v/>
      </c>
      <c r="E4203">
        <f>V0*EXP((rf-q_leak-0.5*sigma^2)*C4203+sigma*SQRT(C4203)*D4203)</f>
        <v/>
      </c>
      <c r="F4203">
        <f>SHL_face*(1+SHL_rate)^C4203</f>
        <v/>
      </c>
      <c r="G4203">
        <f>Pref_face*(1+Pref_rate)^C4203</f>
        <v/>
      </c>
      <c r="H4203">
        <f>MAX(E4203-F4203-G4203,0)</f>
        <v/>
      </c>
      <c r="I4203">
        <f>MIN(E4203,F4203+G4203)+(1-MgmtPct)*H4203</f>
        <v/>
      </c>
      <c r="J4203">
        <f>IF(I4203/SponsorCost&gt;=RatchetTrigger,1,0)</f>
        <v/>
      </c>
      <c r="K4203">
        <f>IF(J4203=1,MgmtPctRatchet,MgmtPct)</f>
        <v/>
      </c>
      <c r="L4203">
        <f>K4203*H4203</f>
        <v/>
      </c>
      <c r="M4203">
        <f>EXP(-rf*C4203)*L4203</f>
        <v/>
      </c>
      <c r="N4203">
        <f>EXP(-rf*C4203)*E4203</f>
        <v/>
      </c>
    </row>
    <row r="4204">
      <c r="A4204" t="n">
        <v>4196</v>
      </c>
      <c r="B4204">
        <f>RAND()</f>
        <v/>
      </c>
      <c r="C4204">
        <f>IF(B4204&lt;P_3,3,IF(B4204&lt;P_3+P_4,4,5))</f>
        <v/>
      </c>
      <c r="D4204">
        <f>NORM.S.INV(RAND())</f>
        <v/>
      </c>
      <c r="E4204">
        <f>V0*EXP((rf-q_leak-0.5*sigma^2)*C4204+sigma*SQRT(C4204)*D4204)</f>
        <v/>
      </c>
      <c r="F4204">
        <f>SHL_face*(1+SHL_rate)^C4204</f>
        <v/>
      </c>
      <c r="G4204">
        <f>Pref_face*(1+Pref_rate)^C4204</f>
        <v/>
      </c>
      <c r="H4204">
        <f>MAX(E4204-F4204-G4204,0)</f>
        <v/>
      </c>
      <c r="I4204">
        <f>MIN(E4204,F4204+G4204)+(1-MgmtPct)*H4204</f>
        <v/>
      </c>
      <c r="J4204">
        <f>IF(I4204/SponsorCost&gt;=RatchetTrigger,1,0)</f>
        <v/>
      </c>
      <c r="K4204">
        <f>IF(J4204=1,MgmtPctRatchet,MgmtPct)</f>
        <v/>
      </c>
      <c r="L4204">
        <f>K4204*H4204</f>
        <v/>
      </c>
      <c r="M4204">
        <f>EXP(-rf*C4204)*L4204</f>
        <v/>
      </c>
      <c r="N4204">
        <f>EXP(-rf*C4204)*E4204</f>
        <v/>
      </c>
    </row>
    <row r="4205">
      <c r="A4205" t="n">
        <v>4197</v>
      </c>
      <c r="B4205">
        <f>RAND()</f>
        <v/>
      </c>
      <c r="C4205">
        <f>IF(B4205&lt;P_3,3,IF(B4205&lt;P_3+P_4,4,5))</f>
        <v/>
      </c>
      <c r="D4205">
        <f>NORM.S.INV(RAND())</f>
        <v/>
      </c>
      <c r="E4205">
        <f>V0*EXP((rf-q_leak-0.5*sigma^2)*C4205+sigma*SQRT(C4205)*D4205)</f>
        <v/>
      </c>
      <c r="F4205">
        <f>SHL_face*(1+SHL_rate)^C4205</f>
        <v/>
      </c>
      <c r="G4205">
        <f>Pref_face*(1+Pref_rate)^C4205</f>
        <v/>
      </c>
      <c r="H4205">
        <f>MAX(E4205-F4205-G4205,0)</f>
        <v/>
      </c>
      <c r="I4205">
        <f>MIN(E4205,F4205+G4205)+(1-MgmtPct)*H4205</f>
        <v/>
      </c>
      <c r="J4205">
        <f>IF(I4205/SponsorCost&gt;=RatchetTrigger,1,0)</f>
        <v/>
      </c>
      <c r="K4205">
        <f>IF(J4205=1,MgmtPctRatchet,MgmtPct)</f>
        <v/>
      </c>
      <c r="L4205">
        <f>K4205*H4205</f>
        <v/>
      </c>
      <c r="M4205">
        <f>EXP(-rf*C4205)*L4205</f>
        <v/>
      </c>
      <c r="N4205">
        <f>EXP(-rf*C4205)*E4205</f>
        <v/>
      </c>
    </row>
    <row r="4206">
      <c r="A4206" t="n">
        <v>4198</v>
      </c>
      <c r="B4206">
        <f>RAND()</f>
        <v/>
      </c>
      <c r="C4206">
        <f>IF(B4206&lt;P_3,3,IF(B4206&lt;P_3+P_4,4,5))</f>
        <v/>
      </c>
      <c r="D4206">
        <f>NORM.S.INV(RAND())</f>
        <v/>
      </c>
      <c r="E4206">
        <f>V0*EXP((rf-q_leak-0.5*sigma^2)*C4206+sigma*SQRT(C4206)*D4206)</f>
        <v/>
      </c>
      <c r="F4206">
        <f>SHL_face*(1+SHL_rate)^C4206</f>
        <v/>
      </c>
      <c r="G4206">
        <f>Pref_face*(1+Pref_rate)^C4206</f>
        <v/>
      </c>
      <c r="H4206">
        <f>MAX(E4206-F4206-G4206,0)</f>
        <v/>
      </c>
      <c r="I4206">
        <f>MIN(E4206,F4206+G4206)+(1-MgmtPct)*H4206</f>
        <v/>
      </c>
      <c r="J4206">
        <f>IF(I4206/SponsorCost&gt;=RatchetTrigger,1,0)</f>
        <v/>
      </c>
      <c r="K4206">
        <f>IF(J4206=1,MgmtPctRatchet,MgmtPct)</f>
        <v/>
      </c>
      <c r="L4206">
        <f>K4206*H4206</f>
        <v/>
      </c>
      <c r="M4206">
        <f>EXP(-rf*C4206)*L4206</f>
        <v/>
      </c>
      <c r="N4206">
        <f>EXP(-rf*C4206)*E4206</f>
        <v/>
      </c>
    </row>
    <row r="4207">
      <c r="A4207" t="n">
        <v>4199</v>
      </c>
      <c r="B4207">
        <f>RAND()</f>
        <v/>
      </c>
      <c r="C4207">
        <f>IF(B4207&lt;P_3,3,IF(B4207&lt;P_3+P_4,4,5))</f>
        <v/>
      </c>
      <c r="D4207">
        <f>NORM.S.INV(RAND())</f>
        <v/>
      </c>
      <c r="E4207">
        <f>V0*EXP((rf-q_leak-0.5*sigma^2)*C4207+sigma*SQRT(C4207)*D4207)</f>
        <v/>
      </c>
      <c r="F4207">
        <f>SHL_face*(1+SHL_rate)^C4207</f>
        <v/>
      </c>
      <c r="G4207">
        <f>Pref_face*(1+Pref_rate)^C4207</f>
        <v/>
      </c>
      <c r="H4207">
        <f>MAX(E4207-F4207-G4207,0)</f>
        <v/>
      </c>
      <c r="I4207">
        <f>MIN(E4207,F4207+G4207)+(1-MgmtPct)*H4207</f>
        <v/>
      </c>
      <c r="J4207">
        <f>IF(I4207/SponsorCost&gt;=RatchetTrigger,1,0)</f>
        <v/>
      </c>
      <c r="K4207">
        <f>IF(J4207=1,MgmtPctRatchet,MgmtPct)</f>
        <v/>
      </c>
      <c r="L4207">
        <f>K4207*H4207</f>
        <v/>
      </c>
      <c r="M4207">
        <f>EXP(-rf*C4207)*L4207</f>
        <v/>
      </c>
      <c r="N4207">
        <f>EXP(-rf*C4207)*E4207</f>
        <v/>
      </c>
    </row>
    <row r="4208">
      <c r="A4208" t="n">
        <v>4200</v>
      </c>
      <c r="B4208">
        <f>RAND()</f>
        <v/>
      </c>
      <c r="C4208">
        <f>IF(B4208&lt;P_3,3,IF(B4208&lt;P_3+P_4,4,5))</f>
        <v/>
      </c>
      <c r="D4208">
        <f>NORM.S.INV(RAND())</f>
        <v/>
      </c>
      <c r="E4208">
        <f>V0*EXP((rf-q_leak-0.5*sigma^2)*C4208+sigma*SQRT(C4208)*D4208)</f>
        <v/>
      </c>
      <c r="F4208">
        <f>SHL_face*(1+SHL_rate)^C4208</f>
        <v/>
      </c>
      <c r="G4208">
        <f>Pref_face*(1+Pref_rate)^C4208</f>
        <v/>
      </c>
      <c r="H4208">
        <f>MAX(E4208-F4208-G4208,0)</f>
        <v/>
      </c>
      <c r="I4208">
        <f>MIN(E4208,F4208+G4208)+(1-MgmtPct)*H4208</f>
        <v/>
      </c>
      <c r="J4208">
        <f>IF(I4208/SponsorCost&gt;=RatchetTrigger,1,0)</f>
        <v/>
      </c>
      <c r="K4208">
        <f>IF(J4208=1,MgmtPctRatchet,MgmtPct)</f>
        <v/>
      </c>
      <c r="L4208">
        <f>K4208*H4208</f>
        <v/>
      </c>
      <c r="M4208">
        <f>EXP(-rf*C4208)*L4208</f>
        <v/>
      </c>
      <c r="N4208">
        <f>EXP(-rf*C4208)*E4208</f>
        <v/>
      </c>
    </row>
    <row r="4209">
      <c r="A4209" t="n">
        <v>4201</v>
      </c>
      <c r="B4209">
        <f>RAND()</f>
        <v/>
      </c>
      <c r="C4209">
        <f>IF(B4209&lt;P_3,3,IF(B4209&lt;P_3+P_4,4,5))</f>
        <v/>
      </c>
      <c r="D4209">
        <f>NORM.S.INV(RAND())</f>
        <v/>
      </c>
      <c r="E4209">
        <f>V0*EXP((rf-q_leak-0.5*sigma^2)*C4209+sigma*SQRT(C4209)*D4209)</f>
        <v/>
      </c>
      <c r="F4209">
        <f>SHL_face*(1+SHL_rate)^C4209</f>
        <v/>
      </c>
      <c r="G4209">
        <f>Pref_face*(1+Pref_rate)^C4209</f>
        <v/>
      </c>
      <c r="H4209">
        <f>MAX(E4209-F4209-G4209,0)</f>
        <v/>
      </c>
      <c r="I4209">
        <f>MIN(E4209,F4209+G4209)+(1-MgmtPct)*H4209</f>
        <v/>
      </c>
      <c r="J4209">
        <f>IF(I4209/SponsorCost&gt;=RatchetTrigger,1,0)</f>
        <v/>
      </c>
      <c r="K4209">
        <f>IF(J4209=1,MgmtPctRatchet,MgmtPct)</f>
        <v/>
      </c>
      <c r="L4209">
        <f>K4209*H4209</f>
        <v/>
      </c>
      <c r="M4209">
        <f>EXP(-rf*C4209)*L4209</f>
        <v/>
      </c>
      <c r="N4209">
        <f>EXP(-rf*C4209)*E4209</f>
        <v/>
      </c>
    </row>
    <row r="4210">
      <c r="A4210" t="n">
        <v>4202</v>
      </c>
      <c r="B4210">
        <f>RAND()</f>
        <v/>
      </c>
      <c r="C4210">
        <f>IF(B4210&lt;P_3,3,IF(B4210&lt;P_3+P_4,4,5))</f>
        <v/>
      </c>
      <c r="D4210">
        <f>NORM.S.INV(RAND())</f>
        <v/>
      </c>
      <c r="E4210">
        <f>V0*EXP((rf-q_leak-0.5*sigma^2)*C4210+sigma*SQRT(C4210)*D4210)</f>
        <v/>
      </c>
      <c r="F4210">
        <f>SHL_face*(1+SHL_rate)^C4210</f>
        <v/>
      </c>
      <c r="G4210">
        <f>Pref_face*(1+Pref_rate)^C4210</f>
        <v/>
      </c>
      <c r="H4210">
        <f>MAX(E4210-F4210-G4210,0)</f>
        <v/>
      </c>
      <c r="I4210">
        <f>MIN(E4210,F4210+G4210)+(1-MgmtPct)*H4210</f>
        <v/>
      </c>
      <c r="J4210">
        <f>IF(I4210/SponsorCost&gt;=RatchetTrigger,1,0)</f>
        <v/>
      </c>
      <c r="K4210">
        <f>IF(J4210=1,MgmtPctRatchet,MgmtPct)</f>
        <v/>
      </c>
      <c r="L4210">
        <f>K4210*H4210</f>
        <v/>
      </c>
      <c r="M4210">
        <f>EXP(-rf*C4210)*L4210</f>
        <v/>
      </c>
      <c r="N4210">
        <f>EXP(-rf*C4210)*E4210</f>
        <v/>
      </c>
    </row>
    <row r="4211">
      <c r="A4211" t="n">
        <v>4203</v>
      </c>
      <c r="B4211">
        <f>RAND()</f>
        <v/>
      </c>
      <c r="C4211">
        <f>IF(B4211&lt;P_3,3,IF(B4211&lt;P_3+P_4,4,5))</f>
        <v/>
      </c>
      <c r="D4211">
        <f>NORM.S.INV(RAND())</f>
        <v/>
      </c>
      <c r="E4211">
        <f>V0*EXP((rf-q_leak-0.5*sigma^2)*C4211+sigma*SQRT(C4211)*D4211)</f>
        <v/>
      </c>
      <c r="F4211">
        <f>SHL_face*(1+SHL_rate)^C4211</f>
        <v/>
      </c>
      <c r="G4211">
        <f>Pref_face*(1+Pref_rate)^C4211</f>
        <v/>
      </c>
      <c r="H4211">
        <f>MAX(E4211-F4211-G4211,0)</f>
        <v/>
      </c>
      <c r="I4211">
        <f>MIN(E4211,F4211+G4211)+(1-MgmtPct)*H4211</f>
        <v/>
      </c>
      <c r="J4211">
        <f>IF(I4211/SponsorCost&gt;=RatchetTrigger,1,0)</f>
        <v/>
      </c>
      <c r="K4211">
        <f>IF(J4211=1,MgmtPctRatchet,MgmtPct)</f>
        <v/>
      </c>
      <c r="L4211">
        <f>K4211*H4211</f>
        <v/>
      </c>
      <c r="M4211">
        <f>EXP(-rf*C4211)*L4211</f>
        <v/>
      </c>
      <c r="N4211">
        <f>EXP(-rf*C4211)*E4211</f>
        <v/>
      </c>
    </row>
    <row r="4212">
      <c r="A4212" t="n">
        <v>4204</v>
      </c>
      <c r="B4212">
        <f>RAND()</f>
        <v/>
      </c>
      <c r="C4212">
        <f>IF(B4212&lt;P_3,3,IF(B4212&lt;P_3+P_4,4,5))</f>
        <v/>
      </c>
      <c r="D4212">
        <f>NORM.S.INV(RAND())</f>
        <v/>
      </c>
      <c r="E4212">
        <f>V0*EXP((rf-q_leak-0.5*sigma^2)*C4212+sigma*SQRT(C4212)*D4212)</f>
        <v/>
      </c>
      <c r="F4212">
        <f>SHL_face*(1+SHL_rate)^C4212</f>
        <v/>
      </c>
      <c r="G4212">
        <f>Pref_face*(1+Pref_rate)^C4212</f>
        <v/>
      </c>
      <c r="H4212">
        <f>MAX(E4212-F4212-G4212,0)</f>
        <v/>
      </c>
      <c r="I4212">
        <f>MIN(E4212,F4212+G4212)+(1-MgmtPct)*H4212</f>
        <v/>
      </c>
      <c r="J4212">
        <f>IF(I4212/SponsorCost&gt;=RatchetTrigger,1,0)</f>
        <v/>
      </c>
      <c r="K4212">
        <f>IF(J4212=1,MgmtPctRatchet,MgmtPct)</f>
        <v/>
      </c>
      <c r="L4212">
        <f>K4212*H4212</f>
        <v/>
      </c>
      <c r="M4212">
        <f>EXP(-rf*C4212)*L4212</f>
        <v/>
      </c>
      <c r="N4212">
        <f>EXP(-rf*C4212)*E4212</f>
        <v/>
      </c>
    </row>
    <row r="4213">
      <c r="A4213" t="n">
        <v>4205</v>
      </c>
      <c r="B4213">
        <f>RAND()</f>
        <v/>
      </c>
      <c r="C4213">
        <f>IF(B4213&lt;P_3,3,IF(B4213&lt;P_3+P_4,4,5))</f>
        <v/>
      </c>
      <c r="D4213">
        <f>NORM.S.INV(RAND())</f>
        <v/>
      </c>
      <c r="E4213">
        <f>V0*EXP((rf-q_leak-0.5*sigma^2)*C4213+sigma*SQRT(C4213)*D4213)</f>
        <v/>
      </c>
      <c r="F4213">
        <f>SHL_face*(1+SHL_rate)^C4213</f>
        <v/>
      </c>
      <c r="G4213">
        <f>Pref_face*(1+Pref_rate)^C4213</f>
        <v/>
      </c>
      <c r="H4213">
        <f>MAX(E4213-F4213-G4213,0)</f>
        <v/>
      </c>
      <c r="I4213">
        <f>MIN(E4213,F4213+G4213)+(1-MgmtPct)*H4213</f>
        <v/>
      </c>
      <c r="J4213">
        <f>IF(I4213/SponsorCost&gt;=RatchetTrigger,1,0)</f>
        <v/>
      </c>
      <c r="K4213">
        <f>IF(J4213=1,MgmtPctRatchet,MgmtPct)</f>
        <v/>
      </c>
      <c r="L4213">
        <f>K4213*H4213</f>
        <v/>
      </c>
      <c r="M4213">
        <f>EXP(-rf*C4213)*L4213</f>
        <v/>
      </c>
      <c r="N4213">
        <f>EXP(-rf*C4213)*E4213</f>
        <v/>
      </c>
    </row>
    <row r="4214">
      <c r="A4214" t="n">
        <v>4206</v>
      </c>
      <c r="B4214">
        <f>RAND()</f>
        <v/>
      </c>
      <c r="C4214">
        <f>IF(B4214&lt;P_3,3,IF(B4214&lt;P_3+P_4,4,5))</f>
        <v/>
      </c>
      <c r="D4214">
        <f>NORM.S.INV(RAND())</f>
        <v/>
      </c>
      <c r="E4214">
        <f>V0*EXP((rf-q_leak-0.5*sigma^2)*C4214+sigma*SQRT(C4214)*D4214)</f>
        <v/>
      </c>
      <c r="F4214">
        <f>SHL_face*(1+SHL_rate)^C4214</f>
        <v/>
      </c>
      <c r="G4214">
        <f>Pref_face*(1+Pref_rate)^C4214</f>
        <v/>
      </c>
      <c r="H4214">
        <f>MAX(E4214-F4214-G4214,0)</f>
        <v/>
      </c>
      <c r="I4214">
        <f>MIN(E4214,F4214+G4214)+(1-MgmtPct)*H4214</f>
        <v/>
      </c>
      <c r="J4214">
        <f>IF(I4214/SponsorCost&gt;=RatchetTrigger,1,0)</f>
        <v/>
      </c>
      <c r="K4214">
        <f>IF(J4214=1,MgmtPctRatchet,MgmtPct)</f>
        <v/>
      </c>
      <c r="L4214">
        <f>K4214*H4214</f>
        <v/>
      </c>
      <c r="M4214">
        <f>EXP(-rf*C4214)*L4214</f>
        <v/>
      </c>
      <c r="N4214">
        <f>EXP(-rf*C4214)*E4214</f>
        <v/>
      </c>
    </row>
    <row r="4215">
      <c r="A4215" t="n">
        <v>4207</v>
      </c>
      <c r="B4215">
        <f>RAND()</f>
        <v/>
      </c>
      <c r="C4215">
        <f>IF(B4215&lt;P_3,3,IF(B4215&lt;P_3+P_4,4,5))</f>
        <v/>
      </c>
      <c r="D4215">
        <f>NORM.S.INV(RAND())</f>
        <v/>
      </c>
      <c r="E4215">
        <f>V0*EXP((rf-q_leak-0.5*sigma^2)*C4215+sigma*SQRT(C4215)*D4215)</f>
        <v/>
      </c>
      <c r="F4215">
        <f>SHL_face*(1+SHL_rate)^C4215</f>
        <v/>
      </c>
      <c r="G4215">
        <f>Pref_face*(1+Pref_rate)^C4215</f>
        <v/>
      </c>
      <c r="H4215">
        <f>MAX(E4215-F4215-G4215,0)</f>
        <v/>
      </c>
      <c r="I4215">
        <f>MIN(E4215,F4215+G4215)+(1-MgmtPct)*H4215</f>
        <v/>
      </c>
      <c r="J4215">
        <f>IF(I4215/SponsorCost&gt;=RatchetTrigger,1,0)</f>
        <v/>
      </c>
      <c r="K4215">
        <f>IF(J4215=1,MgmtPctRatchet,MgmtPct)</f>
        <v/>
      </c>
      <c r="L4215">
        <f>K4215*H4215</f>
        <v/>
      </c>
      <c r="M4215">
        <f>EXP(-rf*C4215)*L4215</f>
        <v/>
      </c>
      <c r="N4215">
        <f>EXP(-rf*C4215)*E4215</f>
        <v/>
      </c>
    </row>
    <row r="4216">
      <c r="A4216" t="n">
        <v>4208</v>
      </c>
      <c r="B4216">
        <f>RAND()</f>
        <v/>
      </c>
      <c r="C4216">
        <f>IF(B4216&lt;P_3,3,IF(B4216&lt;P_3+P_4,4,5))</f>
        <v/>
      </c>
      <c r="D4216">
        <f>NORM.S.INV(RAND())</f>
        <v/>
      </c>
      <c r="E4216">
        <f>V0*EXP((rf-q_leak-0.5*sigma^2)*C4216+sigma*SQRT(C4216)*D4216)</f>
        <v/>
      </c>
      <c r="F4216">
        <f>SHL_face*(1+SHL_rate)^C4216</f>
        <v/>
      </c>
      <c r="G4216">
        <f>Pref_face*(1+Pref_rate)^C4216</f>
        <v/>
      </c>
      <c r="H4216">
        <f>MAX(E4216-F4216-G4216,0)</f>
        <v/>
      </c>
      <c r="I4216">
        <f>MIN(E4216,F4216+G4216)+(1-MgmtPct)*H4216</f>
        <v/>
      </c>
      <c r="J4216">
        <f>IF(I4216/SponsorCost&gt;=RatchetTrigger,1,0)</f>
        <v/>
      </c>
      <c r="K4216">
        <f>IF(J4216=1,MgmtPctRatchet,MgmtPct)</f>
        <v/>
      </c>
      <c r="L4216">
        <f>K4216*H4216</f>
        <v/>
      </c>
      <c r="M4216">
        <f>EXP(-rf*C4216)*L4216</f>
        <v/>
      </c>
      <c r="N4216">
        <f>EXP(-rf*C4216)*E4216</f>
        <v/>
      </c>
    </row>
    <row r="4217">
      <c r="A4217" t="n">
        <v>4209</v>
      </c>
      <c r="B4217">
        <f>RAND()</f>
        <v/>
      </c>
      <c r="C4217">
        <f>IF(B4217&lt;P_3,3,IF(B4217&lt;P_3+P_4,4,5))</f>
        <v/>
      </c>
      <c r="D4217">
        <f>NORM.S.INV(RAND())</f>
        <v/>
      </c>
      <c r="E4217">
        <f>V0*EXP((rf-q_leak-0.5*sigma^2)*C4217+sigma*SQRT(C4217)*D4217)</f>
        <v/>
      </c>
      <c r="F4217">
        <f>SHL_face*(1+SHL_rate)^C4217</f>
        <v/>
      </c>
      <c r="G4217">
        <f>Pref_face*(1+Pref_rate)^C4217</f>
        <v/>
      </c>
      <c r="H4217">
        <f>MAX(E4217-F4217-G4217,0)</f>
        <v/>
      </c>
      <c r="I4217">
        <f>MIN(E4217,F4217+G4217)+(1-MgmtPct)*H4217</f>
        <v/>
      </c>
      <c r="J4217">
        <f>IF(I4217/SponsorCost&gt;=RatchetTrigger,1,0)</f>
        <v/>
      </c>
      <c r="K4217">
        <f>IF(J4217=1,MgmtPctRatchet,MgmtPct)</f>
        <v/>
      </c>
      <c r="L4217">
        <f>K4217*H4217</f>
        <v/>
      </c>
      <c r="M4217">
        <f>EXP(-rf*C4217)*L4217</f>
        <v/>
      </c>
      <c r="N4217">
        <f>EXP(-rf*C4217)*E4217</f>
        <v/>
      </c>
    </row>
    <row r="4218">
      <c r="A4218" t="n">
        <v>4210</v>
      </c>
      <c r="B4218">
        <f>RAND()</f>
        <v/>
      </c>
      <c r="C4218">
        <f>IF(B4218&lt;P_3,3,IF(B4218&lt;P_3+P_4,4,5))</f>
        <v/>
      </c>
      <c r="D4218">
        <f>NORM.S.INV(RAND())</f>
        <v/>
      </c>
      <c r="E4218">
        <f>V0*EXP((rf-q_leak-0.5*sigma^2)*C4218+sigma*SQRT(C4218)*D4218)</f>
        <v/>
      </c>
      <c r="F4218">
        <f>SHL_face*(1+SHL_rate)^C4218</f>
        <v/>
      </c>
      <c r="G4218">
        <f>Pref_face*(1+Pref_rate)^C4218</f>
        <v/>
      </c>
      <c r="H4218">
        <f>MAX(E4218-F4218-G4218,0)</f>
        <v/>
      </c>
      <c r="I4218">
        <f>MIN(E4218,F4218+G4218)+(1-MgmtPct)*H4218</f>
        <v/>
      </c>
      <c r="J4218">
        <f>IF(I4218/SponsorCost&gt;=RatchetTrigger,1,0)</f>
        <v/>
      </c>
      <c r="K4218">
        <f>IF(J4218=1,MgmtPctRatchet,MgmtPct)</f>
        <v/>
      </c>
      <c r="L4218">
        <f>K4218*H4218</f>
        <v/>
      </c>
      <c r="M4218">
        <f>EXP(-rf*C4218)*L4218</f>
        <v/>
      </c>
      <c r="N4218">
        <f>EXP(-rf*C4218)*E4218</f>
        <v/>
      </c>
    </row>
    <row r="4219">
      <c r="A4219" t="n">
        <v>4211</v>
      </c>
      <c r="B4219">
        <f>RAND()</f>
        <v/>
      </c>
      <c r="C4219">
        <f>IF(B4219&lt;P_3,3,IF(B4219&lt;P_3+P_4,4,5))</f>
        <v/>
      </c>
      <c r="D4219">
        <f>NORM.S.INV(RAND())</f>
        <v/>
      </c>
      <c r="E4219">
        <f>V0*EXP((rf-q_leak-0.5*sigma^2)*C4219+sigma*SQRT(C4219)*D4219)</f>
        <v/>
      </c>
      <c r="F4219">
        <f>SHL_face*(1+SHL_rate)^C4219</f>
        <v/>
      </c>
      <c r="G4219">
        <f>Pref_face*(1+Pref_rate)^C4219</f>
        <v/>
      </c>
      <c r="H4219">
        <f>MAX(E4219-F4219-G4219,0)</f>
        <v/>
      </c>
      <c r="I4219">
        <f>MIN(E4219,F4219+G4219)+(1-MgmtPct)*H4219</f>
        <v/>
      </c>
      <c r="J4219">
        <f>IF(I4219/SponsorCost&gt;=RatchetTrigger,1,0)</f>
        <v/>
      </c>
      <c r="K4219">
        <f>IF(J4219=1,MgmtPctRatchet,MgmtPct)</f>
        <v/>
      </c>
      <c r="L4219">
        <f>K4219*H4219</f>
        <v/>
      </c>
      <c r="M4219">
        <f>EXP(-rf*C4219)*L4219</f>
        <v/>
      </c>
      <c r="N4219">
        <f>EXP(-rf*C4219)*E4219</f>
        <v/>
      </c>
    </row>
    <row r="4220">
      <c r="A4220" t="n">
        <v>4212</v>
      </c>
      <c r="B4220">
        <f>RAND()</f>
        <v/>
      </c>
      <c r="C4220">
        <f>IF(B4220&lt;P_3,3,IF(B4220&lt;P_3+P_4,4,5))</f>
        <v/>
      </c>
      <c r="D4220">
        <f>NORM.S.INV(RAND())</f>
        <v/>
      </c>
      <c r="E4220">
        <f>V0*EXP((rf-q_leak-0.5*sigma^2)*C4220+sigma*SQRT(C4220)*D4220)</f>
        <v/>
      </c>
      <c r="F4220">
        <f>SHL_face*(1+SHL_rate)^C4220</f>
        <v/>
      </c>
      <c r="G4220">
        <f>Pref_face*(1+Pref_rate)^C4220</f>
        <v/>
      </c>
      <c r="H4220">
        <f>MAX(E4220-F4220-G4220,0)</f>
        <v/>
      </c>
      <c r="I4220">
        <f>MIN(E4220,F4220+G4220)+(1-MgmtPct)*H4220</f>
        <v/>
      </c>
      <c r="J4220">
        <f>IF(I4220/SponsorCost&gt;=RatchetTrigger,1,0)</f>
        <v/>
      </c>
      <c r="K4220">
        <f>IF(J4220=1,MgmtPctRatchet,MgmtPct)</f>
        <v/>
      </c>
      <c r="L4220">
        <f>K4220*H4220</f>
        <v/>
      </c>
      <c r="M4220">
        <f>EXP(-rf*C4220)*L4220</f>
        <v/>
      </c>
      <c r="N4220">
        <f>EXP(-rf*C4220)*E4220</f>
        <v/>
      </c>
    </row>
    <row r="4221">
      <c r="A4221" t="n">
        <v>4213</v>
      </c>
      <c r="B4221">
        <f>RAND()</f>
        <v/>
      </c>
      <c r="C4221">
        <f>IF(B4221&lt;P_3,3,IF(B4221&lt;P_3+P_4,4,5))</f>
        <v/>
      </c>
      <c r="D4221">
        <f>NORM.S.INV(RAND())</f>
        <v/>
      </c>
      <c r="E4221">
        <f>V0*EXP((rf-q_leak-0.5*sigma^2)*C4221+sigma*SQRT(C4221)*D4221)</f>
        <v/>
      </c>
      <c r="F4221">
        <f>SHL_face*(1+SHL_rate)^C4221</f>
        <v/>
      </c>
      <c r="G4221">
        <f>Pref_face*(1+Pref_rate)^C4221</f>
        <v/>
      </c>
      <c r="H4221">
        <f>MAX(E4221-F4221-G4221,0)</f>
        <v/>
      </c>
      <c r="I4221">
        <f>MIN(E4221,F4221+G4221)+(1-MgmtPct)*H4221</f>
        <v/>
      </c>
      <c r="J4221">
        <f>IF(I4221/SponsorCost&gt;=RatchetTrigger,1,0)</f>
        <v/>
      </c>
      <c r="K4221">
        <f>IF(J4221=1,MgmtPctRatchet,MgmtPct)</f>
        <v/>
      </c>
      <c r="L4221">
        <f>K4221*H4221</f>
        <v/>
      </c>
      <c r="M4221">
        <f>EXP(-rf*C4221)*L4221</f>
        <v/>
      </c>
      <c r="N4221">
        <f>EXP(-rf*C4221)*E4221</f>
        <v/>
      </c>
    </row>
    <row r="4222">
      <c r="A4222" t="n">
        <v>4214</v>
      </c>
      <c r="B4222">
        <f>RAND()</f>
        <v/>
      </c>
      <c r="C4222">
        <f>IF(B4222&lt;P_3,3,IF(B4222&lt;P_3+P_4,4,5))</f>
        <v/>
      </c>
      <c r="D4222">
        <f>NORM.S.INV(RAND())</f>
        <v/>
      </c>
      <c r="E4222">
        <f>V0*EXP((rf-q_leak-0.5*sigma^2)*C4222+sigma*SQRT(C4222)*D4222)</f>
        <v/>
      </c>
      <c r="F4222">
        <f>SHL_face*(1+SHL_rate)^C4222</f>
        <v/>
      </c>
      <c r="G4222">
        <f>Pref_face*(1+Pref_rate)^C4222</f>
        <v/>
      </c>
      <c r="H4222">
        <f>MAX(E4222-F4222-G4222,0)</f>
        <v/>
      </c>
      <c r="I4222">
        <f>MIN(E4222,F4222+G4222)+(1-MgmtPct)*H4222</f>
        <v/>
      </c>
      <c r="J4222">
        <f>IF(I4222/SponsorCost&gt;=RatchetTrigger,1,0)</f>
        <v/>
      </c>
      <c r="K4222">
        <f>IF(J4222=1,MgmtPctRatchet,MgmtPct)</f>
        <v/>
      </c>
      <c r="L4222">
        <f>K4222*H4222</f>
        <v/>
      </c>
      <c r="M4222">
        <f>EXP(-rf*C4222)*L4222</f>
        <v/>
      </c>
      <c r="N4222">
        <f>EXP(-rf*C4222)*E4222</f>
        <v/>
      </c>
    </row>
    <row r="4223">
      <c r="A4223" t="n">
        <v>4215</v>
      </c>
      <c r="B4223">
        <f>RAND()</f>
        <v/>
      </c>
      <c r="C4223">
        <f>IF(B4223&lt;P_3,3,IF(B4223&lt;P_3+P_4,4,5))</f>
        <v/>
      </c>
      <c r="D4223">
        <f>NORM.S.INV(RAND())</f>
        <v/>
      </c>
      <c r="E4223">
        <f>V0*EXP((rf-q_leak-0.5*sigma^2)*C4223+sigma*SQRT(C4223)*D4223)</f>
        <v/>
      </c>
      <c r="F4223">
        <f>SHL_face*(1+SHL_rate)^C4223</f>
        <v/>
      </c>
      <c r="G4223">
        <f>Pref_face*(1+Pref_rate)^C4223</f>
        <v/>
      </c>
      <c r="H4223">
        <f>MAX(E4223-F4223-G4223,0)</f>
        <v/>
      </c>
      <c r="I4223">
        <f>MIN(E4223,F4223+G4223)+(1-MgmtPct)*H4223</f>
        <v/>
      </c>
      <c r="J4223">
        <f>IF(I4223/SponsorCost&gt;=RatchetTrigger,1,0)</f>
        <v/>
      </c>
      <c r="K4223">
        <f>IF(J4223=1,MgmtPctRatchet,MgmtPct)</f>
        <v/>
      </c>
      <c r="L4223">
        <f>K4223*H4223</f>
        <v/>
      </c>
      <c r="M4223">
        <f>EXP(-rf*C4223)*L4223</f>
        <v/>
      </c>
      <c r="N4223">
        <f>EXP(-rf*C4223)*E4223</f>
        <v/>
      </c>
    </row>
    <row r="4224">
      <c r="A4224" t="n">
        <v>4216</v>
      </c>
      <c r="B4224">
        <f>RAND()</f>
        <v/>
      </c>
      <c r="C4224">
        <f>IF(B4224&lt;P_3,3,IF(B4224&lt;P_3+P_4,4,5))</f>
        <v/>
      </c>
      <c r="D4224">
        <f>NORM.S.INV(RAND())</f>
        <v/>
      </c>
      <c r="E4224">
        <f>V0*EXP((rf-q_leak-0.5*sigma^2)*C4224+sigma*SQRT(C4224)*D4224)</f>
        <v/>
      </c>
      <c r="F4224">
        <f>SHL_face*(1+SHL_rate)^C4224</f>
        <v/>
      </c>
      <c r="G4224">
        <f>Pref_face*(1+Pref_rate)^C4224</f>
        <v/>
      </c>
      <c r="H4224">
        <f>MAX(E4224-F4224-G4224,0)</f>
        <v/>
      </c>
      <c r="I4224">
        <f>MIN(E4224,F4224+G4224)+(1-MgmtPct)*H4224</f>
        <v/>
      </c>
      <c r="J4224">
        <f>IF(I4224/SponsorCost&gt;=RatchetTrigger,1,0)</f>
        <v/>
      </c>
      <c r="K4224">
        <f>IF(J4224=1,MgmtPctRatchet,MgmtPct)</f>
        <v/>
      </c>
      <c r="L4224">
        <f>K4224*H4224</f>
        <v/>
      </c>
      <c r="M4224">
        <f>EXP(-rf*C4224)*L4224</f>
        <v/>
      </c>
      <c r="N4224">
        <f>EXP(-rf*C4224)*E4224</f>
        <v/>
      </c>
    </row>
    <row r="4225">
      <c r="A4225" t="n">
        <v>4217</v>
      </c>
      <c r="B4225">
        <f>RAND()</f>
        <v/>
      </c>
      <c r="C4225">
        <f>IF(B4225&lt;P_3,3,IF(B4225&lt;P_3+P_4,4,5))</f>
        <v/>
      </c>
      <c r="D4225">
        <f>NORM.S.INV(RAND())</f>
        <v/>
      </c>
      <c r="E4225">
        <f>V0*EXP((rf-q_leak-0.5*sigma^2)*C4225+sigma*SQRT(C4225)*D4225)</f>
        <v/>
      </c>
      <c r="F4225">
        <f>SHL_face*(1+SHL_rate)^C4225</f>
        <v/>
      </c>
      <c r="G4225">
        <f>Pref_face*(1+Pref_rate)^C4225</f>
        <v/>
      </c>
      <c r="H4225">
        <f>MAX(E4225-F4225-G4225,0)</f>
        <v/>
      </c>
      <c r="I4225">
        <f>MIN(E4225,F4225+G4225)+(1-MgmtPct)*H4225</f>
        <v/>
      </c>
      <c r="J4225">
        <f>IF(I4225/SponsorCost&gt;=RatchetTrigger,1,0)</f>
        <v/>
      </c>
      <c r="K4225">
        <f>IF(J4225=1,MgmtPctRatchet,MgmtPct)</f>
        <v/>
      </c>
      <c r="L4225">
        <f>K4225*H4225</f>
        <v/>
      </c>
      <c r="M4225">
        <f>EXP(-rf*C4225)*L4225</f>
        <v/>
      </c>
      <c r="N4225">
        <f>EXP(-rf*C4225)*E4225</f>
        <v/>
      </c>
    </row>
    <row r="4226">
      <c r="A4226" t="n">
        <v>4218</v>
      </c>
      <c r="B4226">
        <f>RAND()</f>
        <v/>
      </c>
      <c r="C4226">
        <f>IF(B4226&lt;P_3,3,IF(B4226&lt;P_3+P_4,4,5))</f>
        <v/>
      </c>
      <c r="D4226">
        <f>NORM.S.INV(RAND())</f>
        <v/>
      </c>
      <c r="E4226">
        <f>V0*EXP((rf-q_leak-0.5*sigma^2)*C4226+sigma*SQRT(C4226)*D4226)</f>
        <v/>
      </c>
      <c r="F4226">
        <f>SHL_face*(1+SHL_rate)^C4226</f>
        <v/>
      </c>
      <c r="G4226">
        <f>Pref_face*(1+Pref_rate)^C4226</f>
        <v/>
      </c>
      <c r="H4226">
        <f>MAX(E4226-F4226-G4226,0)</f>
        <v/>
      </c>
      <c r="I4226">
        <f>MIN(E4226,F4226+G4226)+(1-MgmtPct)*H4226</f>
        <v/>
      </c>
      <c r="J4226">
        <f>IF(I4226/SponsorCost&gt;=RatchetTrigger,1,0)</f>
        <v/>
      </c>
      <c r="K4226">
        <f>IF(J4226=1,MgmtPctRatchet,MgmtPct)</f>
        <v/>
      </c>
      <c r="L4226">
        <f>K4226*H4226</f>
        <v/>
      </c>
      <c r="M4226">
        <f>EXP(-rf*C4226)*L4226</f>
        <v/>
      </c>
      <c r="N4226">
        <f>EXP(-rf*C4226)*E4226</f>
        <v/>
      </c>
    </row>
    <row r="4227">
      <c r="A4227" t="n">
        <v>4219</v>
      </c>
      <c r="B4227">
        <f>RAND()</f>
        <v/>
      </c>
      <c r="C4227">
        <f>IF(B4227&lt;P_3,3,IF(B4227&lt;P_3+P_4,4,5))</f>
        <v/>
      </c>
      <c r="D4227">
        <f>NORM.S.INV(RAND())</f>
        <v/>
      </c>
      <c r="E4227">
        <f>V0*EXP((rf-q_leak-0.5*sigma^2)*C4227+sigma*SQRT(C4227)*D4227)</f>
        <v/>
      </c>
      <c r="F4227">
        <f>SHL_face*(1+SHL_rate)^C4227</f>
        <v/>
      </c>
      <c r="G4227">
        <f>Pref_face*(1+Pref_rate)^C4227</f>
        <v/>
      </c>
      <c r="H4227">
        <f>MAX(E4227-F4227-G4227,0)</f>
        <v/>
      </c>
      <c r="I4227">
        <f>MIN(E4227,F4227+G4227)+(1-MgmtPct)*H4227</f>
        <v/>
      </c>
      <c r="J4227">
        <f>IF(I4227/SponsorCost&gt;=RatchetTrigger,1,0)</f>
        <v/>
      </c>
      <c r="K4227">
        <f>IF(J4227=1,MgmtPctRatchet,MgmtPct)</f>
        <v/>
      </c>
      <c r="L4227">
        <f>K4227*H4227</f>
        <v/>
      </c>
      <c r="M4227">
        <f>EXP(-rf*C4227)*L4227</f>
        <v/>
      </c>
      <c r="N4227">
        <f>EXP(-rf*C4227)*E4227</f>
        <v/>
      </c>
    </row>
    <row r="4228">
      <c r="A4228" t="n">
        <v>4220</v>
      </c>
      <c r="B4228">
        <f>RAND()</f>
        <v/>
      </c>
      <c r="C4228">
        <f>IF(B4228&lt;P_3,3,IF(B4228&lt;P_3+P_4,4,5))</f>
        <v/>
      </c>
      <c r="D4228">
        <f>NORM.S.INV(RAND())</f>
        <v/>
      </c>
      <c r="E4228">
        <f>V0*EXP((rf-q_leak-0.5*sigma^2)*C4228+sigma*SQRT(C4228)*D4228)</f>
        <v/>
      </c>
      <c r="F4228">
        <f>SHL_face*(1+SHL_rate)^C4228</f>
        <v/>
      </c>
      <c r="G4228">
        <f>Pref_face*(1+Pref_rate)^C4228</f>
        <v/>
      </c>
      <c r="H4228">
        <f>MAX(E4228-F4228-G4228,0)</f>
        <v/>
      </c>
      <c r="I4228">
        <f>MIN(E4228,F4228+G4228)+(1-MgmtPct)*H4228</f>
        <v/>
      </c>
      <c r="J4228">
        <f>IF(I4228/SponsorCost&gt;=RatchetTrigger,1,0)</f>
        <v/>
      </c>
      <c r="K4228">
        <f>IF(J4228=1,MgmtPctRatchet,MgmtPct)</f>
        <v/>
      </c>
      <c r="L4228">
        <f>K4228*H4228</f>
        <v/>
      </c>
      <c r="M4228">
        <f>EXP(-rf*C4228)*L4228</f>
        <v/>
      </c>
      <c r="N4228">
        <f>EXP(-rf*C4228)*E4228</f>
        <v/>
      </c>
    </row>
    <row r="4229">
      <c r="A4229" t="n">
        <v>4221</v>
      </c>
      <c r="B4229">
        <f>RAND()</f>
        <v/>
      </c>
      <c r="C4229">
        <f>IF(B4229&lt;P_3,3,IF(B4229&lt;P_3+P_4,4,5))</f>
        <v/>
      </c>
      <c r="D4229">
        <f>NORM.S.INV(RAND())</f>
        <v/>
      </c>
      <c r="E4229">
        <f>V0*EXP((rf-q_leak-0.5*sigma^2)*C4229+sigma*SQRT(C4229)*D4229)</f>
        <v/>
      </c>
      <c r="F4229">
        <f>SHL_face*(1+SHL_rate)^C4229</f>
        <v/>
      </c>
      <c r="G4229">
        <f>Pref_face*(1+Pref_rate)^C4229</f>
        <v/>
      </c>
      <c r="H4229">
        <f>MAX(E4229-F4229-G4229,0)</f>
        <v/>
      </c>
      <c r="I4229">
        <f>MIN(E4229,F4229+G4229)+(1-MgmtPct)*H4229</f>
        <v/>
      </c>
      <c r="J4229">
        <f>IF(I4229/SponsorCost&gt;=RatchetTrigger,1,0)</f>
        <v/>
      </c>
      <c r="K4229">
        <f>IF(J4229=1,MgmtPctRatchet,MgmtPct)</f>
        <v/>
      </c>
      <c r="L4229">
        <f>K4229*H4229</f>
        <v/>
      </c>
      <c r="M4229">
        <f>EXP(-rf*C4229)*L4229</f>
        <v/>
      </c>
      <c r="N4229">
        <f>EXP(-rf*C4229)*E4229</f>
        <v/>
      </c>
    </row>
    <row r="4230">
      <c r="A4230" t="n">
        <v>4222</v>
      </c>
      <c r="B4230">
        <f>RAND()</f>
        <v/>
      </c>
      <c r="C4230">
        <f>IF(B4230&lt;P_3,3,IF(B4230&lt;P_3+P_4,4,5))</f>
        <v/>
      </c>
      <c r="D4230">
        <f>NORM.S.INV(RAND())</f>
        <v/>
      </c>
      <c r="E4230">
        <f>V0*EXP((rf-q_leak-0.5*sigma^2)*C4230+sigma*SQRT(C4230)*D4230)</f>
        <v/>
      </c>
      <c r="F4230">
        <f>SHL_face*(1+SHL_rate)^C4230</f>
        <v/>
      </c>
      <c r="G4230">
        <f>Pref_face*(1+Pref_rate)^C4230</f>
        <v/>
      </c>
      <c r="H4230">
        <f>MAX(E4230-F4230-G4230,0)</f>
        <v/>
      </c>
      <c r="I4230">
        <f>MIN(E4230,F4230+G4230)+(1-MgmtPct)*H4230</f>
        <v/>
      </c>
      <c r="J4230">
        <f>IF(I4230/SponsorCost&gt;=RatchetTrigger,1,0)</f>
        <v/>
      </c>
      <c r="K4230">
        <f>IF(J4230=1,MgmtPctRatchet,MgmtPct)</f>
        <v/>
      </c>
      <c r="L4230">
        <f>K4230*H4230</f>
        <v/>
      </c>
      <c r="M4230">
        <f>EXP(-rf*C4230)*L4230</f>
        <v/>
      </c>
      <c r="N4230">
        <f>EXP(-rf*C4230)*E4230</f>
        <v/>
      </c>
    </row>
    <row r="4231">
      <c r="A4231" t="n">
        <v>4223</v>
      </c>
      <c r="B4231">
        <f>RAND()</f>
        <v/>
      </c>
      <c r="C4231">
        <f>IF(B4231&lt;P_3,3,IF(B4231&lt;P_3+P_4,4,5))</f>
        <v/>
      </c>
      <c r="D4231">
        <f>NORM.S.INV(RAND())</f>
        <v/>
      </c>
      <c r="E4231">
        <f>V0*EXP((rf-q_leak-0.5*sigma^2)*C4231+sigma*SQRT(C4231)*D4231)</f>
        <v/>
      </c>
      <c r="F4231">
        <f>SHL_face*(1+SHL_rate)^C4231</f>
        <v/>
      </c>
      <c r="G4231">
        <f>Pref_face*(1+Pref_rate)^C4231</f>
        <v/>
      </c>
      <c r="H4231">
        <f>MAX(E4231-F4231-G4231,0)</f>
        <v/>
      </c>
      <c r="I4231">
        <f>MIN(E4231,F4231+G4231)+(1-MgmtPct)*H4231</f>
        <v/>
      </c>
      <c r="J4231">
        <f>IF(I4231/SponsorCost&gt;=RatchetTrigger,1,0)</f>
        <v/>
      </c>
      <c r="K4231">
        <f>IF(J4231=1,MgmtPctRatchet,MgmtPct)</f>
        <v/>
      </c>
      <c r="L4231">
        <f>K4231*H4231</f>
        <v/>
      </c>
      <c r="M4231">
        <f>EXP(-rf*C4231)*L4231</f>
        <v/>
      </c>
      <c r="N4231">
        <f>EXP(-rf*C4231)*E4231</f>
        <v/>
      </c>
    </row>
    <row r="4232">
      <c r="A4232" t="n">
        <v>4224</v>
      </c>
      <c r="B4232">
        <f>RAND()</f>
        <v/>
      </c>
      <c r="C4232">
        <f>IF(B4232&lt;P_3,3,IF(B4232&lt;P_3+P_4,4,5))</f>
        <v/>
      </c>
      <c r="D4232">
        <f>NORM.S.INV(RAND())</f>
        <v/>
      </c>
      <c r="E4232">
        <f>V0*EXP((rf-q_leak-0.5*sigma^2)*C4232+sigma*SQRT(C4232)*D4232)</f>
        <v/>
      </c>
      <c r="F4232">
        <f>SHL_face*(1+SHL_rate)^C4232</f>
        <v/>
      </c>
      <c r="G4232">
        <f>Pref_face*(1+Pref_rate)^C4232</f>
        <v/>
      </c>
      <c r="H4232">
        <f>MAX(E4232-F4232-G4232,0)</f>
        <v/>
      </c>
      <c r="I4232">
        <f>MIN(E4232,F4232+G4232)+(1-MgmtPct)*H4232</f>
        <v/>
      </c>
      <c r="J4232">
        <f>IF(I4232/SponsorCost&gt;=RatchetTrigger,1,0)</f>
        <v/>
      </c>
      <c r="K4232">
        <f>IF(J4232=1,MgmtPctRatchet,MgmtPct)</f>
        <v/>
      </c>
      <c r="L4232">
        <f>K4232*H4232</f>
        <v/>
      </c>
      <c r="M4232">
        <f>EXP(-rf*C4232)*L4232</f>
        <v/>
      </c>
      <c r="N4232">
        <f>EXP(-rf*C4232)*E4232</f>
        <v/>
      </c>
    </row>
    <row r="4233">
      <c r="A4233" t="n">
        <v>4225</v>
      </c>
      <c r="B4233">
        <f>RAND()</f>
        <v/>
      </c>
      <c r="C4233">
        <f>IF(B4233&lt;P_3,3,IF(B4233&lt;P_3+P_4,4,5))</f>
        <v/>
      </c>
      <c r="D4233">
        <f>NORM.S.INV(RAND())</f>
        <v/>
      </c>
      <c r="E4233">
        <f>V0*EXP((rf-q_leak-0.5*sigma^2)*C4233+sigma*SQRT(C4233)*D4233)</f>
        <v/>
      </c>
      <c r="F4233">
        <f>SHL_face*(1+SHL_rate)^C4233</f>
        <v/>
      </c>
      <c r="G4233">
        <f>Pref_face*(1+Pref_rate)^C4233</f>
        <v/>
      </c>
      <c r="H4233">
        <f>MAX(E4233-F4233-G4233,0)</f>
        <v/>
      </c>
      <c r="I4233">
        <f>MIN(E4233,F4233+G4233)+(1-MgmtPct)*H4233</f>
        <v/>
      </c>
      <c r="J4233">
        <f>IF(I4233/SponsorCost&gt;=RatchetTrigger,1,0)</f>
        <v/>
      </c>
      <c r="K4233">
        <f>IF(J4233=1,MgmtPctRatchet,MgmtPct)</f>
        <v/>
      </c>
      <c r="L4233">
        <f>K4233*H4233</f>
        <v/>
      </c>
      <c r="M4233">
        <f>EXP(-rf*C4233)*L4233</f>
        <v/>
      </c>
      <c r="N4233">
        <f>EXP(-rf*C4233)*E4233</f>
        <v/>
      </c>
    </row>
    <row r="4234">
      <c r="A4234" t="n">
        <v>4226</v>
      </c>
      <c r="B4234">
        <f>RAND()</f>
        <v/>
      </c>
      <c r="C4234">
        <f>IF(B4234&lt;P_3,3,IF(B4234&lt;P_3+P_4,4,5))</f>
        <v/>
      </c>
      <c r="D4234">
        <f>NORM.S.INV(RAND())</f>
        <v/>
      </c>
      <c r="E4234">
        <f>V0*EXP((rf-q_leak-0.5*sigma^2)*C4234+sigma*SQRT(C4234)*D4234)</f>
        <v/>
      </c>
      <c r="F4234">
        <f>SHL_face*(1+SHL_rate)^C4234</f>
        <v/>
      </c>
      <c r="G4234">
        <f>Pref_face*(1+Pref_rate)^C4234</f>
        <v/>
      </c>
      <c r="H4234">
        <f>MAX(E4234-F4234-G4234,0)</f>
        <v/>
      </c>
      <c r="I4234">
        <f>MIN(E4234,F4234+G4234)+(1-MgmtPct)*H4234</f>
        <v/>
      </c>
      <c r="J4234">
        <f>IF(I4234/SponsorCost&gt;=RatchetTrigger,1,0)</f>
        <v/>
      </c>
      <c r="K4234">
        <f>IF(J4234=1,MgmtPctRatchet,MgmtPct)</f>
        <v/>
      </c>
      <c r="L4234">
        <f>K4234*H4234</f>
        <v/>
      </c>
      <c r="M4234">
        <f>EXP(-rf*C4234)*L4234</f>
        <v/>
      </c>
      <c r="N4234">
        <f>EXP(-rf*C4234)*E4234</f>
        <v/>
      </c>
    </row>
    <row r="4235">
      <c r="A4235" t="n">
        <v>4227</v>
      </c>
      <c r="B4235">
        <f>RAND()</f>
        <v/>
      </c>
      <c r="C4235">
        <f>IF(B4235&lt;P_3,3,IF(B4235&lt;P_3+P_4,4,5))</f>
        <v/>
      </c>
      <c r="D4235">
        <f>NORM.S.INV(RAND())</f>
        <v/>
      </c>
      <c r="E4235">
        <f>V0*EXP((rf-q_leak-0.5*sigma^2)*C4235+sigma*SQRT(C4235)*D4235)</f>
        <v/>
      </c>
      <c r="F4235">
        <f>SHL_face*(1+SHL_rate)^C4235</f>
        <v/>
      </c>
      <c r="G4235">
        <f>Pref_face*(1+Pref_rate)^C4235</f>
        <v/>
      </c>
      <c r="H4235">
        <f>MAX(E4235-F4235-G4235,0)</f>
        <v/>
      </c>
      <c r="I4235">
        <f>MIN(E4235,F4235+G4235)+(1-MgmtPct)*H4235</f>
        <v/>
      </c>
      <c r="J4235">
        <f>IF(I4235/SponsorCost&gt;=RatchetTrigger,1,0)</f>
        <v/>
      </c>
      <c r="K4235">
        <f>IF(J4235=1,MgmtPctRatchet,MgmtPct)</f>
        <v/>
      </c>
      <c r="L4235">
        <f>K4235*H4235</f>
        <v/>
      </c>
      <c r="M4235">
        <f>EXP(-rf*C4235)*L4235</f>
        <v/>
      </c>
      <c r="N4235">
        <f>EXP(-rf*C4235)*E4235</f>
        <v/>
      </c>
    </row>
    <row r="4236">
      <c r="A4236" t="n">
        <v>4228</v>
      </c>
      <c r="B4236">
        <f>RAND()</f>
        <v/>
      </c>
      <c r="C4236">
        <f>IF(B4236&lt;P_3,3,IF(B4236&lt;P_3+P_4,4,5))</f>
        <v/>
      </c>
      <c r="D4236">
        <f>NORM.S.INV(RAND())</f>
        <v/>
      </c>
      <c r="E4236">
        <f>V0*EXP((rf-q_leak-0.5*sigma^2)*C4236+sigma*SQRT(C4236)*D4236)</f>
        <v/>
      </c>
      <c r="F4236">
        <f>SHL_face*(1+SHL_rate)^C4236</f>
        <v/>
      </c>
      <c r="G4236">
        <f>Pref_face*(1+Pref_rate)^C4236</f>
        <v/>
      </c>
      <c r="H4236">
        <f>MAX(E4236-F4236-G4236,0)</f>
        <v/>
      </c>
      <c r="I4236">
        <f>MIN(E4236,F4236+G4236)+(1-MgmtPct)*H4236</f>
        <v/>
      </c>
      <c r="J4236">
        <f>IF(I4236/SponsorCost&gt;=RatchetTrigger,1,0)</f>
        <v/>
      </c>
      <c r="K4236">
        <f>IF(J4236=1,MgmtPctRatchet,MgmtPct)</f>
        <v/>
      </c>
      <c r="L4236">
        <f>K4236*H4236</f>
        <v/>
      </c>
      <c r="M4236">
        <f>EXP(-rf*C4236)*L4236</f>
        <v/>
      </c>
      <c r="N4236">
        <f>EXP(-rf*C4236)*E4236</f>
        <v/>
      </c>
    </row>
    <row r="4237">
      <c r="A4237" t="n">
        <v>4229</v>
      </c>
      <c r="B4237">
        <f>RAND()</f>
        <v/>
      </c>
      <c r="C4237">
        <f>IF(B4237&lt;P_3,3,IF(B4237&lt;P_3+P_4,4,5))</f>
        <v/>
      </c>
      <c r="D4237">
        <f>NORM.S.INV(RAND())</f>
        <v/>
      </c>
      <c r="E4237">
        <f>V0*EXP((rf-q_leak-0.5*sigma^2)*C4237+sigma*SQRT(C4237)*D4237)</f>
        <v/>
      </c>
      <c r="F4237">
        <f>SHL_face*(1+SHL_rate)^C4237</f>
        <v/>
      </c>
      <c r="G4237">
        <f>Pref_face*(1+Pref_rate)^C4237</f>
        <v/>
      </c>
      <c r="H4237">
        <f>MAX(E4237-F4237-G4237,0)</f>
        <v/>
      </c>
      <c r="I4237">
        <f>MIN(E4237,F4237+G4237)+(1-MgmtPct)*H4237</f>
        <v/>
      </c>
      <c r="J4237">
        <f>IF(I4237/SponsorCost&gt;=RatchetTrigger,1,0)</f>
        <v/>
      </c>
      <c r="K4237">
        <f>IF(J4237=1,MgmtPctRatchet,MgmtPct)</f>
        <v/>
      </c>
      <c r="L4237">
        <f>K4237*H4237</f>
        <v/>
      </c>
      <c r="M4237">
        <f>EXP(-rf*C4237)*L4237</f>
        <v/>
      </c>
      <c r="N4237">
        <f>EXP(-rf*C4237)*E4237</f>
        <v/>
      </c>
    </row>
    <row r="4238">
      <c r="A4238" t="n">
        <v>4230</v>
      </c>
      <c r="B4238">
        <f>RAND()</f>
        <v/>
      </c>
      <c r="C4238">
        <f>IF(B4238&lt;P_3,3,IF(B4238&lt;P_3+P_4,4,5))</f>
        <v/>
      </c>
      <c r="D4238">
        <f>NORM.S.INV(RAND())</f>
        <v/>
      </c>
      <c r="E4238">
        <f>V0*EXP((rf-q_leak-0.5*sigma^2)*C4238+sigma*SQRT(C4238)*D4238)</f>
        <v/>
      </c>
      <c r="F4238">
        <f>SHL_face*(1+SHL_rate)^C4238</f>
        <v/>
      </c>
      <c r="G4238">
        <f>Pref_face*(1+Pref_rate)^C4238</f>
        <v/>
      </c>
      <c r="H4238">
        <f>MAX(E4238-F4238-G4238,0)</f>
        <v/>
      </c>
      <c r="I4238">
        <f>MIN(E4238,F4238+G4238)+(1-MgmtPct)*H4238</f>
        <v/>
      </c>
      <c r="J4238">
        <f>IF(I4238/SponsorCost&gt;=RatchetTrigger,1,0)</f>
        <v/>
      </c>
      <c r="K4238">
        <f>IF(J4238=1,MgmtPctRatchet,MgmtPct)</f>
        <v/>
      </c>
      <c r="L4238">
        <f>K4238*H4238</f>
        <v/>
      </c>
      <c r="M4238">
        <f>EXP(-rf*C4238)*L4238</f>
        <v/>
      </c>
      <c r="N4238">
        <f>EXP(-rf*C4238)*E4238</f>
        <v/>
      </c>
    </row>
    <row r="4239">
      <c r="A4239" t="n">
        <v>4231</v>
      </c>
      <c r="B4239">
        <f>RAND()</f>
        <v/>
      </c>
      <c r="C4239">
        <f>IF(B4239&lt;P_3,3,IF(B4239&lt;P_3+P_4,4,5))</f>
        <v/>
      </c>
      <c r="D4239">
        <f>NORM.S.INV(RAND())</f>
        <v/>
      </c>
      <c r="E4239">
        <f>V0*EXP((rf-q_leak-0.5*sigma^2)*C4239+sigma*SQRT(C4239)*D4239)</f>
        <v/>
      </c>
      <c r="F4239">
        <f>SHL_face*(1+SHL_rate)^C4239</f>
        <v/>
      </c>
      <c r="G4239">
        <f>Pref_face*(1+Pref_rate)^C4239</f>
        <v/>
      </c>
      <c r="H4239">
        <f>MAX(E4239-F4239-G4239,0)</f>
        <v/>
      </c>
      <c r="I4239">
        <f>MIN(E4239,F4239+G4239)+(1-MgmtPct)*H4239</f>
        <v/>
      </c>
      <c r="J4239">
        <f>IF(I4239/SponsorCost&gt;=RatchetTrigger,1,0)</f>
        <v/>
      </c>
      <c r="K4239">
        <f>IF(J4239=1,MgmtPctRatchet,MgmtPct)</f>
        <v/>
      </c>
      <c r="L4239">
        <f>K4239*H4239</f>
        <v/>
      </c>
      <c r="M4239">
        <f>EXP(-rf*C4239)*L4239</f>
        <v/>
      </c>
      <c r="N4239">
        <f>EXP(-rf*C4239)*E4239</f>
        <v/>
      </c>
    </row>
    <row r="4240">
      <c r="A4240" t="n">
        <v>4232</v>
      </c>
      <c r="B4240">
        <f>RAND()</f>
        <v/>
      </c>
      <c r="C4240">
        <f>IF(B4240&lt;P_3,3,IF(B4240&lt;P_3+P_4,4,5))</f>
        <v/>
      </c>
      <c r="D4240">
        <f>NORM.S.INV(RAND())</f>
        <v/>
      </c>
      <c r="E4240">
        <f>V0*EXP((rf-q_leak-0.5*sigma^2)*C4240+sigma*SQRT(C4240)*D4240)</f>
        <v/>
      </c>
      <c r="F4240">
        <f>SHL_face*(1+SHL_rate)^C4240</f>
        <v/>
      </c>
      <c r="G4240">
        <f>Pref_face*(1+Pref_rate)^C4240</f>
        <v/>
      </c>
      <c r="H4240">
        <f>MAX(E4240-F4240-G4240,0)</f>
        <v/>
      </c>
      <c r="I4240">
        <f>MIN(E4240,F4240+G4240)+(1-MgmtPct)*H4240</f>
        <v/>
      </c>
      <c r="J4240">
        <f>IF(I4240/SponsorCost&gt;=RatchetTrigger,1,0)</f>
        <v/>
      </c>
      <c r="K4240">
        <f>IF(J4240=1,MgmtPctRatchet,MgmtPct)</f>
        <v/>
      </c>
      <c r="L4240">
        <f>K4240*H4240</f>
        <v/>
      </c>
      <c r="M4240">
        <f>EXP(-rf*C4240)*L4240</f>
        <v/>
      </c>
      <c r="N4240">
        <f>EXP(-rf*C4240)*E4240</f>
        <v/>
      </c>
    </row>
    <row r="4241">
      <c r="A4241" t="n">
        <v>4233</v>
      </c>
      <c r="B4241">
        <f>RAND()</f>
        <v/>
      </c>
      <c r="C4241">
        <f>IF(B4241&lt;P_3,3,IF(B4241&lt;P_3+P_4,4,5))</f>
        <v/>
      </c>
      <c r="D4241">
        <f>NORM.S.INV(RAND())</f>
        <v/>
      </c>
      <c r="E4241">
        <f>V0*EXP((rf-q_leak-0.5*sigma^2)*C4241+sigma*SQRT(C4241)*D4241)</f>
        <v/>
      </c>
      <c r="F4241">
        <f>SHL_face*(1+SHL_rate)^C4241</f>
        <v/>
      </c>
      <c r="G4241">
        <f>Pref_face*(1+Pref_rate)^C4241</f>
        <v/>
      </c>
      <c r="H4241">
        <f>MAX(E4241-F4241-G4241,0)</f>
        <v/>
      </c>
      <c r="I4241">
        <f>MIN(E4241,F4241+G4241)+(1-MgmtPct)*H4241</f>
        <v/>
      </c>
      <c r="J4241">
        <f>IF(I4241/SponsorCost&gt;=RatchetTrigger,1,0)</f>
        <v/>
      </c>
      <c r="K4241">
        <f>IF(J4241=1,MgmtPctRatchet,MgmtPct)</f>
        <v/>
      </c>
      <c r="L4241">
        <f>K4241*H4241</f>
        <v/>
      </c>
      <c r="M4241">
        <f>EXP(-rf*C4241)*L4241</f>
        <v/>
      </c>
      <c r="N4241">
        <f>EXP(-rf*C4241)*E4241</f>
        <v/>
      </c>
    </row>
    <row r="4242">
      <c r="A4242" t="n">
        <v>4234</v>
      </c>
      <c r="B4242">
        <f>RAND()</f>
        <v/>
      </c>
      <c r="C4242">
        <f>IF(B4242&lt;P_3,3,IF(B4242&lt;P_3+P_4,4,5))</f>
        <v/>
      </c>
      <c r="D4242">
        <f>NORM.S.INV(RAND())</f>
        <v/>
      </c>
      <c r="E4242">
        <f>V0*EXP((rf-q_leak-0.5*sigma^2)*C4242+sigma*SQRT(C4242)*D4242)</f>
        <v/>
      </c>
      <c r="F4242">
        <f>SHL_face*(1+SHL_rate)^C4242</f>
        <v/>
      </c>
      <c r="G4242">
        <f>Pref_face*(1+Pref_rate)^C4242</f>
        <v/>
      </c>
      <c r="H4242">
        <f>MAX(E4242-F4242-G4242,0)</f>
        <v/>
      </c>
      <c r="I4242">
        <f>MIN(E4242,F4242+G4242)+(1-MgmtPct)*H4242</f>
        <v/>
      </c>
      <c r="J4242">
        <f>IF(I4242/SponsorCost&gt;=RatchetTrigger,1,0)</f>
        <v/>
      </c>
      <c r="K4242">
        <f>IF(J4242=1,MgmtPctRatchet,MgmtPct)</f>
        <v/>
      </c>
      <c r="L4242">
        <f>K4242*H4242</f>
        <v/>
      </c>
      <c r="M4242">
        <f>EXP(-rf*C4242)*L4242</f>
        <v/>
      </c>
      <c r="N4242">
        <f>EXP(-rf*C4242)*E4242</f>
        <v/>
      </c>
    </row>
    <row r="4243">
      <c r="A4243" t="n">
        <v>4235</v>
      </c>
      <c r="B4243">
        <f>RAND()</f>
        <v/>
      </c>
      <c r="C4243">
        <f>IF(B4243&lt;P_3,3,IF(B4243&lt;P_3+P_4,4,5))</f>
        <v/>
      </c>
      <c r="D4243">
        <f>NORM.S.INV(RAND())</f>
        <v/>
      </c>
      <c r="E4243">
        <f>V0*EXP((rf-q_leak-0.5*sigma^2)*C4243+sigma*SQRT(C4243)*D4243)</f>
        <v/>
      </c>
      <c r="F4243">
        <f>SHL_face*(1+SHL_rate)^C4243</f>
        <v/>
      </c>
      <c r="G4243">
        <f>Pref_face*(1+Pref_rate)^C4243</f>
        <v/>
      </c>
      <c r="H4243">
        <f>MAX(E4243-F4243-G4243,0)</f>
        <v/>
      </c>
      <c r="I4243">
        <f>MIN(E4243,F4243+G4243)+(1-MgmtPct)*H4243</f>
        <v/>
      </c>
      <c r="J4243">
        <f>IF(I4243/SponsorCost&gt;=RatchetTrigger,1,0)</f>
        <v/>
      </c>
      <c r="K4243">
        <f>IF(J4243=1,MgmtPctRatchet,MgmtPct)</f>
        <v/>
      </c>
      <c r="L4243">
        <f>K4243*H4243</f>
        <v/>
      </c>
      <c r="M4243">
        <f>EXP(-rf*C4243)*L4243</f>
        <v/>
      </c>
      <c r="N4243">
        <f>EXP(-rf*C4243)*E4243</f>
        <v/>
      </c>
    </row>
    <row r="4244">
      <c r="A4244" t="n">
        <v>4236</v>
      </c>
      <c r="B4244">
        <f>RAND()</f>
        <v/>
      </c>
      <c r="C4244">
        <f>IF(B4244&lt;P_3,3,IF(B4244&lt;P_3+P_4,4,5))</f>
        <v/>
      </c>
      <c r="D4244">
        <f>NORM.S.INV(RAND())</f>
        <v/>
      </c>
      <c r="E4244">
        <f>V0*EXP((rf-q_leak-0.5*sigma^2)*C4244+sigma*SQRT(C4244)*D4244)</f>
        <v/>
      </c>
      <c r="F4244">
        <f>SHL_face*(1+SHL_rate)^C4244</f>
        <v/>
      </c>
      <c r="G4244">
        <f>Pref_face*(1+Pref_rate)^C4244</f>
        <v/>
      </c>
      <c r="H4244">
        <f>MAX(E4244-F4244-G4244,0)</f>
        <v/>
      </c>
      <c r="I4244">
        <f>MIN(E4244,F4244+G4244)+(1-MgmtPct)*H4244</f>
        <v/>
      </c>
      <c r="J4244">
        <f>IF(I4244/SponsorCost&gt;=RatchetTrigger,1,0)</f>
        <v/>
      </c>
      <c r="K4244">
        <f>IF(J4244=1,MgmtPctRatchet,MgmtPct)</f>
        <v/>
      </c>
      <c r="L4244">
        <f>K4244*H4244</f>
        <v/>
      </c>
      <c r="M4244">
        <f>EXP(-rf*C4244)*L4244</f>
        <v/>
      </c>
      <c r="N4244">
        <f>EXP(-rf*C4244)*E4244</f>
        <v/>
      </c>
    </row>
    <row r="4245">
      <c r="A4245" t="n">
        <v>4237</v>
      </c>
      <c r="B4245">
        <f>RAND()</f>
        <v/>
      </c>
      <c r="C4245">
        <f>IF(B4245&lt;P_3,3,IF(B4245&lt;P_3+P_4,4,5))</f>
        <v/>
      </c>
      <c r="D4245">
        <f>NORM.S.INV(RAND())</f>
        <v/>
      </c>
      <c r="E4245">
        <f>V0*EXP((rf-q_leak-0.5*sigma^2)*C4245+sigma*SQRT(C4245)*D4245)</f>
        <v/>
      </c>
      <c r="F4245">
        <f>SHL_face*(1+SHL_rate)^C4245</f>
        <v/>
      </c>
      <c r="G4245">
        <f>Pref_face*(1+Pref_rate)^C4245</f>
        <v/>
      </c>
      <c r="H4245">
        <f>MAX(E4245-F4245-G4245,0)</f>
        <v/>
      </c>
      <c r="I4245">
        <f>MIN(E4245,F4245+G4245)+(1-MgmtPct)*H4245</f>
        <v/>
      </c>
      <c r="J4245">
        <f>IF(I4245/SponsorCost&gt;=RatchetTrigger,1,0)</f>
        <v/>
      </c>
      <c r="K4245">
        <f>IF(J4245=1,MgmtPctRatchet,MgmtPct)</f>
        <v/>
      </c>
      <c r="L4245">
        <f>K4245*H4245</f>
        <v/>
      </c>
      <c r="M4245">
        <f>EXP(-rf*C4245)*L4245</f>
        <v/>
      </c>
      <c r="N4245">
        <f>EXP(-rf*C4245)*E4245</f>
        <v/>
      </c>
    </row>
    <row r="4246">
      <c r="A4246" t="n">
        <v>4238</v>
      </c>
      <c r="B4246">
        <f>RAND()</f>
        <v/>
      </c>
      <c r="C4246">
        <f>IF(B4246&lt;P_3,3,IF(B4246&lt;P_3+P_4,4,5))</f>
        <v/>
      </c>
      <c r="D4246">
        <f>NORM.S.INV(RAND())</f>
        <v/>
      </c>
      <c r="E4246">
        <f>V0*EXP((rf-q_leak-0.5*sigma^2)*C4246+sigma*SQRT(C4246)*D4246)</f>
        <v/>
      </c>
      <c r="F4246">
        <f>SHL_face*(1+SHL_rate)^C4246</f>
        <v/>
      </c>
      <c r="G4246">
        <f>Pref_face*(1+Pref_rate)^C4246</f>
        <v/>
      </c>
      <c r="H4246">
        <f>MAX(E4246-F4246-G4246,0)</f>
        <v/>
      </c>
      <c r="I4246">
        <f>MIN(E4246,F4246+G4246)+(1-MgmtPct)*H4246</f>
        <v/>
      </c>
      <c r="J4246">
        <f>IF(I4246/SponsorCost&gt;=RatchetTrigger,1,0)</f>
        <v/>
      </c>
      <c r="K4246">
        <f>IF(J4246=1,MgmtPctRatchet,MgmtPct)</f>
        <v/>
      </c>
      <c r="L4246">
        <f>K4246*H4246</f>
        <v/>
      </c>
      <c r="M4246">
        <f>EXP(-rf*C4246)*L4246</f>
        <v/>
      </c>
      <c r="N4246">
        <f>EXP(-rf*C4246)*E4246</f>
        <v/>
      </c>
    </row>
    <row r="4247">
      <c r="A4247" t="n">
        <v>4239</v>
      </c>
      <c r="B4247">
        <f>RAND()</f>
        <v/>
      </c>
      <c r="C4247">
        <f>IF(B4247&lt;P_3,3,IF(B4247&lt;P_3+P_4,4,5))</f>
        <v/>
      </c>
      <c r="D4247">
        <f>NORM.S.INV(RAND())</f>
        <v/>
      </c>
      <c r="E4247">
        <f>V0*EXP((rf-q_leak-0.5*sigma^2)*C4247+sigma*SQRT(C4247)*D4247)</f>
        <v/>
      </c>
      <c r="F4247">
        <f>SHL_face*(1+SHL_rate)^C4247</f>
        <v/>
      </c>
      <c r="G4247">
        <f>Pref_face*(1+Pref_rate)^C4247</f>
        <v/>
      </c>
      <c r="H4247">
        <f>MAX(E4247-F4247-G4247,0)</f>
        <v/>
      </c>
      <c r="I4247">
        <f>MIN(E4247,F4247+G4247)+(1-MgmtPct)*H4247</f>
        <v/>
      </c>
      <c r="J4247">
        <f>IF(I4247/SponsorCost&gt;=RatchetTrigger,1,0)</f>
        <v/>
      </c>
      <c r="K4247">
        <f>IF(J4247=1,MgmtPctRatchet,MgmtPct)</f>
        <v/>
      </c>
      <c r="L4247">
        <f>K4247*H4247</f>
        <v/>
      </c>
      <c r="M4247">
        <f>EXP(-rf*C4247)*L4247</f>
        <v/>
      </c>
      <c r="N4247">
        <f>EXP(-rf*C4247)*E4247</f>
        <v/>
      </c>
    </row>
    <row r="4248">
      <c r="A4248" t="n">
        <v>4240</v>
      </c>
      <c r="B4248">
        <f>RAND()</f>
        <v/>
      </c>
      <c r="C4248">
        <f>IF(B4248&lt;P_3,3,IF(B4248&lt;P_3+P_4,4,5))</f>
        <v/>
      </c>
      <c r="D4248">
        <f>NORM.S.INV(RAND())</f>
        <v/>
      </c>
      <c r="E4248">
        <f>V0*EXP((rf-q_leak-0.5*sigma^2)*C4248+sigma*SQRT(C4248)*D4248)</f>
        <v/>
      </c>
      <c r="F4248">
        <f>SHL_face*(1+SHL_rate)^C4248</f>
        <v/>
      </c>
      <c r="G4248">
        <f>Pref_face*(1+Pref_rate)^C4248</f>
        <v/>
      </c>
      <c r="H4248">
        <f>MAX(E4248-F4248-G4248,0)</f>
        <v/>
      </c>
      <c r="I4248">
        <f>MIN(E4248,F4248+G4248)+(1-MgmtPct)*H4248</f>
        <v/>
      </c>
      <c r="J4248">
        <f>IF(I4248/SponsorCost&gt;=RatchetTrigger,1,0)</f>
        <v/>
      </c>
      <c r="K4248">
        <f>IF(J4248=1,MgmtPctRatchet,MgmtPct)</f>
        <v/>
      </c>
      <c r="L4248">
        <f>K4248*H4248</f>
        <v/>
      </c>
      <c r="M4248">
        <f>EXP(-rf*C4248)*L4248</f>
        <v/>
      </c>
      <c r="N4248">
        <f>EXP(-rf*C4248)*E4248</f>
        <v/>
      </c>
    </row>
    <row r="4249">
      <c r="A4249" t="n">
        <v>4241</v>
      </c>
      <c r="B4249">
        <f>RAND()</f>
        <v/>
      </c>
      <c r="C4249">
        <f>IF(B4249&lt;P_3,3,IF(B4249&lt;P_3+P_4,4,5))</f>
        <v/>
      </c>
      <c r="D4249">
        <f>NORM.S.INV(RAND())</f>
        <v/>
      </c>
      <c r="E4249">
        <f>V0*EXP((rf-q_leak-0.5*sigma^2)*C4249+sigma*SQRT(C4249)*D4249)</f>
        <v/>
      </c>
      <c r="F4249">
        <f>SHL_face*(1+SHL_rate)^C4249</f>
        <v/>
      </c>
      <c r="G4249">
        <f>Pref_face*(1+Pref_rate)^C4249</f>
        <v/>
      </c>
      <c r="H4249">
        <f>MAX(E4249-F4249-G4249,0)</f>
        <v/>
      </c>
      <c r="I4249">
        <f>MIN(E4249,F4249+G4249)+(1-MgmtPct)*H4249</f>
        <v/>
      </c>
      <c r="J4249">
        <f>IF(I4249/SponsorCost&gt;=RatchetTrigger,1,0)</f>
        <v/>
      </c>
      <c r="K4249">
        <f>IF(J4249=1,MgmtPctRatchet,MgmtPct)</f>
        <v/>
      </c>
      <c r="L4249">
        <f>K4249*H4249</f>
        <v/>
      </c>
      <c r="M4249">
        <f>EXP(-rf*C4249)*L4249</f>
        <v/>
      </c>
      <c r="N4249">
        <f>EXP(-rf*C4249)*E4249</f>
        <v/>
      </c>
    </row>
    <row r="4250">
      <c r="A4250" t="n">
        <v>4242</v>
      </c>
      <c r="B4250">
        <f>RAND()</f>
        <v/>
      </c>
      <c r="C4250">
        <f>IF(B4250&lt;P_3,3,IF(B4250&lt;P_3+P_4,4,5))</f>
        <v/>
      </c>
      <c r="D4250">
        <f>NORM.S.INV(RAND())</f>
        <v/>
      </c>
      <c r="E4250">
        <f>V0*EXP((rf-q_leak-0.5*sigma^2)*C4250+sigma*SQRT(C4250)*D4250)</f>
        <v/>
      </c>
      <c r="F4250">
        <f>SHL_face*(1+SHL_rate)^C4250</f>
        <v/>
      </c>
      <c r="G4250">
        <f>Pref_face*(1+Pref_rate)^C4250</f>
        <v/>
      </c>
      <c r="H4250">
        <f>MAX(E4250-F4250-G4250,0)</f>
        <v/>
      </c>
      <c r="I4250">
        <f>MIN(E4250,F4250+G4250)+(1-MgmtPct)*H4250</f>
        <v/>
      </c>
      <c r="J4250">
        <f>IF(I4250/SponsorCost&gt;=RatchetTrigger,1,0)</f>
        <v/>
      </c>
      <c r="K4250">
        <f>IF(J4250=1,MgmtPctRatchet,MgmtPct)</f>
        <v/>
      </c>
      <c r="L4250">
        <f>K4250*H4250</f>
        <v/>
      </c>
      <c r="M4250">
        <f>EXP(-rf*C4250)*L4250</f>
        <v/>
      </c>
      <c r="N4250">
        <f>EXP(-rf*C4250)*E4250</f>
        <v/>
      </c>
    </row>
    <row r="4251">
      <c r="A4251" t="n">
        <v>4243</v>
      </c>
      <c r="B4251">
        <f>RAND()</f>
        <v/>
      </c>
      <c r="C4251">
        <f>IF(B4251&lt;P_3,3,IF(B4251&lt;P_3+P_4,4,5))</f>
        <v/>
      </c>
      <c r="D4251">
        <f>NORM.S.INV(RAND())</f>
        <v/>
      </c>
      <c r="E4251">
        <f>V0*EXP((rf-q_leak-0.5*sigma^2)*C4251+sigma*SQRT(C4251)*D4251)</f>
        <v/>
      </c>
      <c r="F4251">
        <f>SHL_face*(1+SHL_rate)^C4251</f>
        <v/>
      </c>
      <c r="G4251">
        <f>Pref_face*(1+Pref_rate)^C4251</f>
        <v/>
      </c>
      <c r="H4251">
        <f>MAX(E4251-F4251-G4251,0)</f>
        <v/>
      </c>
      <c r="I4251">
        <f>MIN(E4251,F4251+G4251)+(1-MgmtPct)*H4251</f>
        <v/>
      </c>
      <c r="J4251">
        <f>IF(I4251/SponsorCost&gt;=RatchetTrigger,1,0)</f>
        <v/>
      </c>
      <c r="K4251">
        <f>IF(J4251=1,MgmtPctRatchet,MgmtPct)</f>
        <v/>
      </c>
      <c r="L4251">
        <f>K4251*H4251</f>
        <v/>
      </c>
      <c r="M4251">
        <f>EXP(-rf*C4251)*L4251</f>
        <v/>
      </c>
      <c r="N4251">
        <f>EXP(-rf*C4251)*E4251</f>
        <v/>
      </c>
    </row>
    <row r="4252">
      <c r="A4252" t="n">
        <v>4244</v>
      </c>
      <c r="B4252">
        <f>RAND()</f>
        <v/>
      </c>
      <c r="C4252">
        <f>IF(B4252&lt;P_3,3,IF(B4252&lt;P_3+P_4,4,5))</f>
        <v/>
      </c>
      <c r="D4252">
        <f>NORM.S.INV(RAND())</f>
        <v/>
      </c>
      <c r="E4252">
        <f>V0*EXP((rf-q_leak-0.5*sigma^2)*C4252+sigma*SQRT(C4252)*D4252)</f>
        <v/>
      </c>
      <c r="F4252">
        <f>SHL_face*(1+SHL_rate)^C4252</f>
        <v/>
      </c>
      <c r="G4252">
        <f>Pref_face*(1+Pref_rate)^C4252</f>
        <v/>
      </c>
      <c r="H4252">
        <f>MAX(E4252-F4252-G4252,0)</f>
        <v/>
      </c>
      <c r="I4252">
        <f>MIN(E4252,F4252+G4252)+(1-MgmtPct)*H4252</f>
        <v/>
      </c>
      <c r="J4252">
        <f>IF(I4252/SponsorCost&gt;=RatchetTrigger,1,0)</f>
        <v/>
      </c>
      <c r="K4252">
        <f>IF(J4252=1,MgmtPctRatchet,MgmtPct)</f>
        <v/>
      </c>
      <c r="L4252">
        <f>K4252*H4252</f>
        <v/>
      </c>
      <c r="M4252">
        <f>EXP(-rf*C4252)*L4252</f>
        <v/>
      </c>
      <c r="N4252">
        <f>EXP(-rf*C4252)*E4252</f>
        <v/>
      </c>
    </row>
    <row r="4253">
      <c r="A4253" t="n">
        <v>4245</v>
      </c>
      <c r="B4253">
        <f>RAND()</f>
        <v/>
      </c>
      <c r="C4253">
        <f>IF(B4253&lt;P_3,3,IF(B4253&lt;P_3+P_4,4,5))</f>
        <v/>
      </c>
      <c r="D4253">
        <f>NORM.S.INV(RAND())</f>
        <v/>
      </c>
      <c r="E4253">
        <f>V0*EXP((rf-q_leak-0.5*sigma^2)*C4253+sigma*SQRT(C4253)*D4253)</f>
        <v/>
      </c>
      <c r="F4253">
        <f>SHL_face*(1+SHL_rate)^C4253</f>
        <v/>
      </c>
      <c r="G4253">
        <f>Pref_face*(1+Pref_rate)^C4253</f>
        <v/>
      </c>
      <c r="H4253">
        <f>MAX(E4253-F4253-G4253,0)</f>
        <v/>
      </c>
      <c r="I4253">
        <f>MIN(E4253,F4253+G4253)+(1-MgmtPct)*H4253</f>
        <v/>
      </c>
      <c r="J4253">
        <f>IF(I4253/SponsorCost&gt;=RatchetTrigger,1,0)</f>
        <v/>
      </c>
      <c r="K4253">
        <f>IF(J4253=1,MgmtPctRatchet,MgmtPct)</f>
        <v/>
      </c>
      <c r="L4253">
        <f>K4253*H4253</f>
        <v/>
      </c>
      <c r="M4253">
        <f>EXP(-rf*C4253)*L4253</f>
        <v/>
      </c>
      <c r="N4253">
        <f>EXP(-rf*C4253)*E4253</f>
        <v/>
      </c>
    </row>
    <row r="4254">
      <c r="A4254" t="n">
        <v>4246</v>
      </c>
      <c r="B4254">
        <f>RAND()</f>
        <v/>
      </c>
      <c r="C4254">
        <f>IF(B4254&lt;P_3,3,IF(B4254&lt;P_3+P_4,4,5))</f>
        <v/>
      </c>
      <c r="D4254">
        <f>NORM.S.INV(RAND())</f>
        <v/>
      </c>
      <c r="E4254">
        <f>V0*EXP((rf-q_leak-0.5*sigma^2)*C4254+sigma*SQRT(C4254)*D4254)</f>
        <v/>
      </c>
      <c r="F4254">
        <f>SHL_face*(1+SHL_rate)^C4254</f>
        <v/>
      </c>
      <c r="G4254">
        <f>Pref_face*(1+Pref_rate)^C4254</f>
        <v/>
      </c>
      <c r="H4254">
        <f>MAX(E4254-F4254-G4254,0)</f>
        <v/>
      </c>
      <c r="I4254">
        <f>MIN(E4254,F4254+G4254)+(1-MgmtPct)*H4254</f>
        <v/>
      </c>
      <c r="J4254">
        <f>IF(I4254/SponsorCost&gt;=RatchetTrigger,1,0)</f>
        <v/>
      </c>
      <c r="K4254">
        <f>IF(J4254=1,MgmtPctRatchet,MgmtPct)</f>
        <v/>
      </c>
      <c r="L4254">
        <f>K4254*H4254</f>
        <v/>
      </c>
      <c r="M4254">
        <f>EXP(-rf*C4254)*L4254</f>
        <v/>
      </c>
      <c r="N4254">
        <f>EXP(-rf*C4254)*E4254</f>
        <v/>
      </c>
    </row>
    <row r="4255">
      <c r="A4255" t="n">
        <v>4247</v>
      </c>
      <c r="B4255">
        <f>RAND()</f>
        <v/>
      </c>
      <c r="C4255">
        <f>IF(B4255&lt;P_3,3,IF(B4255&lt;P_3+P_4,4,5))</f>
        <v/>
      </c>
      <c r="D4255">
        <f>NORM.S.INV(RAND())</f>
        <v/>
      </c>
      <c r="E4255">
        <f>V0*EXP((rf-q_leak-0.5*sigma^2)*C4255+sigma*SQRT(C4255)*D4255)</f>
        <v/>
      </c>
      <c r="F4255">
        <f>SHL_face*(1+SHL_rate)^C4255</f>
        <v/>
      </c>
      <c r="G4255">
        <f>Pref_face*(1+Pref_rate)^C4255</f>
        <v/>
      </c>
      <c r="H4255">
        <f>MAX(E4255-F4255-G4255,0)</f>
        <v/>
      </c>
      <c r="I4255">
        <f>MIN(E4255,F4255+G4255)+(1-MgmtPct)*H4255</f>
        <v/>
      </c>
      <c r="J4255">
        <f>IF(I4255/SponsorCost&gt;=RatchetTrigger,1,0)</f>
        <v/>
      </c>
      <c r="K4255">
        <f>IF(J4255=1,MgmtPctRatchet,MgmtPct)</f>
        <v/>
      </c>
      <c r="L4255">
        <f>K4255*H4255</f>
        <v/>
      </c>
      <c r="M4255">
        <f>EXP(-rf*C4255)*L4255</f>
        <v/>
      </c>
      <c r="N4255">
        <f>EXP(-rf*C4255)*E4255</f>
        <v/>
      </c>
    </row>
    <row r="4256">
      <c r="A4256" t="n">
        <v>4248</v>
      </c>
      <c r="B4256">
        <f>RAND()</f>
        <v/>
      </c>
      <c r="C4256">
        <f>IF(B4256&lt;P_3,3,IF(B4256&lt;P_3+P_4,4,5))</f>
        <v/>
      </c>
      <c r="D4256">
        <f>NORM.S.INV(RAND())</f>
        <v/>
      </c>
      <c r="E4256">
        <f>V0*EXP((rf-q_leak-0.5*sigma^2)*C4256+sigma*SQRT(C4256)*D4256)</f>
        <v/>
      </c>
      <c r="F4256">
        <f>SHL_face*(1+SHL_rate)^C4256</f>
        <v/>
      </c>
      <c r="G4256">
        <f>Pref_face*(1+Pref_rate)^C4256</f>
        <v/>
      </c>
      <c r="H4256">
        <f>MAX(E4256-F4256-G4256,0)</f>
        <v/>
      </c>
      <c r="I4256">
        <f>MIN(E4256,F4256+G4256)+(1-MgmtPct)*H4256</f>
        <v/>
      </c>
      <c r="J4256">
        <f>IF(I4256/SponsorCost&gt;=RatchetTrigger,1,0)</f>
        <v/>
      </c>
      <c r="K4256">
        <f>IF(J4256=1,MgmtPctRatchet,MgmtPct)</f>
        <v/>
      </c>
      <c r="L4256">
        <f>K4256*H4256</f>
        <v/>
      </c>
      <c r="M4256">
        <f>EXP(-rf*C4256)*L4256</f>
        <v/>
      </c>
      <c r="N4256">
        <f>EXP(-rf*C4256)*E4256</f>
        <v/>
      </c>
    </row>
    <row r="4257">
      <c r="A4257" t="n">
        <v>4249</v>
      </c>
      <c r="B4257">
        <f>RAND()</f>
        <v/>
      </c>
      <c r="C4257">
        <f>IF(B4257&lt;P_3,3,IF(B4257&lt;P_3+P_4,4,5))</f>
        <v/>
      </c>
      <c r="D4257">
        <f>NORM.S.INV(RAND())</f>
        <v/>
      </c>
      <c r="E4257">
        <f>V0*EXP((rf-q_leak-0.5*sigma^2)*C4257+sigma*SQRT(C4257)*D4257)</f>
        <v/>
      </c>
      <c r="F4257">
        <f>SHL_face*(1+SHL_rate)^C4257</f>
        <v/>
      </c>
      <c r="G4257">
        <f>Pref_face*(1+Pref_rate)^C4257</f>
        <v/>
      </c>
      <c r="H4257">
        <f>MAX(E4257-F4257-G4257,0)</f>
        <v/>
      </c>
      <c r="I4257">
        <f>MIN(E4257,F4257+G4257)+(1-MgmtPct)*H4257</f>
        <v/>
      </c>
      <c r="J4257">
        <f>IF(I4257/SponsorCost&gt;=RatchetTrigger,1,0)</f>
        <v/>
      </c>
      <c r="K4257">
        <f>IF(J4257=1,MgmtPctRatchet,MgmtPct)</f>
        <v/>
      </c>
      <c r="L4257">
        <f>K4257*H4257</f>
        <v/>
      </c>
      <c r="M4257">
        <f>EXP(-rf*C4257)*L4257</f>
        <v/>
      </c>
      <c r="N4257">
        <f>EXP(-rf*C4257)*E4257</f>
        <v/>
      </c>
    </row>
    <row r="4258">
      <c r="A4258" t="n">
        <v>4250</v>
      </c>
      <c r="B4258">
        <f>RAND()</f>
        <v/>
      </c>
      <c r="C4258">
        <f>IF(B4258&lt;P_3,3,IF(B4258&lt;P_3+P_4,4,5))</f>
        <v/>
      </c>
      <c r="D4258">
        <f>NORM.S.INV(RAND())</f>
        <v/>
      </c>
      <c r="E4258">
        <f>V0*EXP((rf-q_leak-0.5*sigma^2)*C4258+sigma*SQRT(C4258)*D4258)</f>
        <v/>
      </c>
      <c r="F4258">
        <f>SHL_face*(1+SHL_rate)^C4258</f>
        <v/>
      </c>
      <c r="G4258">
        <f>Pref_face*(1+Pref_rate)^C4258</f>
        <v/>
      </c>
      <c r="H4258">
        <f>MAX(E4258-F4258-G4258,0)</f>
        <v/>
      </c>
      <c r="I4258">
        <f>MIN(E4258,F4258+G4258)+(1-MgmtPct)*H4258</f>
        <v/>
      </c>
      <c r="J4258">
        <f>IF(I4258/SponsorCost&gt;=RatchetTrigger,1,0)</f>
        <v/>
      </c>
      <c r="K4258">
        <f>IF(J4258=1,MgmtPctRatchet,MgmtPct)</f>
        <v/>
      </c>
      <c r="L4258">
        <f>K4258*H4258</f>
        <v/>
      </c>
      <c r="M4258">
        <f>EXP(-rf*C4258)*L4258</f>
        <v/>
      </c>
      <c r="N4258">
        <f>EXP(-rf*C4258)*E4258</f>
        <v/>
      </c>
    </row>
    <row r="4259">
      <c r="A4259" t="n">
        <v>4251</v>
      </c>
      <c r="B4259">
        <f>RAND()</f>
        <v/>
      </c>
      <c r="C4259">
        <f>IF(B4259&lt;P_3,3,IF(B4259&lt;P_3+P_4,4,5))</f>
        <v/>
      </c>
      <c r="D4259">
        <f>NORM.S.INV(RAND())</f>
        <v/>
      </c>
      <c r="E4259">
        <f>V0*EXP((rf-q_leak-0.5*sigma^2)*C4259+sigma*SQRT(C4259)*D4259)</f>
        <v/>
      </c>
      <c r="F4259">
        <f>SHL_face*(1+SHL_rate)^C4259</f>
        <v/>
      </c>
      <c r="G4259">
        <f>Pref_face*(1+Pref_rate)^C4259</f>
        <v/>
      </c>
      <c r="H4259">
        <f>MAX(E4259-F4259-G4259,0)</f>
        <v/>
      </c>
      <c r="I4259">
        <f>MIN(E4259,F4259+G4259)+(1-MgmtPct)*H4259</f>
        <v/>
      </c>
      <c r="J4259">
        <f>IF(I4259/SponsorCost&gt;=RatchetTrigger,1,0)</f>
        <v/>
      </c>
      <c r="K4259">
        <f>IF(J4259=1,MgmtPctRatchet,MgmtPct)</f>
        <v/>
      </c>
      <c r="L4259">
        <f>K4259*H4259</f>
        <v/>
      </c>
      <c r="M4259">
        <f>EXP(-rf*C4259)*L4259</f>
        <v/>
      </c>
      <c r="N4259">
        <f>EXP(-rf*C4259)*E4259</f>
        <v/>
      </c>
    </row>
    <row r="4260">
      <c r="A4260" t="n">
        <v>4252</v>
      </c>
      <c r="B4260">
        <f>RAND()</f>
        <v/>
      </c>
      <c r="C4260">
        <f>IF(B4260&lt;P_3,3,IF(B4260&lt;P_3+P_4,4,5))</f>
        <v/>
      </c>
      <c r="D4260">
        <f>NORM.S.INV(RAND())</f>
        <v/>
      </c>
      <c r="E4260">
        <f>V0*EXP((rf-q_leak-0.5*sigma^2)*C4260+sigma*SQRT(C4260)*D4260)</f>
        <v/>
      </c>
      <c r="F4260">
        <f>SHL_face*(1+SHL_rate)^C4260</f>
        <v/>
      </c>
      <c r="G4260">
        <f>Pref_face*(1+Pref_rate)^C4260</f>
        <v/>
      </c>
      <c r="H4260">
        <f>MAX(E4260-F4260-G4260,0)</f>
        <v/>
      </c>
      <c r="I4260">
        <f>MIN(E4260,F4260+G4260)+(1-MgmtPct)*H4260</f>
        <v/>
      </c>
      <c r="J4260">
        <f>IF(I4260/SponsorCost&gt;=RatchetTrigger,1,0)</f>
        <v/>
      </c>
      <c r="K4260">
        <f>IF(J4260=1,MgmtPctRatchet,MgmtPct)</f>
        <v/>
      </c>
      <c r="L4260">
        <f>K4260*H4260</f>
        <v/>
      </c>
      <c r="M4260">
        <f>EXP(-rf*C4260)*L4260</f>
        <v/>
      </c>
      <c r="N4260">
        <f>EXP(-rf*C4260)*E4260</f>
        <v/>
      </c>
    </row>
    <row r="4261">
      <c r="A4261" t="n">
        <v>4253</v>
      </c>
      <c r="B4261">
        <f>RAND()</f>
        <v/>
      </c>
      <c r="C4261">
        <f>IF(B4261&lt;P_3,3,IF(B4261&lt;P_3+P_4,4,5))</f>
        <v/>
      </c>
      <c r="D4261">
        <f>NORM.S.INV(RAND())</f>
        <v/>
      </c>
      <c r="E4261">
        <f>V0*EXP((rf-q_leak-0.5*sigma^2)*C4261+sigma*SQRT(C4261)*D4261)</f>
        <v/>
      </c>
      <c r="F4261">
        <f>SHL_face*(1+SHL_rate)^C4261</f>
        <v/>
      </c>
      <c r="G4261">
        <f>Pref_face*(1+Pref_rate)^C4261</f>
        <v/>
      </c>
      <c r="H4261">
        <f>MAX(E4261-F4261-G4261,0)</f>
        <v/>
      </c>
      <c r="I4261">
        <f>MIN(E4261,F4261+G4261)+(1-MgmtPct)*H4261</f>
        <v/>
      </c>
      <c r="J4261">
        <f>IF(I4261/SponsorCost&gt;=RatchetTrigger,1,0)</f>
        <v/>
      </c>
      <c r="K4261">
        <f>IF(J4261=1,MgmtPctRatchet,MgmtPct)</f>
        <v/>
      </c>
      <c r="L4261">
        <f>K4261*H4261</f>
        <v/>
      </c>
      <c r="M4261">
        <f>EXP(-rf*C4261)*L4261</f>
        <v/>
      </c>
      <c r="N4261">
        <f>EXP(-rf*C4261)*E4261</f>
        <v/>
      </c>
    </row>
    <row r="4262">
      <c r="A4262" t="n">
        <v>4254</v>
      </c>
      <c r="B4262">
        <f>RAND()</f>
        <v/>
      </c>
      <c r="C4262">
        <f>IF(B4262&lt;P_3,3,IF(B4262&lt;P_3+P_4,4,5))</f>
        <v/>
      </c>
      <c r="D4262">
        <f>NORM.S.INV(RAND())</f>
        <v/>
      </c>
      <c r="E4262">
        <f>V0*EXP((rf-q_leak-0.5*sigma^2)*C4262+sigma*SQRT(C4262)*D4262)</f>
        <v/>
      </c>
      <c r="F4262">
        <f>SHL_face*(1+SHL_rate)^C4262</f>
        <v/>
      </c>
      <c r="G4262">
        <f>Pref_face*(1+Pref_rate)^C4262</f>
        <v/>
      </c>
      <c r="H4262">
        <f>MAX(E4262-F4262-G4262,0)</f>
        <v/>
      </c>
      <c r="I4262">
        <f>MIN(E4262,F4262+G4262)+(1-MgmtPct)*H4262</f>
        <v/>
      </c>
      <c r="J4262">
        <f>IF(I4262/SponsorCost&gt;=RatchetTrigger,1,0)</f>
        <v/>
      </c>
      <c r="K4262">
        <f>IF(J4262=1,MgmtPctRatchet,MgmtPct)</f>
        <v/>
      </c>
      <c r="L4262">
        <f>K4262*H4262</f>
        <v/>
      </c>
      <c r="M4262">
        <f>EXP(-rf*C4262)*L4262</f>
        <v/>
      </c>
      <c r="N4262">
        <f>EXP(-rf*C4262)*E4262</f>
        <v/>
      </c>
    </row>
    <row r="4263">
      <c r="A4263" t="n">
        <v>4255</v>
      </c>
      <c r="B4263">
        <f>RAND()</f>
        <v/>
      </c>
      <c r="C4263">
        <f>IF(B4263&lt;P_3,3,IF(B4263&lt;P_3+P_4,4,5))</f>
        <v/>
      </c>
      <c r="D4263">
        <f>NORM.S.INV(RAND())</f>
        <v/>
      </c>
      <c r="E4263">
        <f>V0*EXP((rf-q_leak-0.5*sigma^2)*C4263+sigma*SQRT(C4263)*D4263)</f>
        <v/>
      </c>
      <c r="F4263">
        <f>SHL_face*(1+SHL_rate)^C4263</f>
        <v/>
      </c>
      <c r="G4263">
        <f>Pref_face*(1+Pref_rate)^C4263</f>
        <v/>
      </c>
      <c r="H4263">
        <f>MAX(E4263-F4263-G4263,0)</f>
        <v/>
      </c>
      <c r="I4263">
        <f>MIN(E4263,F4263+G4263)+(1-MgmtPct)*H4263</f>
        <v/>
      </c>
      <c r="J4263">
        <f>IF(I4263/SponsorCost&gt;=RatchetTrigger,1,0)</f>
        <v/>
      </c>
      <c r="K4263">
        <f>IF(J4263=1,MgmtPctRatchet,MgmtPct)</f>
        <v/>
      </c>
      <c r="L4263">
        <f>K4263*H4263</f>
        <v/>
      </c>
      <c r="M4263">
        <f>EXP(-rf*C4263)*L4263</f>
        <v/>
      </c>
      <c r="N4263">
        <f>EXP(-rf*C4263)*E4263</f>
        <v/>
      </c>
    </row>
    <row r="4264">
      <c r="A4264" t="n">
        <v>4256</v>
      </c>
      <c r="B4264">
        <f>RAND()</f>
        <v/>
      </c>
      <c r="C4264">
        <f>IF(B4264&lt;P_3,3,IF(B4264&lt;P_3+P_4,4,5))</f>
        <v/>
      </c>
      <c r="D4264">
        <f>NORM.S.INV(RAND())</f>
        <v/>
      </c>
      <c r="E4264">
        <f>V0*EXP((rf-q_leak-0.5*sigma^2)*C4264+sigma*SQRT(C4264)*D4264)</f>
        <v/>
      </c>
      <c r="F4264">
        <f>SHL_face*(1+SHL_rate)^C4264</f>
        <v/>
      </c>
      <c r="G4264">
        <f>Pref_face*(1+Pref_rate)^C4264</f>
        <v/>
      </c>
      <c r="H4264">
        <f>MAX(E4264-F4264-G4264,0)</f>
        <v/>
      </c>
      <c r="I4264">
        <f>MIN(E4264,F4264+G4264)+(1-MgmtPct)*H4264</f>
        <v/>
      </c>
      <c r="J4264">
        <f>IF(I4264/SponsorCost&gt;=RatchetTrigger,1,0)</f>
        <v/>
      </c>
      <c r="K4264">
        <f>IF(J4264=1,MgmtPctRatchet,MgmtPct)</f>
        <v/>
      </c>
      <c r="L4264">
        <f>K4264*H4264</f>
        <v/>
      </c>
      <c r="M4264">
        <f>EXP(-rf*C4264)*L4264</f>
        <v/>
      </c>
      <c r="N4264">
        <f>EXP(-rf*C4264)*E4264</f>
        <v/>
      </c>
    </row>
    <row r="4265">
      <c r="A4265" t="n">
        <v>4257</v>
      </c>
      <c r="B4265">
        <f>RAND()</f>
        <v/>
      </c>
      <c r="C4265">
        <f>IF(B4265&lt;P_3,3,IF(B4265&lt;P_3+P_4,4,5))</f>
        <v/>
      </c>
      <c r="D4265">
        <f>NORM.S.INV(RAND())</f>
        <v/>
      </c>
      <c r="E4265">
        <f>V0*EXP((rf-q_leak-0.5*sigma^2)*C4265+sigma*SQRT(C4265)*D4265)</f>
        <v/>
      </c>
      <c r="F4265">
        <f>SHL_face*(1+SHL_rate)^C4265</f>
        <v/>
      </c>
      <c r="G4265">
        <f>Pref_face*(1+Pref_rate)^C4265</f>
        <v/>
      </c>
      <c r="H4265">
        <f>MAX(E4265-F4265-G4265,0)</f>
        <v/>
      </c>
      <c r="I4265">
        <f>MIN(E4265,F4265+G4265)+(1-MgmtPct)*H4265</f>
        <v/>
      </c>
      <c r="J4265">
        <f>IF(I4265/SponsorCost&gt;=RatchetTrigger,1,0)</f>
        <v/>
      </c>
      <c r="K4265">
        <f>IF(J4265=1,MgmtPctRatchet,MgmtPct)</f>
        <v/>
      </c>
      <c r="L4265">
        <f>K4265*H4265</f>
        <v/>
      </c>
      <c r="M4265">
        <f>EXP(-rf*C4265)*L4265</f>
        <v/>
      </c>
      <c r="N4265">
        <f>EXP(-rf*C4265)*E4265</f>
        <v/>
      </c>
    </row>
    <row r="4266">
      <c r="A4266" t="n">
        <v>4258</v>
      </c>
      <c r="B4266">
        <f>RAND()</f>
        <v/>
      </c>
      <c r="C4266">
        <f>IF(B4266&lt;P_3,3,IF(B4266&lt;P_3+P_4,4,5))</f>
        <v/>
      </c>
      <c r="D4266">
        <f>NORM.S.INV(RAND())</f>
        <v/>
      </c>
      <c r="E4266">
        <f>V0*EXP((rf-q_leak-0.5*sigma^2)*C4266+sigma*SQRT(C4266)*D4266)</f>
        <v/>
      </c>
      <c r="F4266">
        <f>SHL_face*(1+SHL_rate)^C4266</f>
        <v/>
      </c>
      <c r="G4266">
        <f>Pref_face*(1+Pref_rate)^C4266</f>
        <v/>
      </c>
      <c r="H4266">
        <f>MAX(E4266-F4266-G4266,0)</f>
        <v/>
      </c>
      <c r="I4266">
        <f>MIN(E4266,F4266+G4266)+(1-MgmtPct)*H4266</f>
        <v/>
      </c>
      <c r="J4266">
        <f>IF(I4266/SponsorCost&gt;=RatchetTrigger,1,0)</f>
        <v/>
      </c>
      <c r="K4266">
        <f>IF(J4266=1,MgmtPctRatchet,MgmtPct)</f>
        <v/>
      </c>
      <c r="L4266">
        <f>K4266*H4266</f>
        <v/>
      </c>
      <c r="M4266">
        <f>EXP(-rf*C4266)*L4266</f>
        <v/>
      </c>
      <c r="N4266">
        <f>EXP(-rf*C4266)*E4266</f>
        <v/>
      </c>
    </row>
    <row r="4267">
      <c r="A4267" t="n">
        <v>4259</v>
      </c>
      <c r="B4267">
        <f>RAND()</f>
        <v/>
      </c>
      <c r="C4267">
        <f>IF(B4267&lt;P_3,3,IF(B4267&lt;P_3+P_4,4,5))</f>
        <v/>
      </c>
      <c r="D4267">
        <f>NORM.S.INV(RAND())</f>
        <v/>
      </c>
      <c r="E4267">
        <f>V0*EXP((rf-q_leak-0.5*sigma^2)*C4267+sigma*SQRT(C4267)*D4267)</f>
        <v/>
      </c>
      <c r="F4267">
        <f>SHL_face*(1+SHL_rate)^C4267</f>
        <v/>
      </c>
      <c r="G4267">
        <f>Pref_face*(1+Pref_rate)^C4267</f>
        <v/>
      </c>
      <c r="H4267">
        <f>MAX(E4267-F4267-G4267,0)</f>
        <v/>
      </c>
      <c r="I4267">
        <f>MIN(E4267,F4267+G4267)+(1-MgmtPct)*H4267</f>
        <v/>
      </c>
      <c r="J4267">
        <f>IF(I4267/SponsorCost&gt;=RatchetTrigger,1,0)</f>
        <v/>
      </c>
      <c r="K4267">
        <f>IF(J4267=1,MgmtPctRatchet,MgmtPct)</f>
        <v/>
      </c>
      <c r="L4267">
        <f>K4267*H4267</f>
        <v/>
      </c>
      <c r="M4267">
        <f>EXP(-rf*C4267)*L4267</f>
        <v/>
      </c>
      <c r="N4267">
        <f>EXP(-rf*C4267)*E4267</f>
        <v/>
      </c>
    </row>
    <row r="4268">
      <c r="A4268" t="n">
        <v>4260</v>
      </c>
      <c r="B4268">
        <f>RAND()</f>
        <v/>
      </c>
      <c r="C4268">
        <f>IF(B4268&lt;P_3,3,IF(B4268&lt;P_3+P_4,4,5))</f>
        <v/>
      </c>
      <c r="D4268">
        <f>NORM.S.INV(RAND())</f>
        <v/>
      </c>
      <c r="E4268">
        <f>V0*EXP((rf-q_leak-0.5*sigma^2)*C4268+sigma*SQRT(C4268)*D4268)</f>
        <v/>
      </c>
      <c r="F4268">
        <f>SHL_face*(1+SHL_rate)^C4268</f>
        <v/>
      </c>
      <c r="G4268">
        <f>Pref_face*(1+Pref_rate)^C4268</f>
        <v/>
      </c>
      <c r="H4268">
        <f>MAX(E4268-F4268-G4268,0)</f>
        <v/>
      </c>
      <c r="I4268">
        <f>MIN(E4268,F4268+G4268)+(1-MgmtPct)*H4268</f>
        <v/>
      </c>
      <c r="J4268">
        <f>IF(I4268/SponsorCost&gt;=RatchetTrigger,1,0)</f>
        <v/>
      </c>
      <c r="K4268">
        <f>IF(J4268=1,MgmtPctRatchet,MgmtPct)</f>
        <v/>
      </c>
      <c r="L4268">
        <f>K4268*H4268</f>
        <v/>
      </c>
      <c r="M4268">
        <f>EXP(-rf*C4268)*L4268</f>
        <v/>
      </c>
      <c r="N4268">
        <f>EXP(-rf*C4268)*E4268</f>
        <v/>
      </c>
    </row>
    <row r="4269">
      <c r="A4269" t="n">
        <v>4261</v>
      </c>
      <c r="B4269">
        <f>RAND()</f>
        <v/>
      </c>
      <c r="C4269">
        <f>IF(B4269&lt;P_3,3,IF(B4269&lt;P_3+P_4,4,5))</f>
        <v/>
      </c>
      <c r="D4269">
        <f>NORM.S.INV(RAND())</f>
        <v/>
      </c>
      <c r="E4269">
        <f>V0*EXP((rf-q_leak-0.5*sigma^2)*C4269+sigma*SQRT(C4269)*D4269)</f>
        <v/>
      </c>
      <c r="F4269">
        <f>SHL_face*(1+SHL_rate)^C4269</f>
        <v/>
      </c>
      <c r="G4269">
        <f>Pref_face*(1+Pref_rate)^C4269</f>
        <v/>
      </c>
      <c r="H4269">
        <f>MAX(E4269-F4269-G4269,0)</f>
        <v/>
      </c>
      <c r="I4269">
        <f>MIN(E4269,F4269+G4269)+(1-MgmtPct)*H4269</f>
        <v/>
      </c>
      <c r="J4269">
        <f>IF(I4269/SponsorCost&gt;=RatchetTrigger,1,0)</f>
        <v/>
      </c>
      <c r="K4269">
        <f>IF(J4269=1,MgmtPctRatchet,MgmtPct)</f>
        <v/>
      </c>
      <c r="L4269">
        <f>K4269*H4269</f>
        <v/>
      </c>
      <c r="M4269">
        <f>EXP(-rf*C4269)*L4269</f>
        <v/>
      </c>
      <c r="N4269">
        <f>EXP(-rf*C4269)*E4269</f>
        <v/>
      </c>
    </row>
    <row r="4270">
      <c r="A4270" t="n">
        <v>4262</v>
      </c>
      <c r="B4270">
        <f>RAND()</f>
        <v/>
      </c>
      <c r="C4270">
        <f>IF(B4270&lt;P_3,3,IF(B4270&lt;P_3+P_4,4,5))</f>
        <v/>
      </c>
      <c r="D4270">
        <f>NORM.S.INV(RAND())</f>
        <v/>
      </c>
      <c r="E4270">
        <f>V0*EXP((rf-q_leak-0.5*sigma^2)*C4270+sigma*SQRT(C4270)*D4270)</f>
        <v/>
      </c>
      <c r="F4270">
        <f>SHL_face*(1+SHL_rate)^C4270</f>
        <v/>
      </c>
      <c r="G4270">
        <f>Pref_face*(1+Pref_rate)^C4270</f>
        <v/>
      </c>
      <c r="H4270">
        <f>MAX(E4270-F4270-G4270,0)</f>
        <v/>
      </c>
      <c r="I4270">
        <f>MIN(E4270,F4270+G4270)+(1-MgmtPct)*H4270</f>
        <v/>
      </c>
      <c r="J4270">
        <f>IF(I4270/SponsorCost&gt;=RatchetTrigger,1,0)</f>
        <v/>
      </c>
      <c r="K4270">
        <f>IF(J4270=1,MgmtPctRatchet,MgmtPct)</f>
        <v/>
      </c>
      <c r="L4270">
        <f>K4270*H4270</f>
        <v/>
      </c>
      <c r="M4270">
        <f>EXP(-rf*C4270)*L4270</f>
        <v/>
      </c>
      <c r="N4270">
        <f>EXP(-rf*C4270)*E4270</f>
        <v/>
      </c>
    </row>
    <row r="4271">
      <c r="A4271" t="n">
        <v>4263</v>
      </c>
      <c r="B4271">
        <f>RAND()</f>
        <v/>
      </c>
      <c r="C4271">
        <f>IF(B4271&lt;P_3,3,IF(B4271&lt;P_3+P_4,4,5))</f>
        <v/>
      </c>
      <c r="D4271">
        <f>NORM.S.INV(RAND())</f>
        <v/>
      </c>
      <c r="E4271">
        <f>V0*EXP((rf-q_leak-0.5*sigma^2)*C4271+sigma*SQRT(C4271)*D4271)</f>
        <v/>
      </c>
      <c r="F4271">
        <f>SHL_face*(1+SHL_rate)^C4271</f>
        <v/>
      </c>
      <c r="G4271">
        <f>Pref_face*(1+Pref_rate)^C4271</f>
        <v/>
      </c>
      <c r="H4271">
        <f>MAX(E4271-F4271-G4271,0)</f>
        <v/>
      </c>
      <c r="I4271">
        <f>MIN(E4271,F4271+G4271)+(1-MgmtPct)*H4271</f>
        <v/>
      </c>
      <c r="J4271">
        <f>IF(I4271/SponsorCost&gt;=RatchetTrigger,1,0)</f>
        <v/>
      </c>
      <c r="K4271">
        <f>IF(J4271=1,MgmtPctRatchet,MgmtPct)</f>
        <v/>
      </c>
      <c r="L4271">
        <f>K4271*H4271</f>
        <v/>
      </c>
      <c r="M4271">
        <f>EXP(-rf*C4271)*L4271</f>
        <v/>
      </c>
      <c r="N4271">
        <f>EXP(-rf*C4271)*E4271</f>
        <v/>
      </c>
    </row>
    <row r="4272">
      <c r="A4272" t="n">
        <v>4264</v>
      </c>
      <c r="B4272">
        <f>RAND()</f>
        <v/>
      </c>
      <c r="C4272">
        <f>IF(B4272&lt;P_3,3,IF(B4272&lt;P_3+P_4,4,5))</f>
        <v/>
      </c>
      <c r="D4272">
        <f>NORM.S.INV(RAND())</f>
        <v/>
      </c>
      <c r="E4272">
        <f>V0*EXP((rf-q_leak-0.5*sigma^2)*C4272+sigma*SQRT(C4272)*D4272)</f>
        <v/>
      </c>
      <c r="F4272">
        <f>SHL_face*(1+SHL_rate)^C4272</f>
        <v/>
      </c>
      <c r="G4272">
        <f>Pref_face*(1+Pref_rate)^C4272</f>
        <v/>
      </c>
      <c r="H4272">
        <f>MAX(E4272-F4272-G4272,0)</f>
        <v/>
      </c>
      <c r="I4272">
        <f>MIN(E4272,F4272+G4272)+(1-MgmtPct)*H4272</f>
        <v/>
      </c>
      <c r="J4272">
        <f>IF(I4272/SponsorCost&gt;=RatchetTrigger,1,0)</f>
        <v/>
      </c>
      <c r="K4272">
        <f>IF(J4272=1,MgmtPctRatchet,MgmtPct)</f>
        <v/>
      </c>
      <c r="L4272">
        <f>K4272*H4272</f>
        <v/>
      </c>
      <c r="M4272">
        <f>EXP(-rf*C4272)*L4272</f>
        <v/>
      </c>
      <c r="N4272">
        <f>EXP(-rf*C4272)*E4272</f>
        <v/>
      </c>
    </row>
    <row r="4273">
      <c r="A4273" t="n">
        <v>4265</v>
      </c>
      <c r="B4273">
        <f>RAND()</f>
        <v/>
      </c>
      <c r="C4273">
        <f>IF(B4273&lt;P_3,3,IF(B4273&lt;P_3+P_4,4,5))</f>
        <v/>
      </c>
      <c r="D4273">
        <f>NORM.S.INV(RAND())</f>
        <v/>
      </c>
      <c r="E4273">
        <f>V0*EXP((rf-q_leak-0.5*sigma^2)*C4273+sigma*SQRT(C4273)*D4273)</f>
        <v/>
      </c>
      <c r="F4273">
        <f>SHL_face*(1+SHL_rate)^C4273</f>
        <v/>
      </c>
      <c r="G4273">
        <f>Pref_face*(1+Pref_rate)^C4273</f>
        <v/>
      </c>
      <c r="H4273">
        <f>MAX(E4273-F4273-G4273,0)</f>
        <v/>
      </c>
      <c r="I4273">
        <f>MIN(E4273,F4273+G4273)+(1-MgmtPct)*H4273</f>
        <v/>
      </c>
      <c r="J4273">
        <f>IF(I4273/SponsorCost&gt;=RatchetTrigger,1,0)</f>
        <v/>
      </c>
      <c r="K4273">
        <f>IF(J4273=1,MgmtPctRatchet,MgmtPct)</f>
        <v/>
      </c>
      <c r="L4273">
        <f>K4273*H4273</f>
        <v/>
      </c>
      <c r="M4273">
        <f>EXP(-rf*C4273)*L4273</f>
        <v/>
      </c>
      <c r="N4273">
        <f>EXP(-rf*C4273)*E4273</f>
        <v/>
      </c>
    </row>
    <row r="4274">
      <c r="A4274" t="n">
        <v>4266</v>
      </c>
      <c r="B4274">
        <f>RAND()</f>
        <v/>
      </c>
      <c r="C4274">
        <f>IF(B4274&lt;P_3,3,IF(B4274&lt;P_3+P_4,4,5))</f>
        <v/>
      </c>
      <c r="D4274">
        <f>NORM.S.INV(RAND())</f>
        <v/>
      </c>
      <c r="E4274">
        <f>V0*EXP((rf-q_leak-0.5*sigma^2)*C4274+sigma*SQRT(C4274)*D4274)</f>
        <v/>
      </c>
      <c r="F4274">
        <f>SHL_face*(1+SHL_rate)^C4274</f>
        <v/>
      </c>
      <c r="G4274">
        <f>Pref_face*(1+Pref_rate)^C4274</f>
        <v/>
      </c>
      <c r="H4274">
        <f>MAX(E4274-F4274-G4274,0)</f>
        <v/>
      </c>
      <c r="I4274">
        <f>MIN(E4274,F4274+G4274)+(1-MgmtPct)*H4274</f>
        <v/>
      </c>
      <c r="J4274">
        <f>IF(I4274/SponsorCost&gt;=RatchetTrigger,1,0)</f>
        <v/>
      </c>
      <c r="K4274">
        <f>IF(J4274=1,MgmtPctRatchet,MgmtPct)</f>
        <v/>
      </c>
      <c r="L4274">
        <f>K4274*H4274</f>
        <v/>
      </c>
      <c r="M4274">
        <f>EXP(-rf*C4274)*L4274</f>
        <v/>
      </c>
      <c r="N4274">
        <f>EXP(-rf*C4274)*E4274</f>
        <v/>
      </c>
    </row>
    <row r="4275">
      <c r="A4275" t="n">
        <v>4267</v>
      </c>
      <c r="B4275">
        <f>RAND()</f>
        <v/>
      </c>
      <c r="C4275">
        <f>IF(B4275&lt;P_3,3,IF(B4275&lt;P_3+P_4,4,5))</f>
        <v/>
      </c>
      <c r="D4275">
        <f>NORM.S.INV(RAND())</f>
        <v/>
      </c>
      <c r="E4275">
        <f>V0*EXP((rf-q_leak-0.5*sigma^2)*C4275+sigma*SQRT(C4275)*D4275)</f>
        <v/>
      </c>
      <c r="F4275">
        <f>SHL_face*(1+SHL_rate)^C4275</f>
        <v/>
      </c>
      <c r="G4275">
        <f>Pref_face*(1+Pref_rate)^C4275</f>
        <v/>
      </c>
      <c r="H4275">
        <f>MAX(E4275-F4275-G4275,0)</f>
        <v/>
      </c>
      <c r="I4275">
        <f>MIN(E4275,F4275+G4275)+(1-MgmtPct)*H4275</f>
        <v/>
      </c>
      <c r="J4275">
        <f>IF(I4275/SponsorCost&gt;=RatchetTrigger,1,0)</f>
        <v/>
      </c>
      <c r="K4275">
        <f>IF(J4275=1,MgmtPctRatchet,MgmtPct)</f>
        <v/>
      </c>
      <c r="L4275">
        <f>K4275*H4275</f>
        <v/>
      </c>
      <c r="M4275">
        <f>EXP(-rf*C4275)*L4275</f>
        <v/>
      </c>
      <c r="N4275">
        <f>EXP(-rf*C4275)*E4275</f>
        <v/>
      </c>
    </row>
    <row r="4276">
      <c r="A4276" t="n">
        <v>4268</v>
      </c>
      <c r="B4276">
        <f>RAND()</f>
        <v/>
      </c>
      <c r="C4276">
        <f>IF(B4276&lt;P_3,3,IF(B4276&lt;P_3+P_4,4,5))</f>
        <v/>
      </c>
      <c r="D4276">
        <f>NORM.S.INV(RAND())</f>
        <v/>
      </c>
      <c r="E4276">
        <f>V0*EXP((rf-q_leak-0.5*sigma^2)*C4276+sigma*SQRT(C4276)*D4276)</f>
        <v/>
      </c>
      <c r="F4276">
        <f>SHL_face*(1+SHL_rate)^C4276</f>
        <v/>
      </c>
      <c r="G4276">
        <f>Pref_face*(1+Pref_rate)^C4276</f>
        <v/>
      </c>
      <c r="H4276">
        <f>MAX(E4276-F4276-G4276,0)</f>
        <v/>
      </c>
      <c r="I4276">
        <f>MIN(E4276,F4276+G4276)+(1-MgmtPct)*H4276</f>
        <v/>
      </c>
      <c r="J4276">
        <f>IF(I4276/SponsorCost&gt;=RatchetTrigger,1,0)</f>
        <v/>
      </c>
      <c r="K4276">
        <f>IF(J4276=1,MgmtPctRatchet,MgmtPct)</f>
        <v/>
      </c>
      <c r="L4276">
        <f>K4276*H4276</f>
        <v/>
      </c>
      <c r="M4276">
        <f>EXP(-rf*C4276)*L4276</f>
        <v/>
      </c>
      <c r="N4276">
        <f>EXP(-rf*C4276)*E4276</f>
        <v/>
      </c>
    </row>
    <row r="4277">
      <c r="A4277" t="n">
        <v>4269</v>
      </c>
      <c r="B4277">
        <f>RAND()</f>
        <v/>
      </c>
      <c r="C4277">
        <f>IF(B4277&lt;P_3,3,IF(B4277&lt;P_3+P_4,4,5))</f>
        <v/>
      </c>
      <c r="D4277">
        <f>NORM.S.INV(RAND())</f>
        <v/>
      </c>
      <c r="E4277">
        <f>V0*EXP((rf-q_leak-0.5*sigma^2)*C4277+sigma*SQRT(C4277)*D4277)</f>
        <v/>
      </c>
      <c r="F4277">
        <f>SHL_face*(1+SHL_rate)^C4277</f>
        <v/>
      </c>
      <c r="G4277">
        <f>Pref_face*(1+Pref_rate)^C4277</f>
        <v/>
      </c>
      <c r="H4277">
        <f>MAX(E4277-F4277-G4277,0)</f>
        <v/>
      </c>
      <c r="I4277">
        <f>MIN(E4277,F4277+G4277)+(1-MgmtPct)*H4277</f>
        <v/>
      </c>
      <c r="J4277">
        <f>IF(I4277/SponsorCost&gt;=RatchetTrigger,1,0)</f>
        <v/>
      </c>
      <c r="K4277">
        <f>IF(J4277=1,MgmtPctRatchet,MgmtPct)</f>
        <v/>
      </c>
      <c r="L4277">
        <f>K4277*H4277</f>
        <v/>
      </c>
      <c r="M4277">
        <f>EXP(-rf*C4277)*L4277</f>
        <v/>
      </c>
      <c r="N4277">
        <f>EXP(-rf*C4277)*E4277</f>
        <v/>
      </c>
    </row>
    <row r="4278">
      <c r="A4278" t="n">
        <v>4270</v>
      </c>
      <c r="B4278">
        <f>RAND()</f>
        <v/>
      </c>
      <c r="C4278">
        <f>IF(B4278&lt;P_3,3,IF(B4278&lt;P_3+P_4,4,5))</f>
        <v/>
      </c>
      <c r="D4278">
        <f>NORM.S.INV(RAND())</f>
        <v/>
      </c>
      <c r="E4278">
        <f>V0*EXP((rf-q_leak-0.5*sigma^2)*C4278+sigma*SQRT(C4278)*D4278)</f>
        <v/>
      </c>
      <c r="F4278">
        <f>SHL_face*(1+SHL_rate)^C4278</f>
        <v/>
      </c>
      <c r="G4278">
        <f>Pref_face*(1+Pref_rate)^C4278</f>
        <v/>
      </c>
      <c r="H4278">
        <f>MAX(E4278-F4278-G4278,0)</f>
        <v/>
      </c>
      <c r="I4278">
        <f>MIN(E4278,F4278+G4278)+(1-MgmtPct)*H4278</f>
        <v/>
      </c>
      <c r="J4278">
        <f>IF(I4278/SponsorCost&gt;=RatchetTrigger,1,0)</f>
        <v/>
      </c>
      <c r="K4278">
        <f>IF(J4278=1,MgmtPctRatchet,MgmtPct)</f>
        <v/>
      </c>
      <c r="L4278">
        <f>K4278*H4278</f>
        <v/>
      </c>
      <c r="M4278">
        <f>EXP(-rf*C4278)*L4278</f>
        <v/>
      </c>
      <c r="N4278">
        <f>EXP(-rf*C4278)*E4278</f>
        <v/>
      </c>
    </row>
    <row r="4279">
      <c r="A4279" t="n">
        <v>4271</v>
      </c>
      <c r="B4279">
        <f>RAND()</f>
        <v/>
      </c>
      <c r="C4279">
        <f>IF(B4279&lt;P_3,3,IF(B4279&lt;P_3+P_4,4,5))</f>
        <v/>
      </c>
      <c r="D4279">
        <f>NORM.S.INV(RAND())</f>
        <v/>
      </c>
      <c r="E4279">
        <f>V0*EXP((rf-q_leak-0.5*sigma^2)*C4279+sigma*SQRT(C4279)*D4279)</f>
        <v/>
      </c>
      <c r="F4279">
        <f>SHL_face*(1+SHL_rate)^C4279</f>
        <v/>
      </c>
      <c r="G4279">
        <f>Pref_face*(1+Pref_rate)^C4279</f>
        <v/>
      </c>
      <c r="H4279">
        <f>MAX(E4279-F4279-G4279,0)</f>
        <v/>
      </c>
      <c r="I4279">
        <f>MIN(E4279,F4279+G4279)+(1-MgmtPct)*H4279</f>
        <v/>
      </c>
      <c r="J4279">
        <f>IF(I4279/SponsorCost&gt;=RatchetTrigger,1,0)</f>
        <v/>
      </c>
      <c r="K4279">
        <f>IF(J4279=1,MgmtPctRatchet,MgmtPct)</f>
        <v/>
      </c>
      <c r="L4279">
        <f>K4279*H4279</f>
        <v/>
      </c>
      <c r="M4279">
        <f>EXP(-rf*C4279)*L4279</f>
        <v/>
      </c>
      <c r="N4279">
        <f>EXP(-rf*C4279)*E4279</f>
        <v/>
      </c>
    </row>
    <row r="4280">
      <c r="A4280" t="n">
        <v>4272</v>
      </c>
      <c r="B4280">
        <f>RAND()</f>
        <v/>
      </c>
      <c r="C4280">
        <f>IF(B4280&lt;P_3,3,IF(B4280&lt;P_3+P_4,4,5))</f>
        <v/>
      </c>
      <c r="D4280">
        <f>NORM.S.INV(RAND())</f>
        <v/>
      </c>
      <c r="E4280">
        <f>V0*EXP((rf-q_leak-0.5*sigma^2)*C4280+sigma*SQRT(C4280)*D4280)</f>
        <v/>
      </c>
      <c r="F4280">
        <f>SHL_face*(1+SHL_rate)^C4280</f>
        <v/>
      </c>
      <c r="G4280">
        <f>Pref_face*(1+Pref_rate)^C4280</f>
        <v/>
      </c>
      <c r="H4280">
        <f>MAX(E4280-F4280-G4280,0)</f>
        <v/>
      </c>
      <c r="I4280">
        <f>MIN(E4280,F4280+G4280)+(1-MgmtPct)*H4280</f>
        <v/>
      </c>
      <c r="J4280">
        <f>IF(I4280/SponsorCost&gt;=RatchetTrigger,1,0)</f>
        <v/>
      </c>
      <c r="K4280">
        <f>IF(J4280=1,MgmtPctRatchet,MgmtPct)</f>
        <v/>
      </c>
      <c r="L4280">
        <f>K4280*H4280</f>
        <v/>
      </c>
      <c r="M4280">
        <f>EXP(-rf*C4280)*L4280</f>
        <v/>
      </c>
      <c r="N4280">
        <f>EXP(-rf*C4280)*E4280</f>
        <v/>
      </c>
    </row>
    <row r="4281">
      <c r="A4281" t="n">
        <v>4273</v>
      </c>
      <c r="B4281">
        <f>RAND()</f>
        <v/>
      </c>
      <c r="C4281">
        <f>IF(B4281&lt;P_3,3,IF(B4281&lt;P_3+P_4,4,5))</f>
        <v/>
      </c>
      <c r="D4281">
        <f>NORM.S.INV(RAND())</f>
        <v/>
      </c>
      <c r="E4281">
        <f>V0*EXP((rf-q_leak-0.5*sigma^2)*C4281+sigma*SQRT(C4281)*D4281)</f>
        <v/>
      </c>
      <c r="F4281">
        <f>SHL_face*(1+SHL_rate)^C4281</f>
        <v/>
      </c>
      <c r="G4281">
        <f>Pref_face*(1+Pref_rate)^C4281</f>
        <v/>
      </c>
      <c r="H4281">
        <f>MAX(E4281-F4281-G4281,0)</f>
        <v/>
      </c>
      <c r="I4281">
        <f>MIN(E4281,F4281+G4281)+(1-MgmtPct)*H4281</f>
        <v/>
      </c>
      <c r="J4281">
        <f>IF(I4281/SponsorCost&gt;=RatchetTrigger,1,0)</f>
        <v/>
      </c>
      <c r="K4281">
        <f>IF(J4281=1,MgmtPctRatchet,MgmtPct)</f>
        <v/>
      </c>
      <c r="L4281">
        <f>K4281*H4281</f>
        <v/>
      </c>
      <c r="M4281">
        <f>EXP(-rf*C4281)*L4281</f>
        <v/>
      </c>
      <c r="N4281">
        <f>EXP(-rf*C4281)*E4281</f>
        <v/>
      </c>
    </row>
    <row r="4282">
      <c r="A4282" t="n">
        <v>4274</v>
      </c>
      <c r="B4282">
        <f>RAND()</f>
        <v/>
      </c>
      <c r="C4282">
        <f>IF(B4282&lt;P_3,3,IF(B4282&lt;P_3+P_4,4,5))</f>
        <v/>
      </c>
      <c r="D4282">
        <f>NORM.S.INV(RAND())</f>
        <v/>
      </c>
      <c r="E4282">
        <f>V0*EXP((rf-q_leak-0.5*sigma^2)*C4282+sigma*SQRT(C4282)*D4282)</f>
        <v/>
      </c>
      <c r="F4282">
        <f>SHL_face*(1+SHL_rate)^C4282</f>
        <v/>
      </c>
      <c r="G4282">
        <f>Pref_face*(1+Pref_rate)^C4282</f>
        <v/>
      </c>
      <c r="H4282">
        <f>MAX(E4282-F4282-G4282,0)</f>
        <v/>
      </c>
      <c r="I4282">
        <f>MIN(E4282,F4282+G4282)+(1-MgmtPct)*H4282</f>
        <v/>
      </c>
      <c r="J4282">
        <f>IF(I4282/SponsorCost&gt;=RatchetTrigger,1,0)</f>
        <v/>
      </c>
      <c r="K4282">
        <f>IF(J4282=1,MgmtPctRatchet,MgmtPct)</f>
        <v/>
      </c>
      <c r="L4282">
        <f>K4282*H4282</f>
        <v/>
      </c>
      <c r="M4282">
        <f>EXP(-rf*C4282)*L4282</f>
        <v/>
      </c>
      <c r="N4282">
        <f>EXP(-rf*C4282)*E4282</f>
        <v/>
      </c>
    </row>
    <row r="4283">
      <c r="A4283" t="n">
        <v>4275</v>
      </c>
      <c r="B4283">
        <f>RAND()</f>
        <v/>
      </c>
      <c r="C4283">
        <f>IF(B4283&lt;P_3,3,IF(B4283&lt;P_3+P_4,4,5))</f>
        <v/>
      </c>
      <c r="D4283">
        <f>NORM.S.INV(RAND())</f>
        <v/>
      </c>
      <c r="E4283">
        <f>V0*EXP((rf-q_leak-0.5*sigma^2)*C4283+sigma*SQRT(C4283)*D4283)</f>
        <v/>
      </c>
      <c r="F4283">
        <f>SHL_face*(1+SHL_rate)^C4283</f>
        <v/>
      </c>
      <c r="G4283">
        <f>Pref_face*(1+Pref_rate)^C4283</f>
        <v/>
      </c>
      <c r="H4283">
        <f>MAX(E4283-F4283-G4283,0)</f>
        <v/>
      </c>
      <c r="I4283">
        <f>MIN(E4283,F4283+G4283)+(1-MgmtPct)*H4283</f>
        <v/>
      </c>
      <c r="J4283">
        <f>IF(I4283/SponsorCost&gt;=RatchetTrigger,1,0)</f>
        <v/>
      </c>
      <c r="K4283">
        <f>IF(J4283=1,MgmtPctRatchet,MgmtPct)</f>
        <v/>
      </c>
      <c r="L4283">
        <f>K4283*H4283</f>
        <v/>
      </c>
      <c r="M4283">
        <f>EXP(-rf*C4283)*L4283</f>
        <v/>
      </c>
      <c r="N4283">
        <f>EXP(-rf*C4283)*E4283</f>
        <v/>
      </c>
    </row>
    <row r="4284">
      <c r="A4284" t="n">
        <v>4276</v>
      </c>
      <c r="B4284">
        <f>RAND()</f>
        <v/>
      </c>
      <c r="C4284">
        <f>IF(B4284&lt;P_3,3,IF(B4284&lt;P_3+P_4,4,5))</f>
        <v/>
      </c>
      <c r="D4284">
        <f>NORM.S.INV(RAND())</f>
        <v/>
      </c>
      <c r="E4284">
        <f>V0*EXP((rf-q_leak-0.5*sigma^2)*C4284+sigma*SQRT(C4284)*D4284)</f>
        <v/>
      </c>
      <c r="F4284">
        <f>SHL_face*(1+SHL_rate)^C4284</f>
        <v/>
      </c>
      <c r="G4284">
        <f>Pref_face*(1+Pref_rate)^C4284</f>
        <v/>
      </c>
      <c r="H4284">
        <f>MAX(E4284-F4284-G4284,0)</f>
        <v/>
      </c>
      <c r="I4284">
        <f>MIN(E4284,F4284+G4284)+(1-MgmtPct)*H4284</f>
        <v/>
      </c>
      <c r="J4284">
        <f>IF(I4284/SponsorCost&gt;=RatchetTrigger,1,0)</f>
        <v/>
      </c>
      <c r="K4284">
        <f>IF(J4284=1,MgmtPctRatchet,MgmtPct)</f>
        <v/>
      </c>
      <c r="L4284">
        <f>K4284*H4284</f>
        <v/>
      </c>
      <c r="M4284">
        <f>EXP(-rf*C4284)*L4284</f>
        <v/>
      </c>
      <c r="N4284">
        <f>EXP(-rf*C4284)*E4284</f>
        <v/>
      </c>
    </row>
    <row r="4285">
      <c r="A4285" t="n">
        <v>4277</v>
      </c>
      <c r="B4285">
        <f>RAND()</f>
        <v/>
      </c>
      <c r="C4285">
        <f>IF(B4285&lt;P_3,3,IF(B4285&lt;P_3+P_4,4,5))</f>
        <v/>
      </c>
      <c r="D4285">
        <f>NORM.S.INV(RAND())</f>
        <v/>
      </c>
      <c r="E4285">
        <f>V0*EXP((rf-q_leak-0.5*sigma^2)*C4285+sigma*SQRT(C4285)*D4285)</f>
        <v/>
      </c>
      <c r="F4285">
        <f>SHL_face*(1+SHL_rate)^C4285</f>
        <v/>
      </c>
      <c r="G4285">
        <f>Pref_face*(1+Pref_rate)^C4285</f>
        <v/>
      </c>
      <c r="H4285">
        <f>MAX(E4285-F4285-G4285,0)</f>
        <v/>
      </c>
      <c r="I4285">
        <f>MIN(E4285,F4285+G4285)+(1-MgmtPct)*H4285</f>
        <v/>
      </c>
      <c r="J4285">
        <f>IF(I4285/SponsorCost&gt;=RatchetTrigger,1,0)</f>
        <v/>
      </c>
      <c r="K4285">
        <f>IF(J4285=1,MgmtPctRatchet,MgmtPct)</f>
        <v/>
      </c>
      <c r="L4285">
        <f>K4285*H4285</f>
        <v/>
      </c>
      <c r="M4285">
        <f>EXP(-rf*C4285)*L4285</f>
        <v/>
      </c>
      <c r="N4285">
        <f>EXP(-rf*C4285)*E4285</f>
        <v/>
      </c>
    </row>
    <row r="4286">
      <c r="A4286" t="n">
        <v>4278</v>
      </c>
      <c r="B4286">
        <f>RAND()</f>
        <v/>
      </c>
      <c r="C4286">
        <f>IF(B4286&lt;P_3,3,IF(B4286&lt;P_3+P_4,4,5))</f>
        <v/>
      </c>
      <c r="D4286">
        <f>NORM.S.INV(RAND())</f>
        <v/>
      </c>
      <c r="E4286">
        <f>V0*EXP((rf-q_leak-0.5*sigma^2)*C4286+sigma*SQRT(C4286)*D4286)</f>
        <v/>
      </c>
      <c r="F4286">
        <f>SHL_face*(1+SHL_rate)^C4286</f>
        <v/>
      </c>
      <c r="G4286">
        <f>Pref_face*(1+Pref_rate)^C4286</f>
        <v/>
      </c>
      <c r="H4286">
        <f>MAX(E4286-F4286-G4286,0)</f>
        <v/>
      </c>
      <c r="I4286">
        <f>MIN(E4286,F4286+G4286)+(1-MgmtPct)*H4286</f>
        <v/>
      </c>
      <c r="J4286">
        <f>IF(I4286/SponsorCost&gt;=RatchetTrigger,1,0)</f>
        <v/>
      </c>
      <c r="K4286">
        <f>IF(J4286=1,MgmtPctRatchet,MgmtPct)</f>
        <v/>
      </c>
      <c r="L4286">
        <f>K4286*H4286</f>
        <v/>
      </c>
      <c r="M4286">
        <f>EXP(-rf*C4286)*L4286</f>
        <v/>
      </c>
      <c r="N4286">
        <f>EXP(-rf*C4286)*E4286</f>
        <v/>
      </c>
    </row>
    <row r="4287">
      <c r="A4287" t="n">
        <v>4279</v>
      </c>
      <c r="B4287">
        <f>RAND()</f>
        <v/>
      </c>
      <c r="C4287">
        <f>IF(B4287&lt;P_3,3,IF(B4287&lt;P_3+P_4,4,5))</f>
        <v/>
      </c>
      <c r="D4287">
        <f>NORM.S.INV(RAND())</f>
        <v/>
      </c>
      <c r="E4287">
        <f>V0*EXP((rf-q_leak-0.5*sigma^2)*C4287+sigma*SQRT(C4287)*D4287)</f>
        <v/>
      </c>
      <c r="F4287">
        <f>SHL_face*(1+SHL_rate)^C4287</f>
        <v/>
      </c>
      <c r="G4287">
        <f>Pref_face*(1+Pref_rate)^C4287</f>
        <v/>
      </c>
      <c r="H4287">
        <f>MAX(E4287-F4287-G4287,0)</f>
        <v/>
      </c>
      <c r="I4287">
        <f>MIN(E4287,F4287+G4287)+(1-MgmtPct)*H4287</f>
        <v/>
      </c>
      <c r="J4287">
        <f>IF(I4287/SponsorCost&gt;=RatchetTrigger,1,0)</f>
        <v/>
      </c>
      <c r="K4287">
        <f>IF(J4287=1,MgmtPctRatchet,MgmtPct)</f>
        <v/>
      </c>
      <c r="L4287">
        <f>K4287*H4287</f>
        <v/>
      </c>
      <c r="M4287">
        <f>EXP(-rf*C4287)*L4287</f>
        <v/>
      </c>
      <c r="N4287">
        <f>EXP(-rf*C4287)*E4287</f>
        <v/>
      </c>
    </row>
    <row r="4288">
      <c r="A4288" t="n">
        <v>4280</v>
      </c>
      <c r="B4288">
        <f>RAND()</f>
        <v/>
      </c>
      <c r="C4288">
        <f>IF(B4288&lt;P_3,3,IF(B4288&lt;P_3+P_4,4,5))</f>
        <v/>
      </c>
      <c r="D4288">
        <f>NORM.S.INV(RAND())</f>
        <v/>
      </c>
      <c r="E4288">
        <f>V0*EXP((rf-q_leak-0.5*sigma^2)*C4288+sigma*SQRT(C4288)*D4288)</f>
        <v/>
      </c>
      <c r="F4288">
        <f>SHL_face*(1+SHL_rate)^C4288</f>
        <v/>
      </c>
      <c r="G4288">
        <f>Pref_face*(1+Pref_rate)^C4288</f>
        <v/>
      </c>
      <c r="H4288">
        <f>MAX(E4288-F4288-G4288,0)</f>
        <v/>
      </c>
      <c r="I4288">
        <f>MIN(E4288,F4288+G4288)+(1-MgmtPct)*H4288</f>
        <v/>
      </c>
      <c r="J4288">
        <f>IF(I4288/SponsorCost&gt;=RatchetTrigger,1,0)</f>
        <v/>
      </c>
      <c r="K4288">
        <f>IF(J4288=1,MgmtPctRatchet,MgmtPct)</f>
        <v/>
      </c>
      <c r="L4288">
        <f>K4288*H4288</f>
        <v/>
      </c>
      <c r="M4288">
        <f>EXP(-rf*C4288)*L4288</f>
        <v/>
      </c>
      <c r="N4288">
        <f>EXP(-rf*C4288)*E4288</f>
        <v/>
      </c>
    </row>
    <row r="4289">
      <c r="A4289" t="n">
        <v>4281</v>
      </c>
      <c r="B4289">
        <f>RAND()</f>
        <v/>
      </c>
      <c r="C4289">
        <f>IF(B4289&lt;P_3,3,IF(B4289&lt;P_3+P_4,4,5))</f>
        <v/>
      </c>
      <c r="D4289">
        <f>NORM.S.INV(RAND())</f>
        <v/>
      </c>
      <c r="E4289">
        <f>V0*EXP((rf-q_leak-0.5*sigma^2)*C4289+sigma*SQRT(C4289)*D4289)</f>
        <v/>
      </c>
      <c r="F4289">
        <f>SHL_face*(1+SHL_rate)^C4289</f>
        <v/>
      </c>
      <c r="G4289">
        <f>Pref_face*(1+Pref_rate)^C4289</f>
        <v/>
      </c>
      <c r="H4289">
        <f>MAX(E4289-F4289-G4289,0)</f>
        <v/>
      </c>
      <c r="I4289">
        <f>MIN(E4289,F4289+G4289)+(1-MgmtPct)*H4289</f>
        <v/>
      </c>
      <c r="J4289">
        <f>IF(I4289/SponsorCost&gt;=RatchetTrigger,1,0)</f>
        <v/>
      </c>
      <c r="K4289">
        <f>IF(J4289=1,MgmtPctRatchet,MgmtPct)</f>
        <v/>
      </c>
      <c r="L4289">
        <f>K4289*H4289</f>
        <v/>
      </c>
      <c r="M4289">
        <f>EXP(-rf*C4289)*L4289</f>
        <v/>
      </c>
      <c r="N4289">
        <f>EXP(-rf*C4289)*E4289</f>
        <v/>
      </c>
    </row>
    <row r="4290">
      <c r="A4290" t="n">
        <v>4282</v>
      </c>
      <c r="B4290">
        <f>RAND()</f>
        <v/>
      </c>
      <c r="C4290">
        <f>IF(B4290&lt;P_3,3,IF(B4290&lt;P_3+P_4,4,5))</f>
        <v/>
      </c>
      <c r="D4290">
        <f>NORM.S.INV(RAND())</f>
        <v/>
      </c>
      <c r="E4290">
        <f>V0*EXP((rf-q_leak-0.5*sigma^2)*C4290+sigma*SQRT(C4290)*D4290)</f>
        <v/>
      </c>
      <c r="F4290">
        <f>SHL_face*(1+SHL_rate)^C4290</f>
        <v/>
      </c>
      <c r="G4290">
        <f>Pref_face*(1+Pref_rate)^C4290</f>
        <v/>
      </c>
      <c r="H4290">
        <f>MAX(E4290-F4290-G4290,0)</f>
        <v/>
      </c>
      <c r="I4290">
        <f>MIN(E4290,F4290+G4290)+(1-MgmtPct)*H4290</f>
        <v/>
      </c>
      <c r="J4290">
        <f>IF(I4290/SponsorCost&gt;=RatchetTrigger,1,0)</f>
        <v/>
      </c>
      <c r="K4290">
        <f>IF(J4290=1,MgmtPctRatchet,MgmtPct)</f>
        <v/>
      </c>
      <c r="L4290">
        <f>K4290*H4290</f>
        <v/>
      </c>
      <c r="M4290">
        <f>EXP(-rf*C4290)*L4290</f>
        <v/>
      </c>
      <c r="N4290">
        <f>EXP(-rf*C4290)*E4290</f>
        <v/>
      </c>
    </row>
    <row r="4291">
      <c r="A4291" t="n">
        <v>4283</v>
      </c>
      <c r="B4291">
        <f>RAND()</f>
        <v/>
      </c>
      <c r="C4291">
        <f>IF(B4291&lt;P_3,3,IF(B4291&lt;P_3+P_4,4,5))</f>
        <v/>
      </c>
      <c r="D4291">
        <f>NORM.S.INV(RAND())</f>
        <v/>
      </c>
      <c r="E4291">
        <f>V0*EXP((rf-q_leak-0.5*sigma^2)*C4291+sigma*SQRT(C4291)*D4291)</f>
        <v/>
      </c>
      <c r="F4291">
        <f>SHL_face*(1+SHL_rate)^C4291</f>
        <v/>
      </c>
      <c r="G4291">
        <f>Pref_face*(1+Pref_rate)^C4291</f>
        <v/>
      </c>
      <c r="H4291">
        <f>MAX(E4291-F4291-G4291,0)</f>
        <v/>
      </c>
      <c r="I4291">
        <f>MIN(E4291,F4291+G4291)+(1-MgmtPct)*H4291</f>
        <v/>
      </c>
      <c r="J4291">
        <f>IF(I4291/SponsorCost&gt;=RatchetTrigger,1,0)</f>
        <v/>
      </c>
      <c r="K4291">
        <f>IF(J4291=1,MgmtPctRatchet,MgmtPct)</f>
        <v/>
      </c>
      <c r="L4291">
        <f>K4291*H4291</f>
        <v/>
      </c>
      <c r="M4291">
        <f>EXP(-rf*C4291)*L4291</f>
        <v/>
      </c>
      <c r="N4291">
        <f>EXP(-rf*C4291)*E4291</f>
        <v/>
      </c>
    </row>
    <row r="4292">
      <c r="A4292" t="n">
        <v>4284</v>
      </c>
      <c r="B4292">
        <f>RAND()</f>
        <v/>
      </c>
      <c r="C4292">
        <f>IF(B4292&lt;P_3,3,IF(B4292&lt;P_3+P_4,4,5))</f>
        <v/>
      </c>
      <c r="D4292">
        <f>NORM.S.INV(RAND())</f>
        <v/>
      </c>
      <c r="E4292">
        <f>V0*EXP((rf-q_leak-0.5*sigma^2)*C4292+sigma*SQRT(C4292)*D4292)</f>
        <v/>
      </c>
      <c r="F4292">
        <f>SHL_face*(1+SHL_rate)^C4292</f>
        <v/>
      </c>
      <c r="G4292">
        <f>Pref_face*(1+Pref_rate)^C4292</f>
        <v/>
      </c>
      <c r="H4292">
        <f>MAX(E4292-F4292-G4292,0)</f>
        <v/>
      </c>
      <c r="I4292">
        <f>MIN(E4292,F4292+G4292)+(1-MgmtPct)*H4292</f>
        <v/>
      </c>
      <c r="J4292">
        <f>IF(I4292/SponsorCost&gt;=RatchetTrigger,1,0)</f>
        <v/>
      </c>
      <c r="K4292">
        <f>IF(J4292=1,MgmtPctRatchet,MgmtPct)</f>
        <v/>
      </c>
      <c r="L4292">
        <f>K4292*H4292</f>
        <v/>
      </c>
      <c r="M4292">
        <f>EXP(-rf*C4292)*L4292</f>
        <v/>
      </c>
      <c r="N4292">
        <f>EXP(-rf*C4292)*E4292</f>
        <v/>
      </c>
    </row>
    <row r="4293">
      <c r="A4293" t="n">
        <v>4285</v>
      </c>
      <c r="B4293">
        <f>RAND()</f>
        <v/>
      </c>
      <c r="C4293">
        <f>IF(B4293&lt;P_3,3,IF(B4293&lt;P_3+P_4,4,5))</f>
        <v/>
      </c>
      <c r="D4293">
        <f>NORM.S.INV(RAND())</f>
        <v/>
      </c>
      <c r="E4293">
        <f>V0*EXP((rf-q_leak-0.5*sigma^2)*C4293+sigma*SQRT(C4293)*D4293)</f>
        <v/>
      </c>
      <c r="F4293">
        <f>SHL_face*(1+SHL_rate)^C4293</f>
        <v/>
      </c>
      <c r="G4293">
        <f>Pref_face*(1+Pref_rate)^C4293</f>
        <v/>
      </c>
      <c r="H4293">
        <f>MAX(E4293-F4293-G4293,0)</f>
        <v/>
      </c>
      <c r="I4293">
        <f>MIN(E4293,F4293+G4293)+(1-MgmtPct)*H4293</f>
        <v/>
      </c>
      <c r="J4293">
        <f>IF(I4293/SponsorCost&gt;=RatchetTrigger,1,0)</f>
        <v/>
      </c>
      <c r="K4293">
        <f>IF(J4293=1,MgmtPctRatchet,MgmtPct)</f>
        <v/>
      </c>
      <c r="L4293">
        <f>K4293*H4293</f>
        <v/>
      </c>
      <c r="M4293">
        <f>EXP(-rf*C4293)*L4293</f>
        <v/>
      </c>
      <c r="N4293">
        <f>EXP(-rf*C4293)*E4293</f>
        <v/>
      </c>
    </row>
    <row r="4294">
      <c r="A4294" t="n">
        <v>4286</v>
      </c>
      <c r="B4294">
        <f>RAND()</f>
        <v/>
      </c>
      <c r="C4294">
        <f>IF(B4294&lt;P_3,3,IF(B4294&lt;P_3+P_4,4,5))</f>
        <v/>
      </c>
      <c r="D4294">
        <f>NORM.S.INV(RAND())</f>
        <v/>
      </c>
      <c r="E4294">
        <f>V0*EXP((rf-q_leak-0.5*sigma^2)*C4294+sigma*SQRT(C4294)*D4294)</f>
        <v/>
      </c>
      <c r="F4294">
        <f>SHL_face*(1+SHL_rate)^C4294</f>
        <v/>
      </c>
      <c r="G4294">
        <f>Pref_face*(1+Pref_rate)^C4294</f>
        <v/>
      </c>
      <c r="H4294">
        <f>MAX(E4294-F4294-G4294,0)</f>
        <v/>
      </c>
      <c r="I4294">
        <f>MIN(E4294,F4294+G4294)+(1-MgmtPct)*H4294</f>
        <v/>
      </c>
      <c r="J4294">
        <f>IF(I4294/SponsorCost&gt;=RatchetTrigger,1,0)</f>
        <v/>
      </c>
      <c r="K4294">
        <f>IF(J4294=1,MgmtPctRatchet,MgmtPct)</f>
        <v/>
      </c>
      <c r="L4294">
        <f>K4294*H4294</f>
        <v/>
      </c>
      <c r="M4294">
        <f>EXP(-rf*C4294)*L4294</f>
        <v/>
      </c>
      <c r="N4294">
        <f>EXP(-rf*C4294)*E4294</f>
        <v/>
      </c>
    </row>
    <row r="4295">
      <c r="A4295" t="n">
        <v>4287</v>
      </c>
      <c r="B4295">
        <f>RAND()</f>
        <v/>
      </c>
      <c r="C4295">
        <f>IF(B4295&lt;P_3,3,IF(B4295&lt;P_3+P_4,4,5))</f>
        <v/>
      </c>
      <c r="D4295">
        <f>NORM.S.INV(RAND())</f>
        <v/>
      </c>
      <c r="E4295">
        <f>V0*EXP((rf-q_leak-0.5*sigma^2)*C4295+sigma*SQRT(C4295)*D4295)</f>
        <v/>
      </c>
      <c r="F4295">
        <f>SHL_face*(1+SHL_rate)^C4295</f>
        <v/>
      </c>
      <c r="G4295">
        <f>Pref_face*(1+Pref_rate)^C4295</f>
        <v/>
      </c>
      <c r="H4295">
        <f>MAX(E4295-F4295-G4295,0)</f>
        <v/>
      </c>
      <c r="I4295">
        <f>MIN(E4295,F4295+G4295)+(1-MgmtPct)*H4295</f>
        <v/>
      </c>
      <c r="J4295">
        <f>IF(I4295/SponsorCost&gt;=RatchetTrigger,1,0)</f>
        <v/>
      </c>
      <c r="K4295">
        <f>IF(J4295=1,MgmtPctRatchet,MgmtPct)</f>
        <v/>
      </c>
      <c r="L4295">
        <f>K4295*H4295</f>
        <v/>
      </c>
      <c r="M4295">
        <f>EXP(-rf*C4295)*L4295</f>
        <v/>
      </c>
      <c r="N4295">
        <f>EXP(-rf*C4295)*E4295</f>
        <v/>
      </c>
    </row>
    <row r="4296">
      <c r="A4296" t="n">
        <v>4288</v>
      </c>
      <c r="B4296">
        <f>RAND()</f>
        <v/>
      </c>
      <c r="C4296">
        <f>IF(B4296&lt;P_3,3,IF(B4296&lt;P_3+P_4,4,5))</f>
        <v/>
      </c>
      <c r="D4296">
        <f>NORM.S.INV(RAND())</f>
        <v/>
      </c>
      <c r="E4296">
        <f>V0*EXP((rf-q_leak-0.5*sigma^2)*C4296+sigma*SQRT(C4296)*D4296)</f>
        <v/>
      </c>
      <c r="F4296">
        <f>SHL_face*(1+SHL_rate)^C4296</f>
        <v/>
      </c>
      <c r="G4296">
        <f>Pref_face*(1+Pref_rate)^C4296</f>
        <v/>
      </c>
      <c r="H4296">
        <f>MAX(E4296-F4296-G4296,0)</f>
        <v/>
      </c>
      <c r="I4296">
        <f>MIN(E4296,F4296+G4296)+(1-MgmtPct)*H4296</f>
        <v/>
      </c>
      <c r="J4296">
        <f>IF(I4296/SponsorCost&gt;=RatchetTrigger,1,0)</f>
        <v/>
      </c>
      <c r="K4296">
        <f>IF(J4296=1,MgmtPctRatchet,MgmtPct)</f>
        <v/>
      </c>
      <c r="L4296">
        <f>K4296*H4296</f>
        <v/>
      </c>
      <c r="M4296">
        <f>EXP(-rf*C4296)*L4296</f>
        <v/>
      </c>
      <c r="N4296">
        <f>EXP(-rf*C4296)*E4296</f>
        <v/>
      </c>
    </row>
    <row r="4297">
      <c r="A4297" t="n">
        <v>4289</v>
      </c>
      <c r="B4297">
        <f>RAND()</f>
        <v/>
      </c>
      <c r="C4297">
        <f>IF(B4297&lt;P_3,3,IF(B4297&lt;P_3+P_4,4,5))</f>
        <v/>
      </c>
      <c r="D4297">
        <f>NORM.S.INV(RAND())</f>
        <v/>
      </c>
      <c r="E4297">
        <f>V0*EXP((rf-q_leak-0.5*sigma^2)*C4297+sigma*SQRT(C4297)*D4297)</f>
        <v/>
      </c>
      <c r="F4297">
        <f>SHL_face*(1+SHL_rate)^C4297</f>
        <v/>
      </c>
      <c r="G4297">
        <f>Pref_face*(1+Pref_rate)^C4297</f>
        <v/>
      </c>
      <c r="H4297">
        <f>MAX(E4297-F4297-G4297,0)</f>
        <v/>
      </c>
      <c r="I4297">
        <f>MIN(E4297,F4297+G4297)+(1-MgmtPct)*H4297</f>
        <v/>
      </c>
      <c r="J4297">
        <f>IF(I4297/SponsorCost&gt;=RatchetTrigger,1,0)</f>
        <v/>
      </c>
      <c r="K4297">
        <f>IF(J4297=1,MgmtPctRatchet,MgmtPct)</f>
        <v/>
      </c>
      <c r="L4297">
        <f>K4297*H4297</f>
        <v/>
      </c>
      <c r="M4297">
        <f>EXP(-rf*C4297)*L4297</f>
        <v/>
      </c>
      <c r="N4297">
        <f>EXP(-rf*C4297)*E4297</f>
        <v/>
      </c>
    </row>
    <row r="4298">
      <c r="A4298" t="n">
        <v>4290</v>
      </c>
      <c r="B4298">
        <f>RAND()</f>
        <v/>
      </c>
      <c r="C4298">
        <f>IF(B4298&lt;P_3,3,IF(B4298&lt;P_3+P_4,4,5))</f>
        <v/>
      </c>
      <c r="D4298">
        <f>NORM.S.INV(RAND())</f>
        <v/>
      </c>
      <c r="E4298">
        <f>V0*EXP((rf-q_leak-0.5*sigma^2)*C4298+sigma*SQRT(C4298)*D4298)</f>
        <v/>
      </c>
      <c r="F4298">
        <f>SHL_face*(1+SHL_rate)^C4298</f>
        <v/>
      </c>
      <c r="G4298">
        <f>Pref_face*(1+Pref_rate)^C4298</f>
        <v/>
      </c>
      <c r="H4298">
        <f>MAX(E4298-F4298-G4298,0)</f>
        <v/>
      </c>
      <c r="I4298">
        <f>MIN(E4298,F4298+G4298)+(1-MgmtPct)*H4298</f>
        <v/>
      </c>
      <c r="J4298">
        <f>IF(I4298/SponsorCost&gt;=RatchetTrigger,1,0)</f>
        <v/>
      </c>
      <c r="K4298">
        <f>IF(J4298=1,MgmtPctRatchet,MgmtPct)</f>
        <v/>
      </c>
      <c r="L4298">
        <f>K4298*H4298</f>
        <v/>
      </c>
      <c r="M4298">
        <f>EXP(-rf*C4298)*L4298</f>
        <v/>
      </c>
      <c r="N4298">
        <f>EXP(-rf*C4298)*E4298</f>
        <v/>
      </c>
    </row>
    <row r="4299">
      <c r="A4299" t="n">
        <v>4291</v>
      </c>
      <c r="B4299">
        <f>RAND()</f>
        <v/>
      </c>
      <c r="C4299">
        <f>IF(B4299&lt;P_3,3,IF(B4299&lt;P_3+P_4,4,5))</f>
        <v/>
      </c>
      <c r="D4299">
        <f>NORM.S.INV(RAND())</f>
        <v/>
      </c>
      <c r="E4299">
        <f>V0*EXP((rf-q_leak-0.5*sigma^2)*C4299+sigma*SQRT(C4299)*D4299)</f>
        <v/>
      </c>
      <c r="F4299">
        <f>SHL_face*(1+SHL_rate)^C4299</f>
        <v/>
      </c>
      <c r="G4299">
        <f>Pref_face*(1+Pref_rate)^C4299</f>
        <v/>
      </c>
      <c r="H4299">
        <f>MAX(E4299-F4299-G4299,0)</f>
        <v/>
      </c>
      <c r="I4299">
        <f>MIN(E4299,F4299+G4299)+(1-MgmtPct)*H4299</f>
        <v/>
      </c>
      <c r="J4299">
        <f>IF(I4299/SponsorCost&gt;=RatchetTrigger,1,0)</f>
        <v/>
      </c>
      <c r="K4299">
        <f>IF(J4299=1,MgmtPctRatchet,MgmtPct)</f>
        <v/>
      </c>
      <c r="L4299">
        <f>K4299*H4299</f>
        <v/>
      </c>
      <c r="M4299">
        <f>EXP(-rf*C4299)*L4299</f>
        <v/>
      </c>
      <c r="N4299">
        <f>EXP(-rf*C4299)*E4299</f>
        <v/>
      </c>
    </row>
    <row r="4300">
      <c r="A4300" t="n">
        <v>4292</v>
      </c>
      <c r="B4300">
        <f>RAND()</f>
        <v/>
      </c>
      <c r="C4300">
        <f>IF(B4300&lt;P_3,3,IF(B4300&lt;P_3+P_4,4,5))</f>
        <v/>
      </c>
      <c r="D4300">
        <f>NORM.S.INV(RAND())</f>
        <v/>
      </c>
      <c r="E4300">
        <f>V0*EXP((rf-q_leak-0.5*sigma^2)*C4300+sigma*SQRT(C4300)*D4300)</f>
        <v/>
      </c>
      <c r="F4300">
        <f>SHL_face*(1+SHL_rate)^C4300</f>
        <v/>
      </c>
      <c r="G4300">
        <f>Pref_face*(1+Pref_rate)^C4300</f>
        <v/>
      </c>
      <c r="H4300">
        <f>MAX(E4300-F4300-G4300,0)</f>
        <v/>
      </c>
      <c r="I4300">
        <f>MIN(E4300,F4300+G4300)+(1-MgmtPct)*H4300</f>
        <v/>
      </c>
      <c r="J4300">
        <f>IF(I4300/SponsorCost&gt;=RatchetTrigger,1,0)</f>
        <v/>
      </c>
      <c r="K4300">
        <f>IF(J4300=1,MgmtPctRatchet,MgmtPct)</f>
        <v/>
      </c>
      <c r="L4300">
        <f>K4300*H4300</f>
        <v/>
      </c>
      <c r="M4300">
        <f>EXP(-rf*C4300)*L4300</f>
        <v/>
      </c>
      <c r="N4300">
        <f>EXP(-rf*C4300)*E4300</f>
        <v/>
      </c>
    </row>
    <row r="4301">
      <c r="A4301" t="n">
        <v>4293</v>
      </c>
      <c r="B4301">
        <f>RAND()</f>
        <v/>
      </c>
      <c r="C4301">
        <f>IF(B4301&lt;P_3,3,IF(B4301&lt;P_3+P_4,4,5))</f>
        <v/>
      </c>
      <c r="D4301">
        <f>NORM.S.INV(RAND())</f>
        <v/>
      </c>
      <c r="E4301">
        <f>V0*EXP((rf-q_leak-0.5*sigma^2)*C4301+sigma*SQRT(C4301)*D4301)</f>
        <v/>
      </c>
      <c r="F4301">
        <f>SHL_face*(1+SHL_rate)^C4301</f>
        <v/>
      </c>
      <c r="G4301">
        <f>Pref_face*(1+Pref_rate)^C4301</f>
        <v/>
      </c>
      <c r="H4301">
        <f>MAX(E4301-F4301-G4301,0)</f>
        <v/>
      </c>
      <c r="I4301">
        <f>MIN(E4301,F4301+G4301)+(1-MgmtPct)*H4301</f>
        <v/>
      </c>
      <c r="J4301">
        <f>IF(I4301/SponsorCost&gt;=RatchetTrigger,1,0)</f>
        <v/>
      </c>
      <c r="K4301">
        <f>IF(J4301=1,MgmtPctRatchet,MgmtPct)</f>
        <v/>
      </c>
      <c r="L4301">
        <f>K4301*H4301</f>
        <v/>
      </c>
      <c r="M4301">
        <f>EXP(-rf*C4301)*L4301</f>
        <v/>
      </c>
      <c r="N4301">
        <f>EXP(-rf*C4301)*E4301</f>
        <v/>
      </c>
    </row>
    <row r="4302">
      <c r="A4302" t="n">
        <v>4294</v>
      </c>
      <c r="B4302">
        <f>RAND()</f>
        <v/>
      </c>
      <c r="C4302">
        <f>IF(B4302&lt;P_3,3,IF(B4302&lt;P_3+P_4,4,5))</f>
        <v/>
      </c>
      <c r="D4302">
        <f>NORM.S.INV(RAND())</f>
        <v/>
      </c>
      <c r="E4302">
        <f>V0*EXP((rf-q_leak-0.5*sigma^2)*C4302+sigma*SQRT(C4302)*D4302)</f>
        <v/>
      </c>
      <c r="F4302">
        <f>SHL_face*(1+SHL_rate)^C4302</f>
        <v/>
      </c>
      <c r="G4302">
        <f>Pref_face*(1+Pref_rate)^C4302</f>
        <v/>
      </c>
      <c r="H4302">
        <f>MAX(E4302-F4302-G4302,0)</f>
        <v/>
      </c>
      <c r="I4302">
        <f>MIN(E4302,F4302+G4302)+(1-MgmtPct)*H4302</f>
        <v/>
      </c>
      <c r="J4302">
        <f>IF(I4302/SponsorCost&gt;=RatchetTrigger,1,0)</f>
        <v/>
      </c>
      <c r="K4302">
        <f>IF(J4302=1,MgmtPctRatchet,MgmtPct)</f>
        <v/>
      </c>
      <c r="L4302">
        <f>K4302*H4302</f>
        <v/>
      </c>
      <c r="M4302">
        <f>EXP(-rf*C4302)*L4302</f>
        <v/>
      </c>
      <c r="N4302">
        <f>EXP(-rf*C4302)*E4302</f>
        <v/>
      </c>
    </row>
    <row r="4303">
      <c r="A4303" t="n">
        <v>4295</v>
      </c>
      <c r="B4303">
        <f>RAND()</f>
        <v/>
      </c>
      <c r="C4303">
        <f>IF(B4303&lt;P_3,3,IF(B4303&lt;P_3+P_4,4,5))</f>
        <v/>
      </c>
      <c r="D4303">
        <f>NORM.S.INV(RAND())</f>
        <v/>
      </c>
      <c r="E4303">
        <f>V0*EXP((rf-q_leak-0.5*sigma^2)*C4303+sigma*SQRT(C4303)*D4303)</f>
        <v/>
      </c>
      <c r="F4303">
        <f>SHL_face*(1+SHL_rate)^C4303</f>
        <v/>
      </c>
      <c r="G4303">
        <f>Pref_face*(1+Pref_rate)^C4303</f>
        <v/>
      </c>
      <c r="H4303">
        <f>MAX(E4303-F4303-G4303,0)</f>
        <v/>
      </c>
      <c r="I4303">
        <f>MIN(E4303,F4303+G4303)+(1-MgmtPct)*H4303</f>
        <v/>
      </c>
      <c r="J4303">
        <f>IF(I4303/SponsorCost&gt;=RatchetTrigger,1,0)</f>
        <v/>
      </c>
      <c r="K4303">
        <f>IF(J4303=1,MgmtPctRatchet,MgmtPct)</f>
        <v/>
      </c>
      <c r="L4303">
        <f>K4303*H4303</f>
        <v/>
      </c>
      <c r="M4303">
        <f>EXP(-rf*C4303)*L4303</f>
        <v/>
      </c>
      <c r="N4303">
        <f>EXP(-rf*C4303)*E4303</f>
        <v/>
      </c>
    </row>
    <row r="4304">
      <c r="A4304" t="n">
        <v>4296</v>
      </c>
      <c r="B4304">
        <f>RAND()</f>
        <v/>
      </c>
      <c r="C4304">
        <f>IF(B4304&lt;P_3,3,IF(B4304&lt;P_3+P_4,4,5))</f>
        <v/>
      </c>
      <c r="D4304">
        <f>NORM.S.INV(RAND())</f>
        <v/>
      </c>
      <c r="E4304">
        <f>V0*EXP((rf-q_leak-0.5*sigma^2)*C4304+sigma*SQRT(C4304)*D4304)</f>
        <v/>
      </c>
      <c r="F4304">
        <f>SHL_face*(1+SHL_rate)^C4304</f>
        <v/>
      </c>
      <c r="G4304">
        <f>Pref_face*(1+Pref_rate)^C4304</f>
        <v/>
      </c>
      <c r="H4304">
        <f>MAX(E4304-F4304-G4304,0)</f>
        <v/>
      </c>
      <c r="I4304">
        <f>MIN(E4304,F4304+G4304)+(1-MgmtPct)*H4304</f>
        <v/>
      </c>
      <c r="J4304">
        <f>IF(I4304/SponsorCost&gt;=RatchetTrigger,1,0)</f>
        <v/>
      </c>
      <c r="K4304">
        <f>IF(J4304=1,MgmtPctRatchet,MgmtPct)</f>
        <v/>
      </c>
      <c r="L4304">
        <f>K4304*H4304</f>
        <v/>
      </c>
      <c r="M4304">
        <f>EXP(-rf*C4304)*L4304</f>
        <v/>
      </c>
      <c r="N4304">
        <f>EXP(-rf*C4304)*E4304</f>
        <v/>
      </c>
    </row>
    <row r="4305">
      <c r="A4305" t="n">
        <v>4297</v>
      </c>
      <c r="B4305">
        <f>RAND()</f>
        <v/>
      </c>
      <c r="C4305">
        <f>IF(B4305&lt;P_3,3,IF(B4305&lt;P_3+P_4,4,5))</f>
        <v/>
      </c>
      <c r="D4305">
        <f>NORM.S.INV(RAND())</f>
        <v/>
      </c>
      <c r="E4305">
        <f>V0*EXP((rf-q_leak-0.5*sigma^2)*C4305+sigma*SQRT(C4305)*D4305)</f>
        <v/>
      </c>
      <c r="F4305">
        <f>SHL_face*(1+SHL_rate)^C4305</f>
        <v/>
      </c>
      <c r="G4305">
        <f>Pref_face*(1+Pref_rate)^C4305</f>
        <v/>
      </c>
      <c r="H4305">
        <f>MAX(E4305-F4305-G4305,0)</f>
        <v/>
      </c>
      <c r="I4305">
        <f>MIN(E4305,F4305+G4305)+(1-MgmtPct)*H4305</f>
        <v/>
      </c>
      <c r="J4305">
        <f>IF(I4305/SponsorCost&gt;=RatchetTrigger,1,0)</f>
        <v/>
      </c>
      <c r="K4305">
        <f>IF(J4305=1,MgmtPctRatchet,MgmtPct)</f>
        <v/>
      </c>
      <c r="L4305">
        <f>K4305*H4305</f>
        <v/>
      </c>
      <c r="M4305">
        <f>EXP(-rf*C4305)*L4305</f>
        <v/>
      </c>
      <c r="N4305">
        <f>EXP(-rf*C4305)*E4305</f>
        <v/>
      </c>
    </row>
    <row r="4306">
      <c r="A4306" t="n">
        <v>4298</v>
      </c>
      <c r="B4306">
        <f>RAND()</f>
        <v/>
      </c>
      <c r="C4306">
        <f>IF(B4306&lt;P_3,3,IF(B4306&lt;P_3+P_4,4,5))</f>
        <v/>
      </c>
      <c r="D4306">
        <f>NORM.S.INV(RAND())</f>
        <v/>
      </c>
      <c r="E4306">
        <f>V0*EXP((rf-q_leak-0.5*sigma^2)*C4306+sigma*SQRT(C4306)*D4306)</f>
        <v/>
      </c>
      <c r="F4306">
        <f>SHL_face*(1+SHL_rate)^C4306</f>
        <v/>
      </c>
      <c r="G4306">
        <f>Pref_face*(1+Pref_rate)^C4306</f>
        <v/>
      </c>
      <c r="H4306">
        <f>MAX(E4306-F4306-G4306,0)</f>
        <v/>
      </c>
      <c r="I4306">
        <f>MIN(E4306,F4306+G4306)+(1-MgmtPct)*H4306</f>
        <v/>
      </c>
      <c r="J4306">
        <f>IF(I4306/SponsorCost&gt;=RatchetTrigger,1,0)</f>
        <v/>
      </c>
      <c r="K4306">
        <f>IF(J4306=1,MgmtPctRatchet,MgmtPct)</f>
        <v/>
      </c>
      <c r="L4306">
        <f>K4306*H4306</f>
        <v/>
      </c>
      <c r="M4306">
        <f>EXP(-rf*C4306)*L4306</f>
        <v/>
      </c>
      <c r="N4306">
        <f>EXP(-rf*C4306)*E4306</f>
        <v/>
      </c>
    </row>
    <row r="4307">
      <c r="A4307" t="n">
        <v>4299</v>
      </c>
      <c r="B4307">
        <f>RAND()</f>
        <v/>
      </c>
      <c r="C4307">
        <f>IF(B4307&lt;P_3,3,IF(B4307&lt;P_3+P_4,4,5))</f>
        <v/>
      </c>
      <c r="D4307">
        <f>NORM.S.INV(RAND())</f>
        <v/>
      </c>
      <c r="E4307">
        <f>V0*EXP((rf-q_leak-0.5*sigma^2)*C4307+sigma*SQRT(C4307)*D4307)</f>
        <v/>
      </c>
      <c r="F4307">
        <f>SHL_face*(1+SHL_rate)^C4307</f>
        <v/>
      </c>
      <c r="G4307">
        <f>Pref_face*(1+Pref_rate)^C4307</f>
        <v/>
      </c>
      <c r="H4307">
        <f>MAX(E4307-F4307-G4307,0)</f>
        <v/>
      </c>
      <c r="I4307">
        <f>MIN(E4307,F4307+G4307)+(1-MgmtPct)*H4307</f>
        <v/>
      </c>
      <c r="J4307">
        <f>IF(I4307/SponsorCost&gt;=RatchetTrigger,1,0)</f>
        <v/>
      </c>
      <c r="K4307">
        <f>IF(J4307=1,MgmtPctRatchet,MgmtPct)</f>
        <v/>
      </c>
      <c r="L4307">
        <f>K4307*H4307</f>
        <v/>
      </c>
      <c r="M4307">
        <f>EXP(-rf*C4307)*L4307</f>
        <v/>
      </c>
      <c r="N4307">
        <f>EXP(-rf*C4307)*E4307</f>
        <v/>
      </c>
    </row>
    <row r="4308">
      <c r="A4308" t="n">
        <v>4300</v>
      </c>
      <c r="B4308">
        <f>RAND()</f>
        <v/>
      </c>
      <c r="C4308">
        <f>IF(B4308&lt;P_3,3,IF(B4308&lt;P_3+P_4,4,5))</f>
        <v/>
      </c>
      <c r="D4308">
        <f>NORM.S.INV(RAND())</f>
        <v/>
      </c>
      <c r="E4308">
        <f>V0*EXP((rf-q_leak-0.5*sigma^2)*C4308+sigma*SQRT(C4308)*D4308)</f>
        <v/>
      </c>
      <c r="F4308">
        <f>SHL_face*(1+SHL_rate)^C4308</f>
        <v/>
      </c>
      <c r="G4308">
        <f>Pref_face*(1+Pref_rate)^C4308</f>
        <v/>
      </c>
      <c r="H4308">
        <f>MAX(E4308-F4308-G4308,0)</f>
        <v/>
      </c>
      <c r="I4308">
        <f>MIN(E4308,F4308+G4308)+(1-MgmtPct)*H4308</f>
        <v/>
      </c>
      <c r="J4308">
        <f>IF(I4308/SponsorCost&gt;=RatchetTrigger,1,0)</f>
        <v/>
      </c>
      <c r="K4308">
        <f>IF(J4308=1,MgmtPctRatchet,MgmtPct)</f>
        <v/>
      </c>
      <c r="L4308">
        <f>K4308*H4308</f>
        <v/>
      </c>
      <c r="M4308">
        <f>EXP(-rf*C4308)*L4308</f>
        <v/>
      </c>
      <c r="N4308">
        <f>EXP(-rf*C4308)*E4308</f>
        <v/>
      </c>
    </row>
    <row r="4309">
      <c r="A4309" t="n">
        <v>4301</v>
      </c>
      <c r="B4309">
        <f>RAND()</f>
        <v/>
      </c>
      <c r="C4309">
        <f>IF(B4309&lt;P_3,3,IF(B4309&lt;P_3+P_4,4,5))</f>
        <v/>
      </c>
      <c r="D4309">
        <f>NORM.S.INV(RAND())</f>
        <v/>
      </c>
      <c r="E4309">
        <f>V0*EXP((rf-q_leak-0.5*sigma^2)*C4309+sigma*SQRT(C4309)*D4309)</f>
        <v/>
      </c>
      <c r="F4309">
        <f>SHL_face*(1+SHL_rate)^C4309</f>
        <v/>
      </c>
      <c r="G4309">
        <f>Pref_face*(1+Pref_rate)^C4309</f>
        <v/>
      </c>
      <c r="H4309">
        <f>MAX(E4309-F4309-G4309,0)</f>
        <v/>
      </c>
      <c r="I4309">
        <f>MIN(E4309,F4309+G4309)+(1-MgmtPct)*H4309</f>
        <v/>
      </c>
      <c r="J4309">
        <f>IF(I4309/SponsorCost&gt;=RatchetTrigger,1,0)</f>
        <v/>
      </c>
      <c r="K4309">
        <f>IF(J4309=1,MgmtPctRatchet,MgmtPct)</f>
        <v/>
      </c>
      <c r="L4309">
        <f>K4309*H4309</f>
        <v/>
      </c>
      <c r="M4309">
        <f>EXP(-rf*C4309)*L4309</f>
        <v/>
      </c>
      <c r="N4309">
        <f>EXP(-rf*C4309)*E4309</f>
        <v/>
      </c>
    </row>
    <row r="4310">
      <c r="A4310" t="n">
        <v>4302</v>
      </c>
      <c r="B4310">
        <f>RAND()</f>
        <v/>
      </c>
      <c r="C4310">
        <f>IF(B4310&lt;P_3,3,IF(B4310&lt;P_3+P_4,4,5))</f>
        <v/>
      </c>
      <c r="D4310">
        <f>NORM.S.INV(RAND())</f>
        <v/>
      </c>
      <c r="E4310">
        <f>V0*EXP((rf-q_leak-0.5*sigma^2)*C4310+sigma*SQRT(C4310)*D4310)</f>
        <v/>
      </c>
      <c r="F4310">
        <f>SHL_face*(1+SHL_rate)^C4310</f>
        <v/>
      </c>
      <c r="G4310">
        <f>Pref_face*(1+Pref_rate)^C4310</f>
        <v/>
      </c>
      <c r="H4310">
        <f>MAX(E4310-F4310-G4310,0)</f>
        <v/>
      </c>
      <c r="I4310">
        <f>MIN(E4310,F4310+G4310)+(1-MgmtPct)*H4310</f>
        <v/>
      </c>
      <c r="J4310">
        <f>IF(I4310/SponsorCost&gt;=RatchetTrigger,1,0)</f>
        <v/>
      </c>
      <c r="K4310">
        <f>IF(J4310=1,MgmtPctRatchet,MgmtPct)</f>
        <v/>
      </c>
      <c r="L4310">
        <f>K4310*H4310</f>
        <v/>
      </c>
      <c r="M4310">
        <f>EXP(-rf*C4310)*L4310</f>
        <v/>
      </c>
      <c r="N4310">
        <f>EXP(-rf*C4310)*E4310</f>
        <v/>
      </c>
    </row>
    <row r="4311">
      <c r="A4311" t="n">
        <v>4303</v>
      </c>
      <c r="B4311">
        <f>RAND()</f>
        <v/>
      </c>
      <c r="C4311">
        <f>IF(B4311&lt;P_3,3,IF(B4311&lt;P_3+P_4,4,5))</f>
        <v/>
      </c>
      <c r="D4311">
        <f>NORM.S.INV(RAND())</f>
        <v/>
      </c>
      <c r="E4311">
        <f>V0*EXP((rf-q_leak-0.5*sigma^2)*C4311+sigma*SQRT(C4311)*D4311)</f>
        <v/>
      </c>
      <c r="F4311">
        <f>SHL_face*(1+SHL_rate)^C4311</f>
        <v/>
      </c>
      <c r="G4311">
        <f>Pref_face*(1+Pref_rate)^C4311</f>
        <v/>
      </c>
      <c r="H4311">
        <f>MAX(E4311-F4311-G4311,0)</f>
        <v/>
      </c>
      <c r="I4311">
        <f>MIN(E4311,F4311+G4311)+(1-MgmtPct)*H4311</f>
        <v/>
      </c>
      <c r="J4311">
        <f>IF(I4311/SponsorCost&gt;=RatchetTrigger,1,0)</f>
        <v/>
      </c>
      <c r="K4311">
        <f>IF(J4311=1,MgmtPctRatchet,MgmtPct)</f>
        <v/>
      </c>
      <c r="L4311">
        <f>K4311*H4311</f>
        <v/>
      </c>
      <c r="M4311">
        <f>EXP(-rf*C4311)*L4311</f>
        <v/>
      </c>
      <c r="N4311">
        <f>EXP(-rf*C4311)*E4311</f>
        <v/>
      </c>
    </row>
    <row r="4312">
      <c r="A4312" t="n">
        <v>4304</v>
      </c>
      <c r="B4312">
        <f>RAND()</f>
        <v/>
      </c>
      <c r="C4312">
        <f>IF(B4312&lt;P_3,3,IF(B4312&lt;P_3+P_4,4,5))</f>
        <v/>
      </c>
      <c r="D4312">
        <f>NORM.S.INV(RAND())</f>
        <v/>
      </c>
      <c r="E4312">
        <f>V0*EXP((rf-q_leak-0.5*sigma^2)*C4312+sigma*SQRT(C4312)*D4312)</f>
        <v/>
      </c>
      <c r="F4312">
        <f>SHL_face*(1+SHL_rate)^C4312</f>
        <v/>
      </c>
      <c r="G4312">
        <f>Pref_face*(1+Pref_rate)^C4312</f>
        <v/>
      </c>
      <c r="H4312">
        <f>MAX(E4312-F4312-G4312,0)</f>
        <v/>
      </c>
      <c r="I4312">
        <f>MIN(E4312,F4312+G4312)+(1-MgmtPct)*H4312</f>
        <v/>
      </c>
      <c r="J4312">
        <f>IF(I4312/SponsorCost&gt;=RatchetTrigger,1,0)</f>
        <v/>
      </c>
      <c r="K4312">
        <f>IF(J4312=1,MgmtPctRatchet,MgmtPct)</f>
        <v/>
      </c>
      <c r="L4312">
        <f>K4312*H4312</f>
        <v/>
      </c>
      <c r="M4312">
        <f>EXP(-rf*C4312)*L4312</f>
        <v/>
      </c>
      <c r="N4312">
        <f>EXP(-rf*C4312)*E4312</f>
        <v/>
      </c>
    </row>
    <row r="4313">
      <c r="A4313" t="n">
        <v>4305</v>
      </c>
      <c r="B4313">
        <f>RAND()</f>
        <v/>
      </c>
      <c r="C4313">
        <f>IF(B4313&lt;P_3,3,IF(B4313&lt;P_3+P_4,4,5))</f>
        <v/>
      </c>
      <c r="D4313">
        <f>NORM.S.INV(RAND())</f>
        <v/>
      </c>
      <c r="E4313">
        <f>V0*EXP((rf-q_leak-0.5*sigma^2)*C4313+sigma*SQRT(C4313)*D4313)</f>
        <v/>
      </c>
      <c r="F4313">
        <f>SHL_face*(1+SHL_rate)^C4313</f>
        <v/>
      </c>
      <c r="G4313">
        <f>Pref_face*(1+Pref_rate)^C4313</f>
        <v/>
      </c>
      <c r="H4313">
        <f>MAX(E4313-F4313-G4313,0)</f>
        <v/>
      </c>
      <c r="I4313">
        <f>MIN(E4313,F4313+G4313)+(1-MgmtPct)*H4313</f>
        <v/>
      </c>
      <c r="J4313">
        <f>IF(I4313/SponsorCost&gt;=RatchetTrigger,1,0)</f>
        <v/>
      </c>
      <c r="K4313">
        <f>IF(J4313=1,MgmtPctRatchet,MgmtPct)</f>
        <v/>
      </c>
      <c r="L4313">
        <f>K4313*H4313</f>
        <v/>
      </c>
      <c r="M4313">
        <f>EXP(-rf*C4313)*L4313</f>
        <v/>
      </c>
      <c r="N4313">
        <f>EXP(-rf*C4313)*E4313</f>
        <v/>
      </c>
    </row>
    <row r="4314">
      <c r="A4314" t="n">
        <v>4306</v>
      </c>
      <c r="B4314">
        <f>RAND()</f>
        <v/>
      </c>
      <c r="C4314">
        <f>IF(B4314&lt;P_3,3,IF(B4314&lt;P_3+P_4,4,5))</f>
        <v/>
      </c>
      <c r="D4314">
        <f>NORM.S.INV(RAND())</f>
        <v/>
      </c>
      <c r="E4314">
        <f>V0*EXP((rf-q_leak-0.5*sigma^2)*C4314+sigma*SQRT(C4314)*D4314)</f>
        <v/>
      </c>
      <c r="F4314">
        <f>SHL_face*(1+SHL_rate)^C4314</f>
        <v/>
      </c>
      <c r="G4314">
        <f>Pref_face*(1+Pref_rate)^C4314</f>
        <v/>
      </c>
      <c r="H4314">
        <f>MAX(E4314-F4314-G4314,0)</f>
        <v/>
      </c>
      <c r="I4314">
        <f>MIN(E4314,F4314+G4314)+(1-MgmtPct)*H4314</f>
        <v/>
      </c>
      <c r="J4314">
        <f>IF(I4314/SponsorCost&gt;=RatchetTrigger,1,0)</f>
        <v/>
      </c>
      <c r="K4314">
        <f>IF(J4314=1,MgmtPctRatchet,MgmtPct)</f>
        <v/>
      </c>
      <c r="L4314">
        <f>K4314*H4314</f>
        <v/>
      </c>
      <c r="M4314">
        <f>EXP(-rf*C4314)*L4314</f>
        <v/>
      </c>
      <c r="N4314">
        <f>EXP(-rf*C4314)*E4314</f>
        <v/>
      </c>
    </row>
    <row r="4315">
      <c r="A4315" t="n">
        <v>4307</v>
      </c>
      <c r="B4315">
        <f>RAND()</f>
        <v/>
      </c>
      <c r="C4315">
        <f>IF(B4315&lt;P_3,3,IF(B4315&lt;P_3+P_4,4,5))</f>
        <v/>
      </c>
      <c r="D4315">
        <f>NORM.S.INV(RAND())</f>
        <v/>
      </c>
      <c r="E4315">
        <f>V0*EXP((rf-q_leak-0.5*sigma^2)*C4315+sigma*SQRT(C4315)*D4315)</f>
        <v/>
      </c>
      <c r="F4315">
        <f>SHL_face*(1+SHL_rate)^C4315</f>
        <v/>
      </c>
      <c r="G4315">
        <f>Pref_face*(1+Pref_rate)^C4315</f>
        <v/>
      </c>
      <c r="H4315">
        <f>MAX(E4315-F4315-G4315,0)</f>
        <v/>
      </c>
      <c r="I4315">
        <f>MIN(E4315,F4315+G4315)+(1-MgmtPct)*H4315</f>
        <v/>
      </c>
      <c r="J4315">
        <f>IF(I4315/SponsorCost&gt;=RatchetTrigger,1,0)</f>
        <v/>
      </c>
      <c r="K4315">
        <f>IF(J4315=1,MgmtPctRatchet,MgmtPct)</f>
        <v/>
      </c>
      <c r="L4315">
        <f>K4315*H4315</f>
        <v/>
      </c>
      <c r="M4315">
        <f>EXP(-rf*C4315)*L4315</f>
        <v/>
      </c>
      <c r="N4315">
        <f>EXP(-rf*C4315)*E4315</f>
        <v/>
      </c>
    </row>
    <row r="4316">
      <c r="A4316" t="n">
        <v>4308</v>
      </c>
      <c r="B4316">
        <f>RAND()</f>
        <v/>
      </c>
      <c r="C4316">
        <f>IF(B4316&lt;P_3,3,IF(B4316&lt;P_3+P_4,4,5))</f>
        <v/>
      </c>
      <c r="D4316">
        <f>NORM.S.INV(RAND())</f>
        <v/>
      </c>
      <c r="E4316">
        <f>V0*EXP((rf-q_leak-0.5*sigma^2)*C4316+sigma*SQRT(C4316)*D4316)</f>
        <v/>
      </c>
      <c r="F4316">
        <f>SHL_face*(1+SHL_rate)^C4316</f>
        <v/>
      </c>
      <c r="G4316">
        <f>Pref_face*(1+Pref_rate)^C4316</f>
        <v/>
      </c>
      <c r="H4316">
        <f>MAX(E4316-F4316-G4316,0)</f>
        <v/>
      </c>
      <c r="I4316">
        <f>MIN(E4316,F4316+G4316)+(1-MgmtPct)*H4316</f>
        <v/>
      </c>
      <c r="J4316">
        <f>IF(I4316/SponsorCost&gt;=RatchetTrigger,1,0)</f>
        <v/>
      </c>
      <c r="K4316">
        <f>IF(J4316=1,MgmtPctRatchet,MgmtPct)</f>
        <v/>
      </c>
      <c r="L4316">
        <f>K4316*H4316</f>
        <v/>
      </c>
      <c r="M4316">
        <f>EXP(-rf*C4316)*L4316</f>
        <v/>
      </c>
      <c r="N4316">
        <f>EXP(-rf*C4316)*E4316</f>
        <v/>
      </c>
    </row>
    <row r="4317">
      <c r="A4317" t="n">
        <v>4309</v>
      </c>
      <c r="B4317">
        <f>RAND()</f>
        <v/>
      </c>
      <c r="C4317">
        <f>IF(B4317&lt;P_3,3,IF(B4317&lt;P_3+P_4,4,5))</f>
        <v/>
      </c>
      <c r="D4317">
        <f>NORM.S.INV(RAND())</f>
        <v/>
      </c>
      <c r="E4317">
        <f>V0*EXP((rf-q_leak-0.5*sigma^2)*C4317+sigma*SQRT(C4317)*D4317)</f>
        <v/>
      </c>
      <c r="F4317">
        <f>SHL_face*(1+SHL_rate)^C4317</f>
        <v/>
      </c>
      <c r="G4317">
        <f>Pref_face*(1+Pref_rate)^C4317</f>
        <v/>
      </c>
      <c r="H4317">
        <f>MAX(E4317-F4317-G4317,0)</f>
        <v/>
      </c>
      <c r="I4317">
        <f>MIN(E4317,F4317+G4317)+(1-MgmtPct)*H4317</f>
        <v/>
      </c>
      <c r="J4317">
        <f>IF(I4317/SponsorCost&gt;=RatchetTrigger,1,0)</f>
        <v/>
      </c>
      <c r="K4317">
        <f>IF(J4317=1,MgmtPctRatchet,MgmtPct)</f>
        <v/>
      </c>
      <c r="L4317">
        <f>K4317*H4317</f>
        <v/>
      </c>
      <c r="M4317">
        <f>EXP(-rf*C4317)*L4317</f>
        <v/>
      </c>
      <c r="N4317">
        <f>EXP(-rf*C4317)*E4317</f>
        <v/>
      </c>
    </row>
    <row r="4318">
      <c r="A4318" t="n">
        <v>4310</v>
      </c>
      <c r="B4318">
        <f>RAND()</f>
        <v/>
      </c>
      <c r="C4318">
        <f>IF(B4318&lt;P_3,3,IF(B4318&lt;P_3+P_4,4,5))</f>
        <v/>
      </c>
      <c r="D4318">
        <f>NORM.S.INV(RAND())</f>
        <v/>
      </c>
      <c r="E4318">
        <f>V0*EXP((rf-q_leak-0.5*sigma^2)*C4318+sigma*SQRT(C4318)*D4318)</f>
        <v/>
      </c>
      <c r="F4318">
        <f>SHL_face*(1+SHL_rate)^C4318</f>
        <v/>
      </c>
      <c r="G4318">
        <f>Pref_face*(1+Pref_rate)^C4318</f>
        <v/>
      </c>
      <c r="H4318">
        <f>MAX(E4318-F4318-G4318,0)</f>
        <v/>
      </c>
      <c r="I4318">
        <f>MIN(E4318,F4318+G4318)+(1-MgmtPct)*H4318</f>
        <v/>
      </c>
      <c r="J4318">
        <f>IF(I4318/SponsorCost&gt;=RatchetTrigger,1,0)</f>
        <v/>
      </c>
      <c r="K4318">
        <f>IF(J4318=1,MgmtPctRatchet,MgmtPct)</f>
        <v/>
      </c>
      <c r="L4318">
        <f>K4318*H4318</f>
        <v/>
      </c>
      <c r="M4318">
        <f>EXP(-rf*C4318)*L4318</f>
        <v/>
      </c>
      <c r="N4318">
        <f>EXP(-rf*C4318)*E4318</f>
        <v/>
      </c>
    </row>
    <row r="4319">
      <c r="A4319" t="n">
        <v>4311</v>
      </c>
      <c r="B4319">
        <f>RAND()</f>
        <v/>
      </c>
      <c r="C4319">
        <f>IF(B4319&lt;P_3,3,IF(B4319&lt;P_3+P_4,4,5))</f>
        <v/>
      </c>
      <c r="D4319">
        <f>NORM.S.INV(RAND())</f>
        <v/>
      </c>
      <c r="E4319">
        <f>V0*EXP((rf-q_leak-0.5*sigma^2)*C4319+sigma*SQRT(C4319)*D4319)</f>
        <v/>
      </c>
      <c r="F4319">
        <f>SHL_face*(1+SHL_rate)^C4319</f>
        <v/>
      </c>
      <c r="G4319">
        <f>Pref_face*(1+Pref_rate)^C4319</f>
        <v/>
      </c>
      <c r="H4319">
        <f>MAX(E4319-F4319-G4319,0)</f>
        <v/>
      </c>
      <c r="I4319">
        <f>MIN(E4319,F4319+G4319)+(1-MgmtPct)*H4319</f>
        <v/>
      </c>
      <c r="J4319">
        <f>IF(I4319/SponsorCost&gt;=RatchetTrigger,1,0)</f>
        <v/>
      </c>
      <c r="K4319">
        <f>IF(J4319=1,MgmtPctRatchet,MgmtPct)</f>
        <v/>
      </c>
      <c r="L4319">
        <f>K4319*H4319</f>
        <v/>
      </c>
      <c r="M4319">
        <f>EXP(-rf*C4319)*L4319</f>
        <v/>
      </c>
      <c r="N4319">
        <f>EXP(-rf*C4319)*E4319</f>
        <v/>
      </c>
    </row>
    <row r="4320">
      <c r="A4320" t="n">
        <v>4312</v>
      </c>
      <c r="B4320">
        <f>RAND()</f>
        <v/>
      </c>
      <c r="C4320">
        <f>IF(B4320&lt;P_3,3,IF(B4320&lt;P_3+P_4,4,5))</f>
        <v/>
      </c>
      <c r="D4320">
        <f>NORM.S.INV(RAND())</f>
        <v/>
      </c>
      <c r="E4320">
        <f>V0*EXP((rf-q_leak-0.5*sigma^2)*C4320+sigma*SQRT(C4320)*D4320)</f>
        <v/>
      </c>
      <c r="F4320">
        <f>SHL_face*(1+SHL_rate)^C4320</f>
        <v/>
      </c>
      <c r="G4320">
        <f>Pref_face*(1+Pref_rate)^C4320</f>
        <v/>
      </c>
      <c r="H4320">
        <f>MAX(E4320-F4320-G4320,0)</f>
        <v/>
      </c>
      <c r="I4320">
        <f>MIN(E4320,F4320+G4320)+(1-MgmtPct)*H4320</f>
        <v/>
      </c>
      <c r="J4320">
        <f>IF(I4320/SponsorCost&gt;=RatchetTrigger,1,0)</f>
        <v/>
      </c>
      <c r="K4320">
        <f>IF(J4320=1,MgmtPctRatchet,MgmtPct)</f>
        <v/>
      </c>
      <c r="L4320">
        <f>K4320*H4320</f>
        <v/>
      </c>
      <c r="M4320">
        <f>EXP(-rf*C4320)*L4320</f>
        <v/>
      </c>
      <c r="N4320">
        <f>EXP(-rf*C4320)*E4320</f>
        <v/>
      </c>
    </row>
    <row r="4321">
      <c r="A4321" t="n">
        <v>4313</v>
      </c>
      <c r="B4321">
        <f>RAND()</f>
        <v/>
      </c>
      <c r="C4321">
        <f>IF(B4321&lt;P_3,3,IF(B4321&lt;P_3+P_4,4,5))</f>
        <v/>
      </c>
      <c r="D4321">
        <f>NORM.S.INV(RAND())</f>
        <v/>
      </c>
      <c r="E4321">
        <f>V0*EXP((rf-q_leak-0.5*sigma^2)*C4321+sigma*SQRT(C4321)*D4321)</f>
        <v/>
      </c>
      <c r="F4321">
        <f>SHL_face*(1+SHL_rate)^C4321</f>
        <v/>
      </c>
      <c r="G4321">
        <f>Pref_face*(1+Pref_rate)^C4321</f>
        <v/>
      </c>
      <c r="H4321">
        <f>MAX(E4321-F4321-G4321,0)</f>
        <v/>
      </c>
      <c r="I4321">
        <f>MIN(E4321,F4321+G4321)+(1-MgmtPct)*H4321</f>
        <v/>
      </c>
      <c r="J4321">
        <f>IF(I4321/SponsorCost&gt;=RatchetTrigger,1,0)</f>
        <v/>
      </c>
      <c r="K4321">
        <f>IF(J4321=1,MgmtPctRatchet,MgmtPct)</f>
        <v/>
      </c>
      <c r="L4321">
        <f>K4321*H4321</f>
        <v/>
      </c>
      <c r="M4321">
        <f>EXP(-rf*C4321)*L4321</f>
        <v/>
      </c>
      <c r="N4321">
        <f>EXP(-rf*C4321)*E4321</f>
        <v/>
      </c>
    </row>
    <row r="4322">
      <c r="A4322" t="n">
        <v>4314</v>
      </c>
      <c r="B4322">
        <f>RAND()</f>
        <v/>
      </c>
      <c r="C4322">
        <f>IF(B4322&lt;P_3,3,IF(B4322&lt;P_3+P_4,4,5))</f>
        <v/>
      </c>
      <c r="D4322">
        <f>NORM.S.INV(RAND())</f>
        <v/>
      </c>
      <c r="E4322">
        <f>V0*EXP((rf-q_leak-0.5*sigma^2)*C4322+sigma*SQRT(C4322)*D4322)</f>
        <v/>
      </c>
      <c r="F4322">
        <f>SHL_face*(1+SHL_rate)^C4322</f>
        <v/>
      </c>
      <c r="G4322">
        <f>Pref_face*(1+Pref_rate)^C4322</f>
        <v/>
      </c>
      <c r="H4322">
        <f>MAX(E4322-F4322-G4322,0)</f>
        <v/>
      </c>
      <c r="I4322">
        <f>MIN(E4322,F4322+G4322)+(1-MgmtPct)*H4322</f>
        <v/>
      </c>
      <c r="J4322">
        <f>IF(I4322/SponsorCost&gt;=RatchetTrigger,1,0)</f>
        <v/>
      </c>
      <c r="K4322">
        <f>IF(J4322=1,MgmtPctRatchet,MgmtPct)</f>
        <v/>
      </c>
      <c r="L4322">
        <f>K4322*H4322</f>
        <v/>
      </c>
      <c r="M4322">
        <f>EXP(-rf*C4322)*L4322</f>
        <v/>
      </c>
      <c r="N4322">
        <f>EXP(-rf*C4322)*E4322</f>
        <v/>
      </c>
    </row>
    <row r="4323">
      <c r="A4323" t="n">
        <v>4315</v>
      </c>
      <c r="B4323">
        <f>RAND()</f>
        <v/>
      </c>
      <c r="C4323">
        <f>IF(B4323&lt;P_3,3,IF(B4323&lt;P_3+P_4,4,5))</f>
        <v/>
      </c>
      <c r="D4323">
        <f>NORM.S.INV(RAND())</f>
        <v/>
      </c>
      <c r="E4323">
        <f>V0*EXP((rf-q_leak-0.5*sigma^2)*C4323+sigma*SQRT(C4323)*D4323)</f>
        <v/>
      </c>
      <c r="F4323">
        <f>SHL_face*(1+SHL_rate)^C4323</f>
        <v/>
      </c>
      <c r="G4323">
        <f>Pref_face*(1+Pref_rate)^C4323</f>
        <v/>
      </c>
      <c r="H4323">
        <f>MAX(E4323-F4323-G4323,0)</f>
        <v/>
      </c>
      <c r="I4323">
        <f>MIN(E4323,F4323+G4323)+(1-MgmtPct)*H4323</f>
        <v/>
      </c>
      <c r="J4323">
        <f>IF(I4323/SponsorCost&gt;=RatchetTrigger,1,0)</f>
        <v/>
      </c>
      <c r="K4323">
        <f>IF(J4323=1,MgmtPctRatchet,MgmtPct)</f>
        <v/>
      </c>
      <c r="L4323">
        <f>K4323*H4323</f>
        <v/>
      </c>
      <c r="M4323">
        <f>EXP(-rf*C4323)*L4323</f>
        <v/>
      </c>
      <c r="N4323">
        <f>EXP(-rf*C4323)*E4323</f>
        <v/>
      </c>
    </row>
    <row r="4324">
      <c r="A4324" t="n">
        <v>4316</v>
      </c>
      <c r="B4324">
        <f>RAND()</f>
        <v/>
      </c>
      <c r="C4324">
        <f>IF(B4324&lt;P_3,3,IF(B4324&lt;P_3+P_4,4,5))</f>
        <v/>
      </c>
      <c r="D4324">
        <f>NORM.S.INV(RAND())</f>
        <v/>
      </c>
      <c r="E4324">
        <f>V0*EXP((rf-q_leak-0.5*sigma^2)*C4324+sigma*SQRT(C4324)*D4324)</f>
        <v/>
      </c>
      <c r="F4324">
        <f>SHL_face*(1+SHL_rate)^C4324</f>
        <v/>
      </c>
      <c r="G4324">
        <f>Pref_face*(1+Pref_rate)^C4324</f>
        <v/>
      </c>
      <c r="H4324">
        <f>MAX(E4324-F4324-G4324,0)</f>
        <v/>
      </c>
      <c r="I4324">
        <f>MIN(E4324,F4324+G4324)+(1-MgmtPct)*H4324</f>
        <v/>
      </c>
      <c r="J4324">
        <f>IF(I4324/SponsorCost&gt;=RatchetTrigger,1,0)</f>
        <v/>
      </c>
      <c r="K4324">
        <f>IF(J4324=1,MgmtPctRatchet,MgmtPct)</f>
        <v/>
      </c>
      <c r="L4324">
        <f>K4324*H4324</f>
        <v/>
      </c>
      <c r="M4324">
        <f>EXP(-rf*C4324)*L4324</f>
        <v/>
      </c>
      <c r="N4324">
        <f>EXP(-rf*C4324)*E4324</f>
        <v/>
      </c>
    </row>
    <row r="4325">
      <c r="A4325" t="n">
        <v>4317</v>
      </c>
      <c r="B4325">
        <f>RAND()</f>
        <v/>
      </c>
      <c r="C4325">
        <f>IF(B4325&lt;P_3,3,IF(B4325&lt;P_3+P_4,4,5))</f>
        <v/>
      </c>
      <c r="D4325">
        <f>NORM.S.INV(RAND())</f>
        <v/>
      </c>
      <c r="E4325">
        <f>V0*EXP((rf-q_leak-0.5*sigma^2)*C4325+sigma*SQRT(C4325)*D4325)</f>
        <v/>
      </c>
      <c r="F4325">
        <f>SHL_face*(1+SHL_rate)^C4325</f>
        <v/>
      </c>
      <c r="G4325">
        <f>Pref_face*(1+Pref_rate)^C4325</f>
        <v/>
      </c>
      <c r="H4325">
        <f>MAX(E4325-F4325-G4325,0)</f>
        <v/>
      </c>
      <c r="I4325">
        <f>MIN(E4325,F4325+G4325)+(1-MgmtPct)*H4325</f>
        <v/>
      </c>
      <c r="J4325">
        <f>IF(I4325/SponsorCost&gt;=RatchetTrigger,1,0)</f>
        <v/>
      </c>
      <c r="K4325">
        <f>IF(J4325=1,MgmtPctRatchet,MgmtPct)</f>
        <v/>
      </c>
      <c r="L4325">
        <f>K4325*H4325</f>
        <v/>
      </c>
      <c r="M4325">
        <f>EXP(-rf*C4325)*L4325</f>
        <v/>
      </c>
      <c r="N4325">
        <f>EXP(-rf*C4325)*E4325</f>
        <v/>
      </c>
    </row>
    <row r="4326">
      <c r="A4326" t="n">
        <v>4318</v>
      </c>
      <c r="B4326">
        <f>RAND()</f>
        <v/>
      </c>
      <c r="C4326">
        <f>IF(B4326&lt;P_3,3,IF(B4326&lt;P_3+P_4,4,5))</f>
        <v/>
      </c>
      <c r="D4326">
        <f>NORM.S.INV(RAND())</f>
        <v/>
      </c>
      <c r="E4326">
        <f>V0*EXP((rf-q_leak-0.5*sigma^2)*C4326+sigma*SQRT(C4326)*D4326)</f>
        <v/>
      </c>
      <c r="F4326">
        <f>SHL_face*(1+SHL_rate)^C4326</f>
        <v/>
      </c>
      <c r="G4326">
        <f>Pref_face*(1+Pref_rate)^C4326</f>
        <v/>
      </c>
      <c r="H4326">
        <f>MAX(E4326-F4326-G4326,0)</f>
        <v/>
      </c>
      <c r="I4326">
        <f>MIN(E4326,F4326+G4326)+(1-MgmtPct)*H4326</f>
        <v/>
      </c>
      <c r="J4326">
        <f>IF(I4326/SponsorCost&gt;=RatchetTrigger,1,0)</f>
        <v/>
      </c>
      <c r="K4326">
        <f>IF(J4326=1,MgmtPctRatchet,MgmtPct)</f>
        <v/>
      </c>
      <c r="L4326">
        <f>K4326*H4326</f>
        <v/>
      </c>
      <c r="M4326">
        <f>EXP(-rf*C4326)*L4326</f>
        <v/>
      </c>
      <c r="N4326">
        <f>EXP(-rf*C4326)*E4326</f>
        <v/>
      </c>
    </row>
    <row r="4327">
      <c r="A4327" t="n">
        <v>4319</v>
      </c>
      <c r="B4327">
        <f>RAND()</f>
        <v/>
      </c>
      <c r="C4327">
        <f>IF(B4327&lt;P_3,3,IF(B4327&lt;P_3+P_4,4,5))</f>
        <v/>
      </c>
      <c r="D4327">
        <f>NORM.S.INV(RAND())</f>
        <v/>
      </c>
      <c r="E4327">
        <f>V0*EXP((rf-q_leak-0.5*sigma^2)*C4327+sigma*SQRT(C4327)*D4327)</f>
        <v/>
      </c>
      <c r="F4327">
        <f>SHL_face*(1+SHL_rate)^C4327</f>
        <v/>
      </c>
      <c r="G4327">
        <f>Pref_face*(1+Pref_rate)^C4327</f>
        <v/>
      </c>
      <c r="H4327">
        <f>MAX(E4327-F4327-G4327,0)</f>
        <v/>
      </c>
      <c r="I4327">
        <f>MIN(E4327,F4327+G4327)+(1-MgmtPct)*H4327</f>
        <v/>
      </c>
      <c r="J4327">
        <f>IF(I4327/SponsorCost&gt;=RatchetTrigger,1,0)</f>
        <v/>
      </c>
      <c r="K4327">
        <f>IF(J4327=1,MgmtPctRatchet,MgmtPct)</f>
        <v/>
      </c>
      <c r="L4327">
        <f>K4327*H4327</f>
        <v/>
      </c>
      <c r="M4327">
        <f>EXP(-rf*C4327)*L4327</f>
        <v/>
      </c>
      <c r="N4327">
        <f>EXP(-rf*C4327)*E4327</f>
        <v/>
      </c>
    </row>
    <row r="4328">
      <c r="A4328" t="n">
        <v>4320</v>
      </c>
      <c r="B4328">
        <f>RAND()</f>
        <v/>
      </c>
      <c r="C4328">
        <f>IF(B4328&lt;P_3,3,IF(B4328&lt;P_3+P_4,4,5))</f>
        <v/>
      </c>
      <c r="D4328">
        <f>NORM.S.INV(RAND())</f>
        <v/>
      </c>
      <c r="E4328">
        <f>V0*EXP((rf-q_leak-0.5*sigma^2)*C4328+sigma*SQRT(C4328)*D4328)</f>
        <v/>
      </c>
      <c r="F4328">
        <f>SHL_face*(1+SHL_rate)^C4328</f>
        <v/>
      </c>
      <c r="G4328">
        <f>Pref_face*(1+Pref_rate)^C4328</f>
        <v/>
      </c>
      <c r="H4328">
        <f>MAX(E4328-F4328-G4328,0)</f>
        <v/>
      </c>
      <c r="I4328">
        <f>MIN(E4328,F4328+G4328)+(1-MgmtPct)*H4328</f>
        <v/>
      </c>
      <c r="J4328">
        <f>IF(I4328/SponsorCost&gt;=RatchetTrigger,1,0)</f>
        <v/>
      </c>
      <c r="K4328">
        <f>IF(J4328=1,MgmtPctRatchet,MgmtPct)</f>
        <v/>
      </c>
      <c r="L4328">
        <f>K4328*H4328</f>
        <v/>
      </c>
      <c r="M4328">
        <f>EXP(-rf*C4328)*L4328</f>
        <v/>
      </c>
      <c r="N4328">
        <f>EXP(-rf*C4328)*E4328</f>
        <v/>
      </c>
    </row>
    <row r="4329">
      <c r="A4329" t="n">
        <v>4321</v>
      </c>
      <c r="B4329">
        <f>RAND()</f>
        <v/>
      </c>
      <c r="C4329">
        <f>IF(B4329&lt;P_3,3,IF(B4329&lt;P_3+P_4,4,5))</f>
        <v/>
      </c>
      <c r="D4329">
        <f>NORM.S.INV(RAND())</f>
        <v/>
      </c>
      <c r="E4329">
        <f>V0*EXP((rf-q_leak-0.5*sigma^2)*C4329+sigma*SQRT(C4329)*D4329)</f>
        <v/>
      </c>
      <c r="F4329">
        <f>SHL_face*(1+SHL_rate)^C4329</f>
        <v/>
      </c>
      <c r="G4329">
        <f>Pref_face*(1+Pref_rate)^C4329</f>
        <v/>
      </c>
      <c r="H4329">
        <f>MAX(E4329-F4329-G4329,0)</f>
        <v/>
      </c>
      <c r="I4329">
        <f>MIN(E4329,F4329+G4329)+(1-MgmtPct)*H4329</f>
        <v/>
      </c>
      <c r="J4329">
        <f>IF(I4329/SponsorCost&gt;=RatchetTrigger,1,0)</f>
        <v/>
      </c>
      <c r="K4329">
        <f>IF(J4329=1,MgmtPctRatchet,MgmtPct)</f>
        <v/>
      </c>
      <c r="L4329">
        <f>K4329*H4329</f>
        <v/>
      </c>
      <c r="M4329">
        <f>EXP(-rf*C4329)*L4329</f>
        <v/>
      </c>
      <c r="N4329">
        <f>EXP(-rf*C4329)*E4329</f>
        <v/>
      </c>
    </row>
    <row r="4330">
      <c r="A4330" t="n">
        <v>4322</v>
      </c>
      <c r="B4330">
        <f>RAND()</f>
        <v/>
      </c>
      <c r="C4330">
        <f>IF(B4330&lt;P_3,3,IF(B4330&lt;P_3+P_4,4,5))</f>
        <v/>
      </c>
      <c r="D4330">
        <f>NORM.S.INV(RAND())</f>
        <v/>
      </c>
      <c r="E4330">
        <f>V0*EXP((rf-q_leak-0.5*sigma^2)*C4330+sigma*SQRT(C4330)*D4330)</f>
        <v/>
      </c>
      <c r="F4330">
        <f>SHL_face*(1+SHL_rate)^C4330</f>
        <v/>
      </c>
      <c r="G4330">
        <f>Pref_face*(1+Pref_rate)^C4330</f>
        <v/>
      </c>
      <c r="H4330">
        <f>MAX(E4330-F4330-G4330,0)</f>
        <v/>
      </c>
      <c r="I4330">
        <f>MIN(E4330,F4330+G4330)+(1-MgmtPct)*H4330</f>
        <v/>
      </c>
      <c r="J4330">
        <f>IF(I4330/SponsorCost&gt;=RatchetTrigger,1,0)</f>
        <v/>
      </c>
      <c r="K4330">
        <f>IF(J4330=1,MgmtPctRatchet,MgmtPct)</f>
        <v/>
      </c>
      <c r="L4330">
        <f>K4330*H4330</f>
        <v/>
      </c>
      <c r="M4330">
        <f>EXP(-rf*C4330)*L4330</f>
        <v/>
      </c>
      <c r="N4330">
        <f>EXP(-rf*C4330)*E4330</f>
        <v/>
      </c>
    </row>
    <row r="4331">
      <c r="A4331" t="n">
        <v>4323</v>
      </c>
      <c r="B4331">
        <f>RAND()</f>
        <v/>
      </c>
      <c r="C4331">
        <f>IF(B4331&lt;P_3,3,IF(B4331&lt;P_3+P_4,4,5))</f>
        <v/>
      </c>
      <c r="D4331">
        <f>NORM.S.INV(RAND())</f>
        <v/>
      </c>
      <c r="E4331">
        <f>V0*EXP((rf-q_leak-0.5*sigma^2)*C4331+sigma*SQRT(C4331)*D4331)</f>
        <v/>
      </c>
      <c r="F4331">
        <f>SHL_face*(1+SHL_rate)^C4331</f>
        <v/>
      </c>
      <c r="G4331">
        <f>Pref_face*(1+Pref_rate)^C4331</f>
        <v/>
      </c>
      <c r="H4331">
        <f>MAX(E4331-F4331-G4331,0)</f>
        <v/>
      </c>
      <c r="I4331">
        <f>MIN(E4331,F4331+G4331)+(1-MgmtPct)*H4331</f>
        <v/>
      </c>
      <c r="J4331">
        <f>IF(I4331/SponsorCost&gt;=RatchetTrigger,1,0)</f>
        <v/>
      </c>
      <c r="K4331">
        <f>IF(J4331=1,MgmtPctRatchet,MgmtPct)</f>
        <v/>
      </c>
      <c r="L4331">
        <f>K4331*H4331</f>
        <v/>
      </c>
      <c r="M4331">
        <f>EXP(-rf*C4331)*L4331</f>
        <v/>
      </c>
      <c r="N4331">
        <f>EXP(-rf*C4331)*E4331</f>
        <v/>
      </c>
    </row>
    <row r="4332">
      <c r="A4332" t="n">
        <v>4324</v>
      </c>
      <c r="B4332">
        <f>RAND()</f>
        <v/>
      </c>
      <c r="C4332">
        <f>IF(B4332&lt;P_3,3,IF(B4332&lt;P_3+P_4,4,5))</f>
        <v/>
      </c>
      <c r="D4332">
        <f>NORM.S.INV(RAND())</f>
        <v/>
      </c>
      <c r="E4332">
        <f>V0*EXP((rf-q_leak-0.5*sigma^2)*C4332+sigma*SQRT(C4332)*D4332)</f>
        <v/>
      </c>
      <c r="F4332">
        <f>SHL_face*(1+SHL_rate)^C4332</f>
        <v/>
      </c>
      <c r="G4332">
        <f>Pref_face*(1+Pref_rate)^C4332</f>
        <v/>
      </c>
      <c r="H4332">
        <f>MAX(E4332-F4332-G4332,0)</f>
        <v/>
      </c>
      <c r="I4332">
        <f>MIN(E4332,F4332+G4332)+(1-MgmtPct)*H4332</f>
        <v/>
      </c>
      <c r="J4332">
        <f>IF(I4332/SponsorCost&gt;=RatchetTrigger,1,0)</f>
        <v/>
      </c>
      <c r="K4332">
        <f>IF(J4332=1,MgmtPctRatchet,MgmtPct)</f>
        <v/>
      </c>
      <c r="L4332">
        <f>K4332*H4332</f>
        <v/>
      </c>
      <c r="M4332">
        <f>EXP(-rf*C4332)*L4332</f>
        <v/>
      </c>
      <c r="N4332">
        <f>EXP(-rf*C4332)*E4332</f>
        <v/>
      </c>
    </row>
    <row r="4333">
      <c r="A4333" t="n">
        <v>4325</v>
      </c>
      <c r="B4333">
        <f>RAND()</f>
        <v/>
      </c>
      <c r="C4333">
        <f>IF(B4333&lt;P_3,3,IF(B4333&lt;P_3+P_4,4,5))</f>
        <v/>
      </c>
      <c r="D4333">
        <f>NORM.S.INV(RAND())</f>
        <v/>
      </c>
      <c r="E4333">
        <f>V0*EXP((rf-q_leak-0.5*sigma^2)*C4333+sigma*SQRT(C4333)*D4333)</f>
        <v/>
      </c>
      <c r="F4333">
        <f>SHL_face*(1+SHL_rate)^C4333</f>
        <v/>
      </c>
      <c r="G4333">
        <f>Pref_face*(1+Pref_rate)^C4333</f>
        <v/>
      </c>
      <c r="H4333">
        <f>MAX(E4333-F4333-G4333,0)</f>
        <v/>
      </c>
      <c r="I4333">
        <f>MIN(E4333,F4333+G4333)+(1-MgmtPct)*H4333</f>
        <v/>
      </c>
      <c r="J4333">
        <f>IF(I4333/SponsorCost&gt;=RatchetTrigger,1,0)</f>
        <v/>
      </c>
      <c r="K4333">
        <f>IF(J4333=1,MgmtPctRatchet,MgmtPct)</f>
        <v/>
      </c>
      <c r="L4333">
        <f>K4333*H4333</f>
        <v/>
      </c>
      <c r="M4333">
        <f>EXP(-rf*C4333)*L4333</f>
        <v/>
      </c>
      <c r="N4333">
        <f>EXP(-rf*C4333)*E4333</f>
        <v/>
      </c>
    </row>
    <row r="4334">
      <c r="A4334" t="n">
        <v>4326</v>
      </c>
      <c r="B4334">
        <f>RAND()</f>
        <v/>
      </c>
      <c r="C4334">
        <f>IF(B4334&lt;P_3,3,IF(B4334&lt;P_3+P_4,4,5))</f>
        <v/>
      </c>
      <c r="D4334">
        <f>NORM.S.INV(RAND())</f>
        <v/>
      </c>
      <c r="E4334">
        <f>V0*EXP((rf-q_leak-0.5*sigma^2)*C4334+sigma*SQRT(C4334)*D4334)</f>
        <v/>
      </c>
      <c r="F4334">
        <f>SHL_face*(1+SHL_rate)^C4334</f>
        <v/>
      </c>
      <c r="G4334">
        <f>Pref_face*(1+Pref_rate)^C4334</f>
        <v/>
      </c>
      <c r="H4334">
        <f>MAX(E4334-F4334-G4334,0)</f>
        <v/>
      </c>
      <c r="I4334">
        <f>MIN(E4334,F4334+G4334)+(1-MgmtPct)*H4334</f>
        <v/>
      </c>
      <c r="J4334">
        <f>IF(I4334/SponsorCost&gt;=RatchetTrigger,1,0)</f>
        <v/>
      </c>
      <c r="K4334">
        <f>IF(J4334=1,MgmtPctRatchet,MgmtPct)</f>
        <v/>
      </c>
      <c r="L4334">
        <f>K4334*H4334</f>
        <v/>
      </c>
      <c r="M4334">
        <f>EXP(-rf*C4334)*L4334</f>
        <v/>
      </c>
      <c r="N4334">
        <f>EXP(-rf*C4334)*E4334</f>
        <v/>
      </c>
    </row>
    <row r="4335">
      <c r="A4335" t="n">
        <v>4327</v>
      </c>
      <c r="B4335">
        <f>RAND()</f>
        <v/>
      </c>
      <c r="C4335">
        <f>IF(B4335&lt;P_3,3,IF(B4335&lt;P_3+P_4,4,5))</f>
        <v/>
      </c>
      <c r="D4335">
        <f>NORM.S.INV(RAND())</f>
        <v/>
      </c>
      <c r="E4335">
        <f>V0*EXP((rf-q_leak-0.5*sigma^2)*C4335+sigma*SQRT(C4335)*D4335)</f>
        <v/>
      </c>
      <c r="F4335">
        <f>SHL_face*(1+SHL_rate)^C4335</f>
        <v/>
      </c>
      <c r="G4335">
        <f>Pref_face*(1+Pref_rate)^C4335</f>
        <v/>
      </c>
      <c r="H4335">
        <f>MAX(E4335-F4335-G4335,0)</f>
        <v/>
      </c>
      <c r="I4335">
        <f>MIN(E4335,F4335+G4335)+(1-MgmtPct)*H4335</f>
        <v/>
      </c>
      <c r="J4335">
        <f>IF(I4335/SponsorCost&gt;=RatchetTrigger,1,0)</f>
        <v/>
      </c>
      <c r="K4335">
        <f>IF(J4335=1,MgmtPctRatchet,MgmtPct)</f>
        <v/>
      </c>
      <c r="L4335">
        <f>K4335*H4335</f>
        <v/>
      </c>
      <c r="M4335">
        <f>EXP(-rf*C4335)*L4335</f>
        <v/>
      </c>
      <c r="N4335">
        <f>EXP(-rf*C4335)*E4335</f>
        <v/>
      </c>
    </row>
    <row r="4336">
      <c r="A4336" t="n">
        <v>4328</v>
      </c>
      <c r="B4336">
        <f>RAND()</f>
        <v/>
      </c>
      <c r="C4336">
        <f>IF(B4336&lt;P_3,3,IF(B4336&lt;P_3+P_4,4,5))</f>
        <v/>
      </c>
      <c r="D4336">
        <f>NORM.S.INV(RAND())</f>
        <v/>
      </c>
      <c r="E4336">
        <f>V0*EXP((rf-q_leak-0.5*sigma^2)*C4336+sigma*SQRT(C4336)*D4336)</f>
        <v/>
      </c>
      <c r="F4336">
        <f>SHL_face*(1+SHL_rate)^C4336</f>
        <v/>
      </c>
      <c r="G4336">
        <f>Pref_face*(1+Pref_rate)^C4336</f>
        <v/>
      </c>
      <c r="H4336">
        <f>MAX(E4336-F4336-G4336,0)</f>
        <v/>
      </c>
      <c r="I4336">
        <f>MIN(E4336,F4336+G4336)+(1-MgmtPct)*H4336</f>
        <v/>
      </c>
      <c r="J4336">
        <f>IF(I4336/SponsorCost&gt;=RatchetTrigger,1,0)</f>
        <v/>
      </c>
      <c r="K4336">
        <f>IF(J4336=1,MgmtPctRatchet,MgmtPct)</f>
        <v/>
      </c>
      <c r="L4336">
        <f>K4336*H4336</f>
        <v/>
      </c>
      <c r="M4336">
        <f>EXP(-rf*C4336)*L4336</f>
        <v/>
      </c>
      <c r="N4336">
        <f>EXP(-rf*C4336)*E4336</f>
        <v/>
      </c>
    </row>
    <row r="4337">
      <c r="A4337" t="n">
        <v>4329</v>
      </c>
      <c r="B4337">
        <f>RAND()</f>
        <v/>
      </c>
      <c r="C4337">
        <f>IF(B4337&lt;P_3,3,IF(B4337&lt;P_3+P_4,4,5))</f>
        <v/>
      </c>
      <c r="D4337">
        <f>NORM.S.INV(RAND())</f>
        <v/>
      </c>
      <c r="E4337">
        <f>V0*EXP((rf-q_leak-0.5*sigma^2)*C4337+sigma*SQRT(C4337)*D4337)</f>
        <v/>
      </c>
      <c r="F4337">
        <f>SHL_face*(1+SHL_rate)^C4337</f>
        <v/>
      </c>
      <c r="G4337">
        <f>Pref_face*(1+Pref_rate)^C4337</f>
        <v/>
      </c>
      <c r="H4337">
        <f>MAX(E4337-F4337-G4337,0)</f>
        <v/>
      </c>
      <c r="I4337">
        <f>MIN(E4337,F4337+G4337)+(1-MgmtPct)*H4337</f>
        <v/>
      </c>
      <c r="J4337">
        <f>IF(I4337/SponsorCost&gt;=RatchetTrigger,1,0)</f>
        <v/>
      </c>
      <c r="K4337">
        <f>IF(J4337=1,MgmtPctRatchet,MgmtPct)</f>
        <v/>
      </c>
      <c r="L4337">
        <f>K4337*H4337</f>
        <v/>
      </c>
      <c r="M4337">
        <f>EXP(-rf*C4337)*L4337</f>
        <v/>
      </c>
      <c r="N4337">
        <f>EXP(-rf*C4337)*E4337</f>
        <v/>
      </c>
    </row>
    <row r="4338">
      <c r="A4338" t="n">
        <v>4330</v>
      </c>
      <c r="B4338">
        <f>RAND()</f>
        <v/>
      </c>
      <c r="C4338">
        <f>IF(B4338&lt;P_3,3,IF(B4338&lt;P_3+P_4,4,5))</f>
        <v/>
      </c>
      <c r="D4338">
        <f>NORM.S.INV(RAND())</f>
        <v/>
      </c>
      <c r="E4338">
        <f>V0*EXP((rf-q_leak-0.5*sigma^2)*C4338+sigma*SQRT(C4338)*D4338)</f>
        <v/>
      </c>
      <c r="F4338">
        <f>SHL_face*(1+SHL_rate)^C4338</f>
        <v/>
      </c>
      <c r="G4338">
        <f>Pref_face*(1+Pref_rate)^C4338</f>
        <v/>
      </c>
      <c r="H4338">
        <f>MAX(E4338-F4338-G4338,0)</f>
        <v/>
      </c>
      <c r="I4338">
        <f>MIN(E4338,F4338+G4338)+(1-MgmtPct)*H4338</f>
        <v/>
      </c>
      <c r="J4338">
        <f>IF(I4338/SponsorCost&gt;=RatchetTrigger,1,0)</f>
        <v/>
      </c>
      <c r="K4338">
        <f>IF(J4338=1,MgmtPctRatchet,MgmtPct)</f>
        <v/>
      </c>
      <c r="L4338">
        <f>K4338*H4338</f>
        <v/>
      </c>
      <c r="M4338">
        <f>EXP(-rf*C4338)*L4338</f>
        <v/>
      </c>
      <c r="N4338">
        <f>EXP(-rf*C4338)*E4338</f>
        <v/>
      </c>
    </row>
    <row r="4339">
      <c r="A4339" t="n">
        <v>4331</v>
      </c>
      <c r="B4339">
        <f>RAND()</f>
        <v/>
      </c>
      <c r="C4339">
        <f>IF(B4339&lt;P_3,3,IF(B4339&lt;P_3+P_4,4,5))</f>
        <v/>
      </c>
      <c r="D4339">
        <f>NORM.S.INV(RAND())</f>
        <v/>
      </c>
      <c r="E4339">
        <f>V0*EXP((rf-q_leak-0.5*sigma^2)*C4339+sigma*SQRT(C4339)*D4339)</f>
        <v/>
      </c>
      <c r="F4339">
        <f>SHL_face*(1+SHL_rate)^C4339</f>
        <v/>
      </c>
      <c r="G4339">
        <f>Pref_face*(1+Pref_rate)^C4339</f>
        <v/>
      </c>
      <c r="H4339">
        <f>MAX(E4339-F4339-G4339,0)</f>
        <v/>
      </c>
      <c r="I4339">
        <f>MIN(E4339,F4339+G4339)+(1-MgmtPct)*H4339</f>
        <v/>
      </c>
      <c r="J4339">
        <f>IF(I4339/SponsorCost&gt;=RatchetTrigger,1,0)</f>
        <v/>
      </c>
      <c r="K4339">
        <f>IF(J4339=1,MgmtPctRatchet,MgmtPct)</f>
        <v/>
      </c>
      <c r="L4339">
        <f>K4339*H4339</f>
        <v/>
      </c>
      <c r="M4339">
        <f>EXP(-rf*C4339)*L4339</f>
        <v/>
      </c>
      <c r="N4339">
        <f>EXP(-rf*C4339)*E4339</f>
        <v/>
      </c>
    </row>
    <row r="4340">
      <c r="A4340" t="n">
        <v>4332</v>
      </c>
      <c r="B4340">
        <f>RAND()</f>
        <v/>
      </c>
      <c r="C4340">
        <f>IF(B4340&lt;P_3,3,IF(B4340&lt;P_3+P_4,4,5))</f>
        <v/>
      </c>
      <c r="D4340">
        <f>NORM.S.INV(RAND())</f>
        <v/>
      </c>
      <c r="E4340">
        <f>V0*EXP((rf-q_leak-0.5*sigma^2)*C4340+sigma*SQRT(C4340)*D4340)</f>
        <v/>
      </c>
      <c r="F4340">
        <f>SHL_face*(1+SHL_rate)^C4340</f>
        <v/>
      </c>
      <c r="G4340">
        <f>Pref_face*(1+Pref_rate)^C4340</f>
        <v/>
      </c>
      <c r="H4340">
        <f>MAX(E4340-F4340-G4340,0)</f>
        <v/>
      </c>
      <c r="I4340">
        <f>MIN(E4340,F4340+G4340)+(1-MgmtPct)*H4340</f>
        <v/>
      </c>
      <c r="J4340">
        <f>IF(I4340/SponsorCost&gt;=RatchetTrigger,1,0)</f>
        <v/>
      </c>
      <c r="K4340">
        <f>IF(J4340=1,MgmtPctRatchet,MgmtPct)</f>
        <v/>
      </c>
      <c r="L4340">
        <f>K4340*H4340</f>
        <v/>
      </c>
      <c r="M4340">
        <f>EXP(-rf*C4340)*L4340</f>
        <v/>
      </c>
      <c r="N4340">
        <f>EXP(-rf*C4340)*E4340</f>
        <v/>
      </c>
    </row>
    <row r="4341">
      <c r="A4341" t="n">
        <v>4333</v>
      </c>
      <c r="B4341">
        <f>RAND()</f>
        <v/>
      </c>
      <c r="C4341">
        <f>IF(B4341&lt;P_3,3,IF(B4341&lt;P_3+P_4,4,5))</f>
        <v/>
      </c>
      <c r="D4341">
        <f>NORM.S.INV(RAND())</f>
        <v/>
      </c>
      <c r="E4341">
        <f>V0*EXP((rf-q_leak-0.5*sigma^2)*C4341+sigma*SQRT(C4341)*D4341)</f>
        <v/>
      </c>
      <c r="F4341">
        <f>SHL_face*(1+SHL_rate)^C4341</f>
        <v/>
      </c>
      <c r="G4341">
        <f>Pref_face*(1+Pref_rate)^C4341</f>
        <v/>
      </c>
      <c r="H4341">
        <f>MAX(E4341-F4341-G4341,0)</f>
        <v/>
      </c>
      <c r="I4341">
        <f>MIN(E4341,F4341+G4341)+(1-MgmtPct)*H4341</f>
        <v/>
      </c>
      <c r="J4341">
        <f>IF(I4341/SponsorCost&gt;=RatchetTrigger,1,0)</f>
        <v/>
      </c>
      <c r="K4341">
        <f>IF(J4341=1,MgmtPctRatchet,MgmtPct)</f>
        <v/>
      </c>
      <c r="L4341">
        <f>K4341*H4341</f>
        <v/>
      </c>
      <c r="M4341">
        <f>EXP(-rf*C4341)*L4341</f>
        <v/>
      </c>
      <c r="N4341">
        <f>EXP(-rf*C4341)*E4341</f>
        <v/>
      </c>
    </row>
    <row r="4342">
      <c r="A4342" t="n">
        <v>4334</v>
      </c>
      <c r="B4342">
        <f>RAND()</f>
        <v/>
      </c>
      <c r="C4342">
        <f>IF(B4342&lt;P_3,3,IF(B4342&lt;P_3+P_4,4,5))</f>
        <v/>
      </c>
      <c r="D4342">
        <f>NORM.S.INV(RAND())</f>
        <v/>
      </c>
      <c r="E4342">
        <f>V0*EXP((rf-q_leak-0.5*sigma^2)*C4342+sigma*SQRT(C4342)*D4342)</f>
        <v/>
      </c>
      <c r="F4342">
        <f>SHL_face*(1+SHL_rate)^C4342</f>
        <v/>
      </c>
      <c r="G4342">
        <f>Pref_face*(1+Pref_rate)^C4342</f>
        <v/>
      </c>
      <c r="H4342">
        <f>MAX(E4342-F4342-G4342,0)</f>
        <v/>
      </c>
      <c r="I4342">
        <f>MIN(E4342,F4342+G4342)+(1-MgmtPct)*H4342</f>
        <v/>
      </c>
      <c r="J4342">
        <f>IF(I4342/SponsorCost&gt;=RatchetTrigger,1,0)</f>
        <v/>
      </c>
      <c r="K4342">
        <f>IF(J4342=1,MgmtPctRatchet,MgmtPct)</f>
        <v/>
      </c>
      <c r="L4342">
        <f>K4342*H4342</f>
        <v/>
      </c>
      <c r="M4342">
        <f>EXP(-rf*C4342)*L4342</f>
        <v/>
      </c>
      <c r="N4342">
        <f>EXP(-rf*C4342)*E4342</f>
        <v/>
      </c>
    </row>
    <row r="4343">
      <c r="A4343" t="n">
        <v>4335</v>
      </c>
      <c r="B4343">
        <f>RAND()</f>
        <v/>
      </c>
      <c r="C4343">
        <f>IF(B4343&lt;P_3,3,IF(B4343&lt;P_3+P_4,4,5))</f>
        <v/>
      </c>
      <c r="D4343">
        <f>NORM.S.INV(RAND())</f>
        <v/>
      </c>
      <c r="E4343">
        <f>V0*EXP((rf-q_leak-0.5*sigma^2)*C4343+sigma*SQRT(C4343)*D4343)</f>
        <v/>
      </c>
      <c r="F4343">
        <f>SHL_face*(1+SHL_rate)^C4343</f>
        <v/>
      </c>
      <c r="G4343">
        <f>Pref_face*(1+Pref_rate)^C4343</f>
        <v/>
      </c>
      <c r="H4343">
        <f>MAX(E4343-F4343-G4343,0)</f>
        <v/>
      </c>
      <c r="I4343">
        <f>MIN(E4343,F4343+G4343)+(1-MgmtPct)*H4343</f>
        <v/>
      </c>
      <c r="J4343">
        <f>IF(I4343/SponsorCost&gt;=RatchetTrigger,1,0)</f>
        <v/>
      </c>
      <c r="K4343">
        <f>IF(J4343=1,MgmtPctRatchet,MgmtPct)</f>
        <v/>
      </c>
      <c r="L4343">
        <f>K4343*H4343</f>
        <v/>
      </c>
      <c r="M4343">
        <f>EXP(-rf*C4343)*L4343</f>
        <v/>
      </c>
      <c r="N4343">
        <f>EXP(-rf*C4343)*E4343</f>
        <v/>
      </c>
    </row>
    <row r="4344">
      <c r="A4344" t="n">
        <v>4336</v>
      </c>
      <c r="B4344">
        <f>RAND()</f>
        <v/>
      </c>
      <c r="C4344">
        <f>IF(B4344&lt;P_3,3,IF(B4344&lt;P_3+P_4,4,5))</f>
        <v/>
      </c>
      <c r="D4344">
        <f>NORM.S.INV(RAND())</f>
        <v/>
      </c>
      <c r="E4344">
        <f>V0*EXP((rf-q_leak-0.5*sigma^2)*C4344+sigma*SQRT(C4344)*D4344)</f>
        <v/>
      </c>
      <c r="F4344">
        <f>SHL_face*(1+SHL_rate)^C4344</f>
        <v/>
      </c>
      <c r="G4344">
        <f>Pref_face*(1+Pref_rate)^C4344</f>
        <v/>
      </c>
      <c r="H4344">
        <f>MAX(E4344-F4344-G4344,0)</f>
        <v/>
      </c>
      <c r="I4344">
        <f>MIN(E4344,F4344+G4344)+(1-MgmtPct)*H4344</f>
        <v/>
      </c>
      <c r="J4344">
        <f>IF(I4344/SponsorCost&gt;=RatchetTrigger,1,0)</f>
        <v/>
      </c>
      <c r="K4344">
        <f>IF(J4344=1,MgmtPctRatchet,MgmtPct)</f>
        <v/>
      </c>
      <c r="L4344">
        <f>K4344*H4344</f>
        <v/>
      </c>
      <c r="M4344">
        <f>EXP(-rf*C4344)*L4344</f>
        <v/>
      </c>
      <c r="N4344">
        <f>EXP(-rf*C4344)*E4344</f>
        <v/>
      </c>
    </row>
    <row r="4345">
      <c r="A4345" t="n">
        <v>4337</v>
      </c>
      <c r="B4345">
        <f>RAND()</f>
        <v/>
      </c>
      <c r="C4345">
        <f>IF(B4345&lt;P_3,3,IF(B4345&lt;P_3+P_4,4,5))</f>
        <v/>
      </c>
      <c r="D4345">
        <f>NORM.S.INV(RAND())</f>
        <v/>
      </c>
      <c r="E4345">
        <f>V0*EXP((rf-q_leak-0.5*sigma^2)*C4345+sigma*SQRT(C4345)*D4345)</f>
        <v/>
      </c>
      <c r="F4345">
        <f>SHL_face*(1+SHL_rate)^C4345</f>
        <v/>
      </c>
      <c r="G4345">
        <f>Pref_face*(1+Pref_rate)^C4345</f>
        <v/>
      </c>
      <c r="H4345">
        <f>MAX(E4345-F4345-G4345,0)</f>
        <v/>
      </c>
      <c r="I4345">
        <f>MIN(E4345,F4345+G4345)+(1-MgmtPct)*H4345</f>
        <v/>
      </c>
      <c r="J4345">
        <f>IF(I4345/SponsorCost&gt;=RatchetTrigger,1,0)</f>
        <v/>
      </c>
      <c r="K4345">
        <f>IF(J4345=1,MgmtPctRatchet,MgmtPct)</f>
        <v/>
      </c>
      <c r="L4345">
        <f>K4345*H4345</f>
        <v/>
      </c>
      <c r="M4345">
        <f>EXP(-rf*C4345)*L4345</f>
        <v/>
      </c>
      <c r="N4345">
        <f>EXP(-rf*C4345)*E4345</f>
        <v/>
      </c>
    </row>
    <row r="4346">
      <c r="A4346" t="n">
        <v>4338</v>
      </c>
      <c r="B4346">
        <f>RAND()</f>
        <v/>
      </c>
      <c r="C4346">
        <f>IF(B4346&lt;P_3,3,IF(B4346&lt;P_3+P_4,4,5))</f>
        <v/>
      </c>
      <c r="D4346">
        <f>NORM.S.INV(RAND())</f>
        <v/>
      </c>
      <c r="E4346">
        <f>V0*EXP((rf-q_leak-0.5*sigma^2)*C4346+sigma*SQRT(C4346)*D4346)</f>
        <v/>
      </c>
      <c r="F4346">
        <f>SHL_face*(1+SHL_rate)^C4346</f>
        <v/>
      </c>
      <c r="G4346">
        <f>Pref_face*(1+Pref_rate)^C4346</f>
        <v/>
      </c>
      <c r="H4346">
        <f>MAX(E4346-F4346-G4346,0)</f>
        <v/>
      </c>
      <c r="I4346">
        <f>MIN(E4346,F4346+G4346)+(1-MgmtPct)*H4346</f>
        <v/>
      </c>
      <c r="J4346">
        <f>IF(I4346/SponsorCost&gt;=RatchetTrigger,1,0)</f>
        <v/>
      </c>
      <c r="K4346">
        <f>IF(J4346=1,MgmtPctRatchet,MgmtPct)</f>
        <v/>
      </c>
      <c r="L4346">
        <f>K4346*H4346</f>
        <v/>
      </c>
      <c r="M4346">
        <f>EXP(-rf*C4346)*L4346</f>
        <v/>
      </c>
      <c r="N4346">
        <f>EXP(-rf*C4346)*E4346</f>
        <v/>
      </c>
    </row>
    <row r="4347">
      <c r="A4347" t="n">
        <v>4339</v>
      </c>
      <c r="B4347">
        <f>RAND()</f>
        <v/>
      </c>
      <c r="C4347">
        <f>IF(B4347&lt;P_3,3,IF(B4347&lt;P_3+P_4,4,5))</f>
        <v/>
      </c>
      <c r="D4347">
        <f>NORM.S.INV(RAND())</f>
        <v/>
      </c>
      <c r="E4347">
        <f>V0*EXP((rf-q_leak-0.5*sigma^2)*C4347+sigma*SQRT(C4347)*D4347)</f>
        <v/>
      </c>
      <c r="F4347">
        <f>SHL_face*(1+SHL_rate)^C4347</f>
        <v/>
      </c>
      <c r="G4347">
        <f>Pref_face*(1+Pref_rate)^C4347</f>
        <v/>
      </c>
      <c r="H4347">
        <f>MAX(E4347-F4347-G4347,0)</f>
        <v/>
      </c>
      <c r="I4347">
        <f>MIN(E4347,F4347+G4347)+(1-MgmtPct)*H4347</f>
        <v/>
      </c>
      <c r="J4347">
        <f>IF(I4347/SponsorCost&gt;=RatchetTrigger,1,0)</f>
        <v/>
      </c>
      <c r="K4347">
        <f>IF(J4347=1,MgmtPctRatchet,MgmtPct)</f>
        <v/>
      </c>
      <c r="L4347">
        <f>K4347*H4347</f>
        <v/>
      </c>
      <c r="M4347">
        <f>EXP(-rf*C4347)*L4347</f>
        <v/>
      </c>
      <c r="N4347">
        <f>EXP(-rf*C4347)*E4347</f>
        <v/>
      </c>
    </row>
    <row r="4348">
      <c r="A4348" t="n">
        <v>4340</v>
      </c>
      <c r="B4348">
        <f>RAND()</f>
        <v/>
      </c>
      <c r="C4348">
        <f>IF(B4348&lt;P_3,3,IF(B4348&lt;P_3+P_4,4,5))</f>
        <v/>
      </c>
      <c r="D4348">
        <f>NORM.S.INV(RAND())</f>
        <v/>
      </c>
      <c r="E4348">
        <f>V0*EXP((rf-q_leak-0.5*sigma^2)*C4348+sigma*SQRT(C4348)*D4348)</f>
        <v/>
      </c>
      <c r="F4348">
        <f>SHL_face*(1+SHL_rate)^C4348</f>
        <v/>
      </c>
      <c r="G4348">
        <f>Pref_face*(1+Pref_rate)^C4348</f>
        <v/>
      </c>
      <c r="H4348">
        <f>MAX(E4348-F4348-G4348,0)</f>
        <v/>
      </c>
      <c r="I4348">
        <f>MIN(E4348,F4348+G4348)+(1-MgmtPct)*H4348</f>
        <v/>
      </c>
      <c r="J4348">
        <f>IF(I4348/SponsorCost&gt;=RatchetTrigger,1,0)</f>
        <v/>
      </c>
      <c r="K4348">
        <f>IF(J4348=1,MgmtPctRatchet,MgmtPct)</f>
        <v/>
      </c>
      <c r="L4348">
        <f>K4348*H4348</f>
        <v/>
      </c>
      <c r="M4348">
        <f>EXP(-rf*C4348)*L4348</f>
        <v/>
      </c>
      <c r="N4348">
        <f>EXP(-rf*C4348)*E4348</f>
        <v/>
      </c>
    </row>
    <row r="4349">
      <c r="A4349" t="n">
        <v>4341</v>
      </c>
      <c r="B4349">
        <f>RAND()</f>
        <v/>
      </c>
      <c r="C4349">
        <f>IF(B4349&lt;P_3,3,IF(B4349&lt;P_3+P_4,4,5))</f>
        <v/>
      </c>
      <c r="D4349">
        <f>NORM.S.INV(RAND())</f>
        <v/>
      </c>
      <c r="E4349">
        <f>V0*EXP((rf-q_leak-0.5*sigma^2)*C4349+sigma*SQRT(C4349)*D4349)</f>
        <v/>
      </c>
      <c r="F4349">
        <f>SHL_face*(1+SHL_rate)^C4349</f>
        <v/>
      </c>
      <c r="G4349">
        <f>Pref_face*(1+Pref_rate)^C4349</f>
        <v/>
      </c>
      <c r="H4349">
        <f>MAX(E4349-F4349-G4349,0)</f>
        <v/>
      </c>
      <c r="I4349">
        <f>MIN(E4349,F4349+G4349)+(1-MgmtPct)*H4349</f>
        <v/>
      </c>
      <c r="J4349">
        <f>IF(I4349/SponsorCost&gt;=RatchetTrigger,1,0)</f>
        <v/>
      </c>
      <c r="K4349">
        <f>IF(J4349=1,MgmtPctRatchet,MgmtPct)</f>
        <v/>
      </c>
      <c r="L4349">
        <f>K4349*H4349</f>
        <v/>
      </c>
      <c r="M4349">
        <f>EXP(-rf*C4349)*L4349</f>
        <v/>
      </c>
      <c r="N4349">
        <f>EXP(-rf*C4349)*E4349</f>
        <v/>
      </c>
    </row>
    <row r="4350">
      <c r="A4350" t="n">
        <v>4342</v>
      </c>
      <c r="B4350">
        <f>RAND()</f>
        <v/>
      </c>
      <c r="C4350">
        <f>IF(B4350&lt;P_3,3,IF(B4350&lt;P_3+P_4,4,5))</f>
        <v/>
      </c>
      <c r="D4350">
        <f>NORM.S.INV(RAND())</f>
        <v/>
      </c>
      <c r="E4350">
        <f>V0*EXP((rf-q_leak-0.5*sigma^2)*C4350+sigma*SQRT(C4350)*D4350)</f>
        <v/>
      </c>
      <c r="F4350">
        <f>SHL_face*(1+SHL_rate)^C4350</f>
        <v/>
      </c>
      <c r="G4350">
        <f>Pref_face*(1+Pref_rate)^C4350</f>
        <v/>
      </c>
      <c r="H4350">
        <f>MAX(E4350-F4350-G4350,0)</f>
        <v/>
      </c>
      <c r="I4350">
        <f>MIN(E4350,F4350+G4350)+(1-MgmtPct)*H4350</f>
        <v/>
      </c>
      <c r="J4350">
        <f>IF(I4350/SponsorCost&gt;=RatchetTrigger,1,0)</f>
        <v/>
      </c>
      <c r="K4350">
        <f>IF(J4350=1,MgmtPctRatchet,MgmtPct)</f>
        <v/>
      </c>
      <c r="L4350">
        <f>K4350*H4350</f>
        <v/>
      </c>
      <c r="M4350">
        <f>EXP(-rf*C4350)*L4350</f>
        <v/>
      </c>
      <c r="N4350">
        <f>EXP(-rf*C4350)*E4350</f>
        <v/>
      </c>
    </row>
    <row r="4351">
      <c r="A4351" t="n">
        <v>4343</v>
      </c>
      <c r="B4351">
        <f>RAND()</f>
        <v/>
      </c>
      <c r="C4351">
        <f>IF(B4351&lt;P_3,3,IF(B4351&lt;P_3+P_4,4,5))</f>
        <v/>
      </c>
      <c r="D4351">
        <f>NORM.S.INV(RAND())</f>
        <v/>
      </c>
      <c r="E4351">
        <f>V0*EXP((rf-q_leak-0.5*sigma^2)*C4351+sigma*SQRT(C4351)*D4351)</f>
        <v/>
      </c>
      <c r="F4351">
        <f>SHL_face*(1+SHL_rate)^C4351</f>
        <v/>
      </c>
      <c r="G4351">
        <f>Pref_face*(1+Pref_rate)^C4351</f>
        <v/>
      </c>
      <c r="H4351">
        <f>MAX(E4351-F4351-G4351,0)</f>
        <v/>
      </c>
      <c r="I4351">
        <f>MIN(E4351,F4351+G4351)+(1-MgmtPct)*H4351</f>
        <v/>
      </c>
      <c r="J4351">
        <f>IF(I4351/SponsorCost&gt;=RatchetTrigger,1,0)</f>
        <v/>
      </c>
      <c r="K4351">
        <f>IF(J4351=1,MgmtPctRatchet,MgmtPct)</f>
        <v/>
      </c>
      <c r="L4351">
        <f>K4351*H4351</f>
        <v/>
      </c>
      <c r="M4351">
        <f>EXP(-rf*C4351)*L4351</f>
        <v/>
      </c>
      <c r="N4351">
        <f>EXP(-rf*C4351)*E4351</f>
        <v/>
      </c>
    </row>
    <row r="4352">
      <c r="A4352" t="n">
        <v>4344</v>
      </c>
      <c r="B4352">
        <f>RAND()</f>
        <v/>
      </c>
      <c r="C4352">
        <f>IF(B4352&lt;P_3,3,IF(B4352&lt;P_3+P_4,4,5))</f>
        <v/>
      </c>
      <c r="D4352">
        <f>NORM.S.INV(RAND())</f>
        <v/>
      </c>
      <c r="E4352">
        <f>V0*EXP((rf-q_leak-0.5*sigma^2)*C4352+sigma*SQRT(C4352)*D4352)</f>
        <v/>
      </c>
      <c r="F4352">
        <f>SHL_face*(1+SHL_rate)^C4352</f>
        <v/>
      </c>
      <c r="G4352">
        <f>Pref_face*(1+Pref_rate)^C4352</f>
        <v/>
      </c>
      <c r="H4352">
        <f>MAX(E4352-F4352-G4352,0)</f>
        <v/>
      </c>
      <c r="I4352">
        <f>MIN(E4352,F4352+G4352)+(1-MgmtPct)*H4352</f>
        <v/>
      </c>
      <c r="J4352">
        <f>IF(I4352/SponsorCost&gt;=RatchetTrigger,1,0)</f>
        <v/>
      </c>
      <c r="K4352">
        <f>IF(J4352=1,MgmtPctRatchet,MgmtPct)</f>
        <v/>
      </c>
      <c r="L4352">
        <f>K4352*H4352</f>
        <v/>
      </c>
      <c r="M4352">
        <f>EXP(-rf*C4352)*L4352</f>
        <v/>
      </c>
      <c r="N4352">
        <f>EXP(-rf*C4352)*E4352</f>
        <v/>
      </c>
    </row>
    <row r="4353">
      <c r="A4353" t="n">
        <v>4345</v>
      </c>
      <c r="B4353">
        <f>RAND()</f>
        <v/>
      </c>
      <c r="C4353">
        <f>IF(B4353&lt;P_3,3,IF(B4353&lt;P_3+P_4,4,5))</f>
        <v/>
      </c>
      <c r="D4353">
        <f>NORM.S.INV(RAND())</f>
        <v/>
      </c>
      <c r="E4353">
        <f>V0*EXP((rf-q_leak-0.5*sigma^2)*C4353+sigma*SQRT(C4353)*D4353)</f>
        <v/>
      </c>
      <c r="F4353">
        <f>SHL_face*(1+SHL_rate)^C4353</f>
        <v/>
      </c>
      <c r="G4353">
        <f>Pref_face*(1+Pref_rate)^C4353</f>
        <v/>
      </c>
      <c r="H4353">
        <f>MAX(E4353-F4353-G4353,0)</f>
        <v/>
      </c>
      <c r="I4353">
        <f>MIN(E4353,F4353+G4353)+(1-MgmtPct)*H4353</f>
        <v/>
      </c>
      <c r="J4353">
        <f>IF(I4353/SponsorCost&gt;=RatchetTrigger,1,0)</f>
        <v/>
      </c>
      <c r="K4353">
        <f>IF(J4353=1,MgmtPctRatchet,MgmtPct)</f>
        <v/>
      </c>
      <c r="L4353">
        <f>K4353*H4353</f>
        <v/>
      </c>
      <c r="M4353">
        <f>EXP(-rf*C4353)*L4353</f>
        <v/>
      </c>
      <c r="N4353">
        <f>EXP(-rf*C4353)*E4353</f>
        <v/>
      </c>
    </row>
    <row r="4354">
      <c r="A4354" t="n">
        <v>4346</v>
      </c>
      <c r="B4354">
        <f>RAND()</f>
        <v/>
      </c>
      <c r="C4354">
        <f>IF(B4354&lt;P_3,3,IF(B4354&lt;P_3+P_4,4,5))</f>
        <v/>
      </c>
      <c r="D4354">
        <f>NORM.S.INV(RAND())</f>
        <v/>
      </c>
      <c r="E4354">
        <f>V0*EXP((rf-q_leak-0.5*sigma^2)*C4354+sigma*SQRT(C4354)*D4354)</f>
        <v/>
      </c>
      <c r="F4354">
        <f>SHL_face*(1+SHL_rate)^C4354</f>
        <v/>
      </c>
      <c r="G4354">
        <f>Pref_face*(1+Pref_rate)^C4354</f>
        <v/>
      </c>
      <c r="H4354">
        <f>MAX(E4354-F4354-G4354,0)</f>
        <v/>
      </c>
      <c r="I4354">
        <f>MIN(E4354,F4354+G4354)+(1-MgmtPct)*H4354</f>
        <v/>
      </c>
      <c r="J4354">
        <f>IF(I4354/SponsorCost&gt;=RatchetTrigger,1,0)</f>
        <v/>
      </c>
      <c r="K4354">
        <f>IF(J4354=1,MgmtPctRatchet,MgmtPct)</f>
        <v/>
      </c>
      <c r="L4354">
        <f>K4354*H4354</f>
        <v/>
      </c>
      <c r="M4354">
        <f>EXP(-rf*C4354)*L4354</f>
        <v/>
      </c>
      <c r="N4354">
        <f>EXP(-rf*C4354)*E4354</f>
        <v/>
      </c>
    </row>
    <row r="4355">
      <c r="A4355" t="n">
        <v>4347</v>
      </c>
      <c r="B4355">
        <f>RAND()</f>
        <v/>
      </c>
      <c r="C4355">
        <f>IF(B4355&lt;P_3,3,IF(B4355&lt;P_3+P_4,4,5))</f>
        <v/>
      </c>
      <c r="D4355">
        <f>NORM.S.INV(RAND())</f>
        <v/>
      </c>
      <c r="E4355">
        <f>V0*EXP((rf-q_leak-0.5*sigma^2)*C4355+sigma*SQRT(C4355)*D4355)</f>
        <v/>
      </c>
      <c r="F4355">
        <f>SHL_face*(1+SHL_rate)^C4355</f>
        <v/>
      </c>
      <c r="G4355">
        <f>Pref_face*(1+Pref_rate)^C4355</f>
        <v/>
      </c>
      <c r="H4355">
        <f>MAX(E4355-F4355-G4355,0)</f>
        <v/>
      </c>
      <c r="I4355">
        <f>MIN(E4355,F4355+G4355)+(1-MgmtPct)*H4355</f>
        <v/>
      </c>
      <c r="J4355">
        <f>IF(I4355/SponsorCost&gt;=RatchetTrigger,1,0)</f>
        <v/>
      </c>
      <c r="K4355">
        <f>IF(J4355=1,MgmtPctRatchet,MgmtPct)</f>
        <v/>
      </c>
      <c r="L4355">
        <f>K4355*H4355</f>
        <v/>
      </c>
      <c r="M4355">
        <f>EXP(-rf*C4355)*L4355</f>
        <v/>
      </c>
      <c r="N4355">
        <f>EXP(-rf*C4355)*E4355</f>
        <v/>
      </c>
    </row>
    <row r="4356">
      <c r="A4356" t="n">
        <v>4348</v>
      </c>
      <c r="B4356">
        <f>RAND()</f>
        <v/>
      </c>
      <c r="C4356">
        <f>IF(B4356&lt;P_3,3,IF(B4356&lt;P_3+P_4,4,5))</f>
        <v/>
      </c>
      <c r="D4356">
        <f>NORM.S.INV(RAND())</f>
        <v/>
      </c>
      <c r="E4356">
        <f>V0*EXP((rf-q_leak-0.5*sigma^2)*C4356+sigma*SQRT(C4356)*D4356)</f>
        <v/>
      </c>
      <c r="F4356">
        <f>SHL_face*(1+SHL_rate)^C4356</f>
        <v/>
      </c>
      <c r="G4356">
        <f>Pref_face*(1+Pref_rate)^C4356</f>
        <v/>
      </c>
      <c r="H4356">
        <f>MAX(E4356-F4356-G4356,0)</f>
        <v/>
      </c>
      <c r="I4356">
        <f>MIN(E4356,F4356+G4356)+(1-MgmtPct)*H4356</f>
        <v/>
      </c>
      <c r="J4356">
        <f>IF(I4356/SponsorCost&gt;=RatchetTrigger,1,0)</f>
        <v/>
      </c>
      <c r="K4356">
        <f>IF(J4356=1,MgmtPctRatchet,MgmtPct)</f>
        <v/>
      </c>
      <c r="L4356">
        <f>K4356*H4356</f>
        <v/>
      </c>
      <c r="M4356">
        <f>EXP(-rf*C4356)*L4356</f>
        <v/>
      </c>
      <c r="N4356">
        <f>EXP(-rf*C4356)*E4356</f>
        <v/>
      </c>
    </row>
    <row r="4357">
      <c r="A4357" t="n">
        <v>4349</v>
      </c>
      <c r="B4357">
        <f>RAND()</f>
        <v/>
      </c>
      <c r="C4357">
        <f>IF(B4357&lt;P_3,3,IF(B4357&lt;P_3+P_4,4,5))</f>
        <v/>
      </c>
      <c r="D4357">
        <f>NORM.S.INV(RAND())</f>
        <v/>
      </c>
      <c r="E4357">
        <f>V0*EXP((rf-q_leak-0.5*sigma^2)*C4357+sigma*SQRT(C4357)*D4357)</f>
        <v/>
      </c>
      <c r="F4357">
        <f>SHL_face*(1+SHL_rate)^C4357</f>
        <v/>
      </c>
      <c r="G4357">
        <f>Pref_face*(1+Pref_rate)^C4357</f>
        <v/>
      </c>
      <c r="H4357">
        <f>MAX(E4357-F4357-G4357,0)</f>
        <v/>
      </c>
      <c r="I4357">
        <f>MIN(E4357,F4357+G4357)+(1-MgmtPct)*H4357</f>
        <v/>
      </c>
      <c r="J4357">
        <f>IF(I4357/SponsorCost&gt;=RatchetTrigger,1,0)</f>
        <v/>
      </c>
      <c r="K4357">
        <f>IF(J4357=1,MgmtPctRatchet,MgmtPct)</f>
        <v/>
      </c>
      <c r="L4357">
        <f>K4357*H4357</f>
        <v/>
      </c>
      <c r="M4357">
        <f>EXP(-rf*C4357)*L4357</f>
        <v/>
      </c>
      <c r="N4357">
        <f>EXP(-rf*C4357)*E4357</f>
        <v/>
      </c>
    </row>
    <row r="4358">
      <c r="A4358" t="n">
        <v>4350</v>
      </c>
      <c r="B4358">
        <f>RAND()</f>
        <v/>
      </c>
      <c r="C4358">
        <f>IF(B4358&lt;P_3,3,IF(B4358&lt;P_3+P_4,4,5))</f>
        <v/>
      </c>
      <c r="D4358">
        <f>NORM.S.INV(RAND())</f>
        <v/>
      </c>
      <c r="E4358">
        <f>V0*EXP((rf-q_leak-0.5*sigma^2)*C4358+sigma*SQRT(C4358)*D4358)</f>
        <v/>
      </c>
      <c r="F4358">
        <f>SHL_face*(1+SHL_rate)^C4358</f>
        <v/>
      </c>
      <c r="G4358">
        <f>Pref_face*(1+Pref_rate)^C4358</f>
        <v/>
      </c>
      <c r="H4358">
        <f>MAX(E4358-F4358-G4358,0)</f>
        <v/>
      </c>
      <c r="I4358">
        <f>MIN(E4358,F4358+G4358)+(1-MgmtPct)*H4358</f>
        <v/>
      </c>
      <c r="J4358">
        <f>IF(I4358/SponsorCost&gt;=RatchetTrigger,1,0)</f>
        <v/>
      </c>
      <c r="K4358">
        <f>IF(J4358=1,MgmtPctRatchet,MgmtPct)</f>
        <v/>
      </c>
      <c r="L4358">
        <f>K4358*H4358</f>
        <v/>
      </c>
      <c r="M4358">
        <f>EXP(-rf*C4358)*L4358</f>
        <v/>
      </c>
      <c r="N4358">
        <f>EXP(-rf*C4358)*E4358</f>
        <v/>
      </c>
    </row>
    <row r="4359">
      <c r="A4359" t="n">
        <v>4351</v>
      </c>
      <c r="B4359">
        <f>RAND()</f>
        <v/>
      </c>
      <c r="C4359">
        <f>IF(B4359&lt;P_3,3,IF(B4359&lt;P_3+P_4,4,5))</f>
        <v/>
      </c>
      <c r="D4359">
        <f>NORM.S.INV(RAND())</f>
        <v/>
      </c>
      <c r="E4359">
        <f>V0*EXP((rf-q_leak-0.5*sigma^2)*C4359+sigma*SQRT(C4359)*D4359)</f>
        <v/>
      </c>
      <c r="F4359">
        <f>SHL_face*(1+SHL_rate)^C4359</f>
        <v/>
      </c>
      <c r="G4359">
        <f>Pref_face*(1+Pref_rate)^C4359</f>
        <v/>
      </c>
      <c r="H4359">
        <f>MAX(E4359-F4359-G4359,0)</f>
        <v/>
      </c>
      <c r="I4359">
        <f>MIN(E4359,F4359+G4359)+(1-MgmtPct)*H4359</f>
        <v/>
      </c>
      <c r="J4359">
        <f>IF(I4359/SponsorCost&gt;=RatchetTrigger,1,0)</f>
        <v/>
      </c>
      <c r="K4359">
        <f>IF(J4359=1,MgmtPctRatchet,MgmtPct)</f>
        <v/>
      </c>
      <c r="L4359">
        <f>K4359*H4359</f>
        <v/>
      </c>
      <c r="M4359">
        <f>EXP(-rf*C4359)*L4359</f>
        <v/>
      </c>
      <c r="N4359">
        <f>EXP(-rf*C4359)*E4359</f>
        <v/>
      </c>
    </row>
    <row r="4360">
      <c r="A4360" t="n">
        <v>4352</v>
      </c>
      <c r="B4360">
        <f>RAND()</f>
        <v/>
      </c>
      <c r="C4360">
        <f>IF(B4360&lt;P_3,3,IF(B4360&lt;P_3+P_4,4,5))</f>
        <v/>
      </c>
      <c r="D4360">
        <f>NORM.S.INV(RAND())</f>
        <v/>
      </c>
      <c r="E4360">
        <f>V0*EXP((rf-q_leak-0.5*sigma^2)*C4360+sigma*SQRT(C4360)*D4360)</f>
        <v/>
      </c>
      <c r="F4360">
        <f>SHL_face*(1+SHL_rate)^C4360</f>
        <v/>
      </c>
      <c r="G4360">
        <f>Pref_face*(1+Pref_rate)^C4360</f>
        <v/>
      </c>
      <c r="H4360">
        <f>MAX(E4360-F4360-G4360,0)</f>
        <v/>
      </c>
      <c r="I4360">
        <f>MIN(E4360,F4360+G4360)+(1-MgmtPct)*H4360</f>
        <v/>
      </c>
      <c r="J4360">
        <f>IF(I4360/SponsorCost&gt;=RatchetTrigger,1,0)</f>
        <v/>
      </c>
      <c r="K4360">
        <f>IF(J4360=1,MgmtPctRatchet,MgmtPct)</f>
        <v/>
      </c>
      <c r="L4360">
        <f>K4360*H4360</f>
        <v/>
      </c>
      <c r="M4360">
        <f>EXP(-rf*C4360)*L4360</f>
        <v/>
      </c>
      <c r="N4360">
        <f>EXP(-rf*C4360)*E4360</f>
        <v/>
      </c>
    </row>
    <row r="4361">
      <c r="A4361" t="n">
        <v>4353</v>
      </c>
      <c r="B4361">
        <f>RAND()</f>
        <v/>
      </c>
      <c r="C4361">
        <f>IF(B4361&lt;P_3,3,IF(B4361&lt;P_3+P_4,4,5))</f>
        <v/>
      </c>
      <c r="D4361">
        <f>NORM.S.INV(RAND())</f>
        <v/>
      </c>
      <c r="E4361">
        <f>V0*EXP((rf-q_leak-0.5*sigma^2)*C4361+sigma*SQRT(C4361)*D4361)</f>
        <v/>
      </c>
      <c r="F4361">
        <f>SHL_face*(1+SHL_rate)^C4361</f>
        <v/>
      </c>
      <c r="G4361">
        <f>Pref_face*(1+Pref_rate)^C4361</f>
        <v/>
      </c>
      <c r="H4361">
        <f>MAX(E4361-F4361-G4361,0)</f>
        <v/>
      </c>
      <c r="I4361">
        <f>MIN(E4361,F4361+G4361)+(1-MgmtPct)*H4361</f>
        <v/>
      </c>
      <c r="J4361">
        <f>IF(I4361/SponsorCost&gt;=RatchetTrigger,1,0)</f>
        <v/>
      </c>
      <c r="K4361">
        <f>IF(J4361=1,MgmtPctRatchet,MgmtPct)</f>
        <v/>
      </c>
      <c r="L4361">
        <f>K4361*H4361</f>
        <v/>
      </c>
      <c r="M4361">
        <f>EXP(-rf*C4361)*L4361</f>
        <v/>
      </c>
      <c r="N4361">
        <f>EXP(-rf*C4361)*E4361</f>
        <v/>
      </c>
    </row>
    <row r="4362">
      <c r="A4362" t="n">
        <v>4354</v>
      </c>
      <c r="B4362">
        <f>RAND()</f>
        <v/>
      </c>
      <c r="C4362">
        <f>IF(B4362&lt;P_3,3,IF(B4362&lt;P_3+P_4,4,5))</f>
        <v/>
      </c>
      <c r="D4362">
        <f>NORM.S.INV(RAND())</f>
        <v/>
      </c>
      <c r="E4362">
        <f>V0*EXP((rf-q_leak-0.5*sigma^2)*C4362+sigma*SQRT(C4362)*D4362)</f>
        <v/>
      </c>
      <c r="F4362">
        <f>SHL_face*(1+SHL_rate)^C4362</f>
        <v/>
      </c>
      <c r="G4362">
        <f>Pref_face*(1+Pref_rate)^C4362</f>
        <v/>
      </c>
      <c r="H4362">
        <f>MAX(E4362-F4362-G4362,0)</f>
        <v/>
      </c>
      <c r="I4362">
        <f>MIN(E4362,F4362+G4362)+(1-MgmtPct)*H4362</f>
        <v/>
      </c>
      <c r="J4362">
        <f>IF(I4362/SponsorCost&gt;=RatchetTrigger,1,0)</f>
        <v/>
      </c>
      <c r="K4362">
        <f>IF(J4362=1,MgmtPctRatchet,MgmtPct)</f>
        <v/>
      </c>
      <c r="L4362">
        <f>K4362*H4362</f>
        <v/>
      </c>
      <c r="M4362">
        <f>EXP(-rf*C4362)*L4362</f>
        <v/>
      </c>
      <c r="N4362">
        <f>EXP(-rf*C4362)*E4362</f>
        <v/>
      </c>
    </row>
    <row r="4363">
      <c r="A4363" t="n">
        <v>4355</v>
      </c>
      <c r="B4363">
        <f>RAND()</f>
        <v/>
      </c>
      <c r="C4363">
        <f>IF(B4363&lt;P_3,3,IF(B4363&lt;P_3+P_4,4,5))</f>
        <v/>
      </c>
      <c r="D4363">
        <f>NORM.S.INV(RAND())</f>
        <v/>
      </c>
      <c r="E4363">
        <f>V0*EXP((rf-q_leak-0.5*sigma^2)*C4363+sigma*SQRT(C4363)*D4363)</f>
        <v/>
      </c>
      <c r="F4363">
        <f>SHL_face*(1+SHL_rate)^C4363</f>
        <v/>
      </c>
      <c r="G4363">
        <f>Pref_face*(1+Pref_rate)^C4363</f>
        <v/>
      </c>
      <c r="H4363">
        <f>MAX(E4363-F4363-G4363,0)</f>
        <v/>
      </c>
      <c r="I4363">
        <f>MIN(E4363,F4363+G4363)+(1-MgmtPct)*H4363</f>
        <v/>
      </c>
      <c r="J4363">
        <f>IF(I4363/SponsorCost&gt;=RatchetTrigger,1,0)</f>
        <v/>
      </c>
      <c r="K4363">
        <f>IF(J4363=1,MgmtPctRatchet,MgmtPct)</f>
        <v/>
      </c>
      <c r="L4363">
        <f>K4363*H4363</f>
        <v/>
      </c>
      <c r="M4363">
        <f>EXP(-rf*C4363)*L4363</f>
        <v/>
      </c>
      <c r="N4363">
        <f>EXP(-rf*C4363)*E4363</f>
        <v/>
      </c>
    </row>
    <row r="4364">
      <c r="A4364" t="n">
        <v>4356</v>
      </c>
      <c r="B4364">
        <f>RAND()</f>
        <v/>
      </c>
      <c r="C4364">
        <f>IF(B4364&lt;P_3,3,IF(B4364&lt;P_3+P_4,4,5))</f>
        <v/>
      </c>
      <c r="D4364">
        <f>NORM.S.INV(RAND())</f>
        <v/>
      </c>
      <c r="E4364">
        <f>V0*EXP((rf-q_leak-0.5*sigma^2)*C4364+sigma*SQRT(C4364)*D4364)</f>
        <v/>
      </c>
      <c r="F4364">
        <f>SHL_face*(1+SHL_rate)^C4364</f>
        <v/>
      </c>
      <c r="G4364">
        <f>Pref_face*(1+Pref_rate)^C4364</f>
        <v/>
      </c>
      <c r="H4364">
        <f>MAX(E4364-F4364-G4364,0)</f>
        <v/>
      </c>
      <c r="I4364">
        <f>MIN(E4364,F4364+G4364)+(1-MgmtPct)*H4364</f>
        <v/>
      </c>
      <c r="J4364">
        <f>IF(I4364/SponsorCost&gt;=RatchetTrigger,1,0)</f>
        <v/>
      </c>
      <c r="K4364">
        <f>IF(J4364=1,MgmtPctRatchet,MgmtPct)</f>
        <v/>
      </c>
      <c r="L4364">
        <f>K4364*H4364</f>
        <v/>
      </c>
      <c r="M4364">
        <f>EXP(-rf*C4364)*L4364</f>
        <v/>
      </c>
      <c r="N4364">
        <f>EXP(-rf*C4364)*E4364</f>
        <v/>
      </c>
    </row>
    <row r="4365">
      <c r="A4365" t="n">
        <v>4357</v>
      </c>
      <c r="B4365">
        <f>RAND()</f>
        <v/>
      </c>
      <c r="C4365">
        <f>IF(B4365&lt;P_3,3,IF(B4365&lt;P_3+P_4,4,5))</f>
        <v/>
      </c>
      <c r="D4365">
        <f>NORM.S.INV(RAND())</f>
        <v/>
      </c>
      <c r="E4365">
        <f>V0*EXP((rf-q_leak-0.5*sigma^2)*C4365+sigma*SQRT(C4365)*D4365)</f>
        <v/>
      </c>
      <c r="F4365">
        <f>SHL_face*(1+SHL_rate)^C4365</f>
        <v/>
      </c>
      <c r="G4365">
        <f>Pref_face*(1+Pref_rate)^C4365</f>
        <v/>
      </c>
      <c r="H4365">
        <f>MAX(E4365-F4365-G4365,0)</f>
        <v/>
      </c>
      <c r="I4365">
        <f>MIN(E4365,F4365+G4365)+(1-MgmtPct)*H4365</f>
        <v/>
      </c>
      <c r="J4365">
        <f>IF(I4365/SponsorCost&gt;=RatchetTrigger,1,0)</f>
        <v/>
      </c>
      <c r="K4365">
        <f>IF(J4365=1,MgmtPctRatchet,MgmtPct)</f>
        <v/>
      </c>
      <c r="L4365">
        <f>K4365*H4365</f>
        <v/>
      </c>
      <c r="M4365">
        <f>EXP(-rf*C4365)*L4365</f>
        <v/>
      </c>
      <c r="N4365">
        <f>EXP(-rf*C4365)*E4365</f>
        <v/>
      </c>
    </row>
    <row r="4366">
      <c r="A4366" t="n">
        <v>4358</v>
      </c>
      <c r="B4366">
        <f>RAND()</f>
        <v/>
      </c>
      <c r="C4366">
        <f>IF(B4366&lt;P_3,3,IF(B4366&lt;P_3+P_4,4,5))</f>
        <v/>
      </c>
      <c r="D4366">
        <f>NORM.S.INV(RAND())</f>
        <v/>
      </c>
      <c r="E4366">
        <f>V0*EXP((rf-q_leak-0.5*sigma^2)*C4366+sigma*SQRT(C4366)*D4366)</f>
        <v/>
      </c>
      <c r="F4366">
        <f>SHL_face*(1+SHL_rate)^C4366</f>
        <v/>
      </c>
      <c r="G4366">
        <f>Pref_face*(1+Pref_rate)^C4366</f>
        <v/>
      </c>
      <c r="H4366">
        <f>MAX(E4366-F4366-G4366,0)</f>
        <v/>
      </c>
      <c r="I4366">
        <f>MIN(E4366,F4366+G4366)+(1-MgmtPct)*H4366</f>
        <v/>
      </c>
      <c r="J4366">
        <f>IF(I4366/SponsorCost&gt;=RatchetTrigger,1,0)</f>
        <v/>
      </c>
      <c r="K4366">
        <f>IF(J4366=1,MgmtPctRatchet,MgmtPct)</f>
        <v/>
      </c>
      <c r="L4366">
        <f>K4366*H4366</f>
        <v/>
      </c>
      <c r="M4366">
        <f>EXP(-rf*C4366)*L4366</f>
        <v/>
      </c>
      <c r="N4366">
        <f>EXP(-rf*C4366)*E4366</f>
        <v/>
      </c>
    </row>
    <row r="4367">
      <c r="A4367" t="n">
        <v>4359</v>
      </c>
      <c r="B4367">
        <f>RAND()</f>
        <v/>
      </c>
      <c r="C4367">
        <f>IF(B4367&lt;P_3,3,IF(B4367&lt;P_3+P_4,4,5))</f>
        <v/>
      </c>
      <c r="D4367">
        <f>NORM.S.INV(RAND())</f>
        <v/>
      </c>
      <c r="E4367">
        <f>V0*EXP((rf-q_leak-0.5*sigma^2)*C4367+sigma*SQRT(C4367)*D4367)</f>
        <v/>
      </c>
      <c r="F4367">
        <f>SHL_face*(1+SHL_rate)^C4367</f>
        <v/>
      </c>
      <c r="G4367">
        <f>Pref_face*(1+Pref_rate)^C4367</f>
        <v/>
      </c>
      <c r="H4367">
        <f>MAX(E4367-F4367-G4367,0)</f>
        <v/>
      </c>
      <c r="I4367">
        <f>MIN(E4367,F4367+G4367)+(1-MgmtPct)*H4367</f>
        <v/>
      </c>
      <c r="J4367">
        <f>IF(I4367/SponsorCost&gt;=RatchetTrigger,1,0)</f>
        <v/>
      </c>
      <c r="K4367">
        <f>IF(J4367=1,MgmtPctRatchet,MgmtPct)</f>
        <v/>
      </c>
      <c r="L4367">
        <f>K4367*H4367</f>
        <v/>
      </c>
      <c r="M4367">
        <f>EXP(-rf*C4367)*L4367</f>
        <v/>
      </c>
      <c r="N4367">
        <f>EXP(-rf*C4367)*E4367</f>
        <v/>
      </c>
    </row>
    <row r="4368">
      <c r="A4368" t="n">
        <v>4360</v>
      </c>
      <c r="B4368">
        <f>RAND()</f>
        <v/>
      </c>
      <c r="C4368">
        <f>IF(B4368&lt;P_3,3,IF(B4368&lt;P_3+P_4,4,5))</f>
        <v/>
      </c>
      <c r="D4368">
        <f>NORM.S.INV(RAND())</f>
        <v/>
      </c>
      <c r="E4368">
        <f>V0*EXP((rf-q_leak-0.5*sigma^2)*C4368+sigma*SQRT(C4368)*D4368)</f>
        <v/>
      </c>
      <c r="F4368">
        <f>SHL_face*(1+SHL_rate)^C4368</f>
        <v/>
      </c>
      <c r="G4368">
        <f>Pref_face*(1+Pref_rate)^C4368</f>
        <v/>
      </c>
      <c r="H4368">
        <f>MAX(E4368-F4368-G4368,0)</f>
        <v/>
      </c>
      <c r="I4368">
        <f>MIN(E4368,F4368+G4368)+(1-MgmtPct)*H4368</f>
        <v/>
      </c>
      <c r="J4368">
        <f>IF(I4368/SponsorCost&gt;=RatchetTrigger,1,0)</f>
        <v/>
      </c>
      <c r="K4368">
        <f>IF(J4368=1,MgmtPctRatchet,MgmtPct)</f>
        <v/>
      </c>
      <c r="L4368">
        <f>K4368*H4368</f>
        <v/>
      </c>
      <c r="M4368">
        <f>EXP(-rf*C4368)*L4368</f>
        <v/>
      </c>
      <c r="N4368">
        <f>EXP(-rf*C4368)*E4368</f>
        <v/>
      </c>
    </row>
    <row r="4369">
      <c r="A4369" t="n">
        <v>4361</v>
      </c>
      <c r="B4369">
        <f>RAND()</f>
        <v/>
      </c>
      <c r="C4369">
        <f>IF(B4369&lt;P_3,3,IF(B4369&lt;P_3+P_4,4,5))</f>
        <v/>
      </c>
      <c r="D4369">
        <f>NORM.S.INV(RAND())</f>
        <v/>
      </c>
      <c r="E4369">
        <f>V0*EXP((rf-q_leak-0.5*sigma^2)*C4369+sigma*SQRT(C4369)*D4369)</f>
        <v/>
      </c>
      <c r="F4369">
        <f>SHL_face*(1+SHL_rate)^C4369</f>
        <v/>
      </c>
      <c r="G4369">
        <f>Pref_face*(1+Pref_rate)^C4369</f>
        <v/>
      </c>
      <c r="H4369">
        <f>MAX(E4369-F4369-G4369,0)</f>
        <v/>
      </c>
      <c r="I4369">
        <f>MIN(E4369,F4369+G4369)+(1-MgmtPct)*H4369</f>
        <v/>
      </c>
      <c r="J4369">
        <f>IF(I4369/SponsorCost&gt;=RatchetTrigger,1,0)</f>
        <v/>
      </c>
      <c r="K4369">
        <f>IF(J4369=1,MgmtPctRatchet,MgmtPct)</f>
        <v/>
      </c>
      <c r="L4369">
        <f>K4369*H4369</f>
        <v/>
      </c>
      <c r="M4369">
        <f>EXP(-rf*C4369)*L4369</f>
        <v/>
      </c>
      <c r="N4369">
        <f>EXP(-rf*C4369)*E4369</f>
        <v/>
      </c>
    </row>
    <row r="4370">
      <c r="A4370" t="n">
        <v>4362</v>
      </c>
      <c r="B4370">
        <f>RAND()</f>
        <v/>
      </c>
      <c r="C4370">
        <f>IF(B4370&lt;P_3,3,IF(B4370&lt;P_3+P_4,4,5))</f>
        <v/>
      </c>
      <c r="D4370">
        <f>NORM.S.INV(RAND())</f>
        <v/>
      </c>
      <c r="E4370">
        <f>V0*EXP((rf-q_leak-0.5*sigma^2)*C4370+sigma*SQRT(C4370)*D4370)</f>
        <v/>
      </c>
      <c r="F4370">
        <f>SHL_face*(1+SHL_rate)^C4370</f>
        <v/>
      </c>
      <c r="G4370">
        <f>Pref_face*(1+Pref_rate)^C4370</f>
        <v/>
      </c>
      <c r="H4370">
        <f>MAX(E4370-F4370-G4370,0)</f>
        <v/>
      </c>
      <c r="I4370">
        <f>MIN(E4370,F4370+G4370)+(1-MgmtPct)*H4370</f>
        <v/>
      </c>
      <c r="J4370">
        <f>IF(I4370/SponsorCost&gt;=RatchetTrigger,1,0)</f>
        <v/>
      </c>
      <c r="K4370">
        <f>IF(J4370=1,MgmtPctRatchet,MgmtPct)</f>
        <v/>
      </c>
      <c r="L4370">
        <f>K4370*H4370</f>
        <v/>
      </c>
      <c r="M4370">
        <f>EXP(-rf*C4370)*L4370</f>
        <v/>
      </c>
      <c r="N4370">
        <f>EXP(-rf*C4370)*E4370</f>
        <v/>
      </c>
    </row>
    <row r="4371">
      <c r="A4371" t="n">
        <v>4363</v>
      </c>
      <c r="B4371">
        <f>RAND()</f>
        <v/>
      </c>
      <c r="C4371">
        <f>IF(B4371&lt;P_3,3,IF(B4371&lt;P_3+P_4,4,5))</f>
        <v/>
      </c>
      <c r="D4371">
        <f>NORM.S.INV(RAND())</f>
        <v/>
      </c>
      <c r="E4371">
        <f>V0*EXP((rf-q_leak-0.5*sigma^2)*C4371+sigma*SQRT(C4371)*D4371)</f>
        <v/>
      </c>
      <c r="F4371">
        <f>SHL_face*(1+SHL_rate)^C4371</f>
        <v/>
      </c>
      <c r="G4371">
        <f>Pref_face*(1+Pref_rate)^C4371</f>
        <v/>
      </c>
      <c r="H4371">
        <f>MAX(E4371-F4371-G4371,0)</f>
        <v/>
      </c>
      <c r="I4371">
        <f>MIN(E4371,F4371+G4371)+(1-MgmtPct)*H4371</f>
        <v/>
      </c>
      <c r="J4371">
        <f>IF(I4371/SponsorCost&gt;=RatchetTrigger,1,0)</f>
        <v/>
      </c>
      <c r="K4371">
        <f>IF(J4371=1,MgmtPctRatchet,MgmtPct)</f>
        <v/>
      </c>
      <c r="L4371">
        <f>K4371*H4371</f>
        <v/>
      </c>
      <c r="M4371">
        <f>EXP(-rf*C4371)*L4371</f>
        <v/>
      </c>
      <c r="N4371">
        <f>EXP(-rf*C4371)*E4371</f>
        <v/>
      </c>
    </row>
    <row r="4372">
      <c r="A4372" t="n">
        <v>4364</v>
      </c>
      <c r="B4372">
        <f>RAND()</f>
        <v/>
      </c>
      <c r="C4372">
        <f>IF(B4372&lt;P_3,3,IF(B4372&lt;P_3+P_4,4,5))</f>
        <v/>
      </c>
      <c r="D4372">
        <f>NORM.S.INV(RAND())</f>
        <v/>
      </c>
      <c r="E4372">
        <f>V0*EXP((rf-q_leak-0.5*sigma^2)*C4372+sigma*SQRT(C4372)*D4372)</f>
        <v/>
      </c>
      <c r="F4372">
        <f>SHL_face*(1+SHL_rate)^C4372</f>
        <v/>
      </c>
      <c r="G4372">
        <f>Pref_face*(1+Pref_rate)^C4372</f>
        <v/>
      </c>
      <c r="H4372">
        <f>MAX(E4372-F4372-G4372,0)</f>
        <v/>
      </c>
      <c r="I4372">
        <f>MIN(E4372,F4372+G4372)+(1-MgmtPct)*H4372</f>
        <v/>
      </c>
      <c r="J4372">
        <f>IF(I4372/SponsorCost&gt;=RatchetTrigger,1,0)</f>
        <v/>
      </c>
      <c r="K4372">
        <f>IF(J4372=1,MgmtPctRatchet,MgmtPct)</f>
        <v/>
      </c>
      <c r="L4372">
        <f>K4372*H4372</f>
        <v/>
      </c>
      <c r="M4372">
        <f>EXP(-rf*C4372)*L4372</f>
        <v/>
      </c>
      <c r="N4372">
        <f>EXP(-rf*C4372)*E4372</f>
        <v/>
      </c>
    </row>
    <row r="4373">
      <c r="A4373" t="n">
        <v>4365</v>
      </c>
      <c r="B4373">
        <f>RAND()</f>
        <v/>
      </c>
      <c r="C4373">
        <f>IF(B4373&lt;P_3,3,IF(B4373&lt;P_3+P_4,4,5))</f>
        <v/>
      </c>
      <c r="D4373">
        <f>NORM.S.INV(RAND())</f>
        <v/>
      </c>
      <c r="E4373">
        <f>V0*EXP((rf-q_leak-0.5*sigma^2)*C4373+sigma*SQRT(C4373)*D4373)</f>
        <v/>
      </c>
      <c r="F4373">
        <f>SHL_face*(1+SHL_rate)^C4373</f>
        <v/>
      </c>
      <c r="G4373">
        <f>Pref_face*(1+Pref_rate)^C4373</f>
        <v/>
      </c>
      <c r="H4373">
        <f>MAX(E4373-F4373-G4373,0)</f>
        <v/>
      </c>
      <c r="I4373">
        <f>MIN(E4373,F4373+G4373)+(1-MgmtPct)*H4373</f>
        <v/>
      </c>
      <c r="J4373">
        <f>IF(I4373/SponsorCost&gt;=RatchetTrigger,1,0)</f>
        <v/>
      </c>
      <c r="K4373">
        <f>IF(J4373=1,MgmtPctRatchet,MgmtPct)</f>
        <v/>
      </c>
      <c r="L4373">
        <f>K4373*H4373</f>
        <v/>
      </c>
      <c r="M4373">
        <f>EXP(-rf*C4373)*L4373</f>
        <v/>
      </c>
      <c r="N4373">
        <f>EXP(-rf*C4373)*E4373</f>
        <v/>
      </c>
    </row>
    <row r="4374">
      <c r="A4374" t="n">
        <v>4366</v>
      </c>
      <c r="B4374">
        <f>RAND()</f>
        <v/>
      </c>
      <c r="C4374">
        <f>IF(B4374&lt;P_3,3,IF(B4374&lt;P_3+P_4,4,5))</f>
        <v/>
      </c>
      <c r="D4374">
        <f>NORM.S.INV(RAND())</f>
        <v/>
      </c>
      <c r="E4374">
        <f>V0*EXP((rf-q_leak-0.5*sigma^2)*C4374+sigma*SQRT(C4374)*D4374)</f>
        <v/>
      </c>
      <c r="F4374">
        <f>SHL_face*(1+SHL_rate)^C4374</f>
        <v/>
      </c>
      <c r="G4374">
        <f>Pref_face*(1+Pref_rate)^C4374</f>
        <v/>
      </c>
      <c r="H4374">
        <f>MAX(E4374-F4374-G4374,0)</f>
        <v/>
      </c>
      <c r="I4374">
        <f>MIN(E4374,F4374+G4374)+(1-MgmtPct)*H4374</f>
        <v/>
      </c>
      <c r="J4374">
        <f>IF(I4374/SponsorCost&gt;=RatchetTrigger,1,0)</f>
        <v/>
      </c>
      <c r="K4374">
        <f>IF(J4374=1,MgmtPctRatchet,MgmtPct)</f>
        <v/>
      </c>
      <c r="L4374">
        <f>K4374*H4374</f>
        <v/>
      </c>
      <c r="M4374">
        <f>EXP(-rf*C4374)*L4374</f>
        <v/>
      </c>
      <c r="N4374">
        <f>EXP(-rf*C4374)*E4374</f>
        <v/>
      </c>
    </row>
    <row r="4375">
      <c r="A4375" t="n">
        <v>4367</v>
      </c>
      <c r="B4375">
        <f>RAND()</f>
        <v/>
      </c>
      <c r="C4375">
        <f>IF(B4375&lt;P_3,3,IF(B4375&lt;P_3+P_4,4,5))</f>
        <v/>
      </c>
      <c r="D4375">
        <f>NORM.S.INV(RAND())</f>
        <v/>
      </c>
      <c r="E4375">
        <f>V0*EXP((rf-q_leak-0.5*sigma^2)*C4375+sigma*SQRT(C4375)*D4375)</f>
        <v/>
      </c>
      <c r="F4375">
        <f>SHL_face*(1+SHL_rate)^C4375</f>
        <v/>
      </c>
      <c r="G4375">
        <f>Pref_face*(1+Pref_rate)^C4375</f>
        <v/>
      </c>
      <c r="H4375">
        <f>MAX(E4375-F4375-G4375,0)</f>
        <v/>
      </c>
      <c r="I4375">
        <f>MIN(E4375,F4375+G4375)+(1-MgmtPct)*H4375</f>
        <v/>
      </c>
      <c r="J4375">
        <f>IF(I4375/SponsorCost&gt;=RatchetTrigger,1,0)</f>
        <v/>
      </c>
      <c r="K4375">
        <f>IF(J4375=1,MgmtPctRatchet,MgmtPct)</f>
        <v/>
      </c>
      <c r="L4375">
        <f>K4375*H4375</f>
        <v/>
      </c>
      <c r="M4375">
        <f>EXP(-rf*C4375)*L4375</f>
        <v/>
      </c>
      <c r="N4375">
        <f>EXP(-rf*C4375)*E4375</f>
        <v/>
      </c>
    </row>
    <row r="4376">
      <c r="A4376" t="n">
        <v>4368</v>
      </c>
      <c r="B4376">
        <f>RAND()</f>
        <v/>
      </c>
      <c r="C4376">
        <f>IF(B4376&lt;P_3,3,IF(B4376&lt;P_3+P_4,4,5))</f>
        <v/>
      </c>
      <c r="D4376">
        <f>NORM.S.INV(RAND())</f>
        <v/>
      </c>
      <c r="E4376">
        <f>V0*EXP((rf-q_leak-0.5*sigma^2)*C4376+sigma*SQRT(C4376)*D4376)</f>
        <v/>
      </c>
      <c r="F4376">
        <f>SHL_face*(1+SHL_rate)^C4376</f>
        <v/>
      </c>
      <c r="G4376">
        <f>Pref_face*(1+Pref_rate)^C4376</f>
        <v/>
      </c>
      <c r="H4376">
        <f>MAX(E4376-F4376-G4376,0)</f>
        <v/>
      </c>
      <c r="I4376">
        <f>MIN(E4376,F4376+G4376)+(1-MgmtPct)*H4376</f>
        <v/>
      </c>
      <c r="J4376">
        <f>IF(I4376/SponsorCost&gt;=RatchetTrigger,1,0)</f>
        <v/>
      </c>
      <c r="K4376">
        <f>IF(J4376=1,MgmtPctRatchet,MgmtPct)</f>
        <v/>
      </c>
      <c r="L4376">
        <f>K4376*H4376</f>
        <v/>
      </c>
      <c r="M4376">
        <f>EXP(-rf*C4376)*L4376</f>
        <v/>
      </c>
      <c r="N4376">
        <f>EXP(-rf*C4376)*E4376</f>
        <v/>
      </c>
    </row>
    <row r="4377">
      <c r="A4377" t="n">
        <v>4369</v>
      </c>
      <c r="B4377">
        <f>RAND()</f>
        <v/>
      </c>
      <c r="C4377">
        <f>IF(B4377&lt;P_3,3,IF(B4377&lt;P_3+P_4,4,5))</f>
        <v/>
      </c>
      <c r="D4377">
        <f>NORM.S.INV(RAND())</f>
        <v/>
      </c>
      <c r="E4377">
        <f>V0*EXP((rf-q_leak-0.5*sigma^2)*C4377+sigma*SQRT(C4377)*D4377)</f>
        <v/>
      </c>
      <c r="F4377">
        <f>SHL_face*(1+SHL_rate)^C4377</f>
        <v/>
      </c>
      <c r="G4377">
        <f>Pref_face*(1+Pref_rate)^C4377</f>
        <v/>
      </c>
      <c r="H4377">
        <f>MAX(E4377-F4377-G4377,0)</f>
        <v/>
      </c>
      <c r="I4377">
        <f>MIN(E4377,F4377+G4377)+(1-MgmtPct)*H4377</f>
        <v/>
      </c>
      <c r="J4377">
        <f>IF(I4377/SponsorCost&gt;=RatchetTrigger,1,0)</f>
        <v/>
      </c>
      <c r="K4377">
        <f>IF(J4377=1,MgmtPctRatchet,MgmtPct)</f>
        <v/>
      </c>
      <c r="L4377">
        <f>K4377*H4377</f>
        <v/>
      </c>
      <c r="M4377">
        <f>EXP(-rf*C4377)*L4377</f>
        <v/>
      </c>
      <c r="N4377">
        <f>EXP(-rf*C4377)*E4377</f>
        <v/>
      </c>
    </row>
    <row r="4378">
      <c r="A4378" t="n">
        <v>4370</v>
      </c>
      <c r="B4378">
        <f>RAND()</f>
        <v/>
      </c>
      <c r="C4378">
        <f>IF(B4378&lt;P_3,3,IF(B4378&lt;P_3+P_4,4,5))</f>
        <v/>
      </c>
      <c r="D4378">
        <f>NORM.S.INV(RAND())</f>
        <v/>
      </c>
      <c r="E4378">
        <f>V0*EXP((rf-q_leak-0.5*sigma^2)*C4378+sigma*SQRT(C4378)*D4378)</f>
        <v/>
      </c>
      <c r="F4378">
        <f>SHL_face*(1+SHL_rate)^C4378</f>
        <v/>
      </c>
      <c r="G4378">
        <f>Pref_face*(1+Pref_rate)^C4378</f>
        <v/>
      </c>
      <c r="H4378">
        <f>MAX(E4378-F4378-G4378,0)</f>
        <v/>
      </c>
      <c r="I4378">
        <f>MIN(E4378,F4378+G4378)+(1-MgmtPct)*H4378</f>
        <v/>
      </c>
      <c r="J4378">
        <f>IF(I4378/SponsorCost&gt;=RatchetTrigger,1,0)</f>
        <v/>
      </c>
      <c r="K4378">
        <f>IF(J4378=1,MgmtPctRatchet,MgmtPct)</f>
        <v/>
      </c>
      <c r="L4378">
        <f>K4378*H4378</f>
        <v/>
      </c>
      <c r="M4378">
        <f>EXP(-rf*C4378)*L4378</f>
        <v/>
      </c>
      <c r="N4378">
        <f>EXP(-rf*C4378)*E4378</f>
        <v/>
      </c>
    </row>
    <row r="4379">
      <c r="A4379" t="n">
        <v>4371</v>
      </c>
      <c r="B4379">
        <f>RAND()</f>
        <v/>
      </c>
      <c r="C4379">
        <f>IF(B4379&lt;P_3,3,IF(B4379&lt;P_3+P_4,4,5))</f>
        <v/>
      </c>
      <c r="D4379">
        <f>NORM.S.INV(RAND())</f>
        <v/>
      </c>
      <c r="E4379">
        <f>V0*EXP((rf-q_leak-0.5*sigma^2)*C4379+sigma*SQRT(C4379)*D4379)</f>
        <v/>
      </c>
      <c r="F4379">
        <f>SHL_face*(1+SHL_rate)^C4379</f>
        <v/>
      </c>
      <c r="G4379">
        <f>Pref_face*(1+Pref_rate)^C4379</f>
        <v/>
      </c>
      <c r="H4379">
        <f>MAX(E4379-F4379-G4379,0)</f>
        <v/>
      </c>
      <c r="I4379">
        <f>MIN(E4379,F4379+G4379)+(1-MgmtPct)*H4379</f>
        <v/>
      </c>
      <c r="J4379">
        <f>IF(I4379/SponsorCost&gt;=RatchetTrigger,1,0)</f>
        <v/>
      </c>
      <c r="K4379">
        <f>IF(J4379=1,MgmtPctRatchet,MgmtPct)</f>
        <v/>
      </c>
      <c r="L4379">
        <f>K4379*H4379</f>
        <v/>
      </c>
      <c r="M4379">
        <f>EXP(-rf*C4379)*L4379</f>
        <v/>
      </c>
      <c r="N4379">
        <f>EXP(-rf*C4379)*E4379</f>
        <v/>
      </c>
    </row>
    <row r="4380">
      <c r="A4380" t="n">
        <v>4372</v>
      </c>
      <c r="B4380">
        <f>RAND()</f>
        <v/>
      </c>
      <c r="C4380">
        <f>IF(B4380&lt;P_3,3,IF(B4380&lt;P_3+P_4,4,5))</f>
        <v/>
      </c>
      <c r="D4380">
        <f>NORM.S.INV(RAND())</f>
        <v/>
      </c>
      <c r="E4380">
        <f>V0*EXP((rf-q_leak-0.5*sigma^2)*C4380+sigma*SQRT(C4380)*D4380)</f>
        <v/>
      </c>
      <c r="F4380">
        <f>SHL_face*(1+SHL_rate)^C4380</f>
        <v/>
      </c>
      <c r="G4380">
        <f>Pref_face*(1+Pref_rate)^C4380</f>
        <v/>
      </c>
      <c r="H4380">
        <f>MAX(E4380-F4380-G4380,0)</f>
        <v/>
      </c>
      <c r="I4380">
        <f>MIN(E4380,F4380+G4380)+(1-MgmtPct)*H4380</f>
        <v/>
      </c>
      <c r="J4380">
        <f>IF(I4380/SponsorCost&gt;=RatchetTrigger,1,0)</f>
        <v/>
      </c>
      <c r="K4380">
        <f>IF(J4380=1,MgmtPctRatchet,MgmtPct)</f>
        <v/>
      </c>
      <c r="L4380">
        <f>K4380*H4380</f>
        <v/>
      </c>
      <c r="M4380">
        <f>EXP(-rf*C4380)*L4380</f>
        <v/>
      </c>
      <c r="N4380">
        <f>EXP(-rf*C4380)*E4380</f>
        <v/>
      </c>
    </row>
    <row r="4381">
      <c r="A4381" t="n">
        <v>4373</v>
      </c>
      <c r="B4381">
        <f>RAND()</f>
        <v/>
      </c>
      <c r="C4381">
        <f>IF(B4381&lt;P_3,3,IF(B4381&lt;P_3+P_4,4,5))</f>
        <v/>
      </c>
      <c r="D4381">
        <f>NORM.S.INV(RAND())</f>
        <v/>
      </c>
      <c r="E4381">
        <f>V0*EXP((rf-q_leak-0.5*sigma^2)*C4381+sigma*SQRT(C4381)*D4381)</f>
        <v/>
      </c>
      <c r="F4381">
        <f>SHL_face*(1+SHL_rate)^C4381</f>
        <v/>
      </c>
      <c r="G4381">
        <f>Pref_face*(1+Pref_rate)^C4381</f>
        <v/>
      </c>
      <c r="H4381">
        <f>MAX(E4381-F4381-G4381,0)</f>
        <v/>
      </c>
      <c r="I4381">
        <f>MIN(E4381,F4381+G4381)+(1-MgmtPct)*H4381</f>
        <v/>
      </c>
      <c r="J4381">
        <f>IF(I4381/SponsorCost&gt;=RatchetTrigger,1,0)</f>
        <v/>
      </c>
      <c r="K4381">
        <f>IF(J4381=1,MgmtPctRatchet,MgmtPct)</f>
        <v/>
      </c>
      <c r="L4381">
        <f>K4381*H4381</f>
        <v/>
      </c>
      <c r="M4381">
        <f>EXP(-rf*C4381)*L4381</f>
        <v/>
      </c>
      <c r="N4381">
        <f>EXP(-rf*C4381)*E4381</f>
        <v/>
      </c>
    </row>
    <row r="4382">
      <c r="A4382" t="n">
        <v>4374</v>
      </c>
      <c r="B4382">
        <f>RAND()</f>
        <v/>
      </c>
      <c r="C4382">
        <f>IF(B4382&lt;P_3,3,IF(B4382&lt;P_3+P_4,4,5))</f>
        <v/>
      </c>
      <c r="D4382">
        <f>NORM.S.INV(RAND())</f>
        <v/>
      </c>
      <c r="E4382">
        <f>V0*EXP((rf-q_leak-0.5*sigma^2)*C4382+sigma*SQRT(C4382)*D4382)</f>
        <v/>
      </c>
      <c r="F4382">
        <f>SHL_face*(1+SHL_rate)^C4382</f>
        <v/>
      </c>
      <c r="G4382">
        <f>Pref_face*(1+Pref_rate)^C4382</f>
        <v/>
      </c>
      <c r="H4382">
        <f>MAX(E4382-F4382-G4382,0)</f>
        <v/>
      </c>
      <c r="I4382">
        <f>MIN(E4382,F4382+G4382)+(1-MgmtPct)*H4382</f>
        <v/>
      </c>
      <c r="J4382">
        <f>IF(I4382/SponsorCost&gt;=RatchetTrigger,1,0)</f>
        <v/>
      </c>
      <c r="K4382">
        <f>IF(J4382=1,MgmtPctRatchet,MgmtPct)</f>
        <v/>
      </c>
      <c r="L4382">
        <f>K4382*H4382</f>
        <v/>
      </c>
      <c r="M4382">
        <f>EXP(-rf*C4382)*L4382</f>
        <v/>
      </c>
      <c r="N4382">
        <f>EXP(-rf*C4382)*E4382</f>
        <v/>
      </c>
    </row>
    <row r="4383">
      <c r="A4383" t="n">
        <v>4375</v>
      </c>
      <c r="B4383">
        <f>RAND()</f>
        <v/>
      </c>
      <c r="C4383">
        <f>IF(B4383&lt;P_3,3,IF(B4383&lt;P_3+P_4,4,5))</f>
        <v/>
      </c>
      <c r="D4383">
        <f>NORM.S.INV(RAND())</f>
        <v/>
      </c>
      <c r="E4383">
        <f>V0*EXP((rf-q_leak-0.5*sigma^2)*C4383+sigma*SQRT(C4383)*D4383)</f>
        <v/>
      </c>
      <c r="F4383">
        <f>SHL_face*(1+SHL_rate)^C4383</f>
        <v/>
      </c>
      <c r="G4383">
        <f>Pref_face*(1+Pref_rate)^C4383</f>
        <v/>
      </c>
      <c r="H4383">
        <f>MAX(E4383-F4383-G4383,0)</f>
        <v/>
      </c>
      <c r="I4383">
        <f>MIN(E4383,F4383+G4383)+(1-MgmtPct)*H4383</f>
        <v/>
      </c>
      <c r="J4383">
        <f>IF(I4383/SponsorCost&gt;=RatchetTrigger,1,0)</f>
        <v/>
      </c>
      <c r="K4383">
        <f>IF(J4383=1,MgmtPctRatchet,MgmtPct)</f>
        <v/>
      </c>
      <c r="L4383">
        <f>K4383*H4383</f>
        <v/>
      </c>
      <c r="M4383">
        <f>EXP(-rf*C4383)*L4383</f>
        <v/>
      </c>
      <c r="N4383">
        <f>EXP(-rf*C4383)*E4383</f>
        <v/>
      </c>
    </row>
    <row r="4384">
      <c r="A4384" t="n">
        <v>4376</v>
      </c>
      <c r="B4384">
        <f>RAND()</f>
        <v/>
      </c>
      <c r="C4384">
        <f>IF(B4384&lt;P_3,3,IF(B4384&lt;P_3+P_4,4,5))</f>
        <v/>
      </c>
      <c r="D4384">
        <f>NORM.S.INV(RAND())</f>
        <v/>
      </c>
      <c r="E4384">
        <f>V0*EXP((rf-q_leak-0.5*sigma^2)*C4384+sigma*SQRT(C4384)*D4384)</f>
        <v/>
      </c>
      <c r="F4384">
        <f>SHL_face*(1+SHL_rate)^C4384</f>
        <v/>
      </c>
      <c r="G4384">
        <f>Pref_face*(1+Pref_rate)^C4384</f>
        <v/>
      </c>
      <c r="H4384">
        <f>MAX(E4384-F4384-G4384,0)</f>
        <v/>
      </c>
      <c r="I4384">
        <f>MIN(E4384,F4384+G4384)+(1-MgmtPct)*H4384</f>
        <v/>
      </c>
      <c r="J4384">
        <f>IF(I4384/SponsorCost&gt;=RatchetTrigger,1,0)</f>
        <v/>
      </c>
      <c r="K4384">
        <f>IF(J4384=1,MgmtPctRatchet,MgmtPct)</f>
        <v/>
      </c>
      <c r="L4384">
        <f>K4384*H4384</f>
        <v/>
      </c>
      <c r="M4384">
        <f>EXP(-rf*C4384)*L4384</f>
        <v/>
      </c>
      <c r="N4384">
        <f>EXP(-rf*C4384)*E4384</f>
        <v/>
      </c>
    </row>
    <row r="4385">
      <c r="A4385" t="n">
        <v>4377</v>
      </c>
      <c r="B4385">
        <f>RAND()</f>
        <v/>
      </c>
      <c r="C4385">
        <f>IF(B4385&lt;P_3,3,IF(B4385&lt;P_3+P_4,4,5))</f>
        <v/>
      </c>
      <c r="D4385">
        <f>NORM.S.INV(RAND())</f>
        <v/>
      </c>
      <c r="E4385">
        <f>V0*EXP((rf-q_leak-0.5*sigma^2)*C4385+sigma*SQRT(C4385)*D4385)</f>
        <v/>
      </c>
      <c r="F4385">
        <f>SHL_face*(1+SHL_rate)^C4385</f>
        <v/>
      </c>
      <c r="G4385">
        <f>Pref_face*(1+Pref_rate)^C4385</f>
        <v/>
      </c>
      <c r="H4385">
        <f>MAX(E4385-F4385-G4385,0)</f>
        <v/>
      </c>
      <c r="I4385">
        <f>MIN(E4385,F4385+G4385)+(1-MgmtPct)*H4385</f>
        <v/>
      </c>
      <c r="J4385">
        <f>IF(I4385/SponsorCost&gt;=RatchetTrigger,1,0)</f>
        <v/>
      </c>
      <c r="K4385">
        <f>IF(J4385=1,MgmtPctRatchet,MgmtPct)</f>
        <v/>
      </c>
      <c r="L4385">
        <f>K4385*H4385</f>
        <v/>
      </c>
      <c r="M4385">
        <f>EXP(-rf*C4385)*L4385</f>
        <v/>
      </c>
      <c r="N4385">
        <f>EXP(-rf*C4385)*E4385</f>
        <v/>
      </c>
    </row>
    <row r="4386">
      <c r="A4386" t="n">
        <v>4378</v>
      </c>
      <c r="B4386">
        <f>RAND()</f>
        <v/>
      </c>
      <c r="C4386">
        <f>IF(B4386&lt;P_3,3,IF(B4386&lt;P_3+P_4,4,5))</f>
        <v/>
      </c>
      <c r="D4386">
        <f>NORM.S.INV(RAND())</f>
        <v/>
      </c>
      <c r="E4386">
        <f>V0*EXP((rf-q_leak-0.5*sigma^2)*C4386+sigma*SQRT(C4386)*D4386)</f>
        <v/>
      </c>
      <c r="F4386">
        <f>SHL_face*(1+SHL_rate)^C4386</f>
        <v/>
      </c>
      <c r="G4386">
        <f>Pref_face*(1+Pref_rate)^C4386</f>
        <v/>
      </c>
      <c r="H4386">
        <f>MAX(E4386-F4386-G4386,0)</f>
        <v/>
      </c>
      <c r="I4386">
        <f>MIN(E4386,F4386+G4386)+(1-MgmtPct)*H4386</f>
        <v/>
      </c>
      <c r="J4386">
        <f>IF(I4386/SponsorCost&gt;=RatchetTrigger,1,0)</f>
        <v/>
      </c>
      <c r="K4386">
        <f>IF(J4386=1,MgmtPctRatchet,MgmtPct)</f>
        <v/>
      </c>
      <c r="L4386">
        <f>K4386*H4386</f>
        <v/>
      </c>
      <c r="M4386">
        <f>EXP(-rf*C4386)*L4386</f>
        <v/>
      </c>
      <c r="N4386">
        <f>EXP(-rf*C4386)*E4386</f>
        <v/>
      </c>
    </row>
    <row r="4387">
      <c r="A4387" t="n">
        <v>4379</v>
      </c>
      <c r="B4387">
        <f>RAND()</f>
        <v/>
      </c>
      <c r="C4387">
        <f>IF(B4387&lt;P_3,3,IF(B4387&lt;P_3+P_4,4,5))</f>
        <v/>
      </c>
      <c r="D4387">
        <f>NORM.S.INV(RAND())</f>
        <v/>
      </c>
      <c r="E4387">
        <f>V0*EXP((rf-q_leak-0.5*sigma^2)*C4387+sigma*SQRT(C4387)*D4387)</f>
        <v/>
      </c>
      <c r="F4387">
        <f>SHL_face*(1+SHL_rate)^C4387</f>
        <v/>
      </c>
      <c r="G4387">
        <f>Pref_face*(1+Pref_rate)^C4387</f>
        <v/>
      </c>
      <c r="H4387">
        <f>MAX(E4387-F4387-G4387,0)</f>
        <v/>
      </c>
      <c r="I4387">
        <f>MIN(E4387,F4387+G4387)+(1-MgmtPct)*H4387</f>
        <v/>
      </c>
      <c r="J4387">
        <f>IF(I4387/SponsorCost&gt;=RatchetTrigger,1,0)</f>
        <v/>
      </c>
      <c r="K4387">
        <f>IF(J4387=1,MgmtPctRatchet,MgmtPct)</f>
        <v/>
      </c>
      <c r="L4387">
        <f>K4387*H4387</f>
        <v/>
      </c>
      <c r="M4387">
        <f>EXP(-rf*C4387)*L4387</f>
        <v/>
      </c>
      <c r="N4387">
        <f>EXP(-rf*C4387)*E4387</f>
        <v/>
      </c>
    </row>
    <row r="4388">
      <c r="A4388" t="n">
        <v>4380</v>
      </c>
      <c r="B4388">
        <f>RAND()</f>
        <v/>
      </c>
      <c r="C4388">
        <f>IF(B4388&lt;P_3,3,IF(B4388&lt;P_3+P_4,4,5))</f>
        <v/>
      </c>
      <c r="D4388">
        <f>NORM.S.INV(RAND())</f>
        <v/>
      </c>
      <c r="E4388">
        <f>V0*EXP((rf-q_leak-0.5*sigma^2)*C4388+sigma*SQRT(C4388)*D4388)</f>
        <v/>
      </c>
      <c r="F4388">
        <f>SHL_face*(1+SHL_rate)^C4388</f>
        <v/>
      </c>
      <c r="G4388">
        <f>Pref_face*(1+Pref_rate)^C4388</f>
        <v/>
      </c>
      <c r="H4388">
        <f>MAX(E4388-F4388-G4388,0)</f>
        <v/>
      </c>
      <c r="I4388">
        <f>MIN(E4388,F4388+G4388)+(1-MgmtPct)*H4388</f>
        <v/>
      </c>
      <c r="J4388">
        <f>IF(I4388/SponsorCost&gt;=RatchetTrigger,1,0)</f>
        <v/>
      </c>
      <c r="K4388">
        <f>IF(J4388=1,MgmtPctRatchet,MgmtPct)</f>
        <v/>
      </c>
      <c r="L4388">
        <f>K4388*H4388</f>
        <v/>
      </c>
      <c r="M4388">
        <f>EXP(-rf*C4388)*L4388</f>
        <v/>
      </c>
      <c r="N4388">
        <f>EXP(-rf*C4388)*E4388</f>
        <v/>
      </c>
    </row>
    <row r="4389">
      <c r="A4389" t="n">
        <v>4381</v>
      </c>
      <c r="B4389">
        <f>RAND()</f>
        <v/>
      </c>
      <c r="C4389">
        <f>IF(B4389&lt;P_3,3,IF(B4389&lt;P_3+P_4,4,5))</f>
        <v/>
      </c>
      <c r="D4389">
        <f>NORM.S.INV(RAND())</f>
        <v/>
      </c>
      <c r="E4389">
        <f>V0*EXP((rf-q_leak-0.5*sigma^2)*C4389+sigma*SQRT(C4389)*D4389)</f>
        <v/>
      </c>
      <c r="F4389">
        <f>SHL_face*(1+SHL_rate)^C4389</f>
        <v/>
      </c>
      <c r="G4389">
        <f>Pref_face*(1+Pref_rate)^C4389</f>
        <v/>
      </c>
      <c r="H4389">
        <f>MAX(E4389-F4389-G4389,0)</f>
        <v/>
      </c>
      <c r="I4389">
        <f>MIN(E4389,F4389+G4389)+(1-MgmtPct)*H4389</f>
        <v/>
      </c>
      <c r="J4389">
        <f>IF(I4389/SponsorCost&gt;=RatchetTrigger,1,0)</f>
        <v/>
      </c>
      <c r="K4389">
        <f>IF(J4389=1,MgmtPctRatchet,MgmtPct)</f>
        <v/>
      </c>
      <c r="L4389">
        <f>K4389*H4389</f>
        <v/>
      </c>
      <c r="M4389">
        <f>EXP(-rf*C4389)*L4389</f>
        <v/>
      </c>
      <c r="N4389">
        <f>EXP(-rf*C4389)*E4389</f>
        <v/>
      </c>
    </row>
    <row r="4390">
      <c r="A4390" t="n">
        <v>4382</v>
      </c>
      <c r="B4390">
        <f>RAND()</f>
        <v/>
      </c>
      <c r="C4390">
        <f>IF(B4390&lt;P_3,3,IF(B4390&lt;P_3+P_4,4,5))</f>
        <v/>
      </c>
      <c r="D4390">
        <f>NORM.S.INV(RAND())</f>
        <v/>
      </c>
      <c r="E4390">
        <f>V0*EXP((rf-q_leak-0.5*sigma^2)*C4390+sigma*SQRT(C4390)*D4390)</f>
        <v/>
      </c>
      <c r="F4390">
        <f>SHL_face*(1+SHL_rate)^C4390</f>
        <v/>
      </c>
      <c r="G4390">
        <f>Pref_face*(1+Pref_rate)^C4390</f>
        <v/>
      </c>
      <c r="H4390">
        <f>MAX(E4390-F4390-G4390,0)</f>
        <v/>
      </c>
      <c r="I4390">
        <f>MIN(E4390,F4390+G4390)+(1-MgmtPct)*H4390</f>
        <v/>
      </c>
      <c r="J4390">
        <f>IF(I4390/SponsorCost&gt;=RatchetTrigger,1,0)</f>
        <v/>
      </c>
      <c r="K4390">
        <f>IF(J4390=1,MgmtPctRatchet,MgmtPct)</f>
        <v/>
      </c>
      <c r="L4390">
        <f>K4390*H4390</f>
        <v/>
      </c>
      <c r="M4390">
        <f>EXP(-rf*C4390)*L4390</f>
        <v/>
      </c>
      <c r="N4390">
        <f>EXP(-rf*C4390)*E4390</f>
        <v/>
      </c>
    </row>
    <row r="4391">
      <c r="A4391" t="n">
        <v>4383</v>
      </c>
      <c r="B4391">
        <f>RAND()</f>
        <v/>
      </c>
      <c r="C4391">
        <f>IF(B4391&lt;P_3,3,IF(B4391&lt;P_3+P_4,4,5))</f>
        <v/>
      </c>
      <c r="D4391">
        <f>NORM.S.INV(RAND())</f>
        <v/>
      </c>
      <c r="E4391">
        <f>V0*EXP((rf-q_leak-0.5*sigma^2)*C4391+sigma*SQRT(C4391)*D4391)</f>
        <v/>
      </c>
      <c r="F4391">
        <f>SHL_face*(1+SHL_rate)^C4391</f>
        <v/>
      </c>
      <c r="G4391">
        <f>Pref_face*(1+Pref_rate)^C4391</f>
        <v/>
      </c>
      <c r="H4391">
        <f>MAX(E4391-F4391-G4391,0)</f>
        <v/>
      </c>
      <c r="I4391">
        <f>MIN(E4391,F4391+G4391)+(1-MgmtPct)*H4391</f>
        <v/>
      </c>
      <c r="J4391">
        <f>IF(I4391/SponsorCost&gt;=RatchetTrigger,1,0)</f>
        <v/>
      </c>
      <c r="K4391">
        <f>IF(J4391=1,MgmtPctRatchet,MgmtPct)</f>
        <v/>
      </c>
      <c r="L4391">
        <f>K4391*H4391</f>
        <v/>
      </c>
      <c r="M4391">
        <f>EXP(-rf*C4391)*L4391</f>
        <v/>
      </c>
      <c r="N4391">
        <f>EXP(-rf*C4391)*E4391</f>
        <v/>
      </c>
    </row>
    <row r="4392">
      <c r="A4392" t="n">
        <v>4384</v>
      </c>
      <c r="B4392">
        <f>RAND()</f>
        <v/>
      </c>
      <c r="C4392">
        <f>IF(B4392&lt;P_3,3,IF(B4392&lt;P_3+P_4,4,5))</f>
        <v/>
      </c>
      <c r="D4392">
        <f>NORM.S.INV(RAND())</f>
        <v/>
      </c>
      <c r="E4392">
        <f>V0*EXP((rf-q_leak-0.5*sigma^2)*C4392+sigma*SQRT(C4392)*D4392)</f>
        <v/>
      </c>
      <c r="F4392">
        <f>SHL_face*(1+SHL_rate)^C4392</f>
        <v/>
      </c>
      <c r="G4392">
        <f>Pref_face*(1+Pref_rate)^C4392</f>
        <v/>
      </c>
      <c r="H4392">
        <f>MAX(E4392-F4392-G4392,0)</f>
        <v/>
      </c>
      <c r="I4392">
        <f>MIN(E4392,F4392+G4392)+(1-MgmtPct)*H4392</f>
        <v/>
      </c>
      <c r="J4392">
        <f>IF(I4392/SponsorCost&gt;=RatchetTrigger,1,0)</f>
        <v/>
      </c>
      <c r="K4392">
        <f>IF(J4392=1,MgmtPctRatchet,MgmtPct)</f>
        <v/>
      </c>
      <c r="L4392">
        <f>K4392*H4392</f>
        <v/>
      </c>
      <c r="M4392">
        <f>EXP(-rf*C4392)*L4392</f>
        <v/>
      </c>
      <c r="N4392">
        <f>EXP(-rf*C4392)*E4392</f>
        <v/>
      </c>
    </row>
    <row r="4393">
      <c r="A4393" t="n">
        <v>4385</v>
      </c>
      <c r="B4393">
        <f>RAND()</f>
        <v/>
      </c>
      <c r="C4393">
        <f>IF(B4393&lt;P_3,3,IF(B4393&lt;P_3+P_4,4,5))</f>
        <v/>
      </c>
      <c r="D4393">
        <f>NORM.S.INV(RAND())</f>
        <v/>
      </c>
      <c r="E4393">
        <f>V0*EXP((rf-q_leak-0.5*sigma^2)*C4393+sigma*SQRT(C4393)*D4393)</f>
        <v/>
      </c>
      <c r="F4393">
        <f>SHL_face*(1+SHL_rate)^C4393</f>
        <v/>
      </c>
      <c r="G4393">
        <f>Pref_face*(1+Pref_rate)^C4393</f>
        <v/>
      </c>
      <c r="H4393">
        <f>MAX(E4393-F4393-G4393,0)</f>
        <v/>
      </c>
      <c r="I4393">
        <f>MIN(E4393,F4393+G4393)+(1-MgmtPct)*H4393</f>
        <v/>
      </c>
      <c r="J4393">
        <f>IF(I4393/SponsorCost&gt;=RatchetTrigger,1,0)</f>
        <v/>
      </c>
      <c r="K4393">
        <f>IF(J4393=1,MgmtPctRatchet,MgmtPct)</f>
        <v/>
      </c>
      <c r="L4393">
        <f>K4393*H4393</f>
        <v/>
      </c>
      <c r="M4393">
        <f>EXP(-rf*C4393)*L4393</f>
        <v/>
      </c>
      <c r="N4393">
        <f>EXP(-rf*C4393)*E4393</f>
        <v/>
      </c>
    </row>
    <row r="4394">
      <c r="A4394" t="n">
        <v>4386</v>
      </c>
      <c r="B4394">
        <f>RAND()</f>
        <v/>
      </c>
      <c r="C4394">
        <f>IF(B4394&lt;P_3,3,IF(B4394&lt;P_3+P_4,4,5))</f>
        <v/>
      </c>
      <c r="D4394">
        <f>NORM.S.INV(RAND())</f>
        <v/>
      </c>
      <c r="E4394">
        <f>V0*EXP((rf-q_leak-0.5*sigma^2)*C4394+sigma*SQRT(C4394)*D4394)</f>
        <v/>
      </c>
      <c r="F4394">
        <f>SHL_face*(1+SHL_rate)^C4394</f>
        <v/>
      </c>
      <c r="G4394">
        <f>Pref_face*(1+Pref_rate)^C4394</f>
        <v/>
      </c>
      <c r="H4394">
        <f>MAX(E4394-F4394-G4394,0)</f>
        <v/>
      </c>
      <c r="I4394">
        <f>MIN(E4394,F4394+G4394)+(1-MgmtPct)*H4394</f>
        <v/>
      </c>
      <c r="J4394">
        <f>IF(I4394/SponsorCost&gt;=RatchetTrigger,1,0)</f>
        <v/>
      </c>
      <c r="K4394">
        <f>IF(J4394=1,MgmtPctRatchet,MgmtPct)</f>
        <v/>
      </c>
      <c r="L4394">
        <f>K4394*H4394</f>
        <v/>
      </c>
      <c r="M4394">
        <f>EXP(-rf*C4394)*L4394</f>
        <v/>
      </c>
      <c r="N4394">
        <f>EXP(-rf*C4394)*E4394</f>
        <v/>
      </c>
    </row>
    <row r="4395">
      <c r="A4395" t="n">
        <v>4387</v>
      </c>
      <c r="B4395">
        <f>RAND()</f>
        <v/>
      </c>
      <c r="C4395">
        <f>IF(B4395&lt;P_3,3,IF(B4395&lt;P_3+P_4,4,5))</f>
        <v/>
      </c>
      <c r="D4395">
        <f>NORM.S.INV(RAND())</f>
        <v/>
      </c>
      <c r="E4395">
        <f>V0*EXP((rf-q_leak-0.5*sigma^2)*C4395+sigma*SQRT(C4395)*D4395)</f>
        <v/>
      </c>
      <c r="F4395">
        <f>SHL_face*(1+SHL_rate)^C4395</f>
        <v/>
      </c>
      <c r="G4395">
        <f>Pref_face*(1+Pref_rate)^C4395</f>
        <v/>
      </c>
      <c r="H4395">
        <f>MAX(E4395-F4395-G4395,0)</f>
        <v/>
      </c>
      <c r="I4395">
        <f>MIN(E4395,F4395+G4395)+(1-MgmtPct)*H4395</f>
        <v/>
      </c>
      <c r="J4395">
        <f>IF(I4395/SponsorCost&gt;=RatchetTrigger,1,0)</f>
        <v/>
      </c>
      <c r="K4395">
        <f>IF(J4395=1,MgmtPctRatchet,MgmtPct)</f>
        <v/>
      </c>
      <c r="L4395">
        <f>K4395*H4395</f>
        <v/>
      </c>
      <c r="M4395">
        <f>EXP(-rf*C4395)*L4395</f>
        <v/>
      </c>
      <c r="N4395">
        <f>EXP(-rf*C4395)*E4395</f>
        <v/>
      </c>
    </row>
    <row r="4396">
      <c r="A4396" t="n">
        <v>4388</v>
      </c>
      <c r="B4396">
        <f>RAND()</f>
        <v/>
      </c>
      <c r="C4396">
        <f>IF(B4396&lt;P_3,3,IF(B4396&lt;P_3+P_4,4,5))</f>
        <v/>
      </c>
      <c r="D4396">
        <f>NORM.S.INV(RAND())</f>
        <v/>
      </c>
      <c r="E4396">
        <f>V0*EXP((rf-q_leak-0.5*sigma^2)*C4396+sigma*SQRT(C4396)*D4396)</f>
        <v/>
      </c>
      <c r="F4396">
        <f>SHL_face*(1+SHL_rate)^C4396</f>
        <v/>
      </c>
      <c r="G4396">
        <f>Pref_face*(1+Pref_rate)^C4396</f>
        <v/>
      </c>
      <c r="H4396">
        <f>MAX(E4396-F4396-G4396,0)</f>
        <v/>
      </c>
      <c r="I4396">
        <f>MIN(E4396,F4396+G4396)+(1-MgmtPct)*H4396</f>
        <v/>
      </c>
      <c r="J4396">
        <f>IF(I4396/SponsorCost&gt;=RatchetTrigger,1,0)</f>
        <v/>
      </c>
      <c r="K4396">
        <f>IF(J4396=1,MgmtPctRatchet,MgmtPct)</f>
        <v/>
      </c>
      <c r="L4396">
        <f>K4396*H4396</f>
        <v/>
      </c>
      <c r="M4396">
        <f>EXP(-rf*C4396)*L4396</f>
        <v/>
      </c>
      <c r="N4396">
        <f>EXP(-rf*C4396)*E4396</f>
        <v/>
      </c>
    </row>
    <row r="4397">
      <c r="A4397" t="n">
        <v>4389</v>
      </c>
      <c r="B4397">
        <f>RAND()</f>
        <v/>
      </c>
      <c r="C4397">
        <f>IF(B4397&lt;P_3,3,IF(B4397&lt;P_3+P_4,4,5))</f>
        <v/>
      </c>
      <c r="D4397">
        <f>NORM.S.INV(RAND())</f>
        <v/>
      </c>
      <c r="E4397">
        <f>V0*EXP((rf-q_leak-0.5*sigma^2)*C4397+sigma*SQRT(C4397)*D4397)</f>
        <v/>
      </c>
      <c r="F4397">
        <f>SHL_face*(1+SHL_rate)^C4397</f>
        <v/>
      </c>
      <c r="G4397">
        <f>Pref_face*(1+Pref_rate)^C4397</f>
        <v/>
      </c>
      <c r="H4397">
        <f>MAX(E4397-F4397-G4397,0)</f>
        <v/>
      </c>
      <c r="I4397">
        <f>MIN(E4397,F4397+G4397)+(1-MgmtPct)*H4397</f>
        <v/>
      </c>
      <c r="J4397">
        <f>IF(I4397/SponsorCost&gt;=RatchetTrigger,1,0)</f>
        <v/>
      </c>
      <c r="K4397">
        <f>IF(J4397=1,MgmtPctRatchet,MgmtPct)</f>
        <v/>
      </c>
      <c r="L4397">
        <f>K4397*H4397</f>
        <v/>
      </c>
      <c r="M4397">
        <f>EXP(-rf*C4397)*L4397</f>
        <v/>
      </c>
      <c r="N4397">
        <f>EXP(-rf*C4397)*E4397</f>
        <v/>
      </c>
    </row>
    <row r="4398">
      <c r="A4398" t="n">
        <v>4390</v>
      </c>
      <c r="B4398">
        <f>RAND()</f>
        <v/>
      </c>
      <c r="C4398">
        <f>IF(B4398&lt;P_3,3,IF(B4398&lt;P_3+P_4,4,5))</f>
        <v/>
      </c>
      <c r="D4398">
        <f>NORM.S.INV(RAND())</f>
        <v/>
      </c>
      <c r="E4398">
        <f>V0*EXP((rf-q_leak-0.5*sigma^2)*C4398+sigma*SQRT(C4398)*D4398)</f>
        <v/>
      </c>
      <c r="F4398">
        <f>SHL_face*(1+SHL_rate)^C4398</f>
        <v/>
      </c>
      <c r="G4398">
        <f>Pref_face*(1+Pref_rate)^C4398</f>
        <v/>
      </c>
      <c r="H4398">
        <f>MAX(E4398-F4398-G4398,0)</f>
        <v/>
      </c>
      <c r="I4398">
        <f>MIN(E4398,F4398+G4398)+(1-MgmtPct)*H4398</f>
        <v/>
      </c>
      <c r="J4398">
        <f>IF(I4398/SponsorCost&gt;=RatchetTrigger,1,0)</f>
        <v/>
      </c>
      <c r="K4398">
        <f>IF(J4398=1,MgmtPctRatchet,MgmtPct)</f>
        <v/>
      </c>
      <c r="L4398">
        <f>K4398*H4398</f>
        <v/>
      </c>
      <c r="M4398">
        <f>EXP(-rf*C4398)*L4398</f>
        <v/>
      </c>
      <c r="N4398">
        <f>EXP(-rf*C4398)*E4398</f>
        <v/>
      </c>
    </row>
    <row r="4399">
      <c r="A4399" t="n">
        <v>4391</v>
      </c>
      <c r="B4399">
        <f>RAND()</f>
        <v/>
      </c>
      <c r="C4399">
        <f>IF(B4399&lt;P_3,3,IF(B4399&lt;P_3+P_4,4,5))</f>
        <v/>
      </c>
      <c r="D4399">
        <f>NORM.S.INV(RAND())</f>
        <v/>
      </c>
      <c r="E4399">
        <f>V0*EXP((rf-q_leak-0.5*sigma^2)*C4399+sigma*SQRT(C4399)*D4399)</f>
        <v/>
      </c>
      <c r="F4399">
        <f>SHL_face*(1+SHL_rate)^C4399</f>
        <v/>
      </c>
      <c r="G4399">
        <f>Pref_face*(1+Pref_rate)^C4399</f>
        <v/>
      </c>
      <c r="H4399">
        <f>MAX(E4399-F4399-G4399,0)</f>
        <v/>
      </c>
      <c r="I4399">
        <f>MIN(E4399,F4399+G4399)+(1-MgmtPct)*H4399</f>
        <v/>
      </c>
      <c r="J4399">
        <f>IF(I4399/SponsorCost&gt;=RatchetTrigger,1,0)</f>
        <v/>
      </c>
      <c r="K4399">
        <f>IF(J4399=1,MgmtPctRatchet,MgmtPct)</f>
        <v/>
      </c>
      <c r="L4399">
        <f>K4399*H4399</f>
        <v/>
      </c>
      <c r="M4399">
        <f>EXP(-rf*C4399)*L4399</f>
        <v/>
      </c>
      <c r="N4399">
        <f>EXP(-rf*C4399)*E4399</f>
        <v/>
      </c>
    </row>
    <row r="4400">
      <c r="A4400" t="n">
        <v>4392</v>
      </c>
      <c r="B4400">
        <f>RAND()</f>
        <v/>
      </c>
      <c r="C4400">
        <f>IF(B4400&lt;P_3,3,IF(B4400&lt;P_3+P_4,4,5))</f>
        <v/>
      </c>
      <c r="D4400">
        <f>NORM.S.INV(RAND())</f>
        <v/>
      </c>
      <c r="E4400">
        <f>V0*EXP((rf-q_leak-0.5*sigma^2)*C4400+sigma*SQRT(C4400)*D4400)</f>
        <v/>
      </c>
      <c r="F4400">
        <f>SHL_face*(1+SHL_rate)^C4400</f>
        <v/>
      </c>
      <c r="G4400">
        <f>Pref_face*(1+Pref_rate)^C4400</f>
        <v/>
      </c>
      <c r="H4400">
        <f>MAX(E4400-F4400-G4400,0)</f>
        <v/>
      </c>
      <c r="I4400">
        <f>MIN(E4400,F4400+G4400)+(1-MgmtPct)*H4400</f>
        <v/>
      </c>
      <c r="J4400">
        <f>IF(I4400/SponsorCost&gt;=RatchetTrigger,1,0)</f>
        <v/>
      </c>
      <c r="K4400">
        <f>IF(J4400=1,MgmtPctRatchet,MgmtPct)</f>
        <v/>
      </c>
      <c r="L4400">
        <f>K4400*H4400</f>
        <v/>
      </c>
      <c r="M4400">
        <f>EXP(-rf*C4400)*L4400</f>
        <v/>
      </c>
      <c r="N4400">
        <f>EXP(-rf*C4400)*E4400</f>
        <v/>
      </c>
    </row>
    <row r="4401">
      <c r="A4401" t="n">
        <v>4393</v>
      </c>
      <c r="B4401">
        <f>RAND()</f>
        <v/>
      </c>
      <c r="C4401">
        <f>IF(B4401&lt;P_3,3,IF(B4401&lt;P_3+P_4,4,5))</f>
        <v/>
      </c>
      <c r="D4401">
        <f>NORM.S.INV(RAND())</f>
        <v/>
      </c>
      <c r="E4401">
        <f>V0*EXP((rf-q_leak-0.5*sigma^2)*C4401+sigma*SQRT(C4401)*D4401)</f>
        <v/>
      </c>
      <c r="F4401">
        <f>SHL_face*(1+SHL_rate)^C4401</f>
        <v/>
      </c>
      <c r="G4401">
        <f>Pref_face*(1+Pref_rate)^C4401</f>
        <v/>
      </c>
      <c r="H4401">
        <f>MAX(E4401-F4401-G4401,0)</f>
        <v/>
      </c>
      <c r="I4401">
        <f>MIN(E4401,F4401+G4401)+(1-MgmtPct)*H4401</f>
        <v/>
      </c>
      <c r="J4401">
        <f>IF(I4401/SponsorCost&gt;=RatchetTrigger,1,0)</f>
        <v/>
      </c>
      <c r="K4401">
        <f>IF(J4401=1,MgmtPctRatchet,MgmtPct)</f>
        <v/>
      </c>
      <c r="L4401">
        <f>K4401*H4401</f>
        <v/>
      </c>
      <c r="M4401">
        <f>EXP(-rf*C4401)*L4401</f>
        <v/>
      </c>
      <c r="N4401">
        <f>EXP(-rf*C4401)*E4401</f>
        <v/>
      </c>
    </row>
    <row r="4402">
      <c r="A4402" t="n">
        <v>4394</v>
      </c>
      <c r="B4402">
        <f>RAND()</f>
        <v/>
      </c>
      <c r="C4402">
        <f>IF(B4402&lt;P_3,3,IF(B4402&lt;P_3+P_4,4,5))</f>
        <v/>
      </c>
      <c r="D4402">
        <f>NORM.S.INV(RAND())</f>
        <v/>
      </c>
      <c r="E4402">
        <f>V0*EXP((rf-q_leak-0.5*sigma^2)*C4402+sigma*SQRT(C4402)*D4402)</f>
        <v/>
      </c>
      <c r="F4402">
        <f>SHL_face*(1+SHL_rate)^C4402</f>
        <v/>
      </c>
      <c r="G4402">
        <f>Pref_face*(1+Pref_rate)^C4402</f>
        <v/>
      </c>
      <c r="H4402">
        <f>MAX(E4402-F4402-G4402,0)</f>
        <v/>
      </c>
      <c r="I4402">
        <f>MIN(E4402,F4402+G4402)+(1-MgmtPct)*H4402</f>
        <v/>
      </c>
      <c r="J4402">
        <f>IF(I4402/SponsorCost&gt;=RatchetTrigger,1,0)</f>
        <v/>
      </c>
      <c r="K4402">
        <f>IF(J4402=1,MgmtPctRatchet,MgmtPct)</f>
        <v/>
      </c>
      <c r="L4402">
        <f>K4402*H4402</f>
        <v/>
      </c>
      <c r="M4402">
        <f>EXP(-rf*C4402)*L4402</f>
        <v/>
      </c>
      <c r="N4402">
        <f>EXP(-rf*C4402)*E4402</f>
        <v/>
      </c>
    </row>
    <row r="4403">
      <c r="A4403" t="n">
        <v>4395</v>
      </c>
      <c r="B4403">
        <f>RAND()</f>
        <v/>
      </c>
      <c r="C4403">
        <f>IF(B4403&lt;P_3,3,IF(B4403&lt;P_3+P_4,4,5))</f>
        <v/>
      </c>
      <c r="D4403">
        <f>NORM.S.INV(RAND())</f>
        <v/>
      </c>
      <c r="E4403">
        <f>V0*EXP((rf-q_leak-0.5*sigma^2)*C4403+sigma*SQRT(C4403)*D4403)</f>
        <v/>
      </c>
      <c r="F4403">
        <f>SHL_face*(1+SHL_rate)^C4403</f>
        <v/>
      </c>
      <c r="G4403">
        <f>Pref_face*(1+Pref_rate)^C4403</f>
        <v/>
      </c>
      <c r="H4403">
        <f>MAX(E4403-F4403-G4403,0)</f>
        <v/>
      </c>
      <c r="I4403">
        <f>MIN(E4403,F4403+G4403)+(1-MgmtPct)*H4403</f>
        <v/>
      </c>
      <c r="J4403">
        <f>IF(I4403/SponsorCost&gt;=RatchetTrigger,1,0)</f>
        <v/>
      </c>
      <c r="K4403">
        <f>IF(J4403=1,MgmtPctRatchet,MgmtPct)</f>
        <v/>
      </c>
      <c r="L4403">
        <f>K4403*H4403</f>
        <v/>
      </c>
      <c r="M4403">
        <f>EXP(-rf*C4403)*L4403</f>
        <v/>
      </c>
      <c r="N4403">
        <f>EXP(-rf*C4403)*E4403</f>
        <v/>
      </c>
    </row>
    <row r="4404">
      <c r="A4404" t="n">
        <v>4396</v>
      </c>
      <c r="B4404">
        <f>RAND()</f>
        <v/>
      </c>
      <c r="C4404">
        <f>IF(B4404&lt;P_3,3,IF(B4404&lt;P_3+P_4,4,5))</f>
        <v/>
      </c>
      <c r="D4404">
        <f>NORM.S.INV(RAND())</f>
        <v/>
      </c>
      <c r="E4404">
        <f>V0*EXP((rf-q_leak-0.5*sigma^2)*C4404+sigma*SQRT(C4404)*D4404)</f>
        <v/>
      </c>
      <c r="F4404">
        <f>SHL_face*(1+SHL_rate)^C4404</f>
        <v/>
      </c>
      <c r="G4404">
        <f>Pref_face*(1+Pref_rate)^C4404</f>
        <v/>
      </c>
      <c r="H4404">
        <f>MAX(E4404-F4404-G4404,0)</f>
        <v/>
      </c>
      <c r="I4404">
        <f>MIN(E4404,F4404+G4404)+(1-MgmtPct)*H4404</f>
        <v/>
      </c>
      <c r="J4404">
        <f>IF(I4404/SponsorCost&gt;=RatchetTrigger,1,0)</f>
        <v/>
      </c>
      <c r="K4404">
        <f>IF(J4404=1,MgmtPctRatchet,MgmtPct)</f>
        <v/>
      </c>
      <c r="L4404">
        <f>K4404*H4404</f>
        <v/>
      </c>
      <c r="M4404">
        <f>EXP(-rf*C4404)*L4404</f>
        <v/>
      </c>
      <c r="N4404">
        <f>EXP(-rf*C4404)*E4404</f>
        <v/>
      </c>
    </row>
    <row r="4405">
      <c r="A4405" t="n">
        <v>4397</v>
      </c>
      <c r="B4405">
        <f>RAND()</f>
        <v/>
      </c>
      <c r="C4405">
        <f>IF(B4405&lt;P_3,3,IF(B4405&lt;P_3+P_4,4,5))</f>
        <v/>
      </c>
      <c r="D4405">
        <f>NORM.S.INV(RAND())</f>
        <v/>
      </c>
      <c r="E4405">
        <f>V0*EXP((rf-q_leak-0.5*sigma^2)*C4405+sigma*SQRT(C4405)*D4405)</f>
        <v/>
      </c>
      <c r="F4405">
        <f>SHL_face*(1+SHL_rate)^C4405</f>
        <v/>
      </c>
      <c r="G4405">
        <f>Pref_face*(1+Pref_rate)^C4405</f>
        <v/>
      </c>
      <c r="H4405">
        <f>MAX(E4405-F4405-G4405,0)</f>
        <v/>
      </c>
      <c r="I4405">
        <f>MIN(E4405,F4405+G4405)+(1-MgmtPct)*H4405</f>
        <v/>
      </c>
      <c r="J4405">
        <f>IF(I4405/SponsorCost&gt;=RatchetTrigger,1,0)</f>
        <v/>
      </c>
      <c r="K4405">
        <f>IF(J4405=1,MgmtPctRatchet,MgmtPct)</f>
        <v/>
      </c>
      <c r="L4405">
        <f>K4405*H4405</f>
        <v/>
      </c>
      <c r="M4405">
        <f>EXP(-rf*C4405)*L4405</f>
        <v/>
      </c>
      <c r="N4405">
        <f>EXP(-rf*C4405)*E4405</f>
        <v/>
      </c>
    </row>
    <row r="4406">
      <c r="A4406" t="n">
        <v>4398</v>
      </c>
      <c r="B4406">
        <f>RAND()</f>
        <v/>
      </c>
      <c r="C4406">
        <f>IF(B4406&lt;P_3,3,IF(B4406&lt;P_3+P_4,4,5))</f>
        <v/>
      </c>
      <c r="D4406">
        <f>NORM.S.INV(RAND())</f>
        <v/>
      </c>
      <c r="E4406">
        <f>V0*EXP((rf-q_leak-0.5*sigma^2)*C4406+sigma*SQRT(C4406)*D4406)</f>
        <v/>
      </c>
      <c r="F4406">
        <f>SHL_face*(1+SHL_rate)^C4406</f>
        <v/>
      </c>
      <c r="G4406">
        <f>Pref_face*(1+Pref_rate)^C4406</f>
        <v/>
      </c>
      <c r="H4406">
        <f>MAX(E4406-F4406-G4406,0)</f>
        <v/>
      </c>
      <c r="I4406">
        <f>MIN(E4406,F4406+G4406)+(1-MgmtPct)*H4406</f>
        <v/>
      </c>
      <c r="J4406">
        <f>IF(I4406/SponsorCost&gt;=RatchetTrigger,1,0)</f>
        <v/>
      </c>
      <c r="K4406">
        <f>IF(J4406=1,MgmtPctRatchet,MgmtPct)</f>
        <v/>
      </c>
      <c r="L4406">
        <f>K4406*H4406</f>
        <v/>
      </c>
      <c r="M4406">
        <f>EXP(-rf*C4406)*L4406</f>
        <v/>
      </c>
      <c r="N4406">
        <f>EXP(-rf*C4406)*E4406</f>
        <v/>
      </c>
    </row>
    <row r="4407">
      <c r="A4407" t="n">
        <v>4399</v>
      </c>
      <c r="B4407">
        <f>RAND()</f>
        <v/>
      </c>
      <c r="C4407">
        <f>IF(B4407&lt;P_3,3,IF(B4407&lt;P_3+P_4,4,5))</f>
        <v/>
      </c>
      <c r="D4407">
        <f>NORM.S.INV(RAND())</f>
        <v/>
      </c>
      <c r="E4407">
        <f>V0*EXP((rf-q_leak-0.5*sigma^2)*C4407+sigma*SQRT(C4407)*D4407)</f>
        <v/>
      </c>
      <c r="F4407">
        <f>SHL_face*(1+SHL_rate)^C4407</f>
        <v/>
      </c>
      <c r="G4407">
        <f>Pref_face*(1+Pref_rate)^C4407</f>
        <v/>
      </c>
      <c r="H4407">
        <f>MAX(E4407-F4407-G4407,0)</f>
        <v/>
      </c>
      <c r="I4407">
        <f>MIN(E4407,F4407+G4407)+(1-MgmtPct)*H4407</f>
        <v/>
      </c>
      <c r="J4407">
        <f>IF(I4407/SponsorCost&gt;=RatchetTrigger,1,0)</f>
        <v/>
      </c>
      <c r="K4407">
        <f>IF(J4407=1,MgmtPctRatchet,MgmtPct)</f>
        <v/>
      </c>
      <c r="L4407">
        <f>K4407*H4407</f>
        <v/>
      </c>
      <c r="M4407">
        <f>EXP(-rf*C4407)*L4407</f>
        <v/>
      </c>
      <c r="N4407">
        <f>EXP(-rf*C4407)*E4407</f>
        <v/>
      </c>
    </row>
    <row r="4408">
      <c r="A4408" t="n">
        <v>4400</v>
      </c>
      <c r="B4408">
        <f>RAND()</f>
        <v/>
      </c>
      <c r="C4408">
        <f>IF(B4408&lt;P_3,3,IF(B4408&lt;P_3+P_4,4,5))</f>
        <v/>
      </c>
      <c r="D4408">
        <f>NORM.S.INV(RAND())</f>
        <v/>
      </c>
      <c r="E4408">
        <f>V0*EXP((rf-q_leak-0.5*sigma^2)*C4408+sigma*SQRT(C4408)*D4408)</f>
        <v/>
      </c>
      <c r="F4408">
        <f>SHL_face*(1+SHL_rate)^C4408</f>
        <v/>
      </c>
      <c r="G4408">
        <f>Pref_face*(1+Pref_rate)^C4408</f>
        <v/>
      </c>
      <c r="H4408">
        <f>MAX(E4408-F4408-G4408,0)</f>
        <v/>
      </c>
      <c r="I4408">
        <f>MIN(E4408,F4408+G4408)+(1-MgmtPct)*H4408</f>
        <v/>
      </c>
      <c r="J4408">
        <f>IF(I4408/SponsorCost&gt;=RatchetTrigger,1,0)</f>
        <v/>
      </c>
      <c r="K4408">
        <f>IF(J4408=1,MgmtPctRatchet,MgmtPct)</f>
        <v/>
      </c>
      <c r="L4408">
        <f>K4408*H4408</f>
        <v/>
      </c>
      <c r="M4408">
        <f>EXP(-rf*C4408)*L4408</f>
        <v/>
      </c>
      <c r="N4408">
        <f>EXP(-rf*C4408)*E4408</f>
        <v/>
      </c>
    </row>
    <row r="4409">
      <c r="A4409" t="n">
        <v>4401</v>
      </c>
      <c r="B4409">
        <f>RAND()</f>
        <v/>
      </c>
      <c r="C4409">
        <f>IF(B4409&lt;P_3,3,IF(B4409&lt;P_3+P_4,4,5))</f>
        <v/>
      </c>
      <c r="D4409">
        <f>NORM.S.INV(RAND())</f>
        <v/>
      </c>
      <c r="E4409">
        <f>V0*EXP((rf-q_leak-0.5*sigma^2)*C4409+sigma*SQRT(C4409)*D4409)</f>
        <v/>
      </c>
      <c r="F4409">
        <f>SHL_face*(1+SHL_rate)^C4409</f>
        <v/>
      </c>
      <c r="G4409">
        <f>Pref_face*(1+Pref_rate)^C4409</f>
        <v/>
      </c>
      <c r="H4409">
        <f>MAX(E4409-F4409-G4409,0)</f>
        <v/>
      </c>
      <c r="I4409">
        <f>MIN(E4409,F4409+G4409)+(1-MgmtPct)*H4409</f>
        <v/>
      </c>
      <c r="J4409">
        <f>IF(I4409/SponsorCost&gt;=RatchetTrigger,1,0)</f>
        <v/>
      </c>
      <c r="K4409">
        <f>IF(J4409=1,MgmtPctRatchet,MgmtPct)</f>
        <v/>
      </c>
      <c r="L4409">
        <f>K4409*H4409</f>
        <v/>
      </c>
      <c r="M4409">
        <f>EXP(-rf*C4409)*L4409</f>
        <v/>
      </c>
      <c r="N4409">
        <f>EXP(-rf*C4409)*E4409</f>
        <v/>
      </c>
    </row>
    <row r="4410">
      <c r="A4410" t="n">
        <v>4402</v>
      </c>
      <c r="B4410">
        <f>RAND()</f>
        <v/>
      </c>
      <c r="C4410">
        <f>IF(B4410&lt;P_3,3,IF(B4410&lt;P_3+P_4,4,5))</f>
        <v/>
      </c>
      <c r="D4410">
        <f>NORM.S.INV(RAND())</f>
        <v/>
      </c>
      <c r="E4410">
        <f>V0*EXP((rf-q_leak-0.5*sigma^2)*C4410+sigma*SQRT(C4410)*D4410)</f>
        <v/>
      </c>
      <c r="F4410">
        <f>SHL_face*(1+SHL_rate)^C4410</f>
        <v/>
      </c>
      <c r="G4410">
        <f>Pref_face*(1+Pref_rate)^C4410</f>
        <v/>
      </c>
      <c r="H4410">
        <f>MAX(E4410-F4410-G4410,0)</f>
        <v/>
      </c>
      <c r="I4410">
        <f>MIN(E4410,F4410+G4410)+(1-MgmtPct)*H4410</f>
        <v/>
      </c>
      <c r="J4410">
        <f>IF(I4410/SponsorCost&gt;=RatchetTrigger,1,0)</f>
        <v/>
      </c>
      <c r="K4410">
        <f>IF(J4410=1,MgmtPctRatchet,MgmtPct)</f>
        <v/>
      </c>
      <c r="L4410">
        <f>K4410*H4410</f>
        <v/>
      </c>
      <c r="M4410">
        <f>EXP(-rf*C4410)*L4410</f>
        <v/>
      </c>
      <c r="N4410">
        <f>EXP(-rf*C4410)*E4410</f>
        <v/>
      </c>
    </row>
    <row r="4411">
      <c r="A4411" t="n">
        <v>4403</v>
      </c>
      <c r="B4411">
        <f>RAND()</f>
        <v/>
      </c>
      <c r="C4411">
        <f>IF(B4411&lt;P_3,3,IF(B4411&lt;P_3+P_4,4,5))</f>
        <v/>
      </c>
      <c r="D4411">
        <f>NORM.S.INV(RAND())</f>
        <v/>
      </c>
      <c r="E4411">
        <f>V0*EXP((rf-q_leak-0.5*sigma^2)*C4411+sigma*SQRT(C4411)*D4411)</f>
        <v/>
      </c>
      <c r="F4411">
        <f>SHL_face*(1+SHL_rate)^C4411</f>
        <v/>
      </c>
      <c r="G4411">
        <f>Pref_face*(1+Pref_rate)^C4411</f>
        <v/>
      </c>
      <c r="H4411">
        <f>MAX(E4411-F4411-G4411,0)</f>
        <v/>
      </c>
      <c r="I4411">
        <f>MIN(E4411,F4411+G4411)+(1-MgmtPct)*H4411</f>
        <v/>
      </c>
      <c r="J4411">
        <f>IF(I4411/SponsorCost&gt;=RatchetTrigger,1,0)</f>
        <v/>
      </c>
      <c r="K4411">
        <f>IF(J4411=1,MgmtPctRatchet,MgmtPct)</f>
        <v/>
      </c>
      <c r="L4411">
        <f>K4411*H4411</f>
        <v/>
      </c>
      <c r="M4411">
        <f>EXP(-rf*C4411)*L4411</f>
        <v/>
      </c>
      <c r="N4411">
        <f>EXP(-rf*C4411)*E4411</f>
        <v/>
      </c>
    </row>
    <row r="4412">
      <c r="A4412" t="n">
        <v>4404</v>
      </c>
      <c r="B4412">
        <f>RAND()</f>
        <v/>
      </c>
      <c r="C4412">
        <f>IF(B4412&lt;P_3,3,IF(B4412&lt;P_3+P_4,4,5))</f>
        <v/>
      </c>
      <c r="D4412">
        <f>NORM.S.INV(RAND())</f>
        <v/>
      </c>
      <c r="E4412">
        <f>V0*EXP((rf-q_leak-0.5*sigma^2)*C4412+sigma*SQRT(C4412)*D4412)</f>
        <v/>
      </c>
      <c r="F4412">
        <f>SHL_face*(1+SHL_rate)^C4412</f>
        <v/>
      </c>
      <c r="G4412">
        <f>Pref_face*(1+Pref_rate)^C4412</f>
        <v/>
      </c>
      <c r="H4412">
        <f>MAX(E4412-F4412-G4412,0)</f>
        <v/>
      </c>
      <c r="I4412">
        <f>MIN(E4412,F4412+G4412)+(1-MgmtPct)*H4412</f>
        <v/>
      </c>
      <c r="J4412">
        <f>IF(I4412/SponsorCost&gt;=RatchetTrigger,1,0)</f>
        <v/>
      </c>
      <c r="K4412">
        <f>IF(J4412=1,MgmtPctRatchet,MgmtPct)</f>
        <v/>
      </c>
      <c r="L4412">
        <f>K4412*H4412</f>
        <v/>
      </c>
      <c r="M4412">
        <f>EXP(-rf*C4412)*L4412</f>
        <v/>
      </c>
      <c r="N4412">
        <f>EXP(-rf*C4412)*E4412</f>
        <v/>
      </c>
    </row>
    <row r="4413">
      <c r="A4413" t="n">
        <v>4405</v>
      </c>
      <c r="B4413">
        <f>RAND()</f>
        <v/>
      </c>
      <c r="C4413">
        <f>IF(B4413&lt;P_3,3,IF(B4413&lt;P_3+P_4,4,5))</f>
        <v/>
      </c>
      <c r="D4413">
        <f>NORM.S.INV(RAND())</f>
        <v/>
      </c>
      <c r="E4413">
        <f>V0*EXP((rf-q_leak-0.5*sigma^2)*C4413+sigma*SQRT(C4413)*D4413)</f>
        <v/>
      </c>
      <c r="F4413">
        <f>SHL_face*(1+SHL_rate)^C4413</f>
        <v/>
      </c>
      <c r="G4413">
        <f>Pref_face*(1+Pref_rate)^C4413</f>
        <v/>
      </c>
      <c r="H4413">
        <f>MAX(E4413-F4413-G4413,0)</f>
        <v/>
      </c>
      <c r="I4413">
        <f>MIN(E4413,F4413+G4413)+(1-MgmtPct)*H4413</f>
        <v/>
      </c>
      <c r="J4413">
        <f>IF(I4413/SponsorCost&gt;=RatchetTrigger,1,0)</f>
        <v/>
      </c>
      <c r="K4413">
        <f>IF(J4413=1,MgmtPctRatchet,MgmtPct)</f>
        <v/>
      </c>
      <c r="L4413">
        <f>K4413*H4413</f>
        <v/>
      </c>
      <c r="M4413">
        <f>EXP(-rf*C4413)*L4413</f>
        <v/>
      </c>
      <c r="N4413">
        <f>EXP(-rf*C4413)*E4413</f>
        <v/>
      </c>
    </row>
    <row r="4414">
      <c r="A4414" t="n">
        <v>4406</v>
      </c>
      <c r="B4414">
        <f>RAND()</f>
        <v/>
      </c>
      <c r="C4414">
        <f>IF(B4414&lt;P_3,3,IF(B4414&lt;P_3+P_4,4,5))</f>
        <v/>
      </c>
      <c r="D4414">
        <f>NORM.S.INV(RAND())</f>
        <v/>
      </c>
      <c r="E4414">
        <f>V0*EXP((rf-q_leak-0.5*sigma^2)*C4414+sigma*SQRT(C4414)*D4414)</f>
        <v/>
      </c>
      <c r="F4414">
        <f>SHL_face*(1+SHL_rate)^C4414</f>
        <v/>
      </c>
      <c r="G4414">
        <f>Pref_face*(1+Pref_rate)^C4414</f>
        <v/>
      </c>
      <c r="H4414">
        <f>MAX(E4414-F4414-G4414,0)</f>
        <v/>
      </c>
      <c r="I4414">
        <f>MIN(E4414,F4414+G4414)+(1-MgmtPct)*H4414</f>
        <v/>
      </c>
      <c r="J4414">
        <f>IF(I4414/SponsorCost&gt;=RatchetTrigger,1,0)</f>
        <v/>
      </c>
      <c r="K4414">
        <f>IF(J4414=1,MgmtPctRatchet,MgmtPct)</f>
        <v/>
      </c>
      <c r="L4414">
        <f>K4414*H4414</f>
        <v/>
      </c>
      <c r="M4414">
        <f>EXP(-rf*C4414)*L4414</f>
        <v/>
      </c>
      <c r="N4414">
        <f>EXP(-rf*C4414)*E4414</f>
        <v/>
      </c>
    </row>
    <row r="4415">
      <c r="A4415" t="n">
        <v>4407</v>
      </c>
      <c r="B4415">
        <f>RAND()</f>
        <v/>
      </c>
      <c r="C4415">
        <f>IF(B4415&lt;P_3,3,IF(B4415&lt;P_3+P_4,4,5))</f>
        <v/>
      </c>
      <c r="D4415">
        <f>NORM.S.INV(RAND())</f>
        <v/>
      </c>
      <c r="E4415">
        <f>V0*EXP((rf-q_leak-0.5*sigma^2)*C4415+sigma*SQRT(C4415)*D4415)</f>
        <v/>
      </c>
      <c r="F4415">
        <f>SHL_face*(1+SHL_rate)^C4415</f>
        <v/>
      </c>
      <c r="G4415">
        <f>Pref_face*(1+Pref_rate)^C4415</f>
        <v/>
      </c>
      <c r="H4415">
        <f>MAX(E4415-F4415-G4415,0)</f>
        <v/>
      </c>
      <c r="I4415">
        <f>MIN(E4415,F4415+G4415)+(1-MgmtPct)*H4415</f>
        <v/>
      </c>
      <c r="J4415">
        <f>IF(I4415/SponsorCost&gt;=RatchetTrigger,1,0)</f>
        <v/>
      </c>
      <c r="K4415">
        <f>IF(J4415=1,MgmtPctRatchet,MgmtPct)</f>
        <v/>
      </c>
      <c r="L4415">
        <f>K4415*H4415</f>
        <v/>
      </c>
      <c r="M4415">
        <f>EXP(-rf*C4415)*L4415</f>
        <v/>
      </c>
      <c r="N4415">
        <f>EXP(-rf*C4415)*E4415</f>
        <v/>
      </c>
    </row>
    <row r="4416">
      <c r="A4416" t="n">
        <v>4408</v>
      </c>
      <c r="B4416">
        <f>RAND()</f>
        <v/>
      </c>
      <c r="C4416">
        <f>IF(B4416&lt;P_3,3,IF(B4416&lt;P_3+P_4,4,5))</f>
        <v/>
      </c>
      <c r="D4416">
        <f>NORM.S.INV(RAND())</f>
        <v/>
      </c>
      <c r="E4416">
        <f>V0*EXP((rf-q_leak-0.5*sigma^2)*C4416+sigma*SQRT(C4416)*D4416)</f>
        <v/>
      </c>
      <c r="F4416">
        <f>SHL_face*(1+SHL_rate)^C4416</f>
        <v/>
      </c>
      <c r="G4416">
        <f>Pref_face*(1+Pref_rate)^C4416</f>
        <v/>
      </c>
      <c r="H4416">
        <f>MAX(E4416-F4416-G4416,0)</f>
        <v/>
      </c>
      <c r="I4416">
        <f>MIN(E4416,F4416+G4416)+(1-MgmtPct)*H4416</f>
        <v/>
      </c>
      <c r="J4416">
        <f>IF(I4416/SponsorCost&gt;=RatchetTrigger,1,0)</f>
        <v/>
      </c>
      <c r="K4416">
        <f>IF(J4416=1,MgmtPctRatchet,MgmtPct)</f>
        <v/>
      </c>
      <c r="L4416">
        <f>K4416*H4416</f>
        <v/>
      </c>
      <c r="M4416">
        <f>EXP(-rf*C4416)*L4416</f>
        <v/>
      </c>
      <c r="N4416">
        <f>EXP(-rf*C4416)*E4416</f>
        <v/>
      </c>
    </row>
    <row r="4417">
      <c r="A4417" t="n">
        <v>4409</v>
      </c>
      <c r="B4417">
        <f>RAND()</f>
        <v/>
      </c>
      <c r="C4417">
        <f>IF(B4417&lt;P_3,3,IF(B4417&lt;P_3+P_4,4,5))</f>
        <v/>
      </c>
      <c r="D4417">
        <f>NORM.S.INV(RAND())</f>
        <v/>
      </c>
      <c r="E4417">
        <f>V0*EXP((rf-q_leak-0.5*sigma^2)*C4417+sigma*SQRT(C4417)*D4417)</f>
        <v/>
      </c>
      <c r="F4417">
        <f>SHL_face*(1+SHL_rate)^C4417</f>
        <v/>
      </c>
      <c r="G4417">
        <f>Pref_face*(1+Pref_rate)^C4417</f>
        <v/>
      </c>
      <c r="H4417">
        <f>MAX(E4417-F4417-G4417,0)</f>
        <v/>
      </c>
      <c r="I4417">
        <f>MIN(E4417,F4417+G4417)+(1-MgmtPct)*H4417</f>
        <v/>
      </c>
      <c r="J4417">
        <f>IF(I4417/SponsorCost&gt;=RatchetTrigger,1,0)</f>
        <v/>
      </c>
      <c r="K4417">
        <f>IF(J4417=1,MgmtPctRatchet,MgmtPct)</f>
        <v/>
      </c>
      <c r="L4417">
        <f>K4417*H4417</f>
        <v/>
      </c>
      <c r="M4417">
        <f>EXP(-rf*C4417)*L4417</f>
        <v/>
      </c>
      <c r="N4417">
        <f>EXP(-rf*C4417)*E4417</f>
        <v/>
      </c>
    </row>
    <row r="4418">
      <c r="A4418" t="n">
        <v>4410</v>
      </c>
      <c r="B4418">
        <f>RAND()</f>
        <v/>
      </c>
      <c r="C4418">
        <f>IF(B4418&lt;P_3,3,IF(B4418&lt;P_3+P_4,4,5))</f>
        <v/>
      </c>
      <c r="D4418">
        <f>NORM.S.INV(RAND())</f>
        <v/>
      </c>
      <c r="E4418">
        <f>V0*EXP((rf-q_leak-0.5*sigma^2)*C4418+sigma*SQRT(C4418)*D4418)</f>
        <v/>
      </c>
      <c r="F4418">
        <f>SHL_face*(1+SHL_rate)^C4418</f>
        <v/>
      </c>
      <c r="G4418">
        <f>Pref_face*(1+Pref_rate)^C4418</f>
        <v/>
      </c>
      <c r="H4418">
        <f>MAX(E4418-F4418-G4418,0)</f>
        <v/>
      </c>
      <c r="I4418">
        <f>MIN(E4418,F4418+G4418)+(1-MgmtPct)*H4418</f>
        <v/>
      </c>
      <c r="J4418">
        <f>IF(I4418/SponsorCost&gt;=RatchetTrigger,1,0)</f>
        <v/>
      </c>
      <c r="K4418">
        <f>IF(J4418=1,MgmtPctRatchet,MgmtPct)</f>
        <v/>
      </c>
      <c r="L4418">
        <f>K4418*H4418</f>
        <v/>
      </c>
      <c r="M4418">
        <f>EXP(-rf*C4418)*L4418</f>
        <v/>
      </c>
      <c r="N4418">
        <f>EXP(-rf*C4418)*E4418</f>
        <v/>
      </c>
    </row>
    <row r="4419">
      <c r="A4419" t="n">
        <v>4411</v>
      </c>
      <c r="B4419">
        <f>RAND()</f>
        <v/>
      </c>
      <c r="C4419">
        <f>IF(B4419&lt;P_3,3,IF(B4419&lt;P_3+P_4,4,5))</f>
        <v/>
      </c>
      <c r="D4419">
        <f>NORM.S.INV(RAND())</f>
        <v/>
      </c>
      <c r="E4419">
        <f>V0*EXP((rf-q_leak-0.5*sigma^2)*C4419+sigma*SQRT(C4419)*D4419)</f>
        <v/>
      </c>
      <c r="F4419">
        <f>SHL_face*(1+SHL_rate)^C4419</f>
        <v/>
      </c>
      <c r="G4419">
        <f>Pref_face*(1+Pref_rate)^C4419</f>
        <v/>
      </c>
      <c r="H4419">
        <f>MAX(E4419-F4419-G4419,0)</f>
        <v/>
      </c>
      <c r="I4419">
        <f>MIN(E4419,F4419+G4419)+(1-MgmtPct)*H4419</f>
        <v/>
      </c>
      <c r="J4419">
        <f>IF(I4419/SponsorCost&gt;=RatchetTrigger,1,0)</f>
        <v/>
      </c>
      <c r="K4419">
        <f>IF(J4419=1,MgmtPctRatchet,MgmtPct)</f>
        <v/>
      </c>
      <c r="L4419">
        <f>K4419*H4419</f>
        <v/>
      </c>
      <c r="M4419">
        <f>EXP(-rf*C4419)*L4419</f>
        <v/>
      </c>
      <c r="N4419">
        <f>EXP(-rf*C4419)*E4419</f>
        <v/>
      </c>
    </row>
    <row r="4420">
      <c r="A4420" t="n">
        <v>4412</v>
      </c>
      <c r="B4420">
        <f>RAND()</f>
        <v/>
      </c>
      <c r="C4420">
        <f>IF(B4420&lt;P_3,3,IF(B4420&lt;P_3+P_4,4,5))</f>
        <v/>
      </c>
      <c r="D4420">
        <f>NORM.S.INV(RAND())</f>
        <v/>
      </c>
      <c r="E4420">
        <f>V0*EXP((rf-q_leak-0.5*sigma^2)*C4420+sigma*SQRT(C4420)*D4420)</f>
        <v/>
      </c>
      <c r="F4420">
        <f>SHL_face*(1+SHL_rate)^C4420</f>
        <v/>
      </c>
      <c r="G4420">
        <f>Pref_face*(1+Pref_rate)^C4420</f>
        <v/>
      </c>
      <c r="H4420">
        <f>MAX(E4420-F4420-G4420,0)</f>
        <v/>
      </c>
      <c r="I4420">
        <f>MIN(E4420,F4420+G4420)+(1-MgmtPct)*H4420</f>
        <v/>
      </c>
      <c r="J4420">
        <f>IF(I4420/SponsorCost&gt;=RatchetTrigger,1,0)</f>
        <v/>
      </c>
      <c r="K4420">
        <f>IF(J4420=1,MgmtPctRatchet,MgmtPct)</f>
        <v/>
      </c>
      <c r="L4420">
        <f>K4420*H4420</f>
        <v/>
      </c>
      <c r="M4420">
        <f>EXP(-rf*C4420)*L4420</f>
        <v/>
      </c>
      <c r="N4420">
        <f>EXP(-rf*C4420)*E4420</f>
        <v/>
      </c>
    </row>
    <row r="4421">
      <c r="A4421" t="n">
        <v>4413</v>
      </c>
      <c r="B4421">
        <f>RAND()</f>
        <v/>
      </c>
      <c r="C4421">
        <f>IF(B4421&lt;P_3,3,IF(B4421&lt;P_3+P_4,4,5))</f>
        <v/>
      </c>
      <c r="D4421">
        <f>NORM.S.INV(RAND())</f>
        <v/>
      </c>
      <c r="E4421">
        <f>V0*EXP((rf-q_leak-0.5*sigma^2)*C4421+sigma*SQRT(C4421)*D4421)</f>
        <v/>
      </c>
      <c r="F4421">
        <f>SHL_face*(1+SHL_rate)^C4421</f>
        <v/>
      </c>
      <c r="G4421">
        <f>Pref_face*(1+Pref_rate)^C4421</f>
        <v/>
      </c>
      <c r="H4421">
        <f>MAX(E4421-F4421-G4421,0)</f>
        <v/>
      </c>
      <c r="I4421">
        <f>MIN(E4421,F4421+G4421)+(1-MgmtPct)*H4421</f>
        <v/>
      </c>
      <c r="J4421">
        <f>IF(I4421/SponsorCost&gt;=RatchetTrigger,1,0)</f>
        <v/>
      </c>
      <c r="K4421">
        <f>IF(J4421=1,MgmtPctRatchet,MgmtPct)</f>
        <v/>
      </c>
      <c r="L4421">
        <f>K4421*H4421</f>
        <v/>
      </c>
      <c r="M4421">
        <f>EXP(-rf*C4421)*L4421</f>
        <v/>
      </c>
      <c r="N4421">
        <f>EXP(-rf*C4421)*E4421</f>
        <v/>
      </c>
    </row>
    <row r="4422">
      <c r="A4422" t="n">
        <v>4414</v>
      </c>
      <c r="B4422">
        <f>RAND()</f>
        <v/>
      </c>
      <c r="C4422">
        <f>IF(B4422&lt;P_3,3,IF(B4422&lt;P_3+P_4,4,5))</f>
        <v/>
      </c>
      <c r="D4422">
        <f>NORM.S.INV(RAND())</f>
        <v/>
      </c>
      <c r="E4422">
        <f>V0*EXP((rf-q_leak-0.5*sigma^2)*C4422+sigma*SQRT(C4422)*D4422)</f>
        <v/>
      </c>
      <c r="F4422">
        <f>SHL_face*(1+SHL_rate)^C4422</f>
        <v/>
      </c>
      <c r="G4422">
        <f>Pref_face*(1+Pref_rate)^C4422</f>
        <v/>
      </c>
      <c r="H4422">
        <f>MAX(E4422-F4422-G4422,0)</f>
        <v/>
      </c>
      <c r="I4422">
        <f>MIN(E4422,F4422+G4422)+(1-MgmtPct)*H4422</f>
        <v/>
      </c>
      <c r="J4422">
        <f>IF(I4422/SponsorCost&gt;=RatchetTrigger,1,0)</f>
        <v/>
      </c>
      <c r="K4422">
        <f>IF(J4422=1,MgmtPctRatchet,MgmtPct)</f>
        <v/>
      </c>
      <c r="L4422">
        <f>K4422*H4422</f>
        <v/>
      </c>
      <c r="M4422">
        <f>EXP(-rf*C4422)*L4422</f>
        <v/>
      </c>
      <c r="N4422">
        <f>EXP(-rf*C4422)*E4422</f>
        <v/>
      </c>
    </row>
    <row r="4423">
      <c r="A4423" t="n">
        <v>4415</v>
      </c>
      <c r="B4423">
        <f>RAND()</f>
        <v/>
      </c>
      <c r="C4423">
        <f>IF(B4423&lt;P_3,3,IF(B4423&lt;P_3+P_4,4,5))</f>
        <v/>
      </c>
      <c r="D4423">
        <f>NORM.S.INV(RAND())</f>
        <v/>
      </c>
      <c r="E4423">
        <f>V0*EXP((rf-q_leak-0.5*sigma^2)*C4423+sigma*SQRT(C4423)*D4423)</f>
        <v/>
      </c>
      <c r="F4423">
        <f>SHL_face*(1+SHL_rate)^C4423</f>
        <v/>
      </c>
      <c r="G4423">
        <f>Pref_face*(1+Pref_rate)^C4423</f>
        <v/>
      </c>
      <c r="H4423">
        <f>MAX(E4423-F4423-G4423,0)</f>
        <v/>
      </c>
      <c r="I4423">
        <f>MIN(E4423,F4423+G4423)+(1-MgmtPct)*H4423</f>
        <v/>
      </c>
      <c r="J4423">
        <f>IF(I4423/SponsorCost&gt;=RatchetTrigger,1,0)</f>
        <v/>
      </c>
      <c r="K4423">
        <f>IF(J4423=1,MgmtPctRatchet,MgmtPct)</f>
        <v/>
      </c>
      <c r="L4423">
        <f>K4423*H4423</f>
        <v/>
      </c>
      <c r="M4423">
        <f>EXP(-rf*C4423)*L4423</f>
        <v/>
      </c>
      <c r="N4423">
        <f>EXP(-rf*C4423)*E4423</f>
        <v/>
      </c>
    </row>
    <row r="4424">
      <c r="A4424" t="n">
        <v>4416</v>
      </c>
      <c r="B4424">
        <f>RAND()</f>
        <v/>
      </c>
      <c r="C4424">
        <f>IF(B4424&lt;P_3,3,IF(B4424&lt;P_3+P_4,4,5))</f>
        <v/>
      </c>
      <c r="D4424">
        <f>NORM.S.INV(RAND())</f>
        <v/>
      </c>
      <c r="E4424">
        <f>V0*EXP((rf-q_leak-0.5*sigma^2)*C4424+sigma*SQRT(C4424)*D4424)</f>
        <v/>
      </c>
      <c r="F4424">
        <f>SHL_face*(1+SHL_rate)^C4424</f>
        <v/>
      </c>
      <c r="G4424">
        <f>Pref_face*(1+Pref_rate)^C4424</f>
        <v/>
      </c>
      <c r="H4424">
        <f>MAX(E4424-F4424-G4424,0)</f>
        <v/>
      </c>
      <c r="I4424">
        <f>MIN(E4424,F4424+G4424)+(1-MgmtPct)*H4424</f>
        <v/>
      </c>
      <c r="J4424">
        <f>IF(I4424/SponsorCost&gt;=RatchetTrigger,1,0)</f>
        <v/>
      </c>
      <c r="K4424">
        <f>IF(J4424=1,MgmtPctRatchet,MgmtPct)</f>
        <v/>
      </c>
      <c r="L4424">
        <f>K4424*H4424</f>
        <v/>
      </c>
      <c r="M4424">
        <f>EXP(-rf*C4424)*L4424</f>
        <v/>
      </c>
      <c r="N4424">
        <f>EXP(-rf*C4424)*E4424</f>
        <v/>
      </c>
    </row>
    <row r="4425">
      <c r="A4425" t="n">
        <v>4417</v>
      </c>
      <c r="B4425">
        <f>RAND()</f>
        <v/>
      </c>
      <c r="C4425">
        <f>IF(B4425&lt;P_3,3,IF(B4425&lt;P_3+P_4,4,5))</f>
        <v/>
      </c>
      <c r="D4425">
        <f>NORM.S.INV(RAND())</f>
        <v/>
      </c>
      <c r="E4425">
        <f>V0*EXP((rf-q_leak-0.5*sigma^2)*C4425+sigma*SQRT(C4425)*D4425)</f>
        <v/>
      </c>
      <c r="F4425">
        <f>SHL_face*(1+SHL_rate)^C4425</f>
        <v/>
      </c>
      <c r="G4425">
        <f>Pref_face*(1+Pref_rate)^C4425</f>
        <v/>
      </c>
      <c r="H4425">
        <f>MAX(E4425-F4425-G4425,0)</f>
        <v/>
      </c>
      <c r="I4425">
        <f>MIN(E4425,F4425+G4425)+(1-MgmtPct)*H4425</f>
        <v/>
      </c>
      <c r="J4425">
        <f>IF(I4425/SponsorCost&gt;=RatchetTrigger,1,0)</f>
        <v/>
      </c>
      <c r="K4425">
        <f>IF(J4425=1,MgmtPctRatchet,MgmtPct)</f>
        <v/>
      </c>
      <c r="L4425">
        <f>K4425*H4425</f>
        <v/>
      </c>
      <c r="M4425">
        <f>EXP(-rf*C4425)*L4425</f>
        <v/>
      </c>
      <c r="N4425">
        <f>EXP(-rf*C4425)*E4425</f>
        <v/>
      </c>
    </row>
    <row r="4426">
      <c r="A4426" t="n">
        <v>4418</v>
      </c>
      <c r="B4426">
        <f>RAND()</f>
        <v/>
      </c>
      <c r="C4426">
        <f>IF(B4426&lt;P_3,3,IF(B4426&lt;P_3+P_4,4,5))</f>
        <v/>
      </c>
      <c r="D4426">
        <f>NORM.S.INV(RAND())</f>
        <v/>
      </c>
      <c r="E4426">
        <f>V0*EXP((rf-q_leak-0.5*sigma^2)*C4426+sigma*SQRT(C4426)*D4426)</f>
        <v/>
      </c>
      <c r="F4426">
        <f>SHL_face*(1+SHL_rate)^C4426</f>
        <v/>
      </c>
      <c r="G4426">
        <f>Pref_face*(1+Pref_rate)^C4426</f>
        <v/>
      </c>
      <c r="H4426">
        <f>MAX(E4426-F4426-G4426,0)</f>
        <v/>
      </c>
      <c r="I4426">
        <f>MIN(E4426,F4426+G4426)+(1-MgmtPct)*H4426</f>
        <v/>
      </c>
      <c r="J4426">
        <f>IF(I4426/SponsorCost&gt;=RatchetTrigger,1,0)</f>
        <v/>
      </c>
      <c r="K4426">
        <f>IF(J4426=1,MgmtPctRatchet,MgmtPct)</f>
        <v/>
      </c>
      <c r="L4426">
        <f>K4426*H4426</f>
        <v/>
      </c>
      <c r="M4426">
        <f>EXP(-rf*C4426)*L4426</f>
        <v/>
      </c>
      <c r="N4426">
        <f>EXP(-rf*C4426)*E4426</f>
        <v/>
      </c>
    </row>
    <row r="4427">
      <c r="A4427" t="n">
        <v>4419</v>
      </c>
      <c r="B4427">
        <f>RAND()</f>
        <v/>
      </c>
      <c r="C4427">
        <f>IF(B4427&lt;P_3,3,IF(B4427&lt;P_3+P_4,4,5))</f>
        <v/>
      </c>
      <c r="D4427">
        <f>NORM.S.INV(RAND())</f>
        <v/>
      </c>
      <c r="E4427">
        <f>V0*EXP((rf-q_leak-0.5*sigma^2)*C4427+sigma*SQRT(C4427)*D4427)</f>
        <v/>
      </c>
      <c r="F4427">
        <f>SHL_face*(1+SHL_rate)^C4427</f>
        <v/>
      </c>
      <c r="G4427">
        <f>Pref_face*(1+Pref_rate)^C4427</f>
        <v/>
      </c>
      <c r="H4427">
        <f>MAX(E4427-F4427-G4427,0)</f>
        <v/>
      </c>
      <c r="I4427">
        <f>MIN(E4427,F4427+G4427)+(1-MgmtPct)*H4427</f>
        <v/>
      </c>
      <c r="J4427">
        <f>IF(I4427/SponsorCost&gt;=RatchetTrigger,1,0)</f>
        <v/>
      </c>
      <c r="K4427">
        <f>IF(J4427=1,MgmtPctRatchet,MgmtPct)</f>
        <v/>
      </c>
      <c r="L4427">
        <f>K4427*H4427</f>
        <v/>
      </c>
      <c r="M4427">
        <f>EXP(-rf*C4427)*L4427</f>
        <v/>
      </c>
      <c r="N4427">
        <f>EXP(-rf*C4427)*E4427</f>
        <v/>
      </c>
    </row>
    <row r="4428">
      <c r="A4428" t="n">
        <v>4420</v>
      </c>
      <c r="B4428">
        <f>RAND()</f>
        <v/>
      </c>
      <c r="C4428">
        <f>IF(B4428&lt;P_3,3,IF(B4428&lt;P_3+P_4,4,5))</f>
        <v/>
      </c>
      <c r="D4428">
        <f>NORM.S.INV(RAND())</f>
        <v/>
      </c>
      <c r="E4428">
        <f>V0*EXP((rf-q_leak-0.5*sigma^2)*C4428+sigma*SQRT(C4428)*D4428)</f>
        <v/>
      </c>
      <c r="F4428">
        <f>SHL_face*(1+SHL_rate)^C4428</f>
        <v/>
      </c>
      <c r="G4428">
        <f>Pref_face*(1+Pref_rate)^C4428</f>
        <v/>
      </c>
      <c r="H4428">
        <f>MAX(E4428-F4428-G4428,0)</f>
        <v/>
      </c>
      <c r="I4428">
        <f>MIN(E4428,F4428+G4428)+(1-MgmtPct)*H4428</f>
        <v/>
      </c>
      <c r="J4428">
        <f>IF(I4428/SponsorCost&gt;=RatchetTrigger,1,0)</f>
        <v/>
      </c>
      <c r="K4428">
        <f>IF(J4428=1,MgmtPctRatchet,MgmtPct)</f>
        <v/>
      </c>
      <c r="L4428">
        <f>K4428*H4428</f>
        <v/>
      </c>
      <c r="M4428">
        <f>EXP(-rf*C4428)*L4428</f>
        <v/>
      </c>
      <c r="N4428">
        <f>EXP(-rf*C4428)*E4428</f>
        <v/>
      </c>
    </row>
    <row r="4429">
      <c r="A4429" t="n">
        <v>4421</v>
      </c>
      <c r="B4429">
        <f>RAND()</f>
        <v/>
      </c>
      <c r="C4429">
        <f>IF(B4429&lt;P_3,3,IF(B4429&lt;P_3+P_4,4,5))</f>
        <v/>
      </c>
      <c r="D4429">
        <f>NORM.S.INV(RAND())</f>
        <v/>
      </c>
      <c r="E4429">
        <f>V0*EXP((rf-q_leak-0.5*sigma^2)*C4429+sigma*SQRT(C4429)*D4429)</f>
        <v/>
      </c>
      <c r="F4429">
        <f>SHL_face*(1+SHL_rate)^C4429</f>
        <v/>
      </c>
      <c r="G4429">
        <f>Pref_face*(1+Pref_rate)^C4429</f>
        <v/>
      </c>
      <c r="H4429">
        <f>MAX(E4429-F4429-G4429,0)</f>
        <v/>
      </c>
      <c r="I4429">
        <f>MIN(E4429,F4429+G4429)+(1-MgmtPct)*H4429</f>
        <v/>
      </c>
      <c r="J4429">
        <f>IF(I4429/SponsorCost&gt;=RatchetTrigger,1,0)</f>
        <v/>
      </c>
      <c r="K4429">
        <f>IF(J4429=1,MgmtPctRatchet,MgmtPct)</f>
        <v/>
      </c>
      <c r="L4429">
        <f>K4429*H4429</f>
        <v/>
      </c>
      <c r="M4429">
        <f>EXP(-rf*C4429)*L4429</f>
        <v/>
      </c>
      <c r="N4429">
        <f>EXP(-rf*C4429)*E4429</f>
        <v/>
      </c>
    </row>
    <row r="4430">
      <c r="A4430" t="n">
        <v>4422</v>
      </c>
      <c r="B4430">
        <f>RAND()</f>
        <v/>
      </c>
      <c r="C4430">
        <f>IF(B4430&lt;P_3,3,IF(B4430&lt;P_3+P_4,4,5))</f>
        <v/>
      </c>
      <c r="D4430">
        <f>NORM.S.INV(RAND())</f>
        <v/>
      </c>
      <c r="E4430">
        <f>V0*EXP((rf-q_leak-0.5*sigma^2)*C4430+sigma*SQRT(C4430)*D4430)</f>
        <v/>
      </c>
      <c r="F4430">
        <f>SHL_face*(1+SHL_rate)^C4430</f>
        <v/>
      </c>
      <c r="G4430">
        <f>Pref_face*(1+Pref_rate)^C4430</f>
        <v/>
      </c>
      <c r="H4430">
        <f>MAX(E4430-F4430-G4430,0)</f>
        <v/>
      </c>
      <c r="I4430">
        <f>MIN(E4430,F4430+G4430)+(1-MgmtPct)*H4430</f>
        <v/>
      </c>
      <c r="J4430">
        <f>IF(I4430/SponsorCost&gt;=RatchetTrigger,1,0)</f>
        <v/>
      </c>
      <c r="K4430">
        <f>IF(J4430=1,MgmtPctRatchet,MgmtPct)</f>
        <v/>
      </c>
      <c r="L4430">
        <f>K4430*H4430</f>
        <v/>
      </c>
      <c r="M4430">
        <f>EXP(-rf*C4430)*L4430</f>
        <v/>
      </c>
      <c r="N4430">
        <f>EXP(-rf*C4430)*E4430</f>
        <v/>
      </c>
    </row>
    <row r="4431">
      <c r="A4431" t="n">
        <v>4423</v>
      </c>
      <c r="B4431">
        <f>RAND()</f>
        <v/>
      </c>
      <c r="C4431">
        <f>IF(B4431&lt;P_3,3,IF(B4431&lt;P_3+P_4,4,5))</f>
        <v/>
      </c>
      <c r="D4431">
        <f>NORM.S.INV(RAND())</f>
        <v/>
      </c>
      <c r="E4431">
        <f>V0*EXP((rf-q_leak-0.5*sigma^2)*C4431+sigma*SQRT(C4431)*D4431)</f>
        <v/>
      </c>
      <c r="F4431">
        <f>SHL_face*(1+SHL_rate)^C4431</f>
        <v/>
      </c>
      <c r="G4431">
        <f>Pref_face*(1+Pref_rate)^C4431</f>
        <v/>
      </c>
      <c r="H4431">
        <f>MAX(E4431-F4431-G4431,0)</f>
        <v/>
      </c>
      <c r="I4431">
        <f>MIN(E4431,F4431+G4431)+(1-MgmtPct)*H4431</f>
        <v/>
      </c>
      <c r="J4431">
        <f>IF(I4431/SponsorCost&gt;=RatchetTrigger,1,0)</f>
        <v/>
      </c>
      <c r="K4431">
        <f>IF(J4431=1,MgmtPctRatchet,MgmtPct)</f>
        <v/>
      </c>
      <c r="L4431">
        <f>K4431*H4431</f>
        <v/>
      </c>
      <c r="M4431">
        <f>EXP(-rf*C4431)*L4431</f>
        <v/>
      </c>
      <c r="N4431">
        <f>EXP(-rf*C4431)*E4431</f>
        <v/>
      </c>
    </row>
    <row r="4432">
      <c r="A4432" t="n">
        <v>4424</v>
      </c>
      <c r="B4432">
        <f>RAND()</f>
        <v/>
      </c>
      <c r="C4432">
        <f>IF(B4432&lt;P_3,3,IF(B4432&lt;P_3+P_4,4,5))</f>
        <v/>
      </c>
      <c r="D4432">
        <f>NORM.S.INV(RAND())</f>
        <v/>
      </c>
      <c r="E4432">
        <f>V0*EXP((rf-q_leak-0.5*sigma^2)*C4432+sigma*SQRT(C4432)*D4432)</f>
        <v/>
      </c>
      <c r="F4432">
        <f>SHL_face*(1+SHL_rate)^C4432</f>
        <v/>
      </c>
      <c r="G4432">
        <f>Pref_face*(1+Pref_rate)^C4432</f>
        <v/>
      </c>
      <c r="H4432">
        <f>MAX(E4432-F4432-G4432,0)</f>
        <v/>
      </c>
      <c r="I4432">
        <f>MIN(E4432,F4432+G4432)+(1-MgmtPct)*H4432</f>
        <v/>
      </c>
      <c r="J4432">
        <f>IF(I4432/SponsorCost&gt;=RatchetTrigger,1,0)</f>
        <v/>
      </c>
      <c r="K4432">
        <f>IF(J4432=1,MgmtPctRatchet,MgmtPct)</f>
        <v/>
      </c>
      <c r="L4432">
        <f>K4432*H4432</f>
        <v/>
      </c>
      <c r="M4432">
        <f>EXP(-rf*C4432)*L4432</f>
        <v/>
      </c>
      <c r="N4432">
        <f>EXP(-rf*C4432)*E4432</f>
        <v/>
      </c>
    </row>
    <row r="4433">
      <c r="A4433" t="n">
        <v>4425</v>
      </c>
      <c r="B4433">
        <f>RAND()</f>
        <v/>
      </c>
      <c r="C4433">
        <f>IF(B4433&lt;P_3,3,IF(B4433&lt;P_3+P_4,4,5))</f>
        <v/>
      </c>
      <c r="D4433">
        <f>NORM.S.INV(RAND())</f>
        <v/>
      </c>
      <c r="E4433">
        <f>V0*EXP((rf-q_leak-0.5*sigma^2)*C4433+sigma*SQRT(C4433)*D4433)</f>
        <v/>
      </c>
      <c r="F4433">
        <f>SHL_face*(1+SHL_rate)^C4433</f>
        <v/>
      </c>
      <c r="G4433">
        <f>Pref_face*(1+Pref_rate)^C4433</f>
        <v/>
      </c>
      <c r="H4433">
        <f>MAX(E4433-F4433-G4433,0)</f>
        <v/>
      </c>
      <c r="I4433">
        <f>MIN(E4433,F4433+G4433)+(1-MgmtPct)*H4433</f>
        <v/>
      </c>
      <c r="J4433">
        <f>IF(I4433/SponsorCost&gt;=RatchetTrigger,1,0)</f>
        <v/>
      </c>
      <c r="K4433">
        <f>IF(J4433=1,MgmtPctRatchet,MgmtPct)</f>
        <v/>
      </c>
      <c r="L4433">
        <f>K4433*H4433</f>
        <v/>
      </c>
      <c r="M4433">
        <f>EXP(-rf*C4433)*L4433</f>
        <v/>
      </c>
      <c r="N4433">
        <f>EXP(-rf*C4433)*E4433</f>
        <v/>
      </c>
    </row>
    <row r="4434">
      <c r="A4434" t="n">
        <v>4426</v>
      </c>
      <c r="B4434">
        <f>RAND()</f>
        <v/>
      </c>
      <c r="C4434">
        <f>IF(B4434&lt;P_3,3,IF(B4434&lt;P_3+P_4,4,5))</f>
        <v/>
      </c>
      <c r="D4434">
        <f>NORM.S.INV(RAND())</f>
        <v/>
      </c>
      <c r="E4434">
        <f>V0*EXP((rf-q_leak-0.5*sigma^2)*C4434+sigma*SQRT(C4434)*D4434)</f>
        <v/>
      </c>
      <c r="F4434">
        <f>SHL_face*(1+SHL_rate)^C4434</f>
        <v/>
      </c>
      <c r="G4434">
        <f>Pref_face*(1+Pref_rate)^C4434</f>
        <v/>
      </c>
      <c r="H4434">
        <f>MAX(E4434-F4434-G4434,0)</f>
        <v/>
      </c>
      <c r="I4434">
        <f>MIN(E4434,F4434+G4434)+(1-MgmtPct)*H4434</f>
        <v/>
      </c>
      <c r="J4434">
        <f>IF(I4434/SponsorCost&gt;=RatchetTrigger,1,0)</f>
        <v/>
      </c>
      <c r="K4434">
        <f>IF(J4434=1,MgmtPctRatchet,MgmtPct)</f>
        <v/>
      </c>
      <c r="L4434">
        <f>K4434*H4434</f>
        <v/>
      </c>
      <c r="M4434">
        <f>EXP(-rf*C4434)*L4434</f>
        <v/>
      </c>
      <c r="N4434">
        <f>EXP(-rf*C4434)*E4434</f>
        <v/>
      </c>
    </row>
    <row r="4435">
      <c r="A4435" t="n">
        <v>4427</v>
      </c>
      <c r="B4435">
        <f>RAND()</f>
        <v/>
      </c>
      <c r="C4435">
        <f>IF(B4435&lt;P_3,3,IF(B4435&lt;P_3+P_4,4,5))</f>
        <v/>
      </c>
      <c r="D4435">
        <f>NORM.S.INV(RAND())</f>
        <v/>
      </c>
      <c r="E4435">
        <f>V0*EXP((rf-q_leak-0.5*sigma^2)*C4435+sigma*SQRT(C4435)*D4435)</f>
        <v/>
      </c>
      <c r="F4435">
        <f>SHL_face*(1+SHL_rate)^C4435</f>
        <v/>
      </c>
      <c r="G4435">
        <f>Pref_face*(1+Pref_rate)^C4435</f>
        <v/>
      </c>
      <c r="H4435">
        <f>MAX(E4435-F4435-G4435,0)</f>
        <v/>
      </c>
      <c r="I4435">
        <f>MIN(E4435,F4435+G4435)+(1-MgmtPct)*H4435</f>
        <v/>
      </c>
      <c r="J4435">
        <f>IF(I4435/SponsorCost&gt;=RatchetTrigger,1,0)</f>
        <v/>
      </c>
      <c r="K4435">
        <f>IF(J4435=1,MgmtPctRatchet,MgmtPct)</f>
        <v/>
      </c>
      <c r="L4435">
        <f>K4435*H4435</f>
        <v/>
      </c>
      <c r="M4435">
        <f>EXP(-rf*C4435)*L4435</f>
        <v/>
      </c>
      <c r="N4435">
        <f>EXP(-rf*C4435)*E4435</f>
        <v/>
      </c>
    </row>
    <row r="4436">
      <c r="A4436" t="n">
        <v>4428</v>
      </c>
      <c r="B4436">
        <f>RAND()</f>
        <v/>
      </c>
      <c r="C4436">
        <f>IF(B4436&lt;P_3,3,IF(B4436&lt;P_3+P_4,4,5))</f>
        <v/>
      </c>
      <c r="D4436">
        <f>NORM.S.INV(RAND())</f>
        <v/>
      </c>
      <c r="E4436">
        <f>V0*EXP((rf-q_leak-0.5*sigma^2)*C4436+sigma*SQRT(C4436)*D4436)</f>
        <v/>
      </c>
      <c r="F4436">
        <f>SHL_face*(1+SHL_rate)^C4436</f>
        <v/>
      </c>
      <c r="G4436">
        <f>Pref_face*(1+Pref_rate)^C4436</f>
        <v/>
      </c>
      <c r="H4436">
        <f>MAX(E4436-F4436-G4436,0)</f>
        <v/>
      </c>
      <c r="I4436">
        <f>MIN(E4436,F4436+G4436)+(1-MgmtPct)*H4436</f>
        <v/>
      </c>
      <c r="J4436">
        <f>IF(I4436/SponsorCost&gt;=RatchetTrigger,1,0)</f>
        <v/>
      </c>
      <c r="K4436">
        <f>IF(J4436=1,MgmtPctRatchet,MgmtPct)</f>
        <v/>
      </c>
      <c r="L4436">
        <f>K4436*H4436</f>
        <v/>
      </c>
      <c r="M4436">
        <f>EXP(-rf*C4436)*L4436</f>
        <v/>
      </c>
      <c r="N4436">
        <f>EXP(-rf*C4436)*E4436</f>
        <v/>
      </c>
    </row>
    <row r="4437">
      <c r="A4437" t="n">
        <v>4429</v>
      </c>
      <c r="B4437">
        <f>RAND()</f>
        <v/>
      </c>
      <c r="C4437">
        <f>IF(B4437&lt;P_3,3,IF(B4437&lt;P_3+P_4,4,5))</f>
        <v/>
      </c>
      <c r="D4437">
        <f>NORM.S.INV(RAND())</f>
        <v/>
      </c>
      <c r="E4437">
        <f>V0*EXP((rf-q_leak-0.5*sigma^2)*C4437+sigma*SQRT(C4437)*D4437)</f>
        <v/>
      </c>
      <c r="F4437">
        <f>SHL_face*(1+SHL_rate)^C4437</f>
        <v/>
      </c>
      <c r="G4437">
        <f>Pref_face*(1+Pref_rate)^C4437</f>
        <v/>
      </c>
      <c r="H4437">
        <f>MAX(E4437-F4437-G4437,0)</f>
        <v/>
      </c>
      <c r="I4437">
        <f>MIN(E4437,F4437+G4437)+(1-MgmtPct)*H4437</f>
        <v/>
      </c>
      <c r="J4437">
        <f>IF(I4437/SponsorCost&gt;=RatchetTrigger,1,0)</f>
        <v/>
      </c>
      <c r="K4437">
        <f>IF(J4437=1,MgmtPctRatchet,MgmtPct)</f>
        <v/>
      </c>
      <c r="L4437">
        <f>K4437*H4437</f>
        <v/>
      </c>
      <c r="M4437">
        <f>EXP(-rf*C4437)*L4437</f>
        <v/>
      </c>
      <c r="N4437">
        <f>EXP(-rf*C4437)*E4437</f>
        <v/>
      </c>
    </row>
    <row r="4438">
      <c r="A4438" t="n">
        <v>4430</v>
      </c>
      <c r="B4438">
        <f>RAND()</f>
        <v/>
      </c>
      <c r="C4438">
        <f>IF(B4438&lt;P_3,3,IF(B4438&lt;P_3+P_4,4,5))</f>
        <v/>
      </c>
      <c r="D4438">
        <f>NORM.S.INV(RAND())</f>
        <v/>
      </c>
      <c r="E4438">
        <f>V0*EXP((rf-q_leak-0.5*sigma^2)*C4438+sigma*SQRT(C4438)*D4438)</f>
        <v/>
      </c>
      <c r="F4438">
        <f>SHL_face*(1+SHL_rate)^C4438</f>
        <v/>
      </c>
      <c r="G4438">
        <f>Pref_face*(1+Pref_rate)^C4438</f>
        <v/>
      </c>
      <c r="H4438">
        <f>MAX(E4438-F4438-G4438,0)</f>
        <v/>
      </c>
      <c r="I4438">
        <f>MIN(E4438,F4438+G4438)+(1-MgmtPct)*H4438</f>
        <v/>
      </c>
      <c r="J4438">
        <f>IF(I4438/SponsorCost&gt;=RatchetTrigger,1,0)</f>
        <v/>
      </c>
      <c r="K4438">
        <f>IF(J4438=1,MgmtPctRatchet,MgmtPct)</f>
        <v/>
      </c>
      <c r="L4438">
        <f>K4438*H4438</f>
        <v/>
      </c>
      <c r="M4438">
        <f>EXP(-rf*C4438)*L4438</f>
        <v/>
      </c>
      <c r="N4438">
        <f>EXP(-rf*C4438)*E4438</f>
        <v/>
      </c>
    </row>
    <row r="4439">
      <c r="A4439" t="n">
        <v>4431</v>
      </c>
      <c r="B4439">
        <f>RAND()</f>
        <v/>
      </c>
      <c r="C4439">
        <f>IF(B4439&lt;P_3,3,IF(B4439&lt;P_3+P_4,4,5))</f>
        <v/>
      </c>
      <c r="D4439">
        <f>NORM.S.INV(RAND())</f>
        <v/>
      </c>
      <c r="E4439">
        <f>V0*EXP((rf-q_leak-0.5*sigma^2)*C4439+sigma*SQRT(C4439)*D4439)</f>
        <v/>
      </c>
      <c r="F4439">
        <f>SHL_face*(1+SHL_rate)^C4439</f>
        <v/>
      </c>
      <c r="G4439">
        <f>Pref_face*(1+Pref_rate)^C4439</f>
        <v/>
      </c>
      <c r="H4439">
        <f>MAX(E4439-F4439-G4439,0)</f>
        <v/>
      </c>
      <c r="I4439">
        <f>MIN(E4439,F4439+G4439)+(1-MgmtPct)*H4439</f>
        <v/>
      </c>
      <c r="J4439">
        <f>IF(I4439/SponsorCost&gt;=RatchetTrigger,1,0)</f>
        <v/>
      </c>
      <c r="K4439">
        <f>IF(J4439=1,MgmtPctRatchet,MgmtPct)</f>
        <v/>
      </c>
      <c r="L4439">
        <f>K4439*H4439</f>
        <v/>
      </c>
      <c r="M4439">
        <f>EXP(-rf*C4439)*L4439</f>
        <v/>
      </c>
      <c r="N4439">
        <f>EXP(-rf*C4439)*E4439</f>
        <v/>
      </c>
    </row>
    <row r="4440">
      <c r="A4440" t="n">
        <v>4432</v>
      </c>
      <c r="B4440">
        <f>RAND()</f>
        <v/>
      </c>
      <c r="C4440">
        <f>IF(B4440&lt;P_3,3,IF(B4440&lt;P_3+P_4,4,5))</f>
        <v/>
      </c>
      <c r="D4440">
        <f>NORM.S.INV(RAND())</f>
        <v/>
      </c>
      <c r="E4440">
        <f>V0*EXP((rf-q_leak-0.5*sigma^2)*C4440+sigma*SQRT(C4440)*D4440)</f>
        <v/>
      </c>
      <c r="F4440">
        <f>SHL_face*(1+SHL_rate)^C4440</f>
        <v/>
      </c>
      <c r="G4440">
        <f>Pref_face*(1+Pref_rate)^C4440</f>
        <v/>
      </c>
      <c r="H4440">
        <f>MAX(E4440-F4440-G4440,0)</f>
        <v/>
      </c>
      <c r="I4440">
        <f>MIN(E4440,F4440+G4440)+(1-MgmtPct)*H4440</f>
        <v/>
      </c>
      <c r="J4440">
        <f>IF(I4440/SponsorCost&gt;=RatchetTrigger,1,0)</f>
        <v/>
      </c>
      <c r="K4440">
        <f>IF(J4440=1,MgmtPctRatchet,MgmtPct)</f>
        <v/>
      </c>
      <c r="L4440">
        <f>K4440*H4440</f>
        <v/>
      </c>
      <c r="M4440">
        <f>EXP(-rf*C4440)*L4440</f>
        <v/>
      </c>
      <c r="N4440">
        <f>EXP(-rf*C4440)*E4440</f>
        <v/>
      </c>
    </row>
    <row r="4441">
      <c r="A4441" t="n">
        <v>4433</v>
      </c>
      <c r="B4441">
        <f>RAND()</f>
        <v/>
      </c>
      <c r="C4441">
        <f>IF(B4441&lt;P_3,3,IF(B4441&lt;P_3+P_4,4,5))</f>
        <v/>
      </c>
      <c r="D4441">
        <f>NORM.S.INV(RAND())</f>
        <v/>
      </c>
      <c r="E4441">
        <f>V0*EXP((rf-q_leak-0.5*sigma^2)*C4441+sigma*SQRT(C4441)*D4441)</f>
        <v/>
      </c>
      <c r="F4441">
        <f>SHL_face*(1+SHL_rate)^C4441</f>
        <v/>
      </c>
      <c r="G4441">
        <f>Pref_face*(1+Pref_rate)^C4441</f>
        <v/>
      </c>
      <c r="H4441">
        <f>MAX(E4441-F4441-G4441,0)</f>
        <v/>
      </c>
      <c r="I4441">
        <f>MIN(E4441,F4441+G4441)+(1-MgmtPct)*H4441</f>
        <v/>
      </c>
      <c r="J4441">
        <f>IF(I4441/SponsorCost&gt;=RatchetTrigger,1,0)</f>
        <v/>
      </c>
      <c r="K4441">
        <f>IF(J4441=1,MgmtPctRatchet,MgmtPct)</f>
        <v/>
      </c>
      <c r="L4441">
        <f>K4441*H4441</f>
        <v/>
      </c>
      <c r="M4441">
        <f>EXP(-rf*C4441)*L4441</f>
        <v/>
      </c>
      <c r="N4441">
        <f>EXP(-rf*C4441)*E4441</f>
        <v/>
      </c>
    </row>
    <row r="4442">
      <c r="A4442" t="n">
        <v>4434</v>
      </c>
      <c r="B4442">
        <f>RAND()</f>
        <v/>
      </c>
      <c r="C4442">
        <f>IF(B4442&lt;P_3,3,IF(B4442&lt;P_3+P_4,4,5))</f>
        <v/>
      </c>
      <c r="D4442">
        <f>NORM.S.INV(RAND())</f>
        <v/>
      </c>
      <c r="E4442">
        <f>V0*EXP((rf-q_leak-0.5*sigma^2)*C4442+sigma*SQRT(C4442)*D4442)</f>
        <v/>
      </c>
      <c r="F4442">
        <f>SHL_face*(1+SHL_rate)^C4442</f>
        <v/>
      </c>
      <c r="G4442">
        <f>Pref_face*(1+Pref_rate)^C4442</f>
        <v/>
      </c>
      <c r="H4442">
        <f>MAX(E4442-F4442-G4442,0)</f>
        <v/>
      </c>
      <c r="I4442">
        <f>MIN(E4442,F4442+G4442)+(1-MgmtPct)*H4442</f>
        <v/>
      </c>
      <c r="J4442">
        <f>IF(I4442/SponsorCost&gt;=RatchetTrigger,1,0)</f>
        <v/>
      </c>
      <c r="K4442">
        <f>IF(J4442=1,MgmtPctRatchet,MgmtPct)</f>
        <v/>
      </c>
      <c r="L4442">
        <f>K4442*H4442</f>
        <v/>
      </c>
      <c r="M4442">
        <f>EXP(-rf*C4442)*L4442</f>
        <v/>
      </c>
      <c r="N4442">
        <f>EXP(-rf*C4442)*E4442</f>
        <v/>
      </c>
    </row>
    <row r="4443">
      <c r="A4443" t="n">
        <v>4435</v>
      </c>
      <c r="B4443">
        <f>RAND()</f>
        <v/>
      </c>
      <c r="C4443">
        <f>IF(B4443&lt;P_3,3,IF(B4443&lt;P_3+P_4,4,5))</f>
        <v/>
      </c>
      <c r="D4443">
        <f>NORM.S.INV(RAND())</f>
        <v/>
      </c>
      <c r="E4443">
        <f>V0*EXP((rf-q_leak-0.5*sigma^2)*C4443+sigma*SQRT(C4443)*D4443)</f>
        <v/>
      </c>
      <c r="F4443">
        <f>SHL_face*(1+SHL_rate)^C4443</f>
        <v/>
      </c>
      <c r="G4443">
        <f>Pref_face*(1+Pref_rate)^C4443</f>
        <v/>
      </c>
      <c r="H4443">
        <f>MAX(E4443-F4443-G4443,0)</f>
        <v/>
      </c>
      <c r="I4443">
        <f>MIN(E4443,F4443+G4443)+(1-MgmtPct)*H4443</f>
        <v/>
      </c>
      <c r="J4443">
        <f>IF(I4443/SponsorCost&gt;=RatchetTrigger,1,0)</f>
        <v/>
      </c>
      <c r="K4443">
        <f>IF(J4443=1,MgmtPctRatchet,MgmtPct)</f>
        <v/>
      </c>
      <c r="L4443">
        <f>K4443*H4443</f>
        <v/>
      </c>
      <c r="M4443">
        <f>EXP(-rf*C4443)*L4443</f>
        <v/>
      </c>
      <c r="N4443">
        <f>EXP(-rf*C4443)*E4443</f>
        <v/>
      </c>
    </row>
    <row r="4444">
      <c r="A4444" t="n">
        <v>4436</v>
      </c>
      <c r="B4444">
        <f>RAND()</f>
        <v/>
      </c>
      <c r="C4444">
        <f>IF(B4444&lt;P_3,3,IF(B4444&lt;P_3+P_4,4,5))</f>
        <v/>
      </c>
      <c r="D4444">
        <f>NORM.S.INV(RAND())</f>
        <v/>
      </c>
      <c r="E4444">
        <f>V0*EXP((rf-q_leak-0.5*sigma^2)*C4444+sigma*SQRT(C4444)*D4444)</f>
        <v/>
      </c>
      <c r="F4444">
        <f>SHL_face*(1+SHL_rate)^C4444</f>
        <v/>
      </c>
      <c r="G4444">
        <f>Pref_face*(1+Pref_rate)^C4444</f>
        <v/>
      </c>
      <c r="H4444">
        <f>MAX(E4444-F4444-G4444,0)</f>
        <v/>
      </c>
      <c r="I4444">
        <f>MIN(E4444,F4444+G4444)+(1-MgmtPct)*H4444</f>
        <v/>
      </c>
      <c r="J4444">
        <f>IF(I4444/SponsorCost&gt;=RatchetTrigger,1,0)</f>
        <v/>
      </c>
      <c r="K4444">
        <f>IF(J4444=1,MgmtPctRatchet,MgmtPct)</f>
        <v/>
      </c>
      <c r="L4444">
        <f>K4444*H4444</f>
        <v/>
      </c>
      <c r="M4444">
        <f>EXP(-rf*C4444)*L4444</f>
        <v/>
      </c>
      <c r="N4444">
        <f>EXP(-rf*C4444)*E4444</f>
        <v/>
      </c>
    </row>
    <row r="4445">
      <c r="A4445" t="n">
        <v>4437</v>
      </c>
      <c r="B4445">
        <f>RAND()</f>
        <v/>
      </c>
      <c r="C4445">
        <f>IF(B4445&lt;P_3,3,IF(B4445&lt;P_3+P_4,4,5))</f>
        <v/>
      </c>
      <c r="D4445">
        <f>NORM.S.INV(RAND())</f>
        <v/>
      </c>
      <c r="E4445">
        <f>V0*EXP((rf-q_leak-0.5*sigma^2)*C4445+sigma*SQRT(C4445)*D4445)</f>
        <v/>
      </c>
      <c r="F4445">
        <f>SHL_face*(1+SHL_rate)^C4445</f>
        <v/>
      </c>
      <c r="G4445">
        <f>Pref_face*(1+Pref_rate)^C4445</f>
        <v/>
      </c>
      <c r="H4445">
        <f>MAX(E4445-F4445-G4445,0)</f>
        <v/>
      </c>
      <c r="I4445">
        <f>MIN(E4445,F4445+G4445)+(1-MgmtPct)*H4445</f>
        <v/>
      </c>
      <c r="J4445">
        <f>IF(I4445/SponsorCost&gt;=RatchetTrigger,1,0)</f>
        <v/>
      </c>
      <c r="K4445">
        <f>IF(J4445=1,MgmtPctRatchet,MgmtPct)</f>
        <v/>
      </c>
      <c r="L4445">
        <f>K4445*H4445</f>
        <v/>
      </c>
      <c r="M4445">
        <f>EXP(-rf*C4445)*L4445</f>
        <v/>
      </c>
      <c r="N4445">
        <f>EXP(-rf*C4445)*E4445</f>
        <v/>
      </c>
    </row>
    <row r="4446">
      <c r="A4446" t="n">
        <v>4438</v>
      </c>
      <c r="B4446">
        <f>RAND()</f>
        <v/>
      </c>
      <c r="C4446">
        <f>IF(B4446&lt;P_3,3,IF(B4446&lt;P_3+P_4,4,5))</f>
        <v/>
      </c>
      <c r="D4446">
        <f>NORM.S.INV(RAND())</f>
        <v/>
      </c>
      <c r="E4446">
        <f>V0*EXP((rf-q_leak-0.5*sigma^2)*C4446+sigma*SQRT(C4446)*D4446)</f>
        <v/>
      </c>
      <c r="F4446">
        <f>SHL_face*(1+SHL_rate)^C4446</f>
        <v/>
      </c>
      <c r="G4446">
        <f>Pref_face*(1+Pref_rate)^C4446</f>
        <v/>
      </c>
      <c r="H4446">
        <f>MAX(E4446-F4446-G4446,0)</f>
        <v/>
      </c>
      <c r="I4446">
        <f>MIN(E4446,F4446+G4446)+(1-MgmtPct)*H4446</f>
        <v/>
      </c>
      <c r="J4446">
        <f>IF(I4446/SponsorCost&gt;=RatchetTrigger,1,0)</f>
        <v/>
      </c>
      <c r="K4446">
        <f>IF(J4446=1,MgmtPctRatchet,MgmtPct)</f>
        <v/>
      </c>
      <c r="L4446">
        <f>K4446*H4446</f>
        <v/>
      </c>
      <c r="M4446">
        <f>EXP(-rf*C4446)*L4446</f>
        <v/>
      </c>
      <c r="N4446">
        <f>EXP(-rf*C4446)*E4446</f>
        <v/>
      </c>
    </row>
    <row r="4447">
      <c r="A4447" t="n">
        <v>4439</v>
      </c>
      <c r="B4447">
        <f>RAND()</f>
        <v/>
      </c>
      <c r="C4447">
        <f>IF(B4447&lt;P_3,3,IF(B4447&lt;P_3+P_4,4,5))</f>
        <v/>
      </c>
      <c r="D4447">
        <f>NORM.S.INV(RAND())</f>
        <v/>
      </c>
      <c r="E4447">
        <f>V0*EXP((rf-q_leak-0.5*sigma^2)*C4447+sigma*SQRT(C4447)*D4447)</f>
        <v/>
      </c>
      <c r="F4447">
        <f>SHL_face*(1+SHL_rate)^C4447</f>
        <v/>
      </c>
      <c r="G4447">
        <f>Pref_face*(1+Pref_rate)^C4447</f>
        <v/>
      </c>
      <c r="H4447">
        <f>MAX(E4447-F4447-G4447,0)</f>
        <v/>
      </c>
      <c r="I4447">
        <f>MIN(E4447,F4447+G4447)+(1-MgmtPct)*H4447</f>
        <v/>
      </c>
      <c r="J4447">
        <f>IF(I4447/SponsorCost&gt;=RatchetTrigger,1,0)</f>
        <v/>
      </c>
      <c r="K4447">
        <f>IF(J4447=1,MgmtPctRatchet,MgmtPct)</f>
        <v/>
      </c>
      <c r="L4447">
        <f>K4447*H4447</f>
        <v/>
      </c>
      <c r="M4447">
        <f>EXP(-rf*C4447)*L4447</f>
        <v/>
      </c>
      <c r="N4447">
        <f>EXP(-rf*C4447)*E4447</f>
        <v/>
      </c>
    </row>
    <row r="4448">
      <c r="A4448" t="n">
        <v>4440</v>
      </c>
      <c r="B4448">
        <f>RAND()</f>
        <v/>
      </c>
      <c r="C4448">
        <f>IF(B4448&lt;P_3,3,IF(B4448&lt;P_3+P_4,4,5))</f>
        <v/>
      </c>
      <c r="D4448">
        <f>NORM.S.INV(RAND())</f>
        <v/>
      </c>
      <c r="E4448">
        <f>V0*EXP((rf-q_leak-0.5*sigma^2)*C4448+sigma*SQRT(C4448)*D4448)</f>
        <v/>
      </c>
      <c r="F4448">
        <f>SHL_face*(1+SHL_rate)^C4448</f>
        <v/>
      </c>
      <c r="G4448">
        <f>Pref_face*(1+Pref_rate)^C4448</f>
        <v/>
      </c>
      <c r="H4448">
        <f>MAX(E4448-F4448-G4448,0)</f>
        <v/>
      </c>
      <c r="I4448">
        <f>MIN(E4448,F4448+G4448)+(1-MgmtPct)*H4448</f>
        <v/>
      </c>
      <c r="J4448">
        <f>IF(I4448/SponsorCost&gt;=RatchetTrigger,1,0)</f>
        <v/>
      </c>
      <c r="K4448">
        <f>IF(J4448=1,MgmtPctRatchet,MgmtPct)</f>
        <v/>
      </c>
      <c r="L4448">
        <f>K4448*H4448</f>
        <v/>
      </c>
      <c r="M4448">
        <f>EXP(-rf*C4448)*L4448</f>
        <v/>
      </c>
      <c r="N4448">
        <f>EXP(-rf*C4448)*E4448</f>
        <v/>
      </c>
    </row>
    <row r="4449">
      <c r="A4449" t="n">
        <v>4441</v>
      </c>
      <c r="B4449">
        <f>RAND()</f>
        <v/>
      </c>
      <c r="C4449">
        <f>IF(B4449&lt;P_3,3,IF(B4449&lt;P_3+P_4,4,5))</f>
        <v/>
      </c>
      <c r="D4449">
        <f>NORM.S.INV(RAND())</f>
        <v/>
      </c>
      <c r="E4449">
        <f>V0*EXP((rf-q_leak-0.5*sigma^2)*C4449+sigma*SQRT(C4449)*D4449)</f>
        <v/>
      </c>
      <c r="F4449">
        <f>SHL_face*(1+SHL_rate)^C4449</f>
        <v/>
      </c>
      <c r="G4449">
        <f>Pref_face*(1+Pref_rate)^C4449</f>
        <v/>
      </c>
      <c r="H4449">
        <f>MAX(E4449-F4449-G4449,0)</f>
        <v/>
      </c>
      <c r="I4449">
        <f>MIN(E4449,F4449+G4449)+(1-MgmtPct)*H4449</f>
        <v/>
      </c>
      <c r="J4449">
        <f>IF(I4449/SponsorCost&gt;=RatchetTrigger,1,0)</f>
        <v/>
      </c>
      <c r="K4449">
        <f>IF(J4449=1,MgmtPctRatchet,MgmtPct)</f>
        <v/>
      </c>
      <c r="L4449">
        <f>K4449*H4449</f>
        <v/>
      </c>
      <c r="M4449">
        <f>EXP(-rf*C4449)*L4449</f>
        <v/>
      </c>
      <c r="N4449">
        <f>EXP(-rf*C4449)*E4449</f>
        <v/>
      </c>
    </row>
    <row r="4450">
      <c r="A4450" t="n">
        <v>4442</v>
      </c>
      <c r="B4450">
        <f>RAND()</f>
        <v/>
      </c>
      <c r="C4450">
        <f>IF(B4450&lt;P_3,3,IF(B4450&lt;P_3+P_4,4,5))</f>
        <v/>
      </c>
      <c r="D4450">
        <f>NORM.S.INV(RAND())</f>
        <v/>
      </c>
      <c r="E4450">
        <f>V0*EXP((rf-q_leak-0.5*sigma^2)*C4450+sigma*SQRT(C4450)*D4450)</f>
        <v/>
      </c>
      <c r="F4450">
        <f>SHL_face*(1+SHL_rate)^C4450</f>
        <v/>
      </c>
      <c r="G4450">
        <f>Pref_face*(1+Pref_rate)^C4450</f>
        <v/>
      </c>
      <c r="H4450">
        <f>MAX(E4450-F4450-G4450,0)</f>
        <v/>
      </c>
      <c r="I4450">
        <f>MIN(E4450,F4450+G4450)+(1-MgmtPct)*H4450</f>
        <v/>
      </c>
      <c r="J4450">
        <f>IF(I4450/SponsorCost&gt;=RatchetTrigger,1,0)</f>
        <v/>
      </c>
      <c r="K4450">
        <f>IF(J4450=1,MgmtPctRatchet,MgmtPct)</f>
        <v/>
      </c>
      <c r="L4450">
        <f>K4450*H4450</f>
        <v/>
      </c>
      <c r="M4450">
        <f>EXP(-rf*C4450)*L4450</f>
        <v/>
      </c>
      <c r="N4450">
        <f>EXP(-rf*C4450)*E4450</f>
        <v/>
      </c>
    </row>
    <row r="4451">
      <c r="A4451" t="n">
        <v>4443</v>
      </c>
      <c r="B4451">
        <f>RAND()</f>
        <v/>
      </c>
      <c r="C4451">
        <f>IF(B4451&lt;P_3,3,IF(B4451&lt;P_3+P_4,4,5))</f>
        <v/>
      </c>
      <c r="D4451">
        <f>NORM.S.INV(RAND())</f>
        <v/>
      </c>
      <c r="E4451">
        <f>V0*EXP((rf-q_leak-0.5*sigma^2)*C4451+sigma*SQRT(C4451)*D4451)</f>
        <v/>
      </c>
      <c r="F4451">
        <f>SHL_face*(1+SHL_rate)^C4451</f>
        <v/>
      </c>
      <c r="G4451">
        <f>Pref_face*(1+Pref_rate)^C4451</f>
        <v/>
      </c>
      <c r="H4451">
        <f>MAX(E4451-F4451-G4451,0)</f>
        <v/>
      </c>
      <c r="I4451">
        <f>MIN(E4451,F4451+G4451)+(1-MgmtPct)*H4451</f>
        <v/>
      </c>
      <c r="J4451">
        <f>IF(I4451/SponsorCost&gt;=RatchetTrigger,1,0)</f>
        <v/>
      </c>
      <c r="K4451">
        <f>IF(J4451=1,MgmtPctRatchet,MgmtPct)</f>
        <v/>
      </c>
      <c r="L4451">
        <f>K4451*H4451</f>
        <v/>
      </c>
      <c r="M4451">
        <f>EXP(-rf*C4451)*L4451</f>
        <v/>
      </c>
      <c r="N4451">
        <f>EXP(-rf*C4451)*E4451</f>
        <v/>
      </c>
    </row>
    <row r="4452">
      <c r="A4452" t="n">
        <v>4444</v>
      </c>
      <c r="B4452">
        <f>RAND()</f>
        <v/>
      </c>
      <c r="C4452">
        <f>IF(B4452&lt;P_3,3,IF(B4452&lt;P_3+P_4,4,5))</f>
        <v/>
      </c>
      <c r="D4452">
        <f>NORM.S.INV(RAND())</f>
        <v/>
      </c>
      <c r="E4452">
        <f>V0*EXP((rf-q_leak-0.5*sigma^2)*C4452+sigma*SQRT(C4452)*D4452)</f>
        <v/>
      </c>
      <c r="F4452">
        <f>SHL_face*(1+SHL_rate)^C4452</f>
        <v/>
      </c>
      <c r="G4452">
        <f>Pref_face*(1+Pref_rate)^C4452</f>
        <v/>
      </c>
      <c r="H4452">
        <f>MAX(E4452-F4452-G4452,0)</f>
        <v/>
      </c>
      <c r="I4452">
        <f>MIN(E4452,F4452+G4452)+(1-MgmtPct)*H4452</f>
        <v/>
      </c>
      <c r="J4452">
        <f>IF(I4452/SponsorCost&gt;=RatchetTrigger,1,0)</f>
        <v/>
      </c>
      <c r="K4452">
        <f>IF(J4452=1,MgmtPctRatchet,MgmtPct)</f>
        <v/>
      </c>
      <c r="L4452">
        <f>K4452*H4452</f>
        <v/>
      </c>
      <c r="M4452">
        <f>EXP(-rf*C4452)*L4452</f>
        <v/>
      </c>
      <c r="N4452">
        <f>EXP(-rf*C4452)*E4452</f>
        <v/>
      </c>
    </row>
    <row r="4453">
      <c r="A4453" t="n">
        <v>4445</v>
      </c>
      <c r="B4453">
        <f>RAND()</f>
        <v/>
      </c>
      <c r="C4453">
        <f>IF(B4453&lt;P_3,3,IF(B4453&lt;P_3+P_4,4,5))</f>
        <v/>
      </c>
      <c r="D4453">
        <f>NORM.S.INV(RAND())</f>
        <v/>
      </c>
      <c r="E4453">
        <f>V0*EXP((rf-q_leak-0.5*sigma^2)*C4453+sigma*SQRT(C4453)*D4453)</f>
        <v/>
      </c>
      <c r="F4453">
        <f>SHL_face*(1+SHL_rate)^C4453</f>
        <v/>
      </c>
      <c r="G4453">
        <f>Pref_face*(1+Pref_rate)^C4453</f>
        <v/>
      </c>
      <c r="H4453">
        <f>MAX(E4453-F4453-G4453,0)</f>
        <v/>
      </c>
      <c r="I4453">
        <f>MIN(E4453,F4453+G4453)+(1-MgmtPct)*H4453</f>
        <v/>
      </c>
      <c r="J4453">
        <f>IF(I4453/SponsorCost&gt;=RatchetTrigger,1,0)</f>
        <v/>
      </c>
      <c r="K4453">
        <f>IF(J4453=1,MgmtPctRatchet,MgmtPct)</f>
        <v/>
      </c>
      <c r="L4453">
        <f>K4453*H4453</f>
        <v/>
      </c>
      <c r="M4453">
        <f>EXP(-rf*C4453)*L4453</f>
        <v/>
      </c>
      <c r="N4453">
        <f>EXP(-rf*C4453)*E4453</f>
        <v/>
      </c>
    </row>
    <row r="4454">
      <c r="A4454" t="n">
        <v>4446</v>
      </c>
      <c r="B4454">
        <f>RAND()</f>
        <v/>
      </c>
      <c r="C4454">
        <f>IF(B4454&lt;P_3,3,IF(B4454&lt;P_3+P_4,4,5))</f>
        <v/>
      </c>
      <c r="D4454">
        <f>NORM.S.INV(RAND())</f>
        <v/>
      </c>
      <c r="E4454">
        <f>V0*EXP((rf-q_leak-0.5*sigma^2)*C4454+sigma*SQRT(C4454)*D4454)</f>
        <v/>
      </c>
      <c r="F4454">
        <f>SHL_face*(1+SHL_rate)^C4454</f>
        <v/>
      </c>
      <c r="G4454">
        <f>Pref_face*(1+Pref_rate)^C4454</f>
        <v/>
      </c>
      <c r="H4454">
        <f>MAX(E4454-F4454-G4454,0)</f>
        <v/>
      </c>
      <c r="I4454">
        <f>MIN(E4454,F4454+G4454)+(1-MgmtPct)*H4454</f>
        <v/>
      </c>
      <c r="J4454">
        <f>IF(I4454/SponsorCost&gt;=RatchetTrigger,1,0)</f>
        <v/>
      </c>
      <c r="K4454">
        <f>IF(J4454=1,MgmtPctRatchet,MgmtPct)</f>
        <v/>
      </c>
      <c r="L4454">
        <f>K4454*H4454</f>
        <v/>
      </c>
      <c r="M4454">
        <f>EXP(-rf*C4454)*L4454</f>
        <v/>
      </c>
      <c r="N4454">
        <f>EXP(-rf*C4454)*E4454</f>
        <v/>
      </c>
    </row>
    <row r="4455">
      <c r="A4455" t="n">
        <v>4447</v>
      </c>
      <c r="B4455">
        <f>RAND()</f>
        <v/>
      </c>
      <c r="C4455">
        <f>IF(B4455&lt;P_3,3,IF(B4455&lt;P_3+P_4,4,5))</f>
        <v/>
      </c>
      <c r="D4455">
        <f>NORM.S.INV(RAND())</f>
        <v/>
      </c>
      <c r="E4455">
        <f>V0*EXP((rf-q_leak-0.5*sigma^2)*C4455+sigma*SQRT(C4455)*D4455)</f>
        <v/>
      </c>
      <c r="F4455">
        <f>SHL_face*(1+SHL_rate)^C4455</f>
        <v/>
      </c>
      <c r="G4455">
        <f>Pref_face*(1+Pref_rate)^C4455</f>
        <v/>
      </c>
      <c r="H4455">
        <f>MAX(E4455-F4455-G4455,0)</f>
        <v/>
      </c>
      <c r="I4455">
        <f>MIN(E4455,F4455+G4455)+(1-MgmtPct)*H4455</f>
        <v/>
      </c>
      <c r="J4455">
        <f>IF(I4455/SponsorCost&gt;=RatchetTrigger,1,0)</f>
        <v/>
      </c>
      <c r="K4455">
        <f>IF(J4455=1,MgmtPctRatchet,MgmtPct)</f>
        <v/>
      </c>
      <c r="L4455">
        <f>K4455*H4455</f>
        <v/>
      </c>
      <c r="M4455">
        <f>EXP(-rf*C4455)*L4455</f>
        <v/>
      </c>
      <c r="N4455">
        <f>EXP(-rf*C4455)*E4455</f>
        <v/>
      </c>
    </row>
    <row r="4456">
      <c r="A4456" t="n">
        <v>4448</v>
      </c>
      <c r="B4456">
        <f>RAND()</f>
        <v/>
      </c>
      <c r="C4456">
        <f>IF(B4456&lt;P_3,3,IF(B4456&lt;P_3+P_4,4,5))</f>
        <v/>
      </c>
      <c r="D4456">
        <f>NORM.S.INV(RAND())</f>
        <v/>
      </c>
      <c r="E4456">
        <f>V0*EXP((rf-q_leak-0.5*sigma^2)*C4456+sigma*SQRT(C4456)*D4456)</f>
        <v/>
      </c>
      <c r="F4456">
        <f>SHL_face*(1+SHL_rate)^C4456</f>
        <v/>
      </c>
      <c r="G4456">
        <f>Pref_face*(1+Pref_rate)^C4456</f>
        <v/>
      </c>
      <c r="H4456">
        <f>MAX(E4456-F4456-G4456,0)</f>
        <v/>
      </c>
      <c r="I4456">
        <f>MIN(E4456,F4456+G4456)+(1-MgmtPct)*H4456</f>
        <v/>
      </c>
      <c r="J4456">
        <f>IF(I4456/SponsorCost&gt;=RatchetTrigger,1,0)</f>
        <v/>
      </c>
      <c r="K4456">
        <f>IF(J4456=1,MgmtPctRatchet,MgmtPct)</f>
        <v/>
      </c>
      <c r="L4456">
        <f>K4456*H4456</f>
        <v/>
      </c>
      <c r="M4456">
        <f>EXP(-rf*C4456)*L4456</f>
        <v/>
      </c>
      <c r="N4456">
        <f>EXP(-rf*C4456)*E4456</f>
        <v/>
      </c>
    </row>
    <row r="4457">
      <c r="A4457" t="n">
        <v>4449</v>
      </c>
      <c r="B4457">
        <f>RAND()</f>
        <v/>
      </c>
      <c r="C4457">
        <f>IF(B4457&lt;P_3,3,IF(B4457&lt;P_3+P_4,4,5))</f>
        <v/>
      </c>
      <c r="D4457">
        <f>NORM.S.INV(RAND())</f>
        <v/>
      </c>
      <c r="E4457">
        <f>V0*EXP((rf-q_leak-0.5*sigma^2)*C4457+sigma*SQRT(C4457)*D4457)</f>
        <v/>
      </c>
      <c r="F4457">
        <f>SHL_face*(1+SHL_rate)^C4457</f>
        <v/>
      </c>
      <c r="G4457">
        <f>Pref_face*(1+Pref_rate)^C4457</f>
        <v/>
      </c>
      <c r="H4457">
        <f>MAX(E4457-F4457-G4457,0)</f>
        <v/>
      </c>
      <c r="I4457">
        <f>MIN(E4457,F4457+G4457)+(1-MgmtPct)*H4457</f>
        <v/>
      </c>
      <c r="J4457">
        <f>IF(I4457/SponsorCost&gt;=RatchetTrigger,1,0)</f>
        <v/>
      </c>
      <c r="K4457">
        <f>IF(J4457=1,MgmtPctRatchet,MgmtPct)</f>
        <v/>
      </c>
      <c r="L4457">
        <f>K4457*H4457</f>
        <v/>
      </c>
      <c r="M4457">
        <f>EXP(-rf*C4457)*L4457</f>
        <v/>
      </c>
      <c r="N4457">
        <f>EXP(-rf*C4457)*E4457</f>
        <v/>
      </c>
    </row>
    <row r="4458">
      <c r="A4458" t="n">
        <v>4450</v>
      </c>
      <c r="B4458">
        <f>RAND()</f>
        <v/>
      </c>
      <c r="C4458">
        <f>IF(B4458&lt;P_3,3,IF(B4458&lt;P_3+P_4,4,5))</f>
        <v/>
      </c>
      <c r="D4458">
        <f>NORM.S.INV(RAND())</f>
        <v/>
      </c>
      <c r="E4458">
        <f>V0*EXP((rf-q_leak-0.5*sigma^2)*C4458+sigma*SQRT(C4458)*D4458)</f>
        <v/>
      </c>
      <c r="F4458">
        <f>SHL_face*(1+SHL_rate)^C4458</f>
        <v/>
      </c>
      <c r="G4458">
        <f>Pref_face*(1+Pref_rate)^C4458</f>
        <v/>
      </c>
      <c r="H4458">
        <f>MAX(E4458-F4458-G4458,0)</f>
        <v/>
      </c>
      <c r="I4458">
        <f>MIN(E4458,F4458+G4458)+(1-MgmtPct)*H4458</f>
        <v/>
      </c>
      <c r="J4458">
        <f>IF(I4458/SponsorCost&gt;=RatchetTrigger,1,0)</f>
        <v/>
      </c>
      <c r="K4458">
        <f>IF(J4458=1,MgmtPctRatchet,MgmtPct)</f>
        <v/>
      </c>
      <c r="L4458">
        <f>K4458*H4458</f>
        <v/>
      </c>
      <c r="M4458">
        <f>EXP(-rf*C4458)*L4458</f>
        <v/>
      </c>
      <c r="N4458">
        <f>EXP(-rf*C4458)*E4458</f>
        <v/>
      </c>
    </row>
    <row r="4459">
      <c r="A4459" t="n">
        <v>4451</v>
      </c>
      <c r="B4459">
        <f>RAND()</f>
        <v/>
      </c>
      <c r="C4459">
        <f>IF(B4459&lt;P_3,3,IF(B4459&lt;P_3+P_4,4,5))</f>
        <v/>
      </c>
      <c r="D4459">
        <f>NORM.S.INV(RAND())</f>
        <v/>
      </c>
      <c r="E4459">
        <f>V0*EXP((rf-q_leak-0.5*sigma^2)*C4459+sigma*SQRT(C4459)*D4459)</f>
        <v/>
      </c>
      <c r="F4459">
        <f>SHL_face*(1+SHL_rate)^C4459</f>
        <v/>
      </c>
      <c r="G4459">
        <f>Pref_face*(1+Pref_rate)^C4459</f>
        <v/>
      </c>
      <c r="H4459">
        <f>MAX(E4459-F4459-G4459,0)</f>
        <v/>
      </c>
      <c r="I4459">
        <f>MIN(E4459,F4459+G4459)+(1-MgmtPct)*H4459</f>
        <v/>
      </c>
      <c r="J4459">
        <f>IF(I4459/SponsorCost&gt;=RatchetTrigger,1,0)</f>
        <v/>
      </c>
      <c r="K4459">
        <f>IF(J4459=1,MgmtPctRatchet,MgmtPct)</f>
        <v/>
      </c>
      <c r="L4459">
        <f>K4459*H4459</f>
        <v/>
      </c>
      <c r="M4459">
        <f>EXP(-rf*C4459)*L4459</f>
        <v/>
      </c>
      <c r="N4459">
        <f>EXP(-rf*C4459)*E4459</f>
        <v/>
      </c>
    </row>
    <row r="4460">
      <c r="A4460" t="n">
        <v>4452</v>
      </c>
      <c r="B4460">
        <f>RAND()</f>
        <v/>
      </c>
      <c r="C4460">
        <f>IF(B4460&lt;P_3,3,IF(B4460&lt;P_3+P_4,4,5))</f>
        <v/>
      </c>
      <c r="D4460">
        <f>NORM.S.INV(RAND())</f>
        <v/>
      </c>
      <c r="E4460">
        <f>V0*EXP((rf-q_leak-0.5*sigma^2)*C4460+sigma*SQRT(C4460)*D4460)</f>
        <v/>
      </c>
      <c r="F4460">
        <f>SHL_face*(1+SHL_rate)^C4460</f>
        <v/>
      </c>
      <c r="G4460">
        <f>Pref_face*(1+Pref_rate)^C4460</f>
        <v/>
      </c>
      <c r="H4460">
        <f>MAX(E4460-F4460-G4460,0)</f>
        <v/>
      </c>
      <c r="I4460">
        <f>MIN(E4460,F4460+G4460)+(1-MgmtPct)*H4460</f>
        <v/>
      </c>
      <c r="J4460">
        <f>IF(I4460/SponsorCost&gt;=RatchetTrigger,1,0)</f>
        <v/>
      </c>
      <c r="K4460">
        <f>IF(J4460=1,MgmtPctRatchet,MgmtPct)</f>
        <v/>
      </c>
      <c r="L4460">
        <f>K4460*H4460</f>
        <v/>
      </c>
      <c r="M4460">
        <f>EXP(-rf*C4460)*L4460</f>
        <v/>
      </c>
      <c r="N4460">
        <f>EXP(-rf*C4460)*E4460</f>
        <v/>
      </c>
    </row>
    <row r="4461">
      <c r="A4461" t="n">
        <v>4453</v>
      </c>
      <c r="B4461">
        <f>RAND()</f>
        <v/>
      </c>
      <c r="C4461">
        <f>IF(B4461&lt;P_3,3,IF(B4461&lt;P_3+P_4,4,5))</f>
        <v/>
      </c>
      <c r="D4461">
        <f>NORM.S.INV(RAND())</f>
        <v/>
      </c>
      <c r="E4461">
        <f>V0*EXP((rf-q_leak-0.5*sigma^2)*C4461+sigma*SQRT(C4461)*D4461)</f>
        <v/>
      </c>
      <c r="F4461">
        <f>SHL_face*(1+SHL_rate)^C4461</f>
        <v/>
      </c>
      <c r="G4461">
        <f>Pref_face*(1+Pref_rate)^C4461</f>
        <v/>
      </c>
      <c r="H4461">
        <f>MAX(E4461-F4461-G4461,0)</f>
        <v/>
      </c>
      <c r="I4461">
        <f>MIN(E4461,F4461+G4461)+(1-MgmtPct)*H4461</f>
        <v/>
      </c>
      <c r="J4461">
        <f>IF(I4461/SponsorCost&gt;=RatchetTrigger,1,0)</f>
        <v/>
      </c>
      <c r="K4461">
        <f>IF(J4461=1,MgmtPctRatchet,MgmtPct)</f>
        <v/>
      </c>
      <c r="L4461">
        <f>K4461*H4461</f>
        <v/>
      </c>
      <c r="M4461">
        <f>EXP(-rf*C4461)*L4461</f>
        <v/>
      </c>
      <c r="N4461">
        <f>EXP(-rf*C4461)*E4461</f>
        <v/>
      </c>
    </row>
    <row r="4462">
      <c r="A4462" t="n">
        <v>4454</v>
      </c>
      <c r="B4462">
        <f>RAND()</f>
        <v/>
      </c>
      <c r="C4462">
        <f>IF(B4462&lt;P_3,3,IF(B4462&lt;P_3+P_4,4,5))</f>
        <v/>
      </c>
      <c r="D4462">
        <f>NORM.S.INV(RAND())</f>
        <v/>
      </c>
      <c r="E4462">
        <f>V0*EXP((rf-q_leak-0.5*sigma^2)*C4462+sigma*SQRT(C4462)*D4462)</f>
        <v/>
      </c>
      <c r="F4462">
        <f>SHL_face*(1+SHL_rate)^C4462</f>
        <v/>
      </c>
      <c r="G4462">
        <f>Pref_face*(1+Pref_rate)^C4462</f>
        <v/>
      </c>
      <c r="H4462">
        <f>MAX(E4462-F4462-G4462,0)</f>
        <v/>
      </c>
      <c r="I4462">
        <f>MIN(E4462,F4462+G4462)+(1-MgmtPct)*H4462</f>
        <v/>
      </c>
      <c r="J4462">
        <f>IF(I4462/SponsorCost&gt;=RatchetTrigger,1,0)</f>
        <v/>
      </c>
      <c r="K4462">
        <f>IF(J4462=1,MgmtPctRatchet,MgmtPct)</f>
        <v/>
      </c>
      <c r="L4462">
        <f>K4462*H4462</f>
        <v/>
      </c>
      <c r="M4462">
        <f>EXP(-rf*C4462)*L4462</f>
        <v/>
      </c>
      <c r="N4462">
        <f>EXP(-rf*C4462)*E4462</f>
        <v/>
      </c>
    </row>
    <row r="4463">
      <c r="A4463" t="n">
        <v>4455</v>
      </c>
      <c r="B4463">
        <f>RAND()</f>
        <v/>
      </c>
      <c r="C4463">
        <f>IF(B4463&lt;P_3,3,IF(B4463&lt;P_3+P_4,4,5))</f>
        <v/>
      </c>
      <c r="D4463">
        <f>NORM.S.INV(RAND())</f>
        <v/>
      </c>
      <c r="E4463">
        <f>V0*EXP((rf-q_leak-0.5*sigma^2)*C4463+sigma*SQRT(C4463)*D4463)</f>
        <v/>
      </c>
      <c r="F4463">
        <f>SHL_face*(1+SHL_rate)^C4463</f>
        <v/>
      </c>
      <c r="G4463">
        <f>Pref_face*(1+Pref_rate)^C4463</f>
        <v/>
      </c>
      <c r="H4463">
        <f>MAX(E4463-F4463-G4463,0)</f>
        <v/>
      </c>
      <c r="I4463">
        <f>MIN(E4463,F4463+G4463)+(1-MgmtPct)*H4463</f>
        <v/>
      </c>
      <c r="J4463">
        <f>IF(I4463/SponsorCost&gt;=RatchetTrigger,1,0)</f>
        <v/>
      </c>
      <c r="K4463">
        <f>IF(J4463=1,MgmtPctRatchet,MgmtPct)</f>
        <v/>
      </c>
      <c r="L4463">
        <f>K4463*H4463</f>
        <v/>
      </c>
      <c r="M4463">
        <f>EXP(-rf*C4463)*L4463</f>
        <v/>
      </c>
      <c r="N4463">
        <f>EXP(-rf*C4463)*E4463</f>
        <v/>
      </c>
    </row>
    <row r="4464">
      <c r="A4464" t="n">
        <v>4456</v>
      </c>
      <c r="B4464">
        <f>RAND()</f>
        <v/>
      </c>
      <c r="C4464">
        <f>IF(B4464&lt;P_3,3,IF(B4464&lt;P_3+P_4,4,5))</f>
        <v/>
      </c>
      <c r="D4464">
        <f>NORM.S.INV(RAND())</f>
        <v/>
      </c>
      <c r="E4464">
        <f>V0*EXP((rf-q_leak-0.5*sigma^2)*C4464+sigma*SQRT(C4464)*D4464)</f>
        <v/>
      </c>
      <c r="F4464">
        <f>SHL_face*(1+SHL_rate)^C4464</f>
        <v/>
      </c>
      <c r="G4464">
        <f>Pref_face*(1+Pref_rate)^C4464</f>
        <v/>
      </c>
      <c r="H4464">
        <f>MAX(E4464-F4464-G4464,0)</f>
        <v/>
      </c>
      <c r="I4464">
        <f>MIN(E4464,F4464+G4464)+(1-MgmtPct)*H4464</f>
        <v/>
      </c>
      <c r="J4464">
        <f>IF(I4464/SponsorCost&gt;=RatchetTrigger,1,0)</f>
        <v/>
      </c>
      <c r="K4464">
        <f>IF(J4464=1,MgmtPctRatchet,MgmtPct)</f>
        <v/>
      </c>
      <c r="L4464">
        <f>K4464*H4464</f>
        <v/>
      </c>
      <c r="M4464">
        <f>EXP(-rf*C4464)*L4464</f>
        <v/>
      </c>
      <c r="N4464">
        <f>EXP(-rf*C4464)*E4464</f>
        <v/>
      </c>
    </row>
    <row r="4465">
      <c r="A4465" t="n">
        <v>4457</v>
      </c>
      <c r="B4465">
        <f>RAND()</f>
        <v/>
      </c>
      <c r="C4465">
        <f>IF(B4465&lt;P_3,3,IF(B4465&lt;P_3+P_4,4,5))</f>
        <v/>
      </c>
      <c r="D4465">
        <f>NORM.S.INV(RAND())</f>
        <v/>
      </c>
      <c r="E4465">
        <f>V0*EXP((rf-q_leak-0.5*sigma^2)*C4465+sigma*SQRT(C4465)*D4465)</f>
        <v/>
      </c>
      <c r="F4465">
        <f>SHL_face*(1+SHL_rate)^C4465</f>
        <v/>
      </c>
      <c r="G4465">
        <f>Pref_face*(1+Pref_rate)^C4465</f>
        <v/>
      </c>
      <c r="H4465">
        <f>MAX(E4465-F4465-G4465,0)</f>
        <v/>
      </c>
      <c r="I4465">
        <f>MIN(E4465,F4465+G4465)+(1-MgmtPct)*H4465</f>
        <v/>
      </c>
      <c r="J4465">
        <f>IF(I4465/SponsorCost&gt;=RatchetTrigger,1,0)</f>
        <v/>
      </c>
      <c r="K4465">
        <f>IF(J4465=1,MgmtPctRatchet,MgmtPct)</f>
        <v/>
      </c>
      <c r="L4465">
        <f>K4465*H4465</f>
        <v/>
      </c>
      <c r="M4465">
        <f>EXP(-rf*C4465)*L4465</f>
        <v/>
      </c>
      <c r="N4465">
        <f>EXP(-rf*C4465)*E4465</f>
        <v/>
      </c>
    </row>
    <row r="4466">
      <c r="A4466" t="n">
        <v>4458</v>
      </c>
      <c r="B4466">
        <f>RAND()</f>
        <v/>
      </c>
      <c r="C4466">
        <f>IF(B4466&lt;P_3,3,IF(B4466&lt;P_3+P_4,4,5))</f>
        <v/>
      </c>
      <c r="D4466">
        <f>NORM.S.INV(RAND())</f>
        <v/>
      </c>
      <c r="E4466">
        <f>V0*EXP((rf-q_leak-0.5*sigma^2)*C4466+sigma*SQRT(C4466)*D4466)</f>
        <v/>
      </c>
      <c r="F4466">
        <f>SHL_face*(1+SHL_rate)^C4466</f>
        <v/>
      </c>
      <c r="G4466">
        <f>Pref_face*(1+Pref_rate)^C4466</f>
        <v/>
      </c>
      <c r="H4466">
        <f>MAX(E4466-F4466-G4466,0)</f>
        <v/>
      </c>
      <c r="I4466">
        <f>MIN(E4466,F4466+G4466)+(1-MgmtPct)*H4466</f>
        <v/>
      </c>
      <c r="J4466">
        <f>IF(I4466/SponsorCost&gt;=RatchetTrigger,1,0)</f>
        <v/>
      </c>
      <c r="K4466">
        <f>IF(J4466=1,MgmtPctRatchet,MgmtPct)</f>
        <v/>
      </c>
      <c r="L4466">
        <f>K4466*H4466</f>
        <v/>
      </c>
      <c r="M4466">
        <f>EXP(-rf*C4466)*L4466</f>
        <v/>
      </c>
      <c r="N4466">
        <f>EXP(-rf*C4466)*E4466</f>
        <v/>
      </c>
    </row>
    <row r="4467">
      <c r="A4467" t="n">
        <v>4459</v>
      </c>
      <c r="B4467">
        <f>RAND()</f>
        <v/>
      </c>
      <c r="C4467">
        <f>IF(B4467&lt;P_3,3,IF(B4467&lt;P_3+P_4,4,5))</f>
        <v/>
      </c>
      <c r="D4467">
        <f>NORM.S.INV(RAND())</f>
        <v/>
      </c>
      <c r="E4467">
        <f>V0*EXP((rf-q_leak-0.5*sigma^2)*C4467+sigma*SQRT(C4467)*D4467)</f>
        <v/>
      </c>
      <c r="F4467">
        <f>SHL_face*(1+SHL_rate)^C4467</f>
        <v/>
      </c>
      <c r="G4467">
        <f>Pref_face*(1+Pref_rate)^C4467</f>
        <v/>
      </c>
      <c r="H4467">
        <f>MAX(E4467-F4467-G4467,0)</f>
        <v/>
      </c>
      <c r="I4467">
        <f>MIN(E4467,F4467+G4467)+(1-MgmtPct)*H4467</f>
        <v/>
      </c>
      <c r="J4467">
        <f>IF(I4467/SponsorCost&gt;=RatchetTrigger,1,0)</f>
        <v/>
      </c>
      <c r="K4467">
        <f>IF(J4467=1,MgmtPctRatchet,MgmtPct)</f>
        <v/>
      </c>
      <c r="L4467">
        <f>K4467*H4467</f>
        <v/>
      </c>
      <c r="M4467">
        <f>EXP(-rf*C4467)*L4467</f>
        <v/>
      </c>
      <c r="N4467">
        <f>EXP(-rf*C4467)*E4467</f>
        <v/>
      </c>
    </row>
    <row r="4468">
      <c r="A4468" t="n">
        <v>4460</v>
      </c>
      <c r="B4468">
        <f>RAND()</f>
        <v/>
      </c>
      <c r="C4468">
        <f>IF(B4468&lt;P_3,3,IF(B4468&lt;P_3+P_4,4,5))</f>
        <v/>
      </c>
      <c r="D4468">
        <f>NORM.S.INV(RAND())</f>
        <v/>
      </c>
      <c r="E4468">
        <f>V0*EXP((rf-q_leak-0.5*sigma^2)*C4468+sigma*SQRT(C4468)*D4468)</f>
        <v/>
      </c>
      <c r="F4468">
        <f>SHL_face*(1+SHL_rate)^C4468</f>
        <v/>
      </c>
      <c r="G4468">
        <f>Pref_face*(1+Pref_rate)^C4468</f>
        <v/>
      </c>
      <c r="H4468">
        <f>MAX(E4468-F4468-G4468,0)</f>
        <v/>
      </c>
      <c r="I4468">
        <f>MIN(E4468,F4468+G4468)+(1-MgmtPct)*H4468</f>
        <v/>
      </c>
      <c r="J4468">
        <f>IF(I4468/SponsorCost&gt;=RatchetTrigger,1,0)</f>
        <v/>
      </c>
      <c r="K4468">
        <f>IF(J4468=1,MgmtPctRatchet,MgmtPct)</f>
        <v/>
      </c>
      <c r="L4468">
        <f>K4468*H4468</f>
        <v/>
      </c>
      <c r="M4468">
        <f>EXP(-rf*C4468)*L4468</f>
        <v/>
      </c>
      <c r="N4468">
        <f>EXP(-rf*C4468)*E4468</f>
        <v/>
      </c>
    </row>
    <row r="4469">
      <c r="A4469" t="n">
        <v>4461</v>
      </c>
      <c r="B4469">
        <f>RAND()</f>
        <v/>
      </c>
      <c r="C4469">
        <f>IF(B4469&lt;P_3,3,IF(B4469&lt;P_3+P_4,4,5))</f>
        <v/>
      </c>
      <c r="D4469">
        <f>NORM.S.INV(RAND())</f>
        <v/>
      </c>
      <c r="E4469">
        <f>V0*EXP((rf-q_leak-0.5*sigma^2)*C4469+sigma*SQRT(C4469)*D4469)</f>
        <v/>
      </c>
      <c r="F4469">
        <f>SHL_face*(1+SHL_rate)^C4469</f>
        <v/>
      </c>
      <c r="G4469">
        <f>Pref_face*(1+Pref_rate)^C4469</f>
        <v/>
      </c>
      <c r="H4469">
        <f>MAX(E4469-F4469-G4469,0)</f>
        <v/>
      </c>
      <c r="I4469">
        <f>MIN(E4469,F4469+G4469)+(1-MgmtPct)*H4469</f>
        <v/>
      </c>
      <c r="J4469">
        <f>IF(I4469/SponsorCost&gt;=RatchetTrigger,1,0)</f>
        <v/>
      </c>
      <c r="K4469">
        <f>IF(J4469=1,MgmtPctRatchet,MgmtPct)</f>
        <v/>
      </c>
      <c r="L4469">
        <f>K4469*H4469</f>
        <v/>
      </c>
      <c r="M4469">
        <f>EXP(-rf*C4469)*L4469</f>
        <v/>
      </c>
      <c r="N4469">
        <f>EXP(-rf*C4469)*E4469</f>
        <v/>
      </c>
    </row>
    <row r="4470">
      <c r="A4470" t="n">
        <v>4462</v>
      </c>
      <c r="B4470">
        <f>RAND()</f>
        <v/>
      </c>
      <c r="C4470">
        <f>IF(B4470&lt;P_3,3,IF(B4470&lt;P_3+P_4,4,5))</f>
        <v/>
      </c>
      <c r="D4470">
        <f>NORM.S.INV(RAND())</f>
        <v/>
      </c>
      <c r="E4470">
        <f>V0*EXP((rf-q_leak-0.5*sigma^2)*C4470+sigma*SQRT(C4470)*D4470)</f>
        <v/>
      </c>
      <c r="F4470">
        <f>SHL_face*(1+SHL_rate)^C4470</f>
        <v/>
      </c>
      <c r="G4470">
        <f>Pref_face*(1+Pref_rate)^C4470</f>
        <v/>
      </c>
      <c r="H4470">
        <f>MAX(E4470-F4470-G4470,0)</f>
        <v/>
      </c>
      <c r="I4470">
        <f>MIN(E4470,F4470+G4470)+(1-MgmtPct)*H4470</f>
        <v/>
      </c>
      <c r="J4470">
        <f>IF(I4470/SponsorCost&gt;=RatchetTrigger,1,0)</f>
        <v/>
      </c>
      <c r="K4470">
        <f>IF(J4470=1,MgmtPctRatchet,MgmtPct)</f>
        <v/>
      </c>
      <c r="L4470">
        <f>K4470*H4470</f>
        <v/>
      </c>
      <c r="M4470">
        <f>EXP(-rf*C4470)*L4470</f>
        <v/>
      </c>
      <c r="N4470">
        <f>EXP(-rf*C4470)*E4470</f>
        <v/>
      </c>
    </row>
    <row r="4471">
      <c r="A4471" t="n">
        <v>4463</v>
      </c>
      <c r="B4471">
        <f>RAND()</f>
        <v/>
      </c>
      <c r="C4471">
        <f>IF(B4471&lt;P_3,3,IF(B4471&lt;P_3+P_4,4,5))</f>
        <v/>
      </c>
      <c r="D4471">
        <f>NORM.S.INV(RAND())</f>
        <v/>
      </c>
      <c r="E4471">
        <f>V0*EXP((rf-q_leak-0.5*sigma^2)*C4471+sigma*SQRT(C4471)*D4471)</f>
        <v/>
      </c>
      <c r="F4471">
        <f>SHL_face*(1+SHL_rate)^C4471</f>
        <v/>
      </c>
      <c r="G4471">
        <f>Pref_face*(1+Pref_rate)^C4471</f>
        <v/>
      </c>
      <c r="H4471">
        <f>MAX(E4471-F4471-G4471,0)</f>
        <v/>
      </c>
      <c r="I4471">
        <f>MIN(E4471,F4471+G4471)+(1-MgmtPct)*H4471</f>
        <v/>
      </c>
      <c r="J4471">
        <f>IF(I4471/SponsorCost&gt;=RatchetTrigger,1,0)</f>
        <v/>
      </c>
      <c r="K4471">
        <f>IF(J4471=1,MgmtPctRatchet,MgmtPct)</f>
        <v/>
      </c>
      <c r="L4471">
        <f>K4471*H4471</f>
        <v/>
      </c>
      <c r="M4471">
        <f>EXP(-rf*C4471)*L4471</f>
        <v/>
      </c>
      <c r="N4471">
        <f>EXP(-rf*C4471)*E4471</f>
        <v/>
      </c>
    </row>
    <row r="4472">
      <c r="A4472" t="n">
        <v>4464</v>
      </c>
      <c r="B4472">
        <f>RAND()</f>
        <v/>
      </c>
      <c r="C4472">
        <f>IF(B4472&lt;P_3,3,IF(B4472&lt;P_3+P_4,4,5))</f>
        <v/>
      </c>
      <c r="D4472">
        <f>NORM.S.INV(RAND())</f>
        <v/>
      </c>
      <c r="E4472">
        <f>V0*EXP((rf-q_leak-0.5*sigma^2)*C4472+sigma*SQRT(C4472)*D4472)</f>
        <v/>
      </c>
      <c r="F4472">
        <f>SHL_face*(1+SHL_rate)^C4472</f>
        <v/>
      </c>
      <c r="G4472">
        <f>Pref_face*(1+Pref_rate)^C4472</f>
        <v/>
      </c>
      <c r="H4472">
        <f>MAX(E4472-F4472-G4472,0)</f>
        <v/>
      </c>
      <c r="I4472">
        <f>MIN(E4472,F4472+G4472)+(1-MgmtPct)*H4472</f>
        <v/>
      </c>
      <c r="J4472">
        <f>IF(I4472/SponsorCost&gt;=RatchetTrigger,1,0)</f>
        <v/>
      </c>
      <c r="K4472">
        <f>IF(J4472=1,MgmtPctRatchet,MgmtPct)</f>
        <v/>
      </c>
      <c r="L4472">
        <f>K4472*H4472</f>
        <v/>
      </c>
      <c r="M4472">
        <f>EXP(-rf*C4472)*L4472</f>
        <v/>
      </c>
      <c r="N4472">
        <f>EXP(-rf*C4472)*E4472</f>
        <v/>
      </c>
    </row>
    <row r="4473">
      <c r="A4473" t="n">
        <v>4465</v>
      </c>
      <c r="B4473">
        <f>RAND()</f>
        <v/>
      </c>
      <c r="C4473">
        <f>IF(B4473&lt;P_3,3,IF(B4473&lt;P_3+P_4,4,5))</f>
        <v/>
      </c>
      <c r="D4473">
        <f>NORM.S.INV(RAND())</f>
        <v/>
      </c>
      <c r="E4473">
        <f>V0*EXP((rf-q_leak-0.5*sigma^2)*C4473+sigma*SQRT(C4473)*D4473)</f>
        <v/>
      </c>
      <c r="F4473">
        <f>SHL_face*(1+SHL_rate)^C4473</f>
        <v/>
      </c>
      <c r="G4473">
        <f>Pref_face*(1+Pref_rate)^C4473</f>
        <v/>
      </c>
      <c r="H4473">
        <f>MAX(E4473-F4473-G4473,0)</f>
        <v/>
      </c>
      <c r="I4473">
        <f>MIN(E4473,F4473+G4473)+(1-MgmtPct)*H4473</f>
        <v/>
      </c>
      <c r="J4473">
        <f>IF(I4473/SponsorCost&gt;=RatchetTrigger,1,0)</f>
        <v/>
      </c>
      <c r="K4473">
        <f>IF(J4473=1,MgmtPctRatchet,MgmtPct)</f>
        <v/>
      </c>
      <c r="L4473">
        <f>K4473*H4473</f>
        <v/>
      </c>
      <c r="M4473">
        <f>EXP(-rf*C4473)*L4473</f>
        <v/>
      </c>
      <c r="N4473">
        <f>EXP(-rf*C4473)*E4473</f>
        <v/>
      </c>
    </row>
    <row r="4474">
      <c r="A4474" t="n">
        <v>4466</v>
      </c>
      <c r="B4474">
        <f>RAND()</f>
        <v/>
      </c>
      <c r="C4474">
        <f>IF(B4474&lt;P_3,3,IF(B4474&lt;P_3+P_4,4,5))</f>
        <v/>
      </c>
      <c r="D4474">
        <f>NORM.S.INV(RAND())</f>
        <v/>
      </c>
      <c r="E4474">
        <f>V0*EXP((rf-q_leak-0.5*sigma^2)*C4474+sigma*SQRT(C4474)*D4474)</f>
        <v/>
      </c>
      <c r="F4474">
        <f>SHL_face*(1+SHL_rate)^C4474</f>
        <v/>
      </c>
      <c r="G4474">
        <f>Pref_face*(1+Pref_rate)^C4474</f>
        <v/>
      </c>
      <c r="H4474">
        <f>MAX(E4474-F4474-G4474,0)</f>
        <v/>
      </c>
      <c r="I4474">
        <f>MIN(E4474,F4474+G4474)+(1-MgmtPct)*H4474</f>
        <v/>
      </c>
      <c r="J4474">
        <f>IF(I4474/SponsorCost&gt;=RatchetTrigger,1,0)</f>
        <v/>
      </c>
      <c r="K4474">
        <f>IF(J4474=1,MgmtPctRatchet,MgmtPct)</f>
        <v/>
      </c>
      <c r="L4474">
        <f>K4474*H4474</f>
        <v/>
      </c>
      <c r="M4474">
        <f>EXP(-rf*C4474)*L4474</f>
        <v/>
      </c>
      <c r="N4474">
        <f>EXP(-rf*C4474)*E4474</f>
        <v/>
      </c>
    </row>
    <row r="4475">
      <c r="A4475" t="n">
        <v>4467</v>
      </c>
      <c r="B4475">
        <f>RAND()</f>
        <v/>
      </c>
      <c r="C4475">
        <f>IF(B4475&lt;P_3,3,IF(B4475&lt;P_3+P_4,4,5))</f>
        <v/>
      </c>
      <c r="D4475">
        <f>NORM.S.INV(RAND())</f>
        <v/>
      </c>
      <c r="E4475">
        <f>V0*EXP((rf-q_leak-0.5*sigma^2)*C4475+sigma*SQRT(C4475)*D4475)</f>
        <v/>
      </c>
      <c r="F4475">
        <f>SHL_face*(1+SHL_rate)^C4475</f>
        <v/>
      </c>
      <c r="G4475">
        <f>Pref_face*(1+Pref_rate)^C4475</f>
        <v/>
      </c>
      <c r="H4475">
        <f>MAX(E4475-F4475-G4475,0)</f>
        <v/>
      </c>
      <c r="I4475">
        <f>MIN(E4475,F4475+G4475)+(1-MgmtPct)*H4475</f>
        <v/>
      </c>
      <c r="J4475">
        <f>IF(I4475/SponsorCost&gt;=RatchetTrigger,1,0)</f>
        <v/>
      </c>
      <c r="K4475">
        <f>IF(J4475=1,MgmtPctRatchet,MgmtPct)</f>
        <v/>
      </c>
      <c r="L4475">
        <f>K4475*H4475</f>
        <v/>
      </c>
      <c r="M4475">
        <f>EXP(-rf*C4475)*L4475</f>
        <v/>
      </c>
      <c r="N4475">
        <f>EXP(-rf*C4475)*E4475</f>
        <v/>
      </c>
    </row>
    <row r="4476">
      <c r="A4476" t="n">
        <v>4468</v>
      </c>
      <c r="B4476">
        <f>RAND()</f>
        <v/>
      </c>
      <c r="C4476">
        <f>IF(B4476&lt;P_3,3,IF(B4476&lt;P_3+P_4,4,5))</f>
        <v/>
      </c>
      <c r="D4476">
        <f>NORM.S.INV(RAND())</f>
        <v/>
      </c>
      <c r="E4476">
        <f>V0*EXP((rf-q_leak-0.5*sigma^2)*C4476+sigma*SQRT(C4476)*D4476)</f>
        <v/>
      </c>
      <c r="F4476">
        <f>SHL_face*(1+SHL_rate)^C4476</f>
        <v/>
      </c>
      <c r="G4476">
        <f>Pref_face*(1+Pref_rate)^C4476</f>
        <v/>
      </c>
      <c r="H4476">
        <f>MAX(E4476-F4476-G4476,0)</f>
        <v/>
      </c>
      <c r="I4476">
        <f>MIN(E4476,F4476+G4476)+(1-MgmtPct)*H4476</f>
        <v/>
      </c>
      <c r="J4476">
        <f>IF(I4476/SponsorCost&gt;=RatchetTrigger,1,0)</f>
        <v/>
      </c>
      <c r="K4476">
        <f>IF(J4476=1,MgmtPctRatchet,MgmtPct)</f>
        <v/>
      </c>
      <c r="L4476">
        <f>K4476*H4476</f>
        <v/>
      </c>
      <c r="M4476">
        <f>EXP(-rf*C4476)*L4476</f>
        <v/>
      </c>
      <c r="N4476">
        <f>EXP(-rf*C4476)*E4476</f>
        <v/>
      </c>
    </row>
    <row r="4477">
      <c r="A4477" t="n">
        <v>4469</v>
      </c>
      <c r="B4477">
        <f>RAND()</f>
        <v/>
      </c>
      <c r="C4477">
        <f>IF(B4477&lt;P_3,3,IF(B4477&lt;P_3+P_4,4,5))</f>
        <v/>
      </c>
      <c r="D4477">
        <f>NORM.S.INV(RAND())</f>
        <v/>
      </c>
      <c r="E4477">
        <f>V0*EXP((rf-q_leak-0.5*sigma^2)*C4477+sigma*SQRT(C4477)*D4477)</f>
        <v/>
      </c>
      <c r="F4477">
        <f>SHL_face*(1+SHL_rate)^C4477</f>
        <v/>
      </c>
      <c r="G4477">
        <f>Pref_face*(1+Pref_rate)^C4477</f>
        <v/>
      </c>
      <c r="H4477">
        <f>MAX(E4477-F4477-G4477,0)</f>
        <v/>
      </c>
      <c r="I4477">
        <f>MIN(E4477,F4477+G4477)+(1-MgmtPct)*H4477</f>
        <v/>
      </c>
      <c r="J4477">
        <f>IF(I4477/SponsorCost&gt;=RatchetTrigger,1,0)</f>
        <v/>
      </c>
      <c r="K4477">
        <f>IF(J4477=1,MgmtPctRatchet,MgmtPct)</f>
        <v/>
      </c>
      <c r="L4477">
        <f>K4477*H4477</f>
        <v/>
      </c>
      <c r="M4477">
        <f>EXP(-rf*C4477)*L4477</f>
        <v/>
      </c>
      <c r="N4477">
        <f>EXP(-rf*C4477)*E4477</f>
        <v/>
      </c>
    </row>
    <row r="4478">
      <c r="A4478" t="n">
        <v>4470</v>
      </c>
      <c r="B4478">
        <f>RAND()</f>
        <v/>
      </c>
      <c r="C4478">
        <f>IF(B4478&lt;P_3,3,IF(B4478&lt;P_3+P_4,4,5))</f>
        <v/>
      </c>
      <c r="D4478">
        <f>NORM.S.INV(RAND())</f>
        <v/>
      </c>
      <c r="E4478">
        <f>V0*EXP((rf-q_leak-0.5*sigma^2)*C4478+sigma*SQRT(C4478)*D4478)</f>
        <v/>
      </c>
      <c r="F4478">
        <f>SHL_face*(1+SHL_rate)^C4478</f>
        <v/>
      </c>
      <c r="G4478">
        <f>Pref_face*(1+Pref_rate)^C4478</f>
        <v/>
      </c>
      <c r="H4478">
        <f>MAX(E4478-F4478-G4478,0)</f>
        <v/>
      </c>
      <c r="I4478">
        <f>MIN(E4478,F4478+G4478)+(1-MgmtPct)*H4478</f>
        <v/>
      </c>
      <c r="J4478">
        <f>IF(I4478/SponsorCost&gt;=RatchetTrigger,1,0)</f>
        <v/>
      </c>
      <c r="K4478">
        <f>IF(J4478=1,MgmtPctRatchet,MgmtPct)</f>
        <v/>
      </c>
      <c r="L4478">
        <f>K4478*H4478</f>
        <v/>
      </c>
      <c r="M4478">
        <f>EXP(-rf*C4478)*L4478</f>
        <v/>
      </c>
      <c r="N4478">
        <f>EXP(-rf*C4478)*E4478</f>
        <v/>
      </c>
    </row>
    <row r="4479">
      <c r="A4479" t="n">
        <v>4471</v>
      </c>
      <c r="B4479">
        <f>RAND()</f>
        <v/>
      </c>
      <c r="C4479">
        <f>IF(B4479&lt;P_3,3,IF(B4479&lt;P_3+P_4,4,5))</f>
        <v/>
      </c>
      <c r="D4479">
        <f>NORM.S.INV(RAND())</f>
        <v/>
      </c>
      <c r="E4479">
        <f>V0*EXP((rf-q_leak-0.5*sigma^2)*C4479+sigma*SQRT(C4479)*D4479)</f>
        <v/>
      </c>
      <c r="F4479">
        <f>SHL_face*(1+SHL_rate)^C4479</f>
        <v/>
      </c>
      <c r="G4479">
        <f>Pref_face*(1+Pref_rate)^C4479</f>
        <v/>
      </c>
      <c r="H4479">
        <f>MAX(E4479-F4479-G4479,0)</f>
        <v/>
      </c>
      <c r="I4479">
        <f>MIN(E4479,F4479+G4479)+(1-MgmtPct)*H4479</f>
        <v/>
      </c>
      <c r="J4479">
        <f>IF(I4479/SponsorCost&gt;=RatchetTrigger,1,0)</f>
        <v/>
      </c>
      <c r="K4479">
        <f>IF(J4479=1,MgmtPctRatchet,MgmtPct)</f>
        <v/>
      </c>
      <c r="L4479">
        <f>K4479*H4479</f>
        <v/>
      </c>
      <c r="M4479">
        <f>EXP(-rf*C4479)*L4479</f>
        <v/>
      </c>
      <c r="N4479">
        <f>EXP(-rf*C4479)*E4479</f>
        <v/>
      </c>
    </row>
    <row r="4480">
      <c r="A4480" t="n">
        <v>4472</v>
      </c>
      <c r="B4480">
        <f>RAND()</f>
        <v/>
      </c>
      <c r="C4480">
        <f>IF(B4480&lt;P_3,3,IF(B4480&lt;P_3+P_4,4,5))</f>
        <v/>
      </c>
      <c r="D4480">
        <f>NORM.S.INV(RAND())</f>
        <v/>
      </c>
      <c r="E4480">
        <f>V0*EXP((rf-q_leak-0.5*sigma^2)*C4480+sigma*SQRT(C4480)*D4480)</f>
        <v/>
      </c>
      <c r="F4480">
        <f>SHL_face*(1+SHL_rate)^C4480</f>
        <v/>
      </c>
      <c r="G4480">
        <f>Pref_face*(1+Pref_rate)^C4480</f>
        <v/>
      </c>
      <c r="H4480">
        <f>MAX(E4480-F4480-G4480,0)</f>
        <v/>
      </c>
      <c r="I4480">
        <f>MIN(E4480,F4480+G4480)+(1-MgmtPct)*H4480</f>
        <v/>
      </c>
      <c r="J4480">
        <f>IF(I4480/SponsorCost&gt;=RatchetTrigger,1,0)</f>
        <v/>
      </c>
      <c r="K4480">
        <f>IF(J4480=1,MgmtPctRatchet,MgmtPct)</f>
        <v/>
      </c>
      <c r="L4480">
        <f>K4480*H4480</f>
        <v/>
      </c>
      <c r="M4480">
        <f>EXP(-rf*C4480)*L4480</f>
        <v/>
      </c>
      <c r="N4480">
        <f>EXP(-rf*C4480)*E4480</f>
        <v/>
      </c>
    </row>
    <row r="4481">
      <c r="A4481" t="n">
        <v>4473</v>
      </c>
      <c r="B4481">
        <f>RAND()</f>
        <v/>
      </c>
      <c r="C4481">
        <f>IF(B4481&lt;P_3,3,IF(B4481&lt;P_3+P_4,4,5))</f>
        <v/>
      </c>
      <c r="D4481">
        <f>NORM.S.INV(RAND())</f>
        <v/>
      </c>
      <c r="E4481">
        <f>V0*EXP((rf-q_leak-0.5*sigma^2)*C4481+sigma*SQRT(C4481)*D4481)</f>
        <v/>
      </c>
      <c r="F4481">
        <f>SHL_face*(1+SHL_rate)^C4481</f>
        <v/>
      </c>
      <c r="G4481">
        <f>Pref_face*(1+Pref_rate)^C4481</f>
        <v/>
      </c>
      <c r="H4481">
        <f>MAX(E4481-F4481-G4481,0)</f>
        <v/>
      </c>
      <c r="I4481">
        <f>MIN(E4481,F4481+G4481)+(1-MgmtPct)*H4481</f>
        <v/>
      </c>
      <c r="J4481">
        <f>IF(I4481/SponsorCost&gt;=RatchetTrigger,1,0)</f>
        <v/>
      </c>
      <c r="K4481">
        <f>IF(J4481=1,MgmtPctRatchet,MgmtPct)</f>
        <v/>
      </c>
      <c r="L4481">
        <f>K4481*H4481</f>
        <v/>
      </c>
      <c r="M4481">
        <f>EXP(-rf*C4481)*L4481</f>
        <v/>
      </c>
      <c r="N4481">
        <f>EXP(-rf*C4481)*E4481</f>
        <v/>
      </c>
    </row>
    <row r="4482">
      <c r="A4482" t="n">
        <v>4474</v>
      </c>
      <c r="B4482">
        <f>RAND()</f>
        <v/>
      </c>
      <c r="C4482">
        <f>IF(B4482&lt;P_3,3,IF(B4482&lt;P_3+P_4,4,5))</f>
        <v/>
      </c>
      <c r="D4482">
        <f>NORM.S.INV(RAND())</f>
        <v/>
      </c>
      <c r="E4482">
        <f>V0*EXP((rf-q_leak-0.5*sigma^2)*C4482+sigma*SQRT(C4482)*D4482)</f>
        <v/>
      </c>
      <c r="F4482">
        <f>SHL_face*(1+SHL_rate)^C4482</f>
        <v/>
      </c>
      <c r="G4482">
        <f>Pref_face*(1+Pref_rate)^C4482</f>
        <v/>
      </c>
      <c r="H4482">
        <f>MAX(E4482-F4482-G4482,0)</f>
        <v/>
      </c>
      <c r="I4482">
        <f>MIN(E4482,F4482+G4482)+(1-MgmtPct)*H4482</f>
        <v/>
      </c>
      <c r="J4482">
        <f>IF(I4482/SponsorCost&gt;=RatchetTrigger,1,0)</f>
        <v/>
      </c>
      <c r="K4482">
        <f>IF(J4482=1,MgmtPctRatchet,MgmtPct)</f>
        <v/>
      </c>
      <c r="L4482">
        <f>K4482*H4482</f>
        <v/>
      </c>
      <c r="M4482">
        <f>EXP(-rf*C4482)*L4482</f>
        <v/>
      </c>
      <c r="N4482">
        <f>EXP(-rf*C4482)*E4482</f>
        <v/>
      </c>
    </row>
    <row r="4483">
      <c r="A4483" t="n">
        <v>4475</v>
      </c>
      <c r="B4483">
        <f>RAND()</f>
        <v/>
      </c>
      <c r="C4483">
        <f>IF(B4483&lt;P_3,3,IF(B4483&lt;P_3+P_4,4,5))</f>
        <v/>
      </c>
      <c r="D4483">
        <f>NORM.S.INV(RAND())</f>
        <v/>
      </c>
      <c r="E4483">
        <f>V0*EXP((rf-q_leak-0.5*sigma^2)*C4483+sigma*SQRT(C4483)*D4483)</f>
        <v/>
      </c>
      <c r="F4483">
        <f>SHL_face*(1+SHL_rate)^C4483</f>
        <v/>
      </c>
      <c r="G4483">
        <f>Pref_face*(1+Pref_rate)^C4483</f>
        <v/>
      </c>
      <c r="H4483">
        <f>MAX(E4483-F4483-G4483,0)</f>
        <v/>
      </c>
      <c r="I4483">
        <f>MIN(E4483,F4483+G4483)+(1-MgmtPct)*H4483</f>
        <v/>
      </c>
      <c r="J4483">
        <f>IF(I4483/SponsorCost&gt;=RatchetTrigger,1,0)</f>
        <v/>
      </c>
      <c r="K4483">
        <f>IF(J4483=1,MgmtPctRatchet,MgmtPct)</f>
        <v/>
      </c>
      <c r="L4483">
        <f>K4483*H4483</f>
        <v/>
      </c>
      <c r="M4483">
        <f>EXP(-rf*C4483)*L4483</f>
        <v/>
      </c>
      <c r="N4483">
        <f>EXP(-rf*C4483)*E4483</f>
        <v/>
      </c>
    </row>
    <row r="4484">
      <c r="A4484" t="n">
        <v>4476</v>
      </c>
      <c r="B4484">
        <f>RAND()</f>
        <v/>
      </c>
      <c r="C4484">
        <f>IF(B4484&lt;P_3,3,IF(B4484&lt;P_3+P_4,4,5))</f>
        <v/>
      </c>
      <c r="D4484">
        <f>NORM.S.INV(RAND())</f>
        <v/>
      </c>
      <c r="E4484">
        <f>V0*EXP((rf-q_leak-0.5*sigma^2)*C4484+sigma*SQRT(C4484)*D4484)</f>
        <v/>
      </c>
      <c r="F4484">
        <f>SHL_face*(1+SHL_rate)^C4484</f>
        <v/>
      </c>
      <c r="G4484">
        <f>Pref_face*(1+Pref_rate)^C4484</f>
        <v/>
      </c>
      <c r="H4484">
        <f>MAX(E4484-F4484-G4484,0)</f>
        <v/>
      </c>
      <c r="I4484">
        <f>MIN(E4484,F4484+G4484)+(1-MgmtPct)*H4484</f>
        <v/>
      </c>
      <c r="J4484">
        <f>IF(I4484/SponsorCost&gt;=RatchetTrigger,1,0)</f>
        <v/>
      </c>
      <c r="K4484">
        <f>IF(J4484=1,MgmtPctRatchet,MgmtPct)</f>
        <v/>
      </c>
      <c r="L4484">
        <f>K4484*H4484</f>
        <v/>
      </c>
      <c r="M4484">
        <f>EXP(-rf*C4484)*L4484</f>
        <v/>
      </c>
      <c r="N4484">
        <f>EXP(-rf*C4484)*E4484</f>
        <v/>
      </c>
    </row>
    <row r="4485">
      <c r="A4485" t="n">
        <v>4477</v>
      </c>
      <c r="B4485">
        <f>RAND()</f>
        <v/>
      </c>
      <c r="C4485">
        <f>IF(B4485&lt;P_3,3,IF(B4485&lt;P_3+P_4,4,5))</f>
        <v/>
      </c>
      <c r="D4485">
        <f>NORM.S.INV(RAND())</f>
        <v/>
      </c>
      <c r="E4485">
        <f>V0*EXP((rf-q_leak-0.5*sigma^2)*C4485+sigma*SQRT(C4485)*D4485)</f>
        <v/>
      </c>
      <c r="F4485">
        <f>SHL_face*(1+SHL_rate)^C4485</f>
        <v/>
      </c>
      <c r="G4485">
        <f>Pref_face*(1+Pref_rate)^C4485</f>
        <v/>
      </c>
      <c r="H4485">
        <f>MAX(E4485-F4485-G4485,0)</f>
        <v/>
      </c>
      <c r="I4485">
        <f>MIN(E4485,F4485+G4485)+(1-MgmtPct)*H4485</f>
        <v/>
      </c>
      <c r="J4485">
        <f>IF(I4485/SponsorCost&gt;=RatchetTrigger,1,0)</f>
        <v/>
      </c>
      <c r="K4485">
        <f>IF(J4485=1,MgmtPctRatchet,MgmtPct)</f>
        <v/>
      </c>
      <c r="L4485">
        <f>K4485*H4485</f>
        <v/>
      </c>
      <c r="M4485">
        <f>EXP(-rf*C4485)*L4485</f>
        <v/>
      </c>
      <c r="N4485">
        <f>EXP(-rf*C4485)*E4485</f>
        <v/>
      </c>
    </row>
    <row r="4486">
      <c r="A4486" t="n">
        <v>4478</v>
      </c>
      <c r="B4486">
        <f>RAND()</f>
        <v/>
      </c>
      <c r="C4486">
        <f>IF(B4486&lt;P_3,3,IF(B4486&lt;P_3+P_4,4,5))</f>
        <v/>
      </c>
      <c r="D4486">
        <f>NORM.S.INV(RAND())</f>
        <v/>
      </c>
      <c r="E4486">
        <f>V0*EXP((rf-q_leak-0.5*sigma^2)*C4486+sigma*SQRT(C4486)*D4486)</f>
        <v/>
      </c>
      <c r="F4486">
        <f>SHL_face*(1+SHL_rate)^C4486</f>
        <v/>
      </c>
      <c r="G4486">
        <f>Pref_face*(1+Pref_rate)^C4486</f>
        <v/>
      </c>
      <c r="H4486">
        <f>MAX(E4486-F4486-G4486,0)</f>
        <v/>
      </c>
      <c r="I4486">
        <f>MIN(E4486,F4486+G4486)+(1-MgmtPct)*H4486</f>
        <v/>
      </c>
      <c r="J4486">
        <f>IF(I4486/SponsorCost&gt;=RatchetTrigger,1,0)</f>
        <v/>
      </c>
      <c r="K4486">
        <f>IF(J4486=1,MgmtPctRatchet,MgmtPct)</f>
        <v/>
      </c>
      <c r="L4486">
        <f>K4486*H4486</f>
        <v/>
      </c>
      <c r="M4486">
        <f>EXP(-rf*C4486)*L4486</f>
        <v/>
      </c>
      <c r="N4486">
        <f>EXP(-rf*C4486)*E4486</f>
        <v/>
      </c>
    </row>
    <row r="4487">
      <c r="A4487" t="n">
        <v>4479</v>
      </c>
      <c r="B4487">
        <f>RAND()</f>
        <v/>
      </c>
      <c r="C4487">
        <f>IF(B4487&lt;P_3,3,IF(B4487&lt;P_3+P_4,4,5))</f>
        <v/>
      </c>
      <c r="D4487">
        <f>NORM.S.INV(RAND())</f>
        <v/>
      </c>
      <c r="E4487">
        <f>V0*EXP((rf-q_leak-0.5*sigma^2)*C4487+sigma*SQRT(C4487)*D4487)</f>
        <v/>
      </c>
      <c r="F4487">
        <f>SHL_face*(1+SHL_rate)^C4487</f>
        <v/>
      </c>
      <c r="G4487">
        <f>Pref_face*(1+Pref_rate)^C4487</f>
        <v/>
      </c>
      <c r="H4487">
        <f>MAX(E4487-F4487-G4487,0)</f>
        <v/>
      </c>
      <c r="I4487">
        <f>MIN(E4487,F4487+G4487)+(1-MgmtPct)*H4487</f>
        <v/>
      </c>
      <c r="J4487">
        <f>IF(I4487/SponsorCost&gt;=RatchetTrigger,1,0)</f>
        <v/>
      </c>
      <c r="K4487">
        <f>IF(J4487=1,MgmtPctRatchet,MgmtPct)</f>
        <v/>
      </c>
      <c r="L4487">
        <f>K4487*H4487</f>
        <v/>
      </c>
      <c r="M4487">
        <f>EXP(-rf*C4487)*L4487</f>
        <v/>
      </c>
      <c r="N4487">
        <f>EXP(-rf*C4487)*E4487</f>
        <v/>
      </c>
    </row>
    <row r="4488">
      <c r="A4488" t="n">
        <v>4480</v>
      </c>
      <c r="B4488">
        <f>RAND()</f>
        <v/>
      </c>
      <c r="C4488">
        <f>IF(B4488&lt;P_3,3,IF(B4488&lt;P_3+P_4,4,5))</f>
        <v/>
      </c>
      <c r="D4488">
        <f>NORM.S.INV(RAND())</f>
        <v/>
      </c>
      <c r="E4488">
        <f>V0*EXP((rf-q_leak-0.5*sigma^2)*C4488+sigma*SQRT(C4488)*D4488)</f>
        <v/>
      </c>
      <c r="F4488">
        <f>SHL_face*(1+SHL_rate)^C4488</f>
        <v/>
      </c>
      <c r="G4488">
        <f>Pref_face*(1+Pref_rate)^C4488</f>
        <v/>
      </c>
      <c r="H4488">
        <f>MAX(E4488-F4488-G4488,0)</f>
        <v/>
      </c>
      <c r="I4488">
        <f>MIN(E4488,F4488+G4488)+(1-MgmtPct)*H4488</f>
        <v/>
      </c>
      <c r="J4488">
        <f>IF(I4488/SponsorCost&gt;=RatchetTrigger,1,0)</f>
        <v/>
      </c>
      <c r="K4488">
        <f>IF(J4488=1,MgmtPctRatchet,MgmtPct)</f>
        <v/>
      </c>
      <c r="L4488">
        <f>K4488*H4488</f>
        <v/>
      </c>
      <c r="M4488">
        <f>EXP(-rf*C4488)*L4488</f>
        <v/>
      </c>
      <c r="N4488">
        <f>EXP(-rf*C4488)*E4488</f>
        <v/>
      </c>
    </row>
    <row r="4489">
      <c r="A4489" t="n">
        <v>4481</v>
      </c>
      <c r="B4489">
        <f>RAND()</f>
        <v/>
      </c>
      <c r="C4489">
        <f>IF(B4489&lt;P_3,3,IF(B4489&lt;P_3+P_4,4,5))</f>
        <v/>
      </c>
      <c r="D4489">
        <f>NORM.S.INV(RAND())</f>
        <v/>
      </c>
      <c r="E4489">
        <f>V0*EXP((rf-q_leak-0.5*sigma^2)*C4489+sigma*SQRT(C4489)*D4489)</f>
        <v/>
      </c>
      <c r="F4489">
        <f>SHL_face*(1+SHL_rate)^C4489</f>
        <v/>
      </c>
      <c r="G4489">
        <f>Pref_face*(1+Pref_rate)^C4489</f>
        <v/>
      </c>
      <c r="H4489">
        <f>MAX(E4489-F4489-G4489,0)</f>
        <v/>
      </c>
      <c r="I4489">
        <f>MIN(E4489,F4489+G4489)+(1-MgmtPct)*H4489</f>
        <v/>
      </c>
      <c r="J4489">
        <f>IF(I4489/SponsorCost&gt;=RatchetTrigger,1,0)</f>
        <v/>
      </c>
      <c r="K4489">
        <f>IF(J4489=1,MgmtPctRatchet,MgmtPct)</f>
        <v/>
      </c>
      <c r="L4489">
        <f>K4489*H4489</f>
        <v/>
      </c>
      <c r="M4489">
        <f>EXP(-rf*C4489)*L4489</f>
        <v/>
      </c>
      <c r="N4489">
        <f>EXP(-rf*C4489)*E4489</f>
        <v/>
      </c>
    </row>
    <row r="4490">
      <c r="A4490" t="n">
        <v>4482</v>
      </c>
      <c r="B4490">
        <f>RAND()</f>
        <v/>
      </c>
      <c r="C4490">
        <f>IF(B4490&lt;P_3,3,IF(B4490&lt;P_3+P_4,4,5))</f>
        <v/>
      </c>
      <c r="D4490">
        <f>NORM.S.INV(RAND())</f>
        <v/>
      </c>
      <c r="E4490">
        <f>V0*EXP((rf-q_leak-0.5*sigma^2)*C4490+sigma*SQRT(C4490)*D4490)</f>
        <v/>
      </c>
      <c r="F4490">
        <f>SHL_face*(1+SHL_rate)^C4490</f>
        <v/>
      </c>
      <c r="G4490">
        <f>Pref_face*(1+Pref_rate)^C4490</f>
        <v/>
      </c>
      <c r="H4490">
        <f>MAX(E4490-F4490-G4490,0)</f>
        <v/>
      </c>
      <c r="I4490">
        <f>MIN(E4490,F4490+G4490)+(1-MgmtPct)*H4490</f>
        <v/>
      </c>
      <c r="J4490">
        <f>IF(I4490/SponsorCost&gt;=RatchetTrigger,1,0)</f>
        <v/>
      </c>
      <c r="K4490">
        <f>IF(J4490=1,MgmtPctRatchet,MgmtPct)</f>
        <v/>
      </c>
      <c r="L4490">
        <f>K4490*H4490</f>
        <v/>
      </c>
      <c r="M4490">
        <f>EXP(-rf*C4490)*L4490</f>
        <v/>
      </c>
      <c r="N4490">
        <f>EXP(-rf*C4490)*E4490</f>
        <v/>
      </c>
    </row>
    <row r="4491">
      <c r="A4491" t="n">
        <v>4483</v>
      </c>
      <c r="B4491">
        <f>RAND()</f>
        <v/>
      </c>
      <c r="C4491">
        <f>IF(B4491&lt;P_3,3,IF(B4491&lt;P_3+P_4,4,5))</f>
        <v/>
      </c>
      <c r="D4491">
        <f>NORM.S.INV(RAND())</f>
        <v/>
      </c>
      <c r="E4491">
        <f>V0*EXP((rf-q_leak-0.5*sigma^2)*C4491+sigma*SQRT(C4491)*D4491)</f>
        <v/>
      </c>
      <c r="F4491">
        <f>SHL_face*(1+SHL_rate)^C4491</f>
        <v/>
      </c>
      <c r="G4491">
        <f>Pref_face*(1+Pref_rate)^C4491</f>
        <v/>
      </c>
      <c r="H4491">
        <f>MAX(E4491-F4491-G4491,0)</f>
        <v/>
      </c>
      <c r="I4491">
        <f>MIN(E4491,F4491+G4491)+(1-MgmtPct)*H4491</f>
        <v/>
      </c>
      <c r="J4491">
        <f>IF(I4491/SponsorCost&gt;=RatchetTrigger,1,0)</f>
        <v/>
      </c>
      <c r="K4491">
        <f>IF(J4491=1,MgmtPctRatchet,MgmtPct)</f>
        <v/>
      </c>
      <c r="L4491">
        <f>K4491*H4491</f>
        <v/>
      </c>
      <c r="M4491">
        <f>EXP(-rf*C4491)*L4491</f>
        <v/>
      </c>
      <c r="N4491">
        <f>EXP(-rf*C4491)*E4491</f>
        <v/>
      </c>
    </row>
    <row r="4492">
      <c r="A4492" t="n">
        <v>4484</v>
      </c>
      <c r="B4492">
        <f>RAND()</f>
        <v/>
      </c>
      <c r="C4492">
        <f>IF(B4492&lt;P_3,3,IF(B4492&lt;P_3+P_4,4,5))</f>
        <v/>
      </c>
      <c r="D4492">
        <f>NORM.S.INV(RAND())</f>
        <v/>
      </c>
      <c r="E4492">
        <f>V0*EXP((rf-q_leak-0.5*sigma^2)*C4492+sigma*SQRT(C4492)*D4492)</f>
        <v/>
      </c>
      <c r="F4492">
        <f>SHL_face*(1+SHL_rate)^C4492</f>
        <v/>
      </c>
      <c r="G4492">
        <f>Pref_face*(1+Pref_rate)^C4492</f>
        <v/>
      </c>
      <c r="H4492">
        <f>MAX(E4492-F4492-G4492,0)</f>
        <v/>
      </c>
      <c r="I4492">
        <f>MIN(E4492,F4492+G4492)+(1-MgmtPct)*H4492</f>
        <v/>
      </c>
      <c r="J4492">
        <f>IF(I4492/SponsorCost&gt;=RatchetTrigger,1,0)</f>
        <v/>
      </c>
      <c r="K4492">
        <f>IF(J4492=1,MgmtPctRatchet,MgmtPct)</f>
        <v/>
      </c>
      <c r="L4492">
        <f>K4492*H4492</f>
        <v/>
      </c>
      <c r="M4492">
        <f>EXP(-rf*C4492)*L4492</f>
        <v/>
      </c>
      <c r="N4492">
        <f>EXP(-rf*C4492)*E4492</f>
        <v/>
      </c>
    </row>
    <row r="4493">
      <c r="A4493" t="n">
        <v>4485</v>
      </c>
      <c r="B4493">
        <f>RAND()</f>
        <v/>
      </c>
      <c r="C4493">
        <f>IF(B4493&lt;P_3,3,IF(B4493&lt;P_3+P_4,4,5))</f>
        <v/>
      </c>
      <c r="D4493">
        <f>NORM.S.INV(RAND())</f>
        <v/>
      </c>
      <c r="E4493">
        <f>V0*EXP((rf-q_leak-0.5*sigma^2)*C4493+sigma*SQRT(C4493)*D4493)</f>
        <v/>
      </c>
      <c r="F4493">
        <f>SHL_face*(1+SHL_rate)^C4493</f>
        <v/>
      </c>
      <c r="G4493">
        <f>Pref_face*(1+Pref_rate)^C4493</f>
        <v/>
      </c>
      <c r="H4493">
        <f>MAX(E4493-F4493-G4493,0)</f>
        <v/>
      </c>
      <c r="I4493">
        <f>MIN(E4493,F4493+G4493)+(1-MgmtPct)*H4493</f>
        <v/>
      </c>
      <c r="J4493">
        <f>IF(I4493/SponsorCost&gt;=RatchetTrigger,1,0)</f>
        <v/>
      </c>
      <c r="K4493">
        <f>IF(J4493=1,MgmtPctRatchet,MgmtPct)</f>
        <v/>
      </c>
      <c r="L4493">
        <f>K4493*H4493</f>
        <v/>
      </c>
      <c r="M4493">
        <f>EXP(-rf*C4493)*L4493</f>
        <v/>
      </c>
      <c r="N4493">
        <f>EXP(-rf*C4493)*E4493</f>
        <v/>
      </c>
    </row>
    <row r="4494">
      <c r="A4494" t="n">
        <v>4486</v>
      </c>
      <c r="B4494">
        <f>RAND()</f>
        <v/>
      </c>
      <c r="C4494">
        <f>IF(B4494&lt;P_3,3,IF(B4494&lt;P_3+P_4,4,5))</f>
        <v/>
      </c>
      <c r="D4494">
        <f>NORM.S.INV(RAND())</f>
        <v/>
      </c>
      <c r="E4494">
        <f>V0*EXP((rf-q_leak-0.5*sigma^2)*C4494+sigma*SQRT(C4494)*D4494)</f>
        <v/>
      </c>
      <c r="F4494">
        <f>SHL_face*(1+SHL_rate)^C4494</f>
        <v/>
      </c>
      <c r="G4494">
        <f>Pref_face*(1+Pref_rate)^C4494</f>
        <v/>
      </c>
      <c r="H4494">
        <f>MAX(E4494-F4494-G4494,0)</f>
        <v/>
      </c>
      <c r="I4494">
        <f>MIN(E4494,F4494+G4494)+(1-MgmtPct)*H4494</f>
        <v/>
      </c>
      <c r="J4494">
        <f>IF(I4494/SponsorCost&gt;=RatchetTrigger,1,0)</f>
        <v/>
      </c>
      <c r="K4494">
        <f>IF(J4494=1,MgmtPctRatchet,MgmtPct)</f>
        <v/>
      </c>
      <c r="L4494">
        <f>K4494*H4494</f>
        <v/>
      </c>
      <c r="M4494">
        <f>EXP(-rf*C4494)*L4494</f>
        <v/>
      </c>
      <c r="N4494">
        <f>EXP(-rf*C4494)*E4494</f>
        <v/>
      </c>
    </row>
    <row r="4495">
      <c r="A4495" t="n">
        <v>4487</v>
      </c>
      <c r="B4495">
        <f>RAND()</f>
        <v/>
      </c>
      <c r="C4495">
        <f>IF(B4495&lt;P_3,3,IF(B4495&lt;P_3+P_4,4,5))</f>
        <v/>
      </c>
      <c r="D4495">
        <f>NORM.S.INV(RAND())</f>
        <v/>
      </c>
      <c r="E4495">
        <f>V0*EXP((rf-q_leak-0.5*sigma^2)*C4495+sigma*SQRT(C4495)*D4495)</f>
        <v/>
      </c>
      <c r="F4495">
        <f>SHL_face*(1+SHL_rate)^C4495</f>
        <v/>
      </c>
      <c r="G4495">
        <f>Pref_face*(1+Pref_rate)^C4495</f>
        <v/>
      </c>
      <c r="H4495">
        <f>MAX(E4495-F4495-G4495,0)</f>
        <v/>
      </c>
      <c r="I4495">
        <f>MIN(E4495,F4495+G4495)+(1-MgmtPct)*H4495</f>
        <v/>
      </c>
      <c r="J4495">
        <f>IF(I4495/SponsorCost&gt;=RatchetTrigger,1,0)</f>
        <v/>
      </c>
      <c r="K4495">
        <f>IF(J4495=1,MgmtPctRatchet,MgmtPct)</f>
        <v/>
      </c>
      <c r="L4495">
        <f>K4495*H4495</f>
        <v/>
      </c>
      <c r="M4495">
        <f>EXP(-rf*C4495)*L4495</f>
        <v/>
      </c>
      <c r="N4495">
        <f>EXP(-rf*C4495)*E4495</f>
        <v/>
      </c>
    </row>
    <row r="4496">
      <c r="A4496" t="n">
        <v>4488</v>
      </c>
      <c r="B4496">
        <f>RAND()</f>
        <v/>
      </c>
      <c r="C4496">
        <f>IF(B4496&lt;P_3,3,IF(B4496&lt;P_3+P_4,4,5))</f>
        <v/>
      </c>
      <c r="D4496">
        <f>NORM.S.INV(RAND())</f>
        <v/>
      </c>
      <c r="E4496">
        <f>V0*EXP((rf-q_leak-0.5*sigma^2)*C4496+sigma*SQRT(C4496)*D4496)</f>
        <v/>
      </c>
      <c r="F4496">
        <f>SHL_face*(1+SHL_rate)^C4496</f>
        <v/>
      </c>
      <c r="G4496">
        <f>Pref_face*(1+Pref_rate)^C4496</f>
        <v/>
      </c>
      <c r="H4496">
        <f>MAX(E4496-F4496-G4496,0)</f>
        <v/>
      </c>
      <c r="I4496">
        <f>MIN(E4496,F4496+G4496)+(1-MgmtPct)*H4496</f>
        <v/>
      </c>
      <c r="J4496">
        <f>IF(I4496/SponsorCost&gt;=RatchetTrigger,1,0)</f>
        <v/>
      </c>
      <c r="K4496">
        <f>IF(J4496=1,MgmtPctRatchet,MgmtPct)</f>
        <v/>
      </c>
      <c r="L4496">
        <f>K4496*H4496</f>
        <v/>
      </c>
      <c r="M4496">
        <f>EXP(-rf*C4496)*L4496</f>
        <v/>
      </c>
      <c r="N4496">
        <f>EXP(-rf*C4496)*E4496</f>
        <v/>
      </c>
    </row>
    <row r="4497">
      <c r="A4497" t="n">
        <v>4489</v>
      </c>
      <c r="B4497">
        <f>RAND()</f>
        <v/>
      </c>
      <c r="C4497">
        <f>IF(B4497&lt;P_3,3,IF(B4497&lt;P_3+P_4,4,5))</f>
        <v/>
      </c>
      <c r="D4497">
        <f>NORM.S.INV(RAND())</f>
        <v/>
      </c>
      <c r="E4497">
        <f>V0*EXP((rf-q_leak-0.5*sigma^2)*C4497+sigma*SQRT(C4497)*D4497)</f>
        <v/>
      </c>
      <c r="F4497">
        <f>SHL_face*(1+SHL_rate)^C4497</f>
        <v/>
      </c>
      <c r="G4497">
        <f>Pref_face*(1+Pref_rate)^C4497</f>
        <v/>
      </c>
      <c r="H4497">
        <f>MAX(E4497-F4497-G4497,0)</f>
        <v/>
      </c>
      <c r="I4497">
        <f>MIN(E4497,F4497+G4497)+(1-MgmtPct)*H4497</f>
        <v/>
      </c>
      <c r="J4497">
        <f>IF(I4497/SponsorCost&gt;=RatchetTrigger,1,0)</f>
        <v/>
      </c>
      <c r="K4497">
        <f>IF(J4497=1,MgmtPctRatchet,MgmtPct)</f>
        <v/>
      </c>
      <c r="L4497">
        <f>K4497*H4497</f>
        <v/>
      </c>
      <c r="M4497">
        <f>EXP(-rf*C4497)*L4497</f>
        <v/>
      </c>
      <c r="N4497">
        <f>EXP(-rf*C4497)*E4497</f>
        <v/>
      </c>
    </row>
    <row r="4498">
      <c r="A4498" t="n">
        <v>4490</v>
      </c>
      <c r="B4498">
        <f>RAND()</f>
        <v/>
      </c>
      <c r="C4498">
        <f>IF(B4498&lt;P_3,3,IF(B4498&lt;P_3+P_4,4,5))</f>
        <v/>
      </c>
      <c r="D4498">
        <f>NORM.S.INV(RAND())</f>
        <v/>
      </c>
      <c r="E4498">
        <f>V0*EXP((rf-q_leak-0.5*sigma^2)*C4498+sigma*SQRT(C4498)*D4498)</f>
        <v/>
      </c>
      <c r="F4498">
        <f>SHL_face*(1+SHL_rate)^C4498</f>
        <v/>
      </c>
      <c r="G4498">
        <f>Pref_face*(1+Pref_rate)^C4498</f>
        <v/>
      </c>
      <c r="H4498">
        <f>MAX(E4498-F4498-G4498,0)</f>
        <v/>
      </c>
      <c r="I4498">
        <f>MIN(E4498,F4498+G4498)+(1-MgmtPct)*H4498</f>
        <v/>
      </c>
      <c r="J4498">
        <f>IF(I4498/SponsorCost&gt;=RatchetTrigger,1,0)</f>
        <v/>
      </c>
      <c r="K4498">
        <f>IF(J4498=1,MgmtPctRatchet,MgmtPct)</f>
        <v/>
      </c>
      <c r="L4498">
        <f>K4498*H4498</f>
        <v/>
      </c>
      <c r="M4498">
        <f>EXP(-rf*C4498)*L4498</f>
        <v/>
      </c>
      <c r="N4498">
        <f>EXP(-rf*C4498)*E4498</f>
        <v/>
      </c>
    </row>
    <row r="4499">
      <c r="A4499" t="n">
        <v>4491</v>
      </c>
      <c r="B4499">
        <f>RAND()</f>
        <v/>
      </c>
      <c r="C4499">
        <f>IF(B4499&lt;P_3,3,IF(B4499&lt;P_3+P_4,4,5))</f>
        <v/>
      </c>
      <c r="D4499">
        <f>NORM.S.INV(RAND())</f>
        <v/>
      </c>
      <c r="E4499">
        <f>V0*EXP((rf-q_leak-0.5*sigma^2)*C4499+sigma*SQRT(C4499)*D4499)</f>
        <v/>
      </c>
      <c r="F4499">
        <f>SHL_face*(1+SHL_rate)^C4499</f>
        <v/>
      </c>
      <c r="G4499">
        <f>Pref_face*(1+Pref_rate)^C4499</f>
        <v/>
      </c>
      <c r="H4499">
        <f>MAX(E4499-F4499-G4499,0)</f>
        <v/>
      </c>
      <c r="I4499">
        <f>MIN(E4499,F4499+G4499)+(1-MgmtPct)*H4499</f>
        <v/>
      </c>
      <c r="J4499">
        <f>IF(I4499/SponsorCost&gt;=RatchetTrigger,1,0)</f>
        <v/>
      </c>
      <c r="K4499">
        <f>IF(J4499=1,MgmtPctRatchet,MgmtPct)</f>
        <v/>
      </c>
      <c r="L4499">
        <f>K4499*H4499</f>
        <v/>
      </c>
      <c r="M4499">
        <f>EXP(-rf*C4499)*L4499</f>
        <v/>
      </c>
      <c r="N4499">
        <f>EXP(-rf*C4499)*E4499</f>
        <v/>
      </c>
    </row>
    <row r="4500">
      <c r="A4500" t="n">
        <v>4492</v>
      </c>
      <c r="B4500">
        <f>RAND()</f>
        <v/>
      </c>
      <c r="C4500">
        <f>IF(B4500&lt;P_3,3,IF(B4500&lt;P_3+P_4,4,5))</f>
        <v/>
      </c>
      <c r="D4500">
        <f>NORM.S.INV(RAND())</f>
        <v/>
      </c>
      <c r="E4500">
        <f>V0*EXP((rf-q_leak-0.5*sigma^2)*C4500+sigma*SQRT(C4500)*D4500)</f>
        <v/>
      </c>
      <c r="F4500">
        <f>SHL_face*(1+SHL_rate)^C4500</f>
        <v/>
      </c>
      <c r="G4500">
        <f>Pref_face*(1+Pref_rate)^C4500</f>
        <v/>
      </c>
      <c r="H4500">
        <f>MAX(E4500-F4500-G4500,0)</f>
        <v/>
      </c>
      <c r="I4500">
        <f>MIN(E4500,F4500+G4500)+(1-MgmtPct)*H4500</f>
        <v/>
      </c>
      <c r="J4500">
        <f>IF(I4500/SponsorCost&gt;=RatchetTrigger,1,0)</f>
        <v/>
      </c>
      <c r="K4500">
        <f>IF(J4500=1,MgmtPctRatchet,MgmtPct)</f>
        <v/>
      </c>
      <c r="L4500">
        <f>K4500*H4500</f>
        <v/>
      </c>
      <c r="M4500">
        <f>EXP(-rf*C4500)*L4500</f>
        <v/>
      </c>
      <c r="N4500">
        <f>EXP(-rf*C4500)*E4500</f>
        <v/>
      </c>
    </row>
    <row r="4501">
      <c r="A4501" t="n">
        <v>4493</v>
      </c>
      <c r="B4501">
        <f>RAND()</f>
        <v/>
      </c>
      <c r="C4501">
        <f>IF(B4501&lt;P_3,3,IF(B4501&lt;P_3+P_4,4,5))</f>
        <v/>
      </c>
      <c r="D4501">
        <f>NORM.S.INV(RAND())</f>
        <v/>
      </c>
      <c r="E4501">
        <f>V0*EXP((rf-q_leak-0.5*sigma^2)*C4501+sigma*SQRT(C4501)*D4501)</f>
        <v/>
      </c>
      <c r="F4501">
        <f>SHL_face*(1+SHL_rate)^C4501</f>
        <v/>
      </c>
      <c r="G4501">
        <f>Pref_face*(1+Pref_rate)^C4501</f>
        <v/>
      </c>
      <c r="H4501">
        <f>MAX(E4501-F4501-G4501,0)</f>
        <v/>
      </c>
      <c r="I4501">
        <f>MIN(E4501,F4501+G4501)+(1-MgmtPct)*H4501</f>
        <v/>
      </c>
      <c r="J4501">
        <f>IF(I4501/SponsorCost&gt;=RatchetTrigger,1,0)</f>
        <v/>
      </c>
      <c r="K4501">
        <f>IF(J4501=1,MgmtPctRatchet,MgmtPct)</f>
        <v/>
      </c>
      <c r="L4501">
        <f>K4501*H4501</f>
        <v/>
      </c>
      <c r="M4501">
        <f>EXP(-rf*C4501)*L4501</f>
        <v/>
      </c>
      <c r="N4501">
        <f>EXP(-rf*C4501)*E4501</f>
        <v/>
      </c>
    </row>
    <row r="4502">
      <c r="A4502" t="n">
        <v>4494</v>
      </c>
      <c r="B4502">
        <f>RAND()</f>
        <v/>
      </c>
      <c r="C4502">
        <f>IF(B4502&lt;P_3,3,IF(B4502&lt;P_3+P_4,4,5))</f>
        <v/>
      </c>
      <c r="D4502">
        <f>NORM.S.INV(RAND())</f>
        <v/>
      </c>
      <c r="E4502">
        <f>V0*EXP((rf-q_leak-0.5*sigma^2)*C4502+sigma*SQRT(C4502)*D4502)</f>
        <v/>
      </c>
      <c r="F4502">
        <f>SHL_face*(1+SHL_rate)^C4502</f>
        <v/>
      </c>
      <c r="G4502">
        <f>Pref_face*(1+Pref_rate)^C4502</f>
        <v/>
      </c>
      <c r="H4502">
        <f>MAX(E4502-F4502-G4502,0)</f>
        <v/>
      </c>
      <c r="I4502">
        <f>MIN(E4502,F4502+G4502)+(1-MgmtPct)*H4502</f>
        <v/>
      </c>
      <c r="J4502">
        <f>IF(I4502/SponsorCost&gt;=RatchetTrigger,1,0)</f>
        <v/>
      </c>
      <c r="K4502">
        <f>IF(J4502=1,MgmtPctRatchet,MgmtPct)</f>
        <v/>
      </c>
      <c r="L4502">
        <f>K4502*H4502</f>
        <v/>
      </c>
      <c r="M4502">
        <f>EXP(-rf*C4502)*L4502</f>
        <v/>
      </c>
      <c r="N4502">
        <f>EXP(-rf*C4502)*E4502</f>
        <v/>
      </c>
    </row>
    <row r="4503">
      <c r="A4503" t="n">
        <v>4495</v>
      </c>
      <c r="B4503">
        <f>RAND()</f>
        <v/>
      </c>
      <c r="C4503">
        <f>IF(B4503&lt;P_3,3,IF(B4503&lt;P_3+P_4,4,5))</f>
        <v/>
      </c>
      <c r="D4503">
        <f>NORM.S.INV(RAND())</f>
        <v/>
      </c>
      <c r="E4503">
        <f>V0*EXP((rf-q_leak-0.5*sigma^2)*C4503+sigma*SQRT(C4503)*D4503)</f>
        <v/>
      </c>
      <c r="F4503">
        <f>SHL_face*(1+SHL_rate)^C4503</f>
        <v/>
      </c>
      <c r="G4503">
        <f>Pref_face*(1+Pref_rate)^C4503</f>
        <v/>
      </c>
      <c r="H4503">
        <f>MAX(E4503-F4503-G4503,0)</f>
        <v/>
      </c>
      <c r="I4503">
        <f>MIN(E4503,F4503+G4503)+(1-MgmtPct)*H4503</f>
        <v/>
      </c>
      <c r="J4503">
        <f>IF(I4503/SponsorCost&gt;=RatchetTrigger,1,0)</f>
        <v/>
      </c>
      <c r="K4503">
        <f>IF(J4503=1,MgmtPctRatchet,MgmtPct)</f>
        <v/>
      </c>
      <c r="L4503">
        <f>K4503*H4503</f>
        <v/>
      </c>
      <c r="M4503">
        <f>EXP(-rf*C4503)*L4503</f>
        <v/>
      </c>
      <c r="N4503">
        <f>EXP(-rf*C4503)*E4503</f>
        <v/>
      </c>
    </row>
    <row r="4504">
      <c r="A4504" t="n">
        <v>4496</v>
      </c>
      <c r="B4504">
        <f>RAND()</f>
        <v/>
      </c>
      <c r="C4504">
        <f>IF(B4504&lt;P_3,3,IF(B4504&lt;P_3+P_4,4,5))</f>
        <v/>
      </c>
      <c r="D4504">
        <f>NORM.S.INV(RAND())</f>
        <v/>
      </c>
      <c r="E4504">
        <f>V0*EXP((rf-q_leak-0.5*sigma^2)*C4504+sigma*SQRT(C4504)*D4504)</f>
        <v/>
      </c>
      <c r="F4504">
        <f>SHL_face*(1+SHL_rate)^C4504</f>
        <v/>
      </c>
      <c r="G4504">
        <f>Pref_face*(1+Pref_rate)^C4504</f>
        <v/>
      </c>
      <c r="H4504">
        <f>MAX(E4504-F4504-G4504,0)</f>
        <v/>
      </c>
      <c r="I4504">
        <f>MIN(E4504,F4504+G4504)+(1-MgmtPct)*H4504</f>
        <v/>
      </c>
      <c r="J4504">
        <f>IF(I4504/SponsorCost&gt;=RatchetTrigger,1,0)</f>
        <v/>
      </c>
      <c r="K4504">
        <f>IF(J4504=1,MgmtPctRatchet,MgmtPct)</f>
        <v/>
      </c>
      <c r="L4504">
        <f>K4504*H4504</f>
        <v/>
      </c>
      <c r="M4504">
        <f>EXP(-rf*C4504)*L4504</f>
        <v/>
      </c>
      <c r="N4504">
        <f>EXP(-rf*C4504)*E4504</f>
        <v/>
      </c>
    </row>
    <row r="4505">
      <c r="A4505" t="n">
        <v>4497</v>
      </c>
      <c r="B4505">
        <f>RAND()</f>
        <v/>
      </c>
      <c r="C4505">
        <f>IF(B4505&lt;P_3,3,IF(B4505&lt;P_3+P_4,4,5))</f>
        <v/>
      </c>
      <c r="D4505">
        <f>NORM.S.INV(RAND())</f>
        <v/>
      </c>
      <c r="E4505">
        <f>V0*EXP((rf-q_leak-0.5*sigma^2)*C4505+sigma*SQRT(C4505)*D4505)</f>
        <v/>
      </c>
      <c r="F4505">
        <f>SHL_face*(1+SHL_rate)^C4505</f>
        <v/>
      </c>
      <c r="G4505">
        <f>Pref_face*(1+Pref_rate)^C4505</f>
        <v/>
      </c>
      <c r="H4505">
        <f>MAX(E4505-F4505-G4505,0)</f>
        <v/>
      </c>
      <c r="I4505">
        <f>MIN(E4505,F4505+G4505)+(1-MgmtPct)*H4505</f>
        <v/>
      </c>
      <c r="J4505">
        <f>IF(I4505/SponsorCost&gt;=RatchetTrigger,1,0)</f>
        <v/>
      </c>
      <c r="K4505">
        <f>IF(J4505=1,MgmtPctRatchet,MgmtPct)</f>
        <v/>
      </c>
      <c r="L4505">
        <f>K4505*H4505</f>
        <v/>
      </c>
      <c r="M4505">
        <f>EXP(-rf*C4505)*L4505</f>
        <v/>
      </c>
      <c r="N4505">
        <f>EXP(-rf*C4505)*E4505</f>
        <v/>
      </c>
    </row>
    <row r="4506">
      <c r="A4506" t="n">
        <v>4498</v>
      </c>
      <c r="B4506">
        <f>RAND()</f>
        <v/>
      </c>
      <c r="C4506">
        <f>IF(B4506&lt;P_3,3,IF(B4506&lt;P_3+P_4,4,5))</f>
        <v/>
      </c>
      <c r="D4506">
        <f>NORM.S.INV(RAND())</f>
        <v/>
      </c>
      <c r="E4506">
        <f>V0*EXP((rf-q_leak-0.5*sigma^2)*C4506+sigma*SQRT(C4506)*D4506)</f>
        <v/>
      </c>
      <c r="F4506">
        <f>SHL_face*(1+SHL_rate)^C4506</f>
        <v/>
      </c>
      <c r="G4506">
        <f>Pref_face*(1+Pref_rate)^C4506</f>
        <v/>
      </c>
      <c r="H4506">
        <f>MAX(E4506-F4506-G4506,0)</f>
        <v/>
      </c>
      <c r="I4506">
        <f>MIN(E4506,F4506+G4506)+(1-MgmtPct)*H4506</f>
        <v/>
      </c>
      <c r="J4506">
        <f>IF(I4506/SponsorCost&gt;=RatchetTrigger,1,0)</f>
        <v/>
      </c>
      <c r="K4506">
        <f>IF(J4506=1,MgmtPctRatchet,MgmtPct)</f>
        <v/>
      </c>
      <c r="L4506">
        <f>K4506*H4506</f>
        <v/>
      </c>
      <c r="M4506">
        <f>EXP(-rf*C4506)*L4506</f>
        <v/>
      </c>
      <c r="N4506">
        <f>EXP(-rf*C4506)*E4506</f>
        <v/>
      </c>
    </row>
    <row r="4507">
      <c r="A4507" t="n">
        <v>4499</v>
      </c>
      <c r="B4507">
        <f>RAND()</f>
        <v/>
      </c>
      <c r="C4507">
        <f>IF(B4507&lt;P_3,3,IF(B4507&lt;P_3+P_4,4,5))</f>
        <v/>
      </c>
      <c r="D4507">
        <f>NORM.S.INV(RAND())</f>
        <v/>
      </c>
      <c r="E4507">
        <f>V0*EXP((rf-q_leak-0.5*sigma^2)*C4507+sigma*SQRT(C4507)*D4507)</f>
        <v/>
      </c>
      <c r="F4507">
        <f>SHL_face*(1+SHL_rate)^C4507</f>
        <v/>
      </c>
      <c r="G4507">
        <f>Pref_face*(1+Pref_rate)^C4507</f>
        <v/>
      </c>
      <c r="H4507">
        <f>MAX(E4507-F4507-G4507,0)</f>
        <v/>
      </c>
      <c r="I4507">
        <f>MIN(E4507,F4507+G4507)+(1-MgmtPct)*H4507</f>
        <v/>
      </c>
      <c r="J4507">
        <f>IF(I4507/SponsorCost&gt;=RatchetTrigger,1,0)</f>
        <v/>
      </c>
      <c r="K4507">
        <f>IF(J4507=1,MgmtPctRatchet,MgmtPct)</f>
        <v/>
      </c>
      <c r="L4507">
        <f>K4507*H4507</f>
        <v/>
      </c>
      <c r="M4507">
        <f>EXP(-rf*C4507)*L4507</f>
        <v/>
      </c>
      <c r="N4507">
        <f>EXP(-rf*C4507)*E4507</f>
        <v/>
      </c>
    </row>
    <row r="4508">
      <c r="A4508" t="n">
        <v>4500</v>
      </c>
      <c r="B4508">
        <f>RAND()</f>
        <v/>
      </c>
      <c r="C4508">
        <f>IF(B4508&lt;P_3,3,IF(B4508&lt;P_3+P_4,4,5))</f>
        <v/>
      </c>
      <c r="D4508">
        <f>NORM.S.INV(RAND())</f>
        <v/>
      </c>
      <c r="E4508">
        <f>V0*EXP((rf-q_leak-0.5*sigma^2)*C4508+sigma*SQRT(C4508)*D4508)</f>
        <v/>
      </c>
      <c r="F4508">
        <f>SHL_face*(1+SHL_rate)^C4508</f>
        <v/>
      </c>
      <c r="G4508">
        <f>Pref_face*(1+Pref_rate)^C4508</f>
        <v/>
      </c>
      <c r="H4508">
        <f>MAX(E4508-F4508-G4508,0)</f>
        <v/>
      </c>
      <c r="I4508">
        <f>MIN(E4508,F4508+G4508)+(1-MgmtPct)*H4508</f>
        <v/>
      </c>
      <c r="J4508">
        <f>IF(I4508/SponsorCost&gt;=RatchetTrigger,1,0)</f>
        <v/>
      </c>
      <c r="K4508">
        <f>IF(J4508=1,MgmtPctRatchet,MgmtPct)</f>
        <v/>
      </c>
      <c r="L4508">
        <f>K4508*H4508</f>
        <v/>
      </c>
      <c r="M4508">
        <f>EXP(-rf*C4508)*L4508</f>
        <v/>
      </c>
      <c r="N4508">
        <f>EXP(-rf*C4508)*E4508</f>
        <v/>
      </c>
    </row>
    <row r="4509">
      <c r="A4509" t="n">
        <v>4501</v>
      </c>
      <c r="B4509">
        <f>RAND()</f>
        <v/>
      </c>
      <c r="C4509">
        <f>IF(B4509&lt;P_3,3,IF(B4509&lt;P_3+P_4,4,5))</f>
        <v/>
      </c>
      <c r="D4509">
        <f>NORM.S.INV(RAND())</f>
        <v/>
      </c>
      <c r="E4509">
        <f>V0*EXP((rf-q_leak-0.5*sigma^2)*C4509+sigma*SQRT(C4509)*D4509)</f>
        <v/>
      </c>
      <c r="F4509">
        <f>SHL_face*(1+SHL_rate)^C4509</f>
        <v/>
      </c>
      <c r="G4509">
        <f>Pref_face*(1+Pref_rate)^C4509</f>
        <v/>
      </c>
      <c r="H4509">
        <f>MAX(E4509-F4509-G4509,0)</f>
        <v/>
      </c>
      <c r="I4509">
        <f>MIN(E4509,F4509+G4509)+(1-MgmtPct)*H4509</f>
        <v/>
      </c>
      <c r="J4509">
        <f>IF(I4509/SponsorCost&gt;=RatchetTrigger,1,0)</f>
        <v/>
      </c>
      <c r="K4509">
        <f>IF(J4509=1,MgmtPctRatchet,MgmtPct)</f>
        <v/>
      </c>
      <c r="L4509">
        <f>K4509*H4509</f>
        <v/>
      </c>
      <c r="M4509">
        <f>EXP(-rf*C4509)*L4509</f>
        <v/>
      </c>
      <c r="N4509">
        <f>EXP(-rf*C4509)*E4509</f>
        <v/>
      </c>
    </row>
    <row r="4510">
      <c r="A4510" t="n">
        <v>4502</v>
      </c>
      <c r="B4510">
        <f>RAND()</f>
        <v/>
      </c>
      <c r="C4510">
        <f>IF(B4510&lt;P_3,3,IF(B4510&lt;P_3+P_4,4,5))</f>
        <v/>
      </c>
      <c r="D4510">
        <f>NORM.S.INV(RAND())</f>
        <v/>
      </c>
      <c r="E4510">
        <f>V0*EXP((rf-q_leak-0.5*sigma^2)*C4510+sigma*SQRT(C4510)*D4510)</f>
        <v/>
      </c>
      <c r="F4510">
        <f>SHL_face*(1+SHL_rate)^C4510</f>
        <v/>
      </c>
      <c r="G4510">
        <f>Pref_face*(1+Pref_rate)^C4510</f>
        <v/>
      </c>
      <c r="H4510">
        <f>MAX(E4510-F4510-G4510,0)</f>
        <v/>
      </c>
      <c r="I4510">
        <f>MIN(E4510,F4510+G4510)+(1-MgmtPct)*H4510</f>
        <v/>
      </c>
      <c r="J4510">
        <f>IF(I4510/SponsorCost&gt;=RatchetTrigger,1,0)</f>
        <v/>
      </c>
      <c r="K4510">
        <f>IF(J4510=1,MgmtPctRatchet,MgmtPct)</f>
        <v/>
      </c>
      <c r="L4510">
        <f>K4510*H4510</f>
        <v/>
      </c>
      <c r="M4510">
        <f>EXP(-rf*C4510)*L4510</f>
        <v/>
      </c>
      <c r="N4510">
        <f>EXP(-rf*C4510)*E4510</f>
        <v/>
      </c>
    </row>
    <row r="4511">
      <c r="A4511" t="n">
        <v>4503</v>
      </c>
      <c r="B4511">
        <f>RAND()</f>
        <v/>
      </c>
      <c r="C4511">
        <f>IF(B4511&lt;P_3,3,IF(B4511&lt;P_3+P_4,4,5))</f>
        <v/>
      </c>
      <c r="D4511">
        <f>NORM.S.INV(RAND())</f>
        <v/>
      </c>
      <c r="E4511">
        <f>V0*EXP((rf-q_leak-0.5*sigma^2)*C4511+sigma*SQRT(C4511)*D4511)</f>
        <v/>
      </c>
      <c r="F4511">
        <f>SHL_face*(1+SHL_rate)^C4511</f>
        <v/>
      </c>
      <c r="G4511">
        <f>Pref_face*(1+Pref_rate)^C4511</f>
        <v/>
      </c>
      <c r="H4511">
        <f>MAX(E4511-F4511-G4511,0)</f>
        <v/>
      </c>
      <c r="I4511">
        <f>MIN(E4511,F4511+G4511)+(1-MgmtPct)*H4511</f>
        <v/>
      </c>
      <c r="J4511">
        <f>IF(I4511/SponsorCost&gt;=RatchetTrigger,1,0)</f>
        <v/>
      </c>
      <c r="K4511">
        <f>IF(J4511=1,MgmtPctRatchet,MgmtPct)</f>
        <v/>
      </c>
      <c r="L4511">
        <f>K4511*H4511</f>
        <v/>
      </c>
      <c r="M4511">
        <f>EXP(-rf*C4511)*L4511</f>
        <v/>
      </c>
      <c r="N4511">
        <f>EXP(-rf*C4511)*E4511</f>
        <v/>
      </c>
    </row>
    <row r="4512">
      <c r="A4512" t="n">
        <v>4504</v>
      </c>
      <c r="B4512">
        <f>RAND()</f>
        <v/>
      </c>
      <c r="C4512">
        <f>IF(B4512&lt;P_3,3,IF(B4512&lt;P_3+P_4,4,5))</f>
        <v/>
      </c>
      <c r="D4512">
        <f>NORM.S.INV(RAND())</f>
        <v/>
      </c>
      <c r="E4512">
        <f>V0*EXP((rf-q_leak-0.5*sigma^2)*C4512+sigma*SQRT(C4512)*D4512)</f>
        <v/>
      </c>
      <c r="F4512">
        <f>SHL_face*(1+SHL_rate)^C4512</f>
        <v/>
      </c>
      <c r="G4512">
        <f>Pref_face*(1+Pref_rate)^C4512</f>
        <v/>
      </c>
      <c r="H4512">
        <f>MAX(E4512-F4512-G4512,0)</f>
        <v/>
      </c>
      <c r="I4512">
        <f>MIN(E4512,F4512+G4512)+(1-MgmtPct)*H4512</f>
        <v/>
      </c>
      <c r="J4512">
        <f>IF(I4512/SponsorCost&gt;=RatchetTrigger,1,0)</f>
        <v/>
      </c>
      <c r="K4512">
        <f>IF(J4512=1,MgmtPctRatchet,MgmtPct)</f>
        <v/>
      </c>
      <c r="L4512">
        <f>K4512*H4512</f>
        <v/>
      </c>
      <c r="M4512">
        <f>EXP(-rf*C4512)*L4512</f>
        <v/>
      </c>
      <c r="N4512">
        <f>EXP(-rf*C4512)*E4512</f>
        <v/>
      </c>
    </row>
    <row r="4513">
      <c r="A4513" t="n">
        <v>4505</v>
      </c>
      <c r="B4513">
        <f>RAND()</f>
        <v/>
      </c>
      <c r="C4513">
        <f>IF(B4513&lt;P_3,3,IF(B4513&lt;P_3+P_4,4,5))</f>
        <v/>
      </c>
      <c r="D4513">
        <f>NORM.S.INV(RAND())</f>
        <v/>
      </c>
      <c r="E4513">
        <f>V0*EXP((rf-q_leak-0.5*sigma^2)*C4513+sigma*SQRT(C4513)*D4513)</f>
        <v/>
      </c>
      <c r="F4513">
        <f>SHL_face*(1+SHL_rate)^C4513</f>
        <v/>
      </c>
      <c r="G4513">
        <f>Pref_face*(1+Pref_rate)^C4513</f>
        <v/>
      </c>
      <c r="H4513">
        <f>MAX(E4513-F4513-G4513,0)</f>
        <v/>
      </c>
      <c r="I4513">
        <f>MIN(E4513,F4513+G4513)+(1-MgmtPct)*H4513</f>
        <v/>
      </c>
      <c r="J4513">
        <f>IF(I4513/SponsorCost&gt;=RatchetTrigger,1,0)</f>
        <v/>
      </c>
      <c r="K4513">
        <f>IF(J4513=1,MgmtPctRatchet,MgmtPct)</f>
        <v/>
      </c>
      <c r="L4513">
        <f>K4513*H4513</f>
        <v/>
      </c>
      <c r="M4513">
        <f>EXP(-rf*C4513)*L4513</f>
        <v/>
      </c>
      <c r="N4513">
        <f>EXP(-rf*C4513)*E4513</f>
        <v/>
      </c>
    </row>
    <row r="4514">
      <c r="A4514" t="n">
        <v>4506</v>
      </c>
      <c r="B4514">
        <f>RAND()</f>
        <v/>
      </c>
      <c r="C4514">
        <f>IF(B4514&lt;P_3,3,IF(B4514&lt;P_3+P_4,4,5))</f>
        <v/>
      </c>
      <c r="D4514">
        <f>NORM.S.INV(RAND())</f>
        <v/>
      </c>
      <c r="E4514">
        <f>V0*EXP((rf-q_leak-0.5*sigma^2)*C4514+sigma*SQRT(C4514)*D4514)</f>
        <v/>
      </c>
      <c r="F4514">
        <f>SHL_face*(1+SHL_rate)^C4514</f>
        <v/>
      </c>
      <c r="G4514">
        <f>Pref_face*(1+Pref_rate)^C4514</f>
        <v/>
      </c>
      <c r="H4514">
        <f>MAX(E4514-F4514-G4514,0)</f>
        <v/>
      </c>
      <c r="I4514">
        <f>MIN(E4514,F4514+G4514)+(1-MgmtPct)*H4514</f>
        <v/>
      </c>
      <c r="J4514">
        <f>IF(I4514/SponsorCost&gt;=RatchetTrigger,1,0)</f>
        <v/>
      </c>
      <c r="K4514">
        <f>IF(J4514=1,MgmtPctRatchet,MgmtPct)</f>
        <v/>
      </c>
      <c r="L4514">
        <f>K4514*H4514</f>
        <v/>
      </c>
      <c r="M4514">
        <f>EXP(-rf*C4514)*L4514</f>
        <v/>
      </c>
      <c r="N4514">
        <f>EXP(-rf*C4514)*E4514</f>
        <v/>
      </c>
    </row>
    <row r="4515">
      <c r="A4515" t="n">
        <v>4507</v>
      </c>
      <c r="B4515">
        <f>RAND()</f>
        <v/>
      </c>
      <c r="C4515">
        <f>IF(B4515&lt;P_3,3,IF(B4515&lt;P_3+P_4,4,5))</f>
        <v/>
      </c>
      <c r="D4515">
        <f>NORM.S.INV(RAND())</f>
        <v/>
      </c>
      <c r="E4515">
        <f>V0*EXP((rf-q_leak-0.5*sigma^2)*C4515+sigma*SQRT(C4515)*D4515)</f>
        <v/>
      </c>
      <c r="F4515">
        <f>SHL_face*(1+SHL_rate)^C4515</f>
        <v/>
      </c>
      <c r="G4515">
        <f>Pref_face*(1+Pref_rate)^C4515</f>
        <v/>
      </c>
      <c r="H4515">
        <f>MAX(E4515-F4515-G4515,0)</f>
        <v/>
      </c>
      <c r="I4515">
        <f>MIN(E4515,F4515+G4515)+(1-MgmtPct)*H4515</f>
        <v/>
      </c>
      <c r="J4515">
        <f>IF(I4515/SponsorCost&gt;=RatchetTrigger,1,0)</f>
        <v/>
      </c>
      <c r="K4515">
        <f>IF(J4515=1,MgmtPctRatchet,MgmtPct)</f>
        <v/>
      </c>
      <c r="L4515">
        <f>K4515*H4515</f>
        <v/>
      </c>
      <c r="M4515">
        <f>EXP(-rf*C4515)*L4515</f>
        <v/>
      </c>
      <c r="N4515">
        <f>EXP(-rf*C4515)*E4515</f>
        <v/>
      </c>
    </row>
    <row r="4516">
      <c r="A4516" t="n">
        <v>4508</v>
      </c>
      <c r="B4516">
        <f>RAND()</f>
        <v/>
      </c>
      <c r="C4516">
        <f>IF(B4516&lt;P_3,3,IF(B4516&lt;P_3+P_4,4,5))</f>
        <v/>
      </c>
      <c r="D4516">
        <f>NORM.S.INV(RAND())</f>
        <v/>
      </c>
      <c r="E4516">
        <f>V0*EXP((rf-q_leak-0.5*sigma^2)*C4516+sigma*SQRT(C4516)*D4516)</f>
        <v/>
      </c>
      <c r="F4516">
        <f>SHL_face*(1+SHL_rate)^C4516</f>
        <v/>
      </c>
      <c r="G4516">
        <f>Pref_face*(1+Pref_rate)^C4516</f>
        <v/>
      </c>
      <c r="H4516">
        <f>MAX(E4516-F4516-G4516,0)</f>
        <v/>
      </c>
      <c r="I4516">
        <f>MIN(E4516,F4516+G4516)+(1-MgmtPct)*H4516</f>
        <v/>
      </c>
      <c r="J4516">
        <f>IF(I4516/SponsorCost&gt;=RatchetTrigger,1,0)</f>
        <v/>
      </c>
      <c r="K4516">
        <f>IF(J4516=1,MgmtPctRatchet,MgmtPct)</f>
        <v/>
      </c>
      <c r="L4516">
        <f>K4516*H4516</f>
        <v/>
      </c>
      <c r="M4516">
        <f>EXP(-rf*C4516)*L4516</f>
        <v/>
      </c>
      <c r="N4516">
        <f>EXP(-rf*C4516)*E4516</f>
        <v/>
      </c>
    </row>
    <row r="4517">
      <c r="A4517" t="n">
        <v>4509</v>
      </c>
      <c r="B4517">
        <f>RAND()</f>
        <v/>
      </c>
      <c r="C4517">
        <f>IF(B4517&lt;P_3,3,IF(B4517&lt;P_3+P_4,4,5))</f>
        <v/>
      </c>
      <c r="D4517">
        <f>NORM.S.INV(RAND())</f>
        <v/>
      </c>
      <c r="E4517">
        <f>V0*EXP((rf-q_leak-0.5*sigma^2)*C4517+sigma*SQRT(C4517)*D4517)</f>
        <v/>
      </c>
      <c r="F4517">
        <f>SHL_face*(1+SHL_rate)^C4517</f>
        <v/>
      </c>
      <c r="G4517">
        <f>Pref_face*(1+Pref_rate)^C4517</f>
        <v/>
      </c>
      <c r="H4517">
        <f>MAX(E4517-F4517-G4517,0)</f>
        <v/>
      </c>
      <c r="I4517">
        <f>MIN(E4517,F4517+G4517)+(1-MgmtPct)*H4517</f>
        <v/>
      </c>
      <c r="J4517">
        <f>IF(I4517/SponsorCost&gt;=RatchetTrigger,1,0)</f>
        <v/>
      </c>
      <c r="K4517">
        <f>IF(J4517=1,MgmtPctRatchet,MgmtPct)</f>
        <v/>
      </c>
      <c r="L4517">
        <f>K4517*H4517</f>
        <v/>
      </c>
      <c r="M4517">
        <f>EXP(-rf*C4517)*L4517</f>
        <v/>
      </c>
      <c r="N4517">
        <f>EXP(-rf*C4517)*E4517</f>
        <v/>
      </c>
    </row>
    <row r="4518">
      <c r="A4518" t="n">
        <v>4510</v>
      </c>
      <c r="B4518">
        <f>RAND()</f>
        <v/>
      </c>
      <c r="C4518">
        <f>IF(B4518&lt;P_3,3,IF(B4518&lt;P_3+P_4,4,5))</f>
        <v/>
      </c>
      <c r="D4518">
        <f>NORM.S.INV(RAND())</f>
        <v/>
      </c>
      <c r="E4518">
        <f>V0*EXP((rf-q_leak-0.5*sigma^2)*C4518+sigma*SQRT(C4518)*D4518)</f>
        <v/>
      </c>
      <c r="F4518">
        <f>SHL_face*(1+SHL_rate)^C4518</f>
        <v/>
      </c>
      <c r="G4518">
        <f>Pref_face*(1+Pref_rate)^C4518</f>
        <v/>
      </c>
      <c r="H4518">
        <f>MAX(E4518-F4518-G4518,0)</f>
        <v/>
      </c>
      <c r="I4518">
        <f>MIN(E4518,F4518+G4518)+(1-MgmtPct)*H4518</f>
        <v/>
      </c>
      <c r="J4518">
        <f>IF(I4518/SponsorCost&gt;=RatchetTrigger,1,0)</f>
        <v/>
      </c>
      <c r="K4518">
        <f>IF(J4518=1,MgmtPctRatchet,MgmtPct)</f>
        <v/>
      </c>
      <c r="L4518">
        <f>K4518*H4518</f>
        <v/>
      </c>
      <c r="M4518">
        <f>EXP(-rf*C4518)*L4518</f>
        <v/>
      </c>
      <c r="N4518">
        <f>EXP(-rf*C4518)*E4518</f>
        <v/>
      </c>
    </row>
    <row r="4519">
      <c r="A4519" t="n">
        <v>4511</v>
      </c>
      <c r="B4519">
        <f>RAND()</f>
        <v/>
      </c>
      <c r="C4519">
        <f>IF(B4519&lt;P_3,3,IF(B4519&lt;P_3+P_4,4,5))</f>
        <v/>
      </c>
      <c r="D4519">
        <f>NORM.S.INV(RAND())</f>
        <v/>
      </c>
      <c r="E4519">
        <f>V0*EXP((rf-q_leak-0.5*sigma^2)*C4519+sigma*SQRT(C4519)*D4519)</f>
        <v/>
      </c>
      <c r="F4519">
        <f>SHL_face*(1+SHL_rate)^C4519</f>
        <v/>
      </c>
      <c r="G4519">
        <f>Pref_face*(1+Pref_rate)^C4519</f>
        <v/>
      </c>
      <c r="H4519">
        <f>MAX(E4519-F4519-G4519,0)</f>
        <v/>
      </c>
      <c r="I4519">
        <f>MIN(E4519,F4519+G4519)+(1-MgmtPct)*H4519</f>
        <v/>
      </c>
      <c r="J4519">
        <f>IF(I4519/SponsorCost&gt;=RatchetTrigger,1,0)</f>
        <v/>
      </c>
      <c r="K4519">
        <f>IF(J4519=1,MgmtPctRatchet,MgmtPct)</f>
        <v/>
      </c>
      <c r="L4519">
        <f>K4519*H4519</f>
        <v/>
      </c>
      <c r="M4519">
        <f>EXP(-rf*C4519)*L4519</f>
        <v/>
      </c>
      <c r="N4519">
        <f>EXP(-rf*C4519)*E4519</f>
        <v/>
      </c>
    </row>
    <row r="4520">
      <c r="A4520" t="n">
        <v>4512</v>
      </c>
      <c r="B4520">
        <f>RAND()</f>
        <v/>
      </c>
      <c r="C4520">
        <f>IF(B4520&lt;P_3,3,IF(B4520&lt;P_3+P_4,4,5))</f>
        <v/>
      </c>
      <c r="D4520">
        <f>NORM.S.INV(RAND())</f>
        <v/>
      </c>
      <c r="E4520">
        <f>V0*EXP((rf-q_leak-0.5*sigma^2)*C4520+sigma*SQRT(C4520)*D4520)</f>
        <v/>
      </c>
      <c r="F4520">
        <f>SHL_face*(1+SHL_rate)^C4520</f>
        <v/>
      </c>
      <c r="G4520">
        <f>Pref_face*(1+Pref_rate)^C4520</f>
        <v/>
      </c>
      <c r="H4520">
        <f>MAX(E4520-F4520-G4520,0)</f>
        <v/>
      </c>
      <c r="I4520">
        <f>MIN(E4520,F4520+G4520)+(1-MgmtPct)*H4520</f>
        <v/>
      </c>
      <c r="J4520">
        <f>IF(I4520/SponsorCost&gt;=RatchetTrigger,1,0)</f>
        <v/>
      </c>
      <c r="K4520">
        <f>IF(J4520=1,MgmtPctRatchet,MgmtPct)</f>
        <v/>
      </c>
      <c r="L4520">
        <f>K4520*H4520</f>
        <v/>
      </c>
      <c r="M4520">
        <f>EXP(-rf*C4520)*L4520</f>
        <v/>
      </c>
      <c r="N4520">
        <f>EXP(-rf*C4520)*E4520</f>
        <v/>
      </c>
    </row>
    <row r="4521">
      <c r="A4521" t="n">
        <v>4513</v>
      </c>
      <c r="B4521">
        <f>RAND()</f>
        <v/>
      </c>
      <c r="C4521">
        <f>IF(B4521&lt;P_3,3,IF(B4521&lt;P_3+P_4,4,5))</f>
        <v/>
      </c>
      <c r="D4521">
        <f>NORM.S.INV(RAND())</f>
        <v/>
      </c>
      <c r="E4521">
        <f>V0*EXP((rf-q_leak-0.5*sigma^2)*C4521+sigma*SQRT(C4521)*D4521)</f>
        <v/>
      </c>
      <c r="F4521">
        <f>SHL_face*(1+SHL_rate)^C4521</f>
        <v/>
      </c>
      <c r="G4521">
        <f>Pref_face*(1+Pref_rate)^C4521</f>
        <v/>
      </c>
      <c r="H4521">
        <f>MAX(E4521-F4521-G4521,0)</f>
        <v/>
      </c>
      <c r="I4521">
        <f>MIN(E4521,F4521+G4521)+(1-MgmtPct)*H4521</f>
        <v/>
      </c>
      <c r="J4521">
        <f>IF(I4521/SponsorCost&gt;=RatchetTrigger,1,0)</f>
        <v/>
      </c>
      <c r="K4521">
        <f>IF(J4521=1,MgmtPctRatchet,MgmtPct)</f>
        <v/>
      </c>
      <c r="L4521">
        <f>K4521*H4521</f>
        <v/>
      </c>
      <c r="M4521">
        <f>EXP(-rf*C4521)*L4521</f>
        <v/>
      </c>
      <c r="N4521">
        <f>EXP(-rf*C4521)*E4521</f>
        <v/>
      </c>
    </row>
    <row r="4522">
      <c r="A4522" t="n">
        <v>4514</v>
      </c>
      <c r="B4522">
        <f>RAND()</f>
        <v/>
      </c>
      <c r="C4522">
        <f>IF(B4522&lt;P_3,3,IF(B4522&lt;P_3+P_4,4,5))</f>
        <v/>
      </c>
      <c r="D4522">
        <f>NORM.S.INV(RAND())</f>
        <v/>
      </c>
      <c r="E4522">
        <f>V0*EXP((rf-q_leak-0.5*sigma^2)*C4522+sigma*SQRT(C4522)*D4522)</f>
        <v/>
      </c>
      <c r="F4522">
        <f>SHL_face*(1+SHL_rate)^C4522</f>
        <v/>
      </c>
      <c r="G4522">
        <f>Pref_face*(1+Pref_rate)^C4522</f>
        <v/>
      </c>
      <c r="H4522">
        <f>MAX(E4522-F4522-G4522,0)</f>
        <v/>
      </c>
      <c r="I4522">
        <f>MIN(E4522,F4522+G4522)+(1-MgmtPct)*H4522</f>
        <v/>
      </c>
      <c r="J4522">
        <f>IF(I4522/SponsorCost&gt;=RatchetTrigger,1,0)</f>
        <v/>
      </c>
      <c r="K4522">
        <f>IF(J4522=1,MgmtPctRatchet,MgmtPct)</f>
        <v/>
      </c>
      <c r="L4522">
        <f>K4522*H4522</f>
        <v/>
      </c>
      <c r="M4522">
        <f>EXP(-rf*C4522)*L4522</f>
        <v/>
      </c>
      <c r="N4522">
        <f>EXP(-rf*C4522)*E4522</f>
        <v/>
      </c>
    </row>
    <row r="4523">
      <c r="A4523" t="n">
        <v>4515</v>
      </c>
      <c r="B4523">
        <f>RAND()</f>
        <v/>
      </c>
      <c r="C4523">
        <f>IF(B4523&lt;P_3,3,IF(B4523&lt;P_3+P_4,4,5))</f>
        <v/>
      </c>
      <c r="D4523">
        <f>NORM.S.INV(RAND())</f>
        <v/>
      </c>
      <c r="E4523">
        <f>V0*EXP((rf-q_leak-0.5*sigma^2)*C4523+sigma*SQRT(C4523)*D4523)</f>
        <v/>
      </c>
      <c r="F4523">
        <f>SHL_face*(1+SHL_rate)^C4523</f>
        <v/>
      </c>
      <c r="G4523">
        <f>Pref_face*(1+Pref_rate)^C4523</f>
        <v/>
      </c>
      <c r="H4523">
        <f>MAX(E4523-F4523-G4523,0)</f>
        <v/>
      </c>
      <c r="I4523">
        <f>MIN(E4523,F4523+G4523)+(1-MgmtPct)*H4523</f>
        <v/>
      </c>
      <c r="J4523">
        <f>IF(I4523/SponsorCost&gt;=RatchetTrigger,1,0)</f>
        <v/>
      </c>
      <c r="K4523">
        <f>IF(J4523=1,MgmtPctRatchet,MgmtPct)</f>
        <v/>
      </c>
      <c r="L4523">
        <f>K4523*H4523</f>
        <v/>
      </c>
      <c r="M4523">
        <f>EXP(-rf*C4523)*L4523</f>
        <v/>
      </c>
      <c r="N4523">
        <f>EXP(-rf*C4523)*E4523</f>
        <v/>
      </c>
    </row>
    <row r="4524">
      <c r="A4524" t="n">
        <v>4516</v>
      </c>
      <c r="B4524">
        <f>RAND()</f>
        <v/>
      </c>
      <c r="C4524">
        <f>IF(B4524&lt;P_3,3,IF(B4524&lt;P_3+P_4,4,5))</f>
        <v/>
      </c>
      <c r="D4524">
        <f>NORM.S.INV(RAND())</f>
        <v/>
      </c>
      <c r="E4524">
        <f>V0*EXP((rf-q_leak-0.5*sigma^2)*C4524+sigma*SQRT(C4524)*D4524)</f>
        <v/>
      </c>
      <c r="F4524">
        <f>SHL_face*(1+SHL_rate)^C4524</f>
        <v/>
      </c>
      <c r="G4524">
        <f>Pref_face*(1+Pref_rate)^C4524</f>
        <v/>
      </c>
      <c r="H4524">
        <f>MAX(E4524-F4524-G4524,0)</f>
        <v/>
      </c>
      <c r="I4524">
        <f>MIN(E4524,F4524+G4524)+(1-MgmtPct)*H4524</f>
        <v/>
      </c>
      <c r="J4524">
        <f>IF(I4524/SponsorCost&gt;=RatchetTrigger,1,0)</f>
        <v/>
      </c>
      <c r="K4524">
        <f>IF(J4524=1,MgmtPctRatchet,MgmtPct)</f>
        <v/>
      </c>
      <c r="L4524">
        <f>K4524*H4524</f>
        <v/>
      </c>
      <c r="M4524">
        <f>EXP(-rf*C4524)*L4524</f>
        <v/>
      </c>
      <c r="N4524">
        <f>EXP(-rf*C4524)*E4524</f>
        <v/>
      </c>
    </row>
    <row r="4525">
      <c r="A4525" t="n">
        <v>4517</v>
      </c>
      <c r="B4525">
        <f>RAND()</f>
        <v/>
      </c>
      <c r="C4525">
        <f>IF(B4525&lt;P_3,3,IF(B4525&lt;P_3+P_4,4,5))</f>
        <v/>
      </c>
      <c r="D4525">
        <f>NORM.S.INV(RAND())</f>
        <v/>
      </c>
      <c r="E4525">
        <f>V0*EXP((rf-q_leak-0.5*sigma^2)*C4525+sigma*SQRT(C4525)*D4525)</f>
        <v/>
      </c>
      <c r="F4525">
        <f>SHL_face*(1+SHL_rate)^C4525</f>
        <v/>
      </c>
      <c r="G4525">
        <f>Pref_face*(1+Pref_rate)^C4525</f>
        <v/>
      </c>
      <c r="H4525">
        <f>MAX(E4525-F4525-G4525,0)</f>
        <v/>
      </c>
      <c r="I4525">
        <f>MIN(E4525,F4525+G4525)+(1-MgmtPct)*H4525</f>
        <v/>
      </c>
      <c r="J4525">
        <f>IF(I4525/SponsorCost&gt;=RatchetTrigger,1,0)</f>
        <v/>
      </c>
      <c r="K4525">
        <f>IF(J4525=1,MgmtPctRatchet,MgmtPct)</f>
        <v/>
      </c>
      <c r="L4525">
        <f>K4525*H4525</f>
        <v/>
      </c>
      <c r="M4525">
        <f>EXP(-rf*C4525)*L4525</f>
        <v/>
      </c>
      <c r="N4525">
        <f>EXP(-rf*C4525)*E4525</f>
        <v/>
      </c>
    </row>
    <row r="4526">
      <c r="A4526" t="n">
        <v>4518</v>
      </c>
      <c r="B4526">
        <f>RAND()</f>
        <v/>
      </c>
      <c r="C4526">
        <f>IF(B4526&lt;P_3,3,IF(B4526&lt;P_3+P_4,4,5))</f>
        <v/>
      </c>
      <c r="D4526">
        <f>NORM.S.INV(RAND())</f>
        <v/>
      </c>
      <c r="E4526">
        <f>V0*EXP((rf-q_leak-0.5*sigma^2)*C4526+sigma*SQRT(C4526)*D4526)</f>
        <v/>
      </c>
      <c r="F4526">
        <f>SHL_face*(1+SHL_rate)^C4526</f>
        <v/>
      </c>
      <c r="G4526">
        <f>Pref_face*(1+Pref_rate)^C4526</f>
        <v/>
      </c>
      <c r="H4526">
        <f>MAX(E4526-F4526-G4526,0)</f>
        <v/>
      </c>
      <c r="I4526">
        <f>MIN(E4526,F4526+G4526)+(1-MgmtPct)*H4526</f>
        <v/>
      </c>
      <c r="J4526">
        <f>IF(I4526/SponsorCost&gt;=RatchetTrigger,1,0)</f>
        <v/>
      </c>
      <c r="K4526">
        <f>IF(J4526=1,MgmtPctRatchet,MgmtPct)</f>
        <v/>
      </c>
      <c r="L4526">
        <f>K4526*H4526</f>
        <v/>
      </c>
      <c r="M4526">
        <f>EXP(-rf*C4526)*L4526</f>
        <v/>
      </c>
      <c r="N4526">
        <f>EXP(-rf*C4526)*E4526</f>
        <v/>
      </c>
    </row>
    <row r="4527">
      <c r="A4527" t="n">
        <v>4519</v>
      </c>
      <c r="B4527">
        <f>RAND()</f>
        <v/>
      </c>
      <c r="C4527">
        <f>IF(B4527&lt;P_3,3,IF(B4527&lt;P_3+P_4,4,5))</f>
        <v/>
      </c>
      <c r="D4527">
        <f>NORM.S.INV(RAND())</f>
        <v/>
      </c>
      <c r="E4527">
        <f>V0*EXP((rf-q_leak-0.5*sigma^2)*C4527+sigma*SQRT(C4527)*D4527)</f>
        <v/>
      </c>
      <c r="F4527">
        <f>SHL_face*(1+SHL_rate)^C4527</f>
        <v/>
      </c>
      <c r="G4527">
        <f>Pref_face*(1+Pref_rate)^C4527</f>
        <v/>
      </c>
      <c r="H4527">
        <f>MAX(E4527-F4527-G4527,0)</f>
        <v/>
      </c>
      <c r="I4527">
        <f>MIN(E4527,F4527+G4527)+(1-MgmtPct)*H4527</f>
        <v/>
      </c>
      <c r="J4527">
        <f>IF(I4527/SponsorCost&gt;=RatchetTrigger,1,0)</f>
        <v/>
      </c>
      <c r="K4527">
        <f>IF(J4527=1,MgmtPctRatchet,MgmtPct)</f>
        <v/>
      </c>
      <c r="L4527">
        <f>K4527*H4527</f>
        <v/>
      </c>
      <c r="M4527">
        <f>EXP(-rf*C4527)*L4527</f>
        <v/>
      </c>
      <c r="N4527">
        <f>EXP(-rf*C4527)*E4527</f>
        <v/>
      </c>
    </row>
    <row r="4528">
      <c r="A4528" t="n">
        <v>4520</v>
      </c>
      <c r="B4528">
        <f>RAND()</f>
        <v/>
      </c>
      <c r="C4528">
        <f>IF(B4528&lt;P_3,3,IF(B4528&lt;P_3+P_4,4,5))</f>
        <v/>
      </c>
      <c r="D4528">
        <f>NORM.S.INV(RAND())</f>
        <v/>
      </c>
      <c r="E4528">
        <f>V0*EXP((rf-q_leak-0.5*sigma^2)*C4528+sigma*SQRT(C4528)*D4528)</f>
        <v/>
      </c>
      <c r="F4528">
        <f>SHL_face*(1+SHL_rate)^C4528</f>
        <v/>
      </c>
      <c r="G4528">
        <f>Pref_face*(1+Pref_rate)^C4528</f>
        <v/>
      </c>
      <c r="H4528">
        <f>MAX(E4528-F4528-G4528,0)</f>
        <v/>
      </c>
      <c r="I4528">
        <f>MIN(E4528,F4528+G4528)+(1-MgmtPct)*H4528</f>
        <v/>
      </c>
      <c r="J4528">
        <f>IF(I4528/SponsorCost&gt;=RatchetTrigger,1,0)</f>
        <v/>
      </c>
      <c r="K4528">
        <f>IF(J4528=1,MgmtPctRatchet,MgmtPct)</f>
        <v/>
      </c>
      <c r="L4528">
        <f>K4528*H4528</f>
        <v/>
      </c>
      <c r="M4528">
        <f>EXP(-rf*C4528)*L4528</f>
        <v/>
      </c>
      <c r="N4528">
        <f>EXP(-rf*C4528)*E4528</f>
        <v/>
      </c>
    </row>
    <row r="4529">
      <c r="A4529" t="n">
        <v>4521</v>
      </c>
      <c r="B4529">
        <f>RAND()</f>
        <v/>
      </c>
      <c r="C4529">
        <f>IF(B4529&lt;P_3,3,IF(B4529&lt;P_3+P_4,4,5))</f>
        <v/>
      </c>
      <c r="D4529">
        <f>NORM.S.INV(RAND())</f>
        <v/>
      </c>
      <c r="E4529">
        <f>V0*EXP((rf-q_leak-0.5*sigma^2)*C4529+sigma*SQRT(C4529)*D4529)</f>
        <v/>
      </c>
      <c r="F4529">
        <f>SHL_face*(1+SHL_rate)^C4529</f>
        <v/>
      </c>
      <c r="G4529">
        <f>Pref_face*(1+Pref_rate)^C4529</f>
        <v/>
      </c>
      <c r="H4529">
        <f>MAX(E4529-F4529-G4529,0)</f>
        <v/>
      </c>
      <c r="I4529">
        <f>MIN(E4529,F4529+G4529)+(1-MgmtPct)*H4529</f>
        <v/>
      </c>
      <c r="J4529">
        <f>IF(I4529/SponsorCost&gt;=RatchetTrigger,1,0)</f>
        <v/>
      </c>
      <c r="K4529">
        <f>IF(J4529=1,MgmtPctRatchet,MgmtPct)</f>
        <v/>
      </c>
      <c r="L4529">
        <f>K4529*H4529</f>
        <v/>
      </c>
      <c r="M4529">
        <f>EXP(-rf*C4529)*L4529</f>
        <v/>
      </c>
      <c r="N4529">
        <f>EXP(-rf*C4529)*E4529</f>
        <v/>
      </c>
    </row>
    <row r="4530">
      <c r="A4530" t="n">
        <v>4522</v>
      </c>
      <c r="B4530">
        <f>RAND()</f>
        <v/>
      </c>
      <c r="C4530">
        <f>IF(B4530&lt;P_3,3,IF(B4530&lt;P_3+P_4,4,5))</f>
        <v/>
      </c>
      <c r="D4530">
        <f>NORM.S.INV(RAND())</f>
        <v/>
      </c>
      <c r="E4530">
        <f>V0*EXP((rf-q_leak-0.5*sigma^2)*C4530+sigma*SQRT(C4530)*D4530)</f>
        <v/>
      </c>
      <c r="F4530">
        <f>SHL_face*(1+SHL_rate)^C4530</f>
        <v/>
      </c>
      <c r="G4530">
        <f>Pref_face*(1+Pref_rate)^C4530</f>
        <v/>
      </c>
      <c r="H4530">
        <f>MAX(E4530-F4530-G4530,0)</f>
        <v/>
      </c>
      <c r="I4530">
        <f>MIN(E4530,F4530+G4530)+(1-MgmtPct)*H4530</f>
        <v/>
      </c>
      <c r="J4530">
        <f>IF(I4530/SponsorCost&gt;=RatchetTrigger,1,0)</f>
        <v/>
      </c>
      <c r="K4530">
        <f>IF(J4530=1,MgmtPctRatchet,MgmtPct)</f>
        <v/>
      </c>
      <c r="L4530">
        <f>K4530*H4530</f>
        <v/>
      </c>
      <c r="M4530">
        <f>EXP(-rf*C4530)*L4530</f>
        <v/>
      </c>
      <c r="N4530">
        <f>EXP(-rf*C4530)*E4530</f>
        <v/>
      </c>
    </row>
    <row r="4531">
      <c r="A4531" t="n">
        <v>4523</v>
      </c>
      <c r="B4531">
        <f>RAND()</f>
        <v/>
      </c>
      <c r="C4531">
        <f>IF(B4531&lt;P_3,3,IF(B4531&lt;P_3+P_4,4,5))</f>
        <v/>
      </c>
      <c r="D4531">
        <f>NORM.S.INV(RAND())</f>
        <v/>
      </c>
      <c r="E4531">
        <f>V0*EXP((rf-q_leak-0.5*sigma^2)*C4531+sigma*SQRT(C4531)*D4531)</f>
        <v/>
      </c>
      <c r="F4531">
        <f>SHL_face*(1+SHL_rate)^C4531</f>
        <v/>
      </c>
      <c r="G4531">
        <f>Pref_face*(1+Pref_rate)^C4531</f>
        <v/>
      </c>
      <c r="H4531">
        <f>MAX(E4531-F4531-G4531,0)</f>
        <v/>
      </c>
      <c r="I4531">
        <f>MIN(E4531,F4531+G4531)+(1-MgmtPct)*H4531</f>
        <v/>
      </c>
      <c r="J4531">
        <f>IF(I4531/SponsorCost&gt;=RatchetTrigger,1,0)</f>
        <v/>
      </c>
      <c r="K4531">
        <f>IF(J4531=1,MgmtPctRatchet,MgmtPct)</f>
        <v/>
      </c>
      <c r="L4531">
        <f>K4531*H4531</f>
        <v/>
      </c>
      <c r="M4531">
        <f>EXP(-rf*C4531)*L4531</f>
        <v/>
      </c>
      <c r="N4531">
        <f>EXP(-rf*C4531)*E4531</f>
        <v/>
      </c>
    </row>
    <row r="4532">
      <c r="A4532" t="n">
        <v>4524</v>
      </c>
      <c r="B4532">
        <f>RAND()</f>
        <v/>
      </c>
      <c r="C4532">
        <f>IF(B4532&lt;P_3,3,IF(B4532&lt;P_3+P_4,4,5))</f>
        <v/>
      </c>
      <c r="D4532">
        <f>NORM.S.INV(RAND())</f>
        <v/>
      </c>
      <c r="E4532">
        <f>V0*EXP((rf-q_leak-0.5*sigma^2)*C4532+sigma*SQRT(C4532)*D4532)</f>
        <v/>
      </c>
      <c r="F4532">
        <f>SHL_face*(1+SHL_rate)^C4532</f>
        <v/>
      </c>
      <c r="G4532">
        <f>Pref_face*(1+Pref_rate)^C4532</f>
        <v/>
      </c>
      <c r="H4532">
        <f>MAX(E4532-F4532-G4532,0)</f>
        <v/>
      </c>
      <c r="I4532">
        <f>MIN(E4532,F4532+G4532)+(1-MgmtPct)*H4532</f>
        <v/>
      </c>
      <c r="J4532">
        <f>IF(I4532/SponsorCost&gt;=RatchetTrigger,1,0)</f>
        <v/>
      </c>
      <c r="K4532">
        <f>IF(J4532=1,MgmtPctRatchet,MgmtPct)</f>
        <v/>
      </c>
      <c r="L4532">
        <f>K4532*H4532</f>
        <v/>
      </c>
      <c r="M4532">
        <f>EXP(-rf*C4532)*L4532</f>
        <v/>
      </c>
      <c r="N4532">
        <f>EXP(-rf*C4532)*E4532</f>
        <v/>
      </c>
    </row>
    <row r="4533">
      <c r="A4533" t="n">
        <v>4525</v>
      </c>
      <c r="B4533">
        <f>RAND()</f>
        <v/>
      </c>
      <c r="C4533">
        <f>IF(B4533&lt;P_3,3,IF(B4533&lt;P_3+P_4,4,5))</f>
        <v/>
      </c>
      <c r="D4533">
        <f>NORM.S.INV(RAND())</f>
        <v/>
      </c>
      <c r="E4533">
        <f>V0*EXP((rf-q_leak-0.5*sigma^2)*C4533+sigma*SQRT(C4533)*D4533)</f>
        <v/>
      </c>
      <c r="F4533">
        <f>SHL_face*(1+SHL_rate)^C4533</f>
        <v/>
      </c>
      <c r="G4533">
        <f>Pref_face*(1+Pref_rate)^C4533</f>
        <v/>
      </c>
      <c r="H4533">
        <f>MAX(E4533-F4533-G4533,0)</f>
        <v/>
      </c>
      <c r="I4533">
        <f>MIN(E4533,F4533+G4533)+(1-MgmtPct)*H4533</f>
        <v/>
      </c>
      <c r="J4533">
        <f>IF(I4533/SponsorCost&gt;=RatchetTrigger,1,0)</f>
        <v/>
      </c>
      <c r="K4533">
        <f>IF(J4533=1,MgmtPctRatchet,MgmtPct)</f>
        <v/>
      </c>
      <c r="L4533">
        <f>K4533*H4533</f>
        <v/>
      </c>
      <c r="M4533">
        <f>EXP(-rf*C4533)*L4533</f>
        <v/>
      </c>
      <c r="N4533">
        <f>EXP(-rf*C4533)*E4533</f>
        <v/>
      </c>
    </row>
    <row r="4534">
      <c r="A4534" t="n">
        <v>4526</v>
      </c>
      <c r="B4534">
        <f>RAND()</f>
        <v/>
      </c>
      <c r="C4534">
        <f>IF(B4534&lt;P_3,3,IF(B4534&lt;P_3+P_4,4,5))</f>
        <v/>
      </c>
      <c r="D4534">
        <f>NORM.S.INV(RAND())</f>
        <v/>
      </c>
      <c r="E4534">
        <f>V0*EXP((rf-q_leak-0.5*sigma^2)*C4534+sigma*SQRT(C4534)*D4534)</f>
        <v/>
      </c>
      <c r="F4534">
        <f>SHL_face*(1+SHL_rate)^C4534</f>
        <v/>
      </c>
      <c r="G4534">
        <f>Pref_face*(1+Pref_rate)^C4534</f>
        <v/>
      </c>
      <c r="H4534">
        <f>MAX(E4534-F4534-G4534,0)</f>
        <v/>
      </c>
      <c r="I4534">
        <f>MIN(E4534,F4534+G4534)+(1-MgmtPct)*H4534</f>
        <v/>
      </c>
      <c r="J4534">
        <f>IF(I4534/SponsorCost&gt;=RatchetTrigger,1,0)</f>
        <v/>
      </c>
      <c r="K4534">
        <f>IF(J4534=1,MgmtPctRatchet,MgmtPct)</f>
        <v/>
      </c>
      <c r="L4534">
        <f>K4534*H4534</f>
        <v/>
      </c>
      <c r="M4534">
        <f>EXP(-rf*C4534)*L4534</f>
        <v/>
      </c>
      <c r="N4534">
        <f>EXP(-rf*C4534)*E4534</f>
        <v/>
      </c>
    </row>
    <row r="4535">
      <c r="A4535" t="n">
        <v>4527</v>
      </c>
      <c r="B4535">
        <f>RAND()</f>
        <v/>
      </c>
      <c r="C4535">
        <f>IF(B4535&lt;P_3,3,IF(B4535&lt;P_3+P_4,4,5))</f>
        <v/>
      </c>
      <c r="D4535">
        <f>NORM.S.INV(RAND())</f>
        <v/>
      </c>
      <c r="E4535">
        <f>V0*EXP((rf-q_leak-0.5*sigma^2)*C4535+sigma*SQRT(C4535)*D4535)</f>
        <v/>
      </c>
      <c r="F4535">
        <f>SHL_face*(1+SHL_rate)^C4535</f>
        <v/>
      </c>
      <c r="G4535">
        <f>Pref_face*(1+Pref_rate)^C4535</f>
        <v/>
      </c>
      <c r="H4535">
        <f>MAX(E4535-F4535-G4535,0)</f>
        <v/>
      </c>
      <c r="I4535">
        <f>MIN(E4535,F4535+G4535)+(1-MgmtPct)*H4535</f>
        <v/>
      </c>
      <c r="J4535">
        <f>IF(I4535/SponsorCost&gt;=RatchetTrigger,1,0)</f>
        <v/>
      </c>
      <c r="K4535">
        <f>IF(J4535=1,MgmtPctRatchet,MgmtPct)</f>
        <v/>
      </c>
      <c r="L4535">
        <f>K4535*H4535</f>
        <v/>
      </c>
      <c r="M4535">
        <f>EXP(-rf*C4535)*L4535</f>
        <v/>
      </c>
      <c r="N4535">
        <f>EXP(-rf*C4535)*E4535</f>
        <v/>
      </c>
    </row>
    <row r="4536">
      <c r="A4536" t="n">
        <v>4528</v>
      </c>
      <c r="B4536">
        <f>RAND()</f>
        <v/>
      </c>
      <c r="C4536">
        <f>IF(B4536&lt;P_3,3,IF(B4536&lt;P_3+P_4,4,5))</f>
        <v/>
      </c>
      <c r="D4536">
        <f>NORM.S.INV(RAND())</f>
        <v/>
      </c>
      <c r="E4536">
        <f>V0*EXP((rf-q_leak-0.5*sigma^2)*C4536+sigma*SQRT(C4536)*D4536)</f>
        <v/>
      </c>
      <c r="F4536">
        <f>SHL_face*(1+SHL_rate)^C4536</f>
        <v/>
      </c>
      <c r="G4536">
        <f>Pref_face*(1+Pref_rate)^C4536</f>
        <v/>
      </c>
      <c r="H4536">
        <f>MAX(E4536-F4536-G4536,0)</f>
        <v/>
      </c>
      <c r="I4536">
        <f>MIN(E4536,F4536+G4536)+(1-MgmtPct)*H4536</f>
        <v/>
      </c>
      <c r="J4536">
        <f>IF(I4536/SponsorCost&gt;=RatchetTrigger,1,0)</f>
        <v/>
      </c>
      <c r="K4536">
        <f>IF(J4536=1,MgmtPctRatchet,MgmtPct)</f>
        <v/>
      </c>
      <c r="L4536">
        <f>K4536*H4536</f>
        <v/>
      </c>
      <c r="M4536">
        <f>EXP(-rf*C4536)*L4536</f>
        <v/>
      </c>
      <c r="N4536">
        <f>EXP(-rf*C4536)*E4536</f>
        <v/>
      </c>
    </row>
    <row r="4537">
      <c r="A4537" t="n">
        <v>4529</v>
      </c>
      <c r="B4537">
        <f>RAND()</f>
        <v/>
      </c>
      <c r="C4537">
        <f>IF(B4537&lt;P_3,3,IF(B4537&lt;P_3+P_4,4,5))</f>
        <v/>
      </c>
      <c r="D4537">
        <f>NORM.S.INV(RAND())</f>
        <v/>
      </c>
      <c r="E4537">
        <f>V0*EXP((rf-q_leak-0.5*sigma^2)*C4537+sigma*SQRT(C4537)*D4537)</f>
        <v/>
      </c>
      <c r="F4537">
        <f>SHL_face*(1+SHL_rate)^C4537</f>
        <v/>
      </c>
      <c r="G4537">
        <f>Pref_face*(1+Pref_rate)^C4537</f>
        <v/>
      </c>
      <c r="H4537">
        <f>MAX(E4537-F4537-G4537,0)</f>
        <v/>
      </c>
      <c r="I4537">
        <f>MIN(E4537,F4537+G4537)+(1-MgmtPct)*H4537</f>
        <v/>
      </c>
      <c r="J4537">
        <f>IF(I4537/SponsorCost&gt;=RatchetTrigger,1,0)</f>
        <v/>
      </c>
      <c r="K4537">
        <f>IF(J4537=1,MgmtPctRatchet,MgmtPct)</f>
        <v/>
      </c>
      <c r="L4537">
        <f>K4537*H4537</f>
        <v/>
      </c>
      <c r="M4537">
        <f>EXP(-rf*C4537)*L4537</f>
        <v/>
      </c>
      <c r="N4537">
        <f>EXP(-rf*C4537)*E4537</f>
        <v/>
      </c>
    </row>
    <row r="4538">
      <c r="A4538" t="n">
        <v>4530</v>
      </c>
      <c r="B4538">
        <f>RAND()</f>
        <v/>
      </c>
      <c r="C4538">
        <f>IF(B4538&lt;P_3,3,IF(B4538&lt;P_3+P_4,4,5))</f>
        <v/>
      </c>
      <c r="D4538">
        <f>NORM.S.INV(RAND())</f>
        <v/>
      </c>
      <c r="E4538">
        <f>V0*EXP((rf-q_leak-0.5*sigma^2)*C4538+sigma*SQRT(C4538)*D4538)</f>
        <v/>
      </c>
      <c r="F4538">
        <f>SHL_face*(1+SHL_rate)^C4538</f>
        <v/>
      </c>
      <c r="G4538">
        <f>Pref_face*(1+Pref_rate)^C4538</f>
        <v/>
      </c>
      <c r="H4538">
        <f>MAX(E4538-F4538-G4538,0)</f>
        <v/>
      </c>
      <c r="I4538">
        <f>MIN(E4538,F4538+G4538)+(1-MgmtPct)*H4538</f>
        <v/>
      </c>
      <c r="J4538">
        <f>IF(I4538/SponsorCost&gt;=RatchetTrigger,1,0)</f>
        <v/>
      </c>
      <c r="K4538">
        <f>IF(J4538=1,MgmtPctRatchet,MgmtPct)</f>
        <v/>
      </c>
      <c r="L4538">
        <f>K4538*H4538</f>
        <v/>
      </c>
      <c r="M4538">
        <f>EXP(-rf*C4538)*L4538</f>
        <v/>
      </c>
      <c r="N4538">
        <f>EXP(-rf*C4538)*E4538</f>
        <v/>
      </c>
    </row>
    <row r="4539">
      <c r="A4539" t="n">
        <v>4531</v>
      </c>
      <c r="B4539">
        <f>RAND()</f>
        <v/>
      </c>
      <c r="C4539">
        <f>IF(B4539&lt;P_3,3,IF(B4539&lt;P_3+P_4,4,5))</f>
        <v/>
      </c>
      <c r="D4539">
        <f>NORM.S.INV(RAND())</f>
        <v/>
      </c>
      <c r="E4539">
        <f>V0*EXP((rf-q_leak-0.5*sigma^2)*C4539+sigma*SQRT(C4539)*D4539)</f>
        <v/>
      </c>
      <c r="F4539">
        <f>SHL_face*(1+SHL_rate)^C4539</f>
        <v/>
      </c>
      <c r="G4539">
        <f>Pref_face*(1+Pref_rate)^C4539</f>
        <v/>
      </c>
      <c r="H4539">
        <f>MAX(E4539-F4539-G4539,0)</f>
        <v/>
      </c>
      <c r="I4539">
        <f>MIN(E4539,F4539+G4539)+(1-MgmtPct)*H4539</f>
        <v/>
      </c>
      <c r="J4539">
        <f>IF(I4539/SponsorCost&gt;=RatchetTrigger,1,0)</f>
        <v/>
      </c>
      <c r="K4539">
        <f>IF(J4539=1,MgmtPctRatchet,MgmtPct)</f>
        <v/>
      </c>
      <c r="L4539">
        <f>K4539*H4539</f>
        <v/>
      </c>
      <c r="M4539">
        <f>EXP(-rf*C4539)*L4539</f>
        <v/>
      </c>
      <c r="N4539">
        <f>EXP(-rf*C4539)*E4539</f>
        <v/>
      </c>
    </row>
    <row r="4540">
      <c r="A4540" t="n">
        <v>4532</v>
      </c>
      <c r="B4540">
        <f>RAND()</f>
        <v/>
      </c>
      <c r="C4540">
        <f>IF(B4540&lt;P_3,3,IF(B4540&lt;P_3+P_4,4,5))</f>
        <v/>
      </c>
      <c r="D4540">
        <f>NORM.S.INV(RAND())</f>
        <v/>
      </c>
      <c r="E4540">
        <f>V0*EXP((rf-q_leak-0.5*sigma^2)*C4540+sigma*SQRT(C4540)*D4540)</f>
        <v/>
      </c>
      <c r="F4540">
        <f>SHL_face*(1+SHL_rate)^C4540</f>
        <v/>
      </c>
      <c r="G4540">
        <f>Pref_face*(1+Pref_rate)^C4540</f>
        <v/>
      </c>
      <c r="H4540">
        <f>MAX(E4540-F4540-G4540,0)</f>
        <v/>
      </c>
      <c r="I4540">
        <f>MIN(E4540,F4540+G4540)+(1-MgmtPct)*H4540</f>
        <v/>
      </c>
      <c r="J4540">
        <f>IF(I4540/SponsorCost&gt;=RatchetTrigger,1,0)</f>
        <v/>
      </c>
      <c r="K4540">
        <f>IF(J4540=1,MgmtPctRatchet,MgmtPct)</f>
        <v/>
      </c>
      <c r="L4540">
        <f>K4540*H4540</f>
        <v/>
      </c>
      <c r="M4540">
        <f>EXP(-rf*C4540)*L4540</f>
        <v/>
      </c>
      <c r="N4540">
        <f>EXP(-rf*C4540)*E4540</f>
        <v/>
      </c>
    </row>
    <row r="4541">
      <c r="A4541" t="n">
        <v>4533</v>
      </c>
      <c r="B4541">
        <f>RAND()</f>
        <v/>
      </c>
      <c r="C4541">
        <f>IF(B4541&lt;P_3,3,IF(B4541&lt;P_3+P_4,4,5))</f>
        <v/>
      </c>
      <c r="D4541">
        <f>NORM.S.INV(RAND())</f>
        <v/>
      </c>
      <c r="E4541">
        <f>V0*EXP((rf-q_leak-0.5*sigma^2)*C4541+sigma*SQRT(C4541)*D4541)</f>
        <v/>
      </c>
      <c r="F4541">
        <f>SHL_face*(1+SHL_rate)^C4541</f>
        <v/>
      </c>
      <c r="G4541">
        <f>Pref_face*(1+Pref_rate)^C4541</f>
        <v/>
      </c>
      <c r="H4541">
        <f>MAX(E4541-F4541-G4541,0)</f>
        <v/>
      </c>
      <c r="I4541">
        <f>MIN(E4541,F4541+G4541)+(1-MgmtPct)*H4541</f>
        <v/>
      </c>
      <c r="J4541">
        <f>IF(I4541/SponsorCost&gt;=RatchetTrigger,1,0)</f>
        <v/>
      </c>
      <c r="K4541">
        <f>IF(J4541=1,MgmtPctRatchet,MgmtPct)</f>
        <v/>
      </c>
      <c r="L4541">
        <f>K4541*H4541</f>
        <v/>
      </c>
      <c r="M4541">
        <f>EXP(-rf*C4541)*L4541</f>
        <v/>
      </c>
      <c r="N4541">
        <f>EXP(-rf*C4541)*E4541</f>
        <v/>
      </c>
    </row>
    <row r="4542">
      <c r="A4542" t="n">
        <v>4534</v>
      </c>
      <c r="B4542">
        <f>RAND()</f>
        <v/>
      </c>
      <c r="C4542">
        <f>IF(B4542&lt;P_3,3,IF(B4542&lt;P_3+P_4,4,5))</f>
        <v/>
      </c>
      <c r="D4542">
        <f>NORM.S.INV(RAND())</f>
        <v/>
      </c>
      <c r="E4542">
        <f>V0*EXP((rf-q_leak-0.5*sigma^2)*C4542+sigma*SQRT(C4542)*D4542)</f>
        <v/>
      </c>
      <c r="F4542">
        <f>SHL_face*(1+SHL_rate)^C4542</f>
        <v/>
      </c>
      <c r="G4542">
        <f>Pref_face*(1+Pref_rate)^C4542</f>
        <v/>
      </c>
      <c r="H4542">
        <f>MAX(E4542-F4542-G4542,0)</f>
        <v/>
      </c>
      <c r="I4542">
        <f>MIN(E4542,F4542+G4542)+(1-MgmtPct)*H4542</f>
        <v/>
      </c>
      <c r="J4542">
        <f>IF(I4542/SponsorCost&gt;=RatchetTrigger,1,0)</f>
        <v/>
      </c>
      <c r="K4542">
        <f>IF(J4542=1,MgmtPctRatchet,MgmtPct)</f>
        <v/>
      </c>
      <c r="L4542">
        <f>K4542*H4542</f>
        <v/>
      </c>
      <c r="M4542">
        <f>EXP(-rf*C4542)*L4542</f>
        <v/>
      </c>
      <c r="N4542">
        <f>EXP(-rf*C4542)*E4542</f>
        <v/>
      </c>
    </row>
    <row r="4543">
      <c r="A4543" t="n">
        <v>4535</v>
      </c>
      <c r="B4543">
        <f>RAND()</f>
        <v/>
      </c>
      <c r="C4543">
        <f>IF(B4543&lt;P_3,3,IF(B4543&lt;P_3+P_4,4,5))</f>
        <v/>
      </c>
      <c r="D4543">
        <f>NORM.S.INV(RAND())</f>
        <v/>
      </c>
      <c r="E4543">
        <f>V0*EXP((rf-q_leak-0.5*sigma^2)*C4543+sigma*SQRT(C4543)*D4543)</f>
        <v/>
      </c>
      <c r="F4543">
        <f>SHL_face*(1+SHL_rate)^C4543</f>
        <v/>
      </c>
      <c r="G4543">
        <f>Pref_face*(1+Pref_rate)^C4543</f>
        <v/>
      </c>
      <c r="H4543">
        <f>MAX(E4543-F4543-G4543,0)</f>
        <v/>
      </c>
      <c r="I4543">
        <f>MIN(E4543,F4543+G4543)+(1-MgmtPct)*H4543</f>
        <v/>
      </c>
      <c r="J4543">
        <f>IF(I4543/SponsorCost&gt;=RatchetTrigger,1,0)</f>
        <v/>
      </c>
      <c r="K4543">
        <f>IF(J4543=1,MgmtPctRatchet,MgmtPct)</f>
        <v/>
      </c>
      <c r="L4543">
        <f>K4543*H4543</f>
        <v/>
      </c>
      <c r="M4543">
        <f>EXP(-rf*C4543)*L4543</f>
        <v/>
      </c>
      <c r="N4543">
        <f>EXP(-rf*C4543)*E4543</f>
        <v/>
      </c>
    </row>
    <row r="4544">
      <c r="A4544" t="n">
        <v>4536</v>
      </c>
      <c r="B4544">
        <f>RAND()</f>
        <v/>
      </c>
      <c r="C4544">
        <f>IF(B4544&lt;P_3,3,IF(B4544&lt;P_3+P_4,4,5))</f>
        <v/>
      </c>
      <c r="D4544">
        <f>NORM.S.INV(RAND())</f>
        <v/>
      </c>
      <c r="E4544">
        <f>V0*EXP((rf-q_leak-0.5*sigma^2)*C4544+sigma*SQRT(C4544)*D4544)</f>
        <v/>
      </c>
      <c r="F4544">
        <f>SHL_face*(1+SHL_rate)^C4544</f>
        <v/>
      </c>
      <c r="G4544">
        <f>Pref_face*(1+Pref_rate)^C4544</f>
        <v/>
      </c>
      <c r="H4544">
        <f>MAX(E4544-F4544-G4544,0)</f>
        <v/>
      </c>
      <c r="I4544">
        <f>MIN(E4544,F4544+G4544)+(1-MgmtPct)*H4544</f>
        <v/>
      </c>
      <c r="J4544">
        <f>IF(I4544/SponsorCost&gt;=RatchetTrigger,1,0)</f>
        <v/>
      </c>
      <c r="K4544">
        <f>IF(J4544=1,MgmtPctRatchet,MgmtPct)</f>
        <v/>
      </c>
      <c r="L4544">
        <f>K4544*H4544</f>
        <v/>
      </c>
      <c r="M4544">
        <f>EXP(-rf*C4544)*L4544</f>
        <v/>
      </c>
      <c r="N4544">
        <f>EXP(-rf*C4544)*E4544</f>
        <v/>
      </c>
    </row>
    <row r="4545">
      <c r="A4545" t="n">
        <v>4537</v>
      </c>
      <c r="B4545">
        <f>RAND()</f>
        <v/>
      </c>
      <c r="C4545">
        <f>IF(B4545&lt;P_3,3,IF(B4545&lt;P_3+P_4,4,5))</f>
        <v/>
      </c>
      <c r="D4545">
        <f>NORM.S.INV(RAND())</f>
        <v/>
      </c>
      <c r="E4545">
        <f>V0*EXP((rf-q_leak-0.5*sigma^2)*C4545+sigma*SQRT(C4545)*D4545)</f>
        <v/>
      </c>
      <c r="F4545">
        <f>SHL_face*(1+SHL_rate)^C4545</f>
        <v/>
      </c>
      <c r="G4545">
        <f>Pref_face*(1+Pref_rate)^C4545</f>
        <v/>
      </c>
      <c r="H4545">
        <f>MAX(E4545-F4545-G4545,0)</f>
        <v/>
      </c>
      <c r="I4545">
        <f>MIN(E4545,F4545+G4545)+(1-MgmtPct)*H4545</f>
        <v/>
      </c>
      <c r="J4545">
        <f>IF(I4545/SponsorCost&gt;=RatchetTrigger,1,0)</f>
        <v/>
      </c>
      <c r="K4545">
        <f>IF(J4545=1,MgmtPctRatchet,MgmtPct)</f>
        <v/>
      </c>
      <c r="L4545">
        <f>K4545*H4545</f>
        <v/>
      </c>
      <c r="M4545">
        <f>EXP(-rf*C4545)*L4545</f>
        <v/>
      </c>
      <c r="N4545">
        <f>EXP(-rf*C4545)*E4545</f>
        <v/>
      </c>
    </row>
    <row r="4546">
      <c r="A4546" t="n">
        <v>4538</v>
      </c>
      <c r="B4546">
        <f>RAND()</f>
        <v/>
      </c>
      <c r="C4546">
        <f>IF(B4546&lt;P_3,3,IF(B4546&lt;P_3+P_4,4,5))</f>
        <v/>
      </c>
      <c r="D4546">
        <f>NORM.S.INV(RAND())</f>
        <v/>
      </c>
      <c r="E4546">
        <f>V0*EXP((rf-q_leak-0.5*sigma^2)*C4546+sigma*SQRT(C4546)*D4546)</f>
        <v/>
      </c>
      <c r="F4546">
        <f>SHL_face*(1+SHL_rate)^C4546</f>
        <v/>
      </c>
      <c r="G4546">
        <f>Pref_face*(1+Pref_rate)^C4546</f>
        <v/>
      </c>
      <c r="H4546">
        <f>MAX(E4546-F4546-G4546,0)</f>
        <v/>
      </c>
      <c r="I4546">
        <f>MIN(E4546,F4546+G4546)+(1-MgmtPct)*H4546</f>
        <v/>
      </c>
      <c r="J4546">
        <f>IF(I4546/SponsorCost&gt;=RatchetTrigger,1,0)</f>
        <v/>
      </c>
      <c r="K4546">
        <f>IF(J4546=1,MgmtPctRatchet,MgmtPct)</f>
        <v/>
      </c>
      <c r="L4546">
        <f>K4546*H4546</f>
        <v/>
      </c>
      <c r="M4546">
        <f>EXP(-rf*C4546)*L4546</f>
        <v/>
      </c>
      <c r="N4546">
        <f>EXP(-rf*C4546)*E4546</f>
        <v/>
      </c>
    </row>
    <row r="4547">
      <c r="A4547" t="n">
        <v>4539</v>
      </c>
      <c r="B4547">
        <f>RAND()</f>
        <v/>
      </c>
      <c r="C4547">
        <f>IF(B4547&lt;P_3,3,IF(B4547&lt;P_3+P_4,4,5))</f>
        <v/>
      </c>
      <c r="D4547">
        <f>NORM.S.INV(RAND())</f>
        <v/>
      </c>
      <c r="E4547">
        <f>V0*EXP((rf-q_leak-0.5*sigma^2)*C4547+sigma*SQRT(C4547)*D4547)</f>
        <v/>
      </c>
      <c r="F4547">
        <f>SHL_face*(1+SHL_rate)^C4547</f>
        <v/>
      </c>
      <c r="G4547">
        <f>Pref_face*(1+Pref_rate)^C4547</f>
        <v/>
      </c>
      <c r="H4547">
        <f>MAX(E4547-F4547-G4547,0)</f>
        <v/>
      </c>
      <c r="I4547">
        <f>MIN(E4547,F4547+G4547)+(1-MgmtPct)*H4547</f>
        <v/>
      </c>
      <c r="J4547">
        <f>IF(I4547/SponsorCost&gt;=RatchetTrigger,1,0)</f>
        <v/>
      </c>
      <c r="K4547">
        <f>IF(J4547=1,MgmtPctRatchet,MgmtPct)</f>
        <v/>
      </c>
      <c r="L4547">
        <f>K4547*H4547</f>
        <v/>
      </c>
      <c r="M4547">
        <f>EXP(-rf*C4547)*L4547</f>
        <v/>
      </c>
      <c r="N4547">
        <f>EXP(-rf*C4547)*E4547</f>
        <v/>
      </c>
    </row>
    <row r="4548">
      <c r="A4548" t="n">
        <v>4540</v>
      </c>
      <c r="B4548">
        <f>RAND()</f>
        <v/>
      </c>
      <c r="C4548">
        <f>IF(B4548&lt;P_3,3,IF(B4548&lt;P_3+P_4,4,5))</f>
        <v/>
      </c>
      <c r="D4548">
        <f>NORM.S.INV(RAND())</f>
        <v/>
      </c>
      <c r="E4548">
        <f>V0*EXP((rf-q_leak-0.5*sigma^2)*C4548+sigma*SQRT(C4548)*D4548)</f>
        <v/>
      </c>
      <c r="F4548">
        <f>SHL_face*(1+SHL_rate)^C4548</f>
        <v/>
      </c>
      <c r="G4548">
        <f>Pref_face*(1+Pref_rate)^C4548</f>
        <v/>
      </c>
      <c r="H4548">
        <f>MAX(E4548-F4548-G4548,0)</f>
        <v/>
      </c>
      <c r="I4548">
        <f>MIN(E4548,F4548+G4548)+(1-MgmtPct)*H4548</f>
        <v/>
      </c>
      <c r="J4548">
        <f>IF(I4548/SponsorCost&gt;=RatchetTrigger,1,0)</f>
        <v/>
      </c>
      <c r="K4548">
        <f>IF(J4548=1,MgmtPctRatchet,MgmtPct)</f>
        <v/>
      </c>
      <c r="L4548">
        <f>K4548*H4548</f>
        <v/>
      </c>
      <c r="M4548">
        <f>EXP(-rf*C4548)*L4548</f>
        <v/>
      </c>
      <c r="N4548">
        <f>EXP(-rf*C4548)*E4548</f>
        <v/>
      </c>
    </row>
    <row r="4549">
      <c r="A4549" t="n">
        <v>4541</v>
      </c>
      <c r="B4549">
        <f>RAND()</f>
        <v/>
      </c>
      <c r="C4549">
        <f>IF(B4549&lt;P_3,3,IF(B4549&lt;P_3+P_4,4,5))</f>
        <v/>
      </c>
      <c r="D4549">
        <f>NORM.S.INV(RAND())</f>
        <v/>
      </c>
      <c r="E4549">
        <f>V0*EXP((rf-q_leak-0.5*sigma^2)*C4549+sigma*SQRT(C4549)*D4549)</f>
        <v/>
      </c>
      <c r="F4549">
        <f>SHL_face*(1+SHL_rate)^C4549</f>
        <v/>
      </c>
      <c r="G4549">
        <f>Pref_face*(1+Pref_rate)^C4549</f>
        <v/>
      </c>
      <c r="H4549">
        <f>MAX(E4549-F4549-G4549,0)</f>
        <v/>
      </c>
      <c r="I4549">
        <f>MIN(E4549,F4549+G4549)+(1-MgmtPct)*H4549</f>
        <v/>
      </c>
      <c r="J4549">
        <f>IF(I4549/SponsorCost&gt;=RatchetTrigger,1,0)</f>
        <v/>
      </c>
      <c r="K4549">
        <f>IF(J4549=1,MgmtPctRatchet,MgmtPct)</f>
        <v/>
      </c>
      <c r="L4549">
        <f>K4549*H4549</f>
        <v/>
      </c>
      <c r="M4549">
        <f>EXP(-rf*C4549)*L4549</f>
        <v/>
      </c>
      <c r="N4549">
        <f>EXP(-rf*C4549)*E4549</f>
        <v/>
      </c>
    </row>
    <row r="4550">
      <c r="A4550" t="n">
        <v>4542</v>
      </c>
      <c r="B4550">
        <f>RAND()</f>
        <v/>
      </c>
      <c r="C4550">
        <f>IF(B4550&lt;P_3,3,IF(B4550&lt;P_3+P_4,4,5))</f>
        <v/>
      </c>
      <c r="D4550">
        <f>NORM.S.INV(RAND())</f>
        <v/>
      </c>
      <c r="E4550">
        <f>V0*EXP((rf-q_leak-0.5*sigma^2)*C4550+sigma*SQRT(C4550)*D4550)</f>
        <v/>
      </c>
      <c r="F4550">
        <f>SHL_face*(1+SHL_rate)^C4550</f>
        <v/>
      </c>
      <c r="G4550">
        <f>Pref_face*(1+Pref_rate)^C4550</f>
        <v/>
      </c>
      <c r="H4550">
        <f>MAX(E4550-F4550-G4550,0)</f>
        <v/>
      </c>
      <c r="I4550">
        <f>MIN(E4550,F4550+G4550)+(1-MgmtPct)*H4550</f>
        <v/>
      </c>
      <c r="J4550">
        <f>IF(I4550/SponsorCost&gt;=RatchetTrigger,1,0)</f>
        <v/>
      </c>
      <c r="K4550">
        <f>IF(J4550=1,MgmtPctRatchet,MgmtPct)</f>
        <v/>
      </c>
      <c r="L4550">
        <f>K4550*H4550</f>
        <v/>
      </c>
      <c r="M4550">
        <f>EXP(-rf*C4550)*L4550</f>
        <v/>
      </c>
      <c r="N4550">
        <f>EXP(-rf*C4550)*E4550</f>
        <v/>
      </c>
    </row>
    <row r="4551">
      <c r="A4551" t="n">
        <v>4543</v>
      </c>
      <c r="B4551">
        <f>RAND()</f>
        <v/>
      </c>
      <c r="C4551">
        <f>IF(B4551&lt;P_3,3,IF(B4551&lt;P_3+P_4,4,5))</f>
        <v/>
      </c>
      <c r="D4551">
        <f>NORM.S.INV(RAND())</f>
        <v/>
      </c>
      <c r="E4551">
        <f>V0*EXP((rf-q_leak-0.5*sigma^2)*C4551+sigma*SQRT(C4551)*D4551)</f>
        <v/>
      </c>
      <c r="F4551">
        <f>SHL_face*(1+SHL_rate)^C4551</f>
        <v/>
      </c>
      <c r="G4551">
        <f>Pref_face*(1+Pref_rate)^C4551</f>
        <v/>
      </c>
      <c r="H4551">
        <f>MAX(E4551-F4551-G4551,0)</f>
        <v/>
      </c>
      <c r="I4551">
        <f>MIN(E4551,F4551+G4551)+(1-MgmtPct)*H4551</f>
        <v/>
      </c>
      <c r="J4551">
        <f>IF(I4551/SponsorCost&gt;=RatchetTrigger,1,0)</f>
        <v/>
      </c>
      <c r="K4551">
        <f>IF(J4551=1,MgmtPctRatchet,MgmtPct)</f>
        <v/>
      </c>
      <c r="L4551">
        <f>K4551*H4551</f>
        <v/>
      </c>
      <c r="M4551">
        <f>EXP(-rf*C4551)*L4551</f>
        <v/>
      </c>
      <c r="N4551">
        <f>EXP(-rf*C4551)*E4551</f>
        <v/>
      </c>
    </row>
    <row r="4552">
      <c r="A4552" t="n">
        <v>4544</v>
      </c>
      <c r="B4552">
        <f>RAND()</f>
        <v/>
      </c>
      <c r="C4552">
        <f>IF(B4552&lt;P_3,3,IF(B4552&lt;P_3+P_4,4,5))</f>
        <v/>
      </c>
      <c r="D4552">
        <f>NORM.S.INV(RAND())</f>
        <v/>
      </c>
      <c r="E4552">
        <f>V0*EXP((rf-q_leak-0.5*sigma^2)*C4552+sigma*SQRT(C4552)*D4552)</f>
        <v/>
      </c>
      <c r="F4552">
        <f>SHL_face*(1+SHL_rate)^C4552</f>
        <v/>
      </c>
      <c r="G4552">
        <f>Pref_face*(1+Pref_rate)^C4552</f>
        <v/>
      </c>
      <c r="H4552">
        <f>MAX(E4552-F4552-G4552,0)</f>
        <v/>
      </c>
      <c r="I4552">
        <f>MIN(E4552,F4552+G4552)+(1-MgmtPct)*H4552</f>
        <v/>
      </c>
      <c r="J4552">
        <f>IF(I4552/SponsorCost&gt;=RatchetTrigger,1,0)</f>
        <v/>
      </c>
      <c r="K4552">
        <f>IF(J4552=1,MgmtPctRatchet,MgmtPct)</f>
        <v/>
      </c>
      <c r="L4552">
        <f>K4552*H4552</f>
        <v/>
      </c>
      <c r="M4552">
        <f>EXP(-rf*C4552)*L4552</f>
        <v/>
      </c>
      <c r="N4552">
        <f>EXP(-rf*C4552)*E4552</f>
        <v/>
      </c>
    </row>
    <row r="4553">
      <c r="A4553" t="n">
        <v>4545</v>
      </c>
      <c r="B4553">
        <f>RAND()</f>
        <v/>
      </c>
      <c r="C4553">
        <f>IF(B4553&lt;P_3,3,IF(B4553&lt;P_3+P_4,4,5))</f>
        <v/>
      </c>
      <c r="D4553">
        <f>NORM.S.INV(RAND())</f>
        <v/>
      </c>
      <c r="E4553">
        <f>V0*EXP((rf-q_leak-0.5*sigma^2)*C4553+sigma*SQRT(C4553)*D4553)</f>
        <v/>
      </c>
      <c r="F4553">
        <f>SHL_face*(1+SHL_rate)^C4553</f>
        <v/>
      </c>
      <c r="G4553">
        <f>Pref_face*(1+Pref_rate)^C4553</f>
        <v/>
      </c>
      <c r="H4553">
        <f>MAX(E4553-F4553-G4553,0)</f>
        <v/>
      </c>
      <c r="I4553">
        <f>MIN(E4553,F4553+G4553)+(1-MgmtPct)*H4553</f>
        <v/>
      </c>
      <c r="J4553">
        <f>IF(I4553/SponsorCost&gt;=RatchetTrigger,1,0)</f>
        <v/>
      </c>
      <c r="K4553">
        <f>IF(J4553=1,MgmtPctRatchet,MgmtPct)</f>
        <v/>
      </c>
      <c r="L4553">
        <f>K4553*H4553</f>
        <v/>
      </c>
      <c r="M4553">
        <f>EXP(-rf*C4553)*L4553</f>
        <v/>
      </c>
      <c r="N4553">
        <f>EXP(-rf*C4553)*E4553</f>
        <v/>
      </c>
    </row>
    <row r="4554">
      <c r="A4554" t="n">
        <v>4546</v>
      </c>
      <c r="B4554">
        <f>RAND()</f>
        <v/>
      </c>
      <c r="C4554">
        <f>IF(B4554&lt;P_3,3,IF(B4554&lt;P_3+P_4,4,5))</f>
        <v/>
      </c>
      <c r="D4554">
        <f>NORM.S.INV(RAND())</f>
        <v/>
      </c>
      <c r="E4554">
        <f>V0*EXP((rf-q_leak-0.5*sigma^2)*C4554+sigma*SQRT(C4554)*D4554)</f>
        <v/>
      </c>
      <c r="F4554">
        <f>SHL_face*(1+SHL_rate)^C4554</f>
        <v/>
      </c>
      <c r="G4554">
        <f>Pref_face*(1+Pref_rate)^C4554</f>
        <v/>
      </c>
      <c r="H4554">
        <f>MAX(E4554-F4554-G4554,0)</f>
        <v/>
      </c>
      <c r="I4554">
        <f>MIN(E4554,F4554+G4554)+(1-MgmtPct)*H4554</f>
        <v/>
      </c>
      <c r="J4554">
        <f>IF(I4554/SponsorCost&gt;=RatchetTrigger,1,0)</f>
        <v/>
      </c>
      <c r="K4554">
        <f>IF(J4554=1,MgmtPctRatchet,MgmtPct)</f>
        <v/>
      </c>
      <c r="L4554">
        <f>K4554*H4554</f>
        <v/>
      </c>
      <c r="M4554">
        <f>EXP(-rf*C4554)*L4554</f>
        <v/>
      </c>
      <c r="N4554">
        <f>EXP(-rf*C4554)*E4554</f>
        <v/>
      </c>
    </row>
    <row r="4555">
      <c r="A4555" t="n">
        <v>4547</v>
      </c>
      <c r="B4555">
        <f>RAND()</f>
        <v/>
      </c>
      <c r="C4555">
        <f>IF(B4555&lt;P_3,3,IF(B4555&lt;P_3+P_4,4,5))</f>
        <v/>
      </c>
      <c r="D4555">
        <f>NORM.S.INV(RAND())</f>
        <v/>
      </c>
      <c r="E4555">
        <f>V0*EXP((rf-q_leak-0.5*sigma^2)*C4555+sigma*SQRT(C4555)*D4555)</f>
        <v/>
      </c>
      <c r="F4555">
        <f>SHL_face*(1+SHL_rate)^C4555</f>
        <v/>
      </c>
      <c r="G4555">
        <f>Pref_face*(1+Pref_rate)^C4555</f>
        <v/>
      </c>
      <c r="H4555">
        <f>MAX(E4555-F4555-G4555,0)</f>
        <v/>
      </c>
      <c r="I4555">
        <f>MIN(E4555,F4555+G4555)+(1-MgmtPct)*H4555</f>
        <v/>
      </c>
      <c r="J4555">
        <f>IF(I4555/SponsorCost&gt;=RatchetTrigger,1,0)</f>
        <v/>
      </c>
      <c r="K4555">
        <f>IF(J4555=1,MgmtPctRatchet,MgmtPct)</f>
        <v/>
      </c>
      <c r="L4555">
        <f>K4555*H4555</f>
        <v/>
      </c>
      <c r="M4555">
        <f>EXP(-rf*C4555)*L4555</f>
        <v/>
      </c>
      <c r="N4555">
        <f>EXP(-rf*C4555)*E4555</f>
        <v/>
      </c>
    </row>
    <row r="4556">
      <c r="A4556" t="n">
        <v>4548</v>
      </c>
      <c r="B4556">
        <f>RAND()</f>
        <v/>
      </c>
      <c r="C4556">
        <f>IF(B4556&lt;P_3,3,IF(B4556&lt;P_3+P_4,4,5))</f>
        <v/>
      </c>
      <c r="D4556">
        <f>NORM.S.INV(RAND())</f>
        <v/>
      </c>
      <c r="E4556">
        <f>V0*EXP((rf-q_leak-0.5*sigma^2)*C4556+sigma*SQRT(C4556)*D4556)</f>
        <v/>
      </c>
      <c r="F4556">
        <f>SHL_face*(1+SHL_rate)^C4556</f>
        <v/>
      </c>
      <c r="G4556">
        <f>Pref_face*(1+Pref_rate)^C4556</f>
        <v/>
      </c>
      <c r="H4556">
        <f>MAX(E4556-F4556-G4556,0)</f>
        <v/>
      </c>
      <c r="I4556">
        <f>MIN(E4556,F4556+G4556)+(1-MgmtPct)*H4556</f>
        <v/>
      </c>
      <c r="J4556">
        <f>IF(I4556/SponsorCost&gt;=RatchetTrigger,1,0)</f>
        <v/>
      </c>
      <c r="K4556">
        <f>IF(J4556=1,MgmtPctRatchet,MgmtPct)</f>
        <v/>
      </c>
      <c r="L4556">
        <f>K4556*H4556</f>
        <v/>
      </c>
      <c r="M4556">
        <f>EXP(-rf*C4556)*L4556</f>
        <v/>
      </c>
      <c r="N4556">
        <f>EXP(-rf*C4556)*E4556</f>
        <v/>
      </c>
    </row>
    <row r="4557">
      <c r="A4557" t="n">
        <v>4549</v>
      </c>
      <c r="B4557">
        <f>RAND()</f>
        <v/>
      </c>
      <c r="C4557">
        <f>IF(B4557&lt;P_3,3,IF(B4557&lt;P_3+P_4,4,5))</f>
        <v/>
      </c>
      <c r="D4557">
        <f>NORM.S.INV(RAND())</f>
        <v/>
      </c>
      <c r="E4557">
        <f>V0*EXP((rf-q_leak-0.5*sigma^2)*C4557+sigma*SQRT(C4557)*D4557)</f>
        <v/>
      </c>
      <c r="F4557">
        <f>SHL_face*(1+SHL_rate)^C4557</f>
        <v/>
      </c>
      <c r="G4557">
        <f>Pref_face*(1+Pref_rate)^C4557</f>
        <v/>
      </c>
      <c r="H4557">
        <f>MAX(E4557-F4557-G4557,0)</f>
        <v/>
      </c>
      <c r="I4557">
        <f>MIN(E4557,F4557+G4557)+(1-MgmtPct)*H4557</f>
        <v/>
      </c>
      <c r="J4557">
        <f>IF(I4557/SponsorCost&gt;=RatchetTrigger,1,0)</f>
        <v/>
      </c>
      <c r="K4557">
        <f>IF(J4557=1,MgmtPctRatchet,MgmtPct)</f>
        <v/>
      </c>
      <c r="L4557">
        <f>K4557*H4557</f>
        <v/>
      </c>
      <c r="M4557">
        <f>EXP(-rf*C4557)*L4557</f>
        <v/>
      </c>
      <c r="N4557">
        <f>EXP(-rf*C4557)*E4557</f>
        <v/>
      </c>
    </row>
    <row r="4558">
      <c r="A4558" t="n">
        <v>4550</v>
      </c>
      <c r="B4558">
        <f>RAND()</f>
        <v/>
      </c>
      <c r="C4558">
        <f>IF(B4558&lt;P_3,3,IF(B4558&lt;P_3+P_4,4,5))</f>
        <v/>
      </c>
      <c r="D4558">
        <f>NORM.S.INV(RAND())</f>
        <v/>
      </c>
      <c r="E4558">
        <f>V0*EXP((rf-q_leak-0.5*sigma^2)*C4558+sigma*SQRT(C4558)*D4558)</f>
        <v/>
      </c>
      <c r="F4558">
        <f>SHL_face*(1+SHL_rate)^C4558</f>
        <v/>
      </c>
      <c r="G4558">
        <f>Pref_face*(1+Pref_rate)^C4558</f>
        <v/>
      </c>
      <c r="H4558">
        <f>MAX(E4558-F4558-G4558,0)</f>
        <v/>
      </c>
      <c r="I4558">
        <f>MIN(E4558,F4558+G4558)+(1-MgmtPct)*H4558</f>
        <v/>
      </c>
      <c r="J4558">
        <f>IF(I4558/SponsorCost&gt;=RatchetTrigger,1,0)</f>
        <v/>
      </c>
      <c r="K4558">
        <f>IF(J4558=1,MgmtPctRatchet,MgmtPct)</f>
        <v/>
      </c>
      <c r="L4558">
        <f>K4558*H4558</f>
        <v/>
      </c>
      <c r="M4558">
        <f>EXP(-rf*C4558)*L4558</f>
        <v/>
      </c>
      <c r="N4558">
        <f>EXP(-rf*C4558)*E4558</f>
        <v/>
      </c>
    </row>
    <row r="4559">
      <c r="A4559" t="n">
        <v>4551</v>
      </c>
      <c r="B4559">
        <f>RAND()</f>
        <v/>
      </c>
      <c r="C4559">
        <f>IF(B4559&lt;P_3,3,IF(B4559&lt;P_3+P_4,4,5))</f>
        <v/>
      </c>
      <c r="D4559">
        <f>NORM.S.INV(RAND())</f>
        <v/>
      </c>
      <c r="E4559">
        <f>V0*EXP((rf-q_leak-0.5*sigma^2)*C4559+sigma*SQRT(C4559)*D4559)</f>
        <v/>
      </c>
      <c r="F4559">
        <f>SHL_face*(1+SHL_rate)^C4559</f>
        <v/>
      </c>
      <c r="G4559">
        <f>Pref_face*(1+Pref_rate)^C4559</f>
        <v/>
      </c>
      <c r="H4559">
        <f>MAX(E4559-F4559-G4559,0)</f>
        <v/>
      </c>
      <c r="I4559">
        <f>MIN(E4559,F4559+G4559)+(1-MgmtPct)*H4559</f>
        <v/>
      </c>
      <c r="J4559">
        <f>IF(I4559/SponsorCost&gt;=RatchetTrigger,1,0)</f>
        <v/>
      </c>
      <c r="K4559">
        <f>IF(J4559=1,MgmtPctRatchet,MgmtPct)</f>
        <v/>
      </c>
      <c r="L4559">
        <f>K4559*H4559</f>
        <v/>
      </c>
      <c r="M4559">
        <f>EXP(-rf*C4559)*L4559</f>
        <v/>
      </c>
      <c r="N4559">
        <f>EXP(-rf*C4559)*E4559</f>
        <v/>
      </c>
    </row>
    <row r="4560">
      <c r="A4560" t="n">
        <v>4552</v>
      </c>
      <c r="B4560">
        <f>RAND()</f>
        <v/>
      </c>
      <c r="C4560">
        <f>IF(B4560&lt;P_3,3,IF(B4560&lt;P_3+P_4,4,5))</f>
        <v/>
      </c>
      <c r="D4560">
        <f>NORM.S.INV(RAND())</f>
        <v/>
      </c>
      <c r="E4560">
        <f>V0*EXP((rf-q_leak-0.5*sigma^2)*C4560+sigma*SQRT(C4560)*D4560)</f>
        <v/>
      </c>
      <c r="F4560">
        <f>SHL_face*(1+SHL_rate)^C4560</f>
        <v/>
      </c>
      <c r="G4560">
        <f>Pref_face*(1+Pref_rate)^C4560</f>
        <v/>
      </c>
      <c r="H4560">
        <f>MAX(E4560-F4560-G4560,0)</f>
        <v/>
      </c>
      <c r="I4560">
        <f>MIN(E4560,F4560+G4560)+(1-MgmtPct)*H4560</f>
        <v/>
      </c>
      <c r="J4560">
        <f>IF(I4560/SponsorCost&gt;=RatchetTrigger,1,0)</f>
        <v/>
      </c>
      <c r="K4560">
        <f>IF(J4560=1,MgmtPctRatchet,MgmtPct)</f>
        <v/>
      </c>
      <c r="L4560">
        <f>K4560*H4560</f>
        <v/>
      </c>
      <c r="M4560">
        <f>EXP(-rf*C4560)*L4560</f>
        <v/>
      </c>
      <c r="N4560">
        <f>EXP(-rf*C4560)*E4560</f>
        <v/>
      </c>
    </row>
    <row r="4561">
      <c r="A4561" t="n">
        <v>4553</v>
      </c>
      <c r="B4561">
        <f>RAND()</f>
        <v/>
      </c>
      <c r="C4561">
        <f>IF(B4561&lt;P_3,3,IF(B4561&lt;P_3+P_4,4,5))</f>
        <v/>
      </c>
      <c r="D4561">
        <f>NORM.S.INV(RAND())</f>
        <v/>
      </c>
      <c r="E4561">
        <f>V0*EXP((rf-q_leak-0.5*sigma^2)*C4561+sigma*SQRT(C4561)*D4561)</f>
        <v/>
      </c>
      <c r="F4561">
        <f>SHL_face*(1+SHL_rate)^C4561</f>
        <v/>
      </c>
      <c r="G4561">
        <f>Pref_face*(1+Pref_rate)^C4561</f>
        <v/>
      </c>
      <c r="H4561">
        <f>MAX(E4561-F4561-G4561,0)</f>
        <v/>
      </c>
      <c r="I4561">
        <f>MIN(E4561,F4561+G4561)+(1-MgmtPct)*H4561</f>
        <v/>
      </c>
      <c r="J4561">
        <f>IF(I4561/SponsorCost&gt;=RatchetTrigger,1,0)</f>
        <v/>
      </c>
      <c r="K4561">
        <f>IF(J4561=1,MgmtPctRatchet,MgmtPct)</f>
        <v/>
      </c>
      <c r="L4561">
        <f>K4561*H4561</f>
        <v/>
      </c>
      <c r="M4561">
        <f>EXP(-rf*C4561)*L4561</f>
        <v/>
      </c>
      <c r="N4561">
        <f>EXP(-rf*C4561)*E4561</f>
        <v/>
      </c>
    </row>
    <row r="4562">
      <c r="A4562" t="n">
        <v>4554</v>
      </c>
      <c r="B4562">
        <f>RAND()</f>
        <v/>
      </c>
      <c r="C4562">
        <f>IF(B4562&lt;P_3,3,IF(B4562&lt;P_3+P_4,4,5))</f>
        <v/>
      </c>
      <c r="D4562">
        <f>NORM.S.INV(RAND())</f>
        <v/>
      </c>
      <c r="E4562">
        <f>V0*EXP((rf-q_leak-0.5*sigma^2)*C4562+sigma*SQRT(C4562)*D4562)</f>
        <v/>
      </c>
      <c r="F4562">
        <f>SHL_face*(1+SHL_rate)^C4562</f>
        <v/>
      </c>
      <c r="G4562">
        <f>Pref_face*(1+Pref_rate)^C4562</f>
        <v/>
      </c>
      <c r="H4562">
        <f>MAX(E4562-F4562-G4562,0)</f>
        <v/>
      </c>
      <c r="I4562">
        <f>MIN(E4562,F4562+G4562)+(1-MgmtPct)*H4562</f>
        <v/>
      </c>
      <c r="J4562">
        <f>IF(I4562/SponsorCost&gt;=RatchetTrigger,1,0)</f>
        <v/>
      </c>
      <c r="K4562">
        <f>IF(J4562=1,MgmtPctRatchet,MgmtPct)</f>
        <v/>
      </c>
      <c r="L4562">
        <f>K4562*H4562</f>
        <v/>
      </c>
      <c r="M4562">
        <f>EXP(-rf*C4562)*L4562</f>
        <v/>
      </c>
      <c r="N4562">
        <f>EXP(-rf*C4562)*E4562</f>
        <v/>
      </c>
    </row>
    <row r="4563">
      <c r="A4563" t="n">
        <v>4555</v>
      </c>
      <c r="B4563">
        <f>RAND()</f>
        <v/>
      </c>
      <c r="C4563">
        <f>IF(B4563&lt;P_3,3,IF(B4563&lt;P_3+P_4,4,5))</f>
        <v/>
      </c>
      <c r="D4563">
        <f>NORM.S.INV(RAND())</f>
        <v/>
      </c>
      <c r="E4563">
        <f>V0*EXP((rf-q_leak-0.5*sigma^2)*C4563+sigma*SQRT(C4563)*D4563)</f>
        <v/>
      </c>
      <c r="F4563">
        <f>SHL_face*(1+SHL_rate)^C4563</f>
        <v/>
      </c>
      <c r="G4563">
        <f>Pref_face*(1+Pref_rate)^C4563</f>
        <v/>
      </c>
      <c r="H4563">
        <f>MAX(E4563-F4563-G4563,0)</f>
        <v/>
      </c>
      <c r="I4563">
        <f>MIN(E4563,F4563+G4563)+(1-MgmtPct)*H4563</f>
        <v/>
      </c>
      <c r="J4563">
        <f>IF(I4563/SponsorCost&gt;=RatchetTrigger,1,0)</f>
        <v/>
      </c>
      <c r="K4563">
        <f>IF(J4563=1,MgmtPctRatchet,MgmtPct)</f>
        <v/>
      </c>
      <c r="L4563">
        <f>K4563*H4563</f>
        <v/>
      </c>
      <c r="M4563">
        <f>EXP(-rf*C4563)*L4563</f>
        <v/>
      </c>
      <c r="N4563">
        <f>EXP(-rf*C4563)*E4563</f>
        <v/>
      </c>
    </row>
    <row r="4564">
      <c r="A4564" t="n">
        <v>4556</v>
      </c>
      <c r="B4564">
        <f>RAND()</f>
        <v/>
      </c>
      <c r="C4564">
        <f>IF(B4564&lt;P_3,3,IF(B4564&lt;P_3+P_4,4,5))</f>
        <v/>
      </c>
      <c r="D4564">
        <f>NORM.S.INV(RAND())</f>
        <v/>
      </c>
      <c r="E4564">
        <f>V0*EXP((rf-q_leak-0.5*sigma^2)*C4564+sigma*SQRT(C4564)*D4564)</f>
        <v/>
      </c>
      <c r="F4564">
        <f>SHL_face*(1+SHL_rate)^C4564</f>
        <v/>
      </c>
      <c r="G4564">
        <f>Pref_face*(1+Pref_rate)^C4564</f>
        <v/>
      </c>
      <c r="H4564">
        <f>MAX(E4564-F4564-G4564,0)</f>
        <v/>
      </c>
      <c r="I4564">
        <f>MIN(E4564,F4564+G4564)+(1-MgmtPct)*H4564</f>
        <v/>
      </c>
      <c r="J4564">
        <f>IF(I4564/SponsorCost&gt;=RatchetTrigger,1,0)</f>
        <v/>
      </c>
      <c r="K4564">
        <f>IF(J4564=1,MgmtPctRatchet,MgmtPct)</f>
        <v/>
      </c>
      <c r="L4564">
        <f>K4564*H4564</f>
        <v/>
      </c>
      <c r="M4564">
        <f>EXP(-rf*C4564)*L4564</f>
        <v/>
      </c>
      <c r="N4564">
        <f>EXP(-rf*C4564)*E4564</f>
        <v/>
      </c>
    </row>
    <row r="4565">
      <c r="A4565" t="n">
        <v>4557</v>
      </c>
      <c r="B4565">
        <f>RAND()</f>
        <v/>
      </c>
      <c r="C4565">
        <f>IF(B4565&lt;P_3,3,IF(B4565&lt;P_3+P_4,4,5))</f>
        <v/>
      </c>
      <c r="D4565">
        <f>NORM.S.INV(RAND())</f>
        <v/>
      </c>
      <c r="E4565">
        <f>V0*EXP((rf-q_leak-0.5*sigma^2)*C4565+sigma*SQRT(C4565)*D4565)</f>
        <v/>
      </c>
      <c r="F4565">
        <f>SHL_face*(1+SHL_rate)^C4565</f>
        <v/>
      </c>
      <c r="G4565">
        <f>Pref_face*(1+Pref_rate)^C4565</f>
        <v/>
      </c>
      <c r="H4565">
        <f>MAX(E4565-F4565-G4565,0)</f>
        <v/>
      </c>
      <c r="I4565">
        <f>MIN(E4565,F4565+G4565)+(1-MgmtPct)*H4565</f>
        <v/>
      </c>
      <c r="J4565">
        <f>IF(I4565/SponsorCost&gt;=RatchetTrigger,1,0)</f>
        <v/>
      </c>
      <c r="K4565">
        <f>IF(J4565=1,MgmtPctRatchet,MgmtPct)</f>
        <v/>
      </c>
      <c r="L4565">
        <f>K4565*H4565</f>
        <v/>
      </c>
      <c r="M4565">
        <f>EXP(-rf*C4565)*L4565</f>
        <v/>
      </c>
      <c r="N4565">
        <f>EXP(-rf*C4565)*E4565</f>
        <v/>
      </c>
    </row>
    <row r="4566">
      <c r="A4566" t="n">
        <v>4558</v>
      </c>
      <c r="B4566">
        <f>RAND()</f>
        <v/>
      </c>
      <c r="C4566">
        <f>IF(B4566&lt;P_3,3,IF(B4566&lt;P_3+P_4,4,5))</f>
        <v/>
      </c>
      <c r="D4566">
        <f>NORM.S.INV(RAND())</f>
        <v/>
      </c>
      <c r="E4566">
        <f>V0*EXP((rf-q_leak-0.5*sigma^2)*C4566+sigma*SQRT(C4566)*D4566)</f>
        <v/>
      </c>
      <c r="F4566">
        <f>SHL_face*(1+SHL_rate)^C4566</f>
        <v/>
      </c>
      <c r="G4566">
        <f>Pref_face*(1+Pref_rate)^C4566</f>
        <v/>
      </c>
      <c r="H4566">
        <f>MAX(E4566-F4566-G4566,0)</f>
        <v/>
      </c>
      <c r="I4566">
        <f>MIN(E4566,F4566+G4566)+(1-MgmtPct)*H4566</f>
        <v/>
      </c>
      <c r="J4566">
        <f>IF(I4566/SponsorCost&gt;=RatchetTrigger,1,0)</f>
        <v/>
      </c>
      <c r="K4566">
        <f>IF(J4566=1,MgmtPctRatchet,MgmtPct)</f>
        <v/>
      </c>
      <c r="L4566">
        <f>K4566*H4566</f>
        <v/>
      </c>
      <c r="M4566">
        <f>EXP(-rf*C4566)*L4566</f>
        <v/>
      </c>
      <c r="N4566">
        <f>EXP(-rf*C4566)*E4566</f>
        <v/>
      </c>
    </row>
    <row r="4567">
      <c r="A4567" t="n">
        <v>4559</v>
      </c>
      <c r="B4567">
        <f>RAND()</f>
        <v/>
      </c>
      <c r="C4567">
        <f>IF(B4567&lt;P_3,3,IF(B4567&lt;P_3+P_4,4,5))</f>
        <v/>
      </c>
      <c r="D4567">
        <f>NORM.S.INV(RAND())</f>
        <v/>
      </c>
      <c r="E4567">
        <f>V0*EXP((rf-q_leak-0.5*sigma^2)*C4567+sigma*SQRT(C4567)*D4567)</f>
        <v/>
      </c>
      <c r="F4567">
        <f>SHL_face*(1+SHL_rate)^C4567</f>
        <v/>
      </c>
      <c r="G4567">
        <f>Pref_face*(1+Pref_rate)^C4567</f>
        <v/>
      </c>
      <c r="H4567">
        <f>MAX(E4567-F4567-G4567,0)</f>
        <v/>
      </c>
      <c r="I4567">
        <f>MIN(E4567,F4567+G4567)+(1-MgmtPct)*H4567</f>
        <v/>
      </c>
      <c r="J4567">
        <f>IF(I4567/SponsorCost&gt;=RatchetTrigger,1,0)</f>
        <v/>
      </c>
      <c r="K4567">
        <f>IF(J4567=1,MgmtPctRatchet,MgmtPct)</f>
        <v/>
      </c>
      <c r="L4567">
        <f>K4567*H4567</f>
        <v/>
      </c>
      <c r="M4567">
        <f>EXP(-rf*C4567)*L4567</f>
        <v/>
      </c>
      <c r="N4567">
        <f>EXP(-rf*C4567)*E4567</f>
        <v/>
      </c>
    </row>
    <row r="4568">
      <c r="A4568" t="n">
        <v>4560</v>
      </c>
      <c r="B4568">
        <f>RAND()</f>
        <v/>
      </c>
      <c r="C4568">
        <f>IF(B4568&lt;P_3,3,IF(B4568&lt;P_3+P_4,4,5))</f>
        <v/>
      </c>
      <c r="D4568">
        <f>NORM.S.INV(RAND())</f>
        <v/>
      </c>
      <c r="E4568">
        <f>V0*EXP((rf-q_leak-0.5*sigma^2)*C4568+sigma*SQRT(C4568)*D4568)</f>
        <v/>
      </c>
      <c r="F4568">
        <f>SHL_face*(1+SHL_rate)^C4568</f>
        <v/>
      </c>
      <c r="G4568">
        <f>Pref_face*(1+Pref_rate)^C4568</f>
        <v/>
      </c>
      <c r="H4568">
        <f>MAX(E4568-F4568-G4568,0)</f>
        <v/>
      </c>
      <c r="I4568">
        <f>MIN(E4568,F4568+G4568)+(1-MgmtPct)*H4568</f>
        <v/>
      </c>
      <c r="J4568">
        <f>IF(I4568/SponsorCost&gt;=RatchetTrigger,1,0)</f>
        <v/>
      </c>
      <c r="K4568">
        <f>IF(J4568=1,MgmtPctRatchet,MgmtPct)</f>
        <v/>
      </c>
      <c r="L4568">
        <f>K4568*H4568</f>
        <v/>
      </c>
      <c r="M4568">
        <f>EXP(-rf*C4568)*L4568</f>
        <v/>
      </c>
      <c r="N4568">
        <f>EXP(-rf*C4568)*E4568</f>
        <v/>
      </c>
    </row>
    <row r="4569">
      <c r="A4569" t="n">
        <v>4561</v>
      </c>
      <c r="B4569">
        <f>RAND()</f>
        <v/>
      </c>
      <c r="C4569">
        <f>IF(B4569&lt;P_3,3,IF(B4569&lt;P_3+P_4,4,5))</f>
        <v/>
      </c>
      <c r="D4569">
        <f>NORM.S.INV(RAND())</f>
        <v/>
      </c>
      <c r="E4569">
        <f>V0*EXP((rf-q_leak-0.5*sigma^2)*C4569+sigma*SQRT(C4569)*D4569)</f>
        <v/>
      </c>
      <c r="F4569">
        <f>SHL_face*(1+SHL_rate)^C4569</f>
        <v/>
      </c>
      <c r="G4569">
        <f>Pref_face*(1+Pref_rate)^C4569</f>
        <v/>
      </c>
      <c r="H4569">
        <f>MAX(E4569-F4569-G4569,0)</f>
        <v/>
      </c>
      <c r="I4569">
        <f>MIN(E4569,F4569+G4569)+(1-MgmtPct)*H4569</f>
        <v/>
      </c>
      <c r="J4569">
        <f>IF(I4569/SponsorCost&gt;=RatchetTrigger,1,0)</f>
        <v/>
      </c>
      <c r="K4569">
        <f>IF(J4569=1,MgmtPctRatchet,MgmtPct)</f>
        <v/>
      </c>
      <c r="L4569">
        <f>K4569*H4569</f>
        <v/>
      </c>
      <c r="M4569">
        <f>EXP(-rf*C4569)*L4569</f>
        <v/>
      </c>
      <c r="N4569">
        <f>EXP(-rf*C4569)*E4569</f>
        <v/>
      </c>
    </row>
    <row r="4570">
      <c r="A4570" t="n">
        <v>4562</v>
      </c>
      <c r="B4570">
        <f>RAND()</f>
        <v/>
      </c>
      <c r="C4570">
        <f>IF(B4570&lt;P_3,3,IF(B4570&lt;P_3+P_4,4,5))</f>
        <v/>
      </c>
      <c r="D4570">
        <f>NORM.S.INV(RAND())</f>
        <v/>
      </c>
      <c r="E4570">
        <f>V0*EXP((rf-q_leak-0.5*sigma^2)*C4570+sigma*SQRT(C4570)*D4570)</f>
        <v/>
      </c>
      <c r="F4570">
        <f>SHL_face*(1+SHL_rate)^C4570</f>
        <v/>
      </c>
      <c r="G4570">
        <f>Pref_face*(1+Pref_rate)^C4570</f>
        <v/>
      </c>
      <c r="H4570">
        <f>MAX(E4570-F4570-G4570,0)</f>
        <v/>
      </c>
      <c r="I4570">
        <f>MIN(E4570,F4570+G4570)+(1-MgmtPct)*H4570</f>
        <v/>
      </c>
      <c r="J4570">
        <f>IF(I4570/SponsorCost&gt;=RatchetTrigger,1,0)</f>
        <v/>
      </c>
      <c r="K4570">
        <f>IF(J4570=1,MgmtPctRatchet,MgmtPct)</f>
        <v/>
      </c>
      <c r="L4570">
        <f>K4570*H4570</f>
        <v/>
      </c>
      <c r="M4570">
        <f>EXP(-rf*C4570)*L4570</f>
        <v/>
      </c>
      <c r="N4570">
        <f>EXP(-rf*C4570)*E4570</f>
        <v/>
      </c>
    </row>
    <row r="4571">
      <c r="A4571" t="n">
        <v>4563</v>
      </c>
      <c r="B4571">
        <f>RAND()</f>
        <v/>
      </c>
      <c r="C4571">
        <f>IF(B4571&lt;P_3,3,IF(B4571&lt;P_3+P_4,4,5))</f>
        <v/>
      </c>
      <c r="D4571">
        <f>NORM.S.INV(RAND())</f>
        <v/>
      </c>
      <c r="E4571">
        <f>V0*EXP((rf-q_leak-0.5*sigma^2)*C4571+sigma*SQRT(C4571)*D4571)</f>
        <v/>
      </c>
      <c r="F4571">
        <f>SHL_face*(1+SHL_rate)^C4571</f>
        <v/>
      </c>
      <c r="G4571">
        <f>Pref_face*(1+Pref_rate)^C4571</f>
        <v/>
      </c>
      <c r="H4571">
        <f>MAX(E4571-F4571-G4571,0)</f>
        <v/>
      </c>
      <c r="I4571">
        <f>MIN(E4571,F4571+G4571)+(1-MgmtPct)*H4571</f>
        <v/>
      </c>
      <c r="J4571">
        <f>IF(I4571/SponsorCost&gt;=RatchetTrigger,1,0)</f>
        <v/>
      </c>
      <c r="K4571">
        <f>IF(J4571=1,MgmtPctRatchet,MgmtPct)</f>
        <v/>
      </c>
      <c r="L4571">
        <f>K4571*H4571</f>
        <v/>
      </c>
      <c r="M4571">
        <f>EXP(-rf*C4571)*L4571</f>
        <v/>
      </c>
      <c r="N4571">
        <f>EXP(-rf*C4571)*E4571</f>
        <v/>
      </c>
    </row>
    <row r="4572">
      <c r="A4572" t="n">
        <v>4564</v>
      </c>
      <c r="B4572">
        <f>RAND()</f>
        <v/>
      </c>
      <c r="C4572">
        <f>IF(B4572&lt;P_3,3,IF(B4572&lt;P_3+P_4,4,5))</f>
        <v/>
      </c>
      <c r="D4572">
        <f>NORM.S.INV(RAND())</f>
        <v/>
      </c>
      <c r="E4572">
        <f>V0*EXP((rf-q_leak-0.5*sigma^2)*C4572+sigma*SQRT(C4572)*D4572)</f>
        <v/>
      </c>
      <c r="F4572">
        <f>SHL_face*(1+SHL_rate)^C4572</f>
        <v/>
      </c>
      <c r="G4572">
        <f>Pref_face*(1+Pref_rate)^C4572</f>
        <v/>
      </c>
      <c r="H4572">
        <f>MAX(E4572-F4572-G4572,0)</f>
        <v/>
      </c>
      <c r="I4572">
        <f>MIN(E4572,F4572+G4572)+(1-MgmtPct)*H4572</f>
        <v/>
      </c>
      <c r="J4572">
        <f>IF(I4572/SponsorCost&gt;=RatchetTrigger,1,0)</f>
        <v/>
      </c>
      <c r="K4572">
        <f>IF(J4572=1,MgmtPctRatchet,MgmtPct)</f>
        <v/>
      </c>
      <c r="L4572">
        <f>K4572*H4572</f>
        <v/>
      </c>
      <c r="M4572">
        <f>EXP(-rf*C4572)*L4572</f>
        <v/>
      </c>
      <c r="N4572">
        <f>EXP(-rf*C4572)*E4572</f>
        <v/>
      </c>
    </row>
    <row r="4573">
      <c r="A4573" t="n">
        <v>4565</v>
      </c>
      <c r="B4573">
        <f>RAND()</f>
        <v/>
      </c>
      <c r="C4573">
        <f>IF(B4573&lt;P_3,3,IF(B4573&lt;P_3+P_4,4,5))</f>
        <v/>
      </c>
      <c r="D4573">
        <f>NORM.S.INV(RAND())</f>
        <v/>
      </c>
      <c r="E4573">
        <f>V0*EXP((rf-q_leak-0.5*sigma^2)*C4573+sigma*SQRT(C4573)*D4573)</f>
        <v/>
      </c>
      <c r="F4573">
        <f>SHL_face*(1+SHL_rate)^C4573</f>
        <v/>
      </c>
      <c r="G4573">
        <f>Pref_face*(1+Pref_rate)^C4573</f>
        <v/>
      </c>
      <c r="H4573">
        <f>MAX(E4573-F4573-G4573,0)</f>
        <v/>
      </c>
      <c r="I4573">
        <f>MIN(E4573,F4573+G4573)+(1-MgmtPct)*H4573</f>
        <v/>
      </c>
      <c r="J4573">
        <f>IF(I4573/SponsorCost&gt;=RatchetTrigger,1,0)</f>
        <v/>
      </c>
      <c r="K4573">
        <f>IF(J4573=1,MgmtPctRatchet,MgmtPct)</f>
        <v/>
      </c>
      <c r="L4573">
        <f>K4573*H4573</f>
        <v/>
      </c>
      <c r="M4573">
        <f>EXP(-rf*C4573)*L4573</f>
        <v/>
      </c>
      <c r="N4573">
        <f>EXP(-rf*C4573)*E4573</f>
        <v/>
      </c>
    </row>
    <row r="4574">
      <c r="A4574" t="n">
        <v>4566</v>
      </c>
      <c r="B4574">
        <f>RAND()</f>
        <v/>
      </c>
      <c r="C4574">
        <f>IF(B4574&lt;P_3,3,IF(B4574&lt;P_3+P_4,4,5))</f>
        <v/>
      </c>
      <c r="D4574">
        <f>NORM.S.INV(RAND())</f>
        <v/>
      </c>
      <c r="E4574">
        <f>V0*EXP((rf-q_leak-0.5*sigma^2)*C4574+sigma*SQRT(C4574)*D4574)</f>
        <v/>
      </c>
      <c r="F4574">
        <f>SHL_face*(1+SHL_rate)^C4574</f>
        <v/>
      </c>
      <c r="G4574">
        <f>Pref_face*(1+Pref_rate)^C4574</f>
        <v/>
      </c>
      <c r="H4574">
        <f>MAX(E4574-F4574-G4574,0)</f>
        <v/>
      </c>
      <c r="I4574">
        <f>MIN(E4574,F4574+G4574)+(1-MgmtPct)*H4574</f>
        <v/>
      </c>
      <c r="J4574">
        <f>IF(I4574/SponsorCost&gt;=RatchetTrigger,1,0)</f>
        <v/>
      </c>
      <c r="K4574">
        <f>IF(J4574=1,MgmtPctRatchet,MgmtPct)</f>
        <v/>
      </c>
      <c r="L4574">
        <f>K4574*H4574</f>
        <v/>
      </c>
      <c r="M4574">
        <f>EXP(-rf*C4574)*L4574</f>
        <v/>
      </c>
      <c r="N4574">
        <f>EXP(-rf*C4574)*E4574</f>
        <v/>
      </c>
    </row>
    <row r="4575">
      <c r="A4575" t="n">
        <v>4567</v>
      </c>
      <c r="B4575">
        <f>RAND()</f>
        <v/>
      </c>
      <c r="C4575">
        <f>IF(B4575&lt;P_3,3,IF(B4575&lt;P_3+P_4,4,5))</f>
        <v/>
      </c>
      <c r="D4575">
        <f>NORM.S.INV(RAND())</f>
        <v/>
      </c>
      <c r="E4575">
        <f>V0*EXP((rf-q_leak-0.5*sigma^2)*C4575+sigma*SQRT(C4575)*D4575)</f>
        <v/>
      </c>
      <c r="F4575">
        <f>SHL_face*(1+SHL_rate)^C4575</f>
        <v/>
      </c>
      <c r="G4575">
        <f>Pref_face*(1+Pref_rate)^C4575</f>
        <v/>
      </c>
      <c r="H4575">
        <f>MAX(E4575-F4575-G4575,0)</f>
        <v/>
      </c>
      <c r="I4575">
        <f>MIN(E4575,F4575+G4575)+(1-MgmtPct)*H4575</f>
        <v/>
      </c>
      <c r="J4575">
        <f>IF(I4575/SponsorCost&gt;=RatchetTrigger,1,0)</f>
        <v/>
      </c>
      <c r="K4575">
        <f>IF(J4575=1,MgmtPctRatchet,MgmtPct)</f>
        <v/>
      </c>
      <c r="L4575">
        <f>K4575*H4575</f>
        <v/>
      </c>
      <c r="M4575">
        <f>EXP(-rf*C4575)*L4575</f>
        <v/>
      </c>
      <c r="N4575">
        <f>EXP(-rf*C4575)*E4575</f>
        <v/>
      </c>
    </row>
    <row r="4576">
      <c r="A4576" t="n">
        <v>4568</v>
      </c>
      <c r="B4576">
        <f>RAND()</f>
        <v/>
      </c>
      <c r="C4576">
        <f>IF(B4576&lt;P_3,3,IF(B4576&lt;P_3+P_4,4,5))</f>
        <v/>
      </c>
      <c r="D4576">
        <f>NORM.S.INV(RAND())</f>
        <v/>
      </c>
      <c r="E4576">
        <f>V0*EXP((rf-q_leak-0.5*sigma^2)*C4576+sigma*SQRT(C4576)*D4576)</f>
        <v/>
      </c>
      <c r="F4576">
        <f>SHL_face*(1+SHL_rate)^C4576</f>
        <v/>
      </c>
      <c r="G4576">
        <f>Pref_face*(1+Pref_rate)^C4576</f>
        <v/>
      </c>
      <c r="H4576">
        <f>MAX(E4576-F4576-G4576,0)</f>
        <v/>
      </c>
      <c r="I4576">
        <f>MIN(E4576,F4576+G4576)+(1-MgmtPct)*H4576</f>
        <v/>
      </c>
      <c r="J4576">
        <f>IF(I4576/SponsorCost&gt;=RatchetTrigger,1,0)</f>
        <v/>
      </c>
      <c r="K4576">
        <f>IF(J4576=1,MgmtPctRatchet,MgmtPct)</f>
        <v/>
      </c>
      <c r="L4576">
        <f>K4576*H4576</f>
        <v/>
      </c>
      <c r="M4576">
        <f>EXP(-rf*C4576)*L4576</f>
        <v/>
      </c>
      <c r="N4576">
        <f>EXP(-rf*C4576)*E4576</f>
        <v/>
      </c>
    </row>
    <row r="4577">
      <c r="A4577" t="n">
        <v>4569</v>
      </c>
      <c r="B4577">
        <f>RAND()</f>
        <v/>
      </c>
      <c r="C4577">
        <f>IF(B4577&lt;P_3,3,IF(B4577&lt;P_3+P_4,4,5))</f>
        <v/>
      </c>
      <c r="D4577">
        <f>NORM.S.INV(RAND())</f>
        <v/>
      </c>
      <c r="E4577">
        <f>V0*EXP((rf-q_leak-0.5*sigma^2)*C4577+sigma*SQRT(C4577)*D4577)</f>
        <v/>
      </c>
      <c r="F4577">
        <f>SHL_face*(1+SHL_rate)^C4577</f>
        <v/>
      </c>
      <c r="G4577">
        <f>Pref_face*(1+Pref_rate)^C4577</f>
        <v/>
      </c>
      <c r="H4577">
        <f>MAX(E4577-F4577-G4577,0)</f>
        <v/>
      </c>
      <c r="I4577">
        <f>MIN(E4577,F4577+G4577)+(1-MgmtPct)*H4577</f>
        <v/>
      </c>
      <c r="J4577">
        <f>IF(I4577/SponsorCost&gt;=RatchetTrigger,1,0)</f>
        <v/>
      </c>
      <c r="K4577">
        <f>IF(J4577=1,MgmtPctRatchet,MgmtPct)</f>
        <v/>
      </c>
      <c r="L4577">
        <f>K4577*H4577</f>
        <v/>
      </c>
      <c r="M4577">
        <f>EXP(-rf*C4577)*L4577</f>
        <v/>
      </c>
      <c r="N4577">
        <f>EXP(-rf*C4577)*E4577</f>
        <v/>
      </c>
    </row>
    <row r="4578">
      <c r="A4578" t="n">
        <v>4570</v>
      </c>
      <c r="B4578">
        <f>RAND()</f>
        <v/>
      </c>
      <c r="C4578">
        <f>IF(B4578&lt;P_3,3,IF(B4578&lt;P_3+P_4,4,5))</f>
        <v/>
      </c>
      <c r="D4578">
        <f>NORM.S.INV(RAND())</f>
        <v/>
      </c>
      <c r="E4578">
        <f>V0*EXP((rf-q_leak-0.5*sigma^2)*C4578+sigma*SQRT(C4578)*D4578)</f>
        <v/>
      </c>
      <c r="F4578">
        <f>SHL_face*(1+SHL_rate)^C4578</f>
        <v/>
      </c>
      <c r="G4578">
        <f>Pref_face*(1+Pref_rate)^C4578</f>
        <v/>
      </c>
      <c r="H4578">
        <f>MAX(E4578-F4578-G4578,0)</f>
        <v/>
      </c>
      <c r="I4578">
        <f>MIN(E4578,F4578+G4578)+(1-MgmtPct)*H4578</f>
        <v/>
      </c>
      <c r="J4578">
        <f>IF(I4578/SponsorCost&gt;=RatchetTrigger,1,0)</f>
        <v/>
      </c>
      <c r="K4578">
        <f>IF(J4578=1,MgmtPctRatchet,MgmtPct)</f>
        <v/>
      </c>
      <c r="L4578">
        <f>K4578*H4578</f>
        <v/>
      </c>
      <c r="M4578">
        <f>EXP(-rf*C4578)*L4578</f>
        <v/>
      </c>
      <c r="N4578">
        <f>EXP(-rf*C4578)*E4578</f>
        <v/>
      </c>
    </row>
    <row r="4579">
      <c r="A4579" t="n">
        <v>4571</v>
      </c>
      <c r="B4579">
        <f>RAND()</f>
        <v/>
      </c>
      <c r="C4579">
        <f>IF(B4579&lt;P_3,3,IF(B4579&lt;P_3+P_4,4,5))</f>
        <v/>
      </c>
      <c r="D4579">
        <f>NORM.S.INV(RAND())</f>
        <v/>
      </c>
      <c r="E4579">
        <f>V0*EXP((rf-q_leak-0.5*sigma^2)*C4579+sigma*SQRT(C4579)*D4579)</f>
        <v/>
      </c>
      <c r="F4579">
        <f>SHL_face*(1+SHL_rate)^C4579</f>
        <v/>
      </c>
      <c r="G4579">
        <f>Pref_face*(1+Pref_rate)^C4579</f>
        <v/>
      </c>
      <c r="H4579">
        <f>MAX(E4579-F4579-G4579,0)</f>
        <v/>
      </c>
      <c r="I4579">
        <f>MIN(E4579,F4579+G4579)+(1-MgmtPct)*H4579</f>
        <v/>
      </c>
      <c r="J4579">
        <f>IF(I4579/SponsorCost&gt;=RatchetTrigger,1,0)</f>
        <v/>
      </c>
      <c r="K4579">
        <f>IF(J4579=1,MgmtPctRatchet,MgmtPct)</f>
        <v/>
      </c>
      <c r="L4579">
        <f>K4579*H4579</f>
        <v/>
      </c>
      <c r="M4579">
        <f>EXP(-rf*C4579)*L4579</f>
        <v/>
      </c>
      <c r="N4579">
        <f>EXP(-rf*C4579)*E4579</f>
        <v/>
      </c>
    </row>
    <row r="4580">
      <c r="A4580" t="n">
        <v>4572</v>
      </c>
      <c r="B4580">
        <f>RAND()</f>
        <v/>
      </c>
      <c r="C4580">
        <f>IF(B4580&lt;P_3,3,IF(B4580&lt;P_3+P_4,4,5))</f>
        <v/>
      </c>
      <c r="D4580">
        <f>NORM.S.INV(RAND())</f>
        <v/>
      </c>
      <c r="E4580">
        <f>V0*EXP((rf-q_leak-0.5*sigma^2)*C4580+sigma*SQRT(C4580)*D4580)</f>
        <v/>
      </c>
      <c r="F4580">
        <f>SHL_face*(1+SHL_rate)^C4580</f>
        <v/>
      </c>
      <c r="G4580">
        <f>Pref_face*(1+Pref_rate)^C4580</f>
        <v/>
      </c>
      <c r="H4580">
        <f>MAX(E4580-F4580-G4580,0)</f>
        <v/>
      </c>
      <c r="I4580">
        <f>MIN(E4580,F4580+G4580)+(1-MgmtPct)*H4580</f>
        <v/>
      </c>
      <c r="J4580">
        <f>IF(I4580/SponsorCost&gt;=RatchetTrigger,1,0)</f>
        <v/>
      </c>
      <c r="K4580">
        <f>IF(J4580=1,MgmtPctRatchet,MgmtPct)</f>
        <v/>
      </c>
      <c r="L4580">
        <f>K4580*H4580</f>
        <v/>
      </c>
      <c r="M4580">
        <f>EXP(-rf*C4580)*L4580</f>
        <v/>
      </c>
      <c r="N4580">
        <f>EXP(-rf*C4580)*E4580</f>
        <v/>
      </c>
    </row>
    <row r="4581">
      <c r="A4581" t="n">
        <v>4573</v>
      </c>
      <c r="B4581">
        <f>RAND()</f>
        <v/>
      </c>
      <c r="C4581">
        <f>IF(B4581&lt;P_3,3,IF(B4581&lt;P_3+P_4,4,5))</f>
        <v/>
      </c>
      <c r="D4581">
        <f>NORM.S.INV(RAND())</f>
        <v/>
      </c>
      <c r="E4581">
        <f>V0*EXP((rf-q_leak-0.5*sigma^2)*C4581+sigma*SQRT(C4581)*D4581)</f>
        <v/>
      </c>
      <c r="F4581">
        <f>SHL_face*(1+SHL_rate)^C4581</f>
        <v/>
      </c>
      <c r="G4581">
        <f>Pref_face*(1+Pref_rate)^C4581</f>
        <v/>
      </c>
      <c r="H4581">
        <f>MAX(E4581-F4581-G4581,0)</f>
        <v/>
      </c>
      <c r="I4581">
        <f>MIN(E4581,F4581+G4581)+(1-MgmtPct)*H4581</f>
        <v/>
      </c>
      <c r="J4581">
        <f>IF(I4581/SponsorCost&gt;=RatchetTrigger,1,0)</f>
        <v/>
      </c>
      <c r="K4581">
        <f>IF(J4581=1,MgmtPctRatchet,MgmtPct)</f>
        <v/>
      </c>
      <c r="L4581">
        <f>K4581*H4581</f>
        <v/>
      </c>
      <c r="M4581">
        <f>EXP(-rf*C4581)*L4581</f>
        <v/>
      </c>
      <c r="N4581">
        <f>EXP(-rf*C4581)*E4581</f>
        <v/>
      </c>
    </row>
    <row r="4582">
      <c r="A4582" t="n">
        <v>4574</v>
      </c>
      <c r="B4582">
        <f>RAND()</f>
        <v/>
      </c>
      <c r="C4582">
        <f>IF(B4582&lt;P_3,3,IF(B4582&lt;P_3+P_4,4,5))</f>
        <v/>
      </c>
      <c r="D4582">
        <f>NORM.S.INV(RAND())</f>
        <v/>
      </c>
      <c r="E4582">
        <f>V0*EXP((rf-q_leak-0.5*sigma^2)*C4582+sigma*SQRT(C4582)*D4582)</f>
        <v/>
      </c>
      <c r="F4582">
        <f>SHL_face*(1+SHL_rate)^C4582</f>
        <v/>
      </c>
      <c r="G4582">
        <f>Pref_face*(1+Pref_rate)^C4582</f>
        <v/>
      </c>
      <c r="H4582">
        <f>MAX(E4582-F4582-G4582,0)</f>
        <v/>
      </c>
      <c r="I4582">
        <f>MIN(E4582,F4582+G4582)+(1-MgmtPct)*H4582</f>
        <v/>
      </c>
      <c r="J4582">
        <f>IF(I4582/SponsorCost&gt;=RatchetTrigger,1,0)</f>
        <v/>
      </c>
      <c r="K4582">
        <f>IF(J4582=1,MgmtPctRatchet,MgmtPct)</f>
        <v/>
      </c>
      <c r="L4582">
        <f>K4582*H4582</f>
        <v/>
      </c>
      <c r="M4582">
        <f>EXP(-rf*C4582)*L4582</f>
        <v/>
      </c>
      <c r="N4582">
        <f>EXP(-rf*C4582)*E4582</f>
        <v/>
      </c>
    </row>
    <row r="4583">
      <c r="A4583" t="n">
        <v>4575</v>
      </c>
      <c r="B4583">
        <f>RAND()</f>
        <v/>
      </c>
      <c r="C4583">
        <f>IF(B4583&lt;P_3,3,IF(B4583&lt;P_3+P_4,4,5))</f>
        <v/>
      </c>
      <c r="D4583">
        <f>NORM.S.INV(RAND())</f>
        <v/>
      </c>
      <c r="E4583">
        <f>V0*EXP((rf-q_leak-0.5*sigma^2)*C4583+sigma*SQRT(C4583)*D4583)</f>
        <v/>
      </c>
      <c r="F4583">
        <f>SHL_face*(1+SHL_rate)^C4583</f>
        <v/>
      </c>
      <c r="G4583">
        <f>Pref_face*(1+Pref_rate)^C4583</f>
        <v/>
      </c>
      <c r="H4583">
        <f>MAX(E4583-F4583-G4583,0)</f>
        <v/>
      </c>
      <c r="I4583">
        <f>MIN(E4583,F4583+G4583)+(1-MgmtPct)*H4583</f>
        <v/>
      </c>
      <c r="J4583">
        <f>IF(I4583/SponsorCost&gt;=RatchetTrigger,1,0)</f>
        <v/>
      </c>
      <c r="K4583">
        <f>IF(J4583=1,MgmtPctRatchet,MgmtPct)</f>
        <v/>
      </c>
      <c r="L4583">
        <f>K4583*H4583</f>
        <v/>
      </c>
      <c r="M4583">
        <f>EXP(-rf*C4583)*L4583</f>
        <v/>
      </c>
      <c r="N4583">
        <f>EXP(-rf*C4583)*E4583</f>
        <v/>
      </c>
    </row>
    <row r="4584">
      <c r="A4584" t="n">
        <v>4576</v>
      </c>
      <c r="B4584">
        <f>RAND()</f>
        <v/>
      </c>
      <c r="C4584">
        <f>IF(B4584&lt;P_3,3,IF(B4584&lt;P_3+P_4,4,5))</f>
        <v/>
      </c>
      <c r="D4584">
        <f>NORM.S.INV(RAND())</f>
        <v/>
      </c>
      <c r="E4584">
        <f>V0*EXP((rf-q_leak-0.5*sigma^2)*C4584+sigma*SQRT(C4584)*D4584)</f>
        <v/>
      </c>
      <c r="F4584">
        <f>SHL_face*(1+SHL_rate)^C4584</f>
        <v/>
      </c>
      <c r="G4584">
        <f>Pref_face*(1+Pref_rate)^C4584</f>
        <v/>
      </c>
      <c r="H4584">
        <f>MAX(E4584-F4584-G4584,0)</f>
        <v/>
      </c>
      <c r="I4584">
        <f>MIN(E4584,F4584+G4584)+(1-MgmtPct)*H4584</f>
        <v/>
      </c>
      <c r="J4584">
        <f>IF(I4584/SponsorCost&gt;=RatchetTrigger,1,0)</f>
        <v/>
      </c>
      <c r="K4584">
        <f>IF(J4584=1,MgmtPctRatchet,MgmtPct)</f>
        <v/>
      </c>
      <c r="L4584">
        <f>K4584*H4584</f>
        <v/>
      </c>
      <c r="M4584">
        <f>EXP(-rf*C4584)*L4584</f>
        <v/>
      </c>
      <c r="N4584">
        <f>EXP(-rf*C4584)*E4584</f>
        <v/>
      </c>
    </row>
    <row r="4585">
      <c r="A4585" t="n">
        <v>4577</v>
      </c>
      <c r="B4585">
        <f>RAND()</f>
        <v/>
      </c>
      <c r="C4585">
        <f>IF(B4585&lt;P_3,3,IF(B4585&lt;P_3+P_4,4,5))</f>
        <v/>
      </c>
      <c r="D4585">
        <f>NORM.S.INV(RAND())</f>
        <v/>
      </c>
      <c r="E4585">
        <f>V0*EXP((rf-q_leak-0.5*sigma^2)*C4585+sigma*SQRT(C4585)*D4585)</f>
        <v/>
      </c>
      <c r="F4585">
        <f>SHL_face*(1+SHL_rate)^C4585</f>
        <v/>
      </c>
      <c r="G4585">
        <f>Pref_face*(1+Pref_rate)^C4585</f>
        <v/>
      </c>
      <c r="H4585">
        <f>MAX(E4585-F4585-G4585,0)</f>
        <v/>
      </c>
      <c r="I4585">
        <f>MIN(E4585,F4585+G4585)+(1-MgmtPct)*H4585</f>
        <v/>
      </c>
      <c r="J4585">
        <f>IF(I4585/SponsorCost&gt;=RatchetTrigger,1,0)</f>
        <v/>
      </c>
      <c r="K4585">
        <f>IF(J4585=1,MgmtPctRatchet,MgmtPct)</f>
        <v/>
      </c>
      <c r="L4585">
        <f>K4585*H4585</f>
        <v/>
      </c>
      <c r="M4585">
        <f>EXP(-rf*C4585)*L4585</f>
        <v/>
      </c>
      <c r="N4585">
        <f>EXP(-rf*C4585)*E4585</f>
        <v/>
      </c>
    </row>
    <row r="4586">
      <c r="A4586" t="n">
        <v>4578</v>
      </c>
      <c r="B4586">
        <f>RAND()</f>
        <v/>
      </c>
      <c r="C4586">
        <f>IF(B4586&lt;P_3,3,IF(B4586&lt;P_3+P_4,4,5))</f>
        <v/>
      </c>
      <c r="D4586">
        <f>NORM.S.INV(RAND())</f>
        <v/>
      </c>
      <c r="E4586">
        <f>V0*EXP((rf-q_leak-0.5*sigma^2)*C4586+sigma*SQRT(C4586)*D4586)</f>
        <v/>
      </c>
      <c r="F4586">
        <f>SHL_face*(1+SHL_rate)^C4586</f>
        <v/>
      </c>
      <c r="G4586">
        <f>Pref_face*(1+Pref_rate)^C4586</f>
        <v/>
      </c>
      <c r="H4586">
        <f>MAX(E4586-F4586-G4586,0)</f>
        <v/>
      </c>
      <c r="I4586">
        <f>MIN(E4586,F4586+G4586)+(1-MgmtPct)*H4586</f>
        <v/>
      </c>
      <c r="J4586">
        <f>IF(I4586/SponsorCost&gt;=RatchetTrigger,1,0)</f>
        <v/>
      </c>
      <c r="K4586">
        <f>IF(J4586=1,MgmtPctRatchet,MgmtPct)</f>
        <v/>
      </c>
      <c r="L4586">
        <f>K4586*H4586</f>
        <v/>
      </c>
      <c r="M4586">
        <f>EXP(-rf*C4586)*L4586</f>
        <v/>
      </c>
      <c r="N4586">
        <f>EXP(-rf*C4586)*E4586</f>
        <v/>
      </c>
    </row>
    <row r="4587">
      <c r="A4587" t="n">
        <v>4579</v>
      </c>
      <c r="B4587">
        <f>RAND()</f>
        <v/>
      </c>
      <c r="C4587">
        <f>IF(B4587&lt;P_3,3,IF(B4587&lt;P_3+P_4,4,5))</f>
        <v/>
      </c>
      <c r="D4587">
        <f>NORM.S.INV(RAND())</f>
        <v/>
      </c>
      <c r="E4587">
        <f>V0*EXP((rf-q_leak-0.5*sigma^2)*C4587+sigma*SQRT(C4587)*D4587)</f>
        <v/>
      </c>
      <c r="F4587">
        <f>SHL_face*(1+SHL_rate)^C4587</f>
        <v/>
      </c>
      <c r="G4587">
        <f>Pref_face*(1+Pref_rate)^C4587</f>
        <v/>
      </c>
      <c r="H4587">
        <f>MAX(E4587-F4587-G4587,0)</f>
        <v/>
      </c>
      <c r="I4587">
        <f>MIN(E4587,F4587+G4587)+(1-MgmtPct)*H4587</f>
        <v/>
      </c>
      <c r="J4587">
        <f>IF(I4587/SponsorCost&gt;=RatchetTrigger,1,0)</f>
        <v/>
      </c>
      <c r="K4587">
        <f>IF(J4587=1,MgmtPctRatchet,MgmtPct)</f>
        <v/>
      </c>
      <c r="L4587">
        <f>K4587*H4587</f>
        <v/>
      </c>
      <c r="M4587">
        <f>EXP(-rf*C4587)*L4587</f>
        <v/>
      </c>
      <c r="N4587">
        <f>EXP(-rf*C4587)*E4587</f>
        <v/>
      </c>
    </row>
    <row r="4588">
      <c r="A4588" t="n">
        <v>4580</v>
      </c>
      <c r="B4588">
        <f>RAND()</f>
        <v/>
      </c>
      <c r="C4588">
        <f>IF(B4588&lt;P_3,3,IF(B4588&lt;P_3+P_4,4,5))</f>
        <v/>
      </c>
      <c r="D4588">
        <f>NORM.S.INV(RAND())</f>
        <v/>
      </c>
      <c r="E4588">
        <f>V0*EXP((rf-q_leak-0.5*sigma^2)*C4588+sigma*SQRT(C4588)*D4588)</f>
        <v/>
      </c>
      <c r="F4588">
        <f>SHL_face*(1+SHL_rate)^C4588</f>
        <v/>
      </c>
      <c r="G4588">
        <f>Pref_face*(1+Pref_rate)^C4588</f>
        <v/>
      </c>
      <c r="H4588">
        <f>MAX(E4588-F4588-G4588,0)</f>
        <v/>
      </c>
      <c r="I4588">
        <f>MIN(E4588,F4588+G4588)+(1-MgmtPct)*H4588</f>
        <v/>
      </c>
      <c r="J4588">
        <f>IF(I4588/SponsorCost&gt;=RatchetTrigger,1,0)</f>
        <v/>
      </c>
      <c r="K4588">
        <f>IF(J4588=1,MgmtPctRatchet,MgmtPct)</f>
        <v/>
      </c>
      <c r="L4588">
        <f>K4588*H4588</f>
        <v/>
      </c>
      <c r="M4588">
        <f>EXP(-rf*C4588)*L4588</f>
        <v/>
      </c>
      <c r="N4588">
        <f>EXP(-rf*C4588)*E4588</f>
        <v/>
      </c>
    </row>
    <row r="4589">
      <c r="A4589" t="n">
        <v>4581</v>
      </c>
      <c r="B4589">
        <f>RAND()</f>
        <v/>
      </c>
      <c r="C4589">
        <f>IF(B4589&lt;P_3,3,IF(B4589&lt;P_3+P_4,4,5))</f>
        <v/>
      </c>
      <c r="D4589">
        <f>NORM.S.INV(RAND())</f>
        <v/>
      </c>
      <c r="E4589">
        <f>V0*EXP((rf-q_leak-0.5*sigma^2)*C4589+sigma*SQRT(C4589)*D4589)</f>
        <v/>
      </c>
      <c r="F4589">
        <f>SHL_face*(1+SHL_rate)^C4589</f>
        <v/>
      </c>
      <c r="G4589">
        <f>Pref_face*(1+Pref_rate)^C4589</f>
        <v/>
      </c>
      <c r="H4589">
        <f>MAX(E4589-F4589-G4589,0)</f>
        <v/>
      </c>
      <c r="I4589">
        <f>MIN(E4589,F4589+G4589)+(1-MgmtPct)*H4589</f>
        <v/>
      </c>
      <c r="J4589">
        <f>IF(I4589/SponsorCost&gt;=RatchetTrigger,1,0)</f>
        <v/>
      </c>
      <c r="K4589">
        <f>IF(J4589=1,MgmtPctRatchet,MgmtPct)</f>
        <v/>
      </c>
      <c r="L4589">
        <f>K4589*H4589</f>
        <v/>
      </c>
      <c r="M4589">
        <f>EXP(-rf*C4589)*L4589</f>
        <v/>
      </c>
      <c r="N4589">
        <f>EXP(-rf*C4589)*E4589</f>
        <v/>
      </c>
    </row>
    <row r="4590">
      <c r="A4590" t="n">
        <v>4582</v>
      </c>
      <c r="B4590">
        <f>RAND()</f>
        <v/>
      </c>
      <c r="C4590">
        <f>IF(B4590&lt;P_3,3,IF(B4590&lt;P_3+P_4,4,5))</f>
        <v/>
      </c>
      <c r="D4590">
        <f>NORM.S.INV(RAND())</f>
        <v/>
      </c>
      <c r="E4590">
        <f>V0*EXP((rf-q_leak-0.5*sigma^2)*C4590+sigma*SQRT(C4590)*D4590)</f>
        <v/>
      </c>
      <c r="F4590">
        <f>SHL_face*(1+SHL_rate)^C4590</f>
        <v/>
      </c>
      <c r="G4590">
        <f>Pref_face*(1+Pref_rate)^C4590</f>
        <v/>
      </c>
      <c r="H4590">
        <f>MAX(E4590-F4590-G4590,0)</f>
        <v/>
      </c>
      <c r="I4590">
        <f>MIN(E4590,F4590+G4590)+(1-MgmtPct)*H4590</f>
        <v/>
      </c>
      <c r="J4590">
        <f>IF(I4590/SponsorCost&gt;=RatchetTrigger,1,0)</f>
        <v/>
      </c>
      <c r="K4590">
        <f>IF(J4590=1,MgmtPctRatchet,MgmtPct)</f>
        <v/>
      </c>
      <c r="L4590">
        <f>K4590*H4590</f>
        <v/>
      </c>
      <c r="M4590">
        <f>EXP(-rf*C4590)*L4590</f>
        <v/>
      </c>
      <c r="N4590">
        <f>EXP(-rf*C4590)*E4590</f>
        <v/>
      </c>
    </row>
    <row r="4591">
      <c r="A4591" t="n">
        <v>4583</v>
      </c>
      <c r="B4591">
        <f>RAND()</f>
        <v/>
      </c>
      <c r="C4591">
        <f>IF(B4591&lt;P_3,3,IF(B4591&lt;P_3+P_4,4,5))</f>
        <v/>
      </c>
      <c r="D4591">
        <f>NORM.S.INV(RAND())</f>
        <v/>
      </c>
      <c r="E4591">
        <f>V0*EXP((rf-q_leak-0.5*sigma^2)*C4591+sigma*SQRT(C4591)*D4591)</f>
        <v/>
      </c>
      <c r="F4591">
        <f>SHL_face*(1+SHL_rate)^C4591</f>
        <v/>
      </c>
      <c r="G4591">
        <f>Pref_face*(1+Pref_rate)^C4591</f>
        <v/>
      </c>
      <c r="H4591">
        <f>MAX(E4591-F4591-G4591,0)</f>
        <v/>
      </c>
      <c r="I4591">
        <f>MIN(E4591,F4591+G4591)+(1-MgmtPct)*H4591</f>
        <v/>
      </c>
      <c r="J4591">
        <f>IF(I4591/SponsorCost&gt;=RatchetTrigger,1,0)</f>
        <v/>
      </c>
      <c r="K4591">
        <f>IF(J4591=1,MgmtPctRatchet,MgmtPct)</f>
        <v/>
      </c>
      <c r="L4591">
        <f>K4591*H4591</f>
        <v/>
      </c>
      <c r="M4591">
        <f>EXP(-rf*C4591)*L4591</f>
        <v/>
      </c>
      <c r="N4591">
        <f>EXP(-rf*C4591)*E4591</f>
        <v/>
      </c>
    </row>
    <row r="4592">
      <c r="A4592" t="n">
        <v>4584</v>
      </c>
      <c r="B4592">
        <f>RAND()</f>
        <v/>
      </c>
      <c r="C4592">
        <f>IF(B4592&lt;P_3,3,IF(B4592&lt;P_3+P_4,4,5))</f>
        <v/>
      </c>
      <c r="D4592">
        <f>NORM.S.INV(RAND())</f>
        <v/>
      </c>
      <c r="E4592">
        <f>V0*EXP((rf-q_leak-0.5*sigma^2)*C4592+sigma*SQRT(C4592)*D4592)</f>
        <v/>
      </c>
      <c r="F4592">
        <f>SHL_face*(1+SHL_rate)^C4592</f>
        <v/>
      </c>
      <c r="G4592">
        <f>Pref_face*(1+Pref_rate)^C4592</f>
        <v/>
      </c>
      <c r="H4592">
        <f>MAX(E4592-F4592-G4592,0)</f>
        <v/>
      </c>
      <c r="I4592">
        <f>MIN(E4592,F4592+G4592)+(1-MgmtPct)*H4592</f>
        <v/>
      </c>
      <c r="J4592">
        <f>IF(I4592/SponsorCost&gt;=RatchetTrigger,1,0)</f>
        <v/>
      </c>
      <c r="K4592">
        <f>IF(J4592=1,MgmtPctRatchet,MgmtPct)</f>
        <v/>
      </c>
      <c r="L4592">
        <f>K4592*H4592</f>
        <v/>
      </c>
      <c r="M4592">
        <f>EXP(-rf*C4592)*L4592</f>
        <v/>
      </c>
      <c r="N4592">
        <f>EXP(-rf*C4592)*E4592</f>
        <v/>
      </c>
    </row>
    <row r="4593">
      <c r="A4593" t="n">
        <v>4585</v>
      </c>
      <c r="B4593">
        <f>RAND()</f>
        <v/>
      </c>
      <c r="C4593">
        <f>IF(B4593&lt;P_3,3,IF(B4593&lt;P_3+P_4,4,5))</f>
        <v/>
      </c>
      <c r="D4593">
        <f>NORM.S.INV(RAND())</f>
        <v/>
      </c>
      <c r="E4593">
        <f>V0*EXP((rf-q_leak-0.5*sigma^2)*C4593+sigma*SQRT(C4593)*D4593)</f>
        <v/>
      </c>
      <c r="F4593">
        <f>SHL_face*(1+SHL_rate)^C4593</f>
        <v/>
      </c>
      <c r="G4593">
        <f>Pref_face*(1+Pref_rate)^C4593</f>
        <v/>
      </c>
      <c r="H4593">
        <f>MAX(E4593-F4593-G4593,0)</f>
        <v/>
      </c>
      <c r="I4593">
        <f>MIN(E4593,F4593+G4593)+(1-MgmtPct)*H4593</f>
        <v/>
      </c>
      <c r="J4593">
        <f>IF(I4593/SponsorCost&gt;=RatchetTrigger,1,0)</f>
        <v/>
      </c>
      <c r="K4593">
        <f>IF(J4593=1,MgmtPctRatchet,MgmtPct)</f>
        <v/>
      </c>
      <c r="L4593">
        <f>K4593*H4593</f>
        <v/>
      </c>
      <c r="M4593">
        <f>EXP(-rf*C4593)*L4593</f>
        <v/>
      </c>
      <c r="N4593">
        <f>EXP(-rf*C4593)*E4593</f>
        <v/>
      </c>
    </row>
    <row r="4594">
      <c r="A4594" t="n">
        <v>4586</v>
      </c>
      <c r="B4594">
        <f>RAND()</f>
        <v/>
      </c>
      <c r="C4594">
        <f>IF(B4594&lt;P_3,3,IF(B4594&lt;P_3+P_4,4,5))</f>
        <v/>
      </c>
      <c r="D4594">
        <f>NORM.S.INV(RAND())</f>
        <v/>
      </c>
      <c r="E4594">
        <f>V0*EXP((rf-q_leak-0.5*sigma^2)*C4594+sigma*SQRT(C4594)*D4594)</f>
        <v/>
      </c>
      <c r="F4594">
        <f>SHL_face*(1+SHL_rate)^C4594</f>
        <v/>
      </c>
      <c r="G4594">
        <f>Pref_face*(1+Pref_rate)^C4594</f>
        <v/>
      </c>
      <c r="H4594">
        <f>MAX(E4594-F4594-G4594,0)</f>
        <v/>
      </c>
      <c r="I4594">
        <f>MIN(E4594,F4594+G4594)+(1-MgmtPct)*H4594</f>
        <v/>
      </c>
      <c r="J4594">
        <f>IF(I4594/SponsorCost&gt;=RatchetTrigger,1,0)</f>
        <v/>
      </c>
      <c r="K4594">
        <f>IF(J4594=1,MgmtPctRatchet,MgmtPct)</f>
        <v/>
      </c>
      <c r="L4594">
        <f>K4594*H4594</f>
        <v/>
      </c>
      <c r="M4594">
        <f>EXP(-rf*C4594)*L4594</f>
        <v/>
      </c>
      <c r="N4594">
        <f>EXP(-rf*C4594)*E4594</f>
        <v/>
      </c>
    </row>
    <row r="4595">
      <c r="A4595" t="n">
        <v>4587</v>
      </c>
      <c r="B4595">
        <f>RAND()</f>
        <v/>
      </c>
      <c r="C4595">
        <f>IF(B4595&lt;P_3,3,IF(B4595&lt;P_3+P_4,4,5))</f>
        <v/>
      </c>
      <c r="D4595">
        <f>NORM.S.INV(RAND())</f>
        <v/>
      </c>
      <c r="E4595">
        <f>V0*EXP((rf-q_leak-0.5*sigma^2)*C4595+sigma*SQRT(C4595)*D4595)</f>
        <v/>
      </c>
      <c r="F4595">
        <f>SHL_face*(1+SHL_rate)^C4595</f>
        <v/>
      </c>
      <c r="G4595">
        <f>Pref_face*(1+Pref_rate)^C4595</f>
        <v/>
      </c>
      <c r="H4595">
        <f>MAX(E4595-F4595-G4595,0)</f>
        <v/>
      </c>
      <c r="I4595">
        <f>MIN(E4595,F4595+G4595)+(1-MgmtPct)*H4595</f>
        <v/>
      </c>
      <c r="J4595">
        <f>IF(I4595/SponsorCost&gt;=RatchetTrigger,1,0)</f>
        <v/>
      </c>
      <c r="K4595">
        <f>IF(J4595=1,MgmtPctRatchet,MgmtPct)</f>
        <v/>
      </c>
      <c r="L4595">
        <f>K4595*H4595</f>
        <v/>
      </c>
      <c r="M4595">
        <f>EXP(-rf*C4595)*L4595</f>
        <v/>
      </c>
      <c r="N4595">
        <f>EXP(-rf*C4595)*E4595</f>
        <v/>
      </c>
    </row>
    <row r="4596">
      <c r="A4596" t="n">
        <v>4588</v>
      </c>
      <c r="B4596">
        <f>RAND()</f>
        <v/>
      </c>
      <c r="C4596">
        <f>IF(B4596&lt;P_3,3,IF(B4596&lt;P_3+P_4,4,5))</f>
        <v/>
      </c>
      <c r="D4596">
        <f>NORM.S.INV(RAND())</f>
        <v/>
      </c>
      <c r="E4596">
        <f>V0*EXP((rf-q_leak-0.5*sigma^2)*C4596+sigma*SQRT(C4596)*D4596)</f>
        <v/>
      </c>
      <c r="F4596">
        <f>SHL_face*(1+SHL_rate)^C4596</f>
        <v/>
      </c>
      <c r="G4596">
        <f>Pref_face*(1+Pref_rate)^C4596</f>
        <v/>
      </c>
      <c r="H4596">
        <f>MAX(E4596-F4596-G4596,0)</f>
        <v/>
      </c>
      <c r="I4596">
        <f>MIN(E4596,F4596+G4596)+(1-MgmtPct)*H4596</f>
        <v/>
      </c>
      <c r="J4596">
        <f>IF(I4596/SponsorCost&gt;=RatchetTrigger,1,0)</f>
        <v/>
      </c>
      <c r="K4596">
        <f>IF(J4596=1,MgmtPctRatchet,MgmtPct)</f>
        <v/>
      </c>
      <c r="L4596">
        <f>K4596*H4596</f>
        <v/>
      </c>
      <c r="M4596">
        <f>EXP(-rf*C4596)*L4596</f>
        <v/>
      </c>
      <c r="N4596">
        <f>EXP(-rf*C4596)*E4596</f>
        <v/>
      </c>
    </row>
    <row r="4597">
      <c r="A4597" t="n">
        <v>4589</v>
      </c>
      <c r="B4597">
        <f>RAND()</f>
        <v/>
      </c>
      <c r="C4597">
        <f>IF(B4597&lt;P_3,3,IF(B4597&lt;P_3+P_4,4,5))</f>
        <v/>
      </c>
      <c r="D4597">
        <f>NORM.S.INV(RAND())</f>
        <v/>
      </c>
      <c r="E4597">
        <f>V0*EXP((rf-q_leak-0.5*sigma^2)*C4597+sigma*SQRT(C4597)*D4597)</f>
        <v/>
      </c>
      <c r="F4597">
        <f>SHL_face*(1+SHL_rate)^C4597</f>
        <v/>
      </c>
      <c r="G4597">
        <f>Pref_face*(1+Pref_rate)^C4597</f>
        <v/>
      </c>
      <c r="H4597">
        <f>MAX(E4597-F4597-G4597,0)</f>
        <v/>
      </c>
      <c r="I4597">
        <f>MIN(E4597,F4597+G4597)+(1-MgmtPct)*H4597</f>
        <v/>
      </c>
      <c r="J4597">
        <f>IF(I4597/SponsorCost&gt;=RatchetTrigger,1,0)</f>
        <v/>
      </c>
      <c r="K4597">
        <f>IF(J4597=1,MgmtPctRatchet,MgmtPct)</f>
        <v/>
      </c>
      <c r="L4597">
        <f>K4597*H4597</f>
        <v/>
      </c>
      <c r="M4597">
        <f>EXP(-rf*C4597)*L4597</f>
        <v/>
      </c>
      <c r="N4597">
        <f>EXP(-rf*C4597)*E4597</f>
        <v/>
      </c>
    </row>
    <row r="4598">
      <c r="A4598" t="n">
        <v>4590</v>
      </c>
      <c r="B4598">
        <f>RAND()</f>
        <v/>
      </c>
      <c r="C4598">
        <f>IF(B4598&lt;P_3,3,IF(B4598&lt;P_3+P_4,4,5))</f>
        <v/>
      </c>
      <c r="D4598">
        <f>NORM.S.INV(RAND())</f>
        <v/>
      </c>
      <c r="E4598">
        <f>V0*EXP((rf-q_leak-0.5*sigma^2)*C4598+sigma*SQRT(C4598)*D4598)</f>
        <v/>
      </c>
      <c r="F4598">
        <f>SHL_face*(1+SHL_rate)^C4598</f>
        <v/>
      </c>
      <c r="G4598">
        <f>Pref_face*(1+Pref_rate)^C4598</f>
        <v/>
      </c>
      <c r="H4598">
        <f>MAX(E4598-F4598-G4598,0)</f>
        <v/>
      </c>
      <c r="I4598">
        <f>MIN(E4598,F4598+G4598)+(1-MgmtPct)*H4598</f>
        <v/>
      </c>
      <c r="J4598">
        <f>IF(I4598/SponsorCost&gt;=RatchetTrigger,1,0)</f>
        <v/>
      </c>
      <c r="K4598">
        <f>IF(J4598=1,MgmtPctRatchet,MgmtPct)</f>
        <v/>
      </c>
      <c r="L4598">
        <f>K4598*H4598</f>
        <v/>
      </c>
      <c r="M4598">
        <f>EXP(-rf*C4598)*L4598</f>
        <v/>
      </c>
      <c r="N4598">
        <f>EXP(-rf*C4598)*E4598</f>
        <v/>
      </c>
    </row>
    <row r="4599">
      <c r="A4599" t="n">
        <v>4591</v>
      </c>
      <c r="B4599">
        <f>RAND()</f>
        <v/>
      </c>
      <c r="C4599">
        <f>IF(B4599&lt;P_3,3,IF(B4599&lt;P_3+P_4,4,5))</f>
        <v/>
      </c>
      <c r="D4599">
        <f>NORM.S.INV(RAND())</f>
        <v/>
      </c>
      <c r="E4599">
        <f>V0*EXP((rf-q_leak-0.5*sigma^2)*C4599+sigma*SQRT(C4599)*D4599)</f>
        <v/>
      </c>
      <c r="F4599">
        <f>SHL_face*(1+SHL_rate)^C4599</f>
        <v/>
      </c>
      <c r="G4599">
        <f>Pref_face*(1+Pref_rate)^C4599</f>
        <v/>
      </c>
      <c r="H4599">
        <f>MAX(E4599-F4599-G4599,0)</f>
        <v/>
      </c>
      <c r="I4599">
        <f>MIN(E4599,F4599+G4599)+(1-MgmtPct)*H4599</f>
        <v/>
      </c>
      <c r="J4599">
        <f>IF(I4599/SponsorCost&gt;=RatchetTrigger,1,0)</f>
        <v/>
      </c>
      <c r="K4599">
        <f>IF(J4599=1,MgmtPctRatchet,MgmtPct)</f>
        <v/>
      </c>
      <c r="L4599">
        <f>K4599*H4599</f>
        <v/>
      </c>
      <c r="M4599">
        <f>EXP(-rf*C4599)*L4599</f>
        <v/>
      </c>
      <c r="N4599">
        <f>EXP(-rf*C4599)*E4599</f>
        <v/>
      </c>
    </row>
    <row r="4600">
      <c r="A4600" t="n">
        <v>4592</v>
      </c>
      <c r="B4600">
        <f>RAND()</f>
        <v/>
      </c>
      <c r="C4600">
        <f>IF(B4600&lt;P_3,3,IF(B4600&lt;P_3+P_4,4,5))</f>
        <v/>
      </c>
      <c r="D4600">
        <f>NORM.S.INV(RAND())</f>
        <v/>
      </c>
      <c r="E4600">
        <f>V0*EXP((rf-q_leak-0.5*sigma^2)*C4600+sigma*SQRT(C4600)*D4600)</f>
        <v/>
      </c>
      <c r="F4600">
        <f>SHL_face*(1+SHL_rate)^C4600</f>
        <v/>
      </c>
      <c r="G4600">
        <f>Pref_face*(1+Pref_rate)^C4600</f>
        <v/>
      </c>
      <c r="H4600">
        <f>MAX(E4600-F4600-G4600,0)</f>
        <v/>
      </c>
      <c r="I4600">
        <f>MIN(E4600,F4600+G4600)+(1-MgmtPct)*H4600</f>
        <v/>
      </c>
      <c r="J4600">
        <f>IF(I4600/SponsorCost&gt;=RatchetTrigger,1,0)</f>
        <v/>
      </c>
      <c r="K4600">
        <f>IF(J4600=1,MgmtPctRatchet,MgmtPct)</f>
        <v/>
      </c>
      <c r="L4600">
        <f>K4600*H4600</f>
        <v/>
      </c>
      <c r="M4600">
        <f>EXP(-rf*C4600)*L4600</f>
        <v/>
      </c>
      <c r="N4600">
        <f>EXP(-rf*C4600)*E4600</f>
        <v/>
      </c>
    </row>
    <row r="4601">
      <c r="A4601" t="n">
        <v>4593</v>
      </c>
      <c r="B4601">
        <f>RAND()</f>
        <v/>
      </c>
      <c r="C4601">
        <f>IF(B4601&lt;P_3,3,IF(B4601&lt;P_3+P_4,4,5))</f>
        <v/>
      </c>
      <c r="D4601">
        <f>NORM.S.INV(RAND())</f>
        <v/>
      </c>
      <c r="E4601">
        <f>V0*EXP((rf-q_leak-0.5*sigma^2)*C4601+sigma*SQRT(C4601)*D4601)</f>
        <v/>
      </c>
      <c r="F4601">
        <f>SHL_face*(1+SHL_rate)^C4601</f>
        <v/>
      </c>
      <c r="G4601">
        <f>Pref_face*(1+Pref_rate)^C4601</f>
        <v/>
      </c>
      <c r="H4601">
        <f>MAX(E4601-F4601-G4601,0)</f>
        <v/>
      </c>
      <c r="I4601">
        <f>MIN(E4601,F4601+G4601)+(1-MgmtPct)*H4601</f>
        <v/>
      </c>
      <c r="J4601">
        <f>IF(I4601/SponsorCost&gt;=RatchetTrigger,1,0)</f>
        <v/>
      </c>
      <c r="K4601">
        <f>IF(J4601=1,MgmtPctRatchet,MgmtPct)</f>
        <v/>
      </c>
      <c r="L4601">
        <f>K4601*H4601</f>
        <v/>
      </c>
      <c r="M4601">
        <f>EXP(-rf*C4601)*L4601</f>
        <v/>
      </c>
      <c r="N4601">
        <f>EXP(-rf*C4601)*E4601</f>
        <v/>
      </c>
    </row>
    <row r="4602">
      <c r="A4602" t="n">
        <v>4594</v>
      </c>
      <c r="B4602">
        <f>RAND()</f>
        <v/>
      </c>
      <c r="C4602">
        <f>IF(B4602&lt;P_3,3,IF(B4602&lt;P_3+P_4,4,5))</f>
        <v/>
      </c>
      <c r="D4602">
        <f>NORM.S.INV(RAND())</f>
        <v/>
      </c>
      <c r="E4602">
        <f>V0*EXP((rf-q_leak-0.5*sigma^2)*C4602+sigma*SQRT(C4602)*D4602)</f>
        <v/>
      </c>
      <c r="F4602">
        <f>SHL_face*(1+SHL_rate)^C4602</f>
        <v/>
      </c>
      <c r="G4602">
        <f>Pref_face*(1+Pref_rate)^C4602</f>
        <v/>
      </c>
      <c r="H4602">
        <f>MAX(E4602-F4602-G4602,0)</f>
        <v/>
      </c>
      <c r="I4602">
        <f>MIN(E4602,F4602+G4602)+(1-MgmtPct)*H4602</f>
        <v/>
      </c>
      <c r="J4602">
        <f>IF(I4602/SponsorCost&gt;=RatchetTrigger,1,0)</f>
        <v/>
      </c>
      <c r="K4602">
        <f>IF(J4602=1,MgmtPctRatchet,MgmtPct)</f>
        <v/>
      </c>
      <c r="L4602">
        <f>K4602*H4602</f>
        <v/>
      </c>
      <c r="M4602">
        <f>EXP(-rf*C4602)*L4602</f>
        <v/>
      </c>
      <c r="N4602">
        <f>EXP(-rf*C4602)*E4602</f>
        <v/>
      </c>
    </row>
    <row r="4603">
      <c r="A4603" t="n">
        <v>4595</v>
      </c>
      <c r="B4603">
        <f>RAND()</f>
        <v/>
      </c>
      <c r="C4603">
        <f>IF(B4603&lt;P_3,3,IF(B4603&lt;P_3+P_4,4,5))</f>
        <v/>
      </c>
      <c r="D4603">
        <f>NORM.S.INV(RAND())</f>
        <v/>
      </c>
      <c r="E4603">
        <f>V0*EXP((rf-q_leak-0.5*sigma^2)*C4603+sigma*SQRT(C4603)*D4603)</f>
        <v/>
      </c>
      <c r="F4603">
        <f>SHL_face*(1+SHL_rate)^C4603</f>
        <v/>
      </c>
      <c r="G4603">
        <f>Pref_face*(1+Pref_rate)^C4603</f>
        <v/>
      </c>
      <c r="H4603">
        <f>MAX(E4603-F4603-G4603,0)</f>
        <v/>
      </c>
      <c r="I4603">
        <f>MIN(E4603,F4603+G4603)+(1-MgmtPct)*H4603</f>
        <v/>
      </c>
      <c r="J4603">
        <f>IF(I4603/SponsorCost&gt;=RatchetTrigger,1,0)</f>
        <v/>
      </c>
      <c r="K4603">
        <f>IF(J4603=1,MgmtPctRatchet,MgmtPct)</f>
        <v/>
      </c>
      <c r="L4603">
        <f>K4603*H4603</f>
        <v/>
      </c>
      <c r="M4603">
        <f>EXP(-rf*C4603)*L4603</f>
        <v/>
      </c>
      <c r="N4603">
        <f>EXP(-rf*C4603)*E4603</f>
        <v/>
      </c>
    </row>
    <row r="4604">
      <c r="A4604" t="n">
        <v>4596</v>
      </c>
      <c r="B4604">
        <f>RAND()</f>
        <v/>
      </c>
      <c r="C4604">
        <f>IF(B4604&lt;P_3,3,IF(B4604&lt;P_3+P_4,4,5))</f>
        <v/>
      </c>
      <c r="D4604">
        <f>NORM.S.INV(RAND())</f>
        <v/>
      </c>
      <c r="E4604">
        <f>V0*EXP((rf-q_leak-0.5*sigma^2)*C4604+sigma*SQRT(C4604)*D4604)</f>
        <v/>
      </c>
      <c r="F4604">
        <f>SHL_face*(1+SHL_rate)^C4604</f>
        <v/>
      </c>
      <c r="G4604">
        <f>Pref_face*(1+Pref_rate)^C4604</f>
        <v/>
      </c>
      <c r="H4604">
        <f>MAX(E4604-F4604-G4604,0)</f>
        <v/>
      </c>
      <c r="I4604">
        <f>MIN(E4604,F4604+G4604)+(1-MgmtPct)*H4604</f>
        <v/>
      </c>
      <c r="J4604">
        <f>IF(I4604/SponsorCost&gt;=RatchetTrigger,1,0)</f>
        <v/>
      </c>
      <c r="K4604">
        <f>IF(J4604=1,MgmtPctRatchet,MgmtPct)</f>
        <v/>
      </c>
      <c r="L4604">
        <f>K4604*H4604</f>
        <v/>
      </c>
      <c r="M4604">
        <f>EXP(-rf*C4604)*L4604</f>
        <v/>
      </c>
      <c r="N4604">
        <f>EXP(-rf*C4604)*E4604</f>
        <v/>
      </c>
    </row>
    <row r="4605">
      <c r="A4605" t="n">
        <v>4597</v>
      </c>
      <c r="B4605">
        <f>RAND()</f>
        <v/>
      </c>
      <c r="C4605">
        <f>IF(B4605&lt;P_3,3,IF(B4605&lt;P_3+P_4,4,5))</f>
        <v/>
      </c>
      <c r="D4605">
        <f>NORM.S.INV(RAND())</f>
        <v/>
      </c>
      <c r="E4605">
        <f>V0*EXP((rf-q_leak-0.5*sigma^2)*C4605+sigma*SQRT(C4605)*D4605)</f>
        <v/>
      </c>
      <c r="F4605">
        <f>SHL_face*(1+SHL_rate)^C4605</f>
        <v/>
      </c>
      <c r="G4605">
        <f>Pref_face*(1+Pref_rate)^C4605</f>
        <v/>
      </c>
      <c r="H4605">
        <f>MAX(E4605-F4605-G4605,0)</f>
        <v/>
      </c>
      <c r="I4605">
        <f>MIN(E4605,F4605+G4605)+(1-MgmtPct)*H4605</f>
        <v/>
      </c>
      <c r="J4605">
        <f>IF(I4605/SponsorCost&gt;=RatchetTrigger,1,0)</f>
        <v/>
      </c>
      <c r="K4605">
        <f>IF(J4605=1,MgmtPctRatchet,MgmtPct)</f>
        <v/>
      </c>
      <c r="L4605">
        <f>K4605*H4605</f>
        <v/>
      </c>
      <c r="M4605">
        <f>EXP(-rf*C4605)*L4605</f>
        <v/>
      </c>
      <c r="N4605">
        <f>EXP(-rf*C4605)*E4605</f>
        <v/>
      </c>
    </row>
    <row r="4606">
      <c r="A4606" t="n">
        <v>4598</v>
      </c>
      <c r="B4606">
        <f>RAND()</f>
        <v/>
      </c>
      <c r="C4606">
        <f>IF(B4606&lt;P_3,3,IF(B4606&lt;P_3+P_4,4,5))</f>
        <v/>
      </c>
      <c r="D4606">
        <f>NORM.S.INV(RAND())</f>
        <v/>
      </c>
      <c r="E4606">
        <f>V0*EXP((rf-q_leak-0.5*sigma^2)*C4606+sigma*SQRT(C4606)*D4606)</f>
        <v/>
      </c>
      <c r="F4606">
        <f>SHL_face*(1+SHL_rate)^C4606</f>
        <v/>
      </c>
      <c r="G4606">
        <f>Pref_face*(1+Pref_rate)^C4606</f>
        <v/>
      </c>
      <c r="H4606">
        <f>MAX(E4606-F4606-G4606,0)</f>
        <v/>
      </c>
      <c r="I4606">
        <f>MIN(E4606,F4606+G4606)+(1-MgmtPct)*H4606</f>
        <v/>
      </c>
      <c r="J4606">
        <f>IF(I4606/SponsorCost&gt;=RatchetTrigger,1,0)</f>
        <v/>
      </c>
      <c r="K4606">
        <f>IF(J4606=1,MgmtPctRatchet,MgmtPct)</f>
        <v/>
      </c>
      <c r="L4606">
        <f>K4606*H4606</f>
        <v/>
      </c>
      <c r="M4606">
        <f>EXP(-rf*C4606)*L4606</f>
        <v/>
      </c>
      <c r="N4606">
        <f>EXP(-rf*C4606)*E4606</f>
        <v/>
      </c>
    </row>
    <row r="4607">
      <c r="A4607" t="n">
        <v>4599</v>
      </c>
      <c r="B4607">
        <f>RAND()</f>
        <v/>
      </c>
      <c r="C4607">
        <f>IF(B4607&lt;P_3,3,IF(B4607&lt;P_3+P_4,4,5))</f>
        <v/>
      </c>
      <c r="D4607">
        <f>NORM.S.INV(RAND())</f>
        <v/>
      </c>
      <c r="E4607">
        <f>V0*EXP((rf-q_leak-0.5*sigma^2)*C4607+sigma*SQRT(C4607)*D4607)</f>
        <v/>
      </c>
      <c r="F4607">
        <f>SHL_face*(1+SHL_rate)^C4607</f>
        <v/>
      </c>
      <c r="G4607">
        <f>Pref_face*(1+Pref_rate)^C4607</f>
        <v/>
      </c>
      <c r="H4607">
        <f>MAX(E4607-F4607-G4607,0)</f>
        <v/>
      </c>
      <c r="I4607">
        <f>MIN(E4607,F4607+G4607)+(1-MgmtPct)*H4607</f>
        <v/>
      </c>
      <c r="J4607">
        <f>IF(I4607/SponsorCost&gt;=RatchetTrigger,1,0)</f>
        <v/>
      </c>
      <c r="K4607">
        <f>IF(J4607=1,MgmtPctRatchet,MgmtPct)</f>
        <v/>
      </c>
      <c r="L4607">
        <f>K4607*H4607</f>
        <v/>
      </c>
      <c r="M4607">
        <f>EXP(-rf*C4607)*L4607</f>
        <v/>
      </c>
      <c r="N4607">
        <f>EXP(-rf*C4607)*E4607</f>
        <v/>
      </c>
    </row>
    <row r="4608">
      <c r="A4608" t="n">
        <v>4600</v>
      </c>
      <c r="B4608">
        <f>RAND()</f>
        <v/>
      </c>
      <c r="C4608">
        <f>IF(B4608&lt;P_3,3,IF(B4608&lt;P_3+P_4,4,5))</f>
        <v/>
      </c>
      <c r="D4608">
        <f>NORM.S.INV(RAND())</f>
        <v/>
      </c>
      <c r="E4608">
        <f>V0*EXP((rf-q_leak-0.5*sigma^2)*C4608+sigma*SQRT(C4608)*D4608)</f>
        <v/>
      </c>
      <c r="F4608">
        <f>SHL_face*(1+SHL_rate)^C4608</f>
        <v/>
      </c>
      <c r="G4608">
        <f>Pref_face*(1+Pref_rate)^C4608</f>
        <v/>
      </c>
      <c r="H4608">
        <f>MAX(E4608-F4608-G4608,0)</f>
        <v/>
      </c>
      <c r="I4608">
        <f>MIN(E4608,F4608+G4608)+(1-MgmtPct)*H4608</f>
        <v/>
      </c>
      <c r="J4608">
        <f>IF(I4608/SponsorCost&gt;=RatchetTrigger,1,0)</f>
        <v/>
      </c>
      <c r="K4608">
        <f>IF(J4608=1,MgmtPctRatchet,MgmtPct)</f>
        <v/>
      </c>
      <c r="L4608">
        <f>K4608*H4608</f>
        <v/>
      </c>
      <c r="M4608">
        <f>EXP(-rf*C4608)*L4608</f>
        <v/>
      </c>
      <c r="N4608">
        <f>EXP(-rf*C4608)*E4608</f>
        <v/>
      </c>
    </row>
    <row r="4609">
      <c r="A4609" t="n">
        <v>4601</v>
      </c>
      <c r="B4609">
        <f>RAND()</f>
        <v/>
      </c>
      <c r="C4609">
        <f>IF(B4609&lt;P_3,3,IF(B4609&lt;P_3+P_4,4,5))</f>
        <v/>
      </c>
      <c r="D4609">
        <f>NORM.S.INV(RAND())</f>
        <v/>
      </c>
      <c r="E4609">
        <f>V0*EXP((rf-q_leak-0.5*sigma^2)*C4609+sigma*SQRT(C4609)*D4609)</f>
        <v/>
      </c>
      <c r="F4609">
        <f>SHL_face*(1+SHL_rate)^C4609</f>
        <v/>
      </c>
      <c r="G4609">
        <f>Pref_face*(1+Pref_rate)^C4609</f>
        <v/>
      </c>
      <c r="H4609">
        <f>MAX(E4609-F4609-G4609,0)</f>
        <v/>
      </c>
      <c r="I4609">
        <f>MIN(E4609,F4609+G4609)+(1-MgmtPct)*H4609</f>
        <v/>
      </c>
      <c r="J4609">
        <f>IF(I4609/SponsorCost&gt;=RatchetTrigger,1,0)</f>
        <v/>
      </c>
      <c r="K4609">
        <f>IF(J4609=1,MgmtPctRatchet,MgmtPct)</f>
        <v/>
      </c>
      <c r="L4609">
        <f>K4609*H4609</f>
        <v/>
      </c>
      <c r="M4609">
        <f>EXP(-rf*C4609)*L4609</f>
        <v/>
      </c>
      <c r="N4609">
        <f>EXP(-rf*C4609)*E4609</f>
        <v/>
      </c>
    </row>
    <row r="4610">
      <c r="A4610" t="n">
        <v>4602</v>
      </c>
      <c r="B4610">
        <f>RAND()</f>
        <v/>
      </c>
      <c r="C4610">
        <f>IF(B4610&lt;P_3,3,IF(B4610&lt;P_3+P_4,4,5))</f>
        <v/>
      </c>
      <c r="D4610">
        <f>NORM.S.INV(RAND())</f>
        <v/>
      </c>
      <c r="E4610">
        <f>V0*EXP((rf-q_leak-0.5*sigma^2)*C4610+sigma*SQRT(C4610)*D4610)</f>
        <v/>
      </c>
      <c r="F4610">
        <f>SHL_face*(1+SHL_rate)^C4610</f>
        <v/>
      </c>
      <c r="G4610">
        <f>Pref_face*(1+Pref_rate)^C4610</f>
        <v/>
      </c>
      <c r="H4610">
        <f>MAX(E4610-F4610-G4610,0)</f>
        <v/>
      </c>
      <c r="I4610">
        <f>MIN(E4610,F4610+G4610)+(1-MgmtPct)*H4610</f>
        <v/>
      </c>
      <c r="J4610">
        <f>IF(I4610/SponsorCost&gt;=RatchetTrigger,1,0)</f>
        <v/>
      </c>
      <c r="K4610">
        <f>IF(J4610=1,MgmtPctRatchet,MgmtPct)</f>
        <v/>
      </c>
      <c r="L4610">
        <f>K4610*H4610</f>
        <v/>
      </c>
      <c r="M4610">
        <f>EXP(-rf*C4610)*L4610</f>
        <v/>
      </c>
      <c r="N4610">
        <f>EXP(-rf*C4610)*E4610</f>
        <v/>
      </c>
    </row>
    <row r="4611">
      <c r="A4611" t="n">
        <v>4603</v>
      </c>
      <c r="B4611">
        <f>RAND()</f>
        <v/>
      </c>
      <c r="C4611">
        <f>IF(B4611&lt;P_3,3,IF(B4611&lt;P_3+P_4,4,5))</f>
        <v/>
      </c>
      <c r="D4611">
        <f>NORM.S.INV(RAND())</f>
        <v/>
      </c>
      <c r="E4611">
        <f>V0*EXP((rf-q_leak-0.5*sigma^2)*C4611+sigma*SQRT(C4611)*D4611)</f>
        <v/>
      </c>
      <c r="F4611">
        <f>SHL_face*(1+SHL_rate)^C4611</f>
        <v/>
      </c>
      <c r="G4611">
        <f>Pref_face*(1+Pref_rate)^C4611</f>
        <v/>
      </c>
      <c r="H4611">
        <f>MAX(E4611-F4611-G4611,0)</f>
        <v/>
      </c>
      <c r="I4611">
        <f>MIN(E4611,F4611+G4611)+(1-MgmtPct)*H4611</f>
        <v/>
      </c>
      <c r="J4611">
        <f>IF(I4611/SponsorCost&gt;=RatchetTrigger,1,0)</f>
        <v/>
      </c>
      <c r="K4611">
        <f>IF(J4611=1,MgmtPctRatchet,MgmtPct)</f>
        <v/>
      </c>
      <c r="L4611">
        <f>K4611*H4611</f>
        <v/>
      </c>
      <c r="M4611">
        <f>EXP(-rf*C4611)*L4611</f>
        <v/>
      </c>
      <c r="N4611">
        <f>EXP(-rf*C4611)*E4611</f>
        <v/>
      </c>
    </row>
    <row r="4612">
      <c r="A4612" t="n">
        <v>4604</v>
      </c>
      <c r="B4612">
        <f>RAND()</f>
        <v/>
      </c>
      <c r="C4612">
        <f>IF(B4612&lt;P_3,3,IF(B4612&lt;P_3+P_4,4,5))</f>
        <v/>
      </c>
      <c r="D4612">
        <f>NORM.S.INV(RAND())</f>
        <v/>
      </c>
      <c r="E4612">
        <f>V0*EXP((rf-q_leak-0.5*sigma^2)*C4612+sigma*SQRT(C4612)*D4612)</f>
        <v/>
      </c>
      <c r="F4612">
        <f>SHL_face*(1+SHL_rate)^C4612</f>
        <v/>
      </c>
      <c r="G4612">
        <f>Pref_face*(1+Pref_rate)^C4612</f>
        <v/>
      </c>
      <c r="H4612">
        <f>MAX(E4612-F4612-G4612,0)</f>
        <v/>
      </c>
      <c r="I4612">
        <f>MIN(E4612,F4612+G4612)+(1-MgmtPct)*H4612</f>
        <v/>
      </c>
      <c r="J4612">
        <f>IF(I4612/SponsorCost&gt;=RatchetTrigger,1,0)</f>
        <v/>
      </c>
      <c r="K4612">
        <f>IF(J4612=1,MgmtPctRatchet,MgmtPct)</f>
        <v/>
      </c>
      <c r="L4612">
        <f>K4612*H4612</f>
        <v/>
      </c>
      <c r="M4612">
        <f>EXP(-rf*C4612)*L4612</f>
        <v/>
      </c>
      <c r="N4612">
        <f>EXP(-rf*C4612)*E4612</f>
        <v/>
      </c>
    </row>
    <row r="4613">
      <c r="A4613" t="n">
        <v>4605</v>
      </c>
      <c r="B4613">
        <f>RAND()</f>
        <v/>
      </c>
      <c r="C4613">
        <f>IF(B4613&lt;P_3,3,IF(B4613&lt;P_3+P_4,4,5))</f>
        <v/>
      </c>
      <c r="D4613">
        <f>NORM.S.INV(RAND())</f>
        <v/>
      </c>
      <c r="E4613">
        <f>V0*EXP((rf-q_leak-0.5*sigma^2)*C4613+sigma*SQRT(C4613)*D4613)</f>
        <v/>
      </c>
      <c r="F4613">
        <f>SHL_face*(1+SHL_rate)^C4613</f>
        <v/>
      </c>
      <c r="G4613">
        <f>Pref_face*(1+Pref_rate)^C4613</f>
        <v/>
      </c>
      <c r="H4613">
        <f>MAX(E4613-F4613-G4613,0)</f>
        <v/>
      </c>
      <c r="I4613">
        <f>MIN(E4613,F4613+G4613)+(1-MgmtPct)*H4613</f>
        <v/>
      </c>
      <c r="J4613">
        <f>IF(I4613/SponsorCost&gt;=RatchetTrigger,1,0)</f>
        <v/>
      </c>
      <c r="K4613">
        <f>IF(J4613=1,MgmtPctRatchet,MgmtPct)</f>
        <v/>
      </c>
      <c r="L4613">
        <f>K4613*H4613</f>
        <v/>
      </c>
      <c r="M4613">
        <f>EXP(-rf*C4613)*L4613</f>
        <v/>
      </c>
      <c r="N4613">
        <f>EXP(-rf*C4613)*E4613</f>
        <v/>
      </c>
    </row>
    <row r="4614">
      <c r="A4614" t="n">
        <v>4606</v>
      </c>
      <c r="B4614">
        <f>RAND()</f>
        <v/>
      </c>
      <c r="C4614">
        <f>IF(B4614&lt;P_3,3,IF(B4614&lt;P_3+P_4,4,5))</f>
        <v/>
      </c>
      <c r="D4614">
        <f>NORM.S.INV(RAND())</f>
        <v/>
      </c>
      <c r="E4614">
        <f>V0*EXP((rf-q_leak-0.5*sigma^2)*C4614+sigma*SQRT(C4614)*D4614)</f>
        <v/>
      </c>
      <c r="F4614">
        <f>SHL_face*(1+SHL_rate)^C4614</f>
        <v/>
      </c>
      <c r="G4614">
        <f>Pref_face*(1+Pref_rate)^C4614</f>
        <v/>
      </c>
      <c r="H4614">
        <f>MAX(E4614-F4614-G4614,0)</f>
        <v/>
      </c>
      <c r="I4614">
        <f>MIN(E4614,F4614+G4614)+(1-MgmtPct)*H4614</f>
        <v/>
      </c>
      <c r="J4614">
        <f>IF(I4614/SponsorCost&gt;=RatchetTrigger,1,0)</f>
        <v/>
      </c>
      <c r="K4614">
        <f>IF(J4614=1,MgmtPctRatchet,MgmtPct)</f>
        <v/>
      </c>
      <c r="L4614">
        <f>K4614*H4614</f>
        <v/>
      </c>
      <c r="M4614">
        <f>EXP(-rf*C4614)*L4614</f>
        <v/>
      </c>
      <c r="N4614">
        <f>EXP(-rf*C4614)*E4614</f>
        <v/>
      </c>
    </row>
    <row r="4615">
      <c r="A4615" t="n">
        <v>4607</v>
      </c>
      <c r="B4615">
        <f>RAND()</f>
        <v/>
      </c>
      <c r="C4615">
        <f>IF(B4615&lt;P_3,3,IF(B4615&lt;P_3+P_4,4,5))</f>
        <v/>
      </c>
      <c r="D4615">
        <f>NORM.S.INV(RAND())</f>
        <v/>
      </c>
      <c r="E4615">
        <f>V0*EXP((rf-q_leak-0.5*sigma^2)*C4615+sigma*SQRT(C4615)*D4615)</f>
        <v/>
      </c>
      <c r="F4615">
        <f>SHL_face*(1+SHL_rate)^C4615</f>
        <v/>
      </c>
      <c r="G4615">
        <f>Pref_face*(1+Pref_rate)^C4615</f>
        <v/>
      </c>
      <c r="H4615">
        <f>MAX(E4615-F4615-G4615,0)</f>
        <v/>
      </c>
      <c r="I4615">
        <f>MIN(E4615,F4615+G4615)+(1-MgmtPct)*H4615</f>
        <v/>
      </c>
      <c r="J4615">
        <f>IF(I4615/SponsorCost&gt;=RatchetTrigger,1,0)</f>
        <v/>
      </c>
      <c r="K4615">
        <f>IF(J4615=1,MgmtPctRatchet,MgmtPct)</f>
        <v/>
      </c>
      <c r="L4615">
        <f>K4615*H4615</f>
        <v/>
      </c>
      <c r="M4615">
        <f>EXP(-rf*C4615)*L4615</f>
        <v/>
      </c>
      <c r="N4615">
        <f>EXP(-rf*C4615)*E4615</f>
        <v/>
      </c>
    </row>
    <row r="4616">
      <c r="A4616" t="n">
        <v>4608</v>
      </c>
      <c r="B4616">
        <f>RAND()</f>
        <v/>
      </c>
      <c r="C4616">
        <f>IF(B4616&lt;P_3,3,IF(B4616&lt;P_3+P_4,4,5))</f>
        <v/>
      </c>
      <c r="D4616">
        <f>NORM.S.INV(RAND())</f>
        <v/>
      </c>
      <c r="E4616">
        <f>V0*EXP((rf-q_leak-0.5*sigma^2)*C4616+sigma*SQRT(C4616)*D4616)</f>
        <v/>
      </c>
      <c r="F4616">
        <f>SHL_face*(1+SHL_rate)^C4616</f>
        <v/>
      </c>
      <c r="G4616">
        <f>Pref_face*(1+Pref_rate)^C4616</f>
        <v/>
      </c>
      <c r="H4616">
        <f>MAX(E4616-F4616-G4616,0)</f>
        <v/>
      </c>
      <c r="I4616">
        <f>MIN(E4616,F4616+G4616)+(1-MgmtPct)*H4616</f>
        <v/>
      </c>
      <c r="J4616">
        <f>IF(I4616/SponsorCost&gt;=RatchetTrigger,1,0)</f>
        <v/>
      </c>
      <c r="K4616">
        <f>IF(J4616=1,MgmtPctRatchet,MgmtPct)</f>
        <v/>
      </c>
      <c r="L4616">
        <f>K4616*H4616</f>
        <v/>
      </c>
      <c r="M4616">
        <f>EXP(-rf*C4616)*L4616</f>
        <v/>
      </c>
      <c r="N4616">
        <f>EXP(-rf*C4616)*E4616</f>
        <v/>
      </c>
    </row>
    <row r="4617">
      <c r="A4617" t="n">
        <v>4609</v>
      </c>
      <c r="B4617">
        <f>RAND()</f>
        <v/>
      </c>
      <c r="C4617">
        <f>IF(B4617&lt;P_3,3,IF(B4617&lt;P_3+P_4,4,5))</f>
        <v/>
      </c>
      <c r="D4617">
        <f>NORM.S.INV(RAND())</f>
        <v/>
      </c>
      <c r="E4617">
        <f>V0*EXP((rf-q_leak-0.5*sigma^2)*C4617+sigma*SQRT(C4617)*D4617)</f>
        <v/>
      </c>
      <c r="F4617">
        <f>SHL_face*(1+SHL_rate)^C4617</f>
        <v/>
      </c>
      <c r="G4617">
        <f>Pref_face*(1+Pref_rate)^C4617</f>
        <v/>
      </c>
      <c r="H4617">
        <f>MAX(E4617-F4617-G4617,0)</f>
        <v/>
      </c>
      <c r="I4617">
        <f>MIN(E4617,F4617+G4617)+(1-MgmtPct)*H4617</f>
        <v/>
      </c>
      <c r="J4617">
        <f>IF(I4617/SponsorCost&gt;=RatchetTrigger,1,0)</f>
        <v/>
      </c>
      <c r="K4617">
        <f>IF(J4617=1,MgmtPctRatchet,MgmtPct)</f>
        <v/>
      </c>
      <c r="L4617">
        <f>K4617*H4617</f>
        <v/>
      </c>
      <c r="M4617">
        <f>EXP(-rf*C4617)*L4617</f>
        <v/>
      </c>
      <c r="N4617">
        <f>EXP(-rf*C4617)*E4617</f>
        <v/>
      </c>
    </row>
    <row r="4618">
      <c r="A4618" t="n">
        <v>4610</v>
      </c>
      <c r="B4618">
        <f>RAND()</f>
        <v/>
      </c>
      <c r="C4618">
        <f>IF(B4618&lt;P_3,3,IF(B4618&lt;P_3+P_4,4,5))</f>
        <v/>
      </c>
      <c r="D4618">
        <f>NORM.S.INV(RAND())</f>
        <v/>
      </c>
      <c r="E4618">
        <f>V0*EXP((rf-q_leak-0.5*sigma^2)*C4618+sigma*SQRT(C4618)*D4618)</f>
        <v/>
      </c>
      <c r="F4618">
        <f>SHL_face*(1+SHL_rate)^C4618</f>
        <v/>
      </c>
      <c r="G4618">
        <f>Pref_face*(1+Pref_rate)^C4618</f>
        <v/>
      </c>
      <c r="H4618">
        <f>MAX(E4618-F4618-G4618,0)</f>
        <v/>
      </c>
      <c r="I4618">
        <f>MIN(E4618,F4618+G4618)+(1-MgmtPct)*H4618</f>
        <v/>
      </c>
      <c r="J4618">
        <f>IF(I4618/SponsorCost&gt;=RatchetTrigger,1,0)</f>
        <v/>
      </c>
      <c r="K4618">
        <f>IF(J4618=1,MgmtPctRatchet,MgmtPct)</f>
        <v/>
      </c>
      <c r="L4618">
        <f>K4618*H4618</f>
        <v/>
      </c>
      <c r="M4618">
        <f>EXP(-rf*C4618)*L4618</f>
        <v/>
      </c>
      <c r="N4618">
        <f>EXP(-rf*C4618)*E4618</f>
        <v/>
      </c>
    </row>
    <row r="4619">
      <c r="A4619" t="n">
        <v>4611</v>
      </c>
      <c r="B4619">
        <f>RAND()</f>
        <v/>
      </c>
      <c r="C4619">
        <f>IF(B4619&lt;P_3,3,IF(B4619&lt;P_3+P_4,4,5))</f>
        <v/>
      </c>
      <c r="D4619">
        <f>NORM.S.INV(RAND())</f>
        <v/>
      </c>
      <c r="E4619">
        <f>V0*EXP((rf-q_leak-0.5*sigma^2)*C4619+sigma*SQRT(C4619)*D4619)</f>
        <v/>
      </c>
      <c r="F4619">
        <f>SHL_face*(1+SHL_rate)^C4619</f>
        <v/>
      </c>
      <c r="G4619">
        <f>Pref_face*(1+Pref_rate)^C4619</f>
        <v/>
      </c>
      <c r="H4619">
        <f>MAX(E4619-F4619-G4619,0)</f>
        <v/>
      </c>
      <c r="I4619">
        <f>MIN(E4619,F4619+G4619)+(1-MgmtPct)*H4619</f>
        <v/>
      </c>
      <c r="J4619">
        <f>IF(I4619/SponsorCost&gt;=RatchetTrigger,1,0)</f>
        <v/>
      </c>
      <c r="K4619">
        <f>IF(J4619=1,MgmtPctRatchet,MgmtPct)</f>
        <v/>
      </c>
      <c r="L4619">
        <f>K4619*H4619</f>
        <v/>
      </c>
      <c r="M4619">
        <f>EXP(-rf*C4619)*L4619</f>
        <v/>
      </c>
      <c r="N4619">
        <f>EXP(-rf*C4619)*E4619</f>
        <v/>
      </c>
    </row>
    <row r="4620">
      <c r="A4620" t="n">
        <v>4612</v>
      </c>
      <c r="B4620">
        <f>RAND()</f>
        <v/>
      </c>
      <c r="C4620">
        <f>IF(B4620&lt;P_3,3,IF(B4620&lt;P_3+P_4,4,5))</f>
        <v/>
      </c>
      <c r="D4620">
        <f>NORM.S.INV(RAND())</f>
        <v/>
      </c>
      <c r="E4620">
        <f>V0*EXP((rf-q_leak-0.5*sigma^2)*C4620+sigma*SQRT(C4620)*D4620)</f>
        <v/>
      </c>
      <c r="F4620">
        <f>SHL_face*(1+SHL_rate)^C4620</f>
        <v/>
      </c>
      <c r="G4620">
        <f>Pref_face*(1+Pref_rate)^C4620</f>
        <v/>
      </c>
      <c r="H4620">
        <f>MAX(E4620-F4620-G4620,0)</f>
        <v/>
      </c>
      <c r="I4620">
        <f>MIN(E4620,F4620+G4620)+(1-MgmtPct)*H4620</f>
        <v/>
      </c>
      <c r="J4620">
        <f>IF(I4620/SponsorCost&gt;=RatchetTrigger,1,0)</f>
        <v/>
      </c>
      <c r="K4620">
        <f>IF(J4620=1,MgmtPctRatchet,MgmtPct)</f>
        <v/>
      </c>
      <c r="L4620">
        <f>K4620*H4620</f>
        <v/>
      </c>
      <c r="M4620">
        <f>EXP(-rf*C4620)*L4620</f>
        <v/>
      </c>
      <c r="N4620">
        <f>EXP(-rf*C4620)*E4620</f>
        <v/>
      </c>
    </row>
    <row r="4621">
      <c r="A4621" t="n">
        <v>4613</v>
      </c>
      <c r="B4621">
        <f>RAND()</f>
        <v/>
      </c>
      <c r="C4621">
        <f>IF(B4621&lt;P_3,3,IF(B4621&lt;P_3+P_4,4,5))</f>
        <v/>
      </c>
      <c r="D4621">
        <f>NORM.S.INV(RAND())</f>
        <v/>
      </c>
      <c r="E4621">
        <f>V0*EXP((rf-q_leak-0.5*sigma^2)*C4621+sigma*SQRT(C4621)*D4621)</f>
        <v/>
      </c>
      <c r="F4621">
        <f>SHL_face*(1+SHL_rate)^C4621</f>
        <v/>
      </c>
      <c r="G4621">
        <f>Pref_face*(1+Pref_rate)^C4621</f>
        <v/>
      </c>
      <c r="H4621">
        <f>MAX(E4621-F4621-G4621,0)</f>
        <v/>
      </c>
      <c r="I4621">
        <f>MIN(E4621,F4621+G4621)+(1-MgmtPct)*H4621</f>
        <v/>
      </c>
      <c r="J4621">
        <f>IF(I4621/SponsorCost&gt;=RatchetTrigger,1,0)</f>
        <v/>
      </c>
      <c r="K4621">
        <f>IF(J4621=1,MgmtPctRatchet,MgmtPct)</f>
        <v/>
      </c>
      <c r="L4621">
        <f>K4621*H4621</f>
        <v/>
      </c>
      <c r="M4621">
        <f>EXP(-rf*C4621)*L4621</f>
        <v/>
      </c>
      <c r="N4621">
        <f>EXP(-rf*C4621)*E4621</f>
        <v/>
      </c>
    </row>
    <row r="4622">
      <c r="A4622" t="n">
        <v>4614</v>
      </c>
      <c r="B4622">
        <f>RAND()</f>
        <v/>
      </c>
      <c r="C4622">
        <f>IF(B4622&lt;P_3,3,IF(B4622&lt;P_3+P_4,4,5))</f>
        <v/>
      </c>
      <c r="D4622">
        <f>NORM.S.INV(RAND())</f>
        <v/>
      </c>
      <c r="E4622">
        <f>V0*EXP((rf-q_leak-0.5*sigma^2)*C4622+sigma*SQRT(C4622)*D4622)</f>
        <v/>
      </c>
      <c r="F4622">
        <f>SHL_face*(1+SHL_rate)^C4622</f>
        <v/>
      </c>
      <c r="G4622">
        <f>Pref_face*(1+Pref_rate)^C4622</f>
        <v/>
      </c>
      <c r="H4622">
        <f>MAX(E4622-F4622-G4622,0)</f>
        <v/>
      </c>
      <c r="I4622">
        <f>MIN(E4622,F4622+G4622)+(1-MgmtPct)*H4622</f>
        <v/>
      </c>
      <c r="J4622">
        <f>IF(I4622/SponsorCost&gt;=RatchetTrigger,1,0)</f>
        <v/>
      </c>
      <c r="K4622">
        <f>IF(J4622=1,MgmtPctRatchet,MgmtPct)</f>
        <v/>
      </c>
      <c r="L4622">
        <f>K4622*H4622</f>
        <v/>
      </c>
      <c r="M4622">
        <f>EXP(-rf*C4622)*L4622</f>
        <v/>
      </c>
      <c r="N4622">
        <f>EXP(-rf*C4622)*E4622</f>
        <v/>
      </c>
    </row>
    <row r="4623">
      <c r="A4623" t="n">
        <v>4615</v>
      </c>
      <c r="B4623">
        <f>RAND()</f>
        <v/>
      </c>
      <c r="C4623">
        <f>IF(B4623&lt;P_3,3,IF(B4623&lt;P_3+P_4,4,5))</f>
        <v/>
      </c>
      <c r="D4623">
        <f>NORM.S.INV(RAND())</f>
        <v/>
      </c>
      <c r="E4623">
        <f>V0*EXP((rf-q_leak-0.5*sigma^2)*C4623+sigma*SQRT(C4623)*D4623)</f>
        <v/>
      </c>
      <c r="F4623">
        <f>SHL_face*(1+SHL_rate)^C4623</f>
        <v/>
      </c>
      <c r="G4623">
        <f>Pref_face*(1+Pref_rate)^C4623</f>
        <v/>
      </c>
      <c r="H4623">
        <f>MAX(E4623-F4623-G4623,0)</f>
        <v/>
      </c>
      <c r="I4623">
        <f>MIN(E4623,F4623+G4623)+(1-MgmtPct)*H4623</f>
        <v/>
      </c>
      <c r="J4623">
        <f>IF(I4623/SponsorCost&gt;=RatchetTrigger,1,0)</f>
        <v/>
      </c>
      <c r="K4623">
        <f>IF(J4623=1,MgmtPctRatchet,MgmtPct)</f>
        <v/>
      </c>
      <c r="L4623">
        <f>K4623*H4623</f>
        <v/>
      </c>
      <c r="M4623">
        <f>EXP(-rf*C4623)*L4623</f>
        <v/>
      </c>
      <c r="N4623">
        <f>EXP(-rf*C4623)*E4623</f>
        <v/>
      </c>
    </row>
    <row r="4624">
      <c r="A4624" t="n">
        <v>4616</v>
      </c>
      <c r="B4624">
        <f>RAND()</f>
        <v/>
      </c>
      <c r="C4624">
        <f>IF(B4624&lt;P_3,3,IF(B4624&lt;P_3+P_4,4,5))</f>
        <v/>
      </c>
      <c r="D4624">
        <f>NORM.S.INV(RAND())</f>
        <v/>
      </c>
      <c r="E4624">
        <f>V0*EXP((rf-q_leak-0.5*sigma^2)*C4624+sigma*SQRT(C4624)*D4624)</f>
        <v/>
      </c>
      <c r="F4624">
        <f>SHL_face*(1+SHL_rate)^C4624</f>
        <v/>
      </c>
      <c r="G4624">
        <f>Pref_face*(1+Pref_rate)^C4624</f>
        <v/>
      </c>
      <c r="H4624">
        <f>MAX(E4624-F4624-G4624,0)</f>
        <v/>
      </c>
      <c r="I4624">
        <f>MIN(E4624,F4624+G4624)+(1-MgmtPct)*H4624</f>
        <v/>
      </c>
      <c r="J4624">
        <f>IF(I4624/SponsorCost&gt;=RatchetTrigger,1,0)</f>
        <v/>
      </c>
      <c r="K4624">
        <f>IF(J4624=1,MgmtPctRatchet,MgmtPct)</f>
        <v/>
      </c>
      <c r="L4624">
        <f>K4624*H4624</f>
        <v/>
      </c>
      <c r="M4624">
        <f>EXP(-rf*C4624)*L4624</f>
        <v/>
      </c>
      <c r="N4624">
        <f>EXP(-rf*C4624)*E4624</f>
        <v/>
      </c>
    </row>
    <row r="4625">
      <c r="A4625" t="n">
        <v>4617</v>
      </c>
      <c r="B4625">
        <f>RAND()</f>
        <v/>
      </c>
      <c r="C4625">
        <f>IF(B4625&lt;P_3,3,IF(B4625&lt;P_3+P_4,4,5))</f>
        <v/>
      </c>
      <c r="D4625">
        <f>NORM.S.INV(RAND())</f>
        <v/>
      </c>
      <c r="E4625">
        <f>V0*EXP((rf-q_leak-0.5*sigma^2)*C4625+sigma*SQRT(C4625)*D4625)</f>
        <v/>
      </c>
      <c r="F4625">
        <f>SHL_face*(1+SHL_rate)^C4625</f>
        <v/>
      </c>
      <c r="G4625">
        <f>Pref_face*(1+Pref_rate)^C4625</f>
        <v/>
      </c>
      <c r="H4625">
        <f>MAX(E4625-F4625-G4625,0)</f>
        <v/>
      </c>
      <c r="I4625">
        <f>MIN(E4625,F4625+G4625)+(1-MgmtPct)*H4625</f>
        <v/>
      </c>
      <c r="J4625">
        <f>IF(I4625/SponsorCost&gt;=RatchetTrigger,1,0)</f>
        <v/>
      </c>
      <c r="K4625">
        <f>IF(J4625=1,MgmtPctRatchet,MgmtPct)</f>
        <v/>
      </c>
      <c r="L4625">
        <f>K4625*H4625</f>
        <v/>
      </c>
      <c r="M4625">
        <f>EXP(-rf*C4625)*L4625</f>
        <v/>
      </c>
      <c r="N4625">
        <f>EXP(-rf*C4625)*E4625</f>
        <v/>
      </c>
    </row>
    <row r="4626">
      <c r="A4626" t="n">
        <v>4618</v>
      </c>
      <c r="B4626">
        <f>RAND()</f>
        <v/>
      </c>
      <c r="C4626">
        <f>IF(B4626&lt;P_3,3,IF(B4626&lt;P_3+P_4,4,5))</f>
        <v/>
      </c>
      <c r="D4626">
        <f>NORM.S.INV(RAND())</f>
        <v/>
      </c>
      <c r="E4626">
        <f>V0*EXP((rf-q_leak-0.5*sigma^2)*C4626+sigma*SQRT(C4626)*D4626)</f>
        <v/>
      </c>
      <c r="F4626">
        <f>SHL_face*(1+SHL_rate)^C4626</f>
        <v/>
      </c>
      <c r="G4626">
        <f>Pref_face*(1+Pref_rate)^C4626</f>
        <v/>
      </c>
      <c r="H4626">
        <f>MAX(E4626-F4626-G4626,0)</f>
        <v/>
      </c>
      <c r="I4626">
        <f>MIN(E4626,F4626+G4626)+(1-MgmtPct)*H4626</f>
        <v/>
      </c>
      <c r="J4626">
        <f>IF(I4626/SponsorCost&gt;=RatchetTrigger,1,0)</f>
        <v/>
      </c>
      <c r="K4626">
        <f>IF(J4626=1,MgmtPctRatchet,MgmtPct)</f>
        <v/>
      </c>
      <c r="L4626">
        <f>K4626*H4626</f>
        <v/>
      </c>
      <c r="M4626">
        <f>EXP(-rf*C4626)*L4626</f>
        <v/>
      </c>
      <c r="N4626">
        <f>EXP(-rf*C4626)*E4626</f>
        <v/>
      </c>
    </row>
    <row r="4627">
      <c r="A4627" t="n">
        <v>4619</v>
      </c>
      <c r="B4627">
        <f>RAND()</f>
        <v/>
      </c>
      <c r="C4627">
        <f>IF(B4627&lt;P_3,3,IF(B4627&lt;P_3+P_4,4,5))</f>
        <v/>
      </c>
      <c r="D4627">
        <f>NORM.S.INV(RAND())</f>
        <v/>
      </c>
      <c r="E4627">
        <f>V0*EXP((rf-q_leak-0.5*sigma^2)*C4627+sigma*SQRT(C4627)*D4627)</f>
        <v/>
      </c>
      <c r="F4627">
        <f>SHL_face*(1+SHL_rate)^C4627</f>
        <v/>
      </c>
      <c r="G4627">
        <f>Pref_face*(1+Pref_rate)^C4627</f>
        <v/>
      </c>
      <c r="H4627">
        <f>MAX(E4627-F4627-G4627,0)</f>
        <v/>
      </c>
      <c r="I4627">
        <f>MIN(E4627,F4627+G4627)+(1-MgmtPct)*H4627</f>
        <v/>
      </c>
      <c r="J4627">
        <f>IF(I4627/SponsorCost&gt;=RatchetTrigger,1,0)</f>
        <v/>
      </c>
      <c r="K4627">
        <f>IF(J4627=1,MgmtPctRatchet,MgmtPct)</f>
        <v/>
      </c>
      <c r="L4627">
        <f>K4627*H4627</f>
        <v/>
      </c>
      <c r="M4627">
        <f>EXP(-rf*C4627)*L4627</f>
        <v/>
      </c>
      <c r="N4627">
        <f>EXP(-rf*C4627)*E4627</f>
        <v/>
      </c>
    </row>
    <row r="4628">
      <c r="A4628" t="n">
        <v>4620</v>
      </c>
      <c r="B4628">
        <f>RAND()</f>
        <v/>
      </c>
      <c r="C4628">
        <f>IF(B4628&lt;P_3,3,IF(B4628&lt;P_3+P_4,4,5))</f>
        <v/>
      </c>
      <c r="D4628">
        <f>NORM.S.INV(RAND())</f>
        <v/>
      </c>
      <c r="E4628">
        <f>V0*EXP((rf-q_leak-0.5*sigma^2)*C4628+sigma*SQRT(C4628)*D4628)</f>
        <v/>
      </c>
      <c r="F4628">
        <f>SHL_face*(1+SHL_rate)^C4628</f>
        <v/>
      </c>
      <c r="G4628">
        <f>Pref_face*(1+Pref_rate)^C4628</f>
        <v/>
      </c>
      <c r="H4628">
        <f>MAX(E4628-F4628-G4628,0)</f>
        <v/>
      </c>
      <c r="I4628">
        <f>MIN(E4628,F4628+G4628)+(1-MgmtPct)*H4628</f>
        <v/>
      </c>
      <c r="J4628">
        <f>IF(I4628/SponsorCost&gt;=RatchetTrigger,1,0)</f>
        <v/>
      </c>
      <c r="K4628">
        <f>IF(J4628=1,MgmtPctRatchet,MgmtPct)</f>
        <v/>
      </c>
      <c r="L4628">
        <f>K4628*H4628</f>
        <v/>
      </c>
      <c r="M4628">
        <f>EXP(-rf*C4628)*L4628</f>
        <v/>
      </c>
      <c r="N4628">
        <f>EXP(-rf*C4628)*E4628</f>
        <v/>
      </c>
    </row>
    <row r="4629">
      <c r="A4629" t="n">
        <v>4621</v>
      </c>
      <c r="B4629">
        <f>RAND()</f>
        <v/>
      </c>
      <c r="C4629">
        <f>IF(B4629&lt;P_3,3,IF(B4629&lt;P_3+P_4,4,5))</f>
        <v/>
      </c>
      <c r="D4629">
        <f>NORM.S.INV(RAND())</f>
        <v/>
      </c>
      <c r="E4629">
        <f>V0*EXP((rf-q_leak-0.5*sigma^2)*C4629+sigma*SQRT(C4629)*D4629)</f>
        <v/>
      </c>
      <c r="F4629">
        <f>SHL_face*(1+SHL_rate)^C4629</f>
        <v/>
      </c>
      <c r="G4629">
        <f>Pref_face*(1+Pref_rate)^C4629</f>
        <v/>
      </c>
      <c r="H4629">
        <f>MAX(E4629-F4629-G4629,0)</f>
        <v/>
      </c>
      <c r="I4629">
        <f>MIN(E4629,F4629+G4629)+(1-MgmtPct)*H4629</f>
        <v/>
      </c>
      <c r="J4629">
        <f>IF(I4629/SponsorCost&gt;=RatchetTrigger,1,0)</f>
        <v/>
      </c>
      <c r="K4629">
        <f>IF(J4629=1,MgmtPctRatchet,MgmtPct)</f>
        <v/>
      </c>
      <c r="L4629">
        <f>K4629*H4629</f>
        <v/>
      </c>
      <c r="M4629">
        <f>EXP(-rf*C4629)*L4629</f>
        <v/>
      </c>
      <c r="N4629">
        <f>EXP(-rf*C4629)*E4629</f>
        <v/>
      </c>
    </row>
    <row r="4630">
      <c r="A4630" t="n">
        <v>4622</v>
      </c>
      <c r="B4630">
        <f>RAND()</f>
        <v/>
      </c>
      <c r="C4630">
        <f>IF(B4630&lt;P_3,3,IF(B4630&lt;P_3+P_4,4,5))</f>
        <v/>
      </c>
      <c r="D4630">
        <f>NORM.S.INV(RAND())</f>
        <v/>
      </c>
      <c r="E4630">
        <f>V0*EXP((rf-q_leak-0.5*sigma^2)*C4630+sigma*SQRT(C4630)*D4630)</f>
        <v/>
      </c>
      <c r="F4630">
        <f>SHL_face*(1+SHL_rate)^C4630</f>
        <v/>
      </c>
      <c r="G4630">
        <f>Pref_face*(1+Pref_rate)^C4630</f>
        <v/>
      </c>
      <c r="H4630">
        <f>MAX(E4630-F4630-G4630,0)</f>
        <v/>
      </c>
      <c r="I4630">
        <f>MIN(E4630,F4630+G4630)+(1-MgmtPct)*H4630</f>
        <v/>
      </c>
      <c r="J4630">
        <f>IF(I4630/SponsorCost&gt;=RatchetTrigger,1,0)</f>
        <v/>
      </c>
      <c r="K4630">
        <f>IF(J4630=1,MgmtPctRatchet,MgmtPct)</f>
        <v/>
      </c>
      <c r="L4630">
        <f>K4630*H4630</f>
        <v/>
      </c>
      <c r="M4630">
        <f>EXP(-rf*C4630)*L4630</f>
        <v/>
      </c>
      <c r="N4630">
        <f>EXP(-rf*C4630)*E4630</f>
        <v/>
      </c>
    </row>
    <row r="4631">
      <c r="A4631" t="n">
        <v>4623</v>
      </c>
      <c r="B4631">
        <f>RAND()</f>
        <v/>
      </c>
      <c r="C4631">
        <f>IF(B4631&lt;P_3,3,IF(B4631&lt;P_3+P_4,4,5))</f>
        <v/>
      </c>
      <c r="D4631">
        <f>NORM.S.INV(RAND())</f>
        <v/>
      </c>
      <c r="E4631">
        <f>V0*EXP((rf-q_leak-0.5*sigma^2)*C4631+sigma*SQRT(C4631)*D4631)</f>
        <v/>
      </c>
      <c r="F4631">
        <f>SHL_face*(1+SHL_rate)^C4631</f>
        <v/>
      </c>
      <c r="G4631">
        <f>Pref_face*(1+Pref_rate)^C4631</f>
        <v/>
      </c>
      <c r="H4631">
        <f>MAX(E4631-F4631-G4631,0)</f>
        <v/>
      </c>
      <c r="I4631">
        <f>MIN(E4631,F4631+G4631)+(1-MgmtPct)*H4631</f>
        <v/>
      </c>
      <c r="J4631">
        <f>IF(I4631/SponsorCost&gt;=RatchetTrigger,1,0)</f>
        <v/>
      </c>
      <c r="K4631">
        <f>IF(J4631=1,MgmtPctRatchet,MgmtPct)</f>
        <v/>
      </c>
      <c r="L4631">
        <f>K4631*H4631</f>
        <v/>
      </c>
      <c r="M4631">
        <f>EXP(-rf*C4631)*L4631</f>
        <v/>
      </c>
      <c r="N4631">
        <f>EXP(-rf*C4631)*E4631</f>
        <v/>
      </c>
    </row>
    <row r="4632">
      <c r="A4632" t="n">
        <v>4624</v>
      </c>
      <c r="B4632">
        <f>RAND()</f>
        <v/>
      </c>
      <c r="C4632">
        <f>IF(B4632&lt;P_3,3,IF(B4632&lt;P_3+P_4,4,5))</f>
        <v/>
      </c>
      <c r="D4632">
        <f>NORM.S.INV(RAND())</f>
        <v/>
      </c>
      <c r="E4632">
        <f>V0*EXP((rf-q_leak-0.5*sigma^2)*C4632+sigma*SQRT(C4632)*D4632)</f>
        <v/>
      </c>
      <c r="F4632">
        <f>SHL_face*(1+SHL_rate)^C4632</f>
        <v/>
      </c>
      <c r="G4632">
        <f>Pref_face*(1+Pref_rate)^C4632</f>
        <v/>
      </c>
      <c r="H4632">
        <f>MAX(E4632-F4632-G4632,0)</f>
        <v/>
      </c>
      <c r="I4632">
        <f>MIN(E4632,F4632+G4632)+(1-MgmtPct)*H4632</f>
        <v/>
      </c>
      <c r="J4632">
        <f>IF(I4632/SponsorCost&gt;=RatchetTrigger,1,0)</f>
        <v/>
      </c>
      <c r="K4632">
        <f>IF(J4632=1,MgmtPctRatchet,MgmtPct)</f>
        <v/>
      </c>
      <c r="L4632">
        <f>K4632*H4632</f>
        <v/>
      </c>
      <c r="M4632">
        <f>EXP(-rf*C4632)*L4632</f>
        <v/>
      </c>
      <c r="N4632">
        <f>EXP(-rf*C4632)*E4632</f>
        <v/>
      </c>
    </row>
    <row r="4633">
      <c r="A4633" t="n">
        <v>4625</v>
      </c>
      <c r="B4633">
        <f>RAND()</f>
        <v/>
      </c>
      <c r="C4633">
        <f>IF(B4633&lt;P_3,3,IF(B4633&lt;P_3+P_4,4,5))</f>
        <v/>
      </c>
      <c r="D4633">
        <f>NORM.S.INV(RAND())</f>
        <v/>
      </c>
      <c r="E4633">
        <f>V0*EXP((rf-q_leak-0.5*sigma^2)*C4633+sigma*SQRT(C4633)*D4633)</f>
        <v/>
      </c>
      <c r="F4633">
        <f>SHL_face*(1+SHL_rate)^C4633</f>
        <v/>
      </c>
      <c r="G4633">
        <f>Pref_face*(1+Pref_rate)^C4633</f>
        <v/>
      </c>
      <c r="H4633">
        <f>MAX(E4633-F4633-G4633,0)</f>
        <v/>
      </c>
      <c r="I4633">
        <f>MIN(E4633,F4633+G4633)+(1-MgmtPct)*H4633</f>
        <v/>
      </c>
      <c r="J4633">
        <f>IF(I4633/SponsorCost&gt;=RatchetTrigger,1,0)</f>
        <v/>
      </c>
      <c r="K4633">
        <f>IF(J4633=1,MgmtPctRatchet,MgmtPct)</f>
        <v/>
      </c>
      <c r="L4633">
        <f>K4633*H4633</f>
        <v/>
      </c>
      <c r="M4633">
        <f>EXP(-rf*C4633)*L4633</f>
        <v/>
      </c>
      <c r="N4633">
        <f>EXP(-rf*C4633)*E4633</f>
        <v/>
      </c>
    </row>
    <row r="4634">
      <c r="A4634" t="n">
        <v>4626</v>
      </c>
      <c r="B4634">
        <f>RAND()</f>
        <v/>
      </c>
      <c r="C4634">
        <f>IF(B4634&lt;P_3,3,IF(B4634&lt;P_3+P_4,4,5))</f>
        <v/>
      </c>
      <c r="D4634">
        <f>NORM.S.INV(RAND())</f>
        <v/>
      </c>
      <c r="E4634">
        <f>V0*EXP((rf-q_leak-0.5*sigma^2)*C4634+sigma*SQRT(C4634)*D4634)</f>
        <v/>
      </c>
      <c r="F4634">
        <f>SHL_face*(1+SHL_rate)^C4634</f>
        <v/>
      </c>
      <c r="G4634">
        <f>Pref_face*(1+Pref_rate)^C4634</f>
        <v/>
      </c>
      <c r="H4634">
        <f>MAX(E4634-F4634-G4634,0)</f>
        <v/>
      </c>
      <c r="I4634">
        <f>MIN(E4634,F4634+G4634)+(1-MgmtPct)*H4634</f>
        <v/>
      </c>
      <c r="J4634">
        <f>IF(I4634/SponsorCost&gt;=RatchetTrigger,1,0)</f>
        <v/>
      </c>
      <c r="K4634">
        <f>IF(J4634=1,MgmtPctRatchet,MgmtPct)</f>
        <v/>
      </c>
      <c r="L4634">
        <f>K4634*H4634</f>
        <v/>
      </c>
      <c r="M4634">
        <f>EXP(-rf*C4634)*L4634</f>
        <v/>
      </c>
      <c r="N4634">
        <f>EXP(-rf*C4634)*E4634</f>
        <v/>
      </c>
    </row>
    <row r="4635">
      <c r="A4635" t="n">
        <v>4627</v>
      </c>
      <c r="B4635">
        <f>RAND()</f>
        <v/>
      </c>
      <c r="C4635">
        <f>IF(B4635&lt;P_3,3,IF(B4635&lt;P_3+P_4,4,5))</f>
        <v/>
      </c>
      <c r="D4635">
        <f>NORM.S.INV(RAND())</f>
        <v/>
      </c>
      <c r="E4635">
        <f>V0*EXP((rf-q_leak-0.5*sigma^2)*C4635+sigma*SQRT(C4635)*D4635)</f>
        <v/>
      </c>
      <c r="F4635">
        <f>SHL_face*(1+SHL_rate)^C4635</f>
        <v/>
      </c>
      <c r="G4635">
        <f>Pref_face*(1+Pref_rate)^C4635</f>
        <v/>
      </c>
      <c r="H4635">
        <f>MAX(E4635-F4635-G4635,0)</f>
        <v/>
      </c>
      <c r="I4635">
        <f>MIN(E4635,F4635+G4635)+(1-MgmtPct)*H4635</f>
        <v/>
      </c>
      <c r="J4635">
        <f>IF(I4635/SponsorCost&gt;=RatchetTrigger,1,0)</f>
        <v/>
      </c>
      <c r="K4635">
        <f>IF(J4635=1,MgmtPctRatchet,MgmtPct)</f>
        <v/>
      </c>
      <c r="L4635">
        <f>K4635*H4635</f>
        <v/>
      </c>
      <c r="M4635">
        <f>EXP(-rf*C4635)*L4635</f>
        <v/>
      </c>
      <c r="N4635">
        <f>EXP(-rf*C4635)*E4635</f>
        <v/>
      </c>
    </row>
    <row r="4636">
      <c r="A4636" t="n">
        <v>4628</v>
      </c>
      <c r="B4636">
        <f>RAND()</f>
        <v/>
      </c>
      <c r="C4636">
        <f>IF(B4636&lt;P_3,3,IF(B4636&lt;P_3+P_4,4,5))</f>
        <v/>
      </c>
      <c r="D4636">
        <f>NORM.S.INV(RAND())</f>
        <v/>
      </c>
      <c r="E4636">
        <f>V0*EXP((rf-q_leak-0.5*sigma^2)*C4636+sigma*SQRT(C4636)*D4636)</f>
        <v/>
      </c>
      <c r="F4636">
        <f>SHL_face*(1+SHL_rate)^C4636</f>
        <v/>
      </c>
      <c r="G4636">
        <f>Pref_face*(1+Pref_rate)^C4636</f>
        <v/>
      </c>
      <c r="H4636">
        <f>MAX(E4636-F4636-G4636,0)</f>
        <v/>
      </c>
      <c r="I4636">
        <f>MIN(E4636,F4636+G4636)+(1-MgmtPct)*H4636</f>
        <v/>
      </c>
      <c r="J4636">
        <f>IF(I4636/SponsorCost&gt;=RatchetTrigger,1,0)</f>
        <v/>
      </c>
      <c r="K4636">
        <f>IF(J4636=1,MgmtPctRatchet,MgmtPct)</f>
        <v/>
      </c>
      <c r="L4636">
        <f>K4636*H4636</f>
        <v/>
      </c>
      <c r="M4636">
        <f>EXP(-rf*C4636)*L4636</f>
        <v/>
      </c>
      <c r="N4636">
        <f>EXP(-rf*C4636)*E4636</f>
        <v/>
      </c>
    </row>
    <row r="4637">
      <c r="A4637" t="n">
        <v>4629</v>
      </c>
      <c r="B4637">
        <f>RAND()</f>
        <v/>
      </c>
      <c r="C4637">
        <f>IF(B4637&lt;P_3,3,IF(B4637&lt;P_3+P_4,4,5))</f>
        <v/>
      </c>
      <c r="D4637">
        <f>NORM.S.INV(RAND())</f>
        <v/>
      </c>
      <c r="E4637">
        <f>V0*EXP((rf-q_leak-0.5*sigma^2)*C4637+sigma*SQRT(C4637)*D4637)</f>
        <v/>
      </c>
      <c r="F4637">
        <f>SHL_face*(1+SHL_rate)^C4637</f>
        <v/>
      </c>
      <c r="G4637">
        <f>Pref_face*(1+Pref_rate)^C4637</f>
        <v/>
      </c>
      <c r="H4637">
        <f>MAX(E4637-F4637-G4637,0)</f>
        <v/>
      </c>
      <c r="I4637">
        <f>MIN(E4637,F4637+G4637)+(1-MgmtPct)*H4637</f>
        <v/>
      </c>
      <c r="J4637">
        <f>IF(I4637/SponsorCost&gt;=RatchetTrigger,1,0)</f>
        <v/>
      </c>
      <c r="K4637">
        <f>IF(J4637=1,MgmtPctRatchet,MgmtPct)</f>
        <v/>
      </c>
      <c r="L4637">
        <f>K4637*H4637</f>
        <v/>
      </c>
      <c r="M4637">
        <f>EXP(-rf*C4637)*L4637</f>
        <v/>
      </c>
      <c r="N4637">
        <f>EXP(-rf*C4637)*E4637</f>
        <v/>
      </c>
    </row>
    <row r="4638">
      <c r="A4638" t="n">
        <v>4630</v>
      </c>
      <c r="B4638">
        <f>RAND()</f>
        <v/>
      </c>
      <c r="C4638">
        <f>IF(B4638&lt;P_3,3,IF(B4638&lt;P_3+P_4,4,5))</f>
        <v/>
      </c>
      <c r="D4638">
        <f>NORM.S.INV(RAND())</f>
        <v/>
      </c>
      <c r="E4638">
        <f>V0*EXP((rf-q_leak-0.5*sigma^2)*C4638+sigma*SQRT(C4638)*D4638)</f>
        <v/>
      </c>
      <c r="F4638">
        <f>SHL_face*(1+SHL_rate)^C4638</f>
        <v/>
      </c>
      <c r="G4638">
        <f>Pref_face*(1+Pref_rate)^C4638</f>
        <v/>
      </c>
      <c r="H4638">
        <f>MAX(E4638-F4638-G4638,0)</f>
        <v/>
      </c>
      <c r="I4638">
        <f>MIN(E4638,F4638+G4638)+(1-MgmtPct)*H4638</f>
        <v/>
      </c>
      <c r="J4638">
        <f>IF(I4638/SponsorCost&gt;=RatchetTrigger,1,0)</f>
        <v/>
      </c>
      <c r="K4638">
        <f>IF(J4638=1,MgmtPctRatchet,MgmtPct)</f>
        <v/>
      </c>
      <c r="L4638">
        <f>K4638*H4638</f>
        <v/>
      </c>
      <c r="M4638">
        <f>EXP(-rf*C4638)*L4638</f>
        <v/>
      </c>
      <c r="N4638">
        <f>EXP(-rf*C4638)*E4638</f>
        <v/>
      </c>
    </row>
    <row r="4639">
      <c r="A4639" t="n">
        <v>4631</v>
      </c>
      <c r="B4639">
        <f>RAND()</f>
        <v/>
      </c>
      <c r="C4639">
        <f>IF(B4639&lt;P_3,3,IF(B4639&lt;P_3+P_4,4,5))</f>
        <v/>
      </c>
      <c r="D4639">
        <f>NORM.S.INV(RAND())</f>
        <v/>
      </c>
      <c r="E4639">
        <f>V0*EXP((rf-q_leak-0.5*sigma^2)*C4639+sigma*SQRT(C4639)*D4639)</f>
        <v/>
      </c>
      <c r="F4639">
        <f>SHL_face*(1+SHL_rate)^C4639</f>
        <v/>
      </c>
      <c r="G4639">
        <f>Pref_face*(1+Pref_rate)^C4639</f>
        <v/>
      </c>
      <c r="H4639">
        <f>MAX(E4639-F4639-G4639,0)</f>
        <v/>
      </c>
      <c r="I4639">
        <f>MIN(E4639,F4639+G4639)+(1-MgmtPct)*H4639</f>
        <v/>
      </c>
      <c r="J4639">
        <f>IF(I4639/SponsorCost&gt;=RatchetTrigger,1,0)</f>
        <v/>
      </c>
      <c r="K4639">
        <f>IF(J4639=1,MgmtPctRatchet,MgmtPct)</f>
        <v/>
      </c>
      <c r="L4639">
        <f>K4639*H4639</f>
        <v/>
      </c>
      <c r="M4639">
        <f>EXP(-rf*C4639)*L4639</f>
        <v/>
      </c>
      <c r="N4639">
        <f>EXP(-rf*C4639)*E4639</f>
        <v/>
      </c>
    </row>
    <row r="4640">
      <c r="A4640" t="n">
        <v>4632</v>
      </c>
      <c r="B4640">
        <f>RAND()</f>
        <v/>
      </c>
      <c r="C4640">
        <f>IF(B4640&lt;P_3,3,IF(B4640&lt;P_3+P_4,4,5))</f>
        <v/>
      </c>
      <c r="D4640">
        <f>NORM.S.INV(RAND())</f>
        <v/>
      </c>
      <c r="E4640">
        <f>V0*EXP((rf-q_leak-0.5*sigma^2)*C4640+sigma*SQRT(C4640)*D4640)</f>
        <v/>
      </c>
      <c r="F4640">
        <f>SHL_face*(1+SHL_rate)^C4640</f>
        <v/>
      </c>
      <c r="G4640">
        <f>Pref_face*(1+Pref_rate)^C4640</f>
        <v/>
      </c>
      <c r="H4640">
        <f>MAX(E4640-F4640-G4640,0)</f>
        <v/>
      </c>
      <c r="I4640">
        <f>MIN(E4640,F4640+G4640)+(1-MgmtPct)*H4640</f>
        <v/>
      </c>
      <c r="J4640">
        <f>IF(I4640/SponsorCost&gt;=RatchetTrigger,1,0)</f>
        <v/>
      </c>
      <c r="K4640">
        <f>IF(J4640=1,MgmtPctRatchet,MgmtPct)</f>
        <v/>
      </c>
      <c r="L4640">
        <f>K4640*H4640</f>
        <v/>
      </c>
      <c r="M4640">
        <f>EXP(-rf*C4640)*L4640</f>
        <v/>
      </c>
      <c r="N4640">
        <f>EXP(-rf*C4640)*E4640</f>
        <v/>
      </c>
    </row>
    <row r="4641">
      <c r="A4641" t="n">
        <v>4633</v>
      </c>
      <c r="B4641">
        <f>RAND()</f>
        <v/>
      </c>
      <c r="C4641">
        <f>IF(B4641&lt;P_3,3,IF(B4641&lt;P_3+P_4,4,5))</f>
        <v/>
      </c>
      <c r="D4641">
        <f>NORM.S.INV(RAND())</f>
        <v/>
      </c>
      <c r="E4641">
        <f>V0*EXP((rf-q_leak-0.5*sigma^2)*C4641+sigma*SQRT(C4641)*D4641)</f>
        <v/>
      </c>
      <c r="F4641">
        <f>SHL_face*(1+SHL_rate)^C4641</f>
        <v/>
      </c>
      <c r="G4641">
        <f>Pref_face*(1+Pref_rate)^C4641</f>
        <v/>
      </c>
      <c r="H4641">
        <f>MAX(E4641-F4641-G4641,0)</f>
        <v/>
      </c>
      <c r="I4641">
        <f>MIN(E4641,F4641+G4641)+(1-MgmtPct)*H4641</f>
        <v/>
      </c>
      <c r="J4641">
        <f>IF(I4641/SponsorCost&gt;=RatchetTrigger,1,0)</f>
        <v/>
      </c>
      <c r="K4641">
        <f>IF(J4641=1,MgmtPctRatchet,MgmtPct)</f>
        <v/>
      </c>
      <c r="L4641">
        <f>K4641*H4641</f>
        <v/>
      </c>
      <c r="M4641">
        <f>EXP(-rf*C4641)*L4641</f>
        <v/>
      </c>
      <c r="N4641">
        <f>EXP(-rf*C4641)*E4641</f>
        <v/>
      </c>
    </row>
    <row r="4642">
      <c r="A4642" t="n">
        <v>4634</v>
      </c>
      <c r="B4642">
        <f>RAND()</f>
        <v/>
      </c>
      <c r="C4642">
        <f>IF(B4642&lt;P_3,3,IF(B4642&lt;P_3+P_4,4,5))</f>
        <v/>
      </c>
      <c r="D4642">
        <f>NORM.S.INV(RAND())</f>
        <v/>
      </c>
      <c r="E4642">
        <f>V0*EXP((rf-q_leak-0.5*sigma^2)*C4642+sigma*SQRT(C4642)*D4642)</f>
        <v/>
      </c>
      <c r="F4642">
        <f>SHL_face*(1+SHL_rate)^C4642</f>
        <v/>
      </c>
      <c r="G4642">
        <f>Pref_face*(1+Pref_rate)^C4642</f>
        <v/>
      </c>
      <c r="H4642">
        <f>MAX(E4642-F4642-G4642,0)</f>
        <v/>
      </c>
      <c r="I4642">
        <f>MIN(E4642,F4642+G4642)+(1-MgmtPct)*H4642</f>
        <v/>
      </c>
      <c r="J4642">
        <f>IF(I4642/SponsorCost&gt;=RatchetTrigger,1,0)</f>
        <v/>
      </c>
      <c r="K4642">
        <f>IF(J4642=1,MgmtPctRatchet,MgmtPct)</f>
        <v/>
      </c>
      <c r="L4642">
        <f>K4642*H4642</f>
        <v/>
      </c>
      <c r="M4642">
        <f>EXP(-rf*C4642)*L4642</f>
        <v/>
      </c>
      <c r="N4642">
        <f>EXP(-rf*C4642)*E4642</f>
        <v/>
      </c>
    </row>
    <row r="4643">
      <c r="A4643" t="n">
        <v>4635</v>
      </c>
      <c r="B4643">
        <f>RAND()</f>
        <v/>
      </c>
      <c r="C4643">
        <f>IF(B4643&lt;P_3,3,IF(B4643&lt;P_3+P_4,4,5))</f>
        <v/>
      </c>
      <c r="D4643">
        <f>NORM.S.INV(RAND())</f>
        <v/>
      </c>
      <c r="E4643">
        <f>V0*EXP((rf-q_leak-0.5*sigma^2)*C4643+sigma*SQRT(C4643)*D4643)</f>
        <v/>
      </c>
      <c r="F4643">
        <f>SHL_face*(1+SHL_rate)^C4643</f>
        <v/>
      </c>
      <c r="G4643">
        <f>Pref_face*(1+Pref_rate)^C4643</f>
        <v/>
      </c>
      <c r="H4643">
        <f>MAX(E4643-F4643-G4643,0)</f>
        <v/>
      </c>
      <c r="I4643">
        <f>MIN(E4643,F4643+G4643)+(1-MgmtPct)*H4643</f>
        <v/>
      </c>
      <c r="J4643">
        <f>IF(I4643/SponsorCost&gt;=RatchetTrigger,1,0)</f>
        <v/>
      </c>
      <c r="K4643">
        <f>IF(J4643=1,MgmtPctRatchet,MgmtPct)</f>
        <v/>
      </c>
      <c r="L4643">
        <f>K4643*H4643</f>
        <v/>
      </c>
      <c r="M4643">
        <f>EXP(-rf*C4643)*L4643</f>
        <v/>
      </c>
      <c r="N4643">
        <f>EXP(-rf*C4643)*E4643</f>
        <v/>
      </c>
    </row>
    <row r="4644">
      <c r="A4644" t="n">
        <v>4636</v>
      </c>
      <c r="B4644">
        <f>RAND()</f>
        <v/>
      </c>
      <c r="C4644">
        <f>IF(B4644&lt;P_3,3,IF(B4644&lt;P_3+P_4,4,5))</f>
        <v/>
      </c>
      <c r="D4644">
        <f>NORM.S.INV(RAND())</f>
        <v/>
      </c>
      <c r="E4644">
        <f>V0*EXP((rf-q_leak-0.5*sigma^2)*C4644+sigma*SQRT(C4644)*D4644)</f>
        <v/>
      </c>
      <c r="F4644">
        <f>SHL_face*(1+SHL_rate)^C4644</f>
        <v/>
      </c>
      <c r="G4644">
        <f>Pref_face*(1+Pref_rate)^C4644</f>
        <v/>
      </c>
      <c r="H4644">
        <f>MAX(E4644-F4644-G4644,0)</f>
        <v/>
      </c>
      <c r="I4644">
        <f>MIN(E4644,F4644+G4644)+(1-MgmtPct)*H4644</f>
        <v/>
      </c>
      <c r="J4644">
        <f>IF(I4644/SponsorCost&gt;=RatchetTrigger,1,0)</f>
        <v/>
      </c>
      <c r="K4644">
        <f>IF(J4644=1,MgmtPctRatchet,MgmtPct)</f>
        <v/>
      </c>
      <c r="L4644">
        <f>K4644*H4644</f>
        <v/>
      </c>
      <c r="M4644">
        <f>EXP(-rf*C4644)*L4644</f>
        <v/>
      </c>
      <c r="N4644">
        <f>EXP(-rf*C4644)*E4644</f>
        <v/>
      </c>
    </row>
    <row r="4645">
      <c r="A4645" t="n">
        <v>4637</v>
      </c>
      <c r="B4645">
        <f>RAND()</f>
        <v/>
      </c>
      <c r="C4645">
        <f>IF(B4645&lt;P_3,3,IF(B4645&lt;P_3+P_4,4,5))</f>
        <v/>
      </c>
      <c r="D4645">
        <f>NORM.S.INV(RAND())</f>
        <v/>
      </c>
      <c r="E4645">
        <f>V0*EXP((rf-q_leak-0.5*sigma^2)*C4645+sigma*SQRT(C4645)*D4645)</f>
        <v/>
      </c>
      <c r="F4645">
        <f>SHL_face*(1+SHL_rate)^C4645</f>
        <v/>
      </c>
      <c r="G4645">
        <f>Pref_face*(1+Pref_rate)^C4645</f>
        <v/>
      </c>
      <c r="H4645">
        <f>MAX(E4645-F4645-G4645,0)</f>
        <v/>
      </c>
      <c r="I4645">
        <f>MIN(E4645,F4645+G4645)+(1-MgmtPct)*H4645</f>
        <v/>
      </c>
      <c r="J4645">
        <f>IF(I4645/SponsorCost&gt;=RatchetTrigger,1,0)</f>
        <v/>
      </c>
      <c r="K4645">
        <f>IF(J4645=1,MgmtPctRatchet,MgmtPct)</f>
        <v/>
      </c>
      <c r="L4645">
        <f>K4645*H4645</f>
        <v/>
      </c>
      <c r="M4645">
        <f>EXP(-rf*C4645)*L4645</f>
        <v/>
      </c>
      <c r="N4645">
        <f>EXP(-rf*C4645)*E4645</f>
        <v/>
      </c>
    </row>
    <row r="4646">
      <c r="A4646" t="n">
        <v>4638</v>
      </c>
      <c r="B4646">
        <f>RAND()</f>
        <v/>
      </c>
      <c r="C4646">
        <f>IF(B4646&lt;P_3,3,IF(B4646&lt;P_3+P_4,4,5))</f>
        <v/>
      </c>
      <c r="D4646">
        <f>NORM.S.INV(RAND())</f>
        <v/>
      </c>
      <c r="E4646">
        <f>V0*EXP((rf-q_leak-0.5*sigma^2)*C4646+sigma*SQRT(C4646)*D4646)</f>
        <v/>
      </c>
      <c r="F4646">
        <f>SHL_face*(1+SHL_rate)^C4646</f>
        <v/>
      </c>
      <c r="G4646">
        <f>Pref_face*(1+Pref_rate)^C4646</f>
        <v/>
      </c>
      <c r="H4646">
        <f>MAX(E4646-F4646-G4646,0)</f>
        <v/>
      </c>
      <c r="I4646">
        <f>MIN(E4646,F4646+G4646)+(1-MgmtPct)*H4646</f>
        <v/>
      </c>
      <c r="J4646">
        <f>IF(I4646/SponsorCost&gt;=RatchetTrigger,1,0)</f>
        <v/>
      </c>
      <c r="K4646">
        <f>IF(J4646=1,MgmtPctRatchet,MgmtPct)</f>
        <v/>
      </c>
      <c r="L4646">
        <f>K4646*H4646</f>
        <v/>
      </c>
      <c r="M4646">
        <f>EXP(-rf*C4646)*L4646</f>
        <v/>
      </c>
      <c r="N4646">
        <f>EXP(-rf*C4646)*E4646</f>
        <v/>
      </c>
    </row>
    <row r="4647">
      <c r="A4647" t="n">
        <v>4639</v>
      </c>
      <c r="B4647">
        <f>RAND()</f>
        <v/>
      </c>
      <c r="C4647">
        <f>IF(B4647&lt;P_3,3,IF(B4647&lt;P_3+P_4,4,5))</f>
        <v/>
      </c>
      <c r="D4647">
        <f>NORM.S.INV(RAND())</f>
        <v/>
      </c>
      <c r="E4647">
        <f>V0*EXP((rf-q_leak-0.5*sigma^2)*C4647+sigma*SQRT(C4647)*D4647)</f>
        <v/>
      </c>
      <c r="F4647">
        <f>SHL_face*(1+SHL_rate)^C4647</f>
        <v/>
      </c>
      <c r="G4647">
        <f>Pref_face*(1+Pref_rate)^C4647</f>
        <v/>
      </c>
      <c r="H4647">
        <f>MAX(E4647-F4647-G4647,0)</f>
        <v/>
      </c>
      <c r="I4647">
        <f>MIN(E4647,F4647+G4647)+(1-MgmtPct)*H4647</f>
        <v/>
      </c>
      <c r="J4647">
        <f>IF(I4647/SponsorCost&gt;=RatchetTrigger,1,0)</f>
        <v/>
      </c>
      <c r="K4647">
        <f>IF(J4647=1,MgmtPctRatchet,MgmtPct)</f>
        <v/>
      </c>
      <c r="L4647">
        <f>K4647*H4647</f>
        <v/>
      </c>
      <c r="M4647">
        <f>EXP(-rf*C4647)*L4647</f>
        <v/>
      </c>
      <c r="N4647">
        <f>EXP(-rf*C4647)*E4647</f>
        <v/>
      </c>
    </row>
    <row r="4648">
      <c r="A4648" t="n">
        <v>4640</v>
      </c>
      <c r="B4648">
        <f>RAND()</f>
        <v/>
      </c>
      <c r="C4648">
        <f>IF(B4648&lt;P_3,3,IF(B4648&lt;P_3+P_4,4,5))</f>
        <v/>
      </c>
      <c r="D4648">
        <f>NORM.S.INV(RAND())</f>
        <v/>
      </c>
      <c r="E4648">
        <f>V0*EXP((rf-q_leak-0.5*sigma^2)*C4648+sigma*SQRT(C4648)*D4648)</f>
        <v/>
      </c>
      <c r="F4648">
        <f>SHL_face*(1+SHL_rate)^C4648</f>
        <v/>
      </c>
      <c r="G4648">
        <f>Pref_face*(1+Pref_rate)^C4648</f>
        <v/>
      </c>
      <c r="H4648">
        <f>MAX(E4648-F4648-G4648,0)</f>
        <v/>
      </c>
      <c r="I4648">
        <f>MIN(E4648,F4648+G4648)+(1-MgmtPct)*H4648</f>
        <v/>
      </c>
      <c r="J4648">
        <f>IF(I4648/SponsorCost&gt;=RatchetTrigger,1,0)</f>
        <v/>
      </c>
      <c r="K4648">
        <f>IF(J4648=1,MgmtPctRatchet,MgmtPct)</f>
        <v/>
      </c>
      <c r="L4648">
        <f>K4648*H4648</f>
        <v/>
      </c>
      <c r="M4648">
        <f>EXP(-rf*C4648)*L4648</f>
        <v/>
      </c>
      <c r="N4648">
        <f>EXP(-rf*C4648)*E4648</f>
        <v/>
      </c>
    </row>
    <row r="4649">
      <c r="A4649" t="n">
        <v>4641</v>
      </c>
      <c r="B4649">
        <f>RAND()</f>
        <v/>
      </c>
      <c r="C4649">
        <f>IF(B4649&lt;P_3,3,IF(B4649&lt;P_3+P_4,4,5))</f>
        <v/>
      </c>
      <c r="D4649">
        <f>NORM.S.INV(RAND())</f>
        <v/>
      </c>
      <c r="E4649">
        <f>V0*EXP((rf-q_leak-0.5*sigma^2)*C4649+sigma*SQRT(C4649)*D4649)</f>
        <v/>
      </c>
      <c r="F4649">
        <f>SHL_face*(1+SHL_rate)^C4649</f>
        <v/>
      </c>
      <c r="G4649">
        <f>Pref_face*(1+Pref_rate)^C4649</f>
        <v/>
      </c>
      <c r="H4649">
        <f>MAX(E4649-F4649-G4649,0)</f>
        <v/>
      </c>
      <c r="I4649">
        <f>MIN(E4649,F4649+G4649)+(1-MgmtPct)*H4649</f>
        <v/>
      </c>
      <c r="J4649">
        <f>IF(I4649/SponsorCost&gt;=RatchetTrigger,1,0)</f>
        <v/>
      </c>
      <c r="K4649">
        <f>IF(J4649=1,MgmtPctRatchet,MgmtPct)</f>
        <v/>
      </c>
      <c r="L4649">
        <f>K4649*H4649</f>
        <v/>
      </c>
      <c r="M4649">
        <f>EXP(-rf*C4649)*L4649</f>
        <v/>
      </c>
      <c r="N4649">
        <f>EXP(-rf*C4649)*E4649</f>
        <v/>
      </c>
    </row>
    <row r="4650">
      <c r="A4650" t="n">
        <v>4642</v>
      </c>
      <c r="B4650">
        <f>RAND()</f>
        <v/>
      </c>
      <c r="C4650">
        <f>IF(B4650&lt;P_3,3,IF(B4650&lt;P_3+P_4,4,5))</f>
        <v/>
      </c>
      <c r="D4650">
        <f>NORM.S.INV(RAND())</f>
        <v/>
      </c>
      <c r="E4650">
        <f>V0*EXP((rf-q_leak-0.5*sigma^2)*C4650+sigma*SQRT(C4650)*D4650)</f>
        <v/>
      </c>
      <c r="F4650">
        <f>SHL_face*(1+SHL_rate)^C4650</f>
        <v/>
      </c>
      <c r="G4650">
        <f>Pref_face*(1+Pref_rate)^C4650</f>
        <v/>
      </c>
      <c r="H4650">
        <f>MAX(E4650-F4650-G4650,0)</f>
        <v/>
      </c>
      <c r="I4650">
        <f>MIN(E4650,F4650+G4650)+(1-MgmtPct)*H4650</f>
        <v/>
      </c>
      <c r="J4650">
        <f>IF(I4650/SponsorCost&gt;=RatchetTrigger,1,0)</f>
        <v/>
      </c>
      <c r="K4650">
        <f>IF(J4650=1,MgmtPctRatchet,MgmtPct)</f>
        <v/>
      </c>
      <c r="L4650">
        <f>K4650*H4650</f>
        <v/>
      </c>
      <c r="M4650">
        <f>EXP(-rf*C4650)*L4650</f>
        <v/>
      </c>
      <c r="N4650">
        <f>EXP(-rf*C4650)*E4650</f>
        <v/>
      </c>
    </row>
    <row r="4651">
      <c r="A4651" t="n">
        <v>4643</v>
      </c>
      <c r="B4651">
        <f>RAND()</f>
        <v/>
      </c>
      <c r="C4651">
        <f>IF(B4651&lt;P_3,3,IF(B4651&lt;P_3+P_4,4,5))</f>
        <v/>
      </c>
      <c r="D4651">
        <f>NORM.S.INV(RAND())</f>
        <v/>
      </c>
      <c r="E4651">
        <f>V0*EXP((rf-q_leak-0.5*sigma^2)*C4651+sigma*SQRT(C4651)*D4651)</f>
        <v/>
      </c>
      <c r="F4651">
        <f>SHL_face*(1+SHL_rate)^C4651</f>
        <v/>
      </c>
      <c r="G4651">
        <f>Pref_face*(1+Pref_rate)^C4651</f>
        <v/>
      </c>
      <c r="H4651">
        <f>MAX(E4651-F4651-G4651,0)</f>
        <v/>
      </c>
      <c r="I4651">
        <f>MIN(E4651,F4651+G4651)+(1-MgmtPct)*H4651</f>
        <v/>
      </c>
      <c r="J4651">
        <f>IF(I4651/SponsorCost&gt;=RatchetTrigger,1,0)</f>
        <v/>
      </c>
      <c r="K4651">
        <f>IF(J4651=1,MgmtPctRatchet,MgmtPct)</f>
        <v/>
      </c>
      <c r="L4651">
        <f>K4651*H4651</f>
        <v/>
      </c>
      <c r="M4651">
        <f>EXP(-rf*C4651)*L4651</f>
        <v/>
      </c>
      <c r="N4651">
        <f>EXP(-rf*C4651)*E4651</f>
        <v/>
      </c>
    </row>
    <row r="4652">
      <c r="A4652" t="n">
        <v>4644</v>
      </c>
      <c r="B4652">
        <f>RAND()</f>
        <v/>
      </c>
      <c r="C4652">
        <f>IF(B4652&lt;P_3,3,IF(B4652&lt;P_3+P_4,4,5))</f>
        <v/>
      </c>
      <c r="D4652">
        <f>NORM.S.INV(RAND())</f>
        <v/>
      </c>
      <c r="E4652">
        <f>V0*EXP((rf-q_leak-0.5*sigma^2)*C4652+sigma*SQRT(C4652)*D4652)</f>
        <v/>
      </c>
      <c r="F4652">
        <f>SHL_face*(1+SHL_rate)^C4652</f>
        <v/>
      </c>
      <c r="G4652">
        <f>Pref_face*(1+Pref_rate)^C4652</f>
        <v/>
      </c>
      <c r="H4652">
        <f>MAX(E4652-F4652-G4652,0)</f>
        <v/>
      </c>
      <c r="I4652">
        <f>MIN(E4652,F4652+G4652)+(1-MgmtPct)*H4652</f>
        <v/>
      </c>
      <c r="J4652">
        <f>IF(I4652/SponsorCost&gt;=RatchetTrigger,1,0)</f>
        <v/>
      </c>
      <c r="K4652">
        <f>IF(J4652=1,MgmtPctRatchet,MgmtPct)</f>
        <v/>
      </c>
      <c r="L4652">
        <f>K4652*H4652</f>
        <v/>
      </c>
      <c r="M4652">
        <f>EXP(-rf*C4652)*L4652</f>
        <v/>
      </c>
      <c r="N4652">
        <f>EXP(-rf*C4652)*E4652</f>
        <v/>
      </c>
    </row>
    <row r="4653">
      <c r="A4653" t="n">
        <v>4645</v>
      </c>
      <c r="B4653">
        <f>RAND()</f>
        <v/>
      </c>
      <c r="C4653">
        <f>IF(B4653&lt;P_3,3,IF(B4653&lt;P_3+P_4,4,5))</f>
        <v/>
      </c>
      <c r="D4653">
        <f>NORM.S.INV(RAND())</f>
        <v/>
      </c>
      <c r="E4653">
        <f>V0*EXP((rf-q_leak-0.5*sigma^2)*C4653+sigma*SQRT(C4653)*D4653)</f>
        <v/>
      </c>
      <c r="F4653">
        <f>SHL_face*(1+SHL_rate)^C4653</f>
        <v/>
      </c>
      <c r="G4653">
        <f>Pref_face*(1+Pref_rate)^C4653</f>
        <v/>
      </c>
      <c r="H4653">
        <f>MAX(E4653-F4653-G4653,0)</f>
        <v/>
      </c>
      <c r="I4653">
        <f>MIN(E4653,F4653+G4653)+(1-MgmtPct)*H4653</f>
        <v/>
      </c>
      <c r="J4653">
        <f>IF(I4653/SponsorCost&gt;=RatchetTrigger,1,0)</f>
        <v/>
      </c>
      <c r="K4653">
        <f>IF(J4653=1,MgmtPctRatchet,MgmtPct)</f>
        <v/>
      </c>
      <c r="L4653">
        <f>K4653*H4653</f>
        <v/>
      </c>
      <c r="M4653">
        <f>EXP(-rf*C4653)*L4653</f>
        <v/>
      </c>
      <c r="N4653">
        <f>EXP(-rf*C4653)*E4653</f>
        <v/>
      </c>
    </row>
    <row r="4654">
      <c r="A4654" t="n">
        <v>4646</v>
      </c>
      <c r="B4654">
        <f>RAND()</f>
        <v/>
      </c>
      <c r="C4654">
        <f>IF(B4654&lt;P_3,3,IF(B4654&lt;P_3+P_4,4,5))</f>
        <v/>
      </c>
      <c r="D4654">
        <f>NORM.S.INV(RAND())</f>
        <v/>
      </c>
      <c r="E4654">
        <f>V0*EXP((rf-q_leak-0.5*sigma^2)*C4654+sigma*SQRT(C4654)*D4654)</f>
        <v/>
      </c>
      <c r="F4654">
        <f>SHL_face*(1+SHL_rate)^C4654</f>
        <v/>
      </c>
      <c r="G4654">
        <f>Pref_face*(1+Pref_rate)^C4654</f>
        <v/>
      </c>
      <c r="H4654">
        <f>MAX(E4654-F4654-G4654,0)</f>
        <v/>
      </c>
      <c r="I4654">
        <f>MIN(E4654,F4654+G4654)+(1-MgmtPct)*H4654</f>
        <v/>
      </c>
      <c r="J4654">
        <f>IF(I4654/SponsorCost&gt;=RatchetTrigger,1,0)</f>
        <v/>
      </c>
      <c r="K4654">
        <f>IF(J4654=1,MgmtPctRatchet,MgmtPct)</f>
        <v/>
      </c>
      <c r="L4654">
        <f>K4654*H4654</f>
        <v/>
      </c>
      <c r="M4654">
        <f>EXP(-rf*C4654)*L4654</f>
        <v/>
      </c>
      <c r="N4654">
        <f>EXP(-rf*C4654)*E4654</f>
        <v/>
      </c>
    </row>
    <row r="4655">
      <c r="A4655" t="n">
        <v>4647</v>
      </c>
      <c r="B4655">
        <f>RAND()</f>
        <v/>
      </c>
      <c r="C4655">
        <f>IF(B4655&lt;P_3,3,IF(B4655&lt;P_3+P_4,4,5))</f>
        <v/>
      </c>
      <c r="D4655">
        <f>NORM.S.INV(RAND())</f>
        <v/>
      </c>
      <c r="E4655">
        <f>V0*EXP((rf-q_leak-0.5*sigma^2)*C4655+sigma*SQRT(C4655)*D4655)</f>
        <v/>
      </c>
      <c r="F4655">
        <f>SHL_face*(1+SHL_rate)^C4655</f>
        <v/>
      </c>
      <c r="G4655">
        <f>Pref_face*(1+Pref_rate)^C4655</f>
        <v/>
      </c>
      <c r="H4655">
        <f>MAX(E4655-F4655-G4655,0)</f>
        <v/>
      </c>
      <c r="I4655">
        <f>MIN(E4655,F4655+G4655)+(1-MgmtPct)*H4655</f>
        <v/>
      </c>
      <c r="J4655">
        <f>IF(I4655/SponsorCost&gt;=RatchetTrigger,1,0)</f>
        <v/>
      </c>
      <c r="K4655">
        <f>IF(J4655=1,MgmtPctRatchet,MgmtPct)</f>
        <v/>
      </c>
      <c r="L4655">
        <f>K4655*H4655</f>
        <v/>
      </c>
      <c r="M4655">
        <f>EXP(-rf*C4655)*L4655</f>
        <v/>
      </c>
      <c r="N4655">
        <f>EXP(-rf*C4655)*E4655</f>
        <v/>
      </c>
    </row>
    <row r="4656">
      <c r="A4656" t="n">
        <v>4648</v>
      </c>
      <c r="B4656">
        <f>RAND()</f>
        <v/>
      </c>
      <c r="C4656">
        <f>IF(B4656&lt;P_3,3,IF(B4656&lt;P_3+P_4,4,5))</f>
        <v/>
      </c>
      <c r="D4656">
        <f>NORM.S.INV(RAND())</f>
        <v/>
      </c>
      <c r="E4656">
        <f>V0*EXP((rf-q_leak-0.5*sigma^2)*C4656+sigma*SQRT(C4656)*D4656)</f>
        <v/>
      </c>
      <c r="F4656">
        <f>SHL_face*(1+SHL_rate)^C4656</f>
        <v/>
      </c>
      <c r="G4656">
        <f>Pref_face*(1+Pref_rate)^C4656</f>
        <v/>
      </c>
      <c r="H4656">
        <f>MAX(E4656-F4656-G4656,0)</f>
        <v/>
      </c>
      <c r="I4656">
        <f>MIN(E4656,F4656+G4656)+(1-MgmtPct)*H4656</f>
        <v/>
      </c>
      <c r="J4656">
        <f>IF(I4656/SponsorCost&gt;=RatchetTrigger,1,0)</f>
        <v/>
      </c>
      <c r="K4656">
        <f>IF(J4656=1,MgmtPctRatchet,MgmtPct)</f>
        <v/>
      </c>
      <c r="L4656">
        <f>K4656*H4656</f>
        <v/>
      </c>
      <c r="M4656">
        <f>EXP(-rf*C4656)*L4656</f>
        <v/>
      </c>
      <c r="N4656">
        <f>EXP(-rf*C4656)*E4656</f>
        <v/>
      </c>
    </row>
    <row r="4657">
      <c r="A4657" t="n">
        <v>4649</v>
      </c>
      <c r="B4657">
        <f>RAND()</f>
        <v/>
      </c>
      <c r="C4657">
        <f>IF(B4657&lt;P_3,3,IF(B4657&lt;P_3+P_4,4,5))</f>
        <v/>
      </c>
      <c r="D4657">
        <f>NORM.S.INV(RAND())</f>
        <v/>
      </c>
      <c r="E4657">
        <f>V0*EXP((rf-q_leak-0.5*sigma^2)*C4657+sigma*SQRT(C4657)*D4657)</f>
        <v/>
      </c>
      <c r="F4657">
        <f>SHL_face*(1+SHL_rate)^C4657</f>
        <v/>
      </c>
      <c r="G4657">
        <f>Pref_face*(1+Pref_rate)^C4657</f>
        <v/>
      </c>
      <c r="H4657">
        <f>MAX(E4657-F4657-G4657,0)</f>
        <v/>
      </c>
      <c r="I4657">
        <f>MIN(E4657,F4657+G4657)+(1-MgmtPct)*H4657</f>
        <v/>
      </c>
      <c r="J4657">
        <f>IF(I4657/SponsorCost&gt;=RatchetTrigger,1,0)</f>
        <v/>
      </c>
      <c r="K4657">
        <f>IF(J4657=1,MgmtPctRatchet,MgmtPct)</f>
        <v/>
      </c>
      <c r="L4657">
        <f>K4657*H4657</f>
        <v/>
      </c>
      <c r="M4657">
        <f>EXP(-rf*C4657)*L4657</f>
        <v/>
      </c>
      <c r="N4657">
        <f>EXP(-rf*C4657)*E4657</f>
        <v/>
      </c>
    </row>
    <row r="4658">
      <c r="A4658" t="n">
        <v>4650</v>
      </c>
      <c r="B4658">
        <f>RAND()</f>
        <v/>
      </c>
      <c r="C4658">
        <f>IF(B4658&lt;P_3,3,IF(B4658&lt;P_3+P_4,4,5))</f>
        <v/>
      </c>
      <c r="D4658">
        <f>NORM.S.INV(RAND())</f>
        <v/>
      </c>
      <c r="E4658">
        <f>V0*EXP((rf-q_leak-0.5*sigma^2)*C4658+sigma*SQRT(C4658)*D4658)</f>
        <v/>
      </c>
      <c r="F4658">
        <f>SHL_face*(1+SHL_rate)^C4658</f>
        <v/>
      </c>
      <c r="G4658">
        <f>Pref_face*(1+Pref_rate)^C4658</f>
        <v/>
      </c>
      <c r="H4658">
        <f>MAX(E4658-F4658-G4658,0)</f>
        <v/>
      </c>
      <c r="I4658">
        <f>MIN(E4658,F4658+G4658)+(1-MgmtPct)*H4658</f>
        <v/>
      </c>
      <c r="J4658">
        <f>IF(I4658/SponsorCost&gt;=RatchetTrigger,1,0)</f>
        <v/>
      </c>
      <c r="K4658">
        <f>IF(J4658=1,MgmtPctRatchet,MgmtPct)</f>
        <v/>
      </c>
      <c r="L4658">
        <f>K4658*H4658</f>
        <v/>
      </c>
      <c r="M4658">
        <f>EXP(-rf*C4658)*L4658</f>
        <v/>
      </c>
      <c r="N4658">
        <f>EXP(-rf*C4658)*E4658</f>
        <v/>
      </c>
    </row>
    <row r="4659">
      <c r="A4659" t="n">
        <v>4651</v>
      </c>
      <c r="B4659">
        <f>RAND()</f>
        <v/>
      </c>
      <c r="C4659">
        <f>IF(B4659&lt;P_3,3,IF(B4659&lt;P_3+P_4,4,5))</f>
        <v/>
      </c>
      <c r="D4659">
        <f>NORM.S.INV(RAND())</f>
        <v/>
      </c>
      <c r="E4659">
        <f>V0*EXP((rf-q_leak-0.5*sigma^2)*C4659+sigma*SQRT(C4659)*D4659)</f>
        <v/>
      </c>
      <c r="F4659">
        <f>SHL_face*(1+SHL_rate)^C4659</f>
        <v/>
      </c>
      <c r="G4659">
        <f>Pref_face*(1+Pref_rate)^C4659</f>
        <v/>
      </c>
      <c r="H4659">
        <f>MAX(E4659-F4659-G4659,0)</f>
        <v/>
      </c>
      <c r="I4659">
        <f>MIN(E4659,F4659+G4659)+(1-MgmtPct)*H4659</f>
        <v/>
      </c>
      <c r="J4659">
        <f>IF(I4659/SponsorCost&gt;=RatchetTrigger,1,0)</f>
        <v/>
      </c>
      <c r="K4659">
        <f>IF(J4659=1,MgmtPctRatchet,MgmtPct)</f>
        <v/>
      </c>
      <c r="L4659">
        <f>K4659*H4659</f>
        <v/>
      </c>
      <c r="M4659">
        <f>EXP(-rf*C4659)*L4659</f>
        <v/>
      </c>
      <c r="N4659">
        <f>EXP(-rf*C4659)*E4659</f>
        <v/>
      </c>
    </row>
    <row r="4660">
      <c r="A4660" t="n">
        <v>4652</v>
      </c>
      <c r="B4660">
        <f>RAND()</f>
        <v/>
      </c>
      <c r="C4660">
        <f>IF(B4660&lt;P_3,3,IF(B4660&lt;P_3+P_4,4,5))</f>
        <v/>
      </c>
      <c r="D4660">
        <f>NORM.S.INV(RAND())</f>
        <v/>
      </c>
      <c r="E4660">
        <f>V0*EXP((rf-q_leak-0.5*sigma^2)*C4660+sigma*SQRT(C4660)*D4660)</f>
        <v/>
      </c>
      <c r="F4660">
        <f>SHL_face*(1+SHL_rate)^C4660</f>
        <v/>
      </c>
      <c r="G4660">
        <f>Pref_face*(1+Pref_rate)^C4660</f>
        <v/>
      </c>
      <c r="H4660">
        <f>MAX(E4660-F4660-G4660,0)</f>
        <v/>
      </c>
      <c r="I4660">
        <f>MIN(E4660,F4660+G4660)+(1-MgmtPct)*H4660</f>
        <v/>
      </c>
      <c r="J4660">
        <f>IF(I4660/SponsorCost&gt;=RatchetTrigger,1,0)</f>
        <v/>
      </c>
      <c r="K4660">
        <f>IF(J4660=1,MgmtPctRatchet,MgmtPct)</f>
        <v/>
      </c>
      <c r="L4660">
        <f>K4660*H4660</f>
        <v/>
      </c>
      <c r="M4660">
        <f>EXP(-rf*C4660)*L4660</f>
        <v/>
      </c>
      <c r="N4660">
        <f>EXP(-rf*C4660)*E4660</f>
        <v/>
      </c>
    </row>
    <row r="4661">
      <c r="A4661" t="n">
        <v>4653</v>
      </c>
      <c r="B4661">
        <f>RAND()</f>
        <v/>
      </c>
      <c r="C4661">
        <f>IF(B4661&lt;P_3,3,IF(B4661&lt;P_3+P_4,4,5))</f>
        <v/>
      </c>
      <c r="D4661">
        <f>NORM.S.INV(RAND())</f>
        <v/>
      </c>
      <c r="E4661">
        <f>V0*EXP((rf-q_leak-0.5*sigma^2)*C4661+sigma*SQRT(C4661)*D4661)</f>
        <v/>
      </c>
      <c r="F4661">
        <f>SHL_face*(1+SHL_rate)^C4661</f>
        <v/>
      </c>
      <c r="G4661">
        <f>Pref_face*(1+Pref_rate)^C4661</f>
        <v/>
      </c>
      <c r="H4661">
        <f>MAX(E4661-F4661-G4661,0)</f>
        <v/>
      </c>
      <c r="I4661">
        <f>MIN(E4661,F4661+G4661)+(1-MgmtPct)*H4661</f>
        <v/>
      </c>
      <c r="J4661">
        <f>IF(I4661/SponsorCost&gt;=RatchetTrigger,1,0)</f>
        <v/>
      </c>
      <c r="K4661">
        <f>IF(J4661=1,MgmtPctRatchet,MgmtPct)</f>
        <v/>
      </c>
      <c r="L4661">
        <f>K4661*H4661</f>
        <v/>
      </c>
      <c r="M4661">
        <f>EXP(-rf*C4661)*L4661</f>
        <v/>
      </c>
      <c r="N4661">
        <f>EXP(-rf*C4661)*E4661</f>
        <v/>
      </c>
    </row>
    <row r="4662">
      <c r="A4662" t="n">
        <v>4654</v>
      </c>
      <c r="B4662">
        <f>RAND()</f>
        <v/>
      </c>
      <c r="C4662">
        <f>IF(B4662&lt;P_3,3,IF(B4662&lt;P_3+P_4,4,5))</f>
        <v/>
      </c>
      <c r="D4662">
        <f>NORM.S.INV(RAND())</f>
        <v/>
      </c>
      <c r="E4662">
        <f>V0*EXP((rf-q_leak-0.5*sigma^2)*C4662+sigma*SQRT(C4662)*D4662)</f>
        <v/>
      </c>
      <c r="F4662">
        <f>SHL_face*(1+SHL_rate)^C4662</f>
        <v/>
      </c>
      <c r="G4662">
        <f>Pref_face*(1+Pref_rate)^C4662</f>
        <v/>
      </c>
      <c r="H4662">
        <f>MAX(E4662-F4662-G4662,0)</f>
        <v/>
      </c>
      <c r="I4662">
        <f>MIN(E4662,F4662+G4662)+(1-MgmtPct)*H4662</f>
        <v/>
      </c>
      <c r="J4662">
        <f>IF(I4662/SponsorCost&gt;=RatchetTrigger,1,0)</f>
        <v/>
      </c>
      <c r="K4662">
        <f>IF(J4662=1,MgmtPctRatchet,MgmtPct)</f>
        <v/>
      </c>
      <c r="L4662">
        <f>K4662*H4662</f>
        <v/>
      </c>
      <c r="M4662">
        <f>EXP(-rf*C4662)*L4662</f>
        <v/>
      </c>
      <c r="N4662">
        <f>EXP(-rf*C4662)*E4662</f>
        <v/>
      </c>
    </row>
    <row r="4663">
      <c r="A4663" t="n">
        <v>4655</v>
      </c>
      <c r="B4663">
        <f>RAND()</f>
        <v/>
      </c>
      <c r="C4663">
        <f>IF(B4663&lt;P_3,3,IF(B4663&lt;P_3+P_4,4,5))</f>
        <v/>
      </c>
      <c r="D4663">
        <f>NORM.S.INV(RAND())</f>
        <v/>
      </c>
      <c r="E4663">
        <f>V0*EXP((rf-q_leak-0.5*sigma^2)*C4663+sigma*SQRT(C4663)*D4663)</f>
        <v/>
      </c>
      <c r="F4663">
        <f>SHL_face*(1+SHL_rate)^C4663</f>
        <v/>
      </c>
      <c r="G4663">
        <f>Pref_face*(1+Pref_rate)^C4663</f>
        <v/>
      </c>
      <c r="H4663">
        <f>MAX(E4663-F4663-G4663,0)</f>
        <v/>
      </c>
      <c r="I4663">
        <f>MIN(E4663,F4663+G4663)+(1-MgmtPct)*H4663</f>
        <v/>
      </c>
      <c r="J4663">
        <f>IF(I4663/SponsorCost&gt;=RatchetTrigger,1,0)</f>
        <v/>
      </c>
      <c r="K4663">
        <f>IF(J4663=1,MgmtPctRatchet,MgmtPct)</f>
        <v/>
      </c>
      <c r="L4663">
        <f>K4663*H4663</f>
        <v/>
      </c>
      <c r="M4663">
        <f>EXP(-rf*C4663)*L4663</f>
        <v/>
      </c>
      <c r="N4663">
        <f>EXP(-rf*C4663)*E4663</f>
        <v/>
      </c>
    </row>
    <row r="4664">
      <c r="A4664" t="n">
        <v>4656</v>
      </c>
      <c r="B4664">
        <f>RAND()</f>
        <v/>
      </c>
      <c r="C4664">
        <f>IF(B4664&lt;P_3,3,IF(B4664&lt;P_3+P_4,4,5))</f>
        <v/>
      </c>
      <c r="D4664">
        <f>NORM.S.INV(RAND())</f>
        <v/>
      </c>
      <c r="E4664">
        <f>V0*EXP((rf-q_leak-0.5*sigma^2)*C4664+sigma*SQRT(C4664)*D4664)</f>
        <v/>
      </c>
      <c r="F4664">
        <f>SHL_face*(1+SHL_rate)^C4664</f>
        <v/>
      </c>
      <c r="G4664">
        <f>Pref_face*(1+Pref_rate)^C4664</f>
        <v/>
      </c>
      <c r="H4664">
        <f>MAX(E4664-F4664-G4664,0)</f>
        <v/>
      </c>
      <c r="I4664">
        <f>MIN(E4664,F4664+G4664)+(1-MgmtPct)*H4664</f>
        <v/>
      </c>
      <c r="J4664">
        <f>IF(I4664/SponsorCost&gt;=RatchetTrigger,1,0)</f>
        <v/>
      </c>
      <c r="K4664">
        <f>IF(J4664=1,MgmtPctRatchet,MgmtPct)</f>
        <v/>
      </c>
      <c r="L4664">
        <f>K4664*H4664</f>
        <v/>
      </c>
      <c r="M4664">
        <f>EXP(-rf*C4664)*L4664</f>
        <v/>
      </c>
      <c r="N4664">
        <f>EXP(-rf*C4664)*E4664</f>
        <v/>
      </c>
    </row>
    <row r="4665">
      <c r="A4665" t="n">
        <v>4657</v>
      </c>
      <c r="B4665">
        <f>RAND()</f>
        <v/>
      </c>
      <c r="C4665">
        <f>IF(B4665&lt;P_3,3,IF(B4665&lt;P_3+P_4,4,5))</f>
        <v/>
      </c>
      <c r="D4665">
        <f>NORM.S.INV(RAND())</f>
        <v/>
      </c>
      <c r="E4665">
        <f>V0*EXP((rf-q_leak-0.5*sigma^2)*C4665+sigma*SQRT(C4665)*D4665)</f>
        <v/>
      </c>
      <c r="F4665">
        <f>SHL_face*(1+SHL_rate)^C4665</f>
        <v/>
      </c>
      <c r="G4665">
        <f>Pref_face*(1+Pref_rate)^C4665</f>
        <v/>
      </c>
      <c r="H4665">
        <f>MAX(E4665-F4665-G4665,0)</f>
        <v/>
      </c>
      <c r="I4665">
        <f>MIN(E4665,F4665+G4665)+(1-MgmtPct)*H4665</f>
        <v/>
      </c>
      <c r="J4665">
        <f>IF(I4665/SponsorCost&gt;=RatchetTrigger,1,0)</f>
        <v/>
      </c>
      <c r="K4665">
        <f>IF(J4665=1,MgmtPctRatchet,MgmtPct)</f>
        <v/>
      </c>
      <c r="L4665">
        <f>K4665*H4665</f>
        <v/>
      </c>
      <c r="M4665">
        <f>EXP(-rf*C4665)*L4665</f>
        <v/>
      </c>
      <c r="N4665">
        <f>EXP(-rf*C4665)*E4665</f>
        <v/>
      </c>
    </row>
    <row r="4666">
      <c r="A4666" t="n">
        <v>4658</v>
      </c>
      <c r="B4666">
        <f>RAND()</f>
        <v/>
      </c>
      <c r="C4666">
        <f>IF(B4666&lt;P_3,3,IF(B4666&lt;P_3+P_4,4,5))</f>
        <v/>
      </c>
      <c r="D4666">
        <f>NORM.S.INV(RAND())</f>
        <v/>
      </c>
      <c r="E4666">
        <f>V0*EXP((rf-q_leak-0.5*sigma^2)*C4666+sigma*SQRT(C4666)*D4666)</f>
        <v/>
      </c>
      <c r="F4666">
        <f>SHL_face*(1+SHL_rate)^C4666</f>
        <v/>
      </c>
      <c r="G4666">
        <f>Pref_face*(1+Pref_rate)^C4666</f>
        <v/>
      </c>
      <c r="H4666">
        <f>MAX(E4666-F4666-G4666,0)</f>
        <v/>
      </c>
      <c r="I4666">
        <f>MIN(E4666,F4666+G4666)+(1-MgmtPct)*H4666</f>
        <v/>
      </c>
      <c r="J4666">
        <f>IF(I4666/SponsorCost&gt;=RatchetTrigger,1,0)</f>
        <v/>
      </c>
      <c r="K4666">
        <f>IF(J4666=1,MgmtPctRatchet,MgmtPct)</f>
        <v/>
      </c>
      <c r="L4666">
        <f>K4666*H4666</f>
        <v/>
      </c>
      <c r="M4666">
        <f>EXP(-rf*C4666)*L4666</f>
        <v/>
      </c>
      <c r="N4666">
        <f>EXP(-rf*C4666)*E4666</f>
        <v/>
      </c>
    </row>
    <row r="4667">
      <c r="A4667" t="n">
        <v>4659</v>
      </c>
      <c r="B4667">
        <f>RAND()</f>
        <v/>
      </c>
      <c r="C4667">
        <f>IF(B4667&lt;P_3,3,IF(B4667&lt;P_3+P_4,4,5))</f>
        <v/>
      </c>
      <c r="D4667">
        <f>NORM.S.INV(RAND())</f>
        <v/>
      </c>
      <c r="E4667">
        <f>V0*EXP((rf-q_leak-0.5*sigma^2)*C4667+sigma*SQRT(C4667)*D4667)</f>
        <v/>
      </c>
      <c r="F4667">
        <f>SHL_face*(1+SHL_rate)^C4667</f>
        <v/>
      </c>
      <c r="G4667">
        <f>Pref_face*(1+Pref_rate)^C4667</f>
        <v/>
      </c>
      <c r="H4667">
        <f>MAX(E4667-F4667-G4667,0)</f>
        <v/>
      </c>
      <c r="I4667">
        <f>MIN(E4667,F4667+G4667)+(1-MgmtPct)*H4667</f>
        <v/>
      </c>
      <c r="J4667">
        <f>IF(I4667/SponsorCost&gt;=RatchetTrigger,1,0)</f>
        <v/>
      </c>
      <c r="K4667">
        <f>IF(J4667=1,MgmtPctRatchet,MgmtPct)</f>
        <v/>
      </c>
      <c r="L4667">
        <f>K4667*H4667</f>
        <v/>
      </c>
      <c r="M4667">
        <f>EXP(-rf*C4667)*L4667</f>
        <v/>
      </c>
      <c r="N4667">
        <f>EXP(-rf*C4667)*E4667</f>
        <v/>
      </c>
    </row>
    <row r="4668">
      <c r="A4668" t="n">
        <v>4660</v>
      </c>
      <c r="B4668">
        <f>RAND()</f>
        <v/>
      </c>
      <c r="C4668">
        <f>IF(B4668&lt;P_3,3,IF(B4668&lt;P_3+P_4,4,5))</f>
        <v/>
      </c>
      <c r="D4668">
        <f>NORM.S.INV(RAND())</f>
        <v/>
      </c>
      <c r="E4668">
        <f>V0*EXP((rf-q_leak-0.5*sigma^2)*C4668+sigma*SQRT(C4668)*D4668)</f>
        <v/>
      </c>
      <c r="F4668">
        <f>SHL_face*(1+SHL_rate)^C4668</f>
        <v/>
      </c>
      <c r="G4668">
        <f>Pref_face*(1+Pref_rate)^C4668</f>
        <v/>
      </c>
      <c r="H4668">
        <f>MAX(E4668-F4668-G4668,0)</f>
        <v/>
      </c>
      <c r="I4668">
        <f>MIN(E4668,F4668+G4668)+(1-MgmtPct)*H4668</f>
        <v/>
      </c>
      <c r="J4668">
        <f>IF(I4668/SponsorCost&gt;=RatchetTrigger,1,0)</f>
        <v/>
      </c>
      <c r="K4668">
        <f>IF(J4668=1,MgmtPctRatchet,MgmtPct)</f>
        <v/>
      </c>
      <c r="L4668">
        <f>K4668*H4668</f>
        <v/>
      </c>
      <c r="M4668">
        <f>EXP(-rf*C4668)*L4668</f>
        <v/>
      </c>
      <c r="N4668">
        <f>EXP(-rf*C4668)*E4668</f>
        <v/>
      </c>
    </row>
    <row r="4669">
      <c r="A4669" t="n">
        <v>4661</v>
      </c>
      <c r="B4669">
        <f>RAND()</f>
        <v/>
      </c>
      <c r="C4669">
        <f>IF(B4669&lt;P_3,3,IF(B4669&lt;P_3+P_4,4,5))</f>
        <v/>
      </c>
      <c r="D4669">
        <f>NORM.S.INV(RAND())</f>
        <v/>
      </c>
      <c r="E4669">
        <f>V0*EXP((rf-q_leak-0.5*sigma^2)*C4669+sigma*SQRT(C4669)*D4669)</f>
        <v/>
      </c>
      <c r="F4669">
        <f>SHL_face*(1+SHL_rate)^C4669</f>
        <v/>
      </c>
      <c r="G4669">
        <f>Pref_face*(1+Pref_rate)^C4669</f>
        <v/>
      </c>
      <c r="H4669">
        <f>MAX(E4669-F4669-G4669,0)</f>
        <v/>
      </c>
      <c r="I4669">
        <f>MIN(E4669,F4669+G4669)+(1-MgmtPct)*H4669</f>
        <v/>
      </c>
      <c r="J4669">
        <f>IF(I4669/SponsorCost&gt;=RatchetTrigger,1,0)</f>
        <v/>
      </c>
      <c r="K4669">
        <f>IF(J4669=1,MgmtPctRatchet,MgmtPct)</f>
        <v/>
      </c>
      <c r="L4669">
        <f>K4669*H4669</f>
        <v/>
      </c>
      <c r="M4669">
        <f>EXP(-rf*C4669)*L4669</f>
        <v/>
      </c>
      <c r="N4669">
        <f>EXP(-rf*C4669)*E4669</f>
        <v/>
      </c>
    </row>
    <row r="4670">
      <c r="A4670" t="n">
        <v>4662</v>
      </c>
      <c r="B4670">
        <f>RAND()</f>
        <v/>
      </c>
      <c r="C4670">
        <f>IF(B4670&lt;P_3,3,IF(B4670&lt;P_3+P_4,4,5))</f>
        <v/>
      </c>
      <c r="D4670">
        <f>NORM.S.INV(RAND())</f>
        <v/>
      </c>
      <c r="E4670">
        <f>V0*EXP((rf-q_leak-0.5*sigma^2)*C4670+sigma*SQRT(C4670)*D4670)</f>
        <v/>
      </c>
      <c r="F4670">
        <f>SHL_face*(1+SHL_rate)^C4670</f>
        <v/>
      </c>
      <c r="G4670">
        <f>Pref_face*(1+Pref_rate)^C4670</f>
        <v/>
      </c>
      <c r="H4670">
        <f>MAX(E4670-F4670-G4670,0)</f>
        <v/>
      </c>
      <c r="I4670">
        <f>MIN(E4670,F4670+G4670)+(1-MgmtPct)*H4670</f>
        <v/>
      </c>
      <c r="J4670">
        <f>IF(I4670/SponsorCost&gt;=RatchetTrigger,1,0)</f>
        <v/>
      </c>
      <c r="K4670">
        <f>IF(J4670=1,MgmtPctRatchet,MgmtPct)</f>
        <v/>
      </c>
      <c r="L4670">
        <f>K4670*H4670</f>
        <v/>
      </c>
      <c r="M4670">
        <f>EXP(-rf*C4670)*L4670</f>
        <v/>
      </c>
      <c r="N4670">
        <f>EXP(-rf*C4670)*E4670</f>
        <v/>
      </c>
    </row>
    <row r="4671">
      <c r="A4671" t="n">
        <v>4663</v>
      </c>
      <c r="B4671">
        <f>RAND()</f>
        <v/>
      </c>
      <c r="C4671">
        <f>IF(B4671&lt;P_3,3,IF(B4671&lt;P_3+P_4,4,5))</f>
        <v/>
      </c>
      <c r="D4671">
        <f>NORM.S.INV(RAND())</f>
        <v/>
      </c>
      <c r="E4671">
        <f>V0*EXP((rf-q_leak-0.5*sigma^2)*C4671+sigma*SQRT(C4671)*D4671)</f>
        <v/>
      </c>
      <c r="F4671">
        <f>SHL_face*(1+SHL_rate)^C4671</f>
        <v/>
      </c>
      <c r="G4671">
        <f>Pref_face*(1+Pref_rate)^C4671</f>
        <v/>
      </c>
      <c r="H4671">
        <f>MAX(E4671-F4671-G4671,0)</f>
        <v/>
      </c>
      <c r="I4671">
        <f>MIN(E4671,F4671+G4671)+(1-MgmtPct)*H4671</f>
        <v/>
      </c>
      <c r="J4671">
        <f>IF(I4671/SponsorCost&gt;=RatchetTrigger,1,0)</f>
        <v/>
      </c>
      <c r="K4671">
        <f>IF(J4671=1,MgmtPctRatchet,MgmtPct)</f>
        <v/>
      </c>
      <c r="L4671">
        <f>K4671*H4671</f>
        <v/>
      </c>
      <c r="M4671">
        <f>EXP(-rf*C4671)*L4671</f>
        <v/>
      </c>
      <c r="N4671">
        <f>EXP(-rf*C4671)*E4671</f>
        <v/>
      </c>
    </row>
    <row r="4672">
      <c r="A4672" t="n">
        <v>4664</v>
      </c>
      <c r="B4672">
        <f>RAND()</f>
        <v/>
      </c>
      <c r="C4672">
        <f>IF(B4672&lt;P_3,3,IF(B4672&lt;P_3+P_4,4,5))</f>
        <v/>
      </c>
      <c r="D4672">
        <f>NORM.S.INV(RAND())</f>
        <v/>
      </c>
      <c r="E4672">
        <f>V0*EXP((rf-q_leak-0.5*sigma^2)*C4672+sigma*SQRT(C4672)*D4672)</f>
        <v/>
      </c>
      <c r="F4672">
        <f>SHL_face*(1+SHL_rate)^C4672</f>
        <v/>
      </c>
      <c r="G4672">
        <f>Pref_face*(1+Pref_rate)^C4672</f>
        <v/>
      </c>
      <c r="H4672">
        <f>MAX(E4672-F4672-G4672,0)</f>
        <v/>
      </c>
      <c r="I4672">
        <f>MIN(E4672,F4672+G4672)+(1-MgmtPct)*H4672</f>
        <v/>
      </c>
      <c r="J4672">
        <f>IF(I4672/SponsorCost&gt;=RatchetTrigger,1,0)</f>
        <v/>
      </c>
      <c r="K4672">
        <f>IF(J4672=1,MgmtPctRatchet,MgmtPct)</f>
        <v/>
      </c>
      <c r="L4672">
        <f>K4672*H4672</f>
        <v/>
      </c>
      <c r="M4672">
        <f>EXP(-rf*C4672)*L4672</f>
        <v/>
      </c>
      <c r="N4672">
        <f>EXP(-rf*C4672)*E4672</f>
        <v/>
      </c>
    </row>
    <row r="4673">
      <c r="A4673" t="n">
        <v>4665</v>
      </c>
      <c r="B4673">
        <f>RAND()</f>
        <v/>
      </c>
      <c r="C4673">
        <f>IF(B4673&lt;P_3,3,IF(B4673&lt;P_3+P_4,4,5))</f>
        <v/>
      </c>
      <c r="D4673">
        <f>NORM.S.INV(RAND())</f>
        <v/>
      </c>
      <c r="E4673">
        <f>V0*EXP((rf-q_leak-0.5*sigma^2)*C4673+sigma*SQRT(C4673)*D4673)</f>
        <v/>
      </c>
      <c r="F4673">
        <f>SHL_face*(1+SHL_rate)^C4673</f>
        <v/>
      </c>
      <c r="G4673">
        <f>Pref_face*(1+Pref_rate)^C4673</f>
        <v/>
      </c>
      <c r="H4673">
        <f>MAX(E4673-F4673-G4673,0)</f>
        <v/>
      </c>
      <c r="I4673">
        <f>MIN(E4673,F4673+G4673)+(1-MgmtPct)*H4673</f>
        <v/>
      </c>
      <c r="J4673">
        <f>IF(I4673/SponsorCost&gt;=RatchetTrigger,1,0)</f>
        <v/>
      </c>
      <c r="K4673">
        <f>IF(J4673=1,MgmtPctRatchet,MgmtPct)</f>
        <v/>
      </c>
      <c r="L4673">
        <f>K4673*H4673</f>
        <v/>
      </c>
      <c r="M4673">
        <f>EXP(-rf*C4673)*L4673</f>
        <v/>
      </c>
      <c r="N4673">
        <f>EXP(-rf*C4673)*E4673</f>
        <v/>
      </c>
    </row>
    <row r="4674">
      <c r="A4674" t="n">
        <v>4666</v>
      </c>
      <c r="B4674">
        <f>RAND()</f>
        <v/>
      </c>
      <c r="C4674">
        <f>IF(B4674&lt;P_3,3,IF(B4674&lt;P_3+P_4,4,5))</f>
        <v/>
      </c>
      <c r="D4674">
        <f>NORM.S.INV(RAND())</f>
        <v/>
      </c>
      <c r="E4674">
        <f>V0*EXP((rf-q_leak-0.5*sigma^2)*C4674+sigma*SQRT(C4674)*D4674)</f>
        <v/>
      </c>
      <c r="F4674">
        <f>SHL_face*(1+SHL_rate)^C4674</f>
        <v/>
      </c>
      <c r="G4674">
        <f>Pref_face*(1+Pref_rate)^C4674</f>
        <v/>
      </c>
      <c r="H4674">
        <f>MAX(E4674-F4674-G4674,0)</f>
        <v/>
      </c>
      <c r="I4674">
        <f>MIN(E4674,F4674+G4674)+(1-MgmtPct)*H4674</f>
        <v/>
      </c>
      <c r="J4674">
        <f>IF(I4674/SponsorCost&gt;=RatchetTrigger,1,0)</f>
        <v/>
      </c>
      <c r="K4674">
        <f>IF(J4674=1,MgmtPctRatchet,MgmtPct)</f>
        <v/>
      </c>
      <c r="L4674">
        <f>K4674*H4674</f>
        <v/>
      </c>
      <c r="M4674">
        <f>EXP(-rf*C4674)*L4674</f>
        <v/>
      </c>
      <c r="N4674">
        <f>EXP(-rf*C4674)*E4674</f>
        <v/>
      </c>
    </row>
    <row r="4675">
      <c r="A4675" t="n">
        <v>4667</v>
      </c>
      <c r="B4675">
        <f>RAND()</f>
        <v/>
      </c>
      <c r="C4675">
        <f>IF(B4675&lt;P_3,3,IF(B4675&lt;P_3+P_4,4,5))</f>
        <v/>
      </c>
      <c r="D4675">
        <f>NORM.S.INV(RAND())</f>
        <v/>
      </c>
      <c r="E4675">
        <f>V0*EXP((rf-q_leak-0.5*sigma^2)*C4675+sigma*SQRT(C4675)*D4675)</f>
        <v/>
      </c>
      <c r="F4675">
        <f>SHL_face*(1+SHL_rate)^C4675</f>
        <v/>
      </c>
      <c r="G4675">
        <f>Pref_face*(1+Pref_rate)^C4675</f>
        <v/>
      </c>
      <c r="H4675">
        <f>MAX(E4675-F4675-G4675,0)</f>
        <v/>
      </c>
      <c r="I4675">
        <f>MIN(E4675,F4675+G4675)+(1-MgmtPct)*H4675</f>
        <v/>
      </c>
      <c r="J4675">
        <f>IF(I4675/SponsorCost&gt;=RatchetTrigger,1,0)</f>
        <v/>
      </c>
      <c r="K4675">
        <f>IF(J4675=1,MgmtPctRatchet,MgmtPct)</f>
        <v/>
      </c>
      <c r="L4675">
        <f>K4675*H4675</f>
        <v/>
      </c>
      <c r="M4675">
        <f>EXP(-rf*C4675)*L4675</f>
        <v/>
      </c>
      <c r="N4675">
        <f>EXP(-rf*C4675)*E4675</f>
        <v/>
      </c>
    </row>
    <row r="4676">
      <c r="A4676" t="n">
        <v>4668</v>
      </c>
      <c r="B4676">
        <f>RAND()</f>
        <v/>
      </c>
      <c r="C4676">
        <f>IF(B4676&lt;P_3,3,IF(B4676&lt;P_3+P_4,4,5))</f>
        <v/>
      </c>
      <c r="D4676">
        <f>NORM.S.INV(RAND())</f>
        <v/>
      </c>
      <c r="E4676">
        <f>V0*EXP((rf-q_leak-0.5*sigma^2)*C4676+sigma*SQRT(C4676)*D4676)</f>
        <v/>
      </c>
      <c r="F4676">
        <f>SHL_face*(1+SHL_rate)^C4676</f>
        <v/>
      </c>
      <c r="G4676">
        <f>Pref_face*(1+Pref_rate)^C4676</f>
        <v/>
      </c>
      <c r="H4676">
        <f>MAX(E4676-F4676-G4676,0)</f>
        <v/>
      </c>
      <c r="I4676">
        <f>MIN(E4676,F4676+G4676)+(1-MgmtPct)*H4676</f>
        <v/>
      </c>
      <c r="J4676">
        <f>IF(I4676/SponsorCost&gt;=RatchetTrigger,1,0)</f>
        <v/>
      </c>
      <c r="K4676">
        <f>IF(J4676=1,MgmtPctRatchet,MgmtPct)</f>
        <v/>
      </c>
      <c r="L4676">
        <f>K4676*H4676</f>
        <v/>
      </c>
      <c r="M4676">
        <f>EXP(-rf*C4676)*L4676</f>
        <v/>
      </c>
      <c r="N4676">
        <f>EXP(-rf*C4676)*E4676</f>
        <v/>
      </c>
    </row>
    <row r="4677">
      <c r="A4677" t="n">
        <v>4669</v>
      </c>
      <c r="B4677">
        <f>RAND()</f>
        <v/>
      </c>
      <c r="C4677">
        <f>IF(B4677&lt;P_3,3,IF(B4677&lt;P_3+P_4,4,5))</f>
        <v/>
      </c>
      <c r="D4677">
        <f>NORM.S.INV(RAND())</f>
        <v/>
      </c>
      <c r="E4677">
        <f>V0*EXP((rf-q_leak-0.5*sigma^2)*C4677+sigma*SQRT(C4677)*D4677)</f>
        <v/>
      </c>
      <c r="F4677">
        <f>SHL_face*(1+SHL_rate)^C4677</f>
        <v/>
      </c>
      <c r="G4677">
        <f>Pref_face*(1+Pref_rate)^C4677</f>
        <v/>
      </c>
      <c r="H4677">
        <f>MAX(E4677-F4677-G4677,0)</f>
        <v/>
      </c>
      <c r="I4677">
        <f>MIN(E4677,F4677+G4677)+(1-MgmtPct)*H4677</f>
        <v/>
      </c>
      <c r="J4677">
        <f>IF(I4677/SponsorCost&gt;=RatchetTrigger,1,0)</f>
        <v/>
      </c>
      <c r="K4677">
        <f>IF(J4677=1,MgmtPctRatchet,MgmtPct)</f>
        <v/>
      </c>
      <c r="L4677">
        <f>K4677*H4677</f>
        <v/>
      </c>
      <c r="M4677">
        <f>EXP(-rf*C4677)*L4677</f>
        <v/>
      </c>
      <c r="N4677">
        <f>EXP(-rf*C4677)*E4677</f>
        <v/>
      </c>
    </row>
    <row r="4678">
      <c r="A4678" t="n">
        <v>4670</v>
      </c>
      <c r="B4678">
        <f>RAND()</f>
        <v/>
      </c>
      <c r="C4678">
        <f>IF(B4678&lt;P_3,3,IF(B4678&lt;P_3+P_4,4,5))</f>
        <v/>
      </c>
      <c r="D4678">
        <f>NORM.S.INV(RAND())</f>
        <v/>
      </c>
      <c r="E4678">
        <f>V0*EXP((rf-q_leak-0.5*sigma^2)*C4678+sigma*SQRT(C4678)*D4678)</f>
        <v/>
      </c>
      <c r="F4678">
        <f>SHL_face*(1+SHL_rate)^C4678</f>
        <v/>
      </c>
      <c r="G4678">
        <f>Pref_face*(1+Pref_rate)^C4678</f>
        <v/>
      </c>
      <c r="H4678">
        <f>MAX(E4678-F4678-G4678,0)</f>
        <v/>
      </c>
      <c r="I4678">
        <f>MIN(E4678,F4678+G4678)+(1-MgmtPct)*H4678</f>
        <v/>
      </c>
      <c r="J4678">
        <f>IF(I4678/SponsorCost&gt;=RatchetTrigger,1,0)</f>
        <v/>
      </c>
      <c r="K4678">
        <f>IF(J4678=1,MgmtPctRatchet,MgmtPct)</f>
        <v/>
      </c>
      <c r="L4678">
        <f>K4678*H4678</f>
        <v/>
      </c>
      <c r="M4678">
        <f>EXP(-rf*C4678)*L4678</f>
        <v/>
      </c>
      <c r="N4678">
        <f>EXP(-rf*C4678)*E4678</f>
        <v/>
      </c>
    </row>
    <row r="4679">
      <c r="A4679" t="n">
        <v>4671</v>
      </c>
      <c r="B4679">
        <f>RAND()</f>
        <v/>
      </c>
      <c r="C4679">
        <f>IF(B4679&lt;P_3,3,IF(B4679&lt;P_3+P_4,4,5))</f>
        <v/>
      </c>
      <c r="D4679">
        <f>NORM.S.INV(RAND())</f>
        <v/>
      </c>
      <c r="E4679">
        <f>V0*EXP((rf-q_leak-0.5*sigma^2)*C4679+sigma*SQRT(C4679)*D4679)</f>
        <v/>
      </c>
      <c r="F4679">
        <f>SHL_face*(1+SHL_rate)^C4679</f>
        <v/>
      </c>
      <c r="G4679">
        <f>Pref_face*(1+Pref_rate)^C4679</f>
        <v/>
      </c>
      <c r="H4679">
        <f>MAX(E4679-F4679-G4679,0)</f>
        <v/>
      </c>
      <c r="I4679">
        <f>MIN(E4679,F4679+G4679)+(1-MgmtPct)*H4679</f>
        <v/>
      </c>
      <c r="J4679">
        <f>IF(I4679/SponsorCost&gt;=RatchetTrigger,1,0)</f>
        <v/>
      </c>
      <c r="K4679">
        <f>IF(J4679=1,MgmtPctRatchet,MgmtPct)</f>
        <v/>
      </c>
      <c r="L4679">
        <f>K4679*H4679</f>
        <v/>
      </c>
      <c r="M4679">
        <f>EXP(-rf*C4679)*L4679</f>
        <v/>
      </c>
      <c r="N4679">
        <f>EXP(-rf*C4679)*E4679</f>
        <v/>
      </c>
    </row>
    <row r="4680">
      <c r="A4680" t="n">
        <v>4672</v>
      </c>
      <c r="B4680">
        <f>RAND()</f>
        <v/>
      </c>
      <c r="C4680">
        <f>IF(B4680&lt;P_3,3,IF(B4680&lt;P_3+P_4,4,5))</f>
        <v/>
      </c>
      <c r="D4680">
        <f>NORM.S.INV(RAND())</f>
        <v/>
      </c>
      <c r="E4680">
        <f>V0*EXP((rf-q_leak-0.5*sigma^2)*C4680+sigma*SQRT(C4680)*D4680)</f>
        <v/>
      </c>
      <c r="F4680">
        <f>SHL_face*(1+SHL_rate)^C4680</f>
        <v/>
      </c>
      <c r="G4680">
        <f>Pref_face*(1+Pref_rate)^C4680</f>
        <v/>
      </c>
      <c r="H4680">
        <f>MAX(E4680-F4680-G4680,0)</f>
        <v/>
      </c>
      <c r="I4680">
        <f>MIN(E4680,F4680+G4680)+(1-MgmtPct)*H4680</f>
        <v/>
      </c>
      <c r="J4680">
        <f>IF(I4680/SponsorCost&gt;=RatchetTrigger,1,0)</f>
        <v/>
      </c>
      <c r="K4680">
        <f>IF(J4680=1,MgmtPctRatchet,MgmtPct)</f>
        <v/>
      </c>
      <c r="L4680">
        <f>K4680*H4680</f>
        <v/>
      </c>
      <c r="M4680">
        <f>EXP(-rf*C4680)*L4680</f>
        <v/>
      </c>
      <c r="N4680">
        <f>EXP(-rf*C4680)*E4680</f>
        <v/>
      </c>
    </row>
    <row r="4681">
      <c r="A4681" t="n">
        <v>4673</v>
      </c>
      <c r="B4681">
        <f>RAND()</f>
        <v/>
      </c>
      <c r="C4681">
        <f>IF(B4681&lt;P_3,3,IF(B4681&lt;P_3+P_4,4,5))</f>
        <v/>
      </c>
      <c r="D4681">
        <f>NORM.S.INV(RAND())</f>
        <v/>
      </c>
      <c r="E4681">
        <f>V0*EXP((rf-q_leak-0.5*sigma^2)*C4681+sigma*SQRT(C4681)*D4681)</f>
        <v/>
      </c>
      <c r="F4681">
        <f>SHL_face*(1+SHL_rate)^C4681</f>
        <v/>
      </c>
      <c r="G4681">
        <f>Pref_face*(1+Pref_rate)^C4681</f>
        <v/>
      </c>
      <c r="H4681">
        <f>MAX(E4681-F4681-G4681,0)</f>
        <v/>
      </c>
      <c r="I4681">
        <f>MIN(E4681,F4681+G4681)+(1-MgmtPct)*H4681</f>
        <v/>
      </c>
      <c r="J4681">
        <f>IF(I4681/SponsorCost&gt;=RatchetTrigger,1,0)</f>
        <v/>
      </c>
      <c r="K4681">
        <f>IF(J4681=1,MgmtPctRatchet,MgmtPct)</f>
        <v/>
      </c>
      <c r="L4681">
        <f>K4681*H4681</f>
        <v/>
      </c>
      <c r="M4681">
        <f>EXP(-rf*C4681)*L4681</f>
        <v/>
      </c>
      <c r="N4681">
        <f>EXP(-rf*C4681)*E4681</f>
        <v/>
      </c>
    </row>
    <row r="4682">
      <c r="A4682" t="n">
        <v>4674</v>
      </c>
      <c r="B4682">
        <f>RAND()</f>
        <v/>
      </c>
      <c r="C4682">
        <f>IF(B4682&lt;P_3,3,IF(B4682&lt;P_3+P_4,4,5))</f>
        <v/>
      </c>
      <c r="D4682">
        <f>NORM.S.INV(RAND())</f>
        <v/>
      </c>
      <c r="E4682">
        <f>V0*EXP((rf-q_leak-0.5*sigma^2)*C4682+sigma*SQRT(C4682)*D4682)</f>
        <v/>
      </c>
      <c r="F4682">
        <f>SHL_face*(1+SHL_rate)^C4682</f>
        <v/>
      </c>
      <c r="G4682">
        <f>Pref_face*(1+Pref_rate)^C4682</f>
        <v/>
      </c>
      <c r="H4682">
        <f>MAX(E4682-F4682-G4682,0)</f>
        <v/>
      </c>
      <c r="I4682">
        <f>MIN(E4682,F4682+G4682)+(1-MgmtPct)*H4682</f>
        <v/>
      </c>
      <c r="J4682">
        <f>IF(I4682/SponsorCost&gt;=RatchetTrigger,1,0)</f>
        <v/>
      </c>
      <c r="K4682">
        <f>IF(J4682=1,MgmtPctRatchet,MgmtPct)</f>
        <v/>
      </c>
      <c r="L4682">
        <f>K4682*H4682</f>
        <v/>
      </c>
      <c r="M4682">
        <f>EXP(-rf*C4682)*L4682</f>
        <v/>
      </c>
      <c r="N4682">
        <f>EXP(-rf*C4682)*E4682</f>
        <v/>
      </c>
    </row>
    <row r="4683">
      <c r="A4683" t="n">
        <v>4675</v>
      </c>
      <c r="B4683">
        <f>RAND()</f>
        <v/>
      </c>
      <c r="C4683">
        <f>IF(B4683&lt;P_3,3,IF(B4683&lt;P_3+P_4,4,5))</f>
        <v/>
      </c>
      <c r="D4683">
        <f>NORM.S.INV(RAND())</f>
        <v/>
      </c>
      <c r="E4683">
        <f>V0*EXP((rf-q_leak-0.5*sigma^2)*C4683+sigma*SQRT(C4683)*D4683)</f>
        <v/>
      </c>
      <c r="F4683">
        <f>SHL_face*(1+SHL_rate)^C4683</f>
        <v/>
      </c>
      <c r="G4683">
        <f>Pref_face*(1+Pref_rate)^C4683</f>
        <v/>
      </c>
      <c r="H4683">
        <f>MAX(E4683-F4683-G4683,0)</f>
        <v/>
      </c>
      <c r="I4683">
        <f>MIN(E4683,F4683+G4683)+(1-MgmtPct)*H4683</f>
        <v/>
      </c>
      <c r="J4683">
        <f>IF(I4683/SponsorCost&gt;=RatchetTrigger,1,0)</f>
        <v/>
      </c>
      <c r="K4683">
        <f>IF(J4683=1,MgmtPctRatchet,MgmtPct)</f>
        <v/>
      </c>
      <c r="L4683">
        <f>K4683*H4683</f>
        <v/>
      </c>
      <c r="M4683">
        <f>EXP(-rf*C4683)*L4683</f>
        <v/>
      </c>
      <c r="N4683">
        <f>EXP(-rf*C4683)*E4683</f>
        <v/>
      </c>
    </row>
    <row r="4684">
      <c r="A4684" t="n">
        <v>4676</v>
      </c>
      <c r="B4684">
        <f>RAND()</f>
        <v/>
      </c>
      <c r="C4684">
        <f>IF(B4684&lt;P_3,3,IF(B4684&lt;P_3+P_4,4,5))</f>
        <v/>
      </c>
      <c r="D4684">
        <f>NORM.S.INV(RAND())</f>
        <v/>
      </c>
      <c r="E4684">
        <f>V0*EXP((rf-q_leak-0.5*sigma^2)*C4684+sigma*SQRT(C4684)*D4684)</f>
        <v/>
      </c>
      <c r="F4684">
        <f>SHL_face*(1+SHL_rate)^C4684</f>
        <v/>
      </c>
      <c r="G4684">
        <f>Pref_face*(1+Pref_rate)^C4684</f>
        <v/>
      </c>
      <c r="H4684">
        <f>MAX(E4684-F4684-G4684,0)</f>
        <v/>
      </c>
      <c r="I4684">
        <f>MIN(E4684,F4684+G4684)+(1-MgmtPct)*H4684</f>
        <v/>
      </c>
      <c r="J4684">
        <f>IF(I4684/SponsorCost&gt;=RatchetTrigger,1,0)</f>
        <v/>
      </c>
      <c r="K4684">
        <f>IF(J4684=1,MgmtPctRatchet,MgmtPct)</f>
        <v/>
      </c>
      <c r="L4684">
        <f>K4684*H4684</f>
        <v/>
      </c>
      <c r="M4684">
        <f>EXP(-rf*C4684)*L4684</f>
        <v/>
      </c>
      <c r="N4684">
        <f>EXP(-rf*C4684)*E4684</f>
        <v/>
      </c>
    </row>
    <row r="4685">
      <c r="A4685" t="n">
        <v>4677</v>
      </c>
      <c r="B4685">
        <f>RAND()</f>
        <v/>
      </c>
      <c r="C4685">
        <f>IF(B4685&lt;P_3,3,IF(B4685&lt;P_3+P_4,4,5))</f>
        <v/>
      </c>
      <c r="D4685">
        <f>NORM.S.INV(RAND())</f>
        <v/>
      </c>
      <c r="E4685">
        <f>V0*EXP((rf-q_leak-0.5*sigma^2)*C4685+sigma*SQRT(C4685)*D4685)</f>
        <v/>
      </c>
      <c r="F4685">
        <f>SHL_face*(1+SHL_rate)^C4685</f>
        <v/>
      </c>
      <c r="G4685">
        <f>Pref_face*(1+Pref_rate)^C4685</f>
        <v/>
      </c>
      <c r="H4685">
        <f>MAX(E4685-F4685-G4685,0)</f>
        <v/>
      </c>
      <c r="I4685">
        <f>MIN(E4685,F4685+G4685)+(1-MgmtPct)*H4685</f>
        <v/>
      </c>
      <c r="J4685">
        <f>IF(I4685/SponsorCost&gt;=RatchetTrigger,1,0)</f>
        <v/>
      </c>
      <c r="K4685">
        <f>IF(J4685=1,MgmtPctRatchet,MgmtPct)</f>
        <v/>
      </c>
      <c r="L4685">
        <f>K4685*H4685</f>
        <v/>
      </c>
      <c r="M4685">
        <f>EXP(-rf*C4685)*L4685</f>
        <v/>
      </c>
      <c r="N4685">
        <f>EXP(-rf*C4685)*E4685</f>
        <v/>
      </c>
    </row>
    <row r="4686">
      <c r="A4686" t="n">
        <v>4678</v>
      </c>
      <c r="B4686">
        <f>RAND()</f>
        <v/>
      </c>
      <c r="C4686">
        <f>IF(B4686&lt;P_3,3,IF(B4686&lt;P_3+P_4,4,5))</f>
        <v/>
      </c>
      <c r="D4686">
        <f>NORM.S.INV(RAND())</f>
        <v/>
      </c>
      <c r="E4686">
        <f>V0*EXP((rf-q_leak-0.5*sigma^2)*C4686+sigma*SQRT(C4686)*D4686)</f>
        <v/>
      </c>
      <c r="F4686">
        <f>SHL_face*(1+SHL_rate)^C4686</f>
        <v/>
      </c>
      <c r="G4686">
        <f>Pref_face*(1+Pref_rate)^C4686</f>
        <v/>
      </c>
      <c r="H4686">
        <f>MAX(E4686-F4686-G4686,0)</f>
        <v/>
      </c>
      <c r="I4686">
        <f>MIN(E4686,F4686+G4686)+(1-MgmtPct)*H4686</f>
        <v/>
      </c>
      <c r="J4686">
        <f>IF(I4686/SponsorCost&gt;=RatchetTrigger,1,0)</f>
        <v/>
      </c>
      <c r="K4686">
        <f>IF(J4686=1,MgmtPctRatchet,MgmtPct)</f>
        <v/>
      </c>
      <c r="L4686">
        <f>K4686*H4686</f>
        <v/>
      </c>
      <c r="M4686">
        <f>EXP(-rf*C4686)*L4686</f>
        <v/>
      </c>
      <c r="N4686">
        <f>EXP(-rf*C4686)*E4686</f>
        <v/>
      </c>
    </row>
    <row r="4687">
      <c r="A4687" t="n">
        <v>4679</v>
      </c>
      <c r="B4687">
        <f>RAND()</f>
        <v/>
      </c>
      <c r="C4687">
        <f>IF(B4687&lt;P_3,3,IF(B4687&lt;P_3+P_4,4,5))</f>
        <v/>
      </c>
      <c r="D4687">
        <f>NORM.S.INV(RAND())</f>
        <v/>
      </c>
      <c r="E4687">
        <f>V0*EXP((rf-q_leak-0.5*sigma^2)*C4687+sigma*SQRT(C4687)*D4687)</f>
        <v/>
      </c>
      <c r="F4687">
        <f>SHL_face*(1+SHL_rate)^C4687</f>
        <v/>
      </c>
      <c r="G4687">
        <f>Pref_face*(1+Pref_rate)^C4687</f>
        <v/>
      </c>
      <c r="H4687">
        <f>MAX(E4687-F4687-G4687,0)</f>
        <v/>
      </c>
      <c r="I4687">
        <f>MIN(E4687,F4687+G4687)+(1-MgmtPct)*H4687</f>
        <v/>
      </c>
      <c r="J4687">
        <f>IF(I4687/SponsorCost&gt;=RatchetTrigger,1,0)</f>
        <v/>
      </c>
      <c r="K4687">
        <f>IF(J4687=1,MgmtPctRatchet,MgmtPct)</f>
        <v/>
      </c>
      <c r="L4687">
        <f>K4687*H4687</f>
        <v/>
      </c>
      <c r="M4687">
        <f>EXP(-rf*C4687)*L4687</f>
        <v/>
      </c>
      <c r="N4687">
        <f>EXP(-rf*C4687)*E4687</f>
        <v/>
      </c>
    </row>
    <row r="4688">
      <c r="A4688" t="n">
        <v>4680</v>
      </c>
      <c r="B4688">
        <f>RAND()</f>
        <v/>
      </c>
      <c r="C4688">
        <f>IF(B4688&lt;P_3,3,IF(B4688&lt;P_3+P_4,4,5))</f>
        <v/>
      </c>
      <c r="D4688">
        <f>NORM.S.INV(RAND())</f>
        <v/>
      </c>
      <c r="E4688">
        <f>V0*EXP((rf-q_leak-0.5*sigma^2)*C4688+sigma*SQRT(C4688)*D4688)</f>
        <v/>
      </c>
      <c r="F4688">
        <f>SHL_face*(1+SHL_rate)^C4688</f>
        <v/>
      </c>
      <c r="G4688">
        <f>Pref_face*(1+Pref_rate)^C4688</f>
        <v/>
      </c>
      <c r="H4688">
        <f>MAX(E4688-F4688-G4688,0)</f>
        <v/>
      </c>
      <c r="I4688">
        <f>MIN(E4688,F4688+G4688)+(1-MgmtPct)*H4688</f>
        <v/>
      </c>
      <c r="J4688">
        <f>IF(I4688/SponsorCost&gt;=RatchetTrigger,1,0)</f>
        <v/>
      </c>
      <c r="K4688">
        <f>IF(J4688=1,MgmtPctRatchet,MgmtPct)</f>
        <v/>
      </c>
      <c r="L4688">
        <f>K4688*H4688</f>
        <v/>
      </c>
      <c r="M4688">
        <f>EXP(-rf*C4688)*L4688</f>
        <v/>
      </c>
      <c r="N4688">
        <f>EXP(-rf*C4688)*E4688</f>
        <v/>
      </c>
    </row>
    <row r="4689">
      <c r="A4689" t="n">
        <v>4681</v>
      </c>
      <c r="B4689">
        <f>RAND()</f>
        <v/>
      </c>
      <c r="C4689">
        <f>IF(B4689&lt;P_3,3,IF(B4689&lt;P_3+P_4,4,5))</f>
        <v/>
      </c>
      <c r="D4689">
        <f>NORM.S.INV(RAND())</f>
        <v/>
      </c>
      <c r="E4689">
        <f>V0*EXP((rf-q_leak-0.5*sigma^2)*C4689+sigma*SQRT(C4689)*D4689)</f>
        <v/>
      </c>
      <c r="F4689">
        <f>SHL_face*(1+SHL_rate)^C4689</f>
        <v/>
      </c>
      <c r="G4689">
        <f>Pref_face*(1+Pref_rate)^C4689</f>
        <v/>
      </c>
      <c r="H4689">
        <f>MAX(E4689-F4689-G4689,0)</f>
        <v/>
      </c>
      <c r="I4689">
        <f>MIN(E4689,F4689+G4689)+(1-MgmtPct)*H4689</f>
        <v/>
      </c>
      <c r="J4689">
        <f>IF(I4689/SponsorCost&gt;=RatchetTrigger,1,0)</f>
        <v/>
      </c>
      <c r="K4689">
        <f>IF(J4689=1,MgmtPctRatchet,MgmtPct)</f>
        <v/>
      </c>
      <c r="L4689">
        <f>K4689*H4689</f>
        <v/>
      </c>
      <c r="M4689">
        <f>EXP(-rf*C4689)*L4689</f>
        <v/>
      </c>
      <c r="N4689">
        <f>EXP(-rf*C4689)*E4689</f>
        <v/>
      </c>
    </row>
    <row r="4690">
      <c r="A4690" t="n">
        <v>4682</v>
      </c>
      <c r="B4690">
        <f>RAND()</f>
        <v/>
      </c>
      <c r="C4690">
        <f>IF(B4690&lt;P_3,3,IF(B4690&lt;P_3+P_4,4,5))</f>
        <v/>
      </c>
      <c r="D4690">
        <f>NORM.S.INV(RAND())</f>
        <v/>
      </c>
      <c r="E4690">
        <f>V0*EXP((rf-q_leak-0.5*sigma^2)*C4690+sigma*SQRT(C4690)*D4690)</f>
        <v/>
      </c>
      <c r="F4690">
        <f>SHL_face*(1+SHL_rate)^C4690</f>
        <v/>
      </c>
      <c r="G4690">
        <f>Pref_face*(1+Pref_rate)^C4690</f>
        <v/>
      </c>
      <c r="H4690">
        <f>MAX(E4690-F4690-G4690,0)</f>
        <v/>
      </c>
      <c r="I4690">
        <f>MIN(E4690,F4690+G4690)+(1-MgmtPct)*H4690</f>
        <v/>
      </c>
      <c r="J4690">
        <f>IF(I4690/SponsorCost&gt;=RatchetTrigger,1,0)</f>
        <v/>
      </c>
      <c r="K4690">
        <f>IF(J4690=1,MgmtPctRatchet,MgmtPct)</f>
        <v/>
      </c>
      <c r="L4690">
        <f>K4690*H4690</f>
        <v/>
      </c>
      <c r="M4690">
        <f>EXP(-rf*C4690)*L4690</f>
        <v/>
      </c>
      <c r="N4690">
        <f>EXP(-rf*C4690)*E4690</f>
        <v/>
      </c>
    </row>
    <row r="4691">
      <c r="A4691" t="n">
        <v>4683</v>
      </c>
      <c r="B4691">
        <f>RAND()</f>
        <v/>
      </c>
      <c r="C4691">
        <f>IF(B4691&lt;P_3,3,IF(B4691&lt;P_3+P_4,4,5))</f>
        <v/>
      </c>
      <c r="D4691">
        <f>NORM.S.INV(RAND())</f>
        <v/>
      </c>
      <c r="E4691">
        <f>V0*EXP((rf-q_leak-0.5*sigma^2)*C4691+sigma*SQRT(C4691)*D4691)</f>
        <v/>
      </c>
      <c r="F4691">
        <f>SHL_face*(1+SHL_rate)^C4691</f>
        <v/>
      </c>
      <c r="G4691">
        <f>Pref_face*(1+Pref_rate)^C4691</f>
        <v/>
      </c>
      <c r="H4691">
        <f>MAX(E4691-F4691-G4691,0)</f>
        <v/>
      </c>
      <c r="I4691">
        <f>MIN(E4691,F4691+G4691)+(1-MgmtPct)*H4691</f>
        <v/>
      </c>
      <c r="J4691">
        <f>IF(I4691/SponsorCost&gt;=RatchetTrigger,1,0)</f>
        <v/>
      </c>
      <c r="K4691">
        <f>IF(J4691=1,MgmtPctRatchet,MgmtPct)</f>
        <v/>
      </c>
      <c r="L4691">
        <f>K4691*H4691</f>
        <v/>
      </c>
      <c r="M4691">
        <f>EXP(-rf*C4691)*L4691</f>
        <v/>
      </c>
      <c r="N4691">
        <f>EXP(-rf*C4691)*E4691</f>
        <v/>
      </c>
    </row>
    <row r="4692">
      <c r="A4692" t="n">
        <v>4684</v>
      </c>
      <c r="B4692">
        <f>RAND()</f>
        <v/>
      </c>
      <c r="C4692">
        <f>IF(B4692&lt;P_3,3,IF(B4692&lt;P_3+P_4,4,5))</f>
        <v/>
      </c>
      <c r="D4692">
        <f>NORM.S.INV(RAND())</f>
        <v/>
      </c>
      <c r="E4692">
        <f>V0*EXP((rf-q_leak-0.5*sigma^2)*C4692+sigma*SQRT(C4692)*D4692)</f>
        <v/>
      </c>
      <c r="F4692">
        <f>SHL_face*(1+SHL_rate)^C4692</f>
        <v/>
      </c>
      <c r="G4692">
        <f>Pref_face*(1+Pref_rate)^C4692</f>
        <v/>
      </c>
      <c r="H4692">
        <f>MAX(E4692-F4692-G4692,0)</f>
        <v/>
      </c>
      <c r="I4692">
        <f>MIN(E4692,F4692+G4692)+(1-MgmtPct)*H4692</f>
        <v/>
      </c>
      <c r="J4692">
        <f>IF(I4692/SponsorCost&gt;=RatchetTrigger,1,0)</f>
        <v/>
      </c>
      <c r="K4692">
        <f>IF(J4692=1,MgmtPctRatchet,MgmtPct)</f>
        <v/>
      </c>
      <c r="L4692">
        <f>K4692*H4692</f>
        <v/>
      </c>
      <c r="M4692">
        <f>EXP(-rf*C4692)*L4692</f>
        <v/>
      </c>
      <c r="N4692">
        <f>EXP(-rf*C4692)*E4692</f>
        <v/>
      </c>
    </row>
    <row r="4693">
      <c r="A4693" t="n">
        <v>4685</v>
      </c>
      <c r="B4693">
        <f>RAND()</f>
        <v/>
      </c>
      <c r="C4693">
        <f>IF(B4693&lt;P_3,3,IF(B4693&lt;P_3+P_4,4,5))</f>
        <v/>
      </c>
      <c r="D4693">
        <f>NORM.S.INV(RAND())</f>
        <v/>
      </c>
      <c r="E4693">
        <f>V0*EXP((rf-q_leak-0.5*sigma^2)*C4693+sigma*SQRT(C4693)*D4693)</f>
        <v/>
      </c>
      <c r="F4693">
        <f>SHL_face*(1+SHL_rate)^C4693</f>
        <v/>
      </c>
      <c r="G4693">
        <f>Pref_face*(1+Pref_rate)^C4693</f>
        <v/>
      </c>
      <c r="H4693">
        <f>MAX(E4693-F4693-G4693,0)</f>
        <v/>
      </c>
      <c r="I4693">
        <f>MIN(E4693,F4693+G4693)+(1-MgmtPct)*H4693</f>
        <v/>
      </c>
      <c r="J4693">
        <f>IF(I4693/SponsorCost&gt;=RatchetTrigger,1,0)</f>
        <v/>
      </c>
      <c r="K4693">
        <f>IF(J4693=1,MgmtPctRatchet,MgmtPct)</f>
        <v/>
      </c>
      <c r="L4693">
        <f>K4693*H4693</f>
        <v/>
      </c>
      <c r="M4693">
        <f>EXP(-rf*C4693)*L4693</f>
        <v/>
      </c>
      <c r="N4693">
        <f>EXP(-rf*C4693)*E4693</f>
        <v/>
      </c>
    </row>
    <row r="4694">
      <c r="A4694" t="n">
        <v>4686</v>
      </c>
      <c r="B4694">
        <f>RAND()</f>
        <v/>
      </c>
      <c r="C4694">
        <f>IF(B4694&lt;P_3,3,IF(B4694&lt;P_3+P_4,4,5))</f>
        <v/>
      </c>
      <c r="D4694">
        <f>NORM.S.INV(RAND())</f>
        <v/>
      </c>
      <c r="E4694">
        <f>V0*EXP((rf-q_leak-0.5*sigma^2)*C4694+sigma*SQRT(C4694)*D4694)</f>
        <v/>
      </c>
      <c r="F4694">
        <f>SHL_face*(1+SHL_rate)^C4694</f>
        <v/>
      </c>
      <c r="G4694">
        <f>Pref_face*(1+Pref_rate)^C4694</f>
        <v/>
      </c>
      <c r="H4694">
        <f>MAX(E4694-F4694-G4694,0)</f>
        <v/>
      </c>
      <c r="I4694">
        <f>MIN(E4694,F4694+G4694)+(1-MgmtPct)*H4694</f>
        <v/>
      </c>
      <c r="J4694">
        <f>IF(I4694/SponsorCost&gt;=RatchetTrigger,1,0)</f>
        <v/>
      </c>
      <c r="K4694">
        <f>IF(J4694=1,MgmtPctRatchet,MgmtPct)</f>
        <v/>
      </c>
      <c r="L4694">
        <f>K4694*H4694</f>
        <v/>
      </c>
      <c r="M4694">
        <f>EXP(-rf*C4694)*L4694</f>
        <v/>
      </c>
      <c r="N4694">
        <f>EXP(-rf*C4694)*E4694</f>
        <v/>
      </c>
    </row>
    <row r="4695">
      <c r="A4695" t="n">
        <v>4687</v>
      </c>
      <c r="B4695">
        <f>RAND()</f>
        <v/>
      </c>
      <c r="C4695">
        <f>IF(B4695&lt;P_3,3,IF(B4695&lt;P_3+P_4,4,5))</f>
        <v/>
      </c>
      <c r="D4695">
        <f>NORM.S.INV(RAND())</f>
        <v/>
      </c>
      <c r="E4695">
        <f>V0*EXP((rf-q_leak-0.5*sigma^2)*C4695+sigma*SQRT(C4695)*D4695)</f>
        <v/>
      </c>
      <c r="F4695">
        <f>SHL_face*(1+SHL_rate)^C4695</f>
        <v/>
      </c>
      <c r="G4695">
        <f>Pref_face*(1+Pref_rate)^C4695</f>
        <v/>
      </c>
      <c r="H4695">
        <f>MAX(E4695-F4695-G4695,0)</f>
        <v/>
      </c>
      <c r="I4695">
        <f>MIN(E4695,F4695+G4695)+(1-MgmtPct)*H4695</f>
        <v/>
      </c>
      <c r="J4695">
        <f>IF(I4695/SponsorCost&gt;=RatchetTrigger,1,0)</f>
        <v/>
      </c>
      <c r="K4695">
        <f>IF(J4695=1,MgmtPctRatchet,MgmtPct)</f>
        <v/>
      </c>
      <c r="L4695">
        <f>K4695*H4695</f>
        <v/>
      </c>
      <c r="M4695">
        <f>EXP(-rf*C4695)*L4695</f>
        <v/>
      </c>
      <c r="N4695">
        <f>EXP(-rf*C4695)*E4695</f>
        <v/>
      </c>
    </row>
    <row r="4696">
      <c r="A4696" t="n">
        <v>4688</v>
      </c>
      <c r="B4696">
        <f>RAND()</f>
        <v/>
      </c>
      <c r="C4696">
        <f>IF(B4696&lt;P_3,3,IF(B4696&lt;P_3+P_4,4,5))</f>
        <v/>
      </c>
      <c r="D4696">
        <f>NORM.S.INV(RAND())</f>
        <v/>
      </c>
      <c r="E4696">
        <f>V0*EXP((rf-q_leak-0.5*sigma^2)*C4696+sigma*SQRT(C4696)*D4696)</f>
        <v/>
      </c>
      <c r="F4696">
        <f>SHL_face*(1+SHL_rate)^C4696</f>
        <v/>
      </c>
      <c r="G4696">
        <f>Pref_face*(1+Pref_rate)^C4696</f>
        <v/>
      </c>
      <c r="H4696">
        <f>MAX(E4696-F4696-G4696,0)</f>
        <v/>
      </c>
      <c r="I4696">
        <f>MIN(E4696,F4696+G4696)+(1-MgmtPct)*H4696</f>
        <v/>
      </c>
      <c r="J4696">
        <f>IF(I4696/SponsorCost&gt;=RatchetTrigger,1,0)</f>
        <v/>
      </c>
      <c r="K4696">
        <f>IF(J4696=1,MgmtPctRatchet,MgmtPct)</f>
        <v/>
      </c>
      <c r="L4696">
        <f>K4696*H4696</f>
        <v/>
      </c>
      <c r="M4696">
        <f>EXP(-rf*C4696)*L4696</f>
        <v/>
      </c>
      <c r="N4696">
        <f>EXP(-rf*C4696)*E4696</f>
        <v/>
      </c>
    </row>
    <row r="4697">
      <c r="A4697" t="n">
        <v>4689</v>
      </c>
      <c r="B4697">
        <f>RAND()</f>
        <v/>
      </c>
      <c r="C4697">
        <f>IF(B4697&lt;P_3,3,IF(B4697&lt;P_3+P_4,4,5))</f>
        <v/>
      </c>
      <c r="D4697">
        <f>NORM.S.INV(RAND())</f>
        <v/>
      </c>
      <c r="E4697">
        <f>V0*EXP((rf-q_leak-0.5*sigma^2)*C4697+sigma*SQRT(C4697)*D4697)</f>
        <v/>
      </c>
      <c r="F4697">
        <f>SHL_face*(1+SHL_rate)^C4697</f>
        <v/>
      </c>
      <c r="G4697">
        <f>Pref_face*(1+Pref_rate)^C4697</f>
        <v/>
      </c>
      <c r="H4697">
        <f>MAX(E4697-F4697-G4697,0)</f>
        <v/>
      </c>
      <c r="I4697">
        <f>MIN(E4697,F4697+G4697)+(1-MgmtPct)*H4697</f>
        <v/>
      </c>
      <c r="J4697">
        <f>IF(I4697/SponsorCost&gt;=RatchetTrigger,1,0)</f>
        <v/>
      </c>
      <c r="K4697">
        <f>IF(J4697=1,MgmtPctRatchet,MgmtPct)</f>
        <v/>
      </c>
      <c r="L4697">
        <f>K4697*H4697</f>
        <v/>
      </c>
      <c r="M4697">
        <f>EXP(-rf*C4697)*L4697</f>
        <v/>
      </c>
      <c r="N4697">
        <f>EXP(-rf*C4697)*E4697</f>
        <v/>
      </c>
    </row>
    <row r="4698">
      <c r="A4698" t="n">
        <v>4690</v>
      </c>
      <c r="B4698">
        <f>RAND()</f>
        <v/>
      </c>
      <c r="C4698">
        <f>IF(B4698&lt;P_3,3,IF(B4698&lt;P_3+P_4,4,5))</f>
        <v/>
      </c>
      <c r="D4698">
        <f>NORM.S.INV(RAND())</f>
        <v/>
      </c>
      <c r="E4698">
        <f>V0*EXP((rf-q_leak-0.5*sigma^2)*C4698+sigma*SQRT(C4698)*D4698)</f>
        <v/>
      </c>
      <c r="F4698">
        <f>SHL_face*(1+SHL_rate)^C4698</f>
        <v/>
      </c>
      <c r="G4698">
        <f>Pref_face*(1+Pref_rate)^C4698</f>
        <v/>
      </c>
      <c r="H4698">
        <f>MAX(E4698-F4698-G4698,0)</f>
        <v/>
      </c>
      <c r="I4698">
        <f>MIN(E4698,F4698+G4698)+(1-MgmtPct)*H4698</f>
        <v/>
      </c>
      <c r="J4698">
        <f>IF(I4698/SponsorCost&gt;=RatchetTrigger,1,0)</f>
        <v/>
      </c>
      <c r="K4698">
        <f>IF(J4698=1,MgmtPctRatchet,MgmtPct)</f>
        <v/>
      </c>
      <c r="L4698">
        <f>K4698*H4698</f>
        <v/>
      </c>
      <c r="M4698">
        <f>EXP(-rf*C4698)*L4698</f>
        <v/>
      </c>
      <c r="N4698">
        <f>EXP(-rf*C4698)*E4698</f>
        <v/>
      </c>
    </row>
    <row r="4699">
      <c r="A4699" t="n">
        <v>4691</v>
      </c>
      <c r="B4699">
        <f>RAND()</f>
        <v/>
      </c>
      <c r="C4699">
        <f>IF(B4699&lt;P_3,3,IF(B4699&lt;P_3+P_4,4,5))</f>
        <v/>
      </c>
      <c r="D4699">
        <f>NORM.S.INV(RAND())</f>
        <v/>
      </c>
      <c r="E4699">
        <f>V0*EXP((rf-q_leak-0.5*sigma^2)*C4699+sigma*SQRT(C4699)*D4699)</f>
        <v/>
      </c>
      <c r="F4699">
        <f>SHL_face*(1+SHL_rate)^C4699</f>
        <v/>
      </c>
      <c r="G4699">
        <f>Pref_face*(1+Pref_rate)^C4699</f>
        <v/>
      </c>
      <c r="H4699">
        <f>MAX(E4699-F4699-G4699,0)</f>
        <v/>
      </c>
      <c r="I4699">
        <f>MIN(E4699,F4699+G4699)+(1-MgmtPct)*H4699</f>
        <v/>
      </c>
      <c r="J4699">
        <f>IF(I4699/SponsorCost&gt;=RatchetTrigger,1,0)</f>
        <v/>
      </c>
      <c r="K4699">
        <f>IF(J4699=1,MgmtPctRatchet,MgmtPct)</f>
        <v/>
      </c>
      <c r="L4699">
        <f>K4699*H4699</f>
        <v/>
      </c>
      <c r="M4699">
        <f>EXP(-rf*C4699)*L4699</f>
        <v/>
      </c>
      <c r="N4699">
        <f>EXP(-rf*C4699)*E4699</f>
        <v/>
      </c>
    </row>
    <row r="4700">
      <c r="A4700" t="n">
        <v>4692</v>
      </c>
      <c r="B4700">
        <f>RAND()</f>
        <v/>
      </c>
      <c r="C4700">
        <f>IF(B4700&lt;P_3,3,IF(B4700&lt;P_3+P_4,4,5))</f>
        <v/>
      </c>
      <c r="D4700">
        <f>NORM.S.INV(RAND())</f>
        <v/>
      </c>
      <c r="E4700">
        <f>V0*EXP((rf-q_leak-0.5*sigma^2)*C4700+sigma*SQRT(C4700)*D4700)</f>
        <v/>
      </c>
      <c r="F4700">
        <f>SHL_face*(1+SHL_rate)^C4700</f>
        <v/>
      </c>
      <c r="G4700">
        <f>Pref_face*(1+Pref_rate)^C4700</f>
        <v/>
      </c>
      <c r="H4700">
        <f>MAX(E4700-F4700-G4700,0)</f>
        <v/>
      </c>
      <c r="I4700">
        <f>MIN(E4700,F4700+G4700)+(1-MgmtPct)*H4700</f>
        <v/>
      </c>
      <c r="J4700">
        <f>IF(I4700/SponsorCost&gt;=RatchetTrigger,1,0)</f>
        <v/>
      </c>
      <c r="K4700">
        <f>IF(J4700=1,MgmtPctRatchet,MgmtPct)</f>
        <v/>
      </c>
      <c r="L4700">
        <f>K4700*H4700</f>
        <v/>
      </c>
      <c r="M4700">
        <f>EXP(-rf*C4700)*L4700</f>
        <v/>
      </c>
      <c r="N4700">
        <f>EXP(-rf*C4700)*E4700</f>
        <v/>
      </c>
    </row>
    <row r="4701">
      <c r="A4701" t="n">
        <v>4693</v>
      </c>
      <c r="B4701">
        <f>RAND()</f>
        <v/>
      </c>
      <c r="C4701">
        <f>IF(B4701&lt;P_3,3,IF(B4701&lt;P_3+P_4,4,5))</f>
        <v/>
      </c>
      <c r="D4701">
        <f>NORM.S.INV(RAND())</f>
        <v/>
      </c>
      <c r="E4701">
        <f>V0*EXP((rf-q_leak-0.5*sigma^2)*C4701+sigma*SQRT(C4701)*D4701)</f>
        <v/>
      </c>
      <c r="F4701">
        <f>SHL_face*(1+SHL_rate)^C4701</f>
        <v/>
      </c>
      <c r="G4701">
        <f>Pref_face*(1+Pref_rate)^C4701</f>
        <v/>
      </c>
      <c r="H4701">
        <f>MAX(E4701-F4701-G4701,0)</f>
        <v/>
      </c>
      <c r="I4701">
        <f>MIN(E4701,F4701+G4701)+(1-MgmtPct)*H4701</f>
        <v/>
      </c>
      <c r="J4701">
        <f>IF(I4701/SponsorCost&gt;=RatchetTrigger,1,0)</f>
        <v/>
      </c>
      <c r="K4701">
        <f>IF(J4701=1,MgmtPctRatchet,MgmtPct)</f>
        <v/>
      </c>
      <c r="L4701">
        <f>K4701*H4701</f>
        <v/>
      </c>
      <c r="M4701">
        <f>EXP(-rf*C4701)*L4701</f>
        <v/>
      </c>
      <c r="N4701">
        <f>EXP(-rf*C4701)*E4701</f>
        <v/>
      </c>
    </row>
    <row r="4702">
      <c r="A4702" t="n">
        <v>4694</v>
      </c>
      <c r="B4702">
        <f>RAND()</f>
        <v/>
      </c>
      <c r="C4702">
        <f>IF(B4702&lt;P_3,3,IF(B4702&lt;P_3+P_4,4,5))</f>
        <v/>
      </c>
      <c r="D4702">
        <f>NORM.S.INV(RAND())</f>
        <v/>
      </c>
      <c r="E4702">
        <f>V0*EXP((rf-q_leak-0.5*sigma^2)*C4702+sigma*SQRT(C4702)*D4702)</f>
        <v/>
      </c>
      <c r="F4702">
        <f>SHL_face*(1+SHL_rate)^C4702</f>
        <v/>
      </c>
      <c r="G4702">
        <f>Pref_face*(1+Pref_rate)^C4702</f>
        <v/>
      </c>
      <c r="H4702">
        <f>MAX(E4702-F4702-G4702,0)</f>
        <v/>
      </c>
      <c r="I4702">
        <f>MIN(E4702,F4702+G4702)+(1-MgmtPct)*H4702</f>
        <v/>
      </c>
      <c r="J4702">
        <f>IF(I4702/SponsorCost&gt;=RatchetTrigger,1,0)</f>
        <v/>
      </c>
      <c r="K4702">
        <f>IF(J4702=1,MgmtPctRatchet,MgmtPct)</f>
        <v/>
      </c>
      <c r="L4702">
        <f>K4702*H4702</f>
        <v/>
      </c>
      <c r="M4702">
        <f>EXP(-rf*C4702)*L4702</f>
        <v/>
      </c>
      <c r="N4702">
        <f>EXP(-rf*C4702)*E4702</f>
        <v/>
      </c>
    </row>
    <row r="4703">
      <c r="A4703" t="n">
        <v>4695</v>
      </c>
      <c r="B4703">
        <f>RAND()</f>
        <v/>
      </c>
      <c r="C4703">
        <f>IF(B4703&lt;P_3,3,IF(B4703&lt;P_3+P_4,4,5))</f>
        <v/>
      </c>
      <c r="D4703">
        <f>NORM.S.INV(RAND())</f>
        <v/>
      </c>
      <c r="E4703">
        <f>V0*EXP((rf-q_leak-0.5*sigma^2)*C4703+sigma*SQRT(C4703)*D4703)</f>
        <v/>
      </c>
      <c r="F4703">
        <f>SHL_face*(1+SHL_rate)^C4703</f>
        <v/>
      </c>
      <c r="G4703">
        <f>Pref_face*(1+Pref_rate)^C4703</f>
        <v/>
      </c>
      <c r="H4703">
        <f>MAX(E4703-F4703-G4703,0)</f>
        <v/>
      </c>
      <c r="I4703">
        <f>MIN(E4703,F4703+G4703)+(1-MgmtPct)*H4703</f>
        <v/>
      </c>
      <c r="J4703">
        <f>IF(I4703/SponsorCost&gt;=RatchetTrigger,1,0)</f>
        <v/>
      </c>
      <c r="K4703">
        <f>IF(J4703=1,MgmtPctRatchet,MgmtPct)</f>
        <v/>
      </c>
      <c r="L4703">
        <f>K4703*H4703</f>
        <v/>
      </c>
      <c r="M4703">
        <f>EXP(-rf*C4703)*L4703</f>
        <v/>
      </c>
      <c r="N4703">
        <f>EXP(-rf*C4703)*E4703</f>
        <v/>
      </c>
    </row>
    <row r="4704">
      <c r="A4704" t="n">
        <v>4696</v>
      </c>
      <c r="B4704">
        <f>RAND()</f>
        <v/>
      </c>
      <c r="C4704">
        <f>IF(B4704&lt;P_3,3,IF(B4704&lt;P_3+P_4,4,5))</f>
        <v/>
      </c>
      <c r="D4704">
        <f>NORM.S.INV(RAND())</f>
        <v/>
      </c>
      <c r="E4704">
        <f>V0*EXP((rf-q_leak-0.5*sigma^2)*C4704+sigma*SQRT(C4704)*D4704)</f>
        <v/>
      </c>
      <c r="F4704">
        <f>SHL_face*(1+SHL_rate)^C4704</f>
        <v/>
      </c>
      <c r="G4704">
        <f>Pref_face*(1+Pref_rate)^C4704</f>
        <v/>
      </c>
      <c r="H4704">
        <f>MAX(E4704-F4704-G4704,0)</f>
        <v/>
      </c>
      <c r="I4704">
        <f>MIN(E4704,F4704+G4704)+(1-MgmtPct)*H4704</f>
        <v/>
      </c>
      <c r="J4704">
        <f>IF(I4704/SponsorCost&gt;=RatchetTrigger,1,0)</f>
        <v/>
      </c>
      <c r="K4704">
        <f>IF(J4704=1,MgmtPctRatchet,MgmtPct)</f>
        <v/>
      </c>
      <c r="L4704">
        <f>K4704*H4704</f>
        <v/>
      </c>
      <c r="M4704">
        <f>EXP(-rf*C4704)*L4704</f>
        <v/>
      </c>
      <c r="N4704">
        <f>EXP(-rf*C4704)*E4704</f>
        <v/>
      </c>
    </row>
    <row r="4705">
      <c r="A4705" t="n">
        <v>4697</v>
      </c>
      <c r="B4705">
        <f>RAND()</f>
        <v/>
      </c>
      <c r="C4705">
        <f>IF(B4705&lt;P_3,3,IF(B4705&lt;P_3+P_4,4,5))</f>
        <v/>
      </c>
      <c r="D4705">
        <f>NORM.S.INV(RAND())</f>
        <v/>
      </c>
      <c r="E4705">
        <f>V0*EXP((rf-q_leak-0.5*sigma^2)*C4705+sigma*SQRT(C4705)*D4705)</f>
        <v/>
      </c>
      <c r="F4705">
        <f>SHL_face*(1+SHL_rate)^C4705</f>
        <v/>
      </c>
      <c r="G4705">
        <f>Pref_face*(1+Pref_rate)^C4705</f>
        <v/>
      </c>
      <c r="H4705">
        <f>MAX(E4705-F4705-G4705,0)</f>
        <v/>
      </c>
      <c r="I4705">
        <f>MIN(E4705,F4705+G4705)+(1-MgmtPct)*H4705</f>
        <v/>
      </c>
      <c r="J4705">
        <f>IF(I4705/SponsorCost&gt;=RatchetTrigger,1,0)</f>
        <v/>
      </c>
      <c r="K4705">
        <f>IF(J4705=1,MgmtPctRatchet,MgmtPct)</f>
        <v/>
      </c>
      <c r="L4705">
        <f>K4705*H4705</f>
        <v/>
      </c>
      <c r="M4705">
        <f>EXP(-rf*C4705)*L4705</f>
        <v/>
      </c>
      <c r="N4705">
        <f>EXP(-rf*C4705)*E4705</f>
        <v/>
      </c>
    </row>
    <row r="4706">
      <c r="A4706" t="n">
        <v>4698</v>
      </c>
      <c r="B4706">
        <f>RAND()</f>
        <v/>
      </c>
      <c r="C4706">
        <f>IF(B4706&lt;P_3,3,IF(B4706&lt;P_3+P_4,4,5))</f>
        <v/>
      </c>
      <c r="D4706">
        <f>NORM.S.INV(RAND())</f>
        <v/>
      </c>
      <c r="E4706">
        <f>V0*EXP((rf-q_leak-0.5*sigma^2)*C4706+sigma*SQRT(C4706)*D4706)</f>
        <v/>
      </c>
      <c r="F4706">
        <f>SHL_face*(1+SHL_rate)^C4706</f>
        <v/>
      </c>
      <c r="G4706">
        <f>Pref_face*(1+Pref_rate)^C4706</f>
        <v/>
      </c>
      <c r="H4706">
        <f>MAX(E4706-F4706-G4706,0)</f>
        <v/>
      </c>
      <c r="I4706">
        <f>MIN(E4706,F4706+G4706)+(1-MgmtPct)*H4706</f>
        <v/>
      </c>
      <c r="J4706">
        <f>IF(I4706/SponsorCost&gt;=RatchetTrigger,1,0)</f>
        <v/>
      </c>
      <c r="K4706">
        <f>IF(J4706=1,MgmtPctRatchet,MgmtPct)</f>
        <v/>
      </c>
      <c r="L4706">
        <f>K4706*H4706</f>
        <v/>
      </c>
      <c r="M4706">
        <f>EXP(-rf*C4706)*L4706</f>
        <v/>
      </c>
      <c r="N4706">
        <f>EXP(-rf*C4706)*E4706</f>
        <v/>
      </c>
    </row>
    <row r="4707">
      <c r="A4707" t="n">
        <v>4699</v>
      </c>
      <c r="B4707">
        <f>RAND()</f>
        <v/>
      </c>
      <c r="C4707">
        <f>IF(B4707&lt;P_3,3,IF(B4707&lt;P_3+P_4,4,5))</f>
        <v/>
      </c>
      <c r="D4707">
        <f>NORM.S.INV(RAND())</f>
        <v/>
      </c>
      <c r="E4707">
        <f>V0*EXP((rf-q_leak-0.5*sigma^2)*C4707+sigma*SQRT(C4707)*D4707)</f>
        <v/>
      </c>
      <c r="F4707">
        <f>SHL_face*(1+SHL_rate)^C4707</f>
        <v/>
      </c>
      <c r="G4707">
        <f>Pref_face*(1+Pref_rate)^C4707</f>
        <v/>
      </c>
      <c r="H4707">
        <f>MAX(E4707-F4707-G4707,0)</f>
        <v/>
      </c>
      <c r="I4707">
        <f>MIN(E4707,F4707+G4707)+(1-MgmtPct)*H4707</f>
        <v/>
      </c>
      <c r="J4707">
        <f>IF(I4707/SponsorCost&gt;=RatchetTrigger,1,0)</f>
        <v/>
      </c>
      <c r="K4707">
        <f>IF(J4707=1,MgmtPctRatchet,MgmtPct)</f>
        <v/>
      </c>
      <c r="L4707">
        <f>K4707*H4707</f>
        <v/>
      </c>
      <c r="M4707">
        <f>EXP(-rf*C4707)*L4707</f>
        <v/>
      </c>
      <c r="N4707">
        <f>EXP(-rf*C4707)*E4707</f>
        <v/>
      </c>
    </row>
    <row r="4708">
      <c r="A4708" t="n">
        <v>4700</v>
      </c>
      <c r="B4708">
        <f>RAND()</f>
        <v/>
      </c>
      <c r="C4708">
        <f>IF(B4708&lt;P_3,3,IF(B4708&lt;P_3+P_4,4,5))</f>
        <v/>
      </c>
      <c r="D4708">
        <f>NORM.S.INV(RAND())</f>
        <v/>
      </c>
      <c r="E4708">
        <f>V0*EXP((rf-q_leak-0.5*sigma^2)*C4708+sigma*SQRT(C4708)*D4708)</f>
        <v/>
      </c>
      <c r="F4708">
        <f>SHL_face*(1+SHL_rate)^C4708</f>
        <v/>
      </c>
      <c r="G4708">
        <f>Pref_face*(1+Pref_rate)^C4708</f>
        <v/>
      </c>
      <c r="H4708">
        <f>MAX(E4708-F4708-G4708,0)</f>
        <v/>
      </c>
      <c r="I4708">
        <f>MIN(E4708,F4708+G4708)+(1-MgmtPct)*H4708</f>
        <v/>
      </c>
      <c r="J4708">
        <f>IF(I4708/SponsorCost&gt;=RatchetTrigger,1,0)</f>
        <v/>
      </c>
      <c r="K4708">
        <f>IF(J4708=1,MgmtPctRatchet,MgmtPct)</f>
        <v/>
      </c>
      <c r="L4708">
        <f>K4708*H4708</f>
        <v/>
      </c>
      <c r="M4708">
        <f>EXP(-rf*C4708)*L4708</f>
        <v/>
      </c>
      <c r="N4708">
        <f>EXP(-rf*C4708)*E4708</f>
        <v/>
      </c>
    </row>
    <row r="4709">
      <c r="A4709" t="n">
        <v>4701</v>
      </c>
      <c r="B4709">
        <f>RAND()</f>
        <v/>
      </c>
      <c r="C4709">
        <f>IF(B4709&lt;P_3,3,IF(B4709&lt;P_3+P_4,4,5))</f>
        <v/>
      </c>
      <c r="D4709">
        <f>NORM.S.INV(RAND())</f>
        <v/>
      </c>
      <c r="E4709">
        <f>V0*EXP((rf-q_leak-0.5*sigma^2)*C4709+sigma*SQRT(C4709)*D4709)</f>
        <v/>
      </c>
      <c r="F4709">
        <f>SHL_face*(1+SHL_rate)^C4709</f>
        <v/>
      </c>
      <c r="G4709">
        <f>Pref_face*(1+Pref_rate)^C4709</f>
        <v/>
      </c>
      <c r="H4709">
        <f>MAX(E4709-F4709-G4709,0)</f>
        <v/>
      </c>
      <c r="I4709">
        <f>MIN(E4709,F4709+G4709)+(1-MgmtPct)*H4709</f>
        <v/>
      </c>
      <c r="J4709">
        <f>IF(I4709/SponsorCost&gt;=RatchetTrigger,1,0)</f>
        <v/>
      </c>
      <c r="K4709">
        <f>IF(J4709=1,MgmtPctRatchet,MgmtPct)</f>
        <v/>
      </c>
      <c r="L4709">
        <f>K4709*H4709</f>
        <v/>
      </c>
      <c r="M4709">
        <f>EXP(-rf*C4709)*L4709</f>
        <v/>
      </c>
      <c r="N4709">
        <f>EXP(-rf*C4709)*E4709</f>
        <v/>
      </c>
    </row>
    <row r="4710">
      <c r="A4710" t="n">
        <v>4702</v>
      </c>
      <c r="B4710">
        <f>RAND()</f>
        <v/>
      </c>
      <c r="C4710">
        <f>IF(B4710&lt;P_3,3,IF(B4710&lt;P_3+P_4,4,5))</f>
        <v/>
      </c>
      <c r="D4710">
        <f>NORM.S.INV(RAND())</f>
        <v/>
      </c>
      <c r="E4710">
        <f>V0*EXP((rf-q_leak-0.5*sigma^2)*C4710+sigma*SQRT(C4710)*D4710)</f>
        <v/>
      </c>
      <c r="F4710">
        <f>SHL_face*(1+SHL_rate)^C4710</f>
        <v/>
      </c>
      <c r="G4710">
        <f>Pref_face*(1+Pref_rate)^C4710</f>
        <v/>
      </c>
      <c r="H4710">
        <f>MAX(E4710-F4710-G4710,0)</f>
        <v/>
      </c>
      <c r="I4710">
        <f>MIN(E4710,F4710+G4710)+(1-MgmtPct)*H4710</f>
        <v/>
      </c>
      <c r="J4710">
        <f>IF(I4710/SponsorCost&gt;=RatchetTrigger,1,0)</f>
        <v/>
      </c>
      <c r="K4710">
        <f>IF(J4710=1,MgmtPctRatchet,MgmtPct)</f>
        <v/>
      </c>
      <c r="L4710">
        <f>K4710*H4710</f>
        <v/>
      </c>
      <c r="M4710">
        <f>EXP(-rf*C4710)*L4710</f>
        <v/>
      </c>
      <c r="N4710">
        <f>EXP(-rf*C4710)*E4710</f>
        <v/>
      </c>
    </row>
    <row r="4711">
      <c r="A4711" t="n">
        <v>4703</v>
      </c>
      <c r="B4711">
        <f>RAND()</f>
        <v/>
      </c>
      <c r="C4711">
        <f>IF(B4711&lt;P_3,3,IF(B4711&lt;P_3+P_4,4,5))</f>
        <v/>
      </c>
      <c r="D4711">
        <f>NORM.S.INV(RAND())</f>
        <v/>
      </c>
      <c r="E4711">
        <f>V0*EXP((rf-q_leak-0.5*sigma^2)*C4711+sigma*SQRT(C4711)*D4711)</f>
        <v/>
      </c>
      <c r="F4711">
        <f>SHL_face*(1+SHL_rate)^C4711</f>
        <v/>
      </c>
      <c r="G4711">
        <f>Pref_face*(1+Pref_rate)^C4711</f>
        <v/>
      </c>
      <c r="H4711">
        <f>MAX(E4711-F4711-G4711,0)</f>
        <v/>
      </c>
      <c r="I4711">
        <f>MIN(E4711,F4711+G4711)+(1-MgmtPct)*H4711</f>
        <v/>
      </c>
      <c r="J4711">
        <f>IF(I4711/SponsorCost&gt;=RatchetTrigger,1,0)</f>
        <v/>
      </c>
      <c r="K4711">
        <f>IF(J4711=1,MgmtPctRatchet,MgmtPct)</f>
        <v/>
      </c>
      <c r="L4711">
        <f>K4711*H4711</f>
        <v/>
      </c>
      <c r="M4711">
        <f>EXP(-rf*C4711)*L4711</f>
        <v/>
      </c>
      <c r="N4711">
        <f>EXP(-rf*C4711)*E4711</f>
        <v/>
      </c>
    </row>
    <row r="4712">
      <c r="A4712" t="n">
        <v>4704</v>
      </c>
      <c r="B4712">
        <f>RAND()</f>
        <v/>
      </c>
      <c r="C4712">
        <f>IF(B4712&lt;P_3,3,IF(B4712&lt;P_3+P_4,4,5))</f>
        <v/>
      </c>
      <c r="D4712">
        <f>NORM.S.INV(RAND())</f>
        <v/>
      </c>
      <c r="E4712">
        <f>V0*EXP((rf-q_leak-0.5*sigma^2)*C4712+sigma*SQRT(C4712)*D4712)</f>
        <v/>
      </c>
      <c r="F4712">
        <f>SHL_face*(1+SHL_rate)^C4712</f>
        <v/>
      </c>
      <c r="G4712">
        <f>Pref_face*(1+Pref_rate)^C4712</f>
        <v/>
      </c>
      <c r="H4712">
        <f>MAX(E4712-F4712-G4712,0)</f>
        <v/>
      </c>
      <c r="I4712">
        <f>MIN(E4712,F4712+G4712)+(1-MgmtPct)*H4712</f>
        <v/>
      </c>
      <c r="J4712">
        <f>IF(I4712/SponsorCost&gt;=RatchetTrigger,1,0)</f>
        <v/>
      </c>
      <c r="K4712">
        <f>IF(J4712=1,MgmtPctRatchet,MgmtPct)</f>
        <v/>
      </c>
      <c r="L4712">
        <f>K4712*H4712</f>
        <v/>
      </c>
      <c r="M4712">
        <f>EXP(-rf*C4712)*L4712</f>
        <v/>
      </c>
      <c r="N4712">
        <f>EXP(-rf*C4712)*E4712</f>
        <v/>
      </c>
    </row>
    <row r="4713">
      <c r="A4713" t="n">
        <v>4705</v>
      </c>
      <c r="B4713">
        <f>RAND()</f>
        <v/>
      </c>
      <c r="C4713">
        <f>IF(B4713&lt;P_3,3,IF(B4713&lt;P_3+P_4,4,5))</f>
        <v/>
      </c>
      <c r="D4713">
        <f>NORM.S.INV(RAND())</f>
        <v/>
      </c>
      <c r="E4713">
        <f>V0*EXP((rf-q_leak-0.5*sigma^2)*C4713+sigma*SQRT(C4713)*D4713)</f>
        <v/>
      </c>
      <c r="F4713">
        <f>SHL_face*(1+SHL_rate)^C4713</f>
        <v/>
      </c>
      <c r="G4713">
        <f>Pref_face*(1+Pref_rate)^C4713</f>
        <v/>
      </c>
      <c r="H4713">
        <f>MAX(E4713-F4713-G4713,0)</f>
        <v/>
      </c>
      <c r="I4713">
        <f>MIN(E4713,F4713+G4713)+(1-MgmtPct)*H4713</f>
        <v/>
      </c>
      <c r="J4713">
        <f>IF(I4713/SponsorCost&gt;=RatchetTrigger,1,0)</f>
        <v/>
      </c>
      <c r="K4713">
        <f>IF(J4713=1,MgmtPctRatchet,MgmtPct)</f>
        <v/>
      </c>
      <c r="L4713">
        <f>K4713*H4713</f>
        <v/>
      </c>
      <c r="M4713">
        <f>EXP(-rf*C4713)*L4713</f>
        <v/>
      </c>
      <c r="N4713">
        <f>EXP(-rf*C4713)*E4713</f>
        <v/>
      </c>
    </row>
    <row r="4714">
      <c r="A4714" t="n">
        <v>4706</v>
      </c>
      <c r="B4714">
        <f>RAND()</f>
        <v/>
      </c>
      <c r="C4714">
        <f>IF(B4714&lt;P_3,3,IF(B4714&lt;P_3+P_4,4,5))</f>
        <v/>
      </c>
      <c r="D4714">
        <f>NORM.S.INV(RAND())</f>
        <v/>
      </c>
      <c r="E4714">
        <f>V0*EXP((rf-q_leak-0.5*sigma^2)*C4714+sigma*SQRT(C4714)*D4714)</f>
        <v/>
      </c>
      <c r="F4714">
        <f>SHL_face*(1+SHL_rate)^C4714</f>
        <v/>
      </c>
      <c r="G4714">
        <f>Pref_face*(1+Pref_rate)^C4714</f>
        <v/>
      </c>
      <c r="H4714">
        <f>MAX(E4714-F4714-G4714,0)</f>
        <v/>
      </c>
      <c r="I4714">
        <f>MIN(E4714,F4714+G4714)+(1-MgmtPct)*H4714</f>
        <v/>
      </c>
      <c r="J4714">
        <f>IF(I4714/SponsorCost&gt;=RatchetTrigger,1,0)</f>
        <v/>
      </c>
      <c r="K4714">
        <f>IF(J4714=1,MgmtPctRatchet,MgmtPct)</f>
        <v/>
      </c>
      <c r="L4714">
        <f>K4714*H4714</f>
        <v/>
      </c>
      <c r="M4714">
        <f>EXP(-rf*C4714)*L4714</f>
        <v/>
      </c>
      <c r="N4714">
        <f>EXP(-rf*C4714)*E4714</f>
        <v/>
      </c>
    </row>
    <row r="4715">
      <c r="A4715" t="n">
        <v>4707</v>
      </c>
      <c r="B4715">
        <f>RAND()</f>
        <v/>
      </c>
      <c r="C4715">
        <f>IF(B4715&lt;P_3,3,IF(B4715&lt;P_3+P_4,4,5))</f>
        <v/>
      </c>
      <c r="D4715">
        <f>NORM.S.INV(RAND())</f>
        <v/>
      </c>
      <c r="E4715">
        <f>V0*EXP((rf-q_leak-0.5*sigma^2)*C4715+sigma*SQRT(C4715)*D4715)</f>
        <v/>
      </c>
      <c r="F4715">
        <f>SHL_face*(1+SHL_rate)^C4715</f>
        <v/>
      </c>
      <c r="G4715">
        <f>Pref_face*(1+Pref_rate)^C4715</f>
        <v/>
      </c>
      <c r="H4715">
        <f>MAX(E4715-F4715-G4715,0)</f>
        <v/>
      </c>
      <c r="I4715">
        <f>MIN(E4715,F4715+G4715)+(1-MgmtPct)*H4715</f>
        <v/>
      </c>
      <c r="J4715">
        <f>IF(I4715/SponsorCost&gt;=RatchetTrigger,1,0)</f>
        <v/>
      </c>
      <c r="K4715">
        <f>IF(J4715=1,MgmtPctRatchet,MgmtPct)</f>
        <v/>
      </c>
      <c r="L4715">
        <f>K4715*H4715</f>
        <v/>
      </c>
      <c r="M4715">
        <f>EXP(-rf*C4715)*L4715</f>
        <v/>
      </c>
      <c r="N4715">
        <f>EXP(-rf*C4715)*E4715</f>
        <v/>
      </c>
    </row>
    <row r="4716">
      <c r="A4716" t="n">
        <v>4708</v>
      </c>
      <c r="B4716">
        <f>RAND()</f>
        <v/>
      </c>
      <c r="C4716">
        <f>IF(B4716&lt;P_3,3,IF(B4716&lt;P_3+P_4,4,5))</f>
        <v/>
      </c>
      <c r="D4716">
        <f>NORM.S.INV(RAND())</f>
        <v/>
      </c>
      <c r="E4716">
        <f>V0*EXP((rf-q_leak-0.5*sigma^2)*C4716+sigma*SQRT(C4716)*D4716)</f>
        <v/>
      </c>
      <c r="F4716">
        <f>SHL_face*(1+SHL_rate)^C4716</f>
        <v/>
      </c>
      <c r="G4716">
        <f>Pref_face*(1+Pref_rate)^C4716</f>
        <v/>
      </c>
      <c r="H4716">
        <f>MAX(E4716-F4716-G4716,0)</f>
        <v/>
      </c>
      <c r="I4716">
        <f>MIN(E4716,F4716+G4716)+(1-MgmtPct)*H4716</f>
        <v/>
      </c>
      <c r="J4716">
        <f>IF(I4716/SponsorCost&gt;=RatchetTrigger,1,0)</f>
        <v/>
      </c>
      <c r="K4716">
        <f>IF(J4716=1,MgmtPctRatchet,MgmtPct)</f>
        <v/>
      </c>
      <c r="L4716">
        <f>K4716*H4716</f>
        <v/>
      </c>
      <c r="M4716">
        <f>EXP(-rf*C4716)*L4716</f>
        <v/>
      </c>
      <c r="N4716">
        <f>EXP(-rf*C4716)*E4716</f>
        <v/>
      </c>
    </row>
    <row r="4717">
      <c r="A4717" t="n">
        <v>4709</v>
      </c>
      <c r="B4717">
        <f>RAND()</f>
        <v/>
      </c>
      <c r="C4717">
        <f>IF(B4717&lt;P_3,3,IF(B4717&lt;P_3+P_4,4,5))</f>
        <v/>
      </c>
      <c r="D4717">
        <f>NORM.S.INV(RAND())</f>
        <v/>
      </c>
      <c r="E4717">
        <f>V0*EXP((rf-q_leak-0.5*sigma^2)*C4717+sigma*SQRT(C4717)*D4717)</f>
        <v/>
      </c>
      <c r="F4717">
        <f>SHL_face*(1+SHL_rate)^C4717</f>
        <v/>
      </c>
      <c r="G4717">
        <f>Pref_face*(1+Pref_rate)^C4717</f>
        <v/>
      </c>
      <c r="H4717">
        <f>MAX(E4717-F4717-G4717,0)</f>
        <v/>
      </c>
      <c r="I4717">
        <f>MIN(E4717,F4717+G4717)+(1-MgmtPct)*H4717</f>
        <v/>
      </c>
      <c r="J4717">
        <f>IF(I4717/SponsorCost&gt;=RatchetTrigger,1,0)</f>
        <v/>
      </c>
      <c r="K4717">
        <f>IF(J4717=1,MgmtPctRatchet,MgmtPct)</f>
        <v/>
      </c>
      <c r="L4717">
        <f>K4717*H4717</f>
        <v/>
      </c>
      <c r="M4717">
        <f>EXP(-rf*C4717)*L4717</f>
        <v/>
      </c>
      <c r="N4717">
        <f>EXP(-rf*C4717)*E4717</f>
        <v/>
      </c>
    </row>
    <row r="4718">
      <c r="A4718" t="n">
        <v>4710</v>
      </c>
      <c r="B4718">
        <f>RAND()</f>
        <v/>
      </c>
      <c r="C4718">
        <f>IF(B4718&lt;P_3,3,IF(B4718&lt;P_3+P_4,4,5))</f>
        <v/>
      </c>
      <c r="D4718">
        <f>NORM.S.INV(RAND())</f>
        <v/>
      </c>
      <c r="E4718">
        <f>V0*EXP((rf-q_leak-0.5*sigma^2)*C4718+sigma*SQRT(C4718)*D4718)</f>
        <v/>
      </c>
      <c r="F4718">
        <f>SHL_face*(1+SHL_rate)^C4718</f>
        <v/>
      </c>
      <c r="G4718">
        <f>Pref_face*(1+Pref_rate)^C4718</f>
        <v/>
      </c>
      <c r="H4718">
        <f>MAX(E4718-F4718-G4718,0)</f>
        <v/>
      </c>
      <c r="I4718">
        <f>MIN(E4718,F4718+G4718)+(1-MgmtPct)*H4718</f>
        <v/>
      </c>
      <c r="J4718">
        <f>IF(I4718/SponsorCost&gt;=RatchetTrigger,1,0)</f>
        <v/>
      </c>
      <c r="K4718">
        <f>IF(J4718=1,MgmtPctRatchet,MgmtPct)</f>
        <v/>
      </c>
      <c r="L4718">
        <f>K4718*H4718</f>
        <v/>
      </c>
      <c r="M4718">
        <f>EXP(-rf*C4718)*L4718</f>
        <v/>
      </c>
      <c r="N4718">
        <f>EXP(-rf*C4718)*E4718</f>
        <v/>
      </c>
    </row>
    <row r="4719">
      <c r="A4719" t="n">
        <v>4711</v>
      </c>
      <c r="B4719">
        <f>RAND()</f>
        <v/>
      </c>
      <c r="C4719">
        <f>IF(B4719&lt;P_3,3,IF(B4719&lt;P_3+P_4,4,5))</f>
        <v/>
      </c>
      <c r="D4719">
        <f>NORM.S.INV(RAND())</f>
        <v/>
      </c>
      <c r="E4719">
        <f>V0*EXP((rf-q_leak-0.5*sigma^2)*C4719+sigma*SQRT(C4719)*D4719)</f>
        <v/>
      </c>
      <c r="F4719">
        <f>SHL_face*(1+SHL_rate)^C4719</f>
        <v/>
      </c>
      <c r="G4719">
        <f>Pref_face*(1+Pref_rate)^C4719</f>
        <v/>
      </c>
      <c r="H4719">
        <f>MAX(E4719-F4719-G4719,0)</f>
        <v/>
      </c>
      <c r="I4719">
        <f>MIN(E4719,F4719+G4719)+(1-MgmtPct)*H4719</f>
        <v/>
      </c>
      <c r="J4719">
        <f>IF(I4719/SponsorCost&gt;=RatchetTrigger,1,0)</f>
        <v/>
      </c>
      <c r="K4719">
        <f>IF(J4719=1,MgmtPctRatchet,MgmtPct)</f>
        <v/>
      </c>
      <c r="L4719">
        <f>K4719*H4719</f>
        <v/>
      </c>
      <c r="M4719">
        <f>EXP(-rf*C4719)*L4719</f>
        <v/>
      </c>
      <c r="N4719">
        <f>EXP(-rf*C4719)*E4719</f>
        <v/>
      </c>
    </row>
    <row r="4720">
      <c r="A4720" t="n">
        <v>4712</v>
      </c>
      <c r="B4720">
        <f>RAND()</f>
        <v/>
      </c>
      <c r="C4720">
        <f>IF(B4720&lt;P_3,3,IF(B4720&lt;P_3+P_4,4,5))</f>
        <v/>
      </c>
      <c r="D4720">
        <f>NORM.S.INV(RAND())</f>
        <v/>
      </c>
      <c r="E4720">
        <f>V0*EXP((rf-q_leak-0.5*sigma^2)*C4720+sigma*SQRT(C4720)*D4720)</f>
        <v/>
      </c>
      <c r="F4720">
        <f>SHL_face*(1+SHL_rate)^C4720</f>
        <v/>
      </c>
      <c r="G4720">
        <f>Pref_face*(1+Pref_rate)^C4720</f>
        <v/>
      </c>
      <c r="H4720">
        <f>MAX(E4720-F4720-G4720,0)</f>
        <v/>
      </c>
      <c r="I4720">
        <f>MIN(E4720,F4720+G4720)+(1-MgmtPct)*H4720</f>
        <v/>
      </c>
      <c r="J4720">
        <f>IF(I4720/SponsorCost&gt;=RatchetTrigger,1,0)</f>
        <v/>
      </c>
      <c r="K4720">
        <f>IF(J4720=1,MgmtPctRatchet,MgmtPct)</f>
        <v/>
      </c>
      <c r="L4720">
        <f>K4720*H4720</f>
        <v/>
      </c>
      <c r="M4720">
        <f>EXP(-rf*C4720)*L4720</f>
        <v/>
      </c>
      <c r="N4720">
        <f>EXP(-rf*C4720)*E4720</f>
        <v/>
      </c>
    </row>
    <row r="4721">
      <c r="A4721" t="n">
        <v>4713</v>
      </c>
      <c r="B4721">
        <f>RAND()</f>
        <v/>
      </c>
      <c r="C4721">
        <f>IF(B4721&lt;P_3,3,IF(B4721&lt;P_3+P_4,4,5))</f>
        <v/>
      </c>
      <c r="D4721">
        <f>NORM.S.INV(RAND())</f>
        <v/>
      </c>
      <c r="E4721">
        <f>V0*EXP((rf-q_leak-0.5*sigma^2)*C4721+sigma*SQRT(C4721)*D4721)</f>
        <v/>
      </c>
      <c r="F4721">
        <f>SHL_face*(1+SHL_rate)^C4721</f>
        <v/>
      </c>
      <c r="G4721">
        <f>Pref_face*(1+Pref_rate)^C4721</f>
        <v/>
      </c>
      <c r="H4721">
        <f>MAX(E4721-F4721-G4721,0)</f>
        <v/>
      </c>
      <c r="I4721">
        <f>MIN(E4721,F4721+G4721)+(1-MgmtPct)*H4721</f>
        <v/>
      </c>
      <c r="J4721">
        <f>IF(I4721/SponsorCost&gt;=RatchetTrigger,1,0)</f>
        <v/>
      </c>
      <c r="K4721">
        <f>IF(J4721=1,MgmtPctRatchet,MgmtPct)</f>
        <v/>
      </c>
      <c r="L4721">
        <f>K4721*H4721</f>
        <v/>
      </c>
      <c r="M4721">
        <f>EXP(-rf*C4721)*L4721</f>
        <v/>
      </c>
      <c r="N4721">
        <f>EXP(-rf*C4721)*E4721</f>
        <v/>
      </c>
    </row>
    <row r="4722">
      <c r="A4722" t="n">
        <v>4714</v>
      </c>
      <c r="B4722">
        <f>RAND()</f>
        <v/>
      </c>
      <c r="C4722">
        <f>IF(B4722&lt;P_3,3,IF(B4722&lt;P_3+P_4,4,5))</f>
        <v/>
      </c>
      <c r="D4722">
        <f>NORM.S.INV(RAND())</f>
        <v/>
      </c>
      <c r="E4722">
        <f>V0*EXP((rf-q_leak-0.5*sigma^2)*C4722+sigma*SQRT(C4722)*D4722)</f>
        <v/>
      </c>
      <c r="F4722">
        <f>SHL_face*(1+SHL_rate)^C4722</f>
        <v/>
      </c>
      <c r="G4722">
        <f>Pref_face*(1+Pref_rate)^C4722</f>
        <v/>
      </c>
      <c r="H4722">
        <f>MAX(E4722-F4722-G4722,0)</f>
        <v/>
      </c>
      <c r="I4722">
        <f>MIN(E4722,F4722+G4722)+(1-MgmtPct)*H4722</f>
        <v/>
      </c>
      <c r="J4722">
        <f>IF(I4722/SponsorCost&gt;=RatchetTrigger,1,0)</f>
        <v/>
      </c>
      <c r="K4722">
        <f>IF(J4722=1,MgmtPctRatchet,MgmtPct)</f>
        <v/>
      </c>
      <c r="L4722">
        <f>K4722*H4722</f>
        <v/>
      </c>
      <c r="M4722">
        <f>EXP(-rf*C4722)*L4722</f>
        <v/>
      </c>
      <c r="N4722">
        <f>EXP(-rf*C4722)*E4722</f>
        <v/>
      </c>
    </row>
    <row r="4723">
      <c r="A4723" t="n">
        <v>4715</v>
      </c>
      <c r="B4723">
        <f>RAND()</f>
        <v/>
      </c>
      <c r="C4723">
        <f>IF(B4723&lt;P_3,3,IF(B4723&lt;P_3+P_4,4,5))</f>
        <v/>
      </c>
      <c r="D4723">
        <f>NORM.S.INV(RAND())</f>
        <v/>
      </c>
      <c r="E4723">
        <f>V0*EXP((rf-q_leak-0.5*sigma^2)*C4723+sigma*SQRT(C4723)*D4723)</f>
        <v/>
      </c>
      <c r="F4723">
        <f>SHL_face*(1+SHL_rate)^C4723</f>
        <v/>
      </c>
      <c r="G4723">
        <f>Pref_face*(1+Pref_rate)^C4723</f>
        <v/>
      </c>
      <c r="H4723">
        <f>MAX(E4723-F4723-G4723,0)</f>
        <v/>
      </c>
      <c r="I4723">
        <f>MIN(E4723,F4723+G4723)+(1-MgmtPct)*H4723</f>
        <v/>
      </c>
      <c r="J4723">
        <f>IF(I4723/SponsorCost&gt;=RatchetTrigger,1,0)</f>
        <v/>
      </c>
      <c r="K4723">
        <f>IF(J4723=1,MgmtPctRatchet,MgmtPct)</f>
        <v/>
      </c>
      <c r="L4723">
        <f>K4723*H4723</f>
        <v/>
      </c>
      <c r="M4723">
        <f>EXP(-rf*C4723)*L4723</f>
        <v/>
      </c>
      <c r="N4723">
        <f>EXP(-rf*C4723)*E4723</f>
        <v/>
      </c>
    </row>
    <row r="4724">
      <c r="A4724" t="n">
        <v>4716</v>
      </c>
      <c r="B4724">
        <f>RAND()</f>
        <v/>
      </c>
      <c r="C4724">
        <f>IF(B4724&lt;P_3,3,IF(B4724&lt;P_3+P_4,4,5))</f>
        <v/>
      </c>
      <c r="D4724">
        <f>NORM.S.INV(RAND())</f>
        <v/>
      </c>
      <c r="E4724">
        <f>V0*EXP((rf-q_leak-0.5*sigma^2)*C4724+sigma*SQRT(C4724)*D4724)</f>
        <v/>
      </c>
      <c r="F4724">
        <f>SHL_face*(1+SHL_rate)^C4724</f>
        <v/>
      </c>
      <c r="G4724">
        <f>Pref_face*(1+Pref_rate)^C4724</f>
        <v/>
      </c>
      <c r="H4724">
        <f>MAX(E4724-F4724-G4724,0)</f>
        <v/>
      </c>
      <c r="I4724">
        <f>MIN(E4724,F4724+G4724)+(1-MgmtPct)*H4724</f>
        <v/>
      </c>
      <c r="J4724">
        <f>IF(I4724/SponsorCost&gt;=RatchetTrigger,1,0)</f>
        <v/>
      </c>
      <c r="K4724">
        <f>IF(J4724=1,MgmtPctRatchet,MgmtPct)</f>
        <v/>
      </c>
      <c r="L4724">
        <f>K4724*H4724</f>
        <v/>
      </c>
      <c r="M4724">
        <f>EXP(-rf*C4724)*L4724</f>
        <v/>
      </c>
      <c r="N4724">
        <f>EXP(-rf*C4724)*E4724</f>
        <v/>
      </c>
    </row>
    <row r="4725">
      <c r="A4725" t="n">
        <v>4717</v>
      </c>
      <c r="B4725">
        <f>RAND()</f>
        <v/>
      </c>
      <c r="C4725">
        <f>IF(B4725&lt;P_3,3,IF(B4725&lt;P_3+P_4,4,5))</f>
        <v/>
      </c>
      <c r="D4725">
        <f>NORM.S.INV(RAND())</f>
        <v/>
      </c>
      <c r="E4725">
        <f>V0*EXP((rf-q_leak-0.5*sigma^2)*C4725+sigma*SQRT(C4725)*D4725)</f>
        <v/>
      </c>
      <c r="F4725">
        <f>SHL_face*(1+SHL_rate)^C4725</f>
        <v/>
      </c>
      <c r="G4725">
        <f>Pref_face*(1+Pref_rate)^C4725</f>
        <v/>
      </c>
      <c r="H4725">
        <f>MAX(E4725-F4725-G4725,0)</f>
        <v/>
      </c>
      <c r="I4725">
        <f>MIN(E4725,F4725+G4725)+(1-MgmtPct)*H4725</f>
        <v/>
      </c>
      <c r="J4725">
        <f>IF(I4725/SponsorCost&gt;=RatchetTrigger,1,0)</f>
        <v/>
      </c>
      <c r="K4725">
        <f>IF(J4725=1,MgmtPctRatchet,MgmtPct)</f>
        <v/>
      </c>
      <c r="L4725">
        <f>K4725*H4725</f>
        <v/>
      </c>
      <c r="M4725">
        <f>EXP(-rf*C4725)*L4725</f>
        <v/>
      </c>
      <c r="N4725">
        <f>EXP(-rf*C4725)*E4725</f>
        <v/>
      </c>
    </row>
    <row r="4726">
      <c r="A4726" t="n">
        <v>4718</v>
      </c>
      <c r="B4726">
        <f>RAND()</f>
        <v/>
      </c>
      <c r="C4726">
        <f>IF(B4726&lt;P_3,3,IF(B4726&lt;P_3+P_4,4,5))</f>
        <v/>
      </c>
      <c r="D4726">
        <f>NORM.S.INV(RAND())</f>
        <v/>
      </c>
      <c r="E4726">
        <f>V0*EXP((rf-q_leak-0.5*sigma^2)*C4726+sigma*SQRT(C4726)*D4726)</f>
        <v/>
      </c>
      <c r="F4726">
        <f>SHL_face*(1+SHL_rate)^C4726</f>
        <v/>
      </c>
      <c r="G4726">
        <f>Pref_face*(1+Pref_rate)^C4726</f>
        <v/>
      </c>
      <c r="H4726">
        <f>MAX(E4726-F4726-G4726,0)</f>
        <v/>
      </c>
      <c r="I4726">
        <f>MIN(E4726,F4726+G4726)+(1-MgmtPct)*H4726</f>
        <v/>
      </c>
      <c r="J4726">
        <f>IF(I4726/SponsorCost&gt;=RatchetTrigger,1,0)</f>
        <v/>
      </c>
      <c r="K4726">
        <f>IF(J4726=1,MgmtPctRatchet,MgmtPct)</f>
        <v/>
      </c>
      <c r="L4726">
        <f>K4726*H4726</f>
        <v/>
      </c>
      <c r="M4726">
        <f>EXP(-rf*C4726)*L4726</f>
        <v/>
      </c>
      <c r="N4726">
        <f>EXP(-rf*C4726)*E4726</f>
        <v/>
      </c>
    </row>
    <row r="4727">
      <c r="A4727" t="n">
        <v>4719</v>
      </c>
      <c r="B4727">
        <f>RAND()</f>
        <v/>
      </c>
      <c r="C4727">
        <f>IF(B4727&lt;P_3,3,IF(B4727&lt;P_3+P_4,4,5))</f>
        <v/>
      </c>
      <c r="D4727">
        <f>NORM.S.INV(RAND())</f>
        <v/>
      </c>
      <c r="E4727">
        <f>V0*EXP((rf-q_leak-0.5*sigma^2)*C4727+sigma*SQRT(C4727)*D4727)</f>
        <v/>
      </c>
      <c r="F4727">
        <f>SHL_face*(1+SHL_rate)^C4727</f>
        <v/>
      </c>
      <c r="G4727">
        <f>Pref_face*(1+Pref_rate)^C4727</f>
        <v/>
      </c>
      <c r="H4727">
        <f>MAX(E4727-F4727-G4727,0)</f>
        <v/>
      </c>
      <c r="I4727">
        <f>MIN(E4727,F4727+G4727)+(1-MgmtPct)*H4727</f>
        <v/>
      </c>
      <c r="J4727">
        <f>IF(I4727/SponsorCost&gt;=RatchetTrigger,1,0)</f>
        <v/>
      </c>
      <c r="K4727">
        <f>IF(J4727=1,MgmtPctRatchet,MgmtPct)</f>
        <v/>
      </c>
      <c r="L4727">
        <f>K4727*H4727</f>
        <v/>
      </c>
      <c r="M4727">
        <f>EXP(-rf*C4727)*L4727</f>
        <v/>
      </c>
      <c r="N4727">
        <f>EXP(-rf*C4727)*E4727</f>
        <v/>
      </c>
    </row>
    <row r="4728">
      <c r="A4728" t="n">
        <v>4720</v>
      </c>
      <c r="B4728">
        <f>RAND()</f>
        <v/>
      </c>
      <c r="C4728">
        <f>IF(B4728&lt;P_3,3,IF(B4728&lt;P_3+P_4,4,5))</f>
        <v/>
      </c>
      <c r="D4728">
        <f>NORM.S.INV(RAND())</f>
        <v/>
      </c>
      <c r="E4728">
        <f>V0*EXP((rf-q_leak-0.5*sigma^2)*C4728+sigma*SQRT(C4728)*D4728)</f>
        <v/>
      </c>
      <c r="F4728">
        <f>SHL_face*(1+SHL_rate)^C4728</f>
        <v/>
      </c>
      <c r="G4728">
        <f>Pref_face*(1+Pref_rate)^C4728</f>
        <v/>
      </c>
      <c r="H4728">
        <f>MAX(E4728-F4728-G4728,0)</f>
        <v/>
      </c>
      <c r="I4728">
        <f>MIN(E4728,F4728+G4728)+(1-MgmtPct)*H4728</f>
        <v/>
      </c>
      <c r="J4728">
        <f>IF(I4728/SponsorCost&gt;=RatchetTrigger,1,0)</f>
        <v/>
      </c>
      <c r="K4728">
        <f>IF(J4728=1,MgmtPctRatchet,MgmtPct)</f>
        <v/>
      </c>
      <c r="L4728">
        <f>K4728*H4728</f>
        <v/>
      </c>
      <c r="M4728">
        <f>EXP(-rf*C4728)*L4728</f>
        <v/>
      </c>
      <c r="N4728">
        <f>EXP(-rf*C4728)*E4728</f>
        <v/>
      </c>
    </row>
    <row r="4729">
      <c r="A4729" t="n">
        <v>4721</v>
      </c>
      <c r="B4729">
        <f>RAND()</f>
        <v/>
      </c>
      <c r="C4729">
        <f>IF(B4729&lt;P_3,3,IF(B4729&lt;P_3+P_4,4,5))</f>
        <v/>
      </c>
      <c r="D4729">
        <f>NORM.S.INV(RAND())</f>
        <v/>
      </c>
      <c r="E4729">
        <f>V0*EXP((rf-q_leak-0.5*sigma^2)*C4729+sigma*SQRT(C4729)*D4729)</f>
        <v/>
      </c>
      <c r="F4729">
        <f>SHL_face*(1+SHL_rate)^C4729</f>
        <v/>
      </c>
      <c r="G4729">
        <f>Pref_face*(1+Pref_rate)^C4729</f>
        <v/>
      </c>
      <c r="H4729">
        <f>MAX(E4729-F4729-G4729,0)</f>
        <v/>
      </c>
      <c r="I4729">
        <f>MIN(E4729,F4729+G4729)+(1-MgmtPct)*H4729</f>
        <v/>
      </c>
      <c r="J4729">
        <f>IF(I4729/SponsorCost&gt;=RatchetTrigger,1,0)</f>
        <v/>
      </c>
      <c r="K4729">
        <f>IF(J4729=1,MgmtPctRatchet,MgmtPct)</f>
        <v/>
      </c>
      <c r="L4729">
        <f>K4729*H4729</f>
        <v/>
      </c>
      <c r="M4729">
        <f>EXP(-rf*C4729)*L4729</f>
        <v/>
      </c>
      <c r="N4729">
        <f>EXP(-rf*C4729)*E4729</f>
        <v/>
      </c>
    </row>
    <row r="4730">
      <c r="A4730" t="n">
        <v>4722</v>
      </c>
      <c r="B4730">
        <f>RAND()</f>
        <v/>
      </c>
      <c r="C4730">
        <f>IF(B4730&lt;P_3,3,IF(B4730&lt;P_3+P_4,4,5))</f>
        <v/>
      </c>
      <c r="D4730">
        <f>NORM.S.INV(RAND())</f>
        <v/>
      </c>
      <c r="E4730">
        <f>V0*EXP((rf-q_leak-0.5*sigma^2)*C4730+sigma*SQRT(C4730)*D4730)</f>
        <v/>
      </c>
      <c r="F4730">
        <f>SHL_face*(1+SHL_rate)^C4730</f>
        <v/>
      </c>
      <c r="G4730">
        <f>Pref_face*(1+Pref_rate)^C4730</f>
        <v/>
      </c>
      <c r="H4730">
        <f>MAX(E4730-F4730-G4730,0)</f>
        <v/>
      </c>
      <c r="I4730">
        <f>MIN(E4730,F4730+G4730)+(1-MgmtPct)*H4730</f>
        <v/>
      </c>
      <c r="J4730">
        <f>IF(I4730/SponsorCost&gt;=RatchetTrigger,1,0)</f>
        <v/>
      </c>
      <c r="K4730">
        <f>IF(J4730=1,MgmtPctRatchet,MgmtPct)</f>
        <v/>
      </c>
      <c r="L4730">
        <f>K4730*H4730</f>
        <v/>
      </c>
      <c r="M4730">
        <f>EXP(-rf*C4730)*L4730</f>
        <v/>
      </c>
      <c r="N4730">
        <f>EXP(-rf*C4730)*E4730</f>
        <v/>
      </c>
    </row>
    <row r="4731">
      <c r="A4731" t="n">
        <v>4723</v>
      </c>
      <c r="B4731">
        <f>RAND()</f>
        <v/>
      </c>
      <c r="C4731">
        <f>IF(B4731&lt;P_3,3,IF(B4731&lt;P_3+P_4,4,5))</f>
        <v/>
      </c>
      <c r="D4731">
        <f>NORM.S.INV(RAND())</f>
        <v/>
      </c>
      <c r="E4731">
        <f>V0*EXP((rf-q_leak-0.5*sigma^2)*C4731+sigma*SQRT(C4731)*D4731)</f>
        <v/>
      </c>
      <c r="F4731">
        <f>SHL_face*(1+SHL_rate)^C4731</f>
        <v/>
      </c>
      <c r="G4731">
        <f>Pref_face*(1+Pref_rate)^C4731</f>
        <v/>
      </c>
      <c r="H4731">
        <f>MAX(E4731-F4731-G4731,0)</f>
        <v/>
      </c>
      <c r="I4731">
        <f>MIN(E4731,F4731+G4731)+(1-MgmtPct)*H4731</f>
        <v/>
      </c>
      <c r="J4731">
        <f>IF(I4731/SponsorCost&gt;=RatchetTrigger,1,0)</f>
        <v/>
      </c>
      <c r="K4731">
        <f>IF(J4731=1,MgmtPctRatchet,MgmtPct)</f>
        <v/>
      </c>
      <c r="L4731">
        <f>K4731*H4731</f>
        <v/>
      </c>
      <c r="M4731">
        <f>EXP(-rf*C4731)*L4731</f>
        <v/>
      </c>
      <c r="N4731">
        <f>EXP(-rf*C4731)*E4731</f>
        <v/>
      </c>
    </row>
    <row r="4732">
      <c r="A4732" t="n">
        <v>4724</v>
      </c>
      <c r="B4732">
        <f>RAND()</f>
        <v/>
      </c>
      <c r="C4732">
        <f>IF(B4732&lt;P_3,3,IF(B4732&lt;P_3+P_4,4,5))</f>
        <v/>
      </c>
      <c r="D4732">
        <f>NORM.S.INV(RAND())</f>
        <v/>
      </c>
      <c r="E4732">
        <f>V0*EXP((rf-q_leak-0.5*sigma^2)*C4732+sigma*SQRT(C4732)*D4732)</f>
        <v/>
      </c>
      <c r="F4732">
        <f>SHL_face*(1+SHL_rate)^C4732</f>
        <v/>
      </c>
      <c r="G4732">
        <f>Pref_face*(1+Pref_rate)^C4732</f>
        <v/>
      </c>
      <c r="H4732">
        <f>MAX(E4732-F4732-G4732,0)</f>
        <v/>
      </c>
      <c r="I4732">
        <f>MIN(E4732,F4732+G4732)+(1-MgmtPct)*H4732</f>
        <v/>
      </c>
      <c r="J4732">
        <f>IF(I4732/SponsorCost&gt;=RatchetTrigger,1,0)</f>
        <v/>
      </c>
      <c r="K4732">
        <f>IF(J4732=1,MgmtPctRatchet,MgmtPct)</f>
        <v/>
      </c>
      <c r="L4732">
        <f>K4732*H4732</f>
        <v/>
      </c>
      <c r="M4732">
        <f>EXP(-rf*C4732)*L4732</f>
        <v/>
      </c>
      <c r="N4732">
        <f>EXP(-rf*C4732)*E4732</f>
        <v/>
      </c>
    </row>
    <row r="4733">
      <c r="A4733" t="n">
        <v>4725</v>
      </c>
      <c r="B4733">
        <f>RAND()</f>
        <v/>
      </c>
      <c r="C4733">
        <f>IF(B4733&lt;P_3,3,IF(B4733&lt;P_3+P_4,4,5))</f>
        <v/>
      </c>
      <c r="D4733">
        <f>NORM.S.INV(RAND())</f>
        <v/>
      </c>
      <c r="E4733">
        <f>V0*EXP((rf-q_leak-0.5*sigma^2)*C4733+sigma*SQRT(C4733)*D4733)</f>
        <v/>
      </c>
      <c r="F4733">
        <f>SHL_face*(1+SHL_rate)^C4733</f>
        <v/>
      </c>
      <c r="G4733">
        <f>Pref_face*(1+Pref_rate)^C4733</f>
        <v/>
      </c>
      <c r="H4733">
        <f>MAX(E4733-F4733-G4733,0)</f>
        <v/>
      </c>
      <c r="I4733">
        <f>MIN(E4733,F4733+G4733)+(1-MgmtPct)*H4733</f>
        <v/>
      </c>
      <c r="J4733">
        <f>IF(I4733/SponsorCost&gt;=RatchetTrigger,1,0)</f>
        <v/>
      </c>
      <c r="K4733">
        <f>IF(J4733=1,MgmtPctRatchet,MgmtPct)</f>
        <v/>
      </c>
      <c r="L4733">
        <f>K4733*H4733</f>
        <v/>
      </c>
      <c r="M4733">
        <f>EXP(-rf*C4733)*L4733</f>
        <v/>
      </c>
      <c r="N4733">
        <f>EXP(-rf*C4733)*E4733</f>
        <v/>
      </c>
    </row>
    <row r="4734">
      <c r="A4734" t="n">
        <v>4726</v>
      </c>
      <c r="B4734">
        <f>RAND()</f>
        <v/>
      </c>
      <c r="C4734">
        <f>IF(B4734&lt;P_3,3,IF(B4734&lt;P_3+P_4,4,5))</f>
        <v/>
      </c>
      <c r="D4734">
        <f>NORM.S.INV(RAND())</f>
        <v/>
      </c>
      <c r="E4734">
        <f>V0*EXP((rf-q_leak-0.5*sigma^2)*C4734+sigma*SQRT(C4734)*D4734)</f>
        <v/>
      </c>
      <c r="F4734">
        <f>SHL_face*(1+SHL_rate)^C4734</f>
        <v/>
      </c>
      <c r="G4734">
        <f>Pref_face*(1+Pref_rate)^C4734</f>
        <v/>
      </c>
      <c r="H4734">
        <f>MAX(E4734-F4734-G4734,0)</f>
        <v/>
      </c>
      <c r="I4734">
        <f>MIN(E4734,F4734+G4734)+(1-MgmtPct)*H4734</f>
        <v/>
      </c>
      <c r="J4734">
        <f>IF(I4734/SponsorCost&gt;=RatchetTrigger,1,0)</f>
        <v/>
      </c>
      <c r="K4734">
        <f>IF(J4734=1,MgmtPctRatchet,MgmtPct)</f>
        <v/>
      </c>
      <c r="L4734">
        <f>K4734*H4734</f>
        <v/>
      </c>
      <c r="M4734">
        <f>EXP(-rf*C4734)*L4734</f>
        <v/>
      </c>
      <c r="N4734">
        <f>EXP(-rf*C4734)*E4734</f>
        <v/>
      </c>
    </row>
    <row r="4735">
      <c r="A4735" t="n">
        <v>4727</v>
      </c>
      <c r="B4735">
        <f>RAND()</f>
        <v/>
      </c>
      <c r="C4735">
        <f>IF(B4735&lt;P_3,3,IF(B4735&lt;P_3+P_4,4,5))</f>
        <v/>
      </c>
      <c r="D4735">
        <f>NORM.S.INV(RAND())</f>
        <v/>
      </c>
      <c r="E4735">
        <f>V0*EXP((rf-q_leak-0.5*sigma^2)*C4735+sigma*SQRT(C4735)*D4735)</f>
        <v/>
      </c>
      <c r="F4735">
        <f>SHL_face*(1+SHL_rate)^C4735</f>
        <v/>
      </c>
      <c r="G4735">
        <f>Pref_face*(1+Pref_rate)^C4735</f>
        <v/>
      </c>
      <c r="H4735">
        <f>MAX(E4735-F4735-G4735,0)</f>
        <v/>
      </c>
      <c r="I4735">
        <f>MIN(E4735,F4735+G4735)+(1-MgmtPct)*H4735</f>
        <v/>
      </c>
      <c r="J4735">
        <f>IF(I4735/SponsorCost&gt;=RatchetTrigger,1,0)</f>
        <v/>
      </c>
      <c r="K4735">
        <f>IF(J4735=1,MgmtPctRatchet,MgmtPct)</f>
        <v/>
      </c>
      <c r="L4735">
        <f>K4735*H4735</f>
        <v/>
      </c>
      <c r="M4735">
        <f>EXP(-rf*C4735)*L4735</f>
        <v/>
      </c>
      <c r="N4735">
        <f>EXP(-rf*C4735)*E4735</f>
        <v/>
      </c>
    </row>
    <row r="4736">
      <c r="A4736" t="n">
        <v>4728</v>
      </c>
      <c r="B4736">
        <f>RAND()</f>
        <v/>
      </c>
      <c r="C4736">
        <f>IF(B4736&lt;P_3,3,IF(B4736&lt;P_3+P_4,4,5))</f>
        <v/>
      </c>
      <c r="D4736">
        <f>NORM.S.INV(RAND())</f>
        <v/>
      </c>
      <c r="E4736">
        <f>V0*EXP((rf-q_leak-0.5*sigma^2)*C4736+sigma*SQRT(C4736)*D4736)</f>
        <v/>
      </c>
      <c r="F4736">
        <f>SHL_face*(1+SHL_rate)^C4736</f>
        <v/>
      </c>
      <c r="G4736">
        <f>Pref_face*(1+Pref_rate)^C4736</f>
        <v/>
      </c>
      <c r="H4736">
        <f>MAX(E4736-F4736-G4736,0)</f>
        <v/>
      </c>
      <c r="I4736">
        <f>MIN(E4736,F4736+G4736)+(1-MgmtPct)*H4736</f>
        <v/>
      </c>
      <c r="J4736">
        <f>IF(I4736/SponsorCost&gt;=RatchetTrigger,1,0)</f>
        <v/>
      </c>
      <c r="K4736">
        <f>IF(J4736=1,MgmtPctRatchet,MgmtPct)</f>
        <v/>
      </c>
      <c r="L4736">
        <f>K4736*H4736</f>
        <v/>
      </c>
      <c r="M4736">
        <f>EXP(-rf*C4736)*L4736</f>
        <v/>
      </c>
      <c r="N4736">
        <f>EXP(-rf*C4736)*E4736</f>
        <v/>
      </c>
    </row>
    <row r="4737">
      <c r="A4737" t="n">
        <v>4729</v>
      </c>
      <c r="B4737">
        <f>RAND()</f>
        <v/>
      </c>
      <c r="C4737">
        <f>IF(B4737&lt;P_3,3,IF(B4737&lt;P_3+P_4,4,5))</f>
        <v/>
      </c>
      <c r="D4737">
        <f>NORM.S.INV(RAND())</f>
        <v/>
      </c>
      <c r="E4737">
        <f>V0*EXP((rf-q_leak-0.5*sigma^2)*C4737+sigma*SQRT(C4737)*D4737)</f>
        <v/>
      </c>
      <c r="F4737">
        <f>SHL_face*(1+SHL_rate)^C4737</f>
        <v/>
      </c>
      <c r="G4737">
        <f>Pref_face*(1+Pref_rate)^C4737</f>
        <v/>
      </c>
      <c r="H4737">
        <f>MAX(E4737-F4737-G4737,0)</f>
        <v/>
      </c>
      <c r="I4737">
        <f>MIN(E4737,F4737+G4737)+(1-MgmtPct)*H4737</f>
        <v/>
      </c>
      <c r="J4737">
        <f>IF(I4737/SponsorCost&gt;=RatchetTrigger,1,0)</f>
        <v/>
      </c>
      <c r="K4737">
        <f>IF(J4737=1,MgmtPctRatchet,MgmtPct)</f>
        <v/>
      </c>
      <c r="L4737">
        <f>K4737*H4737</f>
        <v/>
      </c>
      <c r="M4737">
        <f>EXP(-rf*C4737)*L4737</f>
        <v/>
      </c>
      <c r="N4737">
        <f>EXP(-rf*C4737)*E4737</f>
        <v/>
      </c>
    </row>
    <row r="4738">
      <c r="A4738" t="n">
        <v>4730</v>
      </c>
      <c r="B4738">
        <f>RAND()</f>
        <v/>
      </c>
      <c r="C4738">
        <f>IF(B4738&lt;P_3,3,IF(B4738&lt;P_3+P_4,4,5))</f>
        <v/>
      </c>
      <c r="D4738">
        <f>NORM.S.INV(RAND())</f>
        <v/>
      </c>
      <c r="E4738">
        <f>V0*EXP((rf-q_leak-0.5*sigma^2)*C4738+sigma*SQRT(C4738)*D4738)</f>
        <v/>
      </c>
      <c r="F4738">
        <f>SHL_face*(1+SHL_rate)^C4738</f>
        <v/>
      </c>
      <c r="G4738">
        <f>Pref_face*(1+Pref_rate)^C4738</f>
        <v/>
      </c>
      <c r="H4738">
        <f>MAX(E4738-F4738-G4738,0)</f>
        <v/>
      </c>
      <c r="I4738">
        <f>MIN(E4738,F4738+G4738)+(1-MgmtPct)*H4738</f>
        <v/>
      </c>
      <c r="J4738">
        <f>IF(I4738/SponsorCost&gt;=RatchetTrigger,1,0)</f>
        <v/>
      </c>
      <c r="K4738">
        <f>IF(J4738=1,MgmtPctRatchet,MgmtPct)</f>
        <v/>
      </c>
      <c r="L4738">
        <f>K4738*H4738</f>
        <v/>
      </c>
      <c r="M4738">
        <f>EXP(-rf*C4738)*L4738</f>
        <v/>
      </c>
      <c r="N4738">
        <f>EXP(-rf*C4738)*E4738</f>
        <v/>
      </c>
    </row>
    <row r="4739">
      <c r="A4739" t="n">
        <v>4731</v>
      </c>
      <c r="B4739">
        <f>RAND()</f>
        <v/>
      </c>
      <c r="C4739">
        <f>IF(B4739&lt;P_3,3,IF(B4739&lt;P_3+P_4,4,5))</f>
        <v/>
      </c>
      <c r="D4739">
        <f>NORM.S.INV(RAND())</f>
        <v/>
      </c>
      <c r="E4739">
        <f>V0*EXP((rf-q_leak-0.5*sigma^2)*C4739+sigma*SQRT(C4739)*D4739)</f>
        <v/>
      </c>
      <c r="F4739">
        <f>SHL_face*(1+SHL_rate)^C4739</f>
        <v/>
      </c>
      <c r="G4739">
        <f>Pref_face*(1+Pref_rate)^C4739</f>
        <v/>
      </c>
      <c r="H4739">
        <f>MAX(E4739-F4739-G4739,0)</f>
        <v/>
      </c>
      <c r="I4739">
        <f>MIN(E4739,F4739+G4739)+(1-MgmtPct)*H4739</f>
        <v/>
      </c>
      <c r="J4739">
        <f>IF(I4739/SponsorCost&gt;=RatchetTrigger,1,0)</f>
        <v/>
      </c>
      <c r="K4739">
        <f>IF(J4739=1,MgmtPctRatchet,MgmtPct)</f>
        <v/>
      </c>
      <c r="L4739">
        <f>K4739*H4739</f>
        <v/>
      </c>
      <c r="M4739">
        <f>EXP(-rf*C4739)*L4739</f>
        <v/>
      </c>
      <c r="N4739">
        <f>EXP(-rf*C4739)*E4739</f>
        <v/>
      </c>
    </row>
    <row r="4740">
      <c r="A4740" t="n">
        <v>4732</v>
      </c>
      <c r="B4740">
        <f>RAND()</f>
        <v/>
      </c>
      <c r="C4740">
        <f>IF(B4740&lt;P_3,3,IF(B4740&lt;P_3+P_4,4,5))</f>
        <v/>
      </c>
      <c r="D4740">
        <f>NORM.S.INV(RAND())</f>
        <v/>
      </c>
      <c r="E4740">
        <f>V0*EXP((rf-q_leak-0.5*sigma^2)*C4740+sigma*SQRT(C4740)*D4740)</f>
        <v/>
      </c>
      <c r="F4740">
        <f>SHL_face*(1+SHL_rate)^C4740</f>
        <v/>
      </c>
      <c r="G4740">
        <f>Pref_face*(1+Pref_rate)^C4740</f>
        <v/>
      </c>
      <c r="H4740">
        <f>MAX(E4740-F4740-G4740,0)</f>
        <v/>
      </c>
      <c r="I4740">
        <f>MIN(E4740,F4740+G4740)+(1-MgmtPct)*H4740</f>
        <v/>
      </c>
      <c r="J4740">
        <f>IF(I4740/SponsorCost&gt;=RatchetTrigger,1,0)</f>
        <v/>
      </c>
      <c r="K4740">
        <f>IF(J4740=1,MgmtPctRatchet,MgmtPct)</f>
        <v/>
      </c>
      <c r="L4740">
        <f>K4740*H4740</f>
        <v/>
      </c>
      <c r="M4740">
        <f>EXP(-rf*C4740)*L4740</f>
        <v/>
      </c>
      <c r="N4740">
        <f>EXP(-rf*C4740)*E4740</f>
        <v/>
      </c>
    </row>
    <row r="4741">
      <c r="A4741" t="n">
        <v>4733</v>
      </c>
      <c r="B4741">
        <f>RAND()</f>
        <v/>
      </c>
      <c r="C4741">
        <f>IF(B4741&lt;P_3,3,IF(B4741&lt;P_3+P_4,4,5))</f>
        <v/>
      </c>
      <c r="D4741">
        <f>NORM.S.INV(RAND())</f>
        <v/>
      </c>
      <c r="E4741">
        <f>V0*EXP((rf-q_leak-0.5*sigma^2)*C4741+sigma*SQRT(C4741)*D4741)</f>
        <v/>
      </c>
      <c r="F4741">
        <f>SHL_face*(1+SHL_rate)^C4741</f>
        <v/>
      </c>
      <c r="G4741">
        <f>Pref_face*(1+Pref_rate)^C4741</f>
        <v/>
      </c>
      <c r="H4741">
        <f>MAX(E4741-F4741-G4741,0)</f>
        <v/>
      </c>
      <c r="I4741">
        <f>MIN(E4741,F4741+G4741)+(1-MgmtPct)*H4741</f>
        <v/>
      </c>
      <c r="J4741">
        <f>IF(I4741/SponsorCost&gt;=RatchetTrigger,1,0)</f>
        <v/>
      </c>
      <c r="K4741">
        <f>IF(J4741=1,MgmtPctRatchet,MgmtPct)</f>
        <v/>
      </c>
      <c r="L4741">
        <f>K4741*H4741</f>
        <v/>
      </c>
      <c r="M4741">
        <f>EXP(-rf*C4741)*L4741</f>
        <v/>
      </c>
      <c r="N4741">
        <f>EXP(-rf*C4741)*E4741</f>
        <v/>
      </c>
    </row>
    <row r="4742">
      <c r="A4742" t="n">
        <v>4734</v>
      </c>
      <c r="B4742">
        <f>RAND()</f>
        <v/>
      </c>
      <c r="C4742">
        <f>IF(B4742&lt;P_3,3,IF(B4742&lt;P_3+P_4,4,5))</f>
        <v/>
      </c>
      <c r="D4742">
        <f>NORM.S.INV(RAND())</f>
        <v/>
      </c>
      <c r="E4742">
        <f>V0*EXP((rf-q_leak-0.5*sigma^2)*C4742+sigma*SQRT(C4742)*D4742)</f>
        <v/>
      </c>
      <c r="F4742">
        <f>SHL_face*(1+SHL_rate)^C4742</f>
        <v/>
      </c>
      <c r="G4742">
        <f>Pref_face*(1+Pref_rate)^C4742</f>
        <v/>
      </c>
      <c r="H4742">
        <f>MAX(E4742-F4742-G4742,0)</f>
        <v/>
      </c>
      <c r="I4742">
        <f>MIN(E4742,F4742+G4742)+(1-MgmtPct)*H4742</f>
        <v/>
      </c>
      <c r="J4742">
        <f>IF(I4742/SponsorCost&gt;=RatchetTrigger,1,0)</f>
        <v/>
      </c>
      <c r="K4742">
        <f>IF(J4742=1,MgmtPctRatchet,MgmtPct)</f>
        <v/>
      </c>
      <c r="L4742">
        <f>K4742*H4742</f>
        <v/>
      </c>
      <c r="M4742">
        <f>EXP(-rf*C4742)*L4742</f>
        <v/>
      </c>
      <c r="N4742">
        <f>EXP(-rf*C4742)*E4742</f>
        <v/>
      </c>
    </row>
    <row r="4743">
      <c r="A4743" t="n">
        <v>4735</v>
      </c>
      <c r="B4743">
        <f>RAND()</f>
        <v/>
      </c>
      <c r="C4743">
        <f>IF(B4743&lt;P_3,3,IF(B4743&lt;P_3+P_4,4,5))</f>
        <v/>
      </c>
      <c r="D4743">
        <f>NORM.S.INV(RAND())</f>
        <v/>
      </c>
      <c r="E4743">
        <f>V0*EXP((rf-q_leak-0.5*sigma^2)*C4743+sigma*SQRT(C4743)*D4743)</f>
        <v/>
      </c>
      <c r="F4743">
        <f>SHL_face*(1+SHL_rate)^C4743</f>
        <v/>
      </c>
      <c r="G4743">
        <f>Pref_face*(1+Pref_rate)^C4743</f>
        <v/>
      </c>
      <c r="H4743">
        <f>MAX(E4743-F4743-G4743,0)</f>
        <v/>
      </c>
      <c r="I4743">
        <f>MIN(E4743,F4743+G4743)+(1-MgmtPct)*H4743</f>
        <v/>
      </c>
      <c r="J4743">
        <f>IF(I4743/SponsorCost&gt;=RatchetTrigger,1,0)</f>
        <v/>
      </c>
      <c r="K4743">
        <f>IF(J4743=1,MgmtPctRatchet,MgmtPct)</f>
        <v/>
      </c>
      <c r="L4743">
        <f>K4743*H4743</f>
        <v/>
      </c>
      <c r="M4743">
        <f>EXP(-rf*C4743)*L4743</f>
        <v/>
      </c>
      <c r="N4743">
        <f>EXP(-rf*C4743)*E4743</f>
        <v/>
      </c>
    </row>
    <row r="4744">
      <c r="A4744" t="n">
        <v>4736</v>
      </c>
      <c r="B4744">
        <f>RAND()</f>
        <v/>
      </c>
      <c r="C4744">
        <f>IF(B4744&lt;P_3,3,IF(B4744&lt;P_3+P_4,4,5))</f>
        <v/>
      </c>
      <c r="D4744">
        <f>NORM.S.INV(RAND())</f>
        <v/>
      </c>
      <c r="E4744">
        <f>V0*EXP((rf-q_leak-0.5*sigma^2)*C4744+sigma*SQRT(C4744)*D4744)</f>
        <v/>
      </c>
      <c r="F4744">
        <f>SHL_face*(1+SHL_rate)^C4744</f>
        <v/>
      </c>
      <c r="G4744">
        <f>Pref_face*(1+Pref_rate)^C4744</f>
        <v/>
      </c>
      <c r="H4744">
        <f>MAX(E4744-F4744-G4744,0)</f>
        <v/>
      </c>
      <c r="I4744">
        <f>MIN(E4744,F4744+G4744)+(1-MgmtPct)*H4744</f>
        <v/>
      </c>
      <c r="J4744">
        <f>IF(I4744/SponsorCost&gt;=RatchetTrigger,1,0)</f>
        <v/>
      </c>
      <c r="K4744">
        <f>IF(J4744=1,MgmtPctRatchet,MgmtPct)</f>
        <v/>
      </c>
      <c r="L4744">
        <f>K4744*H4744</f>
        <v/>
      </c>
      <c r="M4744">
        <f>EXP(-rf*C4744)*L4744</f>
        <v/>
      </c>
      <c r="N4744">
        <f>EXP(-rf*C4744)*E4744</f>
        <v/>
      </c>
    </row>
    <row r="4745">
      <c r="A4745" t="n">
        <v>4737</v>
      </c>
      <c r="B4745">
        <f>RAND()</f>
        <v/>
      </c>
      <c r="C4745">
        <f>IF(B4745&lt;P_3,3,IF(B4745&lt;P_3+P_4,4,5))</f>
        <v/>
      </c>
      <c r="D4745">
        <f>NORM.S.INV(RAND())</f>
        <v/>
      </c>
      <c r="E4745">
        <f>V0*EXP((rf-q_leak-0.5*sigma^2)*C4745+sigma*SQRT(C4745)*D4745)</f>
        <v/>
      </c>
      <c r="F4745">
        <f>SHL_face*(1+SHL_rate)^C4745</f>
        <v/>
      </c>
      <c r="G4745">
        <f>Pref_face*(1+Pref_rate)^C4745</f>
        <v/>
      </c>
      <c r="H4745">
        <f>MAX(E4745-F4745-G4745,0)</f>
        <v/>
      </c>
      <c r="I4745">
        <f>MIN(E4745,F4745+G4745)+(1-MgmtPct)*H4745</f>
        <v/>
      </c>
      <c r="J4745">
        <f>IF(I4745/SponsorCost&gt;=RatchetTrigger,1,0)</f>
        <v/>
      </c>
      <c r="K4745">
        <f>IF(J4745=1,MgmtPctRatchet,MgmtPct)</f>
        <v/>
      </c>
      <c r="L4745">
        <f>K4745*H4745</f>
        <v/>
      </c>
      <c r="M4745">
        <f>EXP(-rf*C4745)*L4745</f>
        <v/>
      </c>
      <c r="N4745">
        <f>EXP(-rf*C4745)*E4745</f>
        <v/>
      </c>
    </row>
    <row r="4746">
      <c r="A4746" t="n">
        <v>4738</v>
      </c>
      <c r="B4746">
        <f>RAND()</f>
        <v/>
      </c>
      <c r="C4746">
        <f>IF(B4746&lt;P_3,3,IF(B4746&lt;P_3+P_4,4,5))</f>
        <v/>
      </c>
      <c r="D4746">
        <f>NORM.S.INV(RAND())</f>
        <v/>
      </c>
      <c r="E4746">
        <f>V0*EXP((rf-q_leak-0.5*sigma^2)*C4746+sigma*SQRT(C4746)*D4746)</f>
        <v/>
      </c>
      <c r="F4746">
        <f>SHL_face*(1+SHL_rate)^C4746</f>
        <v/>
      </c>
      <c r="G4746">
        <f>Pref_face*(1+Pref_rate)^C4746</f>
        <v/>
      </c>
      <c r="H4746">
        <f>MAX(E4746-F4746-G4746,0)</f>
        <v/>
      </c>
      <c r="I4746">
        <f>MIN(E4746,F4746+G4746)+(1-MgmtPct)*H4746</f>
        <v/>
      </c>
      <c r="J4746">
        <f>IF(I4746/SponsorCost&gt;=RatchetTrigger,1,0)</f>
        <v/>
      </c>
      <c r="K4746">
        <f>IF(J4746=1,MgmtPctRatchet,MgmtPct)</f>
        <v/>
      </c>
      <c r="L4746">
        <f>K4746*H4746</f>
        <v/>
      </c>
      <c r="M4746">
        <f>EXP(-rf*C4746)*L4746</f>
        <v/>
      </c>
      <c r="N4746">
        <f>EXP(-rf*C4746)*E4746</f>
        <v/>
      </c>
    </row>
    <row r="4747">
      <c r="A4747" t="n">
        <v>4739</v>
      </c>
      <c r="B4747">
        <f>RAND()</f>
        <v/>
      </c>
      <c r="C4747">
        <f>IF(B4747&lt;P_3,3,IF(B4747&lt;P_3+P_4,4,5))</f>
        <v/>
      </c>
      <c r="D4747">
        <f>NORM.S.INV(RAND())</f>
        <v/>
      </c>
      <c r="E4747">
        <f>V0*EXP((rf-q_leak-0.5*sigma^2)*C4747+sigma*SQRT(C4747)*D4747)</f>
        <v/>
      </c>
      <c r="F4747">
        <f>SHL_face*(1+SHL_rate)^C4747</f>
        <v/>
      </c>
      <c r="G4747">
        <f>Pref_face*(1+Pref_rate)^C4747</f>
        <v/>
      </c>
      <c r="H4747">
        <f>MAX(E4747-F4747-G4747,0)</f>
        <v/>
      </c>
      <c r="I4747">
        <f>MIN(E4747,F4747+G4747)+(1-MgmtPct)*H4747</f>
        <v/>
      </c>
      <c r="J4747">
        <f>IF(I4747/SponsorCost&gt;=RatchetTrigger,1,0)</f>
        <v/>
      </c>
      <c r="K4747">
        <f>IF(J4747=1,MgmtPctRatchet,MgmtPct)</f>
        <v/>
      </c>
      <c r="L4747">
        <f>K4747*H4747</f>
        <v/>
      </c>
      <c r="M4747">
        <f>EXP(-rf*C4747)*L4747</f>
        <v/>
      </c>
      <c r="N4747">
        <f>EXP(-rf*C4747)*E4747</f>
        <v/>
      </c>
    </row>
    <row r="4748">
      <c r="A4748" t="n">
        <v>4740</v>
      </c>
      <c r="B4748">
        <f>RAND()</f>
        <v/>
      </c>
      <c r="C4748">
        <f>IF(B4748&lt;P_3,3,IF(B4748&lt;P_3+P_4,4,5))</f>
        <v/>
      </c>
      <c r="D4748">
        <f>NORM.S.INV(RAND())</f>
        <v/>
      </c>
      <c r="E4748">
        <f>V0*EXP((rf-q_leak-0.5*sigma^2)*C4748+sigma*SQRT(C4748)*D4748)</f>
        <v/>
      </c>
      <c r="F4748">
        <f>SHL_face*(1+SHL_rate)^C4748</f>
        <v/>
      </c>
      <c r="G4748">
        <f>Pref_face*(1+Pref_rate)^C4748</f>
        <v/>
      </c>
      <c r="H4748">
        <f>MAX(E4748-F4748-G4748,0)</f>
        <v/>
      </c>
      <c r="I4748">
        <f>MIN(E4748,F4748+G4748)+(1-MgmtPct)*H4748</f>
        <v/>
      </c>
      <c r="J4748">
        <f>IF(I4748/SponsorCost&gt;=RatchetTrigger,1,0)</f>
        <v/>
      </c>
      <c r="K4748">
        <f>IF(J4748=1,MgmtPctRatchet,MgmtPct)</f>
        <v/>
      </c>
      <c r="L4748">
        <f>K4748*H4748</f>
        <v/>
      </c>
      <c r="M4748">
        <f>EXP(-rf*C4748)*L4748</f>
        <v/>
      </c>
      <c r="N4748">
        <f>EXP(-rf*C4748)*E4748</f>
        <v/>
      </c>
    </row>
    <row r="4749">
      <c r="A4749" t="n">
        <v>4741</v>
      </c>
      <c r="B4749">
        <f>RAND()</f>
        <v/>
      </c>
      <c r="C4749">
        <f>IF(B4749&lt;P_3,3,IF(B4749&lt;P_3+P_4,4,5))</f>
        <v/>
      </c>
      <c r="D4749">
        <f>NORM.S.INV(RAND())</f>
        <v/>
      </c>
      <c r="E4749">
        <f>V0*EXP((rf-q_leak-0.5*sigma^2)*C4749+sigma*SQRT(C4749)*D4749)</f>
        <v/>
      </c>
      <c r="F4749">
        <f>SHL_face*(1+SHL_rate)^C4749</f>
        <v/>
      </c>
      <c r="G4749">
        <f>Pref_face*(1+Pref_rate)^C4749</f>
        <v/>
      </c>
      <c r="H4749">
        <f>MAX(E4749-F4749-G4749,0)</f>
        <v/>
      </c>
      <c r="I4749">
        <f>MIN(E4749,F4749+G4749)+(1-MgmtPct)*H4749</f>
        <v/>
      </c>
      <c r="J4749">
        <f>IF(I4749/SponsorCost&gt;=RatchetTrigger,1,0)</f>
        <v/>
      </c>
      <c r="K4749">
        <f>IF(J4749=1,MgmtPctRatchet,MgmtPct)</f>
        <v/>
      </c>
      <c r="L4749">
        <f>K4749*H4749</f>
        <v/>
      </c>
      <c r="M4749">
        <f>EXP(-rf*C4749)*L4749</f>
        <v/>
      </c>
      <c r="N4749">
        <f>EXP(-rf*C4749)*E4749</f>
        <v/>
      </c>
    </row>
    <row r="4750">
      <c r="A4750" t="n">
        <v>4742</v>
      </c>
      <c r="B4750">
        <f>RAND()</f>
        <v/>
      </c>
      <c r="C4750">
        <f>IF(B4750&lt;P_3,3,IF(B4750&lt;P_3+P_4,4,5))</f>
        <v/>
      </c>
      <c r="D4750">
        <f>NORM.S.INV(RAND())</f>
        <v/>
      </c>
      <c r="E4750">
        <f>V0*EXP((rf-q_leak-0.5*sigma^2)*C4750+sigma*SQRT(C4750)*D4750)</f>
        <v/>
      </c>
      <c r="F4750">
        <f>SHL_face*(1+SHL_rate)^C4750</f>
        <v/>
      </c>
      <c r="G4750">
        <f>Pref_face*(1+Pref_rate)^C4750</f>
        <v/>
      </c>
      <c r="H4750">
        <f>MAX(E4750-F4750-G4750,0)</f>
        <v/>
      </c>
      <c r="I4750">
        <f>MIN(E4750,F4750+G4750)+(1-MgmtPct)*H4750</f>
        <v/>
      </c>
      <c r="J4750">
        <f>IF(I4750/SponsorCost&gt;=RatchetTrigger,1,0)</f>
        <v/>
      </c>
      <c r="K4750">
        <f>IF(J4750=1,MgmtPctRatchet,MgmtPct)</f>
        <v/>
      </c>
      <c r="L4750">
        <f>K4750*H4750</f>
        <v/>
      </c>
      <c r="M4750">
        <f>EXP(-rf*C4750)*L4750</f>
        <v/>
      </c>
      <c r="N4750">
        <f>EXP(-rf*C4750)*E4750</f>
        <v/>
      </c>
    </row>
    <row r="4751">
      <c r="A4751" t="n">
        <v>4743</v>
      </c>
      <c r="B4751">
        <f>RAND()</f>
        <v/>
      </c>
      <c r="C4751">
        <f>IF(B4751&lt;P_3,3,IF(B4751&lt;P_3+P_4,4,5))</f>
        <v/>
      </c>
      <c r="D4751">
        <f>NORM.S.INV(RAND())</f>
        <v/>
      </c>
      <c r="E4751">
        <f>V0*EXP((rf-q_leak-0.5*sigma^2)*C4751+sigma*SQRT(C4751)*D4751)</f>
        <v/>
      </c>
      <c r="F4751">
        <f>SHL_face*(1+SHL_rate)^C4751</f>
        <v/>
      </c>
      <c r="G4751">
        <f>Pref_face*(1+Pref_rate)^C4751</f>
        <v/>
      </c>
      <c r="H4751">
        <f>MAX(E4751-F4751-G4751,0)</f>
        <v/>
      </c>
      <c r="I4751">
        <f>MIN(E4751,F4751+G4751)+(1-MgmtPct)*H4751</f>
        <v/>
      </c>
      <c r="J4751">
        <f>IF(I4751/SponsorCost&gt;=RatchetTrigger,1,0)</f>
        <v/>
      </c>
      <c r="K4751">
        <f>IF(J4751=1,MgmtPctRatchet,MgmtPct)</f>
        <v/>
      </c>
      <c r="L4751">
        <f>K4751*H4751</f>
        <v/>
      </c>
      <c r="M4751">
        <f>EXP(-rf*C4751)*L4751</f>
        <v/>
      </c>
      <c r="N4751">
        <f>EXP(-rf*C4751)*E4751</f>
        <v/>
      </c>
    </row>
    <row r="4752">
      <c r="A4752" t="n">
        <v>4744</v>
      </c>
      <c r="B4752">
        <f>RAND()</f>
        <v/>
      </c>
      <c r="C4752">
        <f>IF(B4752&lt;P_3,3,IF(B4752&lt;P_3+P_4,4,5))</f>
        <v/>
      </c>
      <c r="D4752">
        <f>NORM.S.INV(RAND())</f>
        <v/>
      </c>
      <c r="E4752">
        <f>V0*EXP((rf-q_leak-0.5*sigma^2)*C4752+sigma*SQRT(C4752)*D4752)</f>
        <v/>
      </c>
      <c r="F4752">
        <f>SHL_face*(1+SHL_rate)^C4752</f>
        <v/>
      </c>
      <c r="G4752">
        <f>Pref_face*(1+Pref_rate)^C4752</f>
        <v/>
      </c>
      <c r="H4752">
        <f>MAX(E4752-F4752-G4752,0)</f>
        <v/>
      </c>
      <c r="I4752">
        <f>MIN(E4752,F4752+G4752)+(1-MgmtPct)*H4752</f>
        <v/>
      </c>
      <c r="J4752">
        <f>IF(I4752/SponsorCost&gt;=RatchetTrigger,1,0)</f>
        <v/>
      </c>
      <c r="K4752">
        <f>IF(J4752=1,MgmtPctRatchet,MgmtPct)</f>
        <v/>
      </c>
      <c r="L4752">
        <f>K4752*H4752</f>
        <v/>
      </c>
      <c r="M4752">
        <f>EXP(-rf*C4752)*L4752</f>
        <v/>
      </c>
      <c r="N4752">
        <f>EXP(-rf*C4752)*E4752</f>
        <v/>
      </c>
    </row>
    <row r="4753">
      <c r="A4753" t="n">
        <v>4745</v>
      </c>
      <c r="B4753">
        <f>RAND()</f>
        <v/>
      </c>
      <c r="C4753">
        <f>IF(B4753&lt;P_3,3,IF(B4753&lt;P_3+P_4,4,5))</f>
        <v/>
      </c>
      <c r="D4753">
        <f>NORM.S.INV(RAND())</f>
        <v/>
      </c>
      <c r="E4753">
        <f>V0*EXP((rf-q_leak-0.5*sigma^2)*C4753+sigma*SQRT(C4753)*D4753)</f>
        <v/>
      </c>
      <c r="F4753">
        <f>SHL_face*(1+SHL_rate)^C4753</f>
        <v/>
      </c>
      <c r="G4753">
        <f>Pref_face*(1+Pref_rate)^C4753</f>
        <v/>
      </c>
      <c r="H4753">
        <f>MAX(E4753-F4753-G4753,0)</f>
        <v/>
      </c>
      <c r="I4753">
        <f>MIN(E4753,F4753+G4753)+(1-MgmtPct)*H4753</f>
        <v/>
      </c>
      <c r="J4753">
        <f>IF(I4753/SponsorCost&gt;=RatchetTrigger,1,0)</f>
        <v/>
      </c>
      <c r="K4753">
        <f>IF(J4753=1,MgmtPctRatchet,MgmtPct)</f>
        <v/>
      </c>
      <c r="L4753">
        <f>K4753*H4753</f>
        <v/>
      </c>
      <c r="M4753">
        <f>EXP(-rf*C4753)*L4753</f>
        <v/>
      </c>
      <c r="N4753">
        <f>EXP(-rf*C4753)*E4753</f>
        <v/>
      </c>
    </row>
    <row r="4754">
      <c r="A4754" t="n">
        <v>4746</v>
      </c>
      <c r="B4754">
        <f>RAND()</f>
        <v/>
      </c>
      <c r="C4754">
        <f>IF(B4754&lt;P_3,3,IF(B4754&lt;P_3+P_4,4,5))</f>
        <v/>
      </c>
      <c r="D4754">
        <f>NORM.S.INV(RAND())</f>
        <v/>
      </c>
      <c r="E4754">
        <f>V0*EXP((rf-q_leak-0.5*sigma^2)*C4754+sigma*SQRT(C4754)*D4754)</f>
        <v/>
      </c>
      <c r="F4754">
        <f>SHL_face*(1+SHL_rate)^C4754</f>
        <v/>
      </c>
      <c r="G4754">
        <f>Pref_face*(1+Pref_rate)^C4754</f>
        <v/>
      </c>
      <c r="H4754">
        <f>MAX(E4754-F4754-G4754,0)</f>
        <v/>
      </c>
      <c r="I4754">
        <f>MIN(E4754,F4754+G4754)+(1-MgmtPct)*H4754</f>
        <v/>
      </c>
      <c r="J4754">
        <f>IF(I4754/SponsorCost&gt;=RatchetTrigger,1,0)</f>
        <v/>
      </c>
      <c r="K4754">
        <f>IF(J4754=1,MgmtPctRatchet,MgmtPct)</f>
        <v/>
      </c>
      <c r="L4754">
        <f>K4754*H4754</f>
        <v/>
      </c>
      <c r="M4754">
        <f>EXP(-rf*C4754)*L4754</f>
        <v/>
      </c>
      <c r="N4754">
        <f>EXP(-rf*C4754)*E4754</f>
        <v/>
      </c>
    </row>
    <row r="4755">
      <c r="A4755" t="n">
        <v>4747</v>
      </c>
      <c r="B4755">
        <f>RAND()</f>
        <v/>
      </c>
      <c r="C4755">
        <f>IF(B4755&lt;P_3,3,IF(B4755&lt;P_3+P_4,4,5))</f>
        <v/>
      </c>
      <c r="D4755">
        <f>NORM.S.INV(RAND())</f>
        <v/>
      </c>
      <c r="E4755">
        <f>V0*EXP((rf-q_leak-0.5*sigma^2)*C4755+sigma*SQRT(C4755)*D4755)</f>
        <v/>
      </c>
      <c r="F4755">
        <f>SHL_face*(1+SHL_rate)^C4755</f>
        <v/>
      </c>
      <c r="G4755">
        <f>Pref_face*(1+Pref_rate)^C4755</f>
        <v/>
      </c>
      <c r="H4755">
        <f>MAX(E4755-F4755-G4755,0)</f>
        <v/>
      </c>
      <c r="I4755">
        <f>MIN(E4755,F4755+G4755)+(1-MgmtPct)*H4755</f>
        <v/>
      </c>
      <c r="J4755">
        <f>IF(I4755/SponsorCost&gt;=RatchetTrigger,1,0)</f>
        <v/>
      </c>
      <c r="K4755">
        <f>IF(J4755=1,MgmtPctRatchet,MgmtPct)</f>
        <v/>
      </c>
      <c r="L4755">
        <f>K4755*H4755</f>
        <v/>
      </c>
      <c r="M4755">
        <f>EXP(-rf*C4755)*L4755</f>
        <v/>
      </c>
      <c r="N4755">
        <f>EXP(-rf*C4755)*E4755</f>
        <v/>
      </c>
    </row>
    <row r="4756">
      <c r="A4756" t="n">
        <v>4748</v>
      </c>
      <c r="B4756">
        <f>RAND()</f>
        <v/>
      </c>
      <c r="C4756">
        <f>IF(B4756&lt;P_3,3,IF(B4756&lt;P_3+P_4,4,5))</f>
        <v/>
      </c>
      <c r="D4756">
        <f>NORM.S.INV(RAND())</f>
        <v/>
      </c>
      <c r="E4756">
        <f>V0*EXP((rf-q_leak-0.5*sigma^2)*C4756+sigma*SQRT(C4756)*D4756)</f>
        <v/>
      </c>
      <c r="F4756">
        <f>SHL_face*(1+SHL_rate)^C4756</f>
        <v/>
      </c>
      <c r="G4756">
        <f>Pref_face*(1+Pref_rate)^C4756</f>
        <v/>
      </c>
      <c r="H4756">
        <f>MAX(E4756-F4756-G4756,0)</f>
        <v/>
      </c>
      <c r="I4756">
        <f>MIN(E4756,F4756+G4756)+(1-MgmtPct)*H4756</f>
        <v/>
      </c>
      <c r="J4756">
        <f>IF(I4756/SponsorCost&gt;=RatchetTrigger,1,0)</f>
        <v/>
      </c>
      <c r="K4756">
        <f>IF(J4756=1,MgmtPctRatchet,MgmtPct)</f>
        <v/>
      </c>
      <c r="L4756">
        <f>K4756*H4756</f>
        <v/>
      </c>
      <c r="M4756">
        <f>EXP(-rf*C4756)*L4756</f>
        <v/>
      </c>
      <c r="N4756">
        <f>EXP(-rf*C4756)*E4756</f>
        <v/>
      </c>
    </row>
    <row r="4757">
      <c r="A4757" t="n">
        <v>4749</v>
      </c>
      <c r="B4757">
        <f>RAND()</f>
        <v/>
      </c>
      <c r="C4757">
        <f>IF(B4757&lt;P_3,3,IF(B4757&lt;P_3+P_4,4,5))</f>
        <v/>
      </c>
      <c r="D4757">
        <f>NORM.S.INV(RAND())</f>
        <v/>
      </c>
      <c r="E4757">
        <f>V0*EXP((rf-q_leak-0.5*sigma^2)*C4757+sigma*SQRT(C4757)*D4757)</f>
        <v/>
      </c>
      <c r="F4757">
        <f>SHL_face*(1+SHL_rate)^C4757</f>
        <v/>
      </c>
      <c r="G4757">
        <f>Pref_face*(1+Pref_rate)^C4757</f>
        <v/>
      </c>
      <c r="H4757">
        <f>MAX(E4757-F4757-G4757,0)</f>
        <v/>
      </c>
      <c r="I4757">
        <f>MIN(E4757,F4757+G4757)+(1-MgmtPct)*H4757</f>
        <v/>
      </c>
      <c r="J4757">
        <f>IF(I4757/SponsorCost&gt;=RatchetTrigger,1,0)</f>
        <v/>
      </c>
      <c r="K4757">
        <f>IF(J4757=1,MgmtPctRatchet,MgmtPct)</f>
        <v/>
      </c>
      <c r="L4757">
        <f>K4757*H4757</f>
        <v/>
      </c>
      <c r="M4757">
        <f>EXP(-rf*C4757)*L4757</f>
        <v/>
      </c>
      <c r="N4757">
        <f>EXP(-rf*C4757)*E4757</f>
        <v/>
      </c>
    </row>
    <row r="4758">
      <c r="A4758" t="n">
        <v>4750</v>
      </c>
      <c r="B4758">
        <f>RAND()</f>
        <v/>
      </c>
      <c r="C4758">
        <f>IF(B4758&lt;P_3,3,IF(B4758&lt;P_3+P_4,4,5))</f>
        <v/>
      </c>
      <c r="D4758">
        <f>NORM.S.INV(RAND())</f>
        <v/>
      </c>
      <c r="E4758">
        <f>V0*EXP((rf-q_leak-0.5*sigma^2)*C4758+sigma*SQRT(C4758)*D4758)</f>
        <v/>
      </c>
      <c r="F4758">
        <f>SHL_face*(1+SHL_rate)^C4758</f>
        <v/>
      </c>
      <c r="G4758">
        <f>Pref_face*(1+Pref_rate)^C4758</f>
        <v/>
      </c>
      <c r="H4758">
        <f>MAX(E4758-F4758-G4758,0)</f>
        <v/>
      </c>
      <c r="I4758">
        <f>MIN(E4758,F4758+G4758)+(1-MgmtPct)*H4758</f>
        <v/>
      </c>
      <c r="J4758">
        <f>IF(I4758/SponsorCost&gt;=RatchetTrigger,1,0)</f>
        <v/>
      </c>
      <c r="K4758">
        <f>IF(J4758=1,MgmtPctRatchet,MgmtPct)</f>
        <v/>
      </c>
      <c r="L4758">
        <f>K4758*H4758</f>
        <v/>
      </c>
      <c r="M4758">
        <f>EXP(-rf*C4758)*L4758</f>
        <v/>
      </c>
      <c r="N4758">
        <f>EXP(-rf*C4758)*E4758</f>
        <v/>
      </c>
    </row>
    <row r="4759">
      <c r="A4759" t="n">
        <v>4751</v>
      </c>
      <c r="B4759">
        <f>RAND()</f>
        <v/>
      </c>
      <c r="C4759">
        <f>IF(B4759&lt;P_3,3,IF(B4759&lt;P_3+P_4,4,5))</f>
        <v/>
      </c>
      <c r="D4759">
        <f>NORM.S.INV(RAND())</f>
        <v/>
      </c>
      <c r="E4759">
        <f>V0*EXP((rf-q_leak-0.5*sigma^2)*C4759+sigma*SQRT(C4759)*D4759)</f>
        <v/>
      </c>
      <c r="F4759">
        <f>SHL_face*(1+SHL_rate)^C4759</f>
        <v/>
      </c>
      <c r="G4759">
        <f>Pref_face*(1+Pref_rate)^C4759</f>
        <v/>
      </c>
      <c r="H4759">
        <f>MAX(E4759-F4759-G4759,0)</f>
        <v/>
      </c>
      <c r="I4759">
        <f>MIN(E4759,F4759+G4759)+(1-MgmtPct)*H4759</f>
        <v/>
      </c>
      <c r="J4759">
        <f>IF(I4759/SponsorCost&gt;=RatchetTrigger,1,0)</f>
        <v/>
      </c>
      <c r="K4759">
        <f>IF(J4759=1,MgmtPctRatchet,MgmtPct)</f>
        <v/>
      </c>
      <c r="L4759">
        <f>K4759*H4759</f>
        <v/>
      </c>
      <c r="M4759">
        <f>EXP(-rf*C4759)*L4759</f>
        <v/>
      </c>
      <c r="N4759">
        <f>EXP(-rf*C4759)*E4759</f>
        <v/>
      </c>
    </row>
    <row r="4760">
      <c r="A4760" t="n">
        <v>4752</v>
      </c>
      <c r="B4760">
        <f>RAND()</f>
        <v/>
      </c>
      <c r="C4760">
        <f>IF(B4760&lt;P_3,3,IF(B4760&lt;P_3+P_4,4,5))</f>
        <v/>
      </c>
      <c r="D4760">
        <f>NORM.S.INV(RAND())</f>
        <v/>
      </c>
      <c r="E4760">
        <f>V0*EXP((rf-q_leak-0.5*sigma^2)*C4760+sigma*SQRT(C4760)*D4760)</f>
        <v/>
      </c>
      <c r="F4760">
        <f>SHL_face*(1+SHL_rate)^C4760</f>
        <v/>
      </c>
      <c r="G4760">
        <f>Pref_face*(1+Pref_rate)^C4760</f>
        <v/>
      </c>
      <c r="H4760">
        <f>MAX(E4760-F4760-G4760,0)</f>
        <v/>
      </c>
      <c r="I4760">
        <f>MIN(E4760,F4760+G4760)+(1-MgmtPct)*H4760</f>
        <v/>
      </c>
      <c r="J4760">
        <f>IF(I4760/SponsorCost&gt;=RatchetTrigger,1,0)</f>
        <v/>
      </c>
      <c r="K4760">
        <f>IF(J4760=1,MgmtPctRatchet,MgmtPct)</f>
        <v/>
      </c>
      <c r="L4760">
        <f>K4760*H4760</f>
        <v/>
      </c>
      <c r="M4760">
        <f>EXP(-rf*C4760)*L4760</f>
        <v/>
      </c>
      <c r="N4760">
        <f>EXP(-rf*C4760)*E4760</f>
        <v/>
      </c>
    </row>
    <row r="4761">
      <c r="A4761" t="n">
        <v>4753</v>
      </c>
      <c r="B4761">
        <f>RAND()</f>
        <v/>
      </c>
      <c r="C4761">
        <f>IF(B4761&lt;P_3,3,IF(B4761&lt;P_3+P_4,4,5))</f>
        <v/>
      </c>
      <c r="D4761">
        <f>NORM.S.INV(RAND())</f>
        <v/>
      </c>
      <c r="E4761">
        <f>V0*EXP((rf-q_leak-0.5*sigma^2)*C4761+sigma*SQRT(C4761)*D4761)</f>
        <v/>
      </c>
      <c r="F4761">
        <f>SHL_face*(1+SHL_rate)^C4761</f>
        <v/>
      </c>
      <c r="G4761">
        <f>Pref_face*(1+Pref_rate)^C4761</f>
        <v/>
      </c>
      <c r="H4761">
        <f>MAX(E4761-F4761-G4761,0)</f>
        <v/>
      </c>
      <c r="I4761">
        <f>MIN(E4761,F4761+G4761)+(1-MgmtPct)*H4761</f>
        <v/>
      </c>
      <c r="J4761">
        <f>IF(I4761/SponsorCost&gt;=RatchetTrigger,1,0)</f>
        <v/>
      </c>
      <c r="K4761">
        <f>IF(J4761=1,MgmtPctRatchet,MgmtPct)</f>
        <v/>
      </c>
      <c r="L4761">
        <f>K4761*H4761</f>
        <v/>
      </c>
      <c r="M4761">
        <f>EXP(-rf*C4761)*L4761</f>
        <v/>
      </c>
      <c r="N4761">
        <f>EXP(-rf*C4761)*E4761</f>
        <v/>
      </c>
    </row>
    <row r="4762">
      <c r="A4762" t="n">
        <v>4754</v>
      </c>
      <c r="B4762">
        <f>RAND()</f>
        <v/>
      </c>
      <c r="C4762">
        <f>IF(B4762&lt;P_3,3,IF(B4762&lt;P_3+P_4,4,5))</f>
        <v/>
      </c>
      <c r="D4762">
        <f>NORM.S.INV(RAND())</f>
        <v/>
      </c>
      <c r="E4762">
        <f>V0*EXP((rf-q_leak-0.5*sigma^2)*C4762+sigma*SQRT(C4762)*D4762)</f>
        <v/>
      </c>
      <c r="F4762">
        <f>SHL_face*(1+SHL_rate)^C4762</f>
        <v/>
      </c>
      <c r="G4762">
        <f>Pref_face*(1+Pref_rate)^C4762</f>
        <v/>
      </c>
      <c r="H4762">
        <f>MAX(E4762-F4762-G4762,0)</f>
        <v/>
      </c>
      <c r="I4762">
        <f>MIN(E4762,F4762+G4762)+(1-MgmtPct)*H4762</f>
        <v/>
      </c>
      <c r="J4762">
        <f>IF(I4762/SponsorCost&gt;=RatchetTrigger,1,0)</f>
        <v/>
      </c>
      <c r="K4762">
        <f>IF(J4762=1,MgmtPctRatchet,MgmtPct)</f>
        <v/>
      </c>
      <c r="L4762">
        <f>K4762*H4762</f>
        <v/>
      </c>
      <c r="M4762">
        <f>EXP(-rf*C4762)*L4762</f>
        <v/>
      </c>
      <c r="N4762">
        <f>EXP(-rf*C4762)*E4762</f>
        <v/>
      </c>
    </row>
    <row r="4763">
      <c r="A4763" t="n">
        <v>4755</v>
      </c>
      <c r="B4763">
        <f>RAND()</f>
        <v/>
      </c>
      <c r="C4763">
        <f>IF(B4763&lt;P_3,3,IF(B4763&lt;P_3+P_4,4,5))</f>
        <v/>
      </c>
      <c r="D4763">
        <f>NORM.S.INV(RAND())</f>
        <v/>
      </c>
      <c r="E4763">
        <f>V0*EXP((rf-q_leak-0.5*sigma^2)*C4763+sigma*SQRT(C4763)*D4763)</f>
        <v/>
      </c>
      <c r="F4763">
        <f>SHL_face*(1+SHL_rate)^C4763</f>
        <v/>
      </c>
      <c r="G4763">
        <f>Pref_face*(1+Pref_rate)^C4763</f>
        <v/>
      </c>
      <c r="H4763">
        <f>MAX(E4763-F4763-G4763,0)</f>
        <v/>
      </c>
      <c r="I4763">
        <f>MIN(E4763,F4763+G4763)+(1-MgmtPct)*H4763</f>
        <v/>
      </c>
      <c r="J4763">
        <f>IF(I4763/SponsorCost&gt;=RatchetTrigger,1,0)</f>
        <v/>
      </c>
      <c r="K4763">
        <f>IF(J4763=1,MgmtPctRatchet,MgmtPct)</f>
        <v/>
      </c>
      <c r="L4763">
        <f>K4763*H4763</f>
        <v/>
      </c>
      <c r="M4763">
        <f>EXP(-rf*C4763)*L4763</f>
        <v/>
      </c>
      <c r="N4763">
        <f>EXP(-rf*C4763)*E4763</f>
        <v/>
      </c>
    </row>
    <row r="4764">
      <c r="A4764" t="n">
        <v>4756</v>
      </c>
      <c r="B4764">
        <f>RAND()</f>
        <v/>
      </c>
      <c r="C4764">
        <f>IF(B4764&lt;P_3,3,IF(B4764&lt;P_3+P_4,4,5))</f>
        <v/>
      </c>
      <c r="D4764">
        <f>NORM.S.INV(RAND())</f>
        <v/>
      </c>
      <c r="E4764">
        <f>V0*EXP((rf-q_leak-0.5*sigma^2)*C4764+sigma*SQRT(C4764)*D4764)</f>
        <v/>
      </c>
      <c r="F4764">
        <f>SHL_face*(1+SHL_rate)^C4764</f>
        <v/>
      </c>
      <c r="G4764">
        <f>Pref_face*(1+Pref_rate)^C4764</f>
        <v/>
      </c>
      <c r="H4764">
        <f>MAX(E4764-F4764-G4764,0)</f>
        <v/>
      </c>
      <c r="I4764">
        <f>MIN(E4764,F4764+G4764)+(1-MgmtPct)*H4764</f>
        <v/>
      </c>
      <c r="J4764">
        <f>IF(I4764/SponsorCost&gt;=RatchetTrigger,1,0)</f>
        <v/>
      </c>
      <c r="K4764">
        <f>IF(J4764=1,MgmtPctRatchet,MgmtPct)</f>
        <v/>
      </c>
      <c r="L4764">
        <f>K4764*H4764</f>
        <v/>
      </c>
      <c r="M4764">
        <f>EXP(-rf*C4764)*L4764</f>
        <v/>
      </c>
      <c r="N4764">
        <f>EXP(-rf*C4764)*E4764</f>
        <v/>
      </c>
    </row>
    <row r="4765">
      <c r="A4765" t="n">
        <v>4757</v>
      </c>
      <c r="B4765">
        <f>RAND()</f>
        <v/>
      </c>
      <c r="C4765">
        <f>IF(B4765&lt;P_3,3,IF(B4765&lt;P_3+P_4,4,5))</f>
        <v/>
      </c>
      <c r="D4765">
        <f>NORM.S.INV(RAND())</f>
        <v/>
      </c>
      <c r="E4765">
        <f>V0*EXP((rf-q_leak-0.5*sigma^2)*C4765+sigma*SQRT(C4765)*D4765)</f>
        <v/>
      </c>
      <c r="F4765">
        <f>SHL_face*(1+SHL_rate)^C4765</f>
        <v/>
      </c>
      <c r="G4765">
        <f>Pref_face*(1+Pref_rate)^C4765</f>
        <v/>
      </c>
      <c r="H4765">
        <f>MAX(E4765-F4765-G4765,0)</f>
        <v/>
      </c>
      <c r="I4765">
        <f>MIN(E4765,F4765+G4765)+(1-MgmtPct)*H4765</f>
        <v/>
      </c>
      <c r="J4765">
        <f>IF(I4765/SponsorCost&gt;=RatchetTrigger,1,0)</f>
        <v/>
      </c>
      <c r="K4765">
        <f>IF(J4765=1,MgmtPctRatchet,MgmtPct)</f>
        <v/>
      </c>
      <c r="L4765">
        <f>K4765*H4765</f>
        <v/>
      </c>
      <c r="M4765">
        <f>EXP(-rf*C4765)*L4765</f>
        <v/>
      </c>
      <c r="N4765">
        <f>EXP(-rf*C4765)*E4765</f>
        <v/>
      </c>
    </row>
    <row r="4766">
      <c r="A4766" t="n">
        <v>4758</v>
      </c>
      <c r="B4766">
        <f>RAND()</f>
        <v/>
      </c>
      <c r="C4766">
        <f>IF(B4766&lt;P_3,3,IF(B4766&lt;P_3+P_4,4,5))</f>
        <v/>
      </c>
      <c r="D4766">
        <f>NORM.S.INV(RAND())</f>
        <v/>
      </c>
      <c r="E4766">
        <f>V0*EXP((rf-q_leak-0.5*sigma^2)*C4766+sigma*SQRT(C4766)*D4766)</f>
        <v/>
      </c>
      <c r="F4766">
        <f>SHL_face*(1+SHL_rate)^C4766</f>
        <v/>
      </c>
      <c r="G4766">
        <f>Pref_face*(1+Pref_rate)^C4766</f>
        <v/>
      </c>
      <c r="H4766">
        <f>MAX(E4766-F4766-G4766,0)</f>
        <v/>
      </c>
      <c r="I4766">
        <f>MIN(E4766,F4766+G4766)+(1-MgmtPct)*H4766</f>
        <v/>
      </c>
      <c r="J4766">
        <f>IF(I4766/SponsorCost&gt;=RatchetTrigger,1,0)</f>
        <v/>
      </c>
      <c r="K4766">
        <f>IF(J4766=1,MgmtPctRatchet,MgmtPct)</f>
        <v/>
      </c>
      <c r="L4766">
        <f>K4766*H4766</f>
        <v/>
      </c>
      <c r="M4766">
        <f>EXP(-rf*C4766)*L4766</f>
        <v/>
      </c>
      <c r="N4766">
        <f>EXP(-rf*C4766)*E4766</f>
        <v/>
      </c>
    </row>
    <row r="4767">
      <c r="A4767" t="n">
        <v>4759</v>
      </c>
      <c r="B4767">
        <f>RAND()</f>
        <v/>
      </c>
      <c r="C4767">
        <f>IF(B4767&lt;P_3,3,IF(B4767&lt;P_3+P_4,4,5))</f>
        <v/>
      </c>
      <c r="D4767">
        <f>NORM.S.INV(RAND())</f>
        <v/>
      </c>
      <c r="E4767">
        <f>V0*EXP((rf-q_leak-0.5*sigma^2)*C4767+sigma*SQRT(C4767)*D4767)</f>
        <v/>
      </c>
      <c r="F4767">
        <f>SHL_face*(1+SHL_rate)^C4767</f>
        <v/>
      </c>
      <c r="G4767">
        <f>Pref_face*(1+Pref_rate)^C4767</f>
        <v/>
      </c>
      <c r="H4767">
        <f>MAX(E4767-F4767-G4767,0)</f>
        <v/>
      </c>
      <c r="I4767">
        <f>MIN(E4767,F4767+G4767)+(1-MgmtPct)*H4767</f>
        <v/>
      </c>
      <c r="J4767">
        <f>IF(I4767/SponsorCost&gt;=RatchetTrigger,1,0)</f>
        <v/>
      </c>
      <c r="K4767">
        <f>IF(J4767=1,MgmtPctRatchet,MgmtPct)</f>
        <v/>
      </c>
      <c r="L4767">
        <f>K4767*H4767</f>
        <v/>
      </c>
      <c r="M4767">
        <f>EXP(-rf*C4767)*L4767</f>
        <v/>
      </c>
      <c r="N4767">
        <f>EXP(-rf*C4767)*E4767</f>
        <v/>
      </c>
    </row>
    <row r="4768">
      <c r="A4768" t="n">
        <v>4760</v>
      </c>
      <c r="B4768">
        <f>RAND()</f>
        <v/>
      </c>
      <c r="C4768">
        <f>IF(B4768&lt;P_3,3,IF(B4768&lt;P_3+P_4,4,5))</f>
        <v/>
      </c>
      <c r="D4768">
        <f>NORM.S.INV(RAND())</f>
        <v/>
      </c>
      <c r="E4768">
        <f>V0*EXP((rf-q_leak-0.5*sigma^2)*C4768+sigma*SQRT(C4768)*D4768)</f>
        <v/>
      </c>
      <c r="F4768">
        <f>SHL_face*(1+SHL_rate)^C4768</f>
        <v/>
      </c>
      <c r="G4768">
        <f>Pref_face*(1+Pref_rate)^C4768</f>
        <v/>
      </c>
      <c r="H4768">
        <f>MAX(E4768-F4768-G4768,0)</f>
        <v/>
      </c>
      <c r="I4768">
        <f>MIN(E4768,F4768+G4768)+(1-MgmtPct)*H4768</f>
        <v/>
      </c>
      <c r="J4768">
        <f>IF(I4768/SponsorCost&gt;=RatchetTrigger,1,0)</f>
        <v/>
      </c>
      <c r="K4768">
        <f>IF(J4768=1,MgmtPctRatchet,MgmtPct)</f>
        <v/>
      </c>
      <c r="L4768">
        <f>K4768*H4768</f>
        <v/>
      </c>
      <c r="M4768">
        <f>EXP(-rf*C4768)*L4768</f>
        <v/>
      </c>
      <c r="N4768">
        <f>EXP(-rf*C4768)*E4768</f>
        <v/>
      </c>
    </row>
    <row r="4769">
      <c r="A4769" t="n">
        <v>4761</v>
      </c>
      <c r="B4769">
        <f>RAND()</f>
        <v/>
      </c>
      <c r="C4769">
        <f>IF(B4769&lt;P_3,3,IF(B4769&lt;P_3+P_4,4,5))</f>
        <v/>
      </c>
      <c r="D4769">
        <f>NORM.S.INV(RAND())</f>
        <v/>
      </c>
      <c r="E4769">
        <f>V0*EXP((rf-q_leak-0.5*sigma^2)*C4769+sigma*SQRT(C4769)*D4769)</f>
        <v/>
      </c>
      <c r="F4769">
        <f>SHL_face*(1+SHL_rate)^C4769</f>
        <v/>
      </c>
      <c r="G4769">
        <f>Pref_face*(1+Pref_rate)^C4769</f>
        <v/>
      </c>
      <c r="H4769">
        <f>MAX(E4769-F4769-G4769,0)</f>
        <v/>
      </c>
      <c r="I4769">
        <f>MIN(E4769,F4769+G4769)+(1-MgmtPct)*H4769</f>
        <v/>
      </c>
      <c r="J4769">
        <f>IF(I4769/SponsorCost&gt;=RatchetTrigger,1,0)</f>
        <v/>
      </c>
      <c r="K4769">
        <f>IF(J4769=1,MgmtPctRatchet,MgmtPct)</f>
        <v/>
      </c>
      <c r="L4769">
        <f>K4769*H4769</f>
        <v/>
      </c>
      <c r="M4769">
        <f>EXP(-rf*C4769)*L4769</f>
        <v/>
      </c>
      <c r="N4769">
        <f>EXP(-rf*C4769)*E4769</f>
        <v/>
      </c>
    </row>
    <row r="4770">
      <c r="A4770" t="n">
        <v>4762</v>
      </c>
      <c r="B4770">
        <f>RAND()</f>
        <v/>
      </c>
      <c r="C4770">
        <f>IF(B4770&lt;P_3,3,IF(B4770&lt;P_3+P_4,4,5))</f>
        <v/>
      </c>
      <c r="D4770">
        <f>NORM.S.INV(RAND())</f>
        <v/>
      </c>
      <c r="E4770">
        <f>V0*EXP((rf-q_leak-0.5*sigma^2)*C4770+sigma*SQRT(C4770)*D4770)</f>
        <v/>
      </c>
      <c r="F4770">
        <f>SHL_face*(1+SHL_rate)^C4770</f>
        <v/>
      </c>
      <c r="G4770">
        <f>Pref_face*(1+Pref_rate)^C4770</f>
        <v/>
      </c>
      <c r="H4770">
        <f>MAX(E4770-F4770-G4770,0)</f>
        <v/>
      </c>
      <c r="I4770">
        <f>MIN(E4770,F4770+G4770)+(1-MgmtPct)*H4770</f>
        <v/>
      </c>
      <c r="J4770">
        <f>IF(I4770/SponsorCost&gt;=RatchetTrigger,1,0)</f>
        <v/>
      </c>
      <c r="K4770">
        <f>IF(J4770=1,MgmtPctRatchet,MgmtPct)</f>
        <v/>
      </c>
      <c r="L4770">
        <f>K4770*H4770</f>
        <v/>
      </c>
      <c r="M4770">
        <f>EXP(-rf*C4770)*L4770</f>
        <v/>
      </c>
      <c r="N4770">
        <f>EXP(-rf*C4770)*E4770</f>
        <v/>
      </c>
    </row>
    <row r="4771">
      <c r="A4771" t="n">
        <v>4763</v>
      </c>
      <c r="B4771">
        <f>RAND()</f>
        <v/>
      </c>
      <c r="C4771">
        <f>IF(B4771&lt;P_3,3,IF(B4771&lt;P_3+P_4,4,5))</f>
        <v/>
      </c>
      <c r="D4771">
        <f>NORM.S.INV(RAND())</f>
        <v/>
      </c>
      <c r="E4771">
        <f>V0*EXP((rf-q_leak-0.5*sigma^2)*C4771+sigma*SQRT(C4771)*D4771)</f>
        <v/>
      </c>
      <c r="F4771">
        <f>SHL_face*(1+SHL_rate)^C4771</f>
        <v/>
      </c>
      <c r="G4771">
        <f>Pref_face*(1+Pref_rate)^C4771</f>
        <v/>
      </c>
      <c r="H4771">
        <f>MAX(E4771-F4771-G4771,0)</f>
        <v/>
      </c>
      <c r="I4771">
        <f>MIN(E4771,F4771+G4771)+(1-MgmtPct)*H4771</f>
        <v/>
      </c>
      <c r="J4771">
        <f>IF(I4771/SponsorCost&gt;=RatchetTrigger,1,0)</f>
        <v/>
      </c>
      <c r="K4771">
        <f>IF(J4771=1,MgmtPctRatchet,MgmtPct)</f>
        <v/>
      </c>
      <c r="L4771">
        <f>K4771*H4771</f>
        <v/>
      </c>
      <c r="M4771">
        <f>EXP(-rf*C4771)*L4771</f>
        <v/>
      </c>
      <c r="N4771">
        <f>EXP(-rf*C4771)*E4771</f>
        <v/>
      </c>
    </row>
    <row r="4772">
      <c r="A4772" t="n">
        <v>4764</v>
      </c>
      <c r="B4772">
        <f>RAND()</f>
        <v/>
      </c>
      <c r="C4772">
        <f>IF(B4772&lt;P_3,3,IF(B4772&lt;P_3+P_4,4,5))</f>
        <v/>
      </c>
      <c r="D4772">
        <f>NORM.S.INV(RAND())</f>
        <v/>
      </c>
      <c r="E4772">
        <f>V0*EXP((rf-q_leak-0.5*sigma^2)*C4772+sigma*SQRT(C4772)*D4772)</f>
        <v/>
      </c>
      <c r="F4772">
        <f>SHL_face*(1+SHL_rate)^C4772</f>
        <v/>
      </c>
      <c r="G4772">
        <f>Pref_face*(1+Pref_rate)^C4772</f>
        <v/>
      </c>
      <c r="H4772">
        <f>MAX(E4772-F4772-G4772,0)</f>
        <v/>
      </c>
      <c r="I4772">
        <f>MIN(E4772,F4772+G4772)+(1-MgmtPct)*H4772</f>
        <v/>
      </c>
      <c r="J4772">
        <f>IF(I4772/SponsorCost&gt;=RatchetTrigger,1,0)</f>
        <v/>
      </c>
      <c r="K4772">
        <f>IF(J4772=1,MgmtPctRatchet,MgmtPct)</f>
        <v/>
      </c>
      <c r="L4772">
        <f>K4772*H4772</f>
        <v/>
      </c>
      <c r="M4772">
        <f>EXP(-rf*C4772)*L4772</f>
        <v/>
      </c>
      <c r="N4772">
        <f>EXP(-rf*C4772)*E4772</f>
        <v/>
      </c>
    </row>
    <row r="4773">
      <c r="A4773" t="n">
        <v>4765</v>
      </c>
      <c r="B4773">
        <f>RAND()</f>
        <v/>
      </c>
      <c r="C4773">
        <f>IF(B4773&lt;P_3,3,IF(B4773&lt;P_3+P_4,4,5))</f>
        <v/>
      </c>
      <c r="D4773">
        <f>NORM.S.INV(RAND())</f>
        <v/>
      </c>
      <c r="E4773">
        <f>V0*EXP((rf-q_leak-0.5*sigma^2)*C4773+sigma*SQRT(C4773)*D4773)</f>
        <v/>
      </c>
      <c r="F4773">
        <f>SHL_face*(1+SHL_rate)^C4773</f>
        <v/>
      </c>
      <c r="G4773">
        <f>Pref_face*(1+Pref_rate)^C4773</f>
        <v/>
      </c>
      <c r="H4773">
        <f>MAX(E4773-F4773-G4773,0)</f>
        <v/>
      </c>
      <c r="I4773">
        <f>MIN(E4773,F4773+G4773)+(1-MgmtPct)*H4773</f>
        <v/>
      </c>
      <c r="J4773">
        <f>IF(I4773/SponsorCost&gt;=RatchetTrigger,1,0)</f>
        <v/>
      </c>
      <c r="K4773">
        <f>IF(J4773=1,MgmtPctRatchet,MgmtPct)</f>
        <v/>
      </c>
      <c r="L4773">
        <f>K4773*H4773</f>
        <v/>
      </c>
      <c r="M4773">
        <f>EXP(-rf*C4773)*L4773</f>
        <v/>
      </c>
      <c r="N4773">
        <f>EXP(-rf*C4773)*E4773</f>
        <v/>
      </c>
    </row>
    <row r="4774">
      <c r="A4774" t="n">
        <v>4766</v>
      </c>
      <c r="B4774">
        <f>RAND()</f>
        <v/>
      </c>
      <c r="C4774">
        <f>IF(B4774&lt;P_3,3,IF(B4774&lt;P_3+P_4,4,5))</f>
        <v/>
      </c>
      <c r="D4774">
        <f>NORM.S.INV(RAND())</f>
        <v/>
      </c>
      <c r="E4774">
        <f>V0*EXP((rf-q_leak-0.5*sigma^2)*C4774+sigma*SQRT(C4774)*D4774)</f>
        <v/>
      </c>
      <c r="F4774">
        <f>SHL_face*(1+SHL_rate)^C4774</f>
        <v/>
      </c>
      <c r="G4774">
        <f>Pref_face*(1+Pref_rate)^C4774</f>
        <v/>
      </c>
      <c r="H4774">
        <f>MAX(E4774-F4774-G4774,0)</f>
        <v/>
      </c>
      <c r="I4774">
        <f>MIN(E4774,F4774+G4774)+(1-MgmtPct)*H4774</f>
        <v/>
      </c>
      <c r="J4774">
        <f>IF(I4774/SponsorCost&gt;=RatchetTrigger,1,0)</f>
        <v/>
      </c>
      <c r="K4774">
        <f>IF(J4774=1,MgmtPctRatchet,MgmtPct)</f>
        <v/>
      </c>
      <c r="L4774">
        <f>K4774*H4774</f>
        <v/>
      </c>
      <c r="M4774">
        <f>EXP(-rf*C4774)*L4774</f>
        <v/>
      </c>
      <c r="N4774">
        <f>EXP(-rf*C4774)*E4774</f>
        <v/>
      </c>
    </row>
    <row r="4775">
      <c r="A4775" t="n">
        <v>4767</v>
      </c>
      <c r="B4775">
        <f>RAND()</f>
        <v/>
      </c>
      <c r="C4775">
        <f>IF(B4775&lt;P_3,3,IF(B4775&lt;P_3+P_4,4,5))</f>
        <v/>
      </c>
      <c r="D4775">
        <f>NORM.S.INV(RAND())</f>
        <v/>
      </c>
      <c r="E4775">
        <f>V0*EXP((rf-q_leak-0.5*sigma^2)*C4775+sigma*SQRT(C4775)*D4775)</f>
        <v/>
      </c>
      <c r="F4775">
        <f>SHL_face*(1+SHL_rate)^C4775</f>
        <v/>
      </c>
      <c r="G4775">
        <f>Pref_face*(1+Pref_rate)^C4775</f>
        <v/>
      </c>
      <c r="H4775">
        <f>MAX(E4775-F4775-G4775,0)</f>
        <v/>
      </c>
      <c r="I4775">
        <f>MIN(E4775,F4775+G4775)+(1-MgmtPct)*H4775</f>
        <v/>
      </c>
      <c r="J4775">
        <f>IF(I4775/SponsorCost&gt;=RatchetTrigger,1,0)</f>
        <v/>
      </c>
      <c r="K4775">
        <f>IF(J4775=1,MgmtPctRatchet,MgmtPct)</f>
        <v/>
      </c>
      <c r="L4775">
        <f>K4775*H4775</f>
        <v/>
      </c>
      <c r="M4775">
        <f>EXP(-rf*C4775)*L4775</f>
        <v/>
      </c>
      <c r="N4775">
        <f>EXP(-rf*C4775)*E4775</f>
        <v/>
      </c>
    </row>
    <row r="4776">
      <c r="A4776" t="n">
        <v>4768</v>
      </c>
      <c r="B4776">
        <f>RAND()</f>
        <v/>
      </c>
      <c r="C4776">
        <f>IF(B4776&lt;P_3,3,IF(B4776&lt;P_3+P_4,4,5))</f>
        <v/>
      </c>
      <c r="D4776">
        <f>NORM.S.INV(RAND())</f>
        <v/>
      </c>
      <c r="E4776">
        <f>V0*EXP((rf-q_leak-0.5*sigma^2)*C4776+sigma*SQRT(C4776)*D4776)</f>
        <v/>
      </c>
      <c r="F4776">
        <f>SHL_face*(1+SHL_rate)^C4776</f>
        <v/>
      </c>
      <c r="G4776">
        <f>Pref_face*(1+Pref_rate)^C4776</f>
        <v/>
      </c>
      <c r="H4776">
        <f>MAX(E4776-F4776-G4776,0)</f>
        <v/>
      </c>
      <c r="I4776">
        <f>MIN(E4776,F4776+G4776)+(1-MgmtPct)*H4776</f>
        <v/>
      </c>
      <c r="J4776">
        <f>IF(I4776/SponsorCost&gt;=RatchetTrigger,1,0)</f>
        <v/>
      </c>
      <c r="K4776">
        <f>IF(J4776=1,MgmtPctRatchet,MgmtPct)</f>
        <v/>
      </c>
      <c r="L4776">
        <f>K4776*H4776</f>
        <v/>
      </c>
      <c r="M4776">
        <f>EXP(-rf*C4776)*L4776</f>
        <v/>
      </c>
      <c r="N4776">
        <f>EXP(-rf*C4776)*E4776</f>
        <v/>
      </c>
    </row>
    <row r="4777">
      <c r="A4777" t="n">
        <v>4769</v>
      </c>
      <c r="B4777">
        <f>RAND()</f>
        <v/>
      </c>
      <c r="C4777">
        <f>IF(B4777&lt;P_3,3,IF(B4777&lt;P_3+P_4,4,5))</f>
        <v/>
      </c>
      <c r="D4777">
        <f>NORM.S.INV(RAND())</f>
        <v/>
      </c>
      <c r="E4777">
        <f>V0*EXP((rf-q_leak-0.5*sigma^2)*C4777+sigma*SQRT(C4777)*D4777)</f>
        <v/>
      </c>
      <c r="F4777">
        <f>SHL_face*(1+SHL_rate)^C4777</f>
        <v/>
      </c>
      <c r="G4777">
        <f>Pref_face*(1+Pref_rate)^C4777</f>
        <v/>
      </c>
      <c r="H4777">
        <f>MAX(E4777-F4777-G4777,0)</f>
        <v/>
      </c>
      <c r="I4777">
        <f>MIN(E4777,F4777+G4777)+(1-MgmtPct)*H4777</f>
        <v/>
      </c>
      <c r="J4777">
        <f>IF(I4777/SponsorCost&gt;=RatchetTrigger,1,0)</f>
        <v/>
      </c>
      <c r="K4777">
        <f>IF(J4777=1,MgmtPctRatchet,MgmtPct)</f>
        <v/>
      </c>
      <c r="L4777">
        <f>K4777*H4777</f>
        <v/>
      </c>
      <c r="M4777">
        <f>EXP(-rf*C4777)*L4777</f>
        <v/>
      </c>
      <c r="N4777">
        <f>EXP(-rf*C4777)*E4777</f>
        <v/>
      </c>
    </row>
    <row r="4778">
      <c r="A4778" t="n">
        <v>4770</v>
      </c>
      <c r="B4778">
        <f>RAND()</f>
        <v/>
      </c>
      <c r="C4778">
        <f>IF(B4778&lt;P_3,3,IF(B4778&lt;P_3+P_4,4,5))</f>
        <v/>
      </c>
      <c r="D4778">
        <f>NORM.S.INV(RAND())</f>
        <v/>
      </c>
      <c r="E4778">
        <f>V0*EXP((rf-q_leak-0.5*sigma^2)*C4778+sigma*SQRT(C4778)*D4778)</f>
        <v/>
      </c>
      <c r="F4778">
        <f>SHL_face*(1+SHL_rate)^C4778</f>
        <v/>
      </c>
      <c r="G4778">
        <f>Pref_face*(1+Pref_rate)^C4778</f>
        <v/>
      </c>
      <c r="H4778">
        <f>MAX(E4778-F4778-G4778,0)</f>
        <v/>
      </c>
      <c r="I4778">
        <f>MIN(E4778,F4778+G4778)+(1-MgmtPct)*H4778</f>
        <v/>
      </c>
      <c r="J4778">
        <f>IF(I4778/SponsorCost&gt;=RatchetTrigger,1,0)</f>
        <v/>
      </c>
      <c r="K4778">
        <f>IF(J4778=1,MgmtPctRatchet,MgmtPct)</f>
        <v/>
      </c>
      <c r="L4778">
        <f>K4778*H4778</f>
        <v/>
      </c>
      <c r="M4778">
        <f>EXP(-rf*C4778)*L4778</f>
        <v/>
      </c>
      <c r="N4778">
        <f>EXP(-rf*C4778)*E4778</f>
        <v/>
      </c>
    </row>
    <row r="4779">
      <c r="A4779" t="n">
        <v>4771</v>
      </c>
      <c r="B4779">
        <f>RAND()</f>
        <v/>
      </c>
      <c r="C4779">
        <f>IF(B4779&lt;P_3,3,IF(B4779&lt;P_3+P_4,4,5))</f>
        <v/>
      </c>
      <c r="D4779">
        <f>NORM.S.INV(RAND())</f>
        <v/>
      </c>
      <c r="E4779">
        <f>V0*EXP((rf-q_leak-0.5*sigma^2)*C4779+sigma*SQRT(C4779)*D4779)</f>
        <v/>
      </c>
      <c r="F4779">
        <f>SHL_face*(1+SHL_rate)^C4779</f>
        <v/>
      </c>
      <c r="G4779">
        <f>Pref_face*(1+Pref_rate)^C4779</f>
        <v/>
      </c>
      <c r="H4779">
        <f>MAX(E4779-F4779-G4779,0)</f>
        <v/>
      </c>
      <c r="I4779">
        <f>MIN(E4779,F4779+G4779)+(1-MgmtPct)*H4779</f>
        <v/>
      </c>
      <c r="J4779">
        <f>IF(I4779/SponsorCost&gt;=RatchetTrigger,1,0)</f>
        <v/>
      </c>
      <c r="K4779">
        <f>IF(J4779=1,MgmtPctRatchet,MgmtPct)</f>
        <v/>
      </c>
      <c r="L4779">
        <f>K4779*H4779</f>
        <v/>
      </c>
      <c r="M4779">
        <f>EXP(-rf*C4779)*L4779</f>
        <v/>
      </c>
      <c r="N4779">
        <f>EXP(-rf*C4779)*E4779</f>
        <v/>
      </c>
    </row>
    <row r="4780">
      <c r="A4780" t="n">
        <v>4772</v>
      </c>
      <c r="B4780">
        <f>RAND()</f>
        <v/>
      </c>
      <c r="C4780">
        <f>IF(B4780&lt;P_3,3,IF(B4780&lt;P_3+P_4,4,5))</f>
        <v/>
      </c>
      <c r="D4780">
        <f>NORM.S.INV(RAND())</f>
        <v/>
      </c>
      <c r="E4780">
        <f>V0*EXP((rf-q_leak-0.5*sigma^2)*C4780+sigma*SQRT(C4780)*D4780)</f>
        <v/>
      </c>
      <c r="F4780">
        <f>SHL_face*(1+SHL_rate)^C4780</f>
        <v/>
      </c>
      <c r="G4780">
        <f>Pref_face*(1+Pref_rate)^C4780</f>
        <v/>
      </c>
      <c r="H4780">
        <f>MAX(E4780-F4780-G4780,0)</f>
        <v/>
      </c>
      <c r="I4780">
        <f>MIN(E4780,F4780+G4780)+(1-MgmtPct)*H4780</f>
        <v/>
      </c>
      <c r="J4780">
        <f>IF(I4780/SponsorCost&gt;=RatchetTrigger,1,0)</f>
        <v/>
      </c>
      <c r="K4780">
        <f>IF(J4780=1,MgmtPctRatchet,MgmtPct)</f>
        <v/>
      </c>
      <c r="L4780">
        <f>K4780*H4780</f>
        <v/>
      </c>
      <c r="M4780">
        <f>EXP(-rf*C4780)*L4780</f>
        <v/>
      </c>
      <c r="N4780">
        <f>EXP(-rf*C4780)*E4780</f>
        <v/>
      </c>
    </row>
    <row r="4781">
      <c r="A4781" t="n">
        <v>4773</v>
      </c>
      <c r="B4781">
        <f>RAND()</f>
        <v/>
      </c>
      <c r="C4781">
        <f>IF(B4781&lt;P_3,3,IF(B4781&lt;P_3+P_4,4,5))</f>
        <v/>
      </c>
      <c r="D4781">
        <f>NORM.S.INV(RAND())</f>
        <v/>
      </c>
      <c r="E4781">
        <f>V0*EXP((rf-q_leak-0.5*sigma^2)*C4781+sigma*SQRT(C4781)*D4781)</f>
        <v/>
      </c>
      <c r="F4781">
        <f>SHL_face*(1+SHL_rate)^C4781</f>
        <v/>
      </c>
      <c r="G4781">
        <f>Pref_face*(1+Pref_rate)^C4781</f>
        <v/>
      </c>
      <c r="H4781">
        <f>MAX(E4781-F4781-G4781,0)</f>
        <v/>
      </c>
      <c r="I4781">
        <f>MIN(E4781,F4781+G4781)+(1-MgmtPct)*H4781</f>
        <v/>
      </c>
      <c r="J4781">
        <f>IF(I4781/SponsorCost&gt;=RatchetTrigger,1,0)</f>
        <v/>
      </c>
      <c r="K4781">
        <f>IF(J4781=1,MgmtPctRatchet,MgmtPct)</f>
        <v/>
      </c>
      <c r="L4781">
        <f>K4781*H4781</f>
        <v/>
      </c>
      <c r="M4781">
        <f>EXP(-rf*C4781)*L4781</f>
        <v/>
      </c>
      <c r="N4781">
        <f>EXP(-rf*C4781)*E4781</f>
        <v/>
      </c>
    </row>
    <row r="4782">
      <c r="A4782" t="n">
        <v>4774</v>
      </c>
      <c r="B4782">
        <f>RAND()</f>
        <v/>
      </c>
      <c r="C4782">
        <f>IF(B4782&lt;P_3,3,IF(B4782&lt;P_3+P_4,4,5))</f>
        <v/>
      </c>
      <c r="D4782">
        <f>NORM.S.INV(RAND())</f>
        <v/>
      </c>
      <c r="E4782">
        <f>V0*EXP((rf-q_leak-0.5*sigma^2)*C4782+sigma*SQRT(C4782)*D4782)</f>
        <v/>
      </c>
      <c r="F4782">
        <f>SHL_face*(1+SHL_rate)^C4782</f>
        <v/>
      </c>
      <c r="G4782">
        <f>Pref_face*(1+Pref_rate)^C4782</f>
        <v/>
      </c>
      <c r="H4782">
        <f>MAX(E4782-F4782-G4782,0)</f>
        <v/>
      </c>
      <c r="I4782">
        <f>MIN(E4782,F4782+G4782)+(1-MgmtPct)*H4782</f>
        <v/>
      </c>
      <c r="J4782">
        <f>IF(I4782/SponsorCost&gt;=RatchetTrigger,1,0)</f>
        <v/>
      </c>
      <c r="K4782">
        <f>IF(J4782=1,MgmtPctRatchet,MgmtPct)</f>
        <v/>
      </c>
      <c r="L4782">
        <f>K4782*H4782</f>
        <v/>
      </c>
      <c r="M4782">
        <f>EXP(-rf*C4782)*L4782</f>
        <v/>
      </c>
      <c r="N4782">
        <f>EXP(-rf*C4782)*E4782</f>
        <v/>
      </c>
    </row>
    <row r="4783">
      <c r="A4783" t="n">
        <v>4775</v>
      </c>
      <c r="B4783">
        <f>RAND()</f>
        <v/>
      </c>
      <c r="C4783">
        <f>IF(B4783&lt;P_3,3,IF(B4783&lt;P_3+P_4,4,5))</f>
        <v/>
      </c>
      <c r="D4783">
        <f>NORM.S.INV(RAND())</f>
        <v/>
      </c>
      <c r="E4783">
        <f>V0*EXP((rf-q_leak-0.5*sigma^2)*C4783+sigma*SQRT(C4783)*D4783)</f>
        <v/>
      </c>
      <c r="F4783">
        <f>SHL_face*(1+SHL_rate)^C4783</f>
        <v/>
      </c>
      <c r="G4783">
        <f>Pref_face*(1+Pref_rate)^C4783</f>
        <v/>
      </c>
      <c r="H4783">
        <f>MAX(E4783-F4783-G4783,0)</f>
        <v/>
      </c>
      <c r="I4783">
        <f>MIN(E4783,F4783+G4783)+(1-MgmtPct)*H4783</f>
        <v/>
      </c>
      <c r="J4783">
        <f>IF(I4783/SponsorCost&gt;=RatchetTrigger,1,0)</f>
        <v/>
      </c>
      <c r="K4783">
        <f>IF(J4783=1,MgmtPctRatchet,MgmtPct)</f>
        <v/>
      </c>
      <c r="L4783">
        <f>K4783*H4783</f>
        <v/>
      </c>
      <c r="M4783">
        <f>EXP(-rf*C4783)*L4783</f>
        <v/>
      </c>
      <c r="N4783">
        <f>EXP(-rf*C4783)*E4783</f>
        <v/>
      </c>
    </row>
    <row r="4784">
      <c r="A4784" t="n">
        <v>4776</v>
      </c>
      <c r="B4784">
        <f>RAND()</f>
        <v/>
      </c>
      <c r="C4784">
        <f>IF(B4784&lt;P_3,3,IF(B4784&lt;P_3+P_4,4,5))</f>
        <v/>
      </c>
      <c r="D4784">
        <f>NORM.S.INV(RAND())</f>
        <v/>
      </c>
      <c r="E4784">
        <f>V0*EXP((rf-q_leak-0.5*sigma^2)*C4784+sigma*SQRT(C4784)*D4784)</f>
        <v/>
      </c>
      <c r="F4784">
        <f>SHL_face*(1+SHL_rate)^C4784</f>
        <v/>
      </c>
      <c r="G4784">
        <f>Pref_face*(1+Pref_rate)^C4784</f>
        <v/>
      </c>
      <c r="H4784">
        <f>MAX(E4784-F4784-G4784,0)</f>
        <v/>
      </c>
      <c r="I4784">
        <f>MIN(E4784,F4784+G4784)+(1-MgmtPct)*H4784</f>
        <v/>
      </c>
      <c r="J4784">
        <f>IF(I4784/SponsorCost&gt;=RatchetTrigger,1,0)</f>
        <v/>
      </c>
      <c r="K4784">
        <f>IF(J4784=1,MgmtPctRatchet,MgmtPct)</f>
        <v/>
      </c>
      <c r="L4784">
        <f>K4784*H4784</f>
        <v/>
      </c>
      <c r="M4784">
        <f>EXP(-rf*C4784)*L4784</f>
        <v/>
      </c>
      <c r="N4784">
        <f>EXP(-rf*C4784)*E4784</f>
        <v/>
      </c>
    </row>
    <row r="4785">
      <c r="A4785" t="n">
        <v>4777</v>
      </c>
      <c r="B4785">
        <f>RAND()</f>
        <v/>
      </c>
      <c r="C4785">
        <f>IF(B4785&lt;P_3,3,IF(B4785&lt;P_3+P_4,4,5))</f>
        <v/>
      </c>
      <c r="D4785">
        <f>NORM.S.INV(RAND())</f>
        <v/>
      </c>
      <c r="E4785">
        <f>V0*EXP((rf-q_leak-0.5*sigma^2)*C4785+sigma*SQRT(C4785)*D4785)</f>
        <v/>
      </c>
      <c r="F4785">
        <f>SHL_face*(1+SHL_rate)^C4785</f>
        <v/>
      </c>
      <c r="G4785">
        <f>Pref_face*(1+Pref_rate)^C4785</f>
        <v/>
      </c>
      <c r="H4785">
        <f>MAX(E4785-F4785-G4785,0)</f>
        <v/>
      </c>
      <c r="I4785">
        <f>MIN(E4785,F4785+G4785)+(1-MgmtPct)*H4785</f>
        <v/>
      </c>
      <c r="J4785">
        <f>IF(I4785/SponsorCost&gt;=RatchetTrigger,1,0)</f>
        <v/>
      </c>
      <c r="K4785">
        <f>IF(J4785=1,MgmtPctRatchet,MgmtPct)</f>
        <v/>
      </c>
      <c r="L4785">
        <f>K4785*H4785</f>
        <v/>
      </c>
      <c r="M4785">
        <f>EXP(-rf*C4785)*L4785</f>
        <v/>
      </c>
      <c r="N4785">
        <f>EXP(-rf*C4785)*E4785</f>
        <v/>
      </c>
    </row>
    <row r="4786">
      <c r="A4786" t="n">
        <v>4778</v>
      </c>
      <c r="B4786">
        <f>RAND()</f>
        <v/>
      </c>
      <c r="C4786">
        <f>IF(B4786&lt;P_3,3,IF(B4786&lt;P_3+P_4,4,5))</f>
        <v/>
      </c>
      <c r="D4786">
        <f>NORM.S.INV(RAND())</f>
        <v/>
      </c>
      <c r="E4786">
        <f>V0*EXP((rf-q_leak-0.5*sigma^2)*C4786+sigma*SQRT(C4786)*D4786)</f>
        <v/>
      </c>
      <c r="F4786">
        <f>SHL_face*(1+SHL_rate)^C4786</f>
        <v/>
      </c>
      <c r="G4786">
        <f>Pref_face*(1+Pref_rate)^C4786</f>
        <v/>
      </c>
      <c r="H4786">
        <f>MAX(E4786-F4786-G4786,0)</f>
        <v/>
      </c>
      <c r="I4786">
        <f>MIN(E4786,F4786+G4786)+(1-MgmtPct)*H4786</f>
        <v/>
      </c>
      <c r="J4786">
        <f>IF(I4786/SponsorCost&gt;=RatchetTrigger,1,0)</f>
        <v/>
      </c>
      <c r="K4786">
        <f>IF(J4786=1,MgmtPctRatchet,MgmtPct)</f>
        <v/>
      </c>
      <c r="L4786">
        <f>K4786*H4786</f>
        <v/>
      </c>
      <c r="M4786">
        <f>EXP(-rf*C4786)*L4786</f>
        <v/>
      </c>
      <c r="N4786">
        <f>EXP(-rf*C4786)*E4786</f>
        <v/>
      </c>
    </row>
    <row r="4787">
      <c r="A4787" t="n">
        <v>4779</v>
      </c>
      <c r="B4787">
        <f>RAND()</f>
        <v/>
      </c>
      <c r="C4787">
        <f>IF(B4787&lt;P_3,3,IF(B4787&lt;P_3+P_4,4,5))</f>
        <v/>
      </c>
      <c r="D4787">
        <f>NORM.S.INV(RAND())</f>
        <v/>
      </c>
      <c r="E4787">
        <f>V0*EXP((rf-q_leak-0.5*sigma^2)*C4787+sigma*SQRT(C4787)*D4787)</f>
        <v/>
      </c>
      <c r="F4787">
        <f>SHL_face*(1+SHL_rate)^C4787</f>
        <v/>
      </c>
      <c r="G4787">
        <f>Pref_face*(1+Pref_rate)^C4787</f>
        <v/>
      </c>
      <c r="H4787">
        <f>MAX(E4787-F4787-G4787,0)</f>
        <v/>
      </c>
      <c r="I4787">
        <f>MIN(E4787,F4787+G4787)+(1-MgmtPct)*H4787</f>
        <v/>
      </c>
      <c r="J4787">
        <f>IF(I4787/SponsorCost&gt;=RatchetTrigger,1,0)</f>
        <v/>
      </c>
      <c r="K4787">
        <f>IF(J4787=1,MgmtPctRatchet,MgmtPct)</f>
        <v/>
      </c>
      <c r="L4787">
        <f>K4787*H4787</f>
        <v/>
      </c>
      <c r="M4787">
        <f>EXP(-rf*C4787)*L4787</f>
        <v/>
      </c>
      <c r="N4787">
        <f>EXP(-rf*C4787)*E4787</f>
        <v/>
      </c>
    </row>
    <row r="4788">
      <c r="A4788" t="n">
        <v>4780</v>
      </c>
      <c r="B4788">
        <f>RAND()</f>
        <v/>
      </c>
      <c r="C4788">
        <f>IF(B4788&lt;P_3,3,IF(B4788&lt;P_3+P_4,4,5))</f>
        <v/>
      </c>
      <c r="D4788">
        <f>NORM.S.INV(RAND())</f>
        <v/>
      </c>
      <c r="E4788">
        <f>V0*EXP((rf-q_leak-0.5*sigma^2)*C4788+sigma*SQRT(C4788)*D4788)</f>
        <v/>
      </c>
      <c r="F4788">
        <f>SHL_face*(1+SHL_rate)^C4788</f>
        <v/>
      </c>
      <c r="G4788">
        <f>Pref_face*(1+Pref_rate)^C4788</f>
        <v/>
      </c>
      <c r="H4788">
        <f>MAX(E4788-F4788-G4788,0)</f>
        <v/>
      </c>
      <c r="I4788">
        <f>MIN(E4788,F4788+G4788)+(1-MgmtPct)*H4788</f>
        <v/>
      </c>
      <c r="J4788">
        <f>IF(I4788/SponsorCost&gt;=RatchetTrigger,1,0)</f>
        <v/>
      </c>
      <c r="K4788">
        <f>IF(J4788=1,MgmtPctRatchet,MgmtPct)</f>
        <v/>
      </c>
      <c r="L4788">
        <f>K4788*H4788</f>
        <v/>
      </c>
      <c r="M4788">
        <f>EXP(-rf*C4788)*L4788</f>
        <v/>
      </c>
      <c r="N4788">
        <f>EXP(-rf*C4788)*E4788</f>
        <v/>
      </c>
    </row>
    <row r="4789">
      <c r="A4789" t="n">
        <v>4781</v>
      </c>
      <c r="B4789">
        <f>RAND()</f>
        <v/>
      </c>
      <c r="C4789">
        <f>IF(B4789&lt;P_3,3,IF(B4789&lt;P_3+P_4,4,5))</f>
        <v/>
      </c>
      <c r="D4789">
        <f>NORM.S.INV(RAND())</f>
        <v/>
      </c>
      <c r="E4789">
        <f>V0*EXP((rf-q_leak-0.5*sigma^2)*C4789+sigma*SQRT(C4789)*D4789)</f>
        <v/>
      </c>
      <c r="F4789">
        <f>SHL_face*(1+SHL_rate)^C4789</f>
        <v/>
      </c>
      <c r="G4789">
        <f>Pref_face*(1+Pref_rate)^C4789</f>
        <v/>
      </c>
      <c r="H4789">
        <f>MAX(E4789-F4789-G4789,0)</f>
        <v/>
      </c>
      <c r="I4789">
        <f>MIN(E4789,F4789+G4789)+(1-MgmtPct)*H4789</f>
        <v/>
      </c>
      <c r="J4789">
        <f>IF(I4789/SponsorCost&gt;=RatchetTrigger,1,0)</f>
        <v/>
      </c>
      <c r="K4789">
        <f>IF(J4789=1,MgmtPctRatchet,MgmtPct)</f>
        <v/>
      </c>
      <c r="L4789">
        <f>K4789*H4789</f>
        <v/>
      </c>
      <c r="M4789">
        <f>EXP(-rf*C4789)*L4789</f>
        <v/>
      </c>
      <c r="N4789">
        <f>EXP(-rf*C4789)*E4789</f>
        <v/>
      </c>
    </row>
    <row r="4790">
      <c r="A4790" t="n">
        <v>4782</v>
      </c>
      <c r="B4790">
        <f>RAND()</f>
        <v/>
      </c>
      <c r="C4790">
        <f>IF(B4790&lt;P_3,3,IF(B4790&lt;P_3+P_4,4,5))</f>
        <v/>
      </c>
      <c r="D4790">
        <f>NORM.S.INV(RAND())</f>
        <v/>
      </c>
      <c r="E4790">
        <f>V0*EXP((rf-q_leak-0.5*sigma^2)*C4790+sigma*SQRT(C4790)*D4790)</f>
        <v/>
      </c>
      <c r="F4790">
        <f>SHL_face*(1+SHL_rate)^C4790</f>
        <v/>
      </c>
      <c r="G4790">
        <f>Pref_face*(1+Pref_rate)^C4790</f>
        <v/>
      </c>
      <c r="H4790">
        <f>MAX(E4790-F4790-G4790,0)</f>
        <v/>
      </c>
      <c r="I4790">
        <f>MIN(E4790,F4790+G4790)+(1-MgmtPct)*H4790</f>
        <v/>
      </c>
      <c r="J4790">
        <f>IF(I4790/SponsorCost&gt;=RatchetTrigger,1,0)</f>
        <v/>
      </c>
      <c r="K4790">
        <f>IF(J4790=1,MgmtPctRatchet,MgmtPct)</f>
        <v/>
      </c>
      <c r="L4790">
        <f>K4790*H4790</f>
        <v/>
      </c>
      <c r="M4790">
        <f>EXP(-rf*C4790)*L4790</f>
        <v/>
      </c>
      <c r="N4790">
        <f>EXP(-rf*C4790)*E4790</f>
        <v/>
      </c>
    </row>
    <row r="4791">
      <c r="A4791" t="n">
        <v>4783</v>
      </c>
      <c r="B4791">
        <f>RAND()</f>
        <v/>
      </c>
      <c r="C4791">
        <f>IF(B4791&lt;P_3,3,IF(B4791&lt;P_3+P_4,4,5))</f>
        <v/>
      </c>
      <c r="D4791">
        <f>NORM.S.INV(RAND())</f>
        <v/>
      </c>
      <c r="E4791">
        <f>V0*EXP((rf-q_leak-0.5*sigma^2)*C4791+sigma*SQRT(C4791)*D4791)</f>
        <v/>
      </c>
      <c r="F4791">
        <f>SHL_face*(1+SHL_rate)^C4791</f>
        <v/>
      </c>
      <c r="G4791">
        <f>Pref_face*(1+Pref_rate)^C4791</f>
        <v/>
      </c>
      <c r="H4791">
        <f>MAX(E4791-F4791-G4791,0)</f>
        <v/>
      </c>
      <c r="I4791">
        <f>MIN(E4791,F4791+G4791)+(1-MgmtPct)*H4791</f>
        <v/>
      </c>
      <c r="J4791">
        <f>IF(I4791/SponsorCost&gt;=RatchetTrigger,1,0)</f>
        <v/>
      </c>
      <c r="K4791">
        <f>IF(J4791=1,MgmtPctRatchet,MgmtPct)</f>
        <v/>
      </c>
      <c r="L4791">
        <f>K4791*H4791</f>
        <v/>
      </c>
      <c r="M4791">
        <f>EXP(-rf*C4791)*L4791</f>
        <v/>
      </c>
      <c r="N4791">
        <f>EXP(-rf*C4791)*E4791</f>
        <v/>
      </c>
    </row>
    <row r="4792">
      <c r="A4792" t="n">
        <v>4784</v>
      </c>
      <c r="B4792">
        <f>RAND()</f>
        <v/>
      </c>
      <c r="C4792">
        <f>IF(B4792&lt;P_3,3,IF(B4792&lt;P_3+P_4,4,5))</f>
        <v/>
      </c>
      <c r="D4792">
        <f>NORM.S.INV(RAND())</f>
        <v/>
      </c>
      <c r="E4792">
        <f>V0*EXP((rf-q_leak-0.5*sigma^2)*C4792+sigma*SQRT(C4792)*D4792)</f>
        <v/>
      </c>
      <c r="F4792">
        <f>SHL_face*(1+SHL_rate)^C4792</f>
        <v/>
      </c>
      <c r="G4792">
        <f>Pref_face*(1+Pref_rate)^C4792</f>
        <v/>
      </c>
      <c r="H4792">
        <f>MAX(E4792-F4792-G4792,0)</f>
        <v/>
      </c>
      <c r="I4792">
        <f>MIN(E4792,F4792+G4792)+(1-MgmtPct)*H4792</f>
        <v/>
      </c>
      <c r="J4792">
        <f>IF(I4792/SponsorCost&gt;=RatchetTrigger,1,0)</f>
        <v/>
      </c>
      <c r="K4792">
        <f>IF(J4792=1,MgmtPctRatchet,MgmtPct)</f>
        <v/>
      </c>
      <c r="L4792">
        <f>K4792*H4792</f>
        <v/>
      </c>
      <c r="M4792">
        <f>EXP(-rf*C4792)*L4792</f>
        <v/>
      </c>
      <c r="N4792">
        <f>EXP(-rf*C4792)*E4792</f>
        <v/>
      </c>
    </row>
    <row r="4793">
      <c r="A4793" t="n">
        <v>4785</v>
      </c>
      <c r="B4793">
        <f>RAND()</f>
        <v/>
      </c>
      <c r="C4793">
        <f>IF(B4793&lt;P_3,3,IF(B4793&lt;P_3+P_4,4,5))</f>
        <v/>
      </c>
      <c r="D4793">
        <f>NORM.S.INV(RAND())</f>
        <v/>
      </c>
      <c r="E4793">
        <f>V0*EXP((rf-q_leak-0.5*sigma^2)*C4793+sigma*SQRT(C4793)*D4793)</f>
        <v/>
      </c>
      <c r="F4793">
        <f>SHL_face*(1+SHL_rate)^C4793</f>
        <v/>
      </c>
      <c r="G4793">
        <f>Pref_face*(1+Pref_rate)^C4793</f>
        <v/>
      </c>
      <c r="H4793">
        <f>MAX(E4793-F4793-G4793,0)</f>
        <v/>
      </c>
      <c r="I4793">
        <f>MIN(E4793,F4793+G4793)+(1-MgmtPct)*H4793</f>
        <v/>
      </c>
      <c r="J4793">
        <f>IF(I4793/SponsorCost&gt;=RatchetTrigger,1,0)</f>
        <v/>
      </c>
      <c r="K4793">
        <f>IF(J4793=1,MgmtPctRatchet,MgmtPct)</f>
        <v/>
      </c>
      <c r="L4793">
        <f>K4793*H4793</f>
        <v/>
      </c>
      <c r="M4793">
        <f>EXP(-rf*C4793)*L4793</f>
        <v/>
      </c>
      <c r="N4793">
        <f>EXP(-rf*C4793)*E4793</f>
        <v/>
      </c>
    </row>
    <row r="4794">
      <c r="A4794" t="n">
        <v>4786</v>
      </c>
      <c r="B4794">
        <f>RAND()</f>
        <v/>
      </c>
      <c r="C4794">
        <f>IF(B4794&lt;P_3,3,IF(B4794&lt;P_3+P_4,4,5))</f>
        <v/>
      </c>
      <c r="D4794">
        <f>NORM.S.INV(RAND())</f>
        <v/>
      </c>
      <c r="E4794">
        <f>V0*EXP((rf-q_leak-0.5*sigma^2)*C4794+sigma*SQRT(C4794)*D4794)</f>
        <v/>
      </c>
      <c r="F4794">
        <f>SHL_face*(1+SHL_rate)^C4794</f>
        <v/>
      </c>
      <c r="G4794">
        <f>Pref_face*(1+Pref_rate)^C4794</f>
        <v/>
      </c>
      <c r="H4794">
        <f>MAX(E4794-F4794-G4794,0)</f>
        <v/>
      </c>
      <c r="I4794">
        <f>MIN(E4794,F4794+G4794)+(1-MgmtPct)*H4794</f>
        <v/>
      </c>
      <c r="J4794">
        <f>IF(I4794/SponsorCost&gt;=RatchetTrigger,1,0)</f>
        <v/>
      </c>
      <c r="K4794">
        <f>IF(J4794=1,MgmtPctRatchet,MgmtPct)</f>
        <v/>
      </c>
      <c r="L4794">
        <f>K4794*H4794</f>
        <v/>
      </c>
      <c r="M4794">
        <f>EXP(-rf*C4794)*L4794</f>
        <v/>
      </c>
      <c r="N4794">
        <f>EXP(-rf*C4794)*E4794</f>
        <v/>
      </c>
    </row>
    <row r="4795">
      <c r="A4795" t="n">
        <v>4787</v>
      </c>
      <c r="B4795">
        <f>RAND()</f>
        <v/>
      </c>
      <c r="C4795">
        <f>IF(B4795&lt;P_3,3,IF(B4795&lt;P_3+P_4,4,5))</f>
        <v/>
      </c>
      <c r="D4795">
        <f>NORM.S.INV(RAND())</f>
        <v/>
      </c>
      <c r="E4795">
        <f>V0*EXP((rf-q_leak-0.5*sigma^2)*C4795+sigma*SQRT(C4795)*D4795)</f>
        <v/>
      </c>
      <c r="F4795">
        <f>SHL_face*(1+SHL_rate)^C4795</f>
        <v/>
      </c>
      <c r="G4795">
        <f>Pref_face*(1+Pref_rate)^C4795</f>
        <v/>
      </c>
      <c r="H4795">
        <f>MAX(E4795-F4795-G4795,0)</f>
        <v/>
      </c>
      <c r="I4795">
        <f>MIN(E4795,F4795+G4795)+(1-MgmtPct)*H4795</f>
        <v/>
      </c>
      <c r="J4795">
        <f>IF(I4795/SponsorCost&gt;=RatchetTrigger,1,0)</f>
        <v/>
      </c>
      <c r="K4795">
        <f>IF(J4795=1,MgmtPctRatchet,MgmtPct)</f>
        <v/>
      </c>
      <c r="L4795">
        <f>K4795*H4795</f>
        <v/>
      </c>
      <c r="M4795">
        <f>EXP(-rf*C4795)*L4795</f>
        <v/>
      </c>
      <c r="N4795">
        <f>EXP(-rf*C4795)*E4795</f>
        <v/>
      </c>
    </row>
    <row r="4796">
      <c r="A4796" t="n">
        <v>4788</v>
      </c>
      <c r="B4796">
        <f>RAND()</f>
        <v/>
      </c>
      <c r="C4796">
        <f>IF(B4796&lt;P_3,3,IF(B4796&lt;P_3+P_4,4,5))</f>
        <v/>
      </c>
      <c r="D4796">
        <f>NORM.S.INV(RAND())</f>
        <v/>
      </c>
      <c r="E4796">
        <f>V0*EXP((rf-q_leak-0.5*sigma^2)*C4796+sigma*SQRT(C4796)*D4796)</f>
        <v/>
      </c>
      <c r="F4796">
        <f>SHL_face*(1+SHL_rate)^C4796</f>
        <v/>
      </c>
      <c r="G4796">
        <f>Pref_face*(1+Pref_rate)^C4796</f>
        <v/>
      </c>
      <c r="H4796">
        <f>MAX(E4796-F4796-G4796,0)</f>
        <v/>
      </c>
      <c r="I4796">
        <f>MIN(E4796,F4796+G4796)+(1-MgmtPct)*H4796</f>
        <v/>
      </c>
      <c r="J4796">
        <f>IF(I4796/SponsorCost&gt;=RatchetTrigger,1,0)</f>
        <v/>
      </c>
      <c r="K4796">
        <f>IF(J4796=1,MgmtPctRatchet,MgmtPct)</f>
        <v/>
      </c>
      <c r="L4796">
        <f>K4796*H4796</f>
        <v/>
      </c>
      <c r="M4796">
        <f>EXP(-rf*C4796)*L4796</f>
        <v/>
      </c>
      <c r="N4796">
        <f>EXP(-rf*C4796)*E4796</f>
        <v/>
      </c>
    </row>
    <row r="4797">
      <c r="A4797" t="n">
        <v>4789</v>
      </c>
      <c r="B4797">
        <f>RAND()</f>
        <v/>
      </c>
      <c r="C4797">
        <f>IF(B4797&lt;P_3,3,IF(B4797&lt;P_3+P_4,4,5))</f>
        <v/>
      </c>
      <c r="D4797">
        <f>NORM.S.INV(RAND())</f>
        <v/>
      </c>
      <c r="E4797">
        <f>V0*EXP((rf-q_leak-0.5*sigma^2)*C4797+sigma*SQRT(C4797)*D4797)</f>
        <v/>
      </c>
      <c r="F4797">
        <f>SHL_face*(1+SHL_rate)^C4797</f>
        <v/>
      </c>
      <c r="G4797">
        <f>Pref_face*(1+Pref_rate)^C4797</f>
        <v/>
      </c>
      <c r="H4797">
        <f>MAX(E4797-F4797-G4797,0)</f>
        <v/>
      </c>
      <c r="I4797">
        <f>MIN(E4797,F4797+G4797)+(1-MgmtPct)*H4797</f>
        <v/>
      </c>
      <c r="J4797">
        <f>IF(I4797/SponsorCost&gt;=RatchetTrigger,1,0)</f>
        <v/>
      </c>
      <c r="K4797">
        <f>IF(J4797=1,MgmtPctRatchet,MgmtPct)</f>
        <v/>
      </c>
      <c r="L4797">
        <f>K4797*H4797</f>
        <v/>
      </c>
      <c r="M4797">
        <f>EXP(-rf*C4797)*L4797</f>
        <v/>
      </c>
      <c r="N4797">
        <f>EXP(-rf*C4797)*E4797</f>
        <v/>
      </c>
    </row>
    <row r="4798">
      <c r="A4798" t="n">
        <v>4790</v>
      </c>
      <c r="B4798">
        <f>RAND()</f>
        <v/>
      </c>
      <c r="C4798">
        <f>IF(B4798&lt;P_3,3,IF(B4798&lt;P_3+P_4,4,5))</f>
        <v/>
      </c>
      <c r="D4798">
        <f>NORM.S.INV(RAND())</f>
        <v/>
      </c>
      <c r="E4798">
        <f>V0*EXP((rf-q_leak-0.5*sigma^2)*C4798+sigma*SQRT(C4798)*D4798)</f>
        <v/>
      </c>
      <c r="F4798">
        <f>SHL_face*(1+SHL_rate)^C4798</f>
        <v/>
      </c>
      <c r="G4798">
        <f>Pref_face*(1+Pref_rate)^C4798</f>
        <v/>
      </c>
      <c r="H4798">
        <f>MAX(E4798-F4798-G4798,0)</f>
        <v/>
      </c>
      <c r="I4798">
        <f>MIN(E4798,F4798+G4798)+(1-MgmtPct)*H4798</f>
        <v/>
      </c>
      <c r="J4798">
        <f>IF(I4798/SponsorCost&gt;=RatchetTrigger,1,0)</f>
        <v/>
      </c>
      <c r="K4798">
        <f>IF(J4798=1,MgmtPctRatchet,MgmtPct)</f>
        <v/>
      </c>
      <c r="L4798">
        <f>K4798*H4798</f>
        <v/>
      </c>
      <c r="M4798">
        <f>EXP(-rf*C4798)*L4798</f>
        <v/>
      </c>
      <c r="N4798">
        <f>EXP(-rf*C4798)*E4798</f>
        <v/>
      </c>
    </row>
    <row r="4799">
      <c r="A4799" t="n">
        <v>4791</v>
      </c>
      <c r="B4799">
        <f>RAND()</f>
        <v/>
      </c>
      <c r="C4799">
        <f>IF(B4799&lt;P_3,3,IF(B4799&lt;P_3+P_4,4,5))</f>
        <v/>
      </c>
      <c r="D4799">
        <f>NORM.S.INV(RAND())</f>
        <v/>
      </c>
      <c r="E4799">
        <f>V0*EXP((rf-q_leak-0.5*sigma^2)*C4799+sigma*SQRT(C4799)*D4799)</f>
        <v/>
      </c>
      <c r="F4799">
        <f>SHL_face*(1+SHL_rate)^C4799</f>
        <v/>
      </c>
      <c r="G4799">
        <f>Pref_face*(1+Pref_rate)^C4799</f>
        <v/>
      </c>
      <c r="H4799">
        <f>MAX(E4799-F4799-G4799,0)</f>
        <v/>
      </c>
      <c r="I4799">
        <f>MIN(E4799,F4799+G4799)+(1-MgmtPct)*H4799</f>
        <v/>
      </c>
      <c r="J4799">
        <f>IF(I4799/SponsorCost&gt;=RatchetTrigger,1,0)</f>
        <v/>
      </c>
      <c r="K4799">
        <f>IF(J4799=1,MgmtPctRatchet,MgmtPct)</f>
        <v/>
      </c>
      <c r="L4799">
        <f>K4799*H4799</f>
        <v/>
      </c>
      <c r="M4799">
        <f>EXP(-rf*C4799)*L4799</f>
        <v/>
      </c>
      <c r="N4799">
        <f>EXP(-rf*C4799)*E4799</f>
        <v/>
      </c>
    </row>
    <row r="4800">
      <c r="A4800" t="n">
        <v>4792</v>
      </c>
      <c r="B4800">
        <f>RAND()</f>
        <v/>
      </c>
      <c r="C4800">
        <f>IF(B4800&lt;P_3,3,IF(B4800&lt;P_3+P_4,4,5))</f>
        <v/>
      </c>
      <c r="D4800">
        <f>NORM.S.INV(RAND())</f>
        <v/>
      </c>
      <c r="E4800">
        <f>V0*EXP((rf-q_leak-0.5*sigma^2)*C4800+sigma*SQRT(C4800)*D4800)</f>
        <v/>
      </c>
      <c r="F4800">
        <f>SHL_face*(1+SHL_rate)^C4800</f>
        <v/>
      </c>
      <c r="G4800">
        <f>Pref_face*(1+Pref_rate)^C4800</f>
        <v/>
      </c>
      <c r="H4800">
        <f>MAX(E4800-F4800-G4800,0)</f>
        <v/>
      </c>
      <c r="I4800">
        <f>MIN(E4800,F4800+G4800)+(1-MgmtPct)*H4800</f>
        <v/>
      </c>
      <c r="J4800">
        <f>IF(I4800/SponsorCost&gt;=RatchetTrigger,1,0)</f>
        <v/>
      </c>
      <c r="K4800">
        <f>IF(J4800=1,MgmtPctRatchet,MgmtPct)</f>
        <v/>
      </c>
      <c r="L4800">
        <f>K4800*H4800</f>
        <v/>
      </c>
      <c r="M4800">
        <f>EXP(-rf*C4800)*L4800</f>
        <v/>
      </c>
      <c r="N4800">
        <f>EXP(-rf*C4800)*E4800</f>
        <v/>
      </c>
    </row>
    <row r="4801">
      <c r="A4801" t="n">
        <v>4793</v>
      </c>
      <c r="B4801">
        <f>RAND()</f>
        <v/>
      </c>
      <c r="C4801">
        <f>IF(B4801&lt;P_3,3,IF(B4801&lt;P_3+P_4,4,5))</f>
        <v/>
      </c>
      <c r="D4801">
        <f>NORM.S.INV(RAND())</f>
        <v/>
      </c>
      <c r="E4801">
        <f>V0*EXP((rf-q_leak-0.5*sigma^2)*C4801+sigma*SQRT(C4801)*D4801)</f>
        <v/>
      </c>
      <c r="F4801">
        <f>SHL_face*(1+SHL_rate)^C4801</f>
        <v/>
      </c>
      <c r="G4801">
        <f>Pref_face*(1+Pref_rate)^C4801</f>
        <v/>
      </c>
      <c r="H4801">
        <f>MAX(E4801-F4801-G4801,0)</f>
        <v/>
      </c>
      <c r="I4801">
        <f>MIN(E4801,F4801+G4801)+(1-MgmtPct)*H4801</f>
        <v/>
      </c>
      <c r="J4801">
        <f>IF(I4801/SponsorCost&gt;=RatchetTrigger,1,0)</f>
        <v/>
      </c>
      <c r="K4801">
        <f>IF(J4801=1,MgmtPctRatchet,MgmtPct)</f>
        <v/>
      </c>
      <c r="L4801">
        <f>K4801*H4801</f>
        <v/>
      </c>
      <c r="M4801">
        <f>EXP(-rf*C4801)*L4801</f>
        <v/>
      </c>
      <c r="N4801">
        <f>EXP(-rf*C4801)*E4801</f>
        <v/>
      </c>
    </row>
    <row r="4802">
      <c r="A4802" t="n">
        <v>4794</v>
      </c>
      <c r="B4802">
        <f>RAND()</f>
        <v/>
      </c>
      <c r="C4802">
        <f>IF(B4802&lt;P_3,3,IF(B4802&lt;P_3+P_4,4,5))</f>
        <v/>
      </c>
      <c r="D4802">
        <f>NORM.S.INV(RAND())</f>
        <v/>
      </c>
      <c r="E4802">
        <f>V0*EXP((rf-q_leak-0.5*sigma^2)*C4802+sigma*SQRT(C4802)*D4802)</f>
        <v/>
      </c>
      <c r="F4802">
        <f>SHL_face*(1+SHL_rate)^C4802</f>
        <v/>
      </c>
      <c r="G4802">
        <f>Pref_face*(1+Pref_rate)^C4802</f>
        <v/>
      </c>
      <c r="H4802">
        <f>MAX(E4802-F4802-G4802,0)</f>
        <v/>
      </c>
      <c r="I4802">
        <f>MIN(E4802,F4802+G4802)+(1-MgmtPct)*H4802</f>
        <v/>
      </c>
      <c r="J4802">
        <f>IF(I4802/SponsorCost&gt;=RatchetTrigger,1,0)</f>
        <v/>
      </c>
      <c r="K4802">
        <f>IF(J4802=1,MgmtPctRatchet,MgmtPct)</f>
        <v/>
      </c>
      <c r="L4802">
        <f>K4802*H4802</f>
        <v/>
      </c>
      <c r="M4802">
        <f>EXP(-rf*C4802)*L4802</f>
        <v/>
      </c>
      <c r="N4802">
        <f>EXP(-rf*C4802)*E4802</f>
        <v/>
      </c>
    </row>
    <row r="4803">
      <c r="A4803" t="n">
        <v>4795</v>
      </c>
      <c r="B4803">
        <f>RAND()</f>
        <v/>
      </c>
      <c r="C4803">
        <f>IF(B4803&lt;P_3,3,IF(B4803&lt;P_3+P_4,4,5))</f>
        <v/>
      </c>
      <c r="D4803">
        <f>NORM.S.INV(RAND())</f>
        <v/>
      </c>
      <c r="E4803">
        <f>V0*EXP((rf-q_leak-0.5*sigma^2)*C4803+sigma*SQRT(C4803)*D4803)</f>
        <v/>
      </c>
      <c r="F4803">
        <f>SHL_face*(1+SHL_rate)^C4803</f>
        <v/>
      </c>
      <c r="G4803">
        <f>Pref_face*(1+Pref_rate)^C4803</f>
        <v/>
      </c>
      <c r="H4803">
        <f>MAX(E4803-F4803-G4803,0)</f>
        <v/>
      </c>
      <c r="I4803">
        <f>MIN(E4803,F4803+G4803)+(1-MgmtPct)*H4803</f>
        <v/>
      </c>
      <c r="J4803">
        <f>IF(I4803/SponsorCost&gt;=RatchetTrigger,1,0)</f>
        <v/>
      </c>
      <c r="K4803">
        <f>IF(J4803=1,MgmtPctRatchet,MgmtPct)</f>
        <v/>
      </c>
      <c r="L4803">
        <f>K4803*H4803</f>
        <v/>
      </c>
      <c r="M4803">
        <f>EXP(-rf*C4803)*L4803</f>
        <v/>
      </c>
      <c r="N4803">
        <f>EXP(-rf*C4803)*E4803</f>
        <v/>
      </c>
    </row>
    <row r="4804">
      <c r="A4804" t="n">
        <v>4796</v>
      </c>
      <c r="B4804">
        <f>RAND()</f>
        <v/>
      </c>
      <c r="C4804">
        <f>IF(B4804&lt;P_3,3,IF(B4804&lt;P_3+P_4,4,5))</f>
        <v/>
      </c>
      <c r="D4804">
        <f>NORM.S.INV(RAND())</f>
        <v/>
      </c>
      <c r="E4804">
        <f>V0*EXP((rf-q_leak-0.5*sigma^2)*C4804+sigma*SQRT(C4804)*D4804)</f>
        <v/>
      </c>
      <c r="F4804">
        <f>SHL_face*(1+SHL_rate)^C4804</f>
        <v/>
      </c>
      <c r="G4804">
        <f>Pref_face*(1+Pref_rate)^C4804</f>
        <v/>
      </c>
      <c r="H4804">
        <f>MAX(E4804-F4804-G4804,0)</f>
        <v/>
      </c>
      <c r="I4804">
        <f>MIN(E4804,F4804+G4804)+(1-MgmtPct)*H4804</f>
        <v/>
      </c>
      <c r="J4804">
        <f>IF(I4804/SponsorCost&gt;=RatchetTrigger,1,0)</f>
        <v/>
      </c>
      <c r="K4804">
        <f>IF(J4804=1,MgmtPctRatchet,MgmtPct)</f>
        <v/>
      </c>
      <c r="L4804">
        <f>K4804*H4804</f>
        <v/>
      </c>
      <c r="M4804">
        <f>EXP(-rf*C4804)*L4804</f>
        <v/>
      </c>
      <c r="N4804">
        <f>EXP(-rf*C4804)*E4804</f>
        <v/>
      </c>
    </row>
    <row r="4805">
      <c r="A4805" t="n">
        <v>4797</v>
      </c>
      <c r="B4805">
        <f>RAND()</f>
        <v/>
      </c>
      <c r="C4805">
        <f>IF(B4805&lt;P_3,3,IF(B4805&lt;P_3+P_4,4,5))</f>
        <v/>
      </c>
      <c r="D4805">
        <f>NORM.S.INV(RAND())</f>
        <v/>
      </c>
      <c r="E4805">
        <f>V0*EXP((rf-q_leak-0.5*sigma^2)*C4805+sigma*SQRT(C4805)*D4805)</f>
        <v/>
      </c>
      <c r="F4805">
        <f>SHL_face*(1+SHL_rate)^C4805</f>
        <v/>
      </c>
      <c r="G4805">
        <f>Pref_face*(1+Pref_rate)^C4805</f>
        <v/>
      </c>
      <c r="H4805">
        <f>MAX(E4805-F4805-G4805,0)</f>
        <v/>
      </c>
      <c r="I4805">
        <f>MIN(E4805,F4805+G4805)+(1-MgmtPct)*H4805</f>
        <v/>
      </c>
      <c r="J4805">
        <f>IF(I4805/SponsorCost&gt;=RatchetTrigger,1,0)</f>
        <v/>
      </c>
      <c r="K4805">
        <f>IF(J4805=1,MgmtPctRatchet,MgmtPct)</f>
        <v/>
      </c>
      <c r="L4805">
        <f>K4805*H4805</f>
        <v/>
      </c>
      <c r="M4805">
        <f>EXP(-rf*C4805)*L4805</f>
        <v/>
      </c>
      <c r="N4805">
        <f>EXP(-rf*C4805)*E4805</f>
        <v/>
      </c>
    </row>
    <row r="4806">
      <c r="A4806" t="n">
        <v>4798</v>
      </c>
      <c r="B4806">
        <f>RAND()</f>
        <v/>
      </c>
      <c r="C4806">
        <f>IF(B4806&lt;P_3,3,IF(B4806&lt;P_3+P_4,4,5))</f>
        <v/>
      </c>
      <c r="D4806">
        <f>NORM.S.INV(RAND())</f>
        <v/>
      </c>
      <c r="E4806">
        <f>V0*EXP((rf-q_leak-0.5*sigma^2)*C4806+sigma*SQRT(C4806)*D4806)</f>
        <v/>
      </c>
      <c r="F4806">
        <f>SHL_face*(1+SHL_rate)^C4806</f>
        <v/>
      </c>
      <c r="G4806">
        <f>Pref_face*(1+Pref_rate)^C4806</f>
        <v/>
      </c>
      <c r="H4806">
        <f>MAX(E4806-F4806-G4806,0)</f>
        <v/>
      </c>
      <c r="I4806">
        <f>MIN(E4806,F4806+G4806)+(1-MgmtPct)*H4806</f>
        <v/>
      </c>
      <c r="J4806">
        <f>IF(I4806/SponsorCost&gt;=RatchetTrigger,1,0)</f>
        <v/>
      </c>
      <c r="K4806">
        <f>IF(J4806=1,MgmtPctRatchet,MgmtPct)</f>
        <v/>
      </c>
      <c r="L4806">
        <f>K4806*H4806</f>
        <v/>
      </c>
      <c r="M4806">
        <f>EXP(-rf*C4806)*L4806</f>
        <v/>
      </c>
      <c r="N4806">
        <f>EXP(-rf*C4806)*E4806</f>
        <v/>
      </c>
    </row>
    <row r="4807">
      <c r="A4807" t="n">
        <v>4799</v>
      </c>
      <c r="B4807">
        <f>RAND()</f>
        <v/>
      </c>
      <c r="C4807">
        <f>IF(B4807&lt;P_3,3,IF(B4807&lt;P_3+P_4,4,5))</f>
        <v/>
      </c>
      <c r="D4807">
        <f>NORM.S.INV(RAND())</f>
        <v/>
      </c>
      <c r="E4807">
        <f>V0*EXP((rf-q_leak-0.5*sigma^2)*C4807+sigma*SQRT(C4807)*D4807)</f>
        <v/>
      </c>
      <c r="F4807">
        <f>SHL_face*(1+SHL_rate)^C4807</f>
        <v/>
      </c>
      <c r="G4807">
        <f>Pref_face*(1+Pref_rate)^C4807</f>
        <v/>
      </c>
      <c r="H4807">
        <f>MAX(E4807-F4807-G4807,0)</f>
        <v/>
      </c>
      <c r="I4807">
        <f>MIN(E4807,F4807+G4807)+(1-MgmtPct)*H4807</f>
        <v/>
      </c>
      <c r="J4807">
        <f>IF(I4807/SponsorCost&gt;=RatchetTrigger,1,0)</f>
        <v/>
      </c>
      <c r="K4807">
        <f>IF(J4807=1,MgmtPctRatchet,MgmtPct)</f>
        <v/>
      </c>
      <c r="L4807">
        <f>K4807*H4807</f>
        <v/>
      </c>
      <c r="M4807">
        <f>EXP(-rf*C4807)*L4807</f>
        <v/>
      </c>
      <c r="N4807">
        <f>EXP(-rf*C4807)*E4807</f>
        <v/>
      </c>
    </row>
    <row r="4808">
      <c r="A4808" t="n">
        <v>4800</v>
      </c>
      <c r="B4808">
        <f>RAND()</f>
        <v/>
      </c>
      <c r="C4808">
        <f>IF(B4808&lt;P_3,3,IF(B4808&lt;P_3+P_4,4,5))</f>
        <v/>
      </c>
      <c r="D4808">
        <f>NORM.S.INV(RAND())</f>
        <v/>
      </c>
      <c r="E4808">
        <f>V0*EXP((rf-q_leak-0.5*sigma^2)*C4808+sigma*SQRT(C4808)*D4808)</f>
        <v/>
      </c>
      <c r="F4808">
        <f>SHL_face*(1+SHL_rate)^C4808</f>
        <v/>
      </c>
      <c r="G4808">
        <f>Pref_face*(1+Pref_rate)^C4808</f>
        <v/>
      </c>
      <c r="H4808">
        <f>MAX(E4808-F4808-G4808,0)</f>
        <v/>
      </c>
      <c r="I4808">
        <f>MIN(E4808,F4808+G4808)+(1-MgmtPct)*H4808</f>
        <v/>
      </c>
      <c r="J4808">
        <f>IF(I4808/SponsorCost&gt;=RatchetTrigger,1,0)</f>
        <v/>
      </c>
      <c r="K4808">
        <f>IF(J4808=1,MgmtPctRatchet,MgmtPct)</f>
        <v/>
      </c>
      <c r="L4808">
        <f>K4808*H4808</f>
        <v/>
      </c>
      <c r="M4808">
        <f>EXP(-rf*C4808)*L4808</f>
        <v/>
      </c>
      <c r="N4808">
        <f>EXP(-rf*C4808)*E4808</f>
        <v/>
      </c>
    </row>
    <row r="4809">
      <c r="A4809" t="n">
        <v>4801</v>
      </c>
      <c r="B4809">
        <f>RAND()</f>
        <v/>
      </c>
      <c r="C4809">
        <f>IF(B4809&lt;P_3,3,IF(B4809&lt;P_3+P_4,4,5))</f>
        <v/>
      </c>
      <c r="D4809">
        <f>NORM.S.INV(RAND())</f>
        <v/>
      </c>
      <c r="E4809">
        <f>V0*EXP((rf-q_leak-0.5*sigma^2)*C4809+sigma*SQRT(C4809)*D4809)</f>
        <v/>
      </c>
      <c r="F4809">
        <f>SHL_face*(1+SHL_rate)^C4809</f>
        <v/>
      </c>
      <c r="G4809">
        <f>Pref_face*(1+Pref_rate)^C4809</f>
        <v/>
      </c>
      <c r="H4809">
        <f>MAX(E4809-F4809-G4809,0)</f>
        <v/>
      </c>
      <c r="I4809">
        <f>MIN(E4809,F4809+G4809)+(1-MgmtPct)*H4809</f>
        <v/>
      </c>
      <c r="J4809">
        <f>IF(I4809/SponsorCost&gt;=RatchetTrigger,1,0)</f>
        <v/>
      </c>
      <c r="K4809">
        <f>IF(J4809=1,MgmtPctRatchet,MgmtPct)</f>
        <v/>
      </c>
      <c r="L4809">
        <f>K4809*H4809</f>
        <v/>
      </c>
      <c r="M4809">
        <f>EXP(-rf*C4809)*L4809</f>
        <v/>
      </c>
      <c r="N4809">
        <f>EXP(-rf*C4809)*E4809</f>
        <v/>
      </c>
    </row>
    <row r="4810">
      <c r="A4810" t="n">
        <v>4802</v>
      </c>
      <c r="B4810">
        <f>RAND()</f>
        <v/>
      </c>
      <c r="C4810">
        <f>IF(B4810&lt;P_3,3,IF(B4810&lt;P_3+P_4,4,5))</f>
        <v/>
      </c>
      <c r="D4810">
        <f>NORM.S.INV(RAND())</f>
        <v/>
      </c>
      <c r="E4810">
        <f>V0*EXP((rf-q_leak-0.5*sigma^2)*C4810+sigma*SQRT(C4810)*D4810)</f>
        <v/>
      </c>
      <c r="F4810">
        <f>SHL_face*(1+SHL_rate)^C4810</f>
        <v/>
      </c>
      <c r="G4810">
        <f>Pref_face*(1+Pref_rate)^C4810</f>
        <v/>
      </c>
      <c r="H4810">
        <f>MAX(E4810-F4810-G4810,0)</f>
        <v/>
      </c>
      <c r="I4810">
        <f>MIN(E4810,F4810+G4810)+(1-MgmtPct)*H4810</f>
        <v/>
      </c>
      <c r="J4810">
        <f>IF(I4810/SponsorCost&gt;=RatchetTrigger,1,0)</f>
        <v/>
      </c>
      <c r="K4810">
        <f>IF(J4810=1,MgmtPctRatchet,MgmtPct)</f>
        <v/>
      </c>
      <c r="L4810">
        <f>K4810*H4810</f>
        <v/>
      </c>
      <c r="M4810">
        <f>EXP(-rf*C4810)*L4810</f>
        <v/>
      </c>
      <c r="N4810">
        <f>EXP(-rf*C4810)*E4810</f>
        <v/>
      </c>
    </row>
    <row r="4811">
      <c r="A4811" t="n">
        <v>4803</v>
      </c>
      <c r="B4811">
        <f>RAND()</f>
        <v/>
      </c>
      <c r="C4811">
        <f>IF(B4811&lt;P_3,3,IF(B4811&lt;P_3+P_4,4,5))</f>
        <v/>
      </c>
      <c r="D4811">
        <f>NORM.S.INV(RAND())</f>
        <v/>
      </c>
      <c r="E4811">
        <f>V0*EXP((rf-q_leak-0.5*sigma^2)*C4811+sigma*SQRT(C4811)*D4811)</f>
        <v/>
      </c>
      <c r="F4811">
        <f>SHL_face*(1+SHL_rate)^C4811</f>
        <v/>
      </c>
      <c r="G4811">
        <f>Pref_face*(1+Pref_rate)^C4811</f>
        <v/>
      </c>
      <c r="H4811">
        <f>MAX(E4811-F4811-G4811,0)</f>
        <v/>
      </c>
      <c r="I4811">
        <f>MIN(E4811,F4811+G4811)+(1-MgmtPct)*H4811</f>
        <v/>
      </c>
      <c r="J4811">
        <f>IF(I4811/SponsorCost&gt;=RatchetTrigger,1,0)</f>
        <v/>
      </c>
      <c r="K4811">
        <f>IF(J4811=1,MgmtPctRatchet,MgmtPct)</f>
        <v/>
      </c>
      <c r="L4811">
        <f>K4811*H4811</f>
        <v/>
      </c>
      <c r="M4811">
        <f>EXP(-rf*C4811)*L4811</f>
        <v/>
      </c>
      <c r="N4811">
        <f>EXP(-rf*C4811)*E4811</f>
        <v/>
      </c>
    </row>
    <row r="4812">
      <c r="A4812" t="n">
        <v>4804</v>
      </c>
      <c r="B4812">
        <f>RAND()</f>
        <v/>
      </c>
      <c r="C4812">
        <f>IF(B4812&lt;P_3,3,IF(B4812&lt;P_3+P_4,4,5))</f>
        <v/>
      </c>
      <c r="D4812">
        <f>NORM.S.INV(RAND())</f>
        <v/>
      </c>
      <c r="E4812">
        <f>V0*EXP((rf-q_leak-0.5*sigma^2)*C4812+sigma*SQRT(C4812)*D4812)</f>
        <v/>
      </c>
      <c r="F4812">
        <f>SHL_face*(1+SHL_rate)^C4812</f>
        <v/>
      </c>
      <c r="G4812">
        <f>Pref_face*(1+Pref_rate)^C4812</f>
        <v/>
      </c>
      <c r="H4812">
        <f>MAX(E4812-F4812-G4812,0)</f>
        <v/>
      </c>
      <c r="I4812">
        <f>MIN(E4812,F4812+G4812)+(1-MgmtPct)*H4812</f>
        <v/>
      </c>
      <c r="J4812">
        <f>IF(I4812/SponsorCost&gt;=RatchetTrigger,1,0)</f>
        <v/>
      </c>
      <c r="K4812">
        <f>IF(J4812=1,MgmtPctRatchet,MgmtPct)</f>
        <v/>
      </c>
      <c r="L4812">
        <f>K4812*H4812</f>
        <v/>
      </c>
      <c r="M4812">
        <f>EXP(-rf*C4812)*L4812</f>
        <v/>
      </c>
      <c r="N4812">
        <f>EXP(-rf*C4812)*E4812</f>
        <v/>
      </c>
    </row>
    <row r="4813">
      <c r="A4813" t="n">
        <v>4805</v>
      </c>
      <c r="B4813">
        <f>RAND()</f>
        <v/>
      </c>
      <c r="C4813">
        <f>IF(B4813&lt;P_3,3,IF(B4813&lt;P_3+P_4,4,5))</f>
        <v/>
      </c>
      <c r="D4813">
        <f>NORM.S.INV(RAND())</f>
        <v/>
      </c>
      <c r="E4813">
        <f>V0*EXP((rf-q_leak-0.5*sigma^2)*C4813+sigma*SQRT(C4813)*D4813)</f>
        <v/>
      </c>
      <c r="F4813">
        <f>SHL_face*(1+SHL_rate)^C4813</f>
        <v/>
      </c>
      <c r="G4813">
        <f>Pref_face*(1+Pref_rate)^C4813</f>
        <v/>
      </c>
      <c r="H4813">
        <f>MAX(E4813-F4813-G4813,0)</f>
        <v/>
      </c>
      <c r="I4813">
        <f>MIN(E4813,F4813+G4813)+(1-MgmtPct)*H4813</f>
        <v/>
      </c>
      <c r="J4813">
        <f>IF(I4813/SponsorCost&gt;=RatchetTrigger,1,0)</f>
        <v/>
      </c>
      <c r="K4813">
        <f>IF(J4813=1,MgmtPctRatchet,MgmtPct)</f>
        <v/>
      </c>
      <c r="L4813">
        <f>K4813*H4813</f>
        <v/>
      </c>
      <c r="M4813">
        <f>EXP(-rf*C4813)*L4813</f>
        <v/>
      </c>
      <c r="N4813">
        <f>EXP(-rf*C4813)*E4813</f>
        <v/>
      </c>
    </row>
    <row r="4814">
      <c r="A4814" t="n">
        <v>4806</v>
      </c>
      <c r="B4814">
        <f>RAND()</f>
        <v/>
      </c>
      <c r="C4814">
        <f>IF(B4814&lt;P_3,3,IF(B4814&lt;P_3+P_4,4,5))</f>
        <v/>
      </c>
      <c r="D4814">
        <f>NORM.S.INV(RAND())</f>
        <v/>
      </c>
      <c r="E4814">
        <f>V0*EXP((rf-q_leak-0.5*sigma^2)*C4814+sigma*SQRT(C4814)*D4814)</f>
        <v/>
      </c>
      <c r="F4814">
        <f>SHL_face*(1+SHL_rate)^C4814</f>
        <v/>
      </c>
      <c r="G4814">
        <f>Pref_face*(1+Pref_rate)^C4814</f>
        <v/>
      </c>
      <c r="H4814">
        <f>MAX(E4814-F4814-G4814,0)</f>
        <v/>
      </c>
      <c r="I4814">
        <f>MIN(E4814,F4814+G4814)+(1-MgmtPct)*H4814</f>
        <v/>
      </c>
      <c r="J4814">
        <f>IF(I4814/SponsorCost&gt;=RatchetTrigger,1,0)</f>
        <v/>
      </c>
      <c r="K4814">
        <f>IF(J4814=1,MgmtPctRatchet,MgmtPct)</f>
        <v/>
      </c>
      <c r="L4814">
        <f>K4814*H4814</f>
        <v/>
      </c>
      <c r="M4814">
        <f>EXP(-rf*C4814)*L4814</f>
        <v/>
      </c>
      <c r="N4814">
        <f>EXP(-rf*C4814)*E4814</f>
        <v/>
      </c>
    </row>
    <row r="4815">
      <c r="A4815" t="n">
        <v>4807</v>
      </c>
      <c r="B4815">
        <f>RAND()</f>
        <v/>
      </c>
      <c r="C4815">
        <f>IF(B4815&lt;P_3,3,IF(B4815&lt;P_3+P_4,4,5))</f>
        <v/>
      </c>
      <c r="D4815">
        <f>NORM.S.INV(RAND())</f>
        <v/>
      </c>
      <c r="E4815">
        <f>V0*EXP((rf-q_leak-0.5*sigma^2)*C4815+sigma*SQRT(C4815)*D4815)</f>
        <v/>
      </c>
      <c r="F4815">
        <f>SHL_face*(1+SHL_rate)^C4815</f>
        <v/>
      </c>
      <c r="G4815">
        <f>Pref_face*(1+Pref_rate)^C4815</f>
        <v/>
      </c>
      <c r="H4815">
        <f>MAX(E4815-F4815-G4815,0)</f>
        <v/>
      </c>
      <c r="I4815">
        <f>MIN(E4815,F4815+G4815)+(1-MgmtPct)*H4815</f>
        <v/>
      </c>
      <c r="J4815">
        <f>IF(I4815/SponsorCost&gt;=RatchetTrigger,1,0)</f>
        <v/>
      </c>
      <c r="K4815">
        <f>IF(J4815=1,MgmtPctRatchet,MgmtPct)</f>
        <v/>
      </c>
      <c r="L4815">
        <f>K4815*H4815</f>
        <v/>
      </c>
      <c r="M4815">
        <f>EXP(-rf*C4815)*L4815</f>
        <v/>
      </c>
      <c r="N4815">
        <f>EXP(-rf*C4815)*E4815</f>
        <v/>
      </c>
    </row>
    <row r="4816">
      <c r="A4816" t="n">
        <v>4808</v>
      </c>
      <c r="B4816">
        <f>RAND()</f>
        <v/>
      </c>
      <c r="C4816">
        <f>IF(B4816&lt;P_3,3,IF(B4816&lt;P_3+P_4,4,5))</f>
        <v/>
      </c>
      <c r="D4816">
        <f>NORM.S.INV(RAND())</f>
        <v/>
      </c>
      <c r="E4816">
        <f>V0*EXP((rf-q_leak-0.5*sigma^2)*C4816+sigma*SQRT(C4816)*D4816)</f>
        <v/>
      </c>
      <c r="F4816">
        <f>SHL_face*(1+SHL_rate)^C4816</f>
        <v/>
      </c>
      <c r="G4816">
        <f>Pref_face*(1+Pref_rate)^C4816</f>
        <v/>
      </c>
      <c r="H4816">
        <f>MAX(E4816-F4816-G4816,0)</f>
        <v/>
      </c>
      <c r="I4816">
        <f>MIN(E4816,F4816+G4816)+(1-MgmtPct)*H4816</f>
        <v/>
      </c>
      <c r="J4816">
        <f>IF(I4816/SponsorCost&gt;=RatchetTrigger,1,0)</f>
        <v/>
      </c>
      <c r="K4816">
        <f>IF(J4816=1,MgmtPctRatchet,MgmtPct)</f>
        <v/>
      </c>
      <c r="L4816">
        <f>K4816*H4816</f>
        <v/>
      </c>
      <c r="M4816">
        <f>EXP(-rf*C4816)*L4816</f>
        <v/>
      </c>
      <c r="N4816">
        <f>EXP(-rf*C4816)*E4816</f>
        <v/>
      </c>
    </row>
    <row r="4817">
      <c r="A4817" t="n">
        <v>4809</v>
      </c>
      <c r="B4817">
        <f>RAND()</f>
        <v/>
      </c>
      <c r="C4817">
        <f>IF(B4817&lt;P_3,3,IF(B4817&lt;P_3+P_4,4,5))</f>
        <v/>
      </c>
      <c r="D4817">
        <f>NORM.S.INV(RAND())</f>
        <v/>
      </c>
      <c r="E4817">
        <f>V0*EXP((rf-q_leak-0.5*sigma^2)*C4817+sigma*SQRT(C4817)*D4817)</f>
        <v/>
      </c>
      <c r="F4817">
        <f>SHL_face*(1+SHL_rate)^C4817</f>
        <v/>
      </c>
      <c r="G4817">
        <f>Pref_face*(1+Pref_rate)^C4817</f>
        <v/>
      </c>
      <c r="H4817">
        <f>MAX(E4817-F4817-G4817,0)</f>
        <v/>
      </c>
      <c r="I4817">
        <f>MIN(E4817,F4817+G4817)+(1-MgmtPct)*H4817</f>
        <v/>
      </c>
      <c r="J4817">
        <f>IF(I4817/SponsorCost&gt;=RatchetTrigger,1,0)</f>
        <v/>
      </c>
      <c r="K4817">
        <f>IF(J4817=1,MgmtPctRatchet,MgmtPct)</f>
        <v/>
      </c>
      <c r="L4817">
        <f>K4817*H4817</f>
        <v/>
      </c>
      <c r="M4817">
        <f>EXP(-rf*C4817)*L4817</f>
        <v/>
      </c>
      <c r="N4817">
        <f>EXP(-rf*C4817)*E4817</f>
        <v/>
      </c>
    </row>
    <row r="4818">
      <c r="A4818" t="n">
        <v>4810</v>
      </c>
      <c r="B4818">
        <f>RAND()</f>
        <v/>
      </c>
      <c r="C4818">
        <f>IF(B4818&lt;P_3,3,IF(B4818&lt;P_3+P_4,4,5))</f>
        <v/>
      </c>
      <c r="D4818">
        <f>NORM.S.INV(RAND())</f>
        <v/>
      </c>
      <c r="E4818">
        <f>V0*EXP((rf-q_leak-0.5*sigma^2)*C4818+sigma*SQRT(C4818)*D4818)</f>
        <v/>
      </c>
      <c r="F4818">
        <f>SHL_face*(1+SHL_rate)^C4818</f>
        <v/>
      </c>
      <c r="G4818">
        <f>Pref_face*(1+Pref_rate)^C4818</f>
        <v/>
      </c>
      <c r="H4818">
        <f>MAX(E4818-F4818-G4818,0)</f>
        <v/>
      </c>
      <c r="I4818">
        <f>MIN(E4818,F4818+G4818)+(1-MgmtPct)*H4818</f>
        <v/>
      </c>
      <c r="J4818">
        <f>IF(I4818/SponsorCost&gt;=RatchetTrigger,1,0)</f>
        <v/>
      </c>
      <c r="K4818">
        <f>IF(J4818=1,MgmtPctRatchet,MgmtPct)</f>
        <v/>
      </c>
      <c r="L4818">
        <f>K4818*H4818</f>
        <v/>
      </c>
      <c r="M4818">
        <f>EXP(-rf*C4818)*L4818</f>
        <v/>
      </c>
      <c r="N4818">
        <f>EXP(-rf*C4818)*E4818</f>
        <v/>
      </c>
    </row>
    <row r="4819">
      <c r="A4819" t="n">
        <v>4811</v>
      </c>
      <c r="B4819">
        <f>RAND()</f>
        <v/>
      </c>
      <c r="C4819">
        <f>IF(B4819&lt;P_3,3,IF(B4819&lt;P_3+P_4,4,5))</f>
        <v/>
      </c>
      <c r="D4819">
        <f>NORM.S.INV(RAND())</f>
        <v/>
      </c>
      <c r="E4819">
        <f>V0*EXP((rf-q_leak-0.5*sigma^2)*C4819+sigma*SQRT(C4819)*D4819)</f>
        <v/>
      </c>
      <c r="F4819">
        <f>SHL_face*(1+SHL_rate)^C4819</f>
        <v/>
      </c>
      <c r="G4819">
        <f>Pref_face*(1+Pref_rate)^C4819</f>
        <v/>
      </c>
      <c r="H4819">
        <f>MAX(E4819-F4819-G4819,0)</f>
        <v/>
      </c>
      <c r="I4819">
        <f>MIN(E4819,F4819+G4819)+(1-MgmtPct)*H4819</f>
        <v/>
      </c>
      <c r="J4819">
        <f>IF(I4819/SponsorCost&gt;=RatchetTrigger,1,0)</f>
        <v/>
      </c>
      <c r="K4819">
        <f>IF(J4819=1,MgmtPctRatchet,MgmtPct)</f>
        <v/>
      </c>
      <c r="L4819">
        <f>K4819*H4819</f>
        <v/>
      </c>
      <c r="M4819">
        <f>EXP(-rf*C4819)*L4819</f>
        <v/>
      </c>
      <c r="N4819">
        <f>EXP(-rf*C4819)*E4819</f>
        <v/>
      </c>
    </row>
    <row r="4820">
      <c r="A4820" t="n">
        <v>4812</v>
      </c>
      <c r="B4820">
        <f>RAND()</f>
        <v/>
      </c>
      <c r="C4820">
        <f>IF(B4820&lt;P_3,3,IF(B4820&lt;P_3+P_4,4,5))</f>
        <v/>
      </c>
      <c r="D4820">
        <f>NORM.S.INV(RAND())</f>
        <v/>
      </c>
      <c r="E4820">
        <f>V0*EXP((rf-q_leak-0.5*sigma^2)*C4820+sigma*SQRT(C4820)*D4820)</f>
        <v/>
      </c>
      <c r="F4820">
        <f>SHL_face*(1+SHL_rate)^C4820</f>
        <v/>
      </c>
      <c r="G4820">
        <f>Pref_face*(1+Pref_rate)^C4820</f>
        <v/>
      </c>
      <c r="H4820">
        <f>MAX(E4820-F4820-G4820,0)</f>
        <v/>
      </c>
      <c r="I4820">
        <f>MIN(E4820,F4820+G4820)+(1-MgmtPct)*H4820</f>
        <v/>
      </c>
      <c r="J4820">
        <f>IF(I4820/SponsorCost&gt;=RatchetTrigger,1,0)</f>
        <v/>
      </c>
      <c r="K4820">
        <f>IF(J4820=1,MgmtPctRatchet,MgmtPct)</f>
        <v/>
      </c>
      <c r="L4820">
        <f>K4820*H4820</f>
        <v/>
      </c>
      <c r="M4820">
        <f>EXP(-rf*C4820)*L4820</f>
        <v/>
      </c>
      <c r="N4820">
        <f>EXP(-rf*C4820)*E4820</f>
        <v/>
      </c>
    </row>
    <row r="4821">
      <c r="A4821" t="n">
        <v>4813</v>
      </c>
      <c r="B4821">
        <f>RAND()</f>
        <v/>
      </c>
      <c r="C4821">
        <f>IF(B4821&lt;P_3,3,IF(B4821&lt;P_3+P_4,4,5))</f>
        <v/>
      </c>
      <c r="D4821">
        <f>NORM.S.INV(RAND())</f>
        <v/>
      </c>
      <c r="E4821">
        <f>V0*EXP((rf-q_leak-0.5*sigma^2)*C4821+sigma*SQRT(C4821)*D4821)</f>
        <v/>
      </c>
      <c r="F4821">
        <f>SHL_face*(1+SHL_rate)^C4821</f>
        <v/>
      </c>
      <c r="G4821">
        <f>Pref_face*(1+Pref_rate)^C4821</f>
        <v/>
      </c>
      <c r="H4821">
        <f>MAX(E4821-F4821-G4821,0)</f>
        <v/>
      </c>
      <c r="I4821">
        <f>MIN(E4821,F4821+G4821)+(1-MgmtPct)*H4821</f>
        <v/>
      </c>
      <c r="J4821">
        <f>IF(I4821/SponsorCost&gt;=RatchetTrigger,1,0)</f>
        <v/>
      </c>
      <c r="K4821">
        <f>IF(J4821=1,MgmtPctRatchet,MgmtPct)</f>
        <v/>
      </c>
      <c r="L4821">
        <f>K4821*H4821</f>
        <v/>
      </c>
      <c r="M4821">
        <f>EXP(-rf*C4821)*L4821</f>
        <v/>
      </c>
      <c r="N4821">
        <f>EXP(-rf*C4821)*E4821</f>
        <v/>
      </c>
    </row>
    <row r="4822">
      <c r="A4822" t="n">
        <v>4814</v>
      </c>
      <c r="B4822">
        <f>RAND()</f>
        <v/>
      </c>
      <c r="C4822">
        <f>IF(B4822&lt;P_3,3,IF(B4822&lt;P_3+P_4,4,5))</f>
        <v/>
      </c>
      <c r="D4822">
        <f>NORM.S.INV(RAND())</f>
        <v/>
      </c>
      <c r="E4822">
        <f>V0*EXP((rf-q_leak-0.5*sigma^2)*C4822+sigma*SQRT(C4822)*D4822)</f>
        <v/>
      </c>
      <c r="F4822">
        <f>SHL_face*(1+SHL_rate)^C4822</f>
        <v/>
      </c>
      <c r="G4822">
        <f>Pref_face*(1+Pref_rate)^C4822</f>
        <v/>
      </c>
      <c r="H4822">
        <f>MAX(E4822-F4822-G4822,0)</f>
        <v/>
      </c>
      <c r="I4822">
        <f>MIN(E4822,F4822+G4822)+(1-MgmtPct)*H4822</f>
        <v/>
      </c>
      <c r="J4822">
        <f>IF(I4822/SponsorCost&gt;=RatchetTrigger,1,0)</f>
        <v/>
      </c>
      <c r="K4822">
        <f>IF(J4822=1,MgmtPctRatchet,MgmtPct)</f>
        <v/>
      </c>
      <c r="L4822">
        <f>K4822*H4822</f>
        <v/>
      </c>
      <c r="M4822">
        <f>EXP(-rf*C4822)*L4822</f>
        <v/>
      </c>
      <c r="N4822">
        <f>EXP(-rf*C4822)*E4822</f>
        <v/>
      </c>
    </row>
    <row r="4823">
      <c r="A4823" t="n">
        <v>4815</v>
      </c>
      <c r="B4823">
        <f>RAND()</f>
        <v/>
      </c>
      <c r="C4823">
        <f>IF(B4823&lt;P_3,3,IF(B4823&lt;P_3+P_4,4,5))</f>
        <v/>
      </c>
      <c r="D4823">
        <f>NORM.S.INV(RAND())</f>
        <v/>
      </c>
      <c r="E4823">
        <f>V0*EXP((rf-q_leak-0.5*sigma^2)*C4823+sigma*SQRT(C4823)*D4823)</f>
        <v/>
      </c>
      <c r="F4823">
        <f>SHL_face*(1+SHL_rate)^C4823</f>
        <v/>
      </c>
      <c r="G4823">
        <f>Pref_face*(1+Pref_rate)^C4823</f>
        <v/>
      </c>
      <c r="H4823">
        <f>MAX(E4823-F4823-G4823,0)</f>
        <v/>
      </c>
      <c r="I4823">
        <f>MIN(E4823,F4823+G4823)+(1-MgmtPct)*H4823</f>
        <v/>
      </c>
      <c r="J4823">
        <f>IF(I4823/SponsorCost&gt;=RatchetTrigger,1,0)</f>
        <v/>
      </c>
      <c r="K4823">
        <f>IF(J4823=1,MgmtPctRatchet,MgmtPct)</f>
        <v/>
      </c>
      <c r="L4823">
        <f>K4823*H4823</f>
        <v/>
      </c>
      <c r="M4823">
        <f>EXP(-rf*C4823)*L4823</f>
        <v/>
      </c>
      <c r="N4823">
        <f>EXP(-rf*C4823)*E4823</f>
        <v/>
      </c>
    </row>
    <row r="4824">
      <c r="A4824" t="n">
        <v>4816</v>
      </c>
      <c r="B4824">
        <f>RAND()</f>
        <v/>
      </c>
      <c r="C4824">
        <f>IF(B4824&lt;P_3,3,IF(B4824&lt;P_3+P_4,4,5))</f>
        <v/>
      </c>
      <c r="D4824">
        <f>NORM.S.INV(RAND())</f>
        <v/>
      </c>
      <c r="E4824">
        <f>V0*EXP((rf-q_leak-0.5*sigma^2)*C4824+sigma*SQRT(C4824)*D4824)</f>
        <v/>
      </c>
      <c r="F4824">
        <f>SHL_face*(1+SHL_rate)^C4824</f>
        <v/>
      </c>
      <c r="G4824">
        <f>Pref_face*(1+Pref_rate)^C4824</f>
        <v/>
      </c>
      <c r="H4824">
        <f>MAX(E4824-F4824-G4824,0)</f>
        <v/>
      </c>
      <c r="I4824">
        <f>MIN(E4824,F4824+G4824)+(1-MgmtPct)*H4824</f>
        <v/>
      </c>
      <c r="J4824">
        <f>IF(I4824/SponsorCost&gt;=RatchetTrigger,1,0)</f>
        <v/>
      </c>
      <c r="K4824">
        <f>IF(J4824=1,MgmtPctRatchet,MgmtPct)</f>
        <v/>
      </c>
      <c r="L4824">
        <f>K4824*H4824</f>
        <v/>
      </c>
      <c r="M4824">
        <f>EXP(-rf*C4824)*L4824</f>
        <v/>
      </c>
      <c r="N4824">
        <f>EXP(-rf*C4824)*E4824</f>
        <v/>
      </c>
    </row>
    <row r="4825">
      <c r="A4825" t="n">
        <v>4817</v>
      </c>
      <c r="B4825">
        <f>RAND()</f>
        <v/>
      </c>
      <c r="C4825">
        <f>IF(B4825&lt;P_3,3,IF(B4825&lt;P_3+P_4,4,5))</f>
        <v/>
      </c>
      <c r="D4825">
        <f>NORM.S.INV(RAND())</f>
        <v/>
      </c>
      <c r="E4825">
        <f>V0*EXP((rf-q_leak-0.5*sigma^2)*C4825+sigma*SQRT(C4825)*D4825)</f>
        <v/>
      </c>
      <c r="F4825">
        <f>SHL_face*(1+SHL_rate)^C4825</f>
        <v/>
      </c>
      <c r="G4825">
        <f>Pref_face*(1+Pref_rate)^C4825</f>
        <v/>
      </c>
      <c r="H4825">
        <f>MAX(E4825-F4825-G4825,0)</f>
        <v/>
      </c>
      <c r="I4825">
        <f>MIN(E4825,F4825+G4825)+(1-MgmtPct)*H4825</f>
        <v/>
      </c>
      <c r="J4825">
        <f>IF(I4825/SponsorCost&gt;=RatchetTrigger,1,0)</f>
        <v/>
      </c>
      <c r="K4825">
        <f>IF(J4825=1,MgmtPctRatchet,MgmtPct)</f>
        <v/>
      </c>
      <c r="L4825">
        <f>K4825*H4825</f>
        <v/>
      </c>
      <c r="M4825">
        <f>EXP(-rf*C4825)*L4825</f>
        <v/>
      </c>
      <c r="N4825">
        <f>EXP(-rf*C4825)*E4825</f>
        <v/>
      </c>
    </row>
    <row r="4826">
      <c r="A4826" t="n">
        <v>4818</v>
      </c>
      <c r="B4826">
        <f>RAND()</f>
        <v/>
      </c>
      <c r="C4826">
        <f>IF(B4826&lt;P_3,3,IF(B4826&lt;P_3+P_4,4,5))</f>
        <v/>
      </c>
      <c r="D4826">
        <f>NORM.S.INV(RAND())</f>
        <v/>
      </c>
      <c r="E4826">
        <f>V0*EXP((rf-q_leak-0.5*sigma^2)*C4826+sigma*SQRT(C4826)*D4826)</f>
        <v/>
      </c>
      <c r="F4826">
        <f>SHL_face*(1+SHL_rate)^C4826</f>
        <v/>
      </c>
      <c r="G4826">
        <f>Pref_face*(1+Pref_rate)^C4826</f>
        <v/>
      </c>
      <c r="H4826">
        <f>MAX(E4826-F4826-G4826,0)</f>
        <v/>
      </c>
      <c r="I4826">
        <f>MIN(E4826,F4826+G4826)+(1-MgmtPct)*H4826</f>
        <v/>
      </c>
      <c r="J4826">
        <f>IF(I4826/SponsorCost&gt;=RatchetTrigger,1,0)</f>
        <v/>
      </c>
      <c r="K4826">
        <f>IF(J4826=1,MgmtPctRatchet,MgmtPct)</f>
        <v/>
      </c>
      <c r="L4826">
        <f>K4826*H4826</f>
        <v/>
      </c>
      <c r="M4826">
        <f>EXP(-rf*C4826)*L4826</f>
        <v/>
      </c>
      <c r="N4826">
        <f>EXP(-rf*C4826)*E4826</f>
        <v/>
      </c>
    </row>
    <row r="4827">
      <c r="A4827" t="n">
        <v>4819</v>
      </c>
      <c r="B4827">
        <f>RAND()</f>
        <v/>
      </c>
      <c r="C4827">
        <f>IF(B4827&lt;P_3,3,IF(B4827&lt;P_3+P_4,4,5))</f>
        <v/>
      </c>
      <c r="D4827">
        <f>NORM.S.INV(RAND())</f>
        <v/>
      </c>
      <c r="E4827">
        <f>V0*EXP((rf-q_leak-0.5*sigma^2)*C4827+sigma*SQRT(C4827)*D4827)</f>
        <v/>
      </c>
      <c r="F4827">
        <f>SHL_face*(1+SHL_rate)^C4827</f>
        <v/>
      </c>
      <c r="G4827">
        <f>Pref_face*(1+Pref_rate)^C4827</f>
        <v/>
      </c>
      <c r="H4827">
        <f>MAX(E4827-F4827-G4827,0)</f>
        <v/>
      </c>
      <c r="I4827">
        <f>MIN(E4827,F4827+G4827)+(1-MgmtPct)*H4827</f>
        <v/>
      </c>
      <c r="J4827">
        <f>IF(I4827/SponsorCost&gt;=RatchetTrigger,1,0)</f>
        <v/>
      </c>
      <c r="K4827">
        <f>IF(J4827=1,MgmtPctRatchet,MgmtPct)</f>
        <v/>
      </c>
      <c r="L4827">
        <f>K4827*H4827</f>
        <v/>
      </c>
      <c r="M4827">
        <f>EXP(-rf*C4827)*L4827</f>
        <v/>
      </c>
      <c r="N4827">
        <f>EXP(-rf*C4827)*E4827</f>
        <v/>
      </c>
    </row>
    <row r="4828">
      <c r="A4828" t="n">
        <v>4820</v>
      </c>
      <c r="B4828">
        <f>RAND()</f>
        <v/>
      </c>
      <c r="C4828">
        <f>IF(B4828&lt;P_3,3,IF(B4828&lt;P_3+P_4,4,5))</f>
        <v/>
      </c>
      <c r="D4828">
        <f>NORM.S.INV(RAND())</f>
        <v/>
      </c>
      <c r="E4828">
        <f>V0*EXP((rf-q_leak-0.5*sigma^2)*C4828+sigma*SQRT(C4828)*D4828)</f>
        <v/>
      </c>
      <c r="F4828">
        <f>SHL_face*(1+SHL_rate)^C4828</f>
        <v/>
      </c>
      <c r="G4828">
        <f>Pref_face*(1+Pref_rate)^C4828</f>
        <v/>
      </c>
      <c r="H4828">
        <f>MAX(E4828-F4828-G4828,0)</f>
        <v/>
      </c>
      <c r="I4828">
        <f>MIN(E4828,F4828+G4828)+(1-MgmtPct)*H4828</f>
        <v/>
      </c>
      <c r="J4828">
        <f>IF(I4828/SponsorCost&gt;=RatchetTrigger,1,0)</f>
        <v/>
      </c>
      <c r="K4828">
        <f>IF(J4828=1,MgmtPctRatchet,MgmtPct)</f>
        <v/>
      </c>
      <c r="L4828">
        <f>K4828*H4828</f>
        <v/>
      </c>
      <c r="M4828">
        <f>EXP(-rf*C4828)*L4828</f>
        <v/>
      </c>
      <c r="N4828">
        <f>EXP(-rf*C4828)*E4828</f>
        <v/>
      </c>
    </row>
    <row r="4829">
      <c r="A4829" t="n">
        <v>4821</v>
      </c>
      <c r="B4829">
        <f>RAND()</f>
        <v/>
      </c>
      <c r="C4829">
        <f>IF(B4829&lt;P_3,3,IF(B4829&lt;P_3+P_4,4,5))</f>
        <v/>
      </c>
      <c r="D4829">
        <f>NORM.S.INV(RAND())</f>
        <v/>
      </c>
      <c r="E4829">
        <f>V0*EXP((rf-q_leak-0.5*sigma^2)*C4829+sigma*SQRT(C4829)*D4829)</f>
        <v/>
      </c>
      <c r="F4829">
        <f>SHL_face*(1+SHL_rate)^C4829</f>
        <v/>
      </c>
      <c r="G4829">
        <f>Pref_face*(1+Pref_rate)^C4829</f>
        <v/>
      </c>
      <c r="H4829">
        <f>MAX(E4829-F4829-G4829,0)</f>
        <v/>
      </c>
      <c r="I4829">
        <f>MIN(E4829,F4829+G4829)+(1-MgmtPct)*H4829</f>
        <v/>
      </c>
      <c r="J4829">
        <f>IF(I4829/SponsorCost&gt;=RatchetTrigger,1,0)</f>
        <v/>
      </c>
      <c r="K4829">
        <f>IF(J4829=1,MgmtPctRatchet,MgmtPct)</f>
        <v/>
      </c>
      <c r="L4829">
        <f>K4829*H4829</f>
        <v/>
      </c>
      <c r="M4829">
        <f>EXP(-rf*C4829)*L4829</f>
        <v/>
      </c>
      <c r="N4829">
        <f>EXP(-rf*C4829)*E4829</f>
        <v/>
      </c>
    </row>
    <row r="4830">
      <c r="A4830" t="n">
        <v>4822</v>
      </c>
      <c r="B4830">
        <f>RAND()</f>
        <v/>
      </c>
      <c r="C4830">
        <f>IF(B4830&lt;P_3,3,IF(B4830&lt;P_3+P_4,4,5))</f>
        <v/>
      </c>
      <c r="D4830">
        <f>NORM.S.INV(RAND())</f>
        <v/>
      </c>
      <c r="E4830">
        <f>V0*EXP((rf-q_leak-0.5*sigma^2)*C4830+sigma*SQRT(C4830)*D4830)</f>
        <v/>
      </c>
      <c r="F4830">
        <f>SHL_face*(1+SHL_rate)^C4830</f>
        <v/>
      </c>
      <c r="G4830">
        <f>Pref_face*(1+Pref_rate)^C4830</f>
        <v/>
      </c>
      <c r="H4830">
        <f>MAX(E4830-F4830-G4830,0)</f>
        <v/>
      </c>
      <c r="I4830">
        <f>MIN(E4830,F4830+G4830)+(1-MgmtPct)*H4830</f>
        <v/>
      </c>
      <c r="J4830">
        <f>IF(I4830/SponsorCost&gt;=RatchetTrigger,1,0)</f>
        <v/>
      </c>
      <c r="K4830">
        <f>IF(J4830=1,MgmtPctRatchet,MgmtPct)</f>
        <v/>
      </c>
      <c r="L4830">
        <f>K4830*H4830</f>
        <v/>
      </c>
      <c r="M4830">
        <f>EXP(-rf*C4830)*L4830</f>
        <v/>
      </c>
      <c r="N4830">
        <f>EXP(-rf*C4830)*E4830</f>
        <v/>
      </c>
    </row>
    <row r="4831">
      <c r="A4831" t="n">
        <v>4823</v>
      </c>
      <c r="B4831">
        <f>RAND()</f>
        <v/>
      </c>
      <c r="C4831">
        <f>IF(B4831&lt;P_3,3,IF(B4831&lt;P_3+P_4,4,5))</f>
        <v/>
      </c>
      <c r="D4831">
        <f>NORM.S.INV(RAND())</f>
        <v/>
      </c>
      <c r="E4831">
        <f>V0*EXP((rf-q_leak-0.5*sigma^2)*C4831+sigma*SQRT(C4831)*D4831)</f>
        <v/>
      </c>
      <c r="F4831">
        <f>SHL_face*(1+SHL_rate)^C4831</f>
        <v/>
      </c>
      <c r="G4831">
        <f>Pref_face*(1+Pref_rate)^C4831</f>
        <v/>
      </c>
      <c r="H4831">
        <f>MAX(E4831-F4831-G4831,0)</f>
        <v/>
      </c>
      <c r="I4831">
        <f>MIN(E4831,F4831+G4831)+(1-MgmtPct)*H4831</f>
        <v/>
      </c>
      <c r="J4831">
        <f>IF(I4831/SponsorCost&gt;=RatchetTrigger,1,0)</f>
        <v/>
      </c>
      <c r="K4831">
        <f>IF(J4831=1,MgmtPctRatchet,MgmtPct)</f>
        <v/>
      </c>
      <c r="L4831">
        <f>K4831*H4831</f>
        <v/>
      </c>
      <c r="M4831">
        <f>EXP(-rf*C4831)*L4831</f>
        <v/>
      </c>
      <c r="N4831">
        <f>EXP(-rf*C4831)*E4831</f>
        <v/>
      </c>
    </row>
    <row r="4832">
      <c r="A4832" t="n">
        <v>4824</v>
      </c>
      <c r="B4832">
        <f>RAND()</f>
        <v/>
      </c>
      <c r="C4832">
        <f>IF(B4832&lt;P_3,3,IF(B4832&lt;P_3+P_4,4,5))</f>
        <v/>
      </c>
      <c r="D4832">
        <f>NORM.S.INV(RAND())</f>
        <v/>
      </c>
      <c r="E4832">
        <f>V0*EXP((rf-q_leak-0.5*sigma^2)*C4832+sigma*SQRT(C4832)*D4832)</f>
        <v/>
      </c>
      <c r="F4832">
        <f>SHL_face*(1+SHL_rate)^C4832</f>
        <v/>
      </c>
      <c r="G4832">
        <f>Pref_face*(1+Pref_rate)^C4832</f>
        <v/>
      </c>
      <c r="H4832">
        <f>MAX(E4832-F4832-G4832,0)</f>
        <v/>
      </c>
      <c r="I4832">
        <f>MIN(E4832,F4832+G4832)+(1-MgmtPct)*H4832</f>
        <v/>
      </c>
      <c r="J4832">
        <f>IF(I4832/SponsorCost&gt;=RatchetTrigger,1,0)</f>
        <v/>
      </c>
      <c r="K4832">
        <f>IF(J4832=1,MgmtPctRatchet,MgmtPct)</f>
        <v/>
      </c>
      <c r="L4832">
        <f>K4832*H4832</f>
        <v/>
      </c>
      <c r="M4832">
        <f>EXP(-rf*C4832)*L4832</f>
        <v/>
      </c>
      <c r="N4832">
        <f>EXP(-rf*C4832)*E4832</f>
        <v/>
      </c>
    </row>
    <row r="4833">
      <c r="A4833" t="n">
        <v>4825</v>
      </c>
      <c r="B4833">
        <f>RAND()</f>
        <v/>
      </c>
      <c r="C4833">
        <f>IF(B4833&lt;P_3,3,IF(B4833&lt;P_3+P_4,4,5))</f>
        <v/>
      </c>
      <c r="D4833">
        <f>NORM.S.INV(RAND())</f>
        <v/>
      </c>
      <c r="E4833">
        <f>V0*EXP((rf-q_leak-0.5*sigma^2)*C4833+sigma*SQRT(C4833)*D4833)</f>
        <v/>
      </c>
      <c r="F4833">
        <f>SHL_face*(1+SHL_rate)^C4833</f>
        <v/>
      </c>
      <c r="G4833">
        <f>Pref_face*(1+Pref_rate)^C4833</f>
        <v/>
      </c>
      <c r="H4833">
        <f>MAX(E4833-F4833-G4833,0)</f>
        <v/>
      </c>
      <c r="I4833">
        <f>MIN(E4833,F4833+G4833)+(1-MgmtPct)*H4833</f>
        <v/>
      </c>
      <c r="J4833">
        <f>IF(I4833/SponsorCost&gt;=RatchetTrigger,1,0)</f>
        <v/>
      </c>
      <c r="K4833">
        <f>IF(J4833=1,MgmtPctRatchet,MgmtPct)</f>
        <v/>
      </c>
      <c r="L4833">
        <f>K4833*H4833</f>
        <v/>
      </c>
      <c r="M4833">
        <f>EXP(-rf*C4833)*L4833</f>
        <v/>
      </c>
      <c r="N4833">
        <f>EXP(-rf*C4833)*E4833</f>
        <v/>
      </c>
    </row>
    <row r="4834">
      <c r="A4834" t="n">
        <v>4826</v>
      </c>
      <c r="B4834">
        <f>RAND()</f>
        <v/>
      </c>
      <c r="C4834">
        <f>IF(B4834&lt;P_3,3,IF(B4834&lt;P_3+P_4,4,5))</f>
        <v/>
      </c>
      <c r="D4834">
        <f>NORM.S.INV(RAND())</f>
        <v/>
      </c>
      <c r="E4834">
        <f>V0*EXP((rf-q_leak-0.5*sigma^2)*C4834+sigma*SQRT(C4834)*D4834)</f>
        <v/>
      </c>
      <c r="F4834">
        <f>SHL_face*(1+SHL_rate)^C4834</f>
        <v/>
      </c>
      <c r="G4834">
        <f>Pref_face*(1+Pref_rate)^C4834</f>
        <v/>
      </c>
      <c r="H4834">
        <f>MAX(E4834-F4834-G4834,0)</f>
        <v/>
      </c>
      <c r="I4834">
        <f>MIN(E4834,F4834+G4834)+(1-MgmtPct)*H4834</f>
        <v/>
      </c>
      <c r="J4834">
        <f>IF(I4834/SponsorCost&gt;=RatchetTrigger,1,0)</f>
        <v/>
      </c>
      <c r="K4834">
        <f>IF(J4834=1,MgmtPctRatchet,MgmtPct)</f>
        <v/>
      </c>
      <c r="L4834">
        <f>K4834*H4834</f>
        <v/>
      </c>
      <c r="M4834">
        <f>EXP(-rf*C4834)*L4834</f>
        <v/>
      </c>
      <c r="N4834">
        <f>EXP(-rf*C4834)*E4834</f>
        <v/>
      </c>
    </row>
    <row r="4835">
      <c r="A4835" t="n">
        <v>4827</v>
      </c>
      <c r="B4835">
        <f>RAND()</f>
        <v/>
      </c>
      <c r="C4835">
        <f>IF(B4835&lt;P_3,3,IF(B4835&lt;P_3+P_4,4,5))</f>
        <v/>
      </c>
      <c r="D4835">
        <f>NORM.S.INV(RAND())</f>
        <v/>
      </c>
      <c r="E4835">
        <f>V0*EXP((rf-q_leak-0.5*sigma^2)*C4835+sigma*SQRT(C4835)*D4835)</f>
        <v/>
      </c>
      <c r="F4835">
        <f>SHL_face*(1+SHL_rate)^C4835</f>
        <v/>
      </c>
      <c r="G4835">
        <f>Pref_face*(1+Pref_rate)^C4835</f>
        <v/>
      </c>
      <c r="H4835">
        <f>MAX(E4835-F4835-G4835,0)</f>
        <v/>
      </c>
      <c r="I4835">
        <f>MIN(E4835,F4835+G4835)+(1-MgmtPct)*H4835</f>
        <v/>
      </c>
      <c r="J4835">
        <f>IF(I4835/SponsorCost&gt;=RatchetTrigger,1,0)</f>
        <v/>
      </c>
      <c r="K4835">
        <f>IF(J4835=1,MgmtPctRatchet,MgmtPct)</f>
        <v/>
      </c>
      <c r="L4835">
        <f>K4835*H4835</f>
        <v/>
      </c>
      <c r="M4835">
        <f>EXP(-rf*C4835)*L4835</f>
        <v/>
      </c>
      <c r="N4835">
        <f>EXP(-rf*C4835)*E4835</f>
        <v/>
      </c>
    </row>
    <row r="4836">
      <c r="A4836" t="n">
        <v>4828</v>
      </c>
      <c r="B4836">
        <f>RAND()</f>
        <v/>
      </c>
      <c r="C4836">
        <f>IF(B4836&lt;P_3,3,IF(B4836&lt;P_3+P_4,4,5))</f>
        <v/>
      </c>
      <c r="D4836">
        <f>NORM.S.INV(RAND())</f>
        <v/>
      </c>
      <c r="E4836">
        <f>V0*EXP((rf-q_leak-0.5*sigma^2)*C4836+sigma*SQRT(C4836)*D4836)</f>
        <v/>
      </c>
      <c r="F4836">
        <f>SHL_face*(1+SHL_rate)^C4836</f>
        <v/>
      </c>
      <c r="G4836">
        <f>Pref_face*(1+Pref_rate)^C4836</f>
        <v/>
      </c>
      <c r="H4836">
        <f>MAX(E4836-F4836-G4836,0)</f>
        <v/>
      </c>
      <c r="I4836">
        <f>MIN(E4836,F4836+G4836)+(1-MgmtPct)*H4836</f>
        <v/>
      </c>
      <c r="J4836">
        <f>IF(I4836/SponsorCost&gt;=RatchetTrigger,1,0)</f>
        <v/>
      </c>
      <c r="K4836">
        <f>IF(J4836=1,MgmtPctRatchet,MgmtPct)</f>
        <v/>
      </c>
      <c r="L4836">
        <f>K4836*H4836</f>
        <v/>
      </c>
      <c r="M4836">
        <f>EXP(-rf*C4836)*L4836</f>
        <v/>
      </c>
      <c r="N4836">
        <f>EXP(-rf*C4836)*E4836</f>
        <v/>
      </c>
    </row>
    <row r="4837">
      <c r="A4837" t="n">
        <v>4829</v>
      </c>
      <c r="B4837">
        <f>RAND()</f>
        <v/>
      </c>
      <c r="C4837">
        <f>IF(B4837&lt;P_3,3,IF(B4837&lt;P_3+P_4,4,5))</f>
        <v/>
      </c>
      <c r="D4837">
        <f>NORM.S.INV(RAND())</f>
        <v/>
      </c>
      <c r="E4837">
        <f>V0*EXP((rf-q_leak-0.5*sigma^2)*C4837+sigma*SQRT(C4837)*D4837)</f>
        <v/>
      </c>
      <c r="F4837">
        <f>SHL_face*(1+SHL_rate)^C4837</f>
        <v/>
      </c>
      <c r="G4837">
        <f>Pref_face*(1+Pref_rate)^C4837</f>
        <v/>
      </c>
      <c r="H4837">
        <f>MAX(E4837-F4837-G4837,0)</f>
        <v/>
      </c>
      <c r="I4837">
        <f>MIN(E4837,F4837+G4837)+(1-MgmtPct)*H4837</f>
        <v/>
      </c>
      <c r="J4837">
        <f>IF(I4837/SponsorCost&gt;=RatchetTrigger,1,0)</f>
        <v/>
      </c>
      <c r="K4837">
        <f>IF(J4837=1,MgmtPctRatchet,MgmtPct)</f>
        <v/>
      </c>
      <c r="L4837">
        <f>K4837*H4837</f>
        <v/>
      </c>
      <c r="M4837">
        <f>EXP(-rf*C4837)*L4837</f>
        <v/>
      </c>
      <c r="N4837">
        <f>EXP(-rf*C4837)*E4837</f>
        <v/>
      </c>
    </row>
    <row r="4838">
      <c r="A4838" t="n">
        <v>4830</v>
      </c>
      <c r="B4838">
        <f>RAND()</f>
        <v/>
      </c>
      <c r="C4838">
        <f>IF(B4838&lt;P_3,3,IF(B4838&lt;P_3+P_4,4,5))</f>
        <v/>
      </c>
      <c r="D4838">
        <f>NORM.S.INV(RAND())</f>
        <v/>
      </c>
      <c r="E4838">
        <f>V0*EXP((rf-q_leak-0.5*sigma^2)*C4838+sigma*SQRT(C4838)*D4838)</f>
        <v/>
      </c>
      <c r="F4838">
        <f>SHL_face*(1+SHL_rate)^C4838</f>
        <v/>
      </c>
      <c r="G4838">
        <f>Pref_face*(1+Pref_rate)^C4838</f>
        <v/>
      </c>
      <c r="H4838">
        <f>MAX(E4838-F4838-G4838,0)</f>
        <v/>
      </c>
      <c r="I4838">
        <f>MIN(E4838,F4838+G4838)+(1-MgmtPct)*H4838</f>
        <v/>
      </c>
      <c r="J4838">
        <f>IF(I4838/SponsorCost&gt;=RatchetTrigger,1,0)</f>
        <v/>
      </c>
      <c r="K4838">
        <f>IF(J4838=1,MgmtPctRatchet,MgmtPct)</f>
        <v/>
      </c>
      <c r="L4838">
        <f>K4838*H4838</f>
        <v/>
      </c>
      <c r="M4838">
        <f>EXP(-rf*C4838)*L4838</f>
        <v/>
      </c>
      <c r="N4838">
        <f>EXP(-rf*C4838)*E4838</f>
        <v/>
      </c>
    </row>
    <row r="4839">
      <c r="A4839" t="n">
        <v>4831</v>
      </c>
      <c r="B4839">
        <f>RAND()</f>
        <v/>
      </c>
      <c r="C4839">
        <f>IF(B4839&lt;P_3,3,IF(B4839&lt;P_3+P_4,4,5))</f>
        <v/>
      </c>
      <c r="D4839">
        <f>NORM.S.INV(RAND())</f>
        <v/>
      </c>
      <c r="E4839">
        <f>V0*EXP((rf-q_leak-0.5*sigma^2)*C4839+sigma*SQRT(C4839)*D4839)</f>
        <v/>
      </c>
      <c r="F4839">
        <f>SHL_face*(1+SHL_rate)^C4839</f>
        <v/>
      </c>
      <c r="G4839">
        <f>Pref_face*(1+Pref_rate)^C4839</f>
        <v/>
      </c>
      <c r="H4839">
        <f>MAX(E4839-F4839-G4839,0)</f>
        <v/>
      </c>
      <c r="I4839">
        <f>MIN(E4839,F4839+G4839)+(1-MgmtPct)*H4839</f>
        <v/>
      </c>
      <c r="J4839">
        <f>IF(I4839/SponsorCost&gt;=RatchetTrigger,1,0)</f>
        <v/>
      </c>
      <c r="K4839">
        <f>IF(J4839=1,MgmtPctRatchet,MgmtPct)</f>
        <v/>
      </c>
      <c r="L4839">
        <f>K4839*H4839</f>
        <v/>
      </c>
      <c r="M4839">
        <f>EXP(-rf*C4839)*L4839</f>
        <v/>
      </c>
      <c r="N4839">
        <f>EXP(-rf*C4839)*E4839</f>
        <v/>
      </c>
    </row>
    <row r="4840">
      <c r="A4840" t="n">
        <v>4832</v>
      </c>
      <c r="B4840">
        <f>RAND()</f>
        <v/>
      </c>
      <c r="C4840">
        <f>IF(B4840&lt;P_3,3,IF(B4840&lt;P_3+P_4,4,5))</f>
        <v/>
      </c>
      <c r="D4840">
        <f>NORM.S.INV(RAND())</f>
        <v/>
      </c>
      <c r="E4840">
        <f>V0*EXP((rf-q_leak-0.5*sigma^2)*C4840+sigma*SQRT(C4840)*D4840)</f>
        <v/>
      </c>
      <c r="F4840">
        <f>SHL_face*(1+SHL_rate)^C4840</f>
        <v/>
      </c>
      <c r="G4840">
        <f>Pref_face*(1+Pref_rate)^C4840</f>
        <v/>
      </c>
      <c r="H4840">
        <f>MAX(E4840-F4840-G4840,0)</f>
        <v/>
      </c>
      <c r="I4840">
        <f>MIN(E4840,F4840+G4840)+(1-MgmtPct)*H4840</f>
        <v/>
      </c>
      <c r="J4840">
        <f>IF(I4840/SponsorCost&gt;=RatchetTrigger,1,0)</f>
        <v/>
      </c>
      <c r="K4840">
        <f>IF(J4840=1,MgmtPctRatchet,MgmtPct)</f>
        <v/>
      </c>
      <c r="L4840">
        <f>K4840*H4840</f>
        <v/>
      </c>
      <c r="M4840">
        <f>EXP(-rf*C4840)*L4840</f>
        <v/>
      </c>
      <c r="N4840">
        <f>EXP(-rf*C4840)*E4840</f>
        <v/>
      </c>
    </row>
    <row r="4841">
      <c r="A4841" t="n">
        <v>4833</v>
      </c>
      <c r="B4841">
        <f>RAND()</f>
        <v/>
      </c>
      <c r="C4841">
        <f>IF(B4841&lt;P_3,3,IF(B4841&lt;P_3+P_4,4,5))</f>
        <v/>
      </c>
      <c r="D4841">
        <f>NORM.S.INV(RAND())</f>
        <v/>
      </c>
      <c r="E4841">
        <f>V0*EXP((rf-q_leak-0.5*sigma^2)*C4841+sigma*SQRT(C4841)*D4841)</f>
        <v/>
      </c>
      <c r="F4841">
        <f>SHL_face*(1+SHL_rate)^C4841</f>
        <v/>
      </c>
      <c r="G4841">
        <f>Pref_face*(1+Pref_rate)^C4841</f>
        <v/>
      </c>
      <c r="H4841">
        <f>MAX(E4841-F4841-G4841,0)</f>
        <v/>
      </c>
      <c r="I4841">
        <f>MIN(E4841,F4841+G4841)+(1-MgmtPct)*H4841</f>
        <v/>
      </c>
      <c r="J4841">
        <f>IF(I4841/SponsorCost&gt;=RatchetTrigger,1,0)</f>
        <v/>
      </c>
      <c r="K4841">
        <f>IF(J4841=1,MgmtPctRatchet,MgmtPct)</f>
        <v/>
      </c>
      <c r="L4841">
        <f>K4841*H4841</f>
        <v/>
      </c>
      <c r="M4841">
        <f>EXP(-rf*C4841)*L4841</f>
        <v/>
      </c>
      <c r="N4841">
        <f>EXP(-rf*C4841)*E4841</f>
        <v/>
      </c>
    </row>
    <row r="4842">
      <c r="A4842" t="n">
        <v>4834</v>
      </c>
      <c r="B4842">
        <f>RAND()</f>
        <v/>
      </c>
      <c r="C4842">
        <f>IF(B4842&lt;P_3,3,IF(B4842&lt;P_3+P_4,4,5))</f>
        <v/>
      </c>
      <c r="D4842">
        <f>NORM.S.INV(RAND())</f>
        <v/>
      </c>
      <c r="E4842">
        <f>V0*EXP((rf-q_leak-0.5*sigma^2)*C4842+sigma*SQRT(C4842)*D4842)</f>
        <v/>
      </c>
      <c r="F4842">
        <f>SHL_face*(1+SHL_rate)^C4842</f>
        <v/>
      </c>
      <c r="G4842">
        <f>Pref_face*(1+Pref_rate)^C4842</f>
        <v/>
      </c>
      <c r="H4842">
        <f>MAX(E4842-F4842-G4842,0)</f>
        <v/>
      </c>
      <c r="I4842">
        <f>MIN(E4842,F4842+G4842)+(1-MgmtPct)*H4842</f>
        <v/>
      </c>
      <c r="J4842">
        <f>IF(I4842/SponsorCost&gt;=RatchetTrigger,1,0)</f>
        <v/>
      </c>
      <c r="K4842">
        <f>IF(J4842=1,MgmtPctRatchet,MgmtPct)</f>
        <v/>
      </c>
      <c r="L4842">
        <f>K4842*H4842</f>
        <v/>
      </c>
      <c r="M4842">
        <f>EXP(-rf*C4842)*L4842</f>
        <v/>
      </c>
      <c r="N4842">
        <f>EXP(-rf*C4842)*E4842</f>
        <v/>
      </c>
    </row>
    <row r="4843">
      <c r="A4843" t="n">
        <v>4835</v>
      </c>
      <c r="B4843">
        <f>RAND()</f>
        <v/>
      </c>
      <c r="C4843">
        <f>IF(B4843&lt;P_3,3,IF(B4843&lt;P_3+P_4,4,5))</f>
        <v/>
      </c>
      <c r="D4843">
        <f>NORM.S.INV(RAND())</f>
        <v/>
      </c>
      <c r="E4843">
        <f>V0*EXP((rf-q_leak-0.5*sigma^2)*C4843+sigma*SQRT(C4843)*D4843)</f>
        <v/>
      </c>
      <c r="F4843">
        <f>SHL_face*(1+SHL_rate)^C4843</f>
        <v/>
      </c>
      <c r="G4843">
        <f>Pref_face*(1+Pref_rate)^C4843</f>
        <v/>
      </c>
      <c r="H4843">
        <f>MAX(E4843-F4843-G4843,0)</f>
        <v/>
      </c>
      <c r="I4843">
        <f>MIN(E4843,F4843+G4843)+(1-MgmtPct)*H4843</f>
        <v/>
      </c>
      <c r="J4843">
        <f>IF(I4843/SponsorCost&gt;=RatchetTrigger,1,0)</f>
        <v/>
      </c>
      <c r="K4843">
        <f>IF(J4843=1,MgmtPctRatchet,MgmtPct)</f>
        <v/>
      </c>
      <c r="L4843">
        <f>K4843*H4843</f>
        <v/>
      </c>
      <c r="M4843">
        <f>EXP(-rf*C4843)*L4843</f>
        <v/>
      </c>
      <c r="N4843">
        <f>EXP(-rf*C4843)*E4843</f>
        <v/>
      </c>
    </row>
    <row r="4844">
      <c r="A4844" t="n">
        <v>4836</v>
      </c>
      <c r="B4844">
        <f>RAND()</f>
        <v/>
      </c>
      <c r="C4844">
        <f>IF(B4844&lt;P_3,3,IF(B4844&lt;P_3+P_4,4,5))</f>
        <v/>
      </c>
      <c r="D4844">
        <f>NORM.S.INV(RAND())</f>
        <v/>
      </c>
      <c r="E4844">
        <f>V0*EXP((rf-q_leak-0.5*sigma^2)*C4844+sigma*SQRT(C4844)*D4844)</f>
        <v/>
      </c>
      <c r="F4844">
        <f>SHL_face*(1+SHL_rate)^C4844</f>
        <v/>
      </c>
      <c r="G4844">
        <f>Pref_face*(1+Pref_rate)^C4844</f>
        <v/>
      </c>
      <c r="H4844">
        <f>MAX(E4844-F4844-G4844,0)</f>
        <v/>
      </c>
      <c r="I4844">
        <f>MIN(E4844,F4844+G4844)+(1-MgmtPct)*H4844</f>
        <v/>
      </c>
      <c r="J4844">
        <f>IF(I4844/SponsorCost&gt;=RatchetTrigger,1,0)</f>
        <v/>
      </c>
      <c r="K4844">
        <f>IF(J4844=1,MgmtPctRatchet,MgmtPct)</f>
        <v/>
      </c>
      <c r="L4844">
        <f>K4844*H4844</f>
        <v/>
      </c>
      <c r="M4844">
        <f>EXP(-rf*C4844)*L4844</f>
        <v/>
      </c>
      <c r="N4844">
        <f>EXP(-rf*C4844)*E4844</f>
        <v/>
      </c>
    </row>
    <row r="4845">
      <c r="A4845" t="n">
        <v>4837</v>
      </c>
      <c r="B4845">
        <f>RAND()</f>
        <v/>
      </c>
      <c r="C4845">
        <f>IF(B4845&lt;P_3,3,IF(B4845&lt;P_3+P_4,4,5))</f>
        <v/>
      </c>
      <c r="D4845">
        <f>NORM.S.INV(RAND())</f>
        <v/>
      </c>
      <c r="E4845">
        <f>V0*EXP((rf-q_leak-0.5*sigma^2)*C4845+sigma*SQRT(C4845)*D4845)</f>
        <v/>
      </c>
      <c r="F4845">
        <f>SHL_face*(1+SHL_rate)^C4845</f>
        <v/>
      </c>
      <c r="G4845">
        <f>Pref_face*(1+Pref_rate)^C4845</f>
        <v/>
      </c>
      <c r="H4845">
        <f>MAX(E4845-F4845-G4845,0)</f>
        <v/>
      </c>
      <c r="I4845">
        <f>MIN(E4845,F4845+G4845)+(1-MgmtPct)*H4845</f>
        <v/>
      </c>
      <c r="J4845">
        <f>IF(I4845/SponsorCost&gt;=RatchetTrigger,1,0)</f>
        <v/>
      </c>
      <c r="K4845">
        <f>IF(J4845=1,MgmtPctRatchet,MgmtPct)</f>
        <v/>
      </c>
      <c r="L4845">
        <f>K4845*H4845</f>
        <v/>
      </c>
      <c r="M4845">
        <f>EXP(-rf*C4845)*L4845</f>
        <v/>
      </c>
      <c r="N4845">
        <f>EXP(-rf*C4845)*E4845</f>
        <v/>
      </c>
    </row>
    <row r="4846">
      <c r="A4846" t="n">
        <v>4838</v>
      </c>
      <c r="B4846">
        <f>RAND()</f>
        <v/>
      </c>
      <c r="C4846">
        <f>IF(B4846&lt;P_3,3,IF(B4846&lt;P_3+P_4,4,5))</f>
        <v/>
      </c>
      <c r="D4846">
        <f>NORM.S.INV(RAND())</f>
        <v/>
      </c>
      <c r="E4846">
        <f>V0*EXP((rf-q_leak-0.5*sigma^2)*C4846+sigma*SQRT(C4846)*D4846)</f>
        <v/>
      </c>
      <c r="F4846">
        <f>SHL_face*(1+SHL_rate)^C4846</f>
        <v/>
      </c>
      <c r="G4846">
        <f>Pref_face*(1+Pref_rate)^C4846</f>
        <v/>
      </c>
      <c r="H4846">
        <f>MAX(E4846-F4846-G4846,0)</f>
        <v/>
      </c>
      <c r="I4846">
        <f>MIN(E4846,F4846+G4846)+(1-MgmtPct)*H4846</f>
        <v/>
      </c>
      <c r="J4846">
        <f>IF(I4846/SponsorCost&gt;=RatchetTrigger,1,0)</f>
        <v/>
      </c>
      <c r="K4846">
        <f>IF(J4846=1,MgmtPctRatchet,MgmtPct)</f>
        <v/>
      </c>
      <c r="L4846">
        <f>K4846*H4846</f>
        <v/>
      </c>
      <c r="M4846">
        <f>EXP(-rf*C4846)*L4846</f>
        <v/>
      </c>
      <c r="N4846">
        <f>EXP(-rf*C4846)*E4846</f>
        <v/>
      </c>
    </row>
    <row r="4847">
      <c r="A4847" t="n">
        <v>4839</v>
      </c>
      <c r="B4847">
        <f>RAND()</f>
        <v/>
      </c>
      <c r="C4847">
        <f>IF(B4847&lt;P_3,3,IF(B4847&lt;P_3+P_4,4,5))</f>
        <v/>
      </c>
      <c r="D4847">
        <f>NORM.S.INV(RAND())</f>
        <v/>
      </c>
      <c r="E4847">
        <f>V0*EXP((rf-q_leak-0.5*sigma^2)*C4847+sigma*SQRT(C4847)*D4847)</f>
        <v/>
      </c>
      <c r="F4847">
        <f>SHL_face*(1+SHL_rate)^C4847</f>
        <v/>
      </c>
      <c r="G4847">
        <f>Pref_face*(1+Pref_rate)^C4847</f>
        <v/>
      </c>
      <c r="H4847">
        <f>MAX(E4847-F4847-G4847,0)</f>
        <v/>
      </c>
      <c r="I4847">
        <f>MIN(E4847,F4847+G4847)+(1-MgmtPct)*H4847</f>
        <v/>
      </c>
      <c r="J4847">
        <f>IF(I4847/SponsorCost&gt;=RatchetTrigger,1,0)</f>
        <v/>
      </c>
      <c r="K4847">
        <f>IF(J4847=1,MgmtPctRatchet,MgmtPct)</f>
        <v/>
      </c>
      <c r="L4847">
        <f>K4847*H4847</f>
        <v/>
      </c>
      <c r="M4847">
        <f>EXP(-rf*C4847)*L4847</f>
        <v/>
      </c>
      <c r="N4847">
        <f>EXP(-rf*C4847)*E4847</f>
        <v/>
      </c>
    </row>
    <row r="4848">
      <c r="A4848" t="n">
        <v>4840</v>
      </c>
      <c r="B4848">
        <f>RAND()</f>
        <v/>
      </c>
      <c r="C4848">
        <f>IF(B4848&lt;P_3,3,IF(B4848&lt;P_3+P_4,4,5))</f>
        <v/>
      </c>
      <c r="D4848">
        <f>NORM.S.INV(RAND())</f>
        <v/>
      </c>
      <c r="E4848">
        <f>V0*EXP((rf-q_leak-0.5*sigma^2)*C4848+sigma*SQRT(C4848)*D4848)</f>
        <v/>
      </c>
      <c r="F4848">
        <f>SHL_face*(1+SHL_rate)^C4848</f>
        <v/>
      </c>
      <c r="G4848">
        <f>Pref_face*(1+Pref_rate)^C4848</f>
        <v/>
      </c>
      <c r="H4848">
        <f>MAX(E4848-F4848-G4848,0)</f>
        <v/>
      </c>
      <c r="I4848">
        <f>MIN(E4848,F4848+G4848)+(1-MgmtPct)*H4848</f>
        <v/>
      </c>
      <c r="J4848">
        <f>IF(I4848/SponsorCost&gt;=RatchetTrigger,1,0)</f>
        <v/>
      </c>
      <c r="K4848">
        <f>IF(J4848=1,MgmtPctRatchet,MgmtPct)</f>
        <v/>
      </c>
      <c r="L4848">
        <f>K4848*H4848</f>
        <v/>
      </c>
      <c r="M4848">
        <f>EXP(-rf*C4848)*L4848</f>
        <v/>
      </c>
      <c r="N4848">
        <f>EXP(-rf*C4848)*E4848</f>
        <v/>
      </c>
    </row>
    <row r="4849">
      <c r="A4849" t="n">
        <v>4841</v>
      </c>
      <c r="B4849">
        <f>RAND()</f>
        <v/>
      </c>
      <c r="C4849">
        <f>IF(B4849&lt;P_3,3,IF(B4849&lt;P_3+P_4,4,5))</f>
        <v/>
      </c>
      <c r="D4849">
        <f>NORM.S.INV(RAND())</f>
        <v/>
      </c>
      <c r="E4849">
        <f>V0*EXP((rf-q_leak-0.5*sigma^2)*C4849+sigma*SQRT(C4849)*D4849)</f>
        <v/>
      </c>
      <c r="F4849">
        <f>SHL_face*(1+SHL_rate)^C4849</f>
        <v/>
      </c>
      <c r="G4849">
        <f>Pref_face*(1+Pref_rate)^C4849</f>
        <v/>
      </c>
      <c r="H4849">
        <f>MAX(E4849-F4849-G4849,0)</f>
        <v/>
      </c>
      <c r="I4849">
        <f>MIN(E4849,F4849+G4849)+(1-MgmtPct)*H4849</f>
        <v/>
      </c>
      <c r="J4849">
        <f>IF(I4849/SponsorCost&gt;=RatchetTrigger,1,0)</f>
        <v/>
      </c>
      <c r="K4849">
        <f>IF(J4849=1,MgmtPctRatchet,MgmtPct)</f>
        <v/>
      </c>
      <c r="L4849">
        <f>K4849*H4849</f>
        <v/>
      </c>
      <c r="M4849">
        <f>EXP(-rf*C4849)*L4849</f>
        <v/>
      </c>
      <c r="N4849">
        <f>EXP(-rf*C4849)*E4849</f>
        <v/>
      </c>
    </row>
    <row r="4850">
      <c r="A4850" t="n">
        <v>4842</v>
      </c>
      <c r="B4850">
        <f>RAND()</f>
        <v/>
      </c>
      <c r="C4850">
        <f>IF(B4850&lt;P_3,3,IF(B4850&lt;P_3+P_4,4,5))</f>
        <v/>
      </c>
      <c r="D4850">
        <f>NORM.S.INV(RAND())</f>
        <v/>
      </c>
      <c r="E4850">
        <f>V0*EXP((rf-q_leak-0.5*sigma^2)*C4850+sigma*SQRT(C4850)*D4850)</f>
        <v/>
      </c>
      <c r="F4850">
        <f>SHL_face*(1+SHL_rate)^C4850</f>
        <v/>
      </c>
      <c r="G4850">
        <f>Pref_face*(1+Pref_rate)^C4850</f>
        <v/>
      </c>
      <c r="H4850">
        <f>MAX(E4850-F4850-G4850,0)</f>
        <v/>
      </c>
      <c r="I4850">
        <f>MIN(E4850,F4850+G4850)+(1-MgmtPct)*H4850</f>
        <v/>
      </c>
      <c r="J4850">
        <f>IF(I4850/SponsorCost&gt;=RatchetTrigger,1,0)</f>
        <v/>
      </c>
      <c r="K4850">
        <f>IF(J4850=1,MgmtPctRatchet,MgmtPct)</f>
        <v/>
      </c>
      <c r="L4850">
        <f>K4850*H4850</f>
        <v/>
      </c>
      <c r="M4850">
        <f>EXP(-rf*C4850)*L4850</f>
        <v/>
      </c>
      <c r="N4850">
        <f>EXP(-rf*C4850)*E4850</f>
        <v/>
      </c>
    </row>
    <row r="4851">
      <c r="A4851" t="n">
        <v>4843</v>
      </c>
      <c r="B4851">
        <f>RAND()</f>
        <v/>
      </c>
      <c r="C4851">
        <f>IF(B4851&lt;P_3,3,IF(B4851&lt;P_3+P_4,4,5))</f>
        <v/>
      </c>
      <c r="D4851">
        <f>NORM.S.INV(RAND())</f>
        <v/>
      </c>
      <c r="E4851">
        <f>V0*EXP((rf-q_leak-0.5*sigma^2)*C4851+sigma*SQRT(C4851)*D4851)</f>
        <v/>
      </c>
      <c r="F4851">
        <f>SHL_face*(1+SHL_rate)^C4851</f>
        <v/>
      </c>
      <c r="G4851">
        <f>Pref_face*(1+Pref_rate)^C4851</f>
        <v/>
      </c>
      <c r="H4851">
        <f>MAX(E4851-F4851-G4851,0)</f>
        <v/>
      </c>
      <c r="I4851">
        <f>MIN(E4851,F4851+G4851)+(1-MgmtPct)*H4851</f>
        <v/>
      </c>
      <c r="J4851">
        <f>IF(I4851/SponsorCost&gt;=RatchetTrigger,1,0)</f>
        <v/>
      </c>
      <c r="K4851">
        <f>IF(J4851=1,MgmtPctRatchet,MgmtPct)</f>
        <v/>
      </c>
      <c r="L4851">
        <f>K4851*H4851</f>
        <v/>
      </c>
      <c r="M4851">
        <f>EXP(-rf*C4851)*L4851</f>
        <v/>
      </c>
      <c r="N4851">
        <f>EXP(-rf*C4851)*E4851</f>
        <v/>
      </c>
    </row>
    <row r="4852">
      <c r="A4852" t="n">
        <v>4844</v>
      </c>
      <c r="B4852">
        <f>RAND()</f>
        <v/>
      </c>
      <c r="C4852">
        <f>IF(B4852&lt;P_3,3,IF(B4852&lt;P_3+P_4,4,5))</f>
        <v/>
      </c>
      <c r="D4852">
        <f>NORM.S.INV(RAND())</f>
        <v/>
      </c>
      <c r="E4852">
        <f>V0*EXP((rf-q_leak-0.5*sigma^2)*C4852+sigma*SQRT(C4852)*D4852)</f>
        <v/>
      </c>
      <c r="F4852">
        <f>SHL_face*(1+SHL_rate)^C4852</f>
        <v/>
      </c>
      <c r="G4852">
        <f>Pref_face*(1+Pref_rate)^C4852</f>
        <v/>
      </c>
      <c r="H4852">
        <f>MAX(E4852-F4852-G4852,0)</f>
        <v/>
      </c>
      <c r="I4852">
        <f>MIN(E4852,F4852+G4852)+(1-MgmtPct)*H4852</f>
        <v/>
      </c>
      <c r="J4852">
        <f>IF(I4852/SponsorCost&gt;=RatchetTrigger,1,0)</f>
        <v/>
      </c>
      <c r="K4852">
        <f>IF(J4852=1,MgmtPctRatchet,MgmtPct)</f>
        <v/>
      </c>
      <c r="L4852">
        <f>K4852*H4852</f>
        <v/>
      </c>
      <c r="M4852">
        <f>EXP(-rf*C4852)*L4852</f>
        <v/>
      </c>
      <c r="N4852">
        <f>EXP(-rf*C4852)*E4852</f>
        <v/>
      </c>
    </row>
    <row r="4853">
      <c r="A4853" t="n">
        <v>4845</v>
      </c>
      <c r="B4853">
        <f>RAND()</f>
        <v/>
      </c>
      <c r="C4853">
        <f>IF(B4853&lt;P_3,3,IF(B4853&lt;P_3+P_4,4,5))</f>
        <v/>
      </c>
      <c r="D4853">
        <f>NORM.S.INV(RAND())</f>
        <v/>
      </c>
      <c r="E4853">
        <f>V0*EXP((rf-q_leak-0.5*sigma^2)*C4853+sigma*SQRT(C4853)*D4853)</f>
        <v/>
      </c>
      <c r="F4853">
        <f>SHL_face*(1+SHL_rate)^C4853</f>
        <v/>
      </c>
      <c r="G4853">
        <f>Pref_face*(1+Pref_rate)^C4853</f>
        <v/>
      </c>
      <c r="H4853">
        <f>MAX(E4853-F4853-G4853,0)</f>
        <v/>
      </c>
      <c r="I4853">
        <f>MIN(E4853,F4853+G4853)+(1-MgmtPct)*H4853</f>
        <v/>
      </c>
      <c r="J4853">
        <f>IF(I4853/SponsorCost&gt;=RatchetTrigger,1,0)</f>
        <v/>
      </c>
      <c r="K4853">
        <f>IF(J4853=1,MgmtPctRatchet,MgmtPct)</f>
        <v/>
      </c>
      <c r="L4853">
        <f>K4853*H4853</f>
        <v/>
      </c>
      <c r="M4853">
        <f>EXP(-rf*C4853)*L4853</f>
        <v/>
      </c>
      <c r="N4853">
        <f>EXP(-rf*C4853)*E4853</f>
        <v/>
      </c>
    </row>
    <row r="4854">
      <c r="A4854" t="n">
        <v>4846</v>
      </c>
      <c r="B4854">
        <f>RAND()</f>
        <v/>
      </c>
      <c r="C4854">
        <f>IF(B4854&lt;P_3,3,IF(B4854&lt;P_3+P_4,4,5))</f>
        <v/>
      </c>
      <c r="D4854">
        <f>NORM.S.INV(RAND())</f>
        <v/>
      </c>
      <c r="E4854">
        <f>V0*EXP((rf-q_leak-0.5*sigma^2)*C4854+sigma*SQRT(C4854)*D4854)</f>
        <v/>
      </c>
      <c r="F4854">
        <f>SHL_face*(1+SHL_rate)^C4854</f>
        <v/>
      </c>
      <c r="G4854">
        <f>Pref_face*(1+Pref_rate)^C4854</f>
        <v/>
      </c>
      <c r="H4854">
        <f>MAX(E4854-F4854-G4854,0)</f>
        <v/>
      </c>
      <c r="I4854">
        <f>MIN(E4854,F4854+G4854)+(1-MgmtPct)*H4854</f>
        <v/>
      </c>
      <c r="J4854">
        <f>IF(I4854/SponsorCost&gt;=RatchetTrigger,1,0)</f>
        <v/>
      </c>
      <c r="K4854">
        <f>IF(J4854=1,MgmtPctRatchet,MgmtPct)</f>
        <v/>
      </c>
      <c r="L4854">
        <f>K4854*H4854</f>
        <v/>
      </c>
      <c r="M4854">
        <f>EXP(-rf*C4854)*L4854</f>
        <v/>
      </c>
      <c r="N4854">
        <f>EXP(-rf*C4854)*E4854</f>
        <v/>
      </c>
    </row>
    <row r="4855">
      <c r="A4855" t="n">
        <v>4847</v>
      </c>
      <c r="B4855">
        <f>RAND()</f>
        <v/>
      </c>
      <c r="C4855">
        <f>IF(B4855&lt;P_3,3,IF(B4855&lt;P_3+P_4,4,5))</f>
        <v/>
      </c>
      <c r="D4855">
        <f>NORM.S.INV(RAND())</f>
        <v/>
      </c>
      <c r="E4855">
        <f>V0*EXP((rf-q_leak-0.5*sigma^2)*C4855+sigma*SQRT(C4855)*D4855)</f>
        <v/>
      </c>
      <c r="F4855">
        <f>SHL_face*(1+SHL_rate)^C4855</f>
        <v/>
      </c>
      <c r="G4855">
        <f>Pref_face*(1+Pref_rate)^C4855</f>
        <v/>
      </c>
      <c r="H4855">
        <f>MAX(E4855-F4855-G4855,0)</f>
        <v/>
      </c>
      <c r="I4855">
        <f>MIN(E4855,F4855+G4855)+(1-MgmtPct)*H4855</f>
        <v/>
      </c>
      <c r="J4855">
        <f>IF(I4855/SponsorCost&gt;=RatchetTrigger,1,0)</f>
        <v/>
      </c>
      <c r="K4855">
        <f>IF(J4855=1,MgmtPctRatchet,MgmtPct)</f>
        <v/>
      </c>
      <c r="L4855">
        <f>K4855*H4855</f>
        <v/>
      </c>
      <c r="M4855">
        <f>EXP(-rf*C4855)*L4855</f>
        <v/>
      </c>
      <c r="N4855">
        <f>EXP(-rf*C4855)*E4855</f>
        <v/>
      </c>
    </row>
    <row r="4856">
      <c r="A4856" t="n">
        <v>4848</v>
      </c>
      <c r="B4856">
        <f>RAND()</f>
        <v/>
      </c>
      <c r="C4856">
        <f>IF(B4856&lt;P_3,3,IF(B4856&lt;P_3+P_4,4,5))</f>
        <v/>
      </c>
      <c r="D4856">
        <f>NORM.S.INV(RAND())</f>
        <v/>
      </c>
      <c r="E4856">
        <f>V0*EXP((rf-q_leak-0.5*sigma^2)*C4856+sigma*SQRT(C4856)*D4856)</f>
        <v/>
      </c>
      <c r="F4856">
        <f>SHL_face*(1+SHL_rate)^C4856</f>
        <v/>
      </c>
      <c r="G4856">
        <f>Pref_face*(1+Pref_rate)^C4856</f>
        <v/>
      </c>
      <c r="H4856">
        <f>MAX(E4856-F4856-G4856,0)</f>
        <v/>
      </c>
      <c r="I4856">
        <f>MIN(E4856,F4856+G4856)+(1-MgmtPct)*H4856</f>
        <v/>
      </c>
      <c r="J4856">
        <f>IF(I4856/SponsorCost&gt;=RatchetTrigger,1,0)</f>
        <v/>
      </c>
      <c r="K4856">
        <f>IF(J4856=1,MgmtPctRatchet,MgmtPct)</f>
        <v/>
      </c>
      <c r="L4856">
        <f>K4856*H4856</f>
        <v/>
      </c>
      <c r="M4856">
        <f>EXP(-rf*C4856)*L4856</f>
        <v/>
      </c>
      <c r="N4856">
        <f>EXP(-rf*C4856)*E4856</f>
        <v/>
      </c>
    </row>
    <row r="4857">
      <c r="A4857" t="n">
        <v>4849</v>
      </c>
      <c r="B4857">
        <f>RAND()</f>
        <v/>
      </c>
      <c r="C4857">
        <f>IF(B4857&lt;P_3,3,IF(B4857&lt;P_3+P_4,4,5))</f>
        <v/>
      </c>
      <c r="D4857">
        <f>NORM.S.INV(RAND())</f>
        <v/>
      </c>
      <c r="E4857">
        <f>V0*EXP((rf-q_leak-0.5*sigma^2)*C4857+sigma*SQRT(C4857)*D4857)</f>
        <v/>
      </c>
      <c r="F4857">
        <f>SHL_face*(1+SHL_rate)^C4857</f>
        <v/>
      </c>
      <c r="G4857">
        <f>Pref_face*(1+Pref_rate)^C4857</f>
        <v/>
      </c>
      <c r="H4857">
        <f>MAX(E4857-F4857-G4857,0)</f>
        <v/>
      </c>
      <c r="I4857">
        <f>MIN(E4857,F4857+G4857)+(1-MgmtPct)*H4857</f>
        <v/>
      </c>
      <c r="J4857">
        <f>IF(I4857/SponsorCost&gt;=RatchetTrigger,1,0)</f>
        <v/>
      </c>
      <c r="K4857">
        <f>IF(J4857=1,MgmtPctRatchet,MgmtPct)</f>
        <v/>
      </c>
      <c r="L4857">
        <f>K4857*H4857</f>
        <v/>
      </c>
      <c r="M4857">
        <f>EXP(-rf*C4857)*L4857</f>
        <v/>
      </c>
      <c r="N4857">
        <f>EXP(-rf*C4857)*E4857</f>
        <v/>
      </c>
    </row>
    <row r="4858">
      <c r="A4858" t="n">
        <v>4850</v>
      </c>
      <c r="B4858">
        <f>RAND()</f>
        <v/>
      </c>
      <c r="C4858">
        <f>IF(B4858&lt;P_3,3,IF(B4858&lt;P_3+P_4,4,5))</f>
        <v/>
      </c>
      <c r="D4858">
        <f>NORM.S.INV(RAND())</f>
        <v/>
      </c>
      <c r="E4858">
        <f>V0*EXP((rf-q_leak-0.5*sigma^2)*C4858+sigma*SQRT(C4858)*D4858)</f>
        <v/>
      </c>
      <c r="F4858">
        <f>SHL_face*(1+SHL_rate)^C4858</f>
        <v/>
      </c>
      <c r="G4858">
        <f>Pref_face*(1+Pref_rate)^C4858</f>
        <v/>
      </c>
      <c r="H4858">
        <f>MAX(E4858-F4858-G4858,0)</f>
        <v/>
      </c>
      <c r="I4858">
        <f>MIN(E4858,F4858+G4858)+(1-MgmtPct)*H4858</f>
        <v/>
      </c>
      <c r="J4858">
        <f>IF(I4858/SponsorCost&gt;=RatchetTrigger,1,0)</f>
        <v/>
      </c>
      <c r="K4858">
        <f>IF(J4858=1,MgmtPctRatchet,MgmtPct)</f>
        <v/>
      </c>
      <c r="L4858">
        <f>K4858*H4858</f>
        <v/>
      </c>
      <c r="M4858">
        <f>EXP(-rf*C4858)*L4858</f>
        <v/>
      </c>
      <c r="N4858">
        <f>EXP(-rf*C4858)*E4858</f>
        <v/>
      </c>
    </row>
    <row r="4859">
      <c r="A4859" t="n">
        <v>4851</v>
      </c>
      <c r="B4859">
        <f>RAND()</f>
        <v/>
      </c>
      <c r="C4859">
        <f>IF(B4859&lt;P_3,3,IF(B4859&lt;P_3+P_4,4,5))</f>
        <v/>
      </c>
      <c r="D4859">
        <f>NORM.S.INV(RAND())</f>
        <v/>
      </c>
      <c r="E4859">
        <f>V0*EXP((rf-q_leak-0.5*sigma^2)*C4859+sigma*SQRT(C4859)*D4859)</f>
        <v/>
      </c>
      <c r="F4859">
        <f>SHL_face*(1+SHL_rate)^C4859</f>
        <v/>
      </c>
      <c r="G4859">
        <f>Pref_face*(1+Pref_rate)^C4859</f>
        <v/>
      </c>
      <c r="H4859">
        <f>MAX(E4859-F4859-G4859,0)</f>
        <v/>
      </c>
      <c r="I4859">
        <f>MIN(E4859,F4859+G4859)+(1-MgmtPct)*H4859</f>
        <v/>
      </c>
      <c r="J4859">
        <f>IF(I4859/SponsorCost&gt;=RatchetTrigger,1,0)</f>
        <v/>
      </c>
      <c r="K4859">
        <f>IF(J4859=1,MgmtPctRatchet,MgmtPct)</f>
        <v/>
      </c>
      <c r="L4859">
        <f>K4859*H4859</f>
        <v/>
      </c>
      <c r="M4859">
        <f>EXP(-rf*C4859)*L4859</f>
        <v/>
      </c>
      <c r="N4859">
        <f>EXP(-rf*C4859)*E4859</f>
        <v/>
      </c>
    </row>
    <row r="4860">
      <c r="A4860" t="n">
        <v>4852</v>
      </c>
      <c r="B4860">
        <f>RAND()</f>
        <v/>
      </c>
      <c r="C4860">
        <f>IF(B4860&lt;P_3,3,IF(B4860&lt;P_3+P_4,4,5))</f>
        <v/>
      </c>
      <c r="D4860">
        <f>NORM.S.INV(RAND())</f>
        <v/>
      </c>
      <c r="E4860">
        <f>V0*EXP((rf-q_leak-0.5*sigma^2)*C4860+sigma*SQRT(C4860)*D4860)</f>
        <v/>
      </c>
      <c r="F4860">
        <f>SHL_face*(1+SHL_rate)^C4860</f>
        <v/>
      </c>
      <c r="G4860">
        <f>Pref_face*(1+Pref_rate)^C4860</f>
        <v/>
      </c>
      <c r="H4860">
        <f>MAX(E4860-F4860-G4860,0)</f>
        <v/>
      </c>
      <c r="I4860">
        <f>MIN(E4860,F4860+G4860)+(1-MgmtPct)*H4860</f>
        <v/>
      </c>
      <c r="J4860">
        <f>IF(I4860/SponsorCost&gt;=RatchetTrigger,1,0)</f>
        <v/>
      </c>
      <c r="K4860">
        <f>IF(J4860=1,MgmtPctRatchet,MgmtPct)</f>
        <v/>
      </c>
      <c r="L4860">
        <f>K4860*H4860</f>
        <v/>
      </c>
      <c r="M4860">
        <f>EXP(-rf*C4860)*L4860</f>
        <v/>
      </c>
      <c r="N4860">
        <f>EXP(-rf*C4860)*E4860</f>
        <v/>
      </c>
    </row>
    <row r="4861">
      <c r="A4861" t="n">
        <v>4853</v>
      </c>
      <c r="B4861">
        <f>RAND()</f>
        <v/>
      </c>
      <c r="C4861">
        <f>IF(B4861&lt;P_3,3,IF(B4861&lt;P_3+P_4,4,5))</f>
        <v/>
      </c>
      <c r="D4861">
        <f>NORM.S.INV(RAND())</f>
        <v/>
      </c>
      <c r="E4861">
        <f>V0*EXP((rf-q_leak-0.5*sigma^2)*C4861+sigma*SQRT(C4861)*D4861)</f>
        <v/>
      </c>
      <c r="F4861">
        <f>SHL_face*(1+SHL_rate)^C4861</f>
        <v/>
      </c>
      <c r="G4861">
        <f>Pref_face*(1+Pref_rate)^C4861</f>
        <v/>
      </c>
      <c r="H4861">
        <f>MAX(E4861-F4861-G4861,0)</f>
        <v/>
      </c>
      <c r="I4861">
        <f>MIN(E4861,F4861+G4861)+(1-MgmtPct)*H4861</f>
        <v/>
      </c>
      <c r="J4861">
        <f>IF(I4861/SponsorCost&gt;=RatchetTrigger,1,0)</f>
        <v/>
      </c>
      <c r="K4861">
        <f>IF(J4861=1,MgmtPctRatchet,MgmtPct)</f>
        <v/>
      </c>
      <c r="L4861">
        <f>K4861*H4861</f>
        <v/>
      </c>
      <c r="M4861">
        <f>EXP(-rf*C4861)*L4861</f>
        <v/>
      </c>
      <c r="N4861">
        <f>EXP(-rf*C4861)*E4861</f>
        <v/>
      </c>
    </row>
    <row r="4862">
      <c r="A4862" t="n">
        <v>4854</v>
      </c>
      <c r="B4862">
        <f>RAND()</f>
        <v/>
      </c>
      <c r="C4862">
        <f>IF(B4862&lt;P_3,3,IF(B4862&lt;P_3+P_4,4,5))</f>
        <v/>
      </c>
      <c r="D4862">
        <f>NORM.S.INV(RAND())</f>
        <v/>
      </c>
      <c r="E4862">
        <f>V0*EXP((rf-q_leak-0.5*sigma^2)*C4862+sigma*SQRT(C4862)*D4862)</f>
        <v/>
      </c>
      <c r="F4862">
        <f>SHL_face*(1+SHL_rate)^C4862</f>
        <v/>
      </c>
      <c r="G4862">
        <f>Pref_face*(1+Pref_rate)^C4862</f>
        <v/>
      </c>
      <c r="H4862">
        <f>MAX(E4862-F4862-G4862,0)</f>
        <v/>
      </c>
      <c r="I4862">
        <f>MIN(E4862,F4862+G4862)+(1-MgmtPct)*H4862</f>
        <v/>
      </c>
      <c r="J4862">
        <f>IF(I4862/SponsorCost&gt;=RatchetTrigger,1,0)</f>
        <v/>
      </c>
      <c r="K4862">
        <f>IF(J4862=1,MgmtPctRatchet,MgmtPct)</f>
        <v/>
      </c>
      <c r="L4862">
        <f>K4862*H4862</f>
        <v/>
      </c>
      <c r="M4862">
        <f>EXP(-rf*C4862)*L4862</f>
        <v/>
      </c>
      <c r="N4862">
        <f>EXP(-rf*C4862)*E4862</f>
        <v/>
      </c>
    </row>
    <row r="4863">
      <c r="A4863" t="n">
        <v>4855</v>
      </c>
      <c r="B4863">
        <f>RAND()</f>
        <v/>
      </c>
      <c r="C4863">
        <f>IF(B4863&lt;P_3,3,IF(B4863&lt;P_3+P_4,4,5))</f>
        <v/>
      </c>
      <c r="D4863">
        <f>NORM.S.INV(RAND())</f>
        <v/>
      </c>
      <c r="E4863">
        <f>V0*EXP((rf-q_leak-0.5*sigma^2)*C4863+sigma*SQRT(C4863)*D4863)</f>
        <v/>
      </c>
      <c r="F4863">
        <f>SHL_face*(1+SHL_rate)^C4863</f>
        <v/>
      </c>
      <c r="G4863">
        <f>Pref_face*(1+Pref_rate)^C4863</f>
        <v/>
      </c>
      <c r="H4863">
        <f>MAX(E4863-F4863-G4863,0)</f>
        <v/>
      </c>
      <c r="I4863">
        <f>MIN(E4863,F4863+G4863)+(1-MgmtPct)*H4863</f>
        <v/>
      </c>
      <c r="J4863">
        <f>IF(I4863/SponsorCost&gt;=RatchetTrigger,1,0)</f>
        <v/>
      </c>
      <c r="K4863">
        <f>IF(J4863=1,MgmtPctRatchet,MgmtPct)</f>
        <v/>
      </c>
      <c r="L4863">
        <f>K4863*H4863</f>
        <v/>
      </c>
      <c r="M4863">
        <f>EXP(-rf*C4863)*L4863</f>
        <v/>
      </c>
      <c r="N4863">
        <f>EXP(-rf*C4863)*E4863</f>
        <v/>
      </c>
    </row>
    <row r="4864">
      <c r="A4864" t="n">
        <v>4856</v>
      </c>
      <c r="B4864">
        <f>RAND()</f>
        <v/>
      </c>
      <c r="C4864">
        <f>IF(B4864&lt;P_3,3,IF(B4864&lt;P_3+P_4,4,5))</f>
        <v/>
      </c>
      <c r="D4864">
        <f>NORM.S.INV(RAND())</f>
        <v/>
      </c>
      <c r="E4864">
        <f>V0*EXP((rf-q_leak-0.5*sigma^2)*C4864+sigma*SQRT(C4864)*D4864)</f>
        <v/>
      </c>
      <c r="F4864">
        <f>SHL_face*(1+SHL_rate)^C4864</f>
        <v/>
      </c>
      <c r="G4864">
        <f>Pref_face*(1+Pref_rate)^C4864</f>
        <v/>
      </c>
      <c r="H4864">
        <f>MAX(E4864-F4864-G4864,0)</f>
        <v/>
      </c>
      <c r="I4864">
        <f>MIN(E4864,F4864+G4864)+(1-MgmtPct)*H4864</f>
        <v/>
      </c>
      <c r="J4864">
        <f>IF(I4864/SponsorCost&gt;=RatchetTrigger,1,0)</f>
        <v/>
      </c>
      <c r="K4864">
        <f>IF(J4864=1,MgmtPctRatchet,MgmtPct)</f>
        <v/>
      </c>
      <c r="L4864">
        <f>K4864*H4864</f>
        <v/>
      </c>
      <c r="M4864">
        <f>EXP(-rf*C4864)*L4864</f>
        <v/>
      </c>
      <c r="N4864">
        <f>EXP(-rf*C4864)*E4864</f>
        <v/>
      </c>
    </row>
    <row r="4865">
      <c r="A4865" t="n">
        <v>4857</v>
      </c>
      <c r="B4865">
        <f>RAND()</f>
        <v/>
      </c>
      <c r="C4865">
        <f>IF(B4865&lt;P_3,3,IF(B4865&lt;P_3+P_4,4,5))</f>
        <v/>
      </c>
      <c r="D4865">
        <f>NORM.S.INV(RAND())</f>
        <v/>
      </c>
      <c r="E4865">
        <f>V0*EXP((rf-q_leak-0.5*sigma^2)*C4865+sigma*SQRT(C4865)*D4865)</f>
        <v/>
      </c>
      <c r="F4865">
        <f>SHL_face*(1+SHL_rate)^C4865</f>
        <v/>
      </c>
      <c r="G4865">
        <f>Pref_face*(1+Pref_rate)^C4865</f>
        <v/>
      </c>
      <c r="H4865">
        <f>MAX(E4865-F4865-G4865,0)</f>
        <v/>
      </c>
      <c r="I4865">
        <f>MIN(E4865,F4865+G4865)+(1-MgmtPct)*H4865</f>
        <v/>
      </c>
      <c r="J4865">
        <f>IF(I4865/SponsorCost&gt;=RatchetTrigger,1,0)</f>
        <v/>
      </c>
      <c r="K4865">
        <f>IF(J4865=1,MgmtPctRatchet,MgmtPct)</f>
        <v/>
      </c>
      <c r="L4865">
        <f>K4865*H4865</f>
        <v/>
      </c>
      <c r="M4865">
        <f>EXP(-rf*C4865)*L4865</f>
        <v/>
      </c>
      <c r="N4865">
        <f>EXP(-rf*C4865)*E4865</f>
        <v/>
      </c>
    </row>
    <row r="4866">
      <c r="A4866" t="n">
        <v>4858</v>
      </c>
      <c r="B4866">
        <f>RAND()</f>
        <v/>
      </c>
      <c r="C4866">
        <f>IF(B4866&lt;P_3,3,IF(B4866&lt;P_3+P_4,4,5))</f>
        <v/>
      </c>
      <c r="D4866">
        <f>NORM.S.INV(RAND())</f>
        <v/>
      </c>
      <c r="E4866">
        <f>V0*EXP((rf-q_leak-0.5*sigma^2)*C4866+sigma*SQRT(C4866)*D4866)</f>
        <v/>
      </c>
      <c r="F4866">
        <f>SHL_face*(1+SHL_rate)^C4866</f>
        <v/>
      </c>
      <c r="G4866">
        <f>Pref_face*(1+Pref_rate)^C4866</f>
        <v/>
      </c>
      <c r="H4866">
        <f>MAX(E4866-F4866-G4866,0)</f>
        <v/>
      </c>
      <c r="I4866">
        <f>MIN(E4866,F4866+G4866)+(1-MgmtPct)*H4866</f>
        <v/>
      </c>
      <c r="J4866">
        <f>IF(I4866/SponsorCost&gt;=RatchetTrigger,1,0)</f>
        <v/>
      </c>
      <c r="K4866">
        <f>IF(J4866=1,MgmtPctRatchet,MgmtPct)</f>
        <v/>
      </c>
      <c r="L4866">
        <f>K4866*H4866</f>
        <v/>
      </c>
      <c r="M4866">
        <f>EXP(-rf*C4866)*L4866</f>
        <v/>
      </c>
      <c r="N4866">
        <f>EXP(-rf*C4866)*E4866</f>
        <v/>
      </c>
    </row>
    <row r="4867">
      <c r="A4867" t="n">
        <v>4859</v>
      </c>
      <c r="B4867">
        <f>RAND()</f>
        <v/>
      </c>
      <c r="C4867">
        <f>IF(B4867&lt;P_3,3,IF(B4867&lt;P_3+P_4,4,5))</f>
        <v/>
      </c>
      <c r="D4867">
        <f>NORM.S.INV(RAND())</f>
        <v/>
      </c>
      <c r="E4867">
        <f>V0*EXP((rf-q_leak-0.5*sigma^2)*C4867+sigma*SQRT(C4867)*D4867)</f>
        <v/>
      </c>
      <c r="F4867">
        <f>SHL_face*(1+SHL_rate)^C4867</f>
        <v/>
      </c>
      <c r="G4867">
        <f>Pref_face*(1+Pref_rate)^C4867</f>
        <v/>
      </c>
      <c r="H4867">
        <f>MAX(E4867-F4867-G4867,0)</f>
        <v/>
      </c>
      <c r="I4867">
        <f>MIN(E4867,F4867+G4867)+(1-MgmtPct)*H4867</f>
        <v/>
      </c>
      <c r="J4867">
        <f>IF(I4867/SponsorCost&gt;=RatchetTrigger,1,0)</f>
        <v/>
      </c>
      <c r="K4867">
        <f>IF(J4867=1,MgmtPctRatchet,MgmtPct)</f>
        <v/>
      </c>
      <c r="L4867">
        <f>K4867*H4867</f>
        <v/>
      </c>
      <c r="M4867">
        <f>EXP(-rf*C4867)*L4867</f>
        <v/>
      </c>
      <c r="N4867">
        <f>EXP(-rf*C4867)*E4867</f>
        <v/>
      </c>
    </row>
    <row r="4868">
      <c r="A4868" t="n">
        <v>4860</v>
      </c>
      <c r="B4868">
        <f>RAND()</f>
        <v/>
      </c>
      <c r="C4868">
        <f>IF(B4868&lt;P_3,3,IF(B4868&lt;P_3+P_4,4,5))</f>
        <v/>
      </c>
      <c r="D4868">
        <f>NORM.S.INV(RAND())</f>
        <v/>
      </c>
      <c r="E4868">
        <f>V0*EXP((rf-q_leak-0.5*sigma^2)*C4868+sigma*SQRT(C4868)*D4868)</f>
        <v/>
      </c>
      <c r="F4868">
        <f>SHL_face*(1+SHL_rate)^C4868</f>
        <v/>
      </c>
      <c r="G4868">
        <f>Pref_face*(1+Pref_rate)^C4868</f>
        <v/>
      </c>
      <c r="H4868">
        <f>MAX(E4868-F4868-G4868,0)</f>
        <v/>
      </c>
      <c r="I4868">
        <f>MIN(E4868,F4868+G4868)+(1-MgmtPct)*H4868</f>
        <v/>
      </c>
      <c r="J4868">
        <f>IF(I4868/SponsorCost&gt;=RatchetTrigger,1,0)</f>
        <v/>
      </c>
      <c r="K4868">
        <f>IF(J4868=1,MgmtPctRatchet,MgmtPct)</f>
        <v/>
      </c>
      <c r="L4868">
        <f>K4868*H4868</f>
        <v/>
      </c>
      <c r="M4868">
        <f>EXP(-rf*C4868)*L4868</f>
        <v/>
      </c>
      <c r="N4868">
        <f>EXP(-rf*C4868)*E4868</f>
        <v/>
      </c>
    </row>
    <row r="4869">
      <c r="A4869" t="n">
        <v>4861</v>
      </c>
      <c r="B4869">
        <f>RAND()</f>
        <v/>
      </c>
      <c r="C4869">
        <f>IF(B4869&lt;P_3,3,IF(B4869&lt;P_3+P_4,4,5))</f>
        <v/>
      </c>
      <c r="D4869">
        <f>NORM.S.INV(RAND())</f>
        <v/>
      </c>
      <c r="E4869">
        <f>V0*EXP((rf-q_leak-0.5*sigma^2)*C4869+sigma*SQRT(C4869)*D4869)</f>
        <v/>
      </c>
      <c r="F4869">
        <f>SHL_face*(1+SHL_rate)^C4869</f>
        <v/>
      </c>
      <c r="G4869">
        <f>Pref_face*(1+Pref_rate)^C4869</f>
        <v/>
      </c>
      <c r="H4869">
        <f>MAX(E4869-F4869-G4869,0)</f>
        <v/>
      </c>
      <c r="I4869">
        <f>MIN(E4869,F4869+G4869)+(1-MgmtPct)*H4869</f>
        <v/>
      </c>
      <c r="J4869">
        <f>IF(I4869/SponsorCost&gt;=RatchetTrigger,1,0)</f>
        <v/>
      </c>
      <c r="K4869">
        <f>IF(J4869=1,MgmtPctRatchet,MgmtPct)</f>
        <v/>
      </c>
      <c r="L4869">
        <f>K4869*H4869</f>
        <v/>
      </c>
      <c r="M4869">
        <f>EXP(-rf*C4869)*L4869</f>
        <v/>
      </c>
      <c r="N4869">
        <f>EXP(-rf*C4869)*E4869</f>
        <v/>
      </c>
    </row>
    <row r="4870">
      <c r="A4870" t="n">
        <v>4862</v>
      </c>
      <c r="B4870">
        <f>RAND()</f>
        <v/>
      </c>
      <c r="C4870">
        <f>IF(B4870&lt;P_3,3,IF(B4870&lt;P_3+P_4,4,5))</f>
        <v/>
      </c>
      <c r="D4870">
        <f>NORM.S.INV(RAND())</f>
        <v/>
      </c>
      <c r="E4870">
        <f>V0*EXP((rf-q_leak-0.5*sigma^2)*C4870+sigma*SQRT(C4870)*D4870)</f>
        <v/>
      </c>
      <c r="F4870">
        <f>SHL_face*(1+SHL_rate)^C4870</f>
        <v/>
      </c>
      <c r="G4870">
        <f>Pref_face*(1+Pref_rate)^C4870</f>
        <v/>
      </c>
      <c r="H4870">
        <f>MAX(E4870-F4870-G4870,0)</f>
        <v/>
      </c>
      <c r="I4870">
        <f>MIN(E4870,F4870+G4870)+(1-MgmtPct)*H4870</f>
        <v/>
      </c>
      <c r="J4870">
        <f>IF(I4870/SponsorCost&gt;=RatchetTrigger,1,0)</f>
        <v/>
      </c>
      <c r="K4870">
        <f>IF(J4870=1,MgmtPctRatchet,MgmtPct)</f>
        <v/>
      </c>
      <c r="L4870">
        <f>K4870*H4870</f>
        <v/>
      </c>
      <c r="M4870">
        <f>EXP(-rf*C4870)*L4870</f>
        <v/>
      </c>
      <c r="N4870">
        <f>EXP(-rf*C4870)*E4870</f>
        <v/>
      </c>
    </row>
    <row r="4871">
      <c r="A4871" t="n">
        <v>4863</v>
      </c>
      <c r="B4871">
        <f>RAND()</f>
        <v/>
      </c>
      <c r="C4871">
        <f>IF(B4871&lt;P_3,3,IF(B4871&lt;P_3+P_4,4,5))</f>
        <v/>
      </c>
      <c r="D4871">
        <f>NORM.S.INV(RAND())</f>
        <v/>
      </c>
      <c r="E4871">
        <f>V0*EXP((rf-q_leak-0.5*sigma^2)*C4871+sigma*SQRT(C4871)*D4871)</f>
        <v/>
      </c>
      <c r="F4871">
        <f>SHL_face*(1+SHL_rate)^C4871</f>
        <v/>
      </c>
      <c r="G4871">
        <f>Pref_face*(1+Pref_rate)^C4871</f>
        <v/>
      </c>
      <c r="H4871">
        <f>MAX(E4871-F4871-G4871,0)</f>
        <v/>
      </c>
      <c r="I4871">
        <f>MIN(E4871,F4871+G4871)+(1-MgmtPct)*H4871</f>
        <v/>
      </c>
      <c r="J4871">
        <f>IF(I4871/SponsorCost&gt;=RatchetTrigger,1,0)</f>
        <v/>
      </c>
      <c r="K4871">
        <f>IF(J4871=1,MgmtPctRatchet,MgmtPct)</f>
        <v/>
      </c>
      <c r="L4871">
        <f>K4871*H4871</f>
        <v/>
      </c>
      <c r="M4871">
        <f>EXP(-rf*C4871)*L4871</f>
        <v/>
      </c>
      <c r="N4871">
        <f>EXP(-rf*C4871)*E4871</f>
        <v/>
      </c>
    </row>
    <row r="4872">
      <c r="A4872" t="n">
        <v>4864</v>
      </c>
      <c r="B4872">
        <f>RAND()</f>
        <v/>
      </c>
      <c r="C4872">
        <f>IF(B4872&lt;P_3,3,IF(B4872&lt;P_3+P_4,4,5))</f>
        <v/>
      </c>
      <c r="D4872">
        <f>NORM.S.INV(RAND())</f>
        <v/>
      </c>
      <c r="E4872">
        <f>V0*EXP((rf-q_leak-0.5*sigma^2)*C4872+sigma*SQRT(C4872)*D4872)</f>
        <v/>
      </c>
      <c r="F4872">
        <f>SHL_face*(1+SHL_rate)^C4872</f>
        <v/>
      </c>
      <c r="G4872">
        <f>Pref_face*(1+Pref_rate)^C4872</f>
        <v/>
      </c>
      <c r="H4872">
        <f>MAX(E4872-F4872-G4872,0)</f>
        <v/>
      </c>
      <c r="I4872">
        <f>MIN(E4872,F4872+G4872)+(1-MgmtPct)*H4872</f>
        <v/>
      </c>
      <c r="J4872">
        <f>IF(I4872/SponsorCost&gt;=RatchetTrigger,1,0)</f>
        <v/>
      </c>
      <c r="K4872">
        <f>IF(J4872=1,MgmtPctRatchet,MgmtPct)</f>
        <v/>
      </c>
      <c r="L4872">
        <f>K4872*H4872</f>
        <v/>
      </c>
      <c r="M4872">
        <f>EXP(-rf*C4872)*L4872</f>
        <v/>
      </c>
      <c r="N4872">
        <f>EXP(-rf*C4872)*E4872</f>
        <v/>
      </c>
    </row>
    <row r="4873">
      <c r="A4873" t="n">
        <v>4865</v>
      </c>
      <c r="B4873">
        <f>RAND()</f>
        <v/>
      </c>
      <c r="C4873">
        <f>IF(B4873&lt;P_3,3,IF(B4873&lt;P_3+P_4,4,5))</f>
        <v/>
      </c>
      <c r="D4873">
        <f>NORM.S.INV(RAND())</f>
        <v/>
      </c>
      <c r="E4873">
        <f>V0*EXP((rf-q_leak-0.5*sigma^2)*C4873+sigma*SQRT(C4873)*D4873)</f>
        <v/>
      </c>
      <c r="F4873">
        <f>SHL_face*(1+SHL_rate)^C4873</f>
        <v/>
      </c>
      <c r="G4873">
        <f>Pref_face*(1+Pref_rate)^C4873</f>
        <v/>
      </c>
      <c r="H4873">
        <f>MAX(E4873-F4873-G4873,0)</f>
        <v/>
      </c>
      <c r="I4873">
        <f>MIN(E4873,F4873+G4873)+(1-MgmtPct)*H4873</f>
        <v/>
      </c>
      <c r="J4873">
        <f>IF(I4873/SponsorCost&gt;=RatchetTrigger,1,0)</f>
        <v/>
      </c>
      <c r="K4873">
        <f>IF(J4873=1,MgmtPctRatchet,MgmtPct)</f>
        <v/>
      </c>
      <c r="L4873">
        <f>K4873*H4873</f>
        <v/>
      </c>
      <c r="M4873">
        <f>EXP(-rf*C4873)*L4873</f>
        <v/>
      </c>
      <c r="N4873">
        <f>EXP(-rf*C4873)*E4873</f>
        <v/>
      </c>
    </row>
    <row r="4874">
      <c r="A4874" t="n">
        <v>4866</v>
      </c>
      <c r="B4874">
        <f>RAND()</f>
        <v/>
      </c>
      <c r="C4874">
        <f>IF(B4874&lt;P_3,3,IF(B4874&lt;P_3+P_4,4,5))</f>
        <v/>
      </c>
      <c r="D4874">
        <f>NORM.S.INV(RAND())</f>
        <v/>
      </c>
      <c r="E4874">
        <f>V0*EXP((rf-q_leak-0.5*sigma^2)*C4874+sigma*SQRT(C4874)*D4874)</f>
        <v/>
      </c>
      <c r="F4874">
        <f>SHL_face*(1+SHL_rate)^C4874</f>
        <v/>
      </c>
      <c r="G4874">
        <f>Pref_face*(1+Pref_rate)^C4874</f>
        <v/>
      </c>
      <c r="H4874">
        <f>MAX(E4874-F4874-G4874,0)</f>
        <v/>
      </c>
      <c r="I4874">
        <f>MIN(E4874,F4874+G4874)+(1-MgmtPct)*H4874</f>
        <v/>
      </c>
      <c r="J4874">
        <f>IF(I4874/SponsorCost&gt;=RatchetTrigger,1,0)</f>
        <v/>
      </c>
      <c r="K4874">
        <f>IF(J4874=1,MgmtPctRatchet,MgmtPct)</f>
        <v/>
      </c>
      <c r="L4874">
        <f>K4874*H4874</f>
        <v/>
      </c>
      <c r="M4874">
        <f>EXP(-rf*C4874)*L4874</f>
        <v/>
      </c>
      <c r="N4874">
        <f>EXP(-rf*C4874)*E4874</f>
        <v/>
      </c>
    </row>
    <row r="4875">
      <c r="A4875" t="n">
        <v>4867</v>
      </c>
      <c r="B4875">
        <f>RAND()</f>
        <v/>
      </c>
      <c r="C4875">
        <f>IF(B4875&lt;P_3,3,IF(B4875&lt;P_3+P_4,4,5))</f>
        <v/>
      </c>
      <c r="D4875">
        <f>NORM.S.INV(RAND())</f>
        <v/>
      </c>
      <c r="E4875">
        <f>V0*EXP((rf-q_leak-0.5*sigma^2)*C4875+sigma*SQRT(C4875)*D4875)</f>
        <v/>
      </c>
      <c r="F4875">
        <f>SHL_face*(1+SHL_rate)^C4875</f>
        <v/>
      </c>
      <c r="G4875">
        <f>Pref_face*(1+Pref_rate)^C4875</f>
        <v/>
      </c>
      <c r="H4875">
        <f>MAX(E4875-F4875-G4875,0)</f>
        <v/>
      </c>
      <c r="I4875">
        <f>MIN(E4875,F4875+G4875)+(1-MgmtPct)*H4875</f>
        <v/>
      </c>
      <c r="J4875">
        <f>IF(I4875/SponsorCost&gt;=RatchetTrigger,1,0)</f>
        <v/>
      </c>
      <c r="K4875">
        <f>IF(J4875=1,MgmtPctRatchet,MgmtPct)</f>
        <v/>
      </c>
      <c r="L4875">
        <f>K4875*H4875</f>
        <v/>
      </c>
      <c r="M4875">
        <f>EXP(-rf*C4875)*L4875</f>
        <v/>
      </c>
      <c r="N4875">
        <f>EXP(-rf*C4875)*E4875</f>
        <v/>
      </c>
    </row>
    <row r="4876">
      <c r="A4876" t="n">
        <v>4868</v>
      </c>
      <c r="B4876">
        <f>RAND()</f>
        <v/>
      </c>
      <c r="C4876">
        <f>IF(B4876&lt;P_3,3,IF(B4876&lt;P_3+P_4,4,5))</f>
        <v/>
      </c>
      <c r="D4876">
        <f>NORM.S.INV(RAND())</f>
        <v/>
      </c>
      <c r="E4876">
        <f>V0*EXP((rf-q_leak-0.5*sigma^2)*C4876+sigma*SQRT(C4876)*D4876)</f>
        <v/>
      </c>
      <c r="F4876">
        <f>SHL_face*(1+SHL_rate)^C4876</f>
        <v/>
      </c>
      <c r="G4876">
        <f>Pref_face*(1+Pref_rate)^C4876</f>
        <v/>
      </c>
      <c r="H4876">
        <f>MAX(E4876-F4876-G4876,0)</f>
        <v/>
      </c>
      <c r="I4876">
        <f>MIN(E4876,F4876+G4876)+(1-MgmtPct)*H4876</f>
        <v/>
      </c>
      <c r="J4876">
        <f>IF(I4876/SponsorCost&gt;=RatchetTrigger,1,0)</f>
        <v/>
      </c>
      <c r="K4876">
        <f>IF(J4876=1,MgmtPctRatchet,MgmtPct)</f>
        <v/>
      </c>
      <c r="L4876">
        <f>K4876*H4876</f>
        <v/>
      </c>
      <c r="M4876">
        <f>EXP(-rf*C4876)*L4876</f>
        <v/>
      </c>
      <c r="N4876">
        <f>EXP(-rf*C4876)*E4876</f>
        <v/>
      </c>
    </row>
    <row r="4877">
      <c r="A4877" t="n">
        <v>4869</v>
      </c>
      <c r="B4877">
        <f>RAND()</f>
        <v/>
      </c>
      <c r="C4877">
        <f>IF(B4877&lt;P_3,3,IF(B4877&lt;P_3+P_4,4,5))</f>
        <v/>
      </c>
      <c r="D4877">
        <f>NORM.S.INV(RAND())</f>
        <v/>
      </c>
      <c r="E4877">
        <f>V0*EXP((rf-q_leak-0.5*sigma^2)*C4877+sigma*SQRT(C4877)*D4877)</f>
        <v/>
      </c>
      <c r="F4877">
        <f>SHL_face*(1+SHL_rate)^C4877</f>
        <v/>
      </c>
      <c r="G4877">
        <f>Pref_face*(1+Pref_rate)^C4877</f>
        <v/>
      </c>
      <c r="H4877">
        <f>MAX(E4877-F4877-G4877,0)</f>
        <v/>
      </c>
      <c r="I4877">
        <f>MIN(E4877,F4877+G4877)+(1-MgmtPct)*H4877</f>
        <v/>
      </c>
      <c r="J4877">
        <f>IF(I4877/SponsorCost&gt;=RatchetTrigger,1,0)</f>
        <v/>
      </c>
      <c r="K4877">
        <f>IF(J4877=1,MgmtPctRatchet,MgmtPct)</f>
        <v/>
      </c>
      <c r="L4877">
        <f>K4877*H4877</f>
        <v/>
      </c>
      <c r="M4877">
        <f>EXP(-rf*C4877)*L4877</f>
        <v/>
      </c>
      <c r="N4877">
        <f>EXP(-rf*C4877)*E4877</f>
        <v/>
      </c>
    </row>
    <row r="4878">
      <c r="A4878" t="n">
        <v>4870</v>
      </c>
      <c r="B4878">
        <f>RAND()</f>
        <v/>
      </c>
      <c r="C4878">
        <f>IF(B4878&lt;P_3,3,IF(B4878&lt;P_3+P_4,4,5))</f>
        <v/>
      </c>
      <c r="D4878">
        <f>NORM.S.INV(RAND())</f>
        <v/>
      </c>
      <c r="E4878">
        <f>V0*EXP((rf-q_leak-0.5*sigma^2)*C4878+sigma*SQRT(C4878)*D4878)</f>
        <v/>
      </c>
      <c r="F4878">
        <f>SHL_face*(1+SHL_rate)^C4878</f>
        <v/>
      </c>
      <c r="G4878">
        <f>Pref_face*(1+Pref_rate)^C4878</f>
        <v/>
      </c>
      <c r="H4878">
        <f>MAX(E4878-F4878-G4878,0)</f>
        <v/>
      </c>
      <c r="I4878">
        <f>MIN(E4878,F4878+G4878)+(1-MgmtPct)*H4878</f>
        <v/>
      </c>
      <c r="J4878">
        <f>IF(I4878/SponsorCost&gt;=RatchetTrigger,1,0)</f>
        <v/>
      </c>
      <c r="K4878">
        <f>IF(J4878=1,MgmtPctRatchet,MgmtPct)</f>
        <v/>
      </c>
      <c r="L4878">
        <f>K4878*H4878</f>
        <v/>
      </c>
      <c r="M4878">
        <f>EXP(-rf*C4878)*L4878</f>
        <v/>
      </c>
      <c r="N4878">
        <f>EXP(-rf*C4878)*E4878</f>
        <v/>
      </c>
    </row>
    <row r="4879">
      <c r="A4879" t="n">
        <v>4871</v>
      </c>
      <c r="B4879">
        <f>RAND()</f>
        <v/>
      </c>
      <c r="C4879">
        <f>IF(B4879&lt;P_3,3,IF(B4879&lt;P_3+P_4,4,5))</f>
        <v/>
      </c>
      <c r="D4879">
        <f>NORM.S.INV(RAND())</f>
        <v/>
      </c>
      <c r="E4879">
        <f>V0*EXP((rf-q_leak-0.5*sigma^2)*C4879+sigma*SQRT(C4879)*D4879)</f>
        <v/>
      </c>
      <c r="F4879">
        <f>SHL_face*(1+SHL_rate)^C4879</f>
        <v/>
      </c>
      <c r="G4879">
        <f>Pref_face*(1+Pref_rate)^C4879</f>
        <v/>
      </c>
      <c r="H4879">
        <f>MAX(E4879-F4879-G4879,0)</f>
        <v/>
      </c>
      <c r="I4879">
        <f>MIN(E4879,F4879+G4879)+(1-MgmtPct)*H4879</f>
        <v/>
      </c>
      <c r="J4879">
        <f>IF(I4879/SponsorCost&gt;=RatchetTrigger,1,0)</f>
        <v/>
      </c>
      <c r="K4879">
        <f>IF(J4879=1,MgmtPctRatchet,MgmtPct)</f>
        <v/>
      </c>
      <c r="L4879">
        <f>K4879*H4879</f>
        <v/>
      </c>
      <c r="M4879">
        <f>EXP(-rf*C4879)*L4879</f>
        <v/>
      </c>
      <c r="N4879">
        <f>EXP(-rf*C4879)*E4879</f>
        <v/>
      </c>
    </row>
    <row r="4880">
      <c r="A4880" t="n">
        <v>4872</v>
      </c>
      <c r="B4880">
        <f>RAND()</f>
        <v/>
      </c>
      <c r="C4880">
        <f>IF(B4880&lt;P_3,3,IF(B4880&lt;P_3+P_4,4,5))</f>
        <v/>
      </c>
      <c r="D4880">
        <f>NORM.S.INV(RAND())</f>
        <v/>
      </c>
      <c r="E4880">
        <f>V0*EXP((rf-q_leak-0.5*sigma^2)*C4880+sigma*SQRT(C4880)*D4880)</f>
        <v/>
      </c>
      <c r="F4880">
        <f>SHL_face*(1+SHL_rate)^C4880</f>
        <v/>
      </c>
      <c r="G4880">
        <f>Pref_face*(1+Pref_rate)^C4880</f>
        <v/>
      </c>
      <c r="H4880">
        <f>MAX(E4880-F4880-G4880,0)</f>
        <v/>
      </c>
      <c r="I4880">
        <f>MIN(E4880,F4880+G4880)+(1-MgmtPct)*H4880</f>
        <v/>
      </c>
      <c r="J4880">
        <f>IF(I4880/SponsorCost&gt;=RatchetTrigger,1,0)</f>
        <v/>
      </c>
      <c r="K4880">
        <f>IF(J4880=1,MgmtPctRatchet,MgmtPct)</f>
        <v/>
      </c>
      <c r="L4880">
        <f>K4880*H4880</f>
        <v/>
      </c>
      <c r="M4880">
        <f>EXP(-rf*C4880)*L4880</f>
        <v/>
      </c>
      <c r="N4880">
        <f>EXP(-rf*C4880)*E4880</f>
        <v/>
      </c>
    </row>
    <row r="4881">
      <c r="A4881" t="n">
        <v>4873</v>
      </c>
      <c r="B4881">
        <f>RAND()</f>
        <v/>
      </c>
      <c r="C4881">
        <f>IF(B4881&lt;P_3,3,IF(B4881&lt;P_3+P_4,4,5))</f>
        <v/>
      </c>
      <c r="D4881">
        <f>NORM.S.INV(RAND())</f>
        <v/>
      </c>
      <c r="E4881">
        <f>V0*EXP((rf-q_leak-0.5*sigma^2)*C4881+sigma*SQRT(C4881)*D4881)</f>
        <v/>
      </c>
      <c r="F4881">
        <f>SHL_face*(1+SHL_rate)^C4881</f>
        <v/>
      </c>
      <c r="G4881">
        <f>Pref_face*(1+Pref_rate)^C4881</f>
        <v/>
      </c>
      <c r="H4881">
        <f>MAX(E4881-F4881-G4881,0)</f>
        <v/>
      </c>
      <c r="I4881">
        <f>MIN(E4881,F4881+G4881)+(1-MgmtPct)*H4881</f>
        <v/>
      </c>
      <c r="J4881">
        <f>IF(I4881/SponsorCost&gt;=RatchetTrigger,1,0)</f>
        <v/>
      </c>
      <c r="K4881">
        <f>IF(J4881=1,MgmtPctRatchet,MgmtPct)</f>
        <v/>
      </c>
      <c r="L4881">
        <f>K4881*H4881</f>
        <v/>
      </c>
      <c r="M4881">
        <f>EXP(-rf*C4881)*L4881</f>
        <v/>
      </c>
      <c r="N4881">
        <f>EXP(-rf*C4881)*E4881</f>
        <v/>
      </c>
    </row>
    <row r="4882">
      <c r="A4882" t="n">
        <v>4874</v>
      </c>
      <c r="B4882">
        <f>RAND()</f>
        <v/>
      </c>
      <c r="C4882">
        <f>IF(B4882&lt;P_3,3,IF(B4882&lt;P_3+P_4,4,5))</f>
        <v/>
      </c>
      <c r="D4882">
        <f>NORM.S.INV(RAND())</f>
        <v/>
      </c>
      <c r="E4882">
        <f>V0*EXP((rf-q_leak-0.5*sigma^2)*C4882+sigma*SQRT(C4882)*D4882)</f>
        <v/>
      </c>
      <c r="F4882">
        <f>SHL_face*(1+SHL_rate)^C4882</f>
        <v/>
      </c>
      <c r="G4882">
        <f>Pref_face*(1+Pref_rate)^C4882</f>
        <v/>
      </c>
      <c r="H4882">
        <f>MAX(E4882-F4882-G4882,0)</f>
        <v/>
      </c>
      <c r="I4882">
        <f>MIN(E4882,F4882+G4882)+(1-MgmtPct)*H4882</f>
        <v/>
      </c>
      <c r="J4882">
        <f>IF(I4882/SponsorCost&gt;=RatchetTrigger,1,0)</f>
        <v/>
      </c>
      <c r="K4882">
        <f>IF(J4882=1,MgmtPctRatchet,MgmtPct)</f>
        <v/>
      </c>
      <c r="L4882">
        <f>K4882*H4882</f>
        <v/>
      </c>
      <c r="M4882">
        <f>EXP(-rf*C4882)*L4882</f>
        <v/>
      </c>
      <c r="N4882">
        <f>EXP(-rf*C4882)*E4882</f>
        <v/>
      </c>
    </row>
    <row r="4883">
      <c r="A4883" t="n">
        <v>4875</v>
      </c>
      <c r="B4883">
        <f>RAND()</f>
        <v/>
      </c>
      <c r="C4883">
        <f>IF(B4883&lt;P_3,3,IF(B4883&lt;P_3+P_4,4,5))</f>
        <v/>
      </c>
      <c r="D4883">
        <f>NORM.S.INV(RAND())</f>
        <v/>
      </c>
      <c r="E4883">
        <f>V0*EXP((rf-q_leak-0.5*sigma^2)*C4883+sigma*SQRT(C4883)*D4883)</f>
        <v/>
      </c>
      <c r="F4883">
        <f>SHL_face*(1+SHL_rate)^C4883</f>
        <v/>
      </c>
      <c r="G4883">
        <f>Pref_face*(1+Pref_rate)^C4883</f>
        <v/>
      </c>
      <c r="H4883">
        <f>MAX(E4883-F4883-G4883,0)</f>
        <v/>
      </c>
      <c r="I4883">
        <f>MIN(E4883,F4883+G4883)+(1-MgmtPct)*H4883</f>
        <v/>
      </c>
      <c r="J4883">
        <f>IF(I4883/SponsorCost&gt;=RatchetTrigger,1,0)</f>
        <v/>
      </c>
      <c r="K4883">
        <f>IF(J4883=1,MgmtPctRatchet,MgmtPct)</f>
        <v/>
      </c>
      <c r="L4883">
        <f>K4883*H4883</f>
        <v/>
      </c>
      <c r="M4883">
        <f>EXP(-rf*C4883)*L4883</f>
        <v/>
      </c>
      <c r="N4883">
        <f>EXP(-rf*C4883)*E4883</f>
        <v/>
      </c>
    </row>
    <row r="4884">
      <c r="A4884" t="n">
        <v>4876</v>
      </c>
      <c r="B4884">
        <f>RAND()</f>
        <v/>
      </c>
      <c r="C4884">
        <f>IF(B4884&lt;P_3,3,IF(B4884&lt;P_3+P_4,4,5))</f>
        <v/>
      </c>
      <c r="D4884">
        <f>NORM.S.INV(RAND())</f>
        <v/>
      </c>
      <c r="E4884">
        <f>V0*EXP((rf-q_leak-0.5*sigma^2)*C4884+sigma*SQRT(C4884)*D4884)</f>
        <v/>
      </c>
      <c r="F4884">
        <f>SHL_face*(1+SHL_rate)^C4884</f>
        <v/>
      </c>
      <c r="G4884">
        <f>Pref_face*(1+Pref_rate)^C4884</f>
        <v/>
      </c>
      <c r="H4884">
        <f>MAX(E4884-F4884-G4884,0)</f>
        <v/>
      </c>
      <c r="I4884">
        <f>MIN(E4884,F4884+G4884)+(1-MgmtPct)*H4884</f>
        <v/>
      </c>
      <c r="J4884">
        <f>IF(I4884/SponsorCost&gt;=RatchetTrigger,1,0)</f>
        <v/>
      </c>
      <c r="K4884">
        <f>IF(J4884=1,MgmtPctRatchet,MgmtPct)</f>
        <v/>
      </c>
      <c r="L4884">
        <f>K4884*H4884</f>
        <v/>
      </c>
      <c r="M4884">
        <f>EXP(-rf*C4884)*L4884</f>
        <v/>
      </c>
      <c r="N4884">
        <f>EXP(-rf*C4884)*E4884</f>
        <v/>
      </c>
    </row>
    <row r="4885">
      <c r="A4885" t="n">
        <v>4877</v>
      </c>
      <c r="B4885">
        <f>RAND()</f>
        <v/>
      </c>
      <c r="C4885">
        <f>IF(B4885&lt;P_3,3,IF(B4885&lt;P_3+P_4,4,5))</f>
        <v/>
      </c>
      <c r="D4885">
        <f>NORM.S.INV(RAND())</f>
        <v/>
      </c>
      <c r="E4885">
        <f>V0*EXP((rf-q_leak-0.5*sigma^2)*C4885+sigma*SQRT(C4885)*D4885)</f>
        <v/>
      </c>
      <c r="F4885">
        <f>SHL_face*(1+SHL_rate)^C4885</f>
        <v/>
      </c>
      <c r="G4885">
        <f>Pref_face*(1+Pref_rate)^C4885</f>
        <v/>
      </c>
      <c r="H4885">
        <f>MAX(E4885-F4885-G4885,0)</f>
        <v/>
      </c>
      <c r="I4885">
        <f>MIN(E4885,F4885+G4885)+(1-MgmtPct)*H4885</f>
        <v/>
      </c>
      <c r="J4885">
        <f>IF(I4885/SponsorCost&gt;=RatchetTrigger,1,0)</f>
        <v/>
      </c>
      <c r="K4885">
        <f>IF(J4885=1,MgmtPctRatchet,MgmtPct)</f>
        <v/>
      </c>
      <c r="L4885">
        <f>K4885*H4885</f>
        <v/>
      </c>
      <c r="M4885">
        <f>EXP(-rf*C4885)*L4885</f>
        <v/>
      </c>
      <c r="N4885">
        <f>EXP(-rf*C4885)*E4885</f>
        <v/>
      </c>
    </row>
    <row r="4886">
      <c r="A4886" t="n">
        <v>4878</v>
      </c>
      <c r="B4886">
        <f>RAND()</f>
        <v/>
      </c>
      <c r="C4886">
        <f>IF(B4886&lt;P_3,3,IF(B4886&lt;P_3+P_4,4,5))</f>
        <v/>
      </c>
      <c r="D4886">
        <f>NORM.S.INV(RAND())</f>
        <v/>
      </c>
      <c r="E4886">
        <f>V0*EXP((rf-q_leak-0.5*sigma^2)*C4886+sigma*SQRT(C4886)*D4886)</f>
        <v/>
      </c>
      <c r="F4886">
        <f>SHL_face*(1+SHL_rate)^C4886</f>
        <v/>
      </c>
      <c r="G4886">
        <f>Pref_face*(1+Pref_rate)^C4886</f>
        <v/>
      </c>
      <c r="H4886">
        <f>MAX(E4886-F4886-G4886,0)</f>
        <v/>
      </c>
      <c r="I4886">
        <f>MIN(E4886,F4886+G4886)+(1-MgmtPct)*H4886</f>
        <v/>
      </c>
      <c r="J4886">
        <f>IF(I4886/SponsorCost&gt;=RatchetTrigger,1,0)</f>
        <v/>
      </c>
      <c r="K4886">
        <f>IF(J4886=1,MgmtPctRatchet,MgmtPct)</f>
        <v/>
      </c>
      <c r="L4886">
        <f>K4886*H4886</f>
        <v/>
      </c>
      <c r="M4886">
        <f>EXP(-rf*C4886)*L4886</f>
        <v/>
      </c>
      <c r="N4886">
        <f>EXP(-rf*C4886)*E4886</f>
        <v/>
      </c>
    </row>
    <row r="4887">
      <c r="A4887" t="n">
        <v>4879</v>
      </c>
      <c r="B4887">
        <f>RAND()</f>
        <v/>
      </c>
      <c r="C4887">
        <f>IF(B4887&lt;P_3,3,IF(B4887&lt;P_3+P_4,4,5))</f>
        <v/>
      </c>
      <c r="D4887">
        <f>NORM.S.INV(RAND())</f>
        <v/>
      </c>
      <c r="E4887">
        <f>V0*EXP((rf-q_leak-0.5*sigma^2)*C4887+sigma*SQRT(C4887)*D4887)</f>
        <v/>
      </c>
      <c r="F4887">
        <f>SHL_face*(1+SHL_rate)^C4887</f>
        <v/>
      </c>
      <c r="G4887">
        <f>Pref_face*(1+Pref_rate)^C4887</f>
        <v/>
      </c>
      <c r="H4887">
        <f>MAX(E4887-F4887-G4887,0)</f>
        <v/>
      </c>
      <c r="I4887">
        <f>MIN(E4887,F4887+G4887)+(1-MgmtPct)*H4887</f>
        <v/>
      </c>
      <c r="J4887">
        <f>IF(I4887/SponsorCost&gt;=RatchetTrigger,1,0)</f>
        <v/>
      </c>
      <c r="K4887">
        <f>IF(J4887=1,MgmtPctRatchet,MgmtPct)</f>
        <v/>
      </c>
      <c r="L4887">
        <f>K4887*H4887</f>
        <v/>
      </c>
      <c r="M4887">
        <f>EXP(-rf*C4887)*L4887</f>
        <v/>
      </c>
      <c r="N4887">
        <f>EXP(-rf*C4887)*E4887</f>
        <v/>
      </c>
    </row>
    <row r="4888">
      <c r="A4888" t="n">
        <v>4880</v>
      </c>
      <c r="B4888">
        <f>RAND()</f>
        <v/>
      </c>
      <c r="C4888">
        <f>IF(B4888&lt;P_3,3,IF(B4888&lt;P_3+P_4,4,5))</f>
        <v/>
      </c>
      <c r="D4888">
        <f>NORM.S.INV(RAND())</f>
        <v/>
      </c>
      <c r="E4888">
        <f>V0*EXP((rf-q_leak-0.5*sigma^2)*C4888+sigma*SQRT(C4888)*D4888)</f>
        <v/>
      </c>
      <c r="F4888">
        <f>SHL_face*(1+SHL_rate)^C4888</f>
        <v/>
      </c>
      <c r="G4888">
        <f>Pref_face*(1+Pref_rate)^C4888</f>
        <v/>
      </c>
      <c r="H4888">
        <f>MAX(E4888-F4888-G4888,0)</f>
        <v/>
      </c>
      <c r="I4888">
        <f>MIN(E4888,F4888+G4888)+(1-MgmtPct)*H4888</f>
        <v/>
      </c>
      <c r="J4888">
        <f>IF(I4888/SponsorCost&gt;=RatchetTrigger,1,0)</f>
        <v/>
      </c>
      <c r="K4888">
        <f>IF(J4888=1,MgmtPctRatchet,MgmtPct)</f>
        <v/>
      </c>
      <c r="L4888">
        <f>K4888*H4888</f>
        <v/>
      </c>
      <c r="M4888">
        <f>EXP(-rf*C4888)*L4888</f>
        <v/>
      </c>
      <c r="N4888">
        <f>EXP(-rf*C4888)*E4888</f>
        <v/>
      </c>
    </row>
    <row r="4889">
      <c r="A4889" t="n">
        <v>4881</v>
      </c>
      <c r="B4889">
        <f>RAND()</f>
        <v/>
      </c>
      <c r="C4889">
        <f>IF(B4889&lt;P_3,3,IF(B4889&lt;P_3+P_4,4,5))</f>
        <v/>
      </c>
      <c r="D4889">
        <f>NORM.S.INV(RAND())</f>
        <v/>
      </c>
      <c r="E4889">
        <f>V0*EXP((rf-q_leak-0.5*sigma^2)*C4889+sigma*SQRT(C4889)*D4889)</f>
        <v/>
      </c>
      <c r="F4889">
        <f>SHL_face*(1+SHL_rate)^C4889</f>
        <v/>
      </c>
      <c r="G4889">
        <f>Pref_face*(1+Pref_rate)^C4889</f>
        <v/>
      </c>
      <c r="H4889">
        <f>MAX(E4889-F4889-G4889,0)</f>
        <v/>
      </c>
      <c r="I4889">
        <f>MIN(E4889,F4889+G4889)+(1-MgmtPct)*H4889</f>
        <v/>
      </c>
      <c r="J4889">
        <f>IF(I4889/SponsorCost&gt;=RatchetTrigger,1,0)</f>
        <v/>
      </c>
      <c r="K4889">
        <f>IF(J4889=1,MgmtPctRatchet,MgmtPct)</f>
        <v/>
      </c>
      <c r="L4889">
        <f>K4889*H4889</f>
        <v/>
      </c>
      <c r="M4889">
        <f>EXP(-rf*C4889)*L4889</f>
        <v/>
      </c>
      <c r="N4889">
        <f>EXP(-rf*C4889)*E4889</f>
        <v/>
      </c>
    </row>
    <row r="4890">
      <c r="A4890" t="n">
        <v>4882</v>
      </c>
      <c r="B4890">
        <f>RAND()</f>
        <v/>
      </c>
      <c r="C4890">
        <f>IF(B4890&lt;P_3,3,IF(B4890&lt;P_3+P_4,4,5))</f>
        <v/>
      </c>
      <c r="D4890">
        <f>NORM.S.INV(RAND())</f>
        <v/>
      </c>
      <c r="E4890">
        <f>V0*EXP((rf-q_leak-0.5*sigma^2)*C4890+sigma*SQRT(C4890)*D4890)</f>
        <v/>
      </c>
      <c r="F4890">
        <f>SHL_face*(1+SHL_rate)^C4890</f>
        <v/>
      </c>
      <c r="G4890">
        <f>Pref_face*(1+Pref_rate)^C4890</f>
        <v/>
      </c>
      <c r="H4890">
        <f>MAX(E4890-F4890-G4890,0)</f>
        <v/>
      </c>
      <c r="I4890">
        <f>MIN(E4890,F4890+G4890)+(1-MgmtPct)*H4890</f>
        <v/>
      </c>
      <c r="J4890">
        <f>IF(I4890/SponsorCost&gt;=RatchetTrigger,1,0)</f>
        <v/>
      </c>
      <c r="K4890">
        <f>IF(J4890=1,MgmtPctRatchet,MgmtPct)</f>
        <v/>
      </c>
      <c r="L4890">
        <f>K4890*H4890</f>
        <v/>
      </c>
      <c r="M4890">
        <f>EXP(-rf*C4890)*L4890</f>
        <v/>
      </c>
      <c r="N4890">
        <f>EXP(-rf*C4890)*E4890</f>
        <v/>
      </c>
    </row>
    <row r="4891">
      <c r="A4891" t="n">
        <v>4883</v>
      </c>
      <c r="B4891">
        <f>RAND()</f>
        <v/>
      </c>
      <c r="C4891">
        <f>IF(B4891&lt;P_3,3,IF(B4891&lt;P_3+P_4,4,5))</f>
        <v/>
      </c>
      <c r="D4891">
        <f>NORM.S.INV(RAND())</f>
        <v/>
      </c>
      <c r="E4891">
        <f>V0*EXP((rf-q_leak-0.5*sigma^2)*C4891+sigma*SQRT(C4891)*D4891)</f>
        <v/>
      </c>
      <c r="F4891">
        <f>SHL_face*(1+SHL_rate)^C4891</f>
        <v/>
      </c>
      <c r="G4891">
        <f>Pref_face*(1+Pref_rate)^C4891</f>
        <v/>
      </c>
      <c r="H4891">
        <f>MAX(E4891-F4891-G4891,0)</f>
        <v/>
      </c>
      <c r="I4891">
        <f>MIN(E4891,F4891+G4891)+(1-MgmtPct)*H4891</f>
        <v/>
      </c>
      <c r="J4891">
        <f>IF(I4891/SponsorCost&gt;=RatchetTrigger,1,0)</f>
        <v/>
      </c>
      <c r="K4891">
        <f>IF(J4891=1,MgmtPctRatchet,MgmtPct)</f>
        <v/>
      </c>
      <c r="L4891">
        <f>K4891*H4891</f>
        <v/>
      </c>
      <c r="M4891">
        <f>EXP(-rf*C4891)*L4891</f>
        <v/>
      </c>
      <c r="N4891">
        <f>EXP(-rf*C4891)*E4891</f>
        <v/>
      </c>
    </row>
    <row r="4892">
      <c r="A4892" t="n">
        <v>4884</v>
      </c>
      <c r="B4892">
        <f>RAND()</f>
        <v/>
      </c>
      <c r="C4892">
        <f>IF(B4892&lt;P_3,3,IF(B4892&lt;P_3+P_4,4,5))</f>
        <v/>
      </c>
      <c r="D4892">
        <f>NORM.S.INV(RAND())</f>
        <v/>
      </c>
      <c r="E4892">
        <f>V0*EXP((rf-q_leak-0.5*sigma^2)*C4892+sigma*SQRT(C4892)*D4892)</f>
        <v/>
      </c>
      <c r="F4892">
        <f>SHL_face*(1+SHL_rate)^C4892</f>
        <v/>
      </c>
      <c r="G4892">
        <f>Pref_face*(1+Pref_rate)^C4892</f>
        <v/>
      </c>
      <c r="H4892">
        <f>MAX(E4892-F4892-G4892,0)</f>
        <v/>
      </c>
      <c r="I4892">
        <f>MIN(E4892,F4892+G4892)+(1-MgmtPct)*H4892</f>
        <v/>
      </c>
      <c r="J4892">
        <f>IF(I4892/SponsorCost&gt;=RatchetTrigger,1,0)</f>
        <v/>
      </c>
      <c r="K4892">
        <f>IF(J4892=1,MgmtPctRatchet,MgmtPct)</f>
        <v/>
      </c>
      <c r="L4892">
        <f>K4892*H4892</f>
        <v/>
      </c>
      <c r="M4892">
        <f>EXP(-rf*C4892)*L4892</f>
        <v/>
      </c>
      <c r="N4892">
        <f>EXP(-rf*C4892)*E4892</f>
        <v/>
      </c>
    </row>
    <row r="4893">
      <c r="A4893" t="n">
        <v>4885</v>
      </c>
      <c r="B4893">
        <f>RAND()</f>
        <v/>
      </c>
      <c r="C4893">
        <f>IF(B4893&lt;P_3,3,IF(B4893&lt;P_3+P_4,4,5))</f>
        <v/>
      </c>
      <c r="D4893">
        <f>NORM.S.INV(RAND())</f>
        <v/>
      </c>
      <c r="E4893">
        <f>V0*EXP((rf-q_leak-0.5*sigma^2)*C4893+sigma*SQRT(C4893)*D4893)</f>
        <v/>
      </c>
      <c r="F4893">
        <f>SHL_face*(1+SHL_rate)^C4893</f>
        <v/>
      </c>
      <c r="G4893">
        <f>Pref_face*(1+Pref_rate)^C4893</f>
        <v/>
      </c>
      <c r="H4893">
        <f>MAX(E4893-F4893-G4893,0)</f>
        <v/>
      </c>
      <c r="I4893">
        <f>MIN(E4893,F4893+G4893)+(1-MgmtPct)*H4893</f>
        <v/>
      </c>
      <c r="J4893">
        <f>IF(I4893/SponsorCost&gt;=RatchetTrigger,1,0)</f>
        <v/>
      </c>
      <c r="K4893">
        <f>IF(J4893=1,MgmtPctRatchet,MgmtPct)</f>
        <v/>
      </c>
      <c r="L4893">
        <f>K4893*H4893</f>
        <v/>
      </c>
      <c r="M4893">
        <f>EXP(-rf*C4893)*L4893</f>
        <v/>
      </c>
      <c r="N4893">
        <f>EXP(-rf*C4893)*E4893</f>
        <v/>
      </c>
    </row>
    <row r="4894">
      <c r="A4894" t="n">
        <v>4886</v>
      </c>
      <c r="B4894">
        <f>RAND()</f>
        <v/>
      </c>
      <c r="C4894">
        <f>IF(B4894&lt;P_3,3,IF(B4894&lt;P_3+P_4,4,5))</f>
        <v/>
      </c>
      <c r="D4894">
        <f>NORM.S.INV(RAND())</f>
        <v/>
      </c>
      <c r="E4894">
        <f>V0*EXP((rf-q_leak-0.5*sigma^2)*C4894+sigma*SQRT(C4894)*D4894)</f>
        <v/>
      </c>
      <c r="F4894">
        <f>SHL_face*(1+SHL_rate)^C4894</f>
        <v/>
      </c>
      <c r="G4894">
        <f>Pref_face*(1+Pref_rate)^C4894</f>
        <v/>
      </c>
      <c r="H4894">
        <f>MAX(E4894-F4894-G4894,0)</f>
        <v/>
      </c>
      <c r="I4894">
        <f>MIN(E4894,F4894+G4894)+(1-MgmtPct)*H4894</f>
        <v/>
      </c>
      <c r="J4894">
        <f>IF(I4894/SponsorCost&gt;=RatchetTrigger,1,0)</f>
        <v/>
      </c>
      <c r="K4894">
        <f>IF(J4894=1,MgmtPctRatchet,MgmtPct)</f>
        <v/>
      </c>
      <c r="L4894">
        <f>K4894*H4894</f>
        <v/>
      </c>
      <c r="M4894">
        <f>EXP(-rf*C4894)*L4894</f>
        <v/>
      </c>
      <c r="N4894">
        <f>EXP(-rf*C4894)*E4894</f>
        <v/>
      </c>
    </row>
    <row r="4895">
      <c r="A4895" t="n">
        <v>4887</v>
      </c>
      <c r="B4895">
        <f>RAND()</f>
        <v/>
      </c>
      <c r="C4895">
        <f>IF(B4895&lt;P_3,3,IF(B4895&lt;P_3+P_4,4,5))</f>
        <v/>
      </c>
      <c r="D4895">
        <f>NORM.S.INV(RAND())</f>
        <v/>
      </c>
      <c r="E4895">
        <f>V0*EXP((rf-q_leak-0.5*sigma^2)*C4895+sigma*SQRT(C4895)*D4895)</f>
        <v/>
      </c>
      <c r="F4895">
        <f>SHL_face*(1+SHL_rate)^C4895</f>
        <v/>
      </c>
      <c r="G4895">
        <f>Pref_face*(1+Pref_rate)^C4895</f>
        <v/>
      </c>
      <c r="H4895">
        <f>MAX(E4895-F4895-G4895,0)</f>
        <v/>
      </c>
      <c r="I4895">
        <f>MIN(E4895,F4895+G4895)+(1-MgmtPct)*H4895</f>
        <v/>
      </c>
      <c r="J4895">
        <f>IF(I4895/SponsorCost&gt;=RatchetTrigger,1,0)</f>
        <v/>
      </c>
      <c r="K4895">
        <f>IF(J4895=1,MgmtPctRatchet,MgmtPct)</f>
        <v/>
      </c>
      <c r="L4895">
        <f>K4895*H4895</f>
        <v/>
      </c>
      <c r="M4895">
        <f>EXP(-rf*C4895)*L4895</f>
        <v/>
      </c>
      <c r="N4895">
        <f>EXP(-rf*C4895)*E4895</f>
        <v/>
      </c>
    </row>
    <row r="4896">
      <c r="A4896" t="n">
        <v>4888</v>
      </c>
      <c r="B4896">
        <f>RAND()</f>
        <v/>
      </c>
      <c r="C4896">
        <f>IF(B4896&lt;P_3,3,IF(B4896&lt;P_3+P_4,4,5))</f>
        <v/>
      </c>
      <c r="D4896">
        <f>NORM.S.INV(RAND())</f>
        <v/>
      </c>
      <c r="E4896">
        <f>V0*EXP((rf-q_leak-0.5*sigma^2)*C4896+sigma*SQRT(C4896)*D4896)</f>
        <v/>
      </c>
      <c r="F4896">
        <f>SHL_face*(1+SHL_rate)^C4896</f>
        <v/>
      </c>
      <c r="G4896">
        <f>Pref_face*(1+Pref_rate)^C4896</f>
        <v/>
      </c>
      <c r="H4896">
        <f>MAX(E4896-F4896-G4896,0)</f>
        <v/>
      </c>
      <c r="I4896">
        <f>MIN(E4896,F4896+G4896)+(1-MgmtPct)*H4896</f>
        <v/>
      </c>
      <c r="J4896">
        <f>IF(I4896/SponsorCost&gt;=RatchetTrigger,1,0)</f>
        <v/>
      </c>
      <c r="K4896">
        <f>IF(J4896=1,MgmtPctRatchet,MgmtPct)</f>
        <v/>
      </c>
      <c r="L4896">
        <f>K4896*H4896</f>
        <v/>
      </c>
      <c r="M4896">
        <f>EXP(-rf*C4896)*L4896</f>
        <v/>
      </c>
      <c r="N4896">
        <f>EXP(-rf*C4896)*E4896</f>
        <v/>
      </c>
    </row>
    <row r="4897">
      <c r="A4897" t="n">
        <v>4889</v>
      </c>
      <c r="B4897">
        <f>RAND()</f>
        <v/>
      </c>
      <c r="C4897">
        <f>IF(B4897&lt;P_3,3,IF(B4897&lt;P_3+P_4,4,5))</f>
        <v/>
      </c>
      <c r="D4897">
        <f>NORM.S.INV(RAND())</f>
        <v/>
      </c>
      <c r="E4897">
        <f>V0*EXP((rf-q_leak-0.5*sigma^2)*C4897+sigma*SQRT(C4897)*D4897)</f>
        <v/>
      </c>
      <c r="F4897">
        <f>SHL_face*(1+SHL_rate)^C4897</f>
        <v/>
      </c>
      <c r="G4897">
        <f>Pref_face*(1+Pref_rate)^C4897</f>
        <v/>
      </c>
      <c r="H4897">
        <f>MAX(E4897-F4897-G4897,0)</f>
        <v/>
      </c>
      <c r="I4897">
        <f>MIN(E4897,F4897+G4897)+(1-MgmtPct)*H4897</f>
        <v/>
      </c>
      <c r="J4897">
        <f>IF(I4897/SponsorCost&gt;=RatchetTrigger,1,0)</f>
        <v/>
      </c>
      <c r="K4897">
        <f>IF(J4897=1,MgmtPctRatchet,MgmtPct)</f>
        <v/>
      </c>
      <c r="L4897">
        <f>K4897*H4897</f>
        <v/>
      </c>
      <c r="M4897">
        <f>EXP(-rf*C4897)*L4897</f>
        <v/>
      </c>
      <c r="N4897">
        <f>EXP(-rf*C4897)*E4897</f>
        <v/>
      </c>
    </row>
    <row r="4898">
      <c r="A4898" t="n">
        <v>4890</v>
      </c>
      <c r="B4898">
        <f>RAND()</f>
        <v/>
      </c>
      <c r="C4898">
        <f>IF(B4898&lt;P_3,3,IF(B4898&lt;P_3+P_4,4,5))</f>
        <v/>
      </c>
      <c r="D4898">
        <f>NORM.S.INV(RAND())</f>
        <v/>
      </c>
      <c r="E4898">
        <f>V0*EXP((rf-q_leak-0.5*sigma^2)*C4898+sigma*SQRT(C4898)*D4898)</f>
        <v/>
      </c>
      <c r="F4898">
        <f>SHL_face*(1+SHL_rate)^C4898</f>
        <v/>
      </c>
      <c r="G4898">
        <f>Pref_face*(1+Pref_rate)^C4898</f>
        <v/>
      </c>
      <c r="H4898">
        <f>MAX(E4898-F4898-G4898,0)</f>
        <v/>
      </c>
      <c r="I4898">
        <f>MIN(E4898,F4898+G4898)+(1-MgmtPct)*H4898</f>
        <v/>
      </c>
      <c r="J4898">
        <f>IF(I4898/SponsorCost&gt;=RatchetTrigger,1,0)</f>
        <v/>
      </c>
      <c r="K4898">
        <f>IF(J4898=1,MgmtPctRatchet,MgmtPct)</f>
        <v/>
      </c>
      <c r="L4898">
        <f>K4898*H4898</f>
        <v/>
      </c>
      <c r="M4898">
        <f>EXP(-rf*C4898)*L4898</f>
        <v/>
      </c>
      <c r="N4898">
        <f>EXP(-rf*C4898)*E4898</f>
        <v/>
      </c>
    </row>
    <row r="4899">
      <c r="A4899" t="n">
        <v>4891</v>
      </c>
      <c r="B4899">
        <f>RAND()</f>
        <v/>
      </c>
      <c r="C4899">
        <f>IF(B4899&lt;P_3,3,IF(B4899&lt;P_3+P_4,4,5))</f>
        <v/>
      </c>
      <c r="D4899">
        <f>NORM.S.INV(RAND())</f>
        <v/>
      </c>
      <c r="E4899">
        <f>V0*EXP((rf-q_leak-0.5*sigma^2)*C4899+sigma*SQRT(C4899)*D4899)</f>
        <v/>
      </c>
      <c r="F4899">
        <f>SHL_face*(1+SHL_rate)^C4899</f>
        <v/>
      </c>
      <c r="G4899">
        <f>Pref_face*(1+Pref_rate)^C4899</f>
        <v/>
      </c>
      <c r="H4899">
        <f>MAX(E4899-F4899-G4899,0)</f>
        <v/>
      </c>
      <c r="I4899">
        <f>MIN(E4899,F4899+G4899)+(1-MgmtPct)*H4899</f>
        <v/>
      </c>
      <c r="J4899">
        <f>IF(I4899/SponsorCost&gt;=RatchetTrigger,1,0)</f>
        <v/>
      </c>
      <c r="K4899">
        <f>IF(J4899=1,MgmtPctRatchet,MgmtPct)</f>
        <v/>
      </c>
      <c r="L4899">
        <f>K4899*H4899</f>
        <v/>
      </c>
      <c r="M4899">
        <f>EXP(-rf*C4899)*L4899</f>
        <v/>
      </c>
      <c r="N4899">
        <f>EXP(-rf*C4899)*E4899</f>
        <v/>
      </c>
    </row>
    <row r="4900">
      <c r="A4900" t="n">
        <v>4892</v>
      </c>
      <c r="B4900">
        <f>RAND()</f>
        <v/>
      </c>
      <c r="C4900">
        <f>IF(B4900&lt;P_3,3,IF(B4900&lt;P_3+P_4,4,5))</f>
        <v/>
      </c>
      <c r="D4900">
        <f>NORM.S.INV(RAND())</f>
        <v/>
      </c>
      <c r="E4900">
        <f>V0*EXP((rf-q_leak-0.5*sigma^2)*C4900+sigma*SQRT(C4900)*D4900)</f>
        <v/>
      </c>
      <c r="F4900">
        <f>SHL_face*(1+SHL_rate)^C4900</f>
        <v/>
      </c>
      <c r="G4900">
        <f>Pref_face*(1+Pref_rate)^C4900</f>
        <v/>
      </c>
      <c r="H4900">
        <f>MAX(E4900-F4900-G4900,0)</f>
        <v/>
      </c>
      <c r="I4900">
        <f>MIN(E4900,F4900+G4900)+(1-MgmtPct)*H4900</f>
        <v/>
      </c>
      <c r="J4900">
        <f>IF(I4900/SponsorCost&gt;=RatchetTrigger,1,0)</f>
        <v/>
      </c>
      <c r="K4900">
        <f>IF(J4900=1,MgmtPctRatchet,MgmtPct)</f>
        <v/>
      </c>
      <c r="L4900">
        <f>K4900*H4900</f>
        <v/>
      </c>
      <c r="M4900">
        <f>EXP(-rf*C4900)*L4900</f>
        <v/>
      </c>
      <c r="N4900">
        <f>EXP(-rf*C4900)*E4900</f>
        <v/>
      </c>
    </row>
    <row r="4901">
      <c r="A4901" t="n">
        <v>4893</v>
      </c>
      <c r="B4901">
        <f>RAND()</f>
        <v/>
      </c>
      <c r="C4901">
        <f>IF(B4901&lt;P_3,3,IF(B4901&lt;P_3+P_4,4,5))</f>
        <v/>
      </c>
      <c r="D4901">
        <f>NORM.S.INV(RAND())</f>
        <v/>
      </c>
      <c r="E4901">
        <f>V0*EXP((rf-q_leak-0.5*sigma^2)*C4901+sigma*SQRT(C4901)*D4901)</f>
        <v/>
      </c>
      <c r="F4901">
        <f>SHL_face*(1+SHL_rate)^C4901</f>
        <v/>
      </c>
      <c r="G4901">
        <f>Pref_face*(1+Pref_rate)^C4901</f>
        <v/>
      </c>
      <c r="H4901">
        <f>MAX(E4901-F4901-G4901,0)</f>
        <v/>
      </c>
      <c r="I4901">
        <f>MIN(E4901,F4901+G4901)+(1-MgmtPct)*H4901</f>
        <v/>
      </c>
      <c r="J4901">
        <f>IF(I4901/SponsorCost&gt;=RatchetTrigger,1,0)</f>
        <v/>
      </c>
      <c r="K4901">
        <f>IF(J4901=1,MgmtPctRatchet,MgmtPct)</f>
        <v/>
      </c>
      <c r="L4901">
        <f>K4901*H4901</f>
        <v/>
      </c>
      <c r="M4901">
        <f>EXP(-rf*C4901)*L4901</f>
        <v/>
      </c>
      <c r="N4901">
        <f>EXP(-rf*C4901)*E4901</f>
        <v/>
      </c>
    </row>
    <row r="4902">
      <c r="A4902" t="n">
        <v>4894</v>
      </c>
      <c r="B4902">
        <f>RAND()</f>
        <v/>
      </c>
      <c r="C4902">
        <f>IF(B4902&lt;P_3,3,IF(B4902&lt;P_3+P_4,4,5))</f>
        <v/>
      </c>
      <c r="D4902">
        <f>NORM.S.INV(RAND())</f>
        <v/>
      </c>
      <c r="E4902">
        <f>V0*EXP((rf-q_leak-0.5*sigma^2)*C4902+sigma*SQRT(C4902)*D4902)</f>
        <v/>
      </c>
      <c r="F4902">
        <f>SHL_face*(1+SHL_rate)^C4902</f>
        <v/>
      </c>
      <c r="G4902">
        <f>Pref_face*(1+Pref_rate)^C4902</f>
        <v/>
      </c>
      <c r="H4902">
        <f>MAX(E4902-F4902-G4902,0)</f>
        <v/>
      </c>
      <c r="I4902">
        <f>MIN(E4902,F4902+G4902)+(1-MgmtPct)*H4902</f>
        <v/>
      </c>
      <c r="J4902">
        <f>IF(I4902/SponsorCost&gt;=RatchetTrigger,1,0)</f>
        <v/>
      </c>
      <c r="K4902">
        <f>IF(J4902=1,MgmtPctRatchet,MgmtPct)</f>
        <v/>
      </c>
      <c r="L4902">
        <f>K4902*H4902</f>
        <v/>
      </c>
      <c r="M4902">
        <f>EXP(-rf*C4902)*L4902</f>
        <v/>
      </c>
      <c r="N4902">
        <f>EXP(-rf*C4902)*E4902</f>
        <v/>
      </c>
    </row>
    <row r="4903">
      <c r="A4903" t="n">
        <v>4895</v>
      </c>
      <c r="B4903">
        <f>RAND()</f>
        <v/>
      </c>
      <c r="C4903">
        <f>IF(B4903&lt;P_3,3,IF(B4903&lt;P_3+P_4,4,5))</f>
        <v/>
      </c>
      <c r="D4903">
        <f>NORM.S.INV(RAND())</f>
        <v/>
      </c>
      <c r="E4903">
        <f>V0*EXP((rf-q_leak-0.5*sigma^2)*C4903+sigma*SQRT(C4903)*D4903)</f>
        <v/>
      </c>
      <c r="F4903">
        <f>SHL_face*(1+SHL_rate)^C4903</f>
        <v/>
      </c>
      <c r="G4903">
        <f>Pref_face*(1+Pref_rate)^C4903</f>
        <v/>
      </c>
      <c r="H4903">
        <f>MAX(E4903-F4903-G4903,0)</f>
        <v/>
      </c>
      <c r="I4903">
        <f>MIN(E4903,F4903+G4903)+(1-MgmtPct)*H4903</f>
        <v/>
      </c>
      <c r="J4903">
        <f>IF(I4903/SponsorCost&gt;=RatchetTrigger,1,0)</f>
        <v/>
      </c>
      <c r="K4903">
        <f>IF(J4903=1,MgmtPctRatchet,MgmtPct)</f>
        <v/>
      </c>
      <c r="L4903">
        <f>K4903*H4903</f>
        <v/>
      </c>
      <c r="M4903">
        <f>EXP(-rf*C4903)*L4903</f>
        <v/>
      </c>
      <c r="N4903">
        <f>EXP(-rf*C4903)*E4903</f>
        <v/>
      </c>
    </row>
    <row r="4904">
      <c r="A4904" t="n">
        <v>4896</v>
      </c>
      <c r="B4904">
        <f>RAND()</f>
        <v/>
      </c>
      <c r="C4904">
        <f>IF(B4904&lt;P_3,3,IF(B4904&lt;P_3+P_4,4,5))</f>
        <v/>
      </c>
      <c r="D4904">
        <f>NORM.S.INV(RAND())</f>
        <v/>
      </c>
      <c r="E4904">
        <f>V0*EXP((rf-q_leak-0.5*sigma^2)*C4904+sigma*SQRT(C4904)*D4904)</f>
        <v/>
      </c>
      <c r="F4904">
        <f>SHL_face*(1+SHL_rate)^C4904</f>
        <v/>
      </c>
      <c r="G4904">
        <f>Pref_face*(1+Pref_rate)^C4904</f>
        <v/>
      </c>
      <c r="H4904">
        <f>MAX(E4904-F4904-G4904,0)</f>
        <v/>
      </c>
      <c r="I4904">
        <f>MIN(E4904,F4904+G4904)+(1-MgmtPct)*H4904</f>
        <v/>
      </c>
      <c r="J4904">
        <f>IF(I4904/SponsorCost&gt;=RatchetTrigger,1,0)</f>
        <v/>
      </c>
      <c r="K4904">
        <f>IF(J4904=1,MgmtPctRatchet,MgmtPct)</f>
        <v/>
      </c>
      <c r="L4904">
        <f>K4904*H4904</f>
        <v/>
      </c>
      <c r="M4904">
        <f>EXP(-rf*C4904)*L4904</f>
        <v/>
      </c>
      <c r="N4904">
        <f>EXP(-rf*C4904)*E4904</f>
        <v/>
      </c>
    </row>
    <row r="4905">
      <c r="A4905" t="n">
        <v>4897</v>
      </c>
      <c r="B4905">
        <f>RAND()</f>
        <v/>
      </c>
      <c r="C4905">
        <f>IF(B4905&lt;P_3,3,IF(B4905&lt;P_3+P_4,4,5))</f>
        <v/>
      </c>
      <c r="D4905">
        <f>NORM.S.INV(RAND())</f>
        <v/>
      </c>
      <c r="E4905">
        <f>V0*EXP((rf-q_leak-0.5*sigma^2)*C4905+sigma*SQRT(C4905)*D4905)</f>
        <v/>
      </c>
      <c r="F4905">
        <f>SHL_face*(1+SHL_rate)^C4905</f>
        <v/>
      </c>
      <c r="G4905">
        <f>Pref_face*(1+Pref_rate)^C4905</f>
        <v/>
      </c>
      <c r="H4905">
        <f>MAX(E4905-F4905-G4905,0)</f>
        <v/>
      </c>
      <c r="I4905">
        <f>MIN(E4905,F4905+G4905)+(1-MgmtPct)*H4905</f>
        <v/>
      </c>
      <c r="J4905">
        <f>IF(I4905/SponsorCost&gt;=RatchetTrigger,1,0)</f>
        <v/>
      </c>
      <c r="K4905">
        <f>IF(J4905=1,MgmtPctRatchet,MgmtPct)</f>
        <v/>
      </c>
      <c r="L4905">
        <f>K4905*H4905</f>
        <v/>
      </c>
      <c r="M4905">
        <f>EXP(-rf*C4905)*L4905</f>
        <v/>
      </c>
      <c r="N4905">
        <f>EXP(-rf*C4905)*E4905</f>
        <v/>
      </c>
    </row>
    <row r="4906">
      <c r="A4906" t="n">
        <v>4898</v>
      </c>
      <c r="B4906">
        <f>RAND()</f>
        <v/>
      </c>
      <c r="C4906">
        <f>IF(B4906&lt;P_3,3,IF(B4906&lt;P_3+P_4,4,5))</f>
        <v/>
      </c>
      <c r="D4906">
        <f>NORM.S.INV(RAND())</f>
        <v/>
      </c>
      <c r="E4906">
        <f>V0*EXP((rf-q_leak-0.5*sigma^2)*C4906+sigma*SQRT(C4906)*D4906)</f>
        <v/>
      </c>
      <c r="F4906">
        <f>SHL_face*(1+SHL_rate)^C4906</f>
        <v/>
      </c>
      <c r="G4906">
        <f>Pref_face*(1+Pref_rate)^C4906</f>
        <v/>
      </c>
      <c r="H4906">
        <f>MAX(E4906-F4906-G4906,0)</f>
        <v/>
      </c>
      <c r="I4906">
        <f>MIN(E4906,F4906+G4906)+(1-MgmtPct)*H4906</f>
        <v/>
      </c>
      <c r="J4906">
        <f>IF(I4906/SponsorCost&gt;=RatchetTrigger,1,0)</f>
        <v/>
      </c>
      <c r="K4906">
        <f>IF(J4906=1,MgmtPctRatchet,MgmtPct)</f>
        <v/>
      </c>
      <c r="L4906">
        <f>K4906*H4906</f>
        <v/>
      </c>
      <c r="M4906">
        <f>EXP(-rf*C4906)*L4906</f>
        <v/>
      </c>
      <c r="N4906">
        <f>EXP(-rf*C4906)*E4906</f>
        <v/>
      </c>
    </row>
    <row r="4907">
      <c r="A4907" t="n">
        <v>4899</v>
      </c>
      <c r="B4907">
        <f>RAND()</f>
        <v/>
      </c>
      <c r="C4907">
        <f>IF(B4907&lt;P_3,3,IF(B4907&lt;P_3+P_4,4,5))</f>
        <v/>
      </c>
      <c r="D4907">
        <f>NORM.S.INV(RAND())</f>
        <v/>
      </c>
      <c r="E4907">
        <f>V0*EXP((rf-q_leak-0.5*sigma^2)*C4907+sigma*SQRT(C4907)*D4907)</f>
        <v/>
      </c>
      <c r="F4907">
        <f>SHL_face*(1+SHL_rate)^C4907</f>
        <v/>
      </c>
      <c r="G4907">
        <f>Pref_face*(1+Pref_rate)^C4907</f>
        <v/>
      </c>
      <c r="H4907">
        <f>MAX(E4907-F4907-G4907,0)</f>
        <v/>
      </c>
      <c r="I4907">
        <f>MIN(E4907,F4907+G4907)+(1-MgmtPct)*H4907</f>
        <v/>
      </c>
      <c r="J4907">
        <f>IF(I4907/SponsorCost&gt;=RatchetTrigger,1,0)</f>
        <v/>
      </c>
      <c r="K4907">
        <f>IF(J4907=1,MgmtPctRatchet,MgmtPct)</f>
        <v/>
      </c>
      <c r="L4907">
        <f>K4907*H4907</f>
        <v/>
      </c>
      <c r="M4907">
        <f>EXP(-rf*C4907)*L4907</f>
        <v/>
      </c>
      <c r="N4907">
        <f>EXP(-rf*C4907)*E4907</f>
        <v/>
      </c>
    </row>
    <row r="4908">
      <c r="A4908" t="n">
        <v>4900</v>
      </c>
      <c r="B4908">
        <f>RAND()</f>
        <v/>
      </c>
      <c r="C4908">
        <f>IF(B4908&lt;P_3,3,IF(B4908&lt;P_3+P_4,4,5))</f>
        <v/>
      </c>
      <c r="D4908">
        <f>NORM.S.INV(RAND())</f>
        <v/>
      </c>
      <c r="E4908">
        <f>V0*EXP((rf-q_leak-0.5*sigma^2)*C4908+sigma*SQRT(C4908)*D4908)</f>
        <v/>
      </c>
      <c r="F4908">
        <f>SHL_face*(1+SHL_rate)^C4908</f>
        <v/>
      </c>
      <c r="G4908">
        <f>Pref_face*(1+Pref_rate)^C4908</f>
        <v/>
      </c>
      <c r="H4908">
        <f>MAX(E4908-F4908-G4908,0)</f>
        <v/>
      </c>
      <c r="I4908">
        <f>MIN(E4908,F4908+G4908)+(1-MgmtPct)*H4908</f>
        <v/>
      </c>
      <c r="J4908">
        <f>IF(I4908/SponsorCost&gt;=RatchetTrigger,1,0)</f>
        <v/>
      </c>
      <c r="K4908">
        <f>IF(J4908=1,MgmtPctRatchet,MgmtPct)</f>
        <v/>
      </c>
      <c r="L4908">
        <f>K4908*H4908</f>
        <v/>
      </c>
      <c r="M4908">
        <f>EXP(-rf*C4908)*L4908</f>
        <v/>
      </c>
      <c r="N4908">
        <f>EXP(-rf*C4908)*E4908</f>
        <v/>
      </c>
    </row>
    <row r="4909">
      <c r="A4909" t="n">
        <v>4901</v>
      </c>
      <c r="B4909">
        <f>RAND()</f>
        <v/>
      </c>
      <c r="C4909">
        <f>IF(B4909&lt;P_3,3,IF(B4909&lt;P_3+P_4,4,5))</f>
        <v/>
      </c>
      <c r="D4909">
        <f>NORM.S.INV(RAND())</f>
        <v/>
      </c>
      <c r="E4909">
        <f>V0*EXP((rf-q_leak-0.5*sigma^2)*C4909+sigma*SQRT(C4909)*D4909)</f>
        <v/>
      </c>
      <c r="F4909">
        <f>SHL_face*(1+SHL_rate)^C4909</f>
        <v/>
      </c>
      <c r="G4909">
        <f>Pref_face*(1+Pref_rate)^C4909</f>
        <v/>
      </c>
      <c r="H4909">
        <f>MAX(E4909-F4909-G4909,0)</f>
        <v/>
      </c>
      <c r="I4909">
        <f>MIN(E4909,F4909+G4909)+(1-MgmtPct)*H4909</f>
        <v/>
      </c>
      <c r="J4909">
        <f>IF(I4909/SponsorCost&gt;=RatchetTrigger,1,0)</f>
        <v/>
      </c>
      <c r="K4909">
        <f>IF(J4909=1,MgmtPctRatchet,MgmtPct)</f>
        <v/>
      </c>
      <c r="L4909">
        <f>K4909*H4909</f>
        <v/>
      </c>
      <c r="M4909">
        <f>EXP(-rf*C4909)*L4909</f>
        <v/>
      </c>
      <c r="N4909">
        <f>EXP(-rf*C4909)*E4909</f>
        <v/>
      </c>
    </row>
    <row r="4910">
      <c r="A4910" t="n">
        <v>4902</v>
      </c>
      <c r="B4910">
        <f>RAND()</f>
        <v/>
      </c>
      <c r="C4910">
        <f>IF(B4910&lt;P_3,3,IF(B4910&lt;P_3+P_4,4,5))</f>
        <v/>
      </c>
      <c r="D4910">
        <f>NORM.S.INV(RAND())</f>
        <v/>
      </c>
      <c r="E4910">
        <f>V0*EXP((rf-q_leak-0.5*sigma^2)*C4910+sigma*SQRT(C4910)*D4910)</f>
        <v/>
      </c>
      <c r="F4910">
        <f>SHL_face*(1+SHL_rate)^C4910</f>
        <v/>
      </c>
      <c r="G4910">
        <f>Pref_face*(1+Pref_rate)^C4910</f>
        <v/>
      </c>
      <c r="H4910">
        <f>MAX(E4910-F4910-G4910,0)</f>
        <v/>
      </c>
      <c r="I4910">
        <f>MIN(E4910,F4910+G4910)+(1-MgmtPct)*H4910</f>
        <v/>
      </c>
      <c r="J4910">
        <f>IF(I4910/SponsorCost&gt;=RatchetTrigger,1,0)</f>
        <v/>
      </c>
      <c r="K4910">
        <f>IF(J4910=1,MgmtPctRatchet,MgmtPct)</f>
        <v/>
      </c>
      <c r="L4910">
        <f>K4910*H4910</f>
        <v/>
      </c>
      <c r="M4910">
        <f>EXP(-rf*C4910)*L4910</f>
        <v/>
      </c>
      <c r="N4910">
        <f>EXP(-rf*C4910)*E4910</f>
        <v/>
      </c>
    </row>
    <row r="4911">
      <c r="A4911" t="n">
        <v>4903</v>
      </c>
      <c r="B4911">
        <f>RAND()</f>
        <v/>
      </c>
      <c r="C4911">
        <f>IF(B4911&lt;P_3,3,IF(B4911&lt;P_3+P_4,4,5))</f>
        <v/>
      </c>
      <c r="D4911">
        <f>NORM.S.INV(RAND())</f>
        <v/>
      </c>
      <c r="E4911">
        <f>V0*EXP((rf-q_leak-0.5*sigma^2)*C4911+sigma*SQRT(C4911)*D4911)</f>
        <v/>
      </c>
      <c r="F4911">
        <f>SHL_face*(1+SHL_rate)^C4911</f>
        <v/>
      </c>
      <c r="G4911">
        <f>Pref_face*(1+Pref_rate)^C4911</f>
        <v/>
      </c>
      <c r="H4911">
        <f>MAX(E4911-F4911-G4911,0)</f>
        <v/>
      </c>
      <c r="I4911">
        <f>MIN(E4911,F4911+G4911)+(1-MgmtPct)*H4911</f>
        <v/>
      </c>
      <c r="J4911">
        <f>IF(I4911/SponsorCost&gt;=RatchetTrigger,1,0)</f>
        <v/>
      </c>
      <c r="K4911">
        <f>IF(J4911=1,MgmtPctRatchet,MgmtPct)</f>
        <v/>
      </c>
      <c r="L4911">
        <f>K4911*H4911</f>
        <v/>
      </c>
      <c r="M4911">
        <f>EXP(-rf*C4911)*L4911</f>
        <v/>
      </c>
      <c r="N4911">
        <f>EXP(-rf*C4911)*E4911</f>
        <v/>
      </c>
    </row>
    <row r="4912">
      <c r="A4912" t="n">
        <v>4904</v>
      </c>
      <c r="B4912">
        <f>RAND()</f>
        <v/>
      </c>
      <c r="C4912">
        <f>IF(B4912&lt;P_3,3,IF(B4912&lt;P_3+P_4,4,5))</f>
        <v/>
      </c>
      <c r="D4912">
        <f>NORM.S.INV(RAND())</f>
        <v/>
      </c>
      <c r="E4912">
        <f>V0*EXP((rf-q_leak-0.5*sigma^2)*C4912+sigma*SQRT(C4912)*D4912)</f>
        <v/>
      </c>
      <c r="F4912">
        <f>SHL_face*(1+SHL_rate)^C4912</f>
        <v/>
      </c>
      <c r="G4912">
        <f>Pref_face*(1+Pref_rate)^C4912</f>
        <v/>
      </c>
      <c r="H4912">
        <f>MAX(E4912-F4912-G4912,0)</f>
        <v/>
      </c>
      <c r="I4912">
        <f>MIN(E4912,F4912+G4912)+(1-MgmtPct)*H4912</f>
        <v/>
      </c>
      <c r="J4912">
        <f>IF(I4912/SponsorCost&gt;=RatchetTrigger,1,0)</f>
        <v/>
      </c>
      <c r="K4912">
        <f>IF(J4912=1,MgmtPctRatchet,MgmtPct)</f>
        <v/>
      </c>
      <c r="L4912">
        <f>K4912*H4912</f>
        <v/>
      </c>
      <c r="M4912">
        <f>EXP(-rf*C4912)*L4912</f>
        <v/>
      </c>
      <c r="N4912">
        <f>EXP(-rf*C4912)*E4912</f>
        <v/>
      </c>
    </row>
    <row r="4913">
      <c r="A4913" t="n">
        <v>4905</v>
      </c>
      <c r="B4913">
        <f>RAND()</f>
        <v/>
      </c>
      <c r="C4913">
        <f>IF(B4913&lt;P_3,3,IF(B4913&lt;P_3+P_4,4,5))</f>
        <v/>
      </c>
      <c r="D4913">
        <f>NORM.S.INV(RAND())</f>
        <v/>
      </c>
      <c r="E4913">
        <f>V0*EXP((rf-q_leak-0.5*sigma^2)*C4913+sigma*SQRT(C4913)*D4913)</f>
        <v/>
      </c>
      <c r="F4913">
        <f>SHL_face*(1+SHL_rate)^C4913</f>
        <v/>
      </c>
      <c r="G4913">
        <f>Pref_face*(1+Pref_rate)^C4913</f>
        <v/>
      </c>
      <c r="H4913">
        <f>MAX(E4913-F4913-G4913,0)</f>
        <v/>
      </c>
      <c r="I4913">
        <f>MIN(E4913,F4913+G4913)+(1-MgmtPct)*H4913</f>
        <v/>
      </c>
      <c r="J4913">
        <f>IF(I4913/SponsorCost&gt;=RatchetTrigger,1,0)</f>
        <v/>
      </c>
      <c r="K4913">
        <f>IF(J4913=1,MgmtPctRatchet,MgmtPct)</f>
        <v/>
      </c>
      <c r="L4913">
        <f>K4913*H4913</f>
        <v/>
      </c>
      <c r="M4913">
        <f>EXP(-rf*C4913)*L4913</f>
        <v/>
      </c>
      <c r="N4913">
        <f>EXP(-rf*C4913)*E4913</f>
        <v/>
      </c>
    </row>
    <row r="4914">
      <c r="A4914" t="n">
        <v>4906</v>
      </c>
      <c r="B4914">
        <f>RAND()</f>
        <v/>
      </c>
      <c r="C4914">
        <f>IF(B4914&lt;P_3,3,IF(B4914&lt;P_3+P_4,4,5))</f>
        <v/>
      </c>
      <c r="D4914">
        <f>NORM.S.INV(RAND())</f>
        <v/>
      </c>
      <c r="E4914">
        <f>V0*EXP((rf-q_leak-0.5*sigma^2)*C4914+sigma*SQRT(C4914)*D4914)</f>
        <v/>
      </c>
      <c r="F4914">
        <f>SHL_face*(1+SHL_rate)^C4914</f>
        <v/>
      </c>
      <c r="G4914">
        <f>Pref_face*(1+Pref_rate)^C4914</f>
        <v/>
      </c>
      <c r="H4914">
        <f>MAX(E4914-F4914-G4914,0)</f>
        <v/>
      </c>
      <c r="I4914">
        <f>MIN(E4914,F4914+G4914)+(1-MgmtPct)*H4914</f>
        <v/>
      </c>
      <c r="J4914">
        <f>IF(I4914/SponsorCost&gt;=RatchetTrigger,1,0)</f>
        <v/>
      </c>
      <c r="K4914">
        <f>IF(J4914=1,MgmtPctRatchet,MgmtPct)</f>
        <v/>
      </c>
      <c r="L4914">
        <f>K4914*H4914</f>
        <v/>
      </c>
      <c r="M4914">
        <f>EXP(-rf*C4914)*L4914</f>
        <v/>
      </c>
      <c r="N4914">
        <f>EXP(-rf*C4914)*E4914</f>
        <v/>
      </c>
    </row>
    <row r="4915">
      <c r="A4915" t="n">
        <v>4907</v>
      </c>
      <c r="B4915">
        <f>RAND()</f>
        <v/>
      </c>
      <c r="C4915">
        <f>IF(B4915&lt;P_3,3,IF(B4915&lt;P_3+P_4,4,5))</f>
        <v/>
      </c>
      <c r="D4915">
        <f>NORM.S.INV(RAND())</f>
        <v/>
      </c>
      <c r="E4915">
        <f>V0*EXP((rf-q_leak-0.5*sigma^2)*C4915+sigma*SQRT(C4915)*D4915)</f>
        <v/>
      </c>
      <c r="F4915">
        <f>SHL_face*(1+SHL_rate)^C4915</f>
        <v/>
      </c>
      <c r="G4915">
        <f>Pref_face*(1+Pref_rate)^C4915</f>
        <v/>
      </c>
      <c r="H4915">
        <f>MAX(E4915-F4915-G4915,0)</f>
        <v/>
      </c>
      <c r="I4915">
        <f>MIN(E4915,F4915+G4915)+(1-MgmtPct)*H4915</f>
        <v/>
      </c>
      <c r="J4915">
        <f>IF(I4915/SponsorCost&gt;=RatchetTrigger,1,0)</f>
        <v/>
      </c>
      <c r="K4915">
        <f>IF(J4915=1,MgmtPctRatchet,MgmtPct)</f>
        <v/>
      </c>
      <c r="L4915">
        <f>K4915*H4915</f>
        <v/>
      </c>
      <c r="M4915">
        <f>EXP(-rf*C4915)*L4915</f>
        <v/>
      </c>
      <c r="N4915">
        <f>EXP(-rf*C4915)*E4915</f>
        <v/>
      </c>
    </row>
    <row r="4916">
      <c r="A4916" t="n">
        <v>4908</v>
      </c>
      <c r="B4916">
        <f>RAND()</f>
        <v/>
      </c>
      <c r="C4916">
        <f>IF(B4916&lt;P_3,3,IF(B4916&lt;P_3+P_4,4,5))</f>
        <v/>
      </c>
      <c r="D4916">
        <f>NORM.S.INV(RAND())</f>
        <v/>
      </c>
      <c r="E4916">
        <f>V0*EXP((rf-q_leak-0.5*sigma^2)*C4916+sigma*SQRT(C4916)*D4916)</f>
        <v/>
      </c>
      <c r="F4916">
        <f>SHL_face*(1+SHL_rate)^C4916</f>
        <v/>
      </c>
      <c r="G4916">
        <f>Pref_face*(1+Pref_rate)^C4916</f>
        <v/>
      </c>
      <c r="H4916">
        <f>MAX(E4916-F4916-G4916,0)</f>
        <v/>
      </c>
      <c r="I4916">
        <f>MIN(E4916,F4916+G4916)+(1-MgmtPct)*H4916</f>
        <v/>
      </c>
      <c r="J4916">
        <f>IF(I4916/SponsorCost&gt;=RatchetTrigger,1,0)</f>
        <v/>
      </c>
      <c r="K4916">
        <f>IF(J4916=1,MgmtPctRatchet,MgmtPct)</f>
        <v/>
      </c>
      <c r="L4916">
        <f>K4916*H4916</f>
        <v/>
      </c>
      <c r="M4916">
        <f>EXP(-rf*C4916)*L4916</f>
        <v/>
      </c>
      <c r="N4916">
        <f>EXP(-rf*C4916)*E4916</f>
        <v/>
      </c>
    </row>
    <row r="4917">
      <c r="A4917" t="n">
        <v>4909</v>
      </c>
      <c r="B4917">
        <f>RAND()</f>
        <v/>
      </c>
      <c r="C4917">
        <f>IF(B4917&lt;P_3,3,IF(B4917&lt;P_3+P_4,4,5))</f>
        <v/>
      </c>
      <c r="D4917">
        <f>NORM.S.INV(RAND())</f>
        <v/>
      </c>
      <c r="E4917">
        <f>V0*EXP((rf-q_leak-0.5*sigma^2)*C4917+sigma*SQRT(C4917)*D4917)</f>
        <v/>
      </c>
      <c r="F4917">
        <f>SHL_face*(1+SHL_rate)^C4917</f>
        <v/>
      </c>
      <c r="G4917">
        <f>Pref_face*(1+Pref_rate)^C4917</f>
        <v/>
      </c>
      <c r="H4917">
        <f>MAX(E4917-F4917-G4917,0)</f>
        <v/>
      </c>
      <c r="I4917">
        <f>MIN(E4917,F4917+G4917)+(1-MgmtPct)*H4917</f>
        <v/>
      </c>
      <c r="J4917">
        <f>IF(I4917/SponsorCost&gt;=RatchetTrigger,1,0)</f>
        <v/>
      </c>
      <c r="K4917">
        <f>IF(J4917=1,MgmtPctRatchet,MgmtPct)</f>
        <v/>
      </c>
      <c r="L4917">
        <f>K4917*H4917</f>
        <v/>
      </c>
      <c r="M4917">
        <f>EXP(-rf*C4917)*L4917</f>
        <v/>
      </c>
      <c r="N4917">
        <f>EXP(-rf*C4917)*E4917</f>
        <v/>
      </c>
    </row>
    <row r="4918">
      <c r="A4918" t="n">
        <v>4910</v>
      </c>
      <c r="B4918">
        <f>RAND()</f>
        <v/>
      </c>
      <c r="C4918">
        <f>IF(B4918&lt;P_3,3,IF(B4918&lt;P_3+P_4,4,5))</f>
        <v/>
      </c>
      <c r="D4918">
        <f>NORM.S.INV(RAND())</f>
        <v/>
      </c>
      <c r="E4918">
        <f>V0*EXP((rf-q_leak-0.5*sigma^2)*C4918+sigma*SQRT(C4918)*D4918)</f>
        <v/>
      </c>
      <c r="F4918">
        <f>SHL_face*(1+SHL_rate)^C4918</f>
        <v/>
      </c>
      <c r="G4918">
        <f>Pref_face*(1+Pref_rate)^C4918</f>
        <v/>
      </c>
      <c r="H4918">
        <f>MAX(E4918-F4918-G4918,0)</f>
        <v/>
      </c>
      <c r="I4918">
        <f>MIN(E4918,F4918+G4918)+(1-MgmtPct)*H4918</f>
        <v/>
      </c>
      <c r="J4918">
        <f>IF(I4918/SponsorCost&gt;=RatchetTrigger,1,0)</f>
        <v/>
      </c>
      <c r="K4918">
        <f>IF(J4918=1,MgmtPctRatchet,MgmtPct)</f>
        <v/>
      </c>
      <c r="L4918">
        <f>K4918*H4918</f>
        <v/>
      </c>
      <c r="M4918">
        <f>EXP(-rf*C4918)*L4918</f>
        <v/>
      </c>
      <c r="N4918">
        <f>EXP(-rf*C4918)*E4918</f>
        <v/>
      </c>
    </row>
    <row r="4919">
      <c r="A4919" t="n">
        <v>4911</v>
      </c>
      <c r="B4919">
        <f>RAND()</f>
        <v/>
      </c>
      <c r="C4919">
        <f>IF(B4919&lt;P_3,3,IF(B4919&lt;P_3+P_4,4,5))</f>
        <v/>
      </c>
      <c r="D4919">
        <f>NORM.S.INV(RAND())</f>
        <v/>
      </c>
      <c r="E4919">
        <f>V0*EXP((rf-q_leak-0.5*sigma^2)*C4919+sigma*SQRT(C4919)*D4919)</f>
        <v/>
      </c>
      <c r="F4919">
        <f>SHL_face*(1+SHL_rate)^C4919</f>
        <v/>
      </c>
      <c r="G4919">
        <f>Pref_face*(1+Pref_rate)^C4919</f>
        <v/>
      </c>
      <c r="H4919">
        <f>MAX(E4919-F4919-G4919,0)</f>
        <v/>
      </c>
      <c r="I4919">
        <f>MIN(E4919,F4919+G4919)+(1-MgmtPct)*H4919</f>
        <v/>
      </c>
      <c r="J4919">
        <f>IF(I4919/SponsorCost&gt;=RatchetTrigger,1,0)</f>
        <v/>
      </c>
      <c r="K4919">
        <f>IF(J4919=1,MgmtPctRatchet,MgmtPct)</f>
        <v/>
      </c>
      <c r="L4919">
        <f>K4919*H4919</f>
        <v/>
      </c>
      <c r="M4919">
        <f>EXP(-rf*C4919)*L4919</f>
        <v/>
      </c>
      <c r="N4919">
        <f>EXP(-rf*C4919)*E4919</f>
        <v/>
      </c>
    </row>
    <row r="4920">
      <c r="A4920" t="n">
        <v>4912</v>
      </c>
      <c r="B4920">
        <f>RAND()</f>
        <v/>
      </c>
      <c r="C4920">
        <f>IF(B4920&lt;P_3,3,IF(B4920&lt;P_3+P_4,4,5))</f>
        <v/>
      </c>
      <c r="D4920">
        <f>NORM.S.INV(RAND())</f>
        <v/>
      </c>
      <c r="E4920">
        <f>V0*EXP((rf-q_leak-0.5*sigma^2)*C4920+sigma*SQRT(C4920)*D4920)</f>
        <v/>
      </c>
      <c r="F4920">
        <f>SHL_face*(1+SHL_rate)^C4920</f>
        <v/>
      </c>
      <c r="G4920">
        <f>Pref_face*(1+Pref_rate)^C4920</f>
        <v/>
      </c>
      <c r="H4920">
        <f>MAX(E4920-F4920-G4920,0)</f>
        <v/>
      </c>
      <c r="I4920">
        <f>MIN(E4920,F4920+G4920)+(1-MgmtPct)*H4920</f>
        <v/>
      </c>
      <c r="J4920">
        <f>IF(I4920/SponsorCost&gt;=RatchetTrigger,1,0)</f>
        <v/>
      </c>
      <c r="K4920">
        <f>IF(J4920=1,MgmtPctRatchet,MgmtPct)</f>
        <v/>
      </c>
      <c r="L4920">
        <f>K4920*H4920</f>
        <v/>
      </c>
      <c r="M4920">
        <f>EXP(-rf*C4920)*L4920</f>
        <v/>
      </c>
      <c r="N4920">
        <f>EXP(-rf*C4920)*E4920</f>
        <v/>
      </c>
    </row>
    <row r="4921">
      <c r="A4921" t="n">
        <v>4913</v>
      </c>
      <c r="B4921">
        <f>RAND()</f>
        <v/>
      </c>
      <c r="C4921">
        <f>IF(B4921&lt;P_3,3,IF(B4921&lt;P_3+P_4,4,5))</f>
        <v/>
      </c>
      <c r="D4921">
        <f>NORM.S.INV(RAND())</f>
        <v/>
      </c>
      <c r="E4921">
        <f>V0*EXP((rf-q_leak-0.5*sigma^2)*C4921+sigma*SQRT(C4921)*D4921)</f>
        <v/>
      </c>
      <c r="F4921">
        <f>SHL_face*(1+SHL_rate)^C4921</f>
        <v/>
      </c>
      <c r="G4921">
        <f>Pref_face*(1+Pref_rate)^C4921</f>
        <v/>
      </c>
      <c r="H4921">
        <f>MAX(E4921-F4921-G4921,0)</f>
        <v/>
      </c>
      <c r="I4921">
        <f>MIN(E4921,F4921+G4921)+(1-MgmtPct)*H4921</f>
        <v/>
      </c>
      <c r="J4921">
        <f>IF(I4921/SponsorCost&gt;=RatchetTrigger,1,0)</f>
        <v/>
      </c>
      <c r="K4921">
        <f>IF(J4921=1,MgmtPctRatchet,MgmtPct)</f>
        <v/>
      </c>
      <c r="L4921">
        <f>K4921*H4921</f>
        <v/>
      </c>
      <c r="M4921">
        <f>EXP(-rf*C4921)*L4921</f>
        <v/>
      </c>
      <c r="N4921">
        <f>EXP(-rf*C4921)*E4921</f>
        <v/>
      </c>
    </row>
    <row r="4922">
      <c r="A4922" t="n">
        <v>4914</v>
      </c>
      <c r="B4922">
        <f>RAND()</f>
        <v/>
      </c>
      <c r="C4922">
        <f>IF(B4922&lt;P_3,3,IF(B4922&lt;P_3+P_4,4,5))</f>
        <v/>
      </c>
      <c r="D4922">
        <f>NORM.S.INV(RAND())</f>
        <v/>
      </c>
      <c r="E4922">
        <f>V0*EXP((rf-q_leak-0.5*sigma^2)*C4922+sigma*SQRT(C4922)*D4922)</f>
        <v/>
      </c>
      <c r="F4922">
        <f>SHL_face*(1+SHL_rate)^C4922</f>
        <v/>
      </c>
      <c r="G4922">
        <f>Pref_face*(1+Pref_rate)^C4922</f>
        <v/>
      </c>
      <c r="H4922">
        <f>MAX(E4922-F4922-G4922,0)</f>
        <v/>
      </c>
      <c r="I4922">
        <f>MIN(E4922,F4922+G4922)+(1-MgmtPct)*H4922</f>
        <v/>
      </c>
      <c r="J4922">
        <f>IF(I4922/SponsorCost&gt;=RatchetTrigger,1,0)</f>
        <v/>
      </c>
      <c r="K4922">
        <f>IF(J4922=1,MgmtPctRatchet,MgmtPct)</f>
        <v/>
      </c>
      <c r="L4922">
        <f>K4922*H4922</f>
        <v/>
      </c>
      <c r="M4922">
        <f>EXP(-rf*C4922)*L4922</f>
        <v/>
      </c>
      <c r="N4922">
        <f>EXP(-rf*C4922)*E4922</f>
        <v/>
      </c>
    </row>
    <row r="4923">
      <c r="A4923" t="n">
        <v>4915</v>
      </c>
      <c r="B4923">
        <f>RAND()</f>
        <v/>
      </c>
      <c r="C4923">
        <f>IF(B4923&lt;P_3,3,IF(B4923&lt;P_3+P_4,4,5))</f>
        <v/>
      </c>
      <c r="D4923">
        <f>NORM.S.INV(RAND())</f>
        <v/>
      </c>
      <c r="E4923">
        <f>V0*EXP((rf-q_leak-0.5*sigma^2)*C4923+sigma*SQRT(C4923)*D4923)</f>
        <v/>
      </c>
      <c r="F4923">
        <f>SHL_face*(1+SHL_rate)^C4923</f>
        <v/>
      </c>
      <c r="G4923">
        <f>Pref_face*(1+Pref_rate)^C4923</f>
        <v/>
      </c>
      <c r="H4923">
        <f>MAX(E4923-F4923-G4923,0)</f>
        <v/>
      </c>
      <c r="I4923">
        <f>MIN(E4923,F4923+G4923)+(1-MgmtPct)*H4923</f>
        <v/>
      </c>
      <c r="J4923">
        <f>IF(I4923/SponsorCost&gt;=RatchetTrigger,1,0)</f>
        <v/>
      </c>
      <c r="K4923">
        <f>IF(J4923=1,MgmtPctRatchet,MgmtPct)</f>
        <v/>
      </c>
      <c r="L4923">
        <f>K4923*H4923</f>
        <v/>
      </c>
      <c r="M4923">
        <f>EXP(-rf*C4923)*L4923</f>
        <v/>
      </c>
      <c r="N4923">
        <f>EXP(-rf*C4923)*E4923</f>
        <v/>
      </c>
    </row>
    <row r="4924">
      <c r="A4924" t="n">
        <v>4916</v>
      </c>
      <c r="B4924">
        <f>RAND()</f>
        <v/>
      </c>
      <c r="C4924">
        <f>IF(B4924&lt;P_3,3,IF(B4924&lt;P_3+P_4,4,5))</f>
        <v/>
      </c>
      <c r="D4924">
        <f>NORM.S.INV(RAND())</f>
        <v/>
      </c>
      <c r="E4924">
        <f>V0*EXP((rf-q_leak-0.5*sigma^2)*C4924+sigma*SQRT(C4924)*D4924)</f>
        <v/>
      </c>
      <c r="F4924">
        <f>SHL_face*(1+SHL_rate)^C4924</f>
        <v/>
      </c>
      <c r="G4924">
        <f>Pref_face*(1+Pref_rate)^C4924</f>
        <v/>
      </c>
      <c r="H4924">
        <f>MAX(E4924-F4924-G4924,0)</f>
        <v/>
      </c>
      <c r="I4924">
        <f>MIN(E4924,F4924+G4924)+(1-MgmtPct)*H4924</f>
        <v/>
      </c>
      <c r="J4924">
        <f>IF(I4924/SponsorCost&gt;=RatchetTrigger,1,0)</f>
        <v/>
      </c>
      <c r="K4924">
        <f>IF(J4924=1,MgmtPctRatchet,MgmtPct)</f>
        <v/>
      </c>
      <c r="L4924">
        <f>K4924*H4924</f>
        <v/>
      </c>
      <c r="M4924">
        <f>EXP(-rf*C4924)*L4924</f>
        <v/>
      </c>
      <c r="N4924">
        <f>EXP(-rf*C4924)*E4924</f>
        <v/>
      </c>
    </row>
    <row r="4925">
      <c r="A4925" t="n">
        <v>4917</v>
      </c>
      <c r="B4925">
        <f>RAND()</f>
        <v/>
      </c>
      <c r="C4925">
        <f>IF(B4925&lt;P_3,3,IF(B4925&lt;P_3+P_4,4,5))</f>
        <v/>
      </c>
      <c r="D4925">
        <f>NORM.S.INV(RAND())</f>
        <v/>
      </c>
      <c r="E4925">
        <f>V0*EXP((rf-q_leak-0.5*sigma^2)*C4925+sigma*SQRT(C4925)*D4925)</f>
        <v/>
      </c>
      <c r="F4925">
        <f>SHL_face*(1+SHL_rate)^C4925</f>
        <v/>
      </c>
      <c r="G4925">
        <f>Pref_face*(1+Pref_rate)^C4925</f>
        <v/>
      </c>
      <c r="H4925">
        <f>MAX(E4925-F4925-G4925,0)</f>
        <v/>
      </c>
      <c r="I4925">
        <f>MIN(E4925,F4925+G4925)+(1-MgmtPct)*H4925</f>
        <v/>
      </c>
      <c r="J4925">
        <f>IF(I4925/SponsorCost&gt;=RatchetTrigger,1,0)</f>
        <v/>
      </c>
      <c r="K4925">
        <f>IF(J4925=1,MgmtPctRatchet,MgmtPct)</f>
        <v/>
      </c>
      <c r="L4925">
        <f>K4925*H4925</f>
        <v/>
      </c>
      <c r="M4925">
        <f>EXP(-rf*C4925)*L4925</f>
        <v/>
      </c>
      <c r="N4925">
        <f>EXP(-rf*C4925)*E4925</f>
        <v/>
      </c>
    </row>
    <row r="4926">
      <c r="A4926" t="n">
        <v>4918</v>
      </c>
      <c r="B4926">
        <f>RAND()</f>
        <v/>
      </c>
      <c r="C4926">
        <f>IF(B4926&lt;P_3,3,IF(B4926&lt;P_3+P_4,4,5))</f>
        <v/>
      </c>
      <c r="D4926">
        <f>NORM.S.INV(RAND())</f>
        <v/>
      </c>
      <c r="E4926">
        <f>V0*EXP((rf-q_leak-0.5*sigma^2)*C4926+sigma*SQRT(C4926)*D4926)</f>
        <v/>
      </c>
      <c r="F4926">
        <f>SHL_face*(1+SHL_rate)^C4926</f>
        <v/>
      </c>
      <c r="G4926">
        <f>Pref_face*(1+Pref_rate)^C4926</f>
        <v/>
      </c>
      <c r="H4926">
        <f>MAX(E4926-F4926-G4926,0)</f>
        <v/>
      </c>
      <c r="I4926">
        <f>MIN(E4926,F4926+G4926)+(1-MgmtPct)*H4926</f>
        <v/>
      </c>
      <c r="J4926">
        <f>IF(I4926/SponsorCost&gt;=RatchetTrigger,1,0)</f>
        <v/>
      </c>
      <c r="K4926">
        <f>IF(J4926=1,MgmtPctRatchet,MgmtPct)</f>
        <v/>
      </c>
      <c r="L4926">
        <f>K4926*H4926</f>
        <v/>
      </c>
      <c r="M4926">
        <f>EXP(-rf*C4926)*L4926</f>
        <v/>
      </c>
      <c r="N4926">
        <f>EXP(-rf*C4926)*E4926</f>
        <v/>
      </c>
    </row>
    <row r="4927">
      <c r="A4927" t="n">
        <v>4919</v>
      </c>
      <c r="B4927">
        <f>RAND()</f>
        <v/>
      </c>
      <c r="C4927">
        <f>IF(B4927&lt;P_3,3,IF(B4927&lt;P_3+P_4,4,5))</f>
        <v/>
      </c>
      <c r="D4927">
        <f>NORM.S.INV(RAND())</f>
        <v/>
      </c>
      <c r="E4927">
        <f>V0*EXP((rf-q_leak-0.5*sigma^2)*C4927+sigma*SQRT(C4927)*D4927)</f>
        <v/>
      </c>
      <c r="F4927">
        <f>SHL_face*(1+SHL_rate)^C4927</f>
        <v/>
      </c>
      <c r="G4927">
        <f>Pref_face*(1+Pref_rate)^C4927</f>
        <v/>
      </c>
      <c r="H4927">
        <f>MAX(E4927-F4927-G4927,0)</f>
        <v/>
      </c>
      <c r="I4927">
        <f>MIN(E4927,F4927+G4927)+(1-MgmtPct)*H4927</f>
        <v/>
      </c>
      <c r="J4927">
        <f>IF(I4927/SponsorCost&gt;=RatchetTrigger,1,0)</f>
        <v/>
      </c>
      <c r="K4927">
        <f>IF(J4927=1,MgmtPctRatchet,MgmtPct)</f>
        <v/>
      </c>
      <c r="L4927">
        <f>K4927*H4927</f>
        <v/>
      </c>
      <c r="M4927">
        <f>EXP(-rf*C4927)*L4927</f>
        <v/>
      </c>
      <c r="N4927">
        <f>EXP(-rf*C4927)*E4927</f>
        <v/>
      </c>
    </row>
    <row r="4928">
      <c r="A4928" t="n">
        <v>4920</v>
      </c>
      <c r="B4928">
        <f>RAND()</f>
        <v/>
      </c>
      <c r="C4928">
        <f>IF(B4928&lt;P_3,3,IF(B4928&lt;P_3+P_4,4,5))</f>
        <v/>
      </c>
      <c r="D4928">
        <f>NORM.S.INV(RAND())</f>
        <v/>
      </c>
      <c r="E4928">
        <f>V0*EXP((rf-q_leak-0.5*sigma^2)*C4928+sigma*SQRT(C4928)*D4928)</f>
        <v/>
      </c>
      <c r="F4928">
        <f>SHL_face*(1+SHL_rate)^C4928</f>
        <v/>
      </c>
      <c r="G4928">
        <f>Pref_face*(1+Pref_rate)^C4928</f>
        <v/>
      </c>
      <c r="H4928">
        <f>MAX(E4928-F4928-G4928,0)</f>
        <v/>
      </c>
      <c r="I4928">
        <f>MIN(E4928,F4928+G4928)+(1-MgmtPct)*H4928</f>
        <v/>
      </c>
      <c r="J4928">
        <f>IF(I4928/SponsorCost&gt;=RatchetTrigger,1,0)</f>
        <v/>
      </c>
      <c r="K4928">
        <f>IF(J4928=1,MgmtPctRatchet,MgmtPct)</f>
        <v/>
      </c>
      <c r="L4928">
        <f>K4928*H4928</f>
        <v/>
      </c>
      <c r="M4928">
        <f>EXP(-rf*C4928)*L4928</f>
        <v/>
      </c>
      <c r="N4928">
        <f>EXP(-rf*C4928)*E4928</f>
        <v/>
      </c>
    </row>
    <row r="4929">
      <c r="A4929" t="n">
        <v>4921</v>
      </c>
      <c r="B4929">
        <f>RAND()</f>
        <v/>
      </c>
      <c r="C4929">
        <f>IF(B4929&lt;P_3,3,IF(B4929&lt;P_3+P_4,4,5))</f>
        <v/>
      </c>
      <c r="D4929">
        <f>NORM.S.INV(RAND())</f>
        <v/>
      </c>
      <c r="E4929">
        <f>V0*EXP((rf-q_leak-0.5*sigma^2)*C4929+sigma*SQRT(C4929)*D4929)</f>
        <v/>
      </c>
      <c r="F4929">
        <f>SHL_face*(1+SHL_rate)^C4929</f>
        <v/>
      </c>
      <c r="G4929">
        <f>Pref_face*(1+Pref_rate)^C4929</f>
        <v/>
      </c>
      <c r="H4929">
        <f>MAX(E4929-F4929-G4929,0)</f>
        <v/>
      </c>
      <c r="I4929">
        <f>MIN(E4929,F4929+G4929)+(1-MgmtPct)*H4929</f>
        <v/>
      </c>
      <c r="J4929">
        <f>IF(I4929/SponsorCost&gt;=RatchetTrigger,1,0)</f>
        <v/>
      </c>
      <c r="K4929">
        <f>IF(J4929=1,MgmtPctRatchet,MgmtPct)</f>
        <v/>
      </c>
      <c r="L4929">
        <f>K4929*H4929</f>
        <v/>
      </c>
      <c r="M4929">
        <f>EXP(-rf*C4929)*L4929</f>
        <v/>
      </c>
      <c r="N4929">
        <f>EXP(-rf*C4929)*E4929</f>
        <v/>
      </c>
    </row>
    <row r="4930">
      <c r="A4930" t="n">
        <v>4922</v>
      </c>
      <c r="B4930">
        <f>RAND()</f>
        <v/>
      </c>
      <c r="C4930">
        <f>IF(B4930&lt;P_3,3,IF(B4930&lt;P_3+P_4,4,5))</f>
        <v/>
      </c>
      <c r="D4930">
        <f>NORM.S.INV(RAND())</f>
        <v/>
      </c>
      <c r="E4930">
        <f>V0*EXP((rf-q_leak-0.5*sigma^2)*C4930+sigma*SQRT(C4930)*D4930)</f>
        <v/>
      </c>
      <c r="F4930">
        <f>SHL_face*(1+SHL_rate)^C4930</f>
        <v/>
      </c>
      <c r="G4930">
        <f>Pref_face*(1+Pref_rate)^C4930</f>
        <v/>
      </c>
      <c r="H4930">
        <f>MAX(E4930-F4930-G4930,0)</f>
        <v/>
      </c>
      <c r="I4930">
        <f>MIN(E4930,F4930+G4930)+(1-MgmtPct)*H4930</f>
        <v/>
      </c>
      <c r="J4930">
        <f>IF(I4930/SponsorCost&gt;=RatchetTrigger,1,0)</f>
        <v/>
      </c>
      <c r="K4930">
        <f>IF(J4930=1,MgmtPctRatchet,MgmtPct)</f>
        <v/>
      </c>
      <c r="L4930">
        <f>K4930*H4930</f>
        <v/>
      </c>
      <c r="M4930">
        <f>EXP(-rf*C4930)*L4930</f>
        <v/>
      </c>
      <c r="N4930">
        <f>EXP(-rf*C4930)*E4930</f>
        <v/>
      </c>
    </row>
    <row r="4931">
      <c r="A4931" t="n">
        <v>4923</v>
      </c>
      <c r="B4931">
        <f>RAND()</f>
        <v/>
      </c>
      <c r="C4931">
        <f>IF(B4931&lt;P_3,3,IF(B4931&lt;P_3+P_4,4,5))</f>
        <v/>
      </c>
      <c r="D4931">
        <f>NORM.S.INV(RAND())</f>
        <v/>
      </c>
      <c r="E4931">
        <f>V0*EXP((rf-q_leak-0.5*sigma^2)*C4931+sigma*SQRT(C4931)*D4931)</f>
        <v/>
      </c>
      <c r="F4931">
        <f>SHL_face*(1+SHL_rate)^C4931</f>
        <v/>
      </c>
      <c r="G4931">
        <f>Pref_face*(1+Pref_rate)^C4931</f>
        <v/>
      </c>
      <c r="H4931">
        <f>MAX(E4931-F4931-G4931,0)</f>
        <v/>
      </c>
      <c r="I4931">
        <f>MIN(E4931,F4931+G4931)+(1-MgmtPct)*H4931</f>
        <v/>
      </c>
      <c r="J4931">
        <f>IF(I4931/SponsorCost&gt;=RatchetTrigger,1,0)</f>
        <v/>
      </c>
      <c r="K4931">
        <f>IF(J4931=1,MgmtPctRatchet,MgmtPct)</f>
        <v/>
      </c>
      <c r="L4931">
        <f>K4931*H4931</f>
        <v/>
      </c>
      <c r="M4931">
        <f>EXP(-rf*C4931)*L4931</f>
        <v/>
      </c>
      <c r="N4931">
        <f>EXP(-rf*C4931)*E4931</f>
        <v/>
      </c>
    </row>
    <row r="4932">
      <c r="A4932" t="n">
        <v>4924</v>
      </c>
      <c r="B4932">
        <f>RAND()</f>
        <v/>
      </c>
      <c r="C4932">
        <f>IF(B4932&lt;P_3,3,IF(B4932&lt;P_3+P_4,4,5))</f>
        <v/>
      </c>
      <c r="D4932">
        <f>NORM.S.INV(RAND())</f>
        <v/>
      </c>
      <c r="E4932">
        <f>V0*EXP((rf-q_leak-0.5*sigma^2)*C4932+sigma*SQRT(C4932)*D4932)</f>
        <v/>
      </c>
      <c r="F4932">
        <f>SHL_face*(1+SHL_rate)^C4932</f>
        <v/>
      </c>
      <c r="G4932">
        <f>Pref_face*(1+Pref_rate)^C4932</f>
        <v/>
      </c>
      <c r="H4932">
        <f>MAX(E4932-F4932-G4932,0)</f>
        <v/>
      </c>
      <c r="I4932">
        <f>MIN(E4932,F4932+G4932)+(1-MgmtPct)*H4932</f>
        <v/>
      </c>
      <c r="J4932">
        <f>IF(I4932/SponsorCost&gt;=RatchetTrigger,1,0)</f>
        <v/>
      </c>
      <c r="K4932">
        <f>IF(J4932=1,MgmtPctRatchet,MgmtPct)</f>
        <v/>
      </c>
      <c r="L4932">
        <f>K4932*H4932</f>
        <v/>
      </c>
      <c r="M4932">
        <f>EXP(-rf*C4932)*L4932</f>
        <v/>
      </c>
      <c r="N4932">
        <f>EXP(-rf*C4932)*E4932</f>
        <v/>
      </c>
    </row>
    <row r="4933">
      <c r="A4933" t="n">
        <v>4925</v>
      </c>
      <c r="B4933">
        <f>RAND()</f>
        <v/>
      </c>
      <c r="C4933">
        <f>IF(B4933&lt;P_3,3,IF(B4933&lt;P_3+P_4,4,5))</f>
        <v/>
      </c>
      <c r="D4933">
        <f>NORM.S.INV(RAND())</f>
        <v/>
      </c>
      <c r="E4933">
        <f>V0*EXP((rf-q_leak-0.5*sigma^2)*C4933+sigma*SQRT(C4933)*D4933)</f>
        <v/>
      </c>
      <c r="F4933">
        <f>SHL_face*(1+SHL_rate)^C4933</f>
        <v/>
      </c>
      <c r="G4933">
        <f>Pref_face*(1+Pref_rate)^C4933</f>
        <v/>
      </c>
      <c r="H4933">
        <f>MAX(E4933-F4933-G4933,0)</f>
        <v/>
      </c>
      <c r="I4933">
        <f>MIN(E4933,F4933+G4933)+(1-MgmtPct)*H4933</f>
        <v/>
      </c>
      <c r="J4933">
        <f>IF(I4933/SponsorCost&gt;=RatchetTrigger,1,0)</f>
        <v/>
      </c>
      <c r="K4933">
        <f>IF(J4933=1,MgmtPctRatchet,MgmtPct)</f>
        <v/>
      </c>
      <c r="L4933">
        <f>K4933*H4933</f>
        <v/>
      </c>
      <c r="M4933">
        <f>EXP(-rf*C4933)*L4933</f>
        <v/>
      </c>
      <c r="N4933">
        <f>EXP(-rf*C4933)*E4933</f>
        <v/>
      </c>
    </row>
    <row r="4934">
      <c r="A4934" t="n">
        <v>4926</v>
      </c>
      <c r="B4934">
        <f>RAND()</f>
        <v/>
      </c>
      <c r="C4934">
        <f>IF(B4934&lt;P_3,3,IF(B4934&lt;P_3+P_4,4,5))</f>
        <v/>
      </c>
      <c r="D4934">
        <f>NORM.S.INV(RAND())</f>
        <v/>
      </c>
      <c r="E4934">
        <f>V0*EXP((rf-q_leak-0.5*sigma^2)*C4934+sigma*SQRT(C4934)*D4934)</f>
        <v/>
      </c>
      <c r="F4934">
        <f>SHL_face*(1+SHL_rate)^C4934</f>
        <v/>
      </c>
      <c r="G4934">
        <f>Pref_face*(1+Pref_rate)^C4934</f>
        <v/>
      </c>
      <c r="H4934">
        <f>MAX(E4934-F4934-G4934,0)</f>
        <v/>
      </c>
      <c r="I4934">
        <f>MIN(E4934,F4934+G4934)+(1-MgmtPct)*H4934</f>
        <v/>
      </c>
      <c r="J4934">
        <f>IF(I4934/SponsorCost&gt;=RatchetTrigger,1,0)</f>
        <v/>
      </c>
      <c r="K4934">
        <f>IF(J4934=1,MgmtPctRatchet,MgmtPct)</f>
        <v/>
      </c>
      <c r="L4934">
        <f>K4934*H4934</f>
        <v/>
      </c>
      <c r="M4934">
        <f>EXP(-rf*C4934)*L4934</f>
        <v/>
      </c>
      <c r="N4934">
        <f>EXP(-rf*C4934)*E4934</f>
        <v/>
      </c>
    </row>
    <row r="4935">
      <c r="A4935" t="n">
        <v>4927</v>
      </c>
      <c r="B4935">
        <f>RAND()</f>
        <v/>
      </c>
      <c r="C4935">
        <f>IF(B4935&lt;P_3,3,IF(B4935&lt;P_3+P_4,4,5))</f>
        <v/>
      </c>
      <c r="D4935">
        <f>NORM.S.INV(RAND())</f>
        <v/>
      </c>
      <c r="E4935">
        <f>V0*EXP((rf-q_leak-0.5*sigma^2)*C4935+sigma*SQRT(C4935)*D4935)</f>
        <v/>
      </c>
      <c r="F4935">
        <f>SHL_face*(1+SHL_rate)^C4935</f>
        <v/>
      </c>
      <c r="G4935">
        <f>Pref_face*(1+Pref_rate)^C4935</f>
        <v/>
      </c>
      <c r="H4935">
        <f>MAX(E4935-F4935-G4935,0)</f>
        <v/>
      </c>
      <c r="I4935">
        <f>MIN(E4935,F4935+G4935)+(1-MgmtPct)*H4935</f>
        <v/>
      </c>
      <c r="J4935">
        <f>IF(I4935/SponsorCost&gt;=RatchetTrigger,1,0)</f>
        <v/>
      </c>
      <c r="K4935">
        <f>IF(J4935=1,MgmtPctRatchet,MgmtPct)</f>
        <v/>
      </c>
      <c r="L4935">
        <f>K4935*H4935</f>
        <v/>
      </c>
      <c r="M4935">
        <f>EXP(-rf*C4935)*L4935</f>
        <v/>
      </c>
      <c r="N4935">
        <f>EXP(-rf*C4935)*E4935</f>
        <v/>
      </c>
    </row>
    <row r="4936">
      <c r="A4936" t="n">
        <v>4928</v>
      </c>
      <c r="B4936">
        <f>RAND()</f>
        <v/>
      </c>
      <c r="C4936">
        <f>IF(B4936&lt;P_3,3,IF(B4936&lt;P_3+P_4,4,5))</f>
        <v/>
      </c>
      <c r="D4936">
        <f>NORM.S.INV(RAND())</f>
        <v/>
      </c>
      <c r="E4936">
        <f>V0*EXP((rf-q_leak-0.5*sigma^2)*C4936+sigma*SQRT(C4936)*D4936)</f>
        <v/>
      </c>
      <c r="F4936">
        <f>SHL_face*(1+SHL_rate)^C4936</f>
        <v/>
      </c>
      <c r="G4936">
        <f>Pref_face*(1+Pref_rate)^C4936</f>
        <v/>
      </c>
      <c r="H4936">
        <f>MAX(E4936-F4936-G4936,0)</f>
        <v/>
      </c>
      <c r="I4936">
        <f>MIN(E4936,F4936+G4936)+(1-MgmtPct)*H4936</f>
        <v/>
      </c>
      <c r="J4936">
        <f>IF(I4936/SponsorCost&gt;=RatchetTrigger,1,0)</f>
        <v/>
      </c>
      <c r="K4936">
        <f>IF(J4936=1,MgmtPctRatchet,MgmtPct)</f>
        <v/>
      </c>
      <c r="L4936">
        <f>K4936*H4936</f>
        <v/>
      </c>
      <c r="M4936">
        <f>EXP(-rf*C4936)*L4936</f>
        <v/>
      </c>
      <c r="N4936">
        <f>EXP(-rf*C4936)*E4936</f>
        <v/>
      </c>
    </row>
    <row r="4937">
      <c r="A4937" t="n">
        <v>4929</v>
      </c>
      <c r="B4937">
        <f>RAND()</f>
        <v/>
      </c>
      <c r="C4937">
        <f>IF(B4937&lt;P_3,3,IF(B4937&lt;P_3+P_4,4,5))</f>
        <v/>
      </c>
      <c r="D4937">
        <f>NORM.S.INV(RAND())</f>
        <v/>
      </c>
      <c r="E4937">
        <f>V0*EXP((rf-q_leak-0.5*sigma^2)*C4937+sigma*SQRT(C4937)*D4937)</f>
        <v/>
      </c>
      <c r="F4937">
        <f>SHL_face*(1+SHL_rate)^C4937</f>
        <v/>
      </c>
      <c r="G4937">
        <f>Pref_face*(1+Pref_rate)^C4937</f>
        <v/>
      </c>
      <c r="H4937">
        <f>MAX(E4937-F4937-G4937,0)</f>
        <v/>
      </c>
      <c r="I4937">
        <f>MIN(E4937,F4937+G4937)+(1-MgmtPct)*H4937</f>
        <v/>
      </c>
      <c r="J4937">
        <f>IF(I4937/SponsorCost&gt;=RatchetTrigger,1,0)</f>
        <v/>
      </c>
      <c r="K4937">
        <f>IF(J4937=1,MgmtPctRatchet,MgmtPct)</f>
        <v/>
      </c>
      <c r="L4937">
        <f>K4937*H4937</f>
        <v/>
      </c>
      <c r="M4937">
        <f>EXP(-rf*C4937)*L4937</f>
        <v/>
      </c>
      <c r="N4937">
        <f>EXP(-rf*C4937)*E4937</f>
        <v/>
      </c>
    </row>
    <row r="4938">
      <c r="A4938" t="n">
        <v>4930</v>
      </c>
      <c r="B4938">
        <f>RAND()</f>
        <v/>
      </c>
      <c r="C4938">
        <f>IF(B4938&lt;P_3,3,IF(B4938&lt;P_3+P_4,4,5))</f>
        <v/>
      </c>
      <c r="D4938">
        <f>NORM.S.INV(RAND())</f>
        <v/>
      </c>
      <c r="E4938">
        <f>V0*EXP((rf-q_leak-0.5*sigma^2)*C4938+sigma*SQRT(C4938)*D4938)</f>
        <v/>
      </c>
      <c r="F4938">
        <f>SHL_face*(1+SHL_rate)^C4938</f>
        <v/>
      </c>
      <c r="G4938">
        <f>Pref_face*(1+Pref_rate)^C4938</f>
        <v/>
      </c>
      <c r="H4938">
        <f>MAX(E4938-F4938-G4938,0)</f>
        <v/>
      </c>
      <c r="I4938">
        <f>MIN(E4938,F4938+G4938)+(1-MgmtPct)*H4938</f>
        <v/>
      </c>
      <c r="J4938">
        <f>IF(I4938/SponsorCost&gt;=RatchetTrigger,1,0)</f>
        <v/>
      </c>
      <c r="K4938">
        <f>IF(J4938=1,MgmtPctRatchet,MgmtPct)</f>
        <v/>
      </c>
      <c r="L4938">
        <f>K4938*H4938</f>
        <v/>
      </c>
      <c r="M4938">
        <f>EXP(-rf*C4938)*L4938</f>
        <v/>
      </c>
      <c r="N4938">
        <f>EXP(-rf*C4938)*E4938</f>
        <v/>
      </c>
    </row>
    <row r="4939">
      <c r="A4939" t="n">
        <v>4931</v>
      </c>
      <c r="B4939">
        <f>RAND()</f>
        <v/>
      </c>
      <c r="C4939">
        <f>IF(B4939&lt;P_3,3,IF(B4939&lt;P_3+P_4,4,5))</f>
        <v/>
      </c>
      <c r="D4939">
        <f>NORM.S.INV(RAND())</f>
        <v/>
      </c>
      <c r="E4939">
        <f>V0*EXP((rf-q_leak-0.5*sigma^2)*C4939+sigma*SQRT(C4939)*D4939)</f>
        <v/>
      </c>
      <c r="F4939">
        <f>SHL_face*(1+SHL_rate)^C4939</f>
        <v/>
      </c>
      <c r="G4939">
        <f>Pref_face*(1+Pref_rate)^C4939</f>
        <v/>
      </c>
      <c r="H4939">
        <f>MAX(E4939-F4939-G4939,0)</f>
        <v/>
      </c>
      <c r="I4939">
        <f>MIN(E4939,F4939+G4939)+(1-MgmtPct)*H4939</f>
        <v/>
      </c>
      <c r="J4939">
        <f>IF(I4939/SponsorCost&gt;=RatchetTrigger,1,0)</f>
        <v/>
      </c>
      <c r="K4939">
        <f>IF(J4939=1,MgmtPctRatchet,MgmtPct)</f>
        <v/>
      </c>
      <c r="L4939">
        <f>K4939*H4939</f>
        <v/>
      </c>
      <c r="M4939">
        <f>EXP(-rf*C4939)*L4939</f>
        <v/>
      </c>
      <c r="N4939">
        <f>EXP(-rf*C4939)*E4939</f>
        <v/>
      </c>
    </row>
    <row r="4940">
      <c r="A4940" t="n">
        <v>4932</v>
      </c>
      <c r="B4940">
        <f>RAND()</f>
        <v/>
      </c>
      <c r="C4940">
        <f>IF(B4940&lt;P_3,3,IF(B4940&lt;P_3+P_4,4,5))</f>
        <v/>
      </c>
      <c r="D4940">
        <f>NORM.S.INV(RAND())</f>
        <v/>
      </c>
      <c r="E4940">
        <f>V0*EXP((rf-q_leak-0.5*sigma^2)*C4940+sigma*SQRT(C4940)*D4940)</f>
        <v/>
      </c>
      <c r="F4940">
        <f>SHL_face*(1+SHL_rate)^C4940</f>
        <v/>
      </c>
      <c r="G4940">
        <f>Pref_face*(1+Pref_rate)^C4940</f>
        <v/>
      </c>
      <c r="H4940">
        <f>MAX(E4940-F4940-G4940,0)</f>
        <v/>
      </c>
      <c r="I4940">
        <f>MIN(E4940,F4940+G4940)+(1-MgmtPct)*H4940</f>
        <v/>
      </c>
      <c r="J4940">
        <f>IF(I4940/SponsorCost&gt;=RatchetTrigger,1,0)</f>
        <v/>
      </c>
      <c r="K4940">
        <f>IF(J4940=1,MgmtPctRatchet,MgmtPct)</f>
        <v/>
      </c>
      <c r="L4940">
        <f>K4940*H4940</f>
        <v/>
      </c>
      <c r="M4940">
        <f>EXP(-rf*C4940)*L4940</f>
        <v/>
      </c>
      <c r="N4940">
        <f>EXP(-rf*C4940)*E4940</f>
        <v/>
      </c>
    </row>
    <row r="4941">
      <c r="A4941" t="n">
        <v>4933</v>
      </c>
      <c r="B4941">
        <f>RAND()</f>
        <v/>
      </c>
      <c r="C4941">
        <f>IF(B4941&lt;P_3,3,IF(B4941&lt;P_3+P_4,4,5))</f>
        <v/>
      </c>
      <c r="D4941">
        <f>NORM.S.INV(RAND())</f>
        <v/>
      </c>
      <c r="E4941">
        <f>V0*EXP((rf-q_leak-0.5*sigma^2)*C4941+sigma*SQRT(C4941)*D4941)</f>
        <v/>
      </c>
      <c r="F4941">
        <f>SHL_face*(1+SHL_rate)^C4941</f>
        <v/>
      </c>
      <c r="G4941">
        <f>Pref_face*(1+Pref_rate)^C4941</f>
        <v/>
      </c>
      <c r="H4941">
        <f>MAX(E4941-F4941-G4941,0)</f>
        <v/>
      </c>
      <c r="I4941">
        <f>MIN(E4941,F4941+G4941)+(1-MgmtPct)*H4941</f>
        <v/>
      </c>
      <c r="J4941">
        <f>IF(I4941/SponsorCost&gt;=RatchetTrigger,1,0)</f>
        <v/>
      </c>
      <c r="K4941">
        <f>IF(J4941=1,MgmtPctRatchet,MgmtPct)</f>
        <v/>
      </c>
      <c r="L4941">
        <f>K4941*H4941</f>
        <v/>
      </c>
      <c r="M4941">
        <f>EXP(-rf*C4941)*L4941</f>
        <v/>
      </c>
      <c r="N4941">
        <f>EXP(-rf*C4941)*E4941</f>
        <v/>
      </c>
    </row>
    <row r="4942">
      <c r="A4942" t="n">
        <v>4934</v>
      </c>
      <c r="B4942">
        <f>RAND()</f>
        <v/>
      </c>
      <c r="C4942">
        <f>IF(B4942&lt;P_3,3,IF(B4942&lt;P_3+P_4,4,5))</f>
        <v/>
      </c>
      <c r="D4942">
        <f>NORM.S.INV(RAND())</f>
        <v/>
      </c>
      <c r="E4942">
        <f>V0*EXP((rf-q_leak-0.5*sigma^2)*C4942+sigma*SQRT(C4942)*D4942)</f>
        <v/>
      </c>
      <c r="F4942">
        <f>SHL_face*(1+SHL_rate)^C4942</f>
        <v/>
      </c>
      <c r="G4942">
        <f>Pref_face*(1+Pref_rate)^C4942</f>
        <v/>
      </c>
      <c r="H4942">
        <f>MAX(E4942-F4942-G4942,0)</f>
        <v/>
      </c>
      <c r="I4942">
        <f>MIN(E4942,F4942+G4942)+(1-MgmtPct)*H4942</f>
        <v/>
      </c>
      <c r="J4942">
        <f>IF(I4942/SponsorCost&gt;=RatchetTrigger,1,0)</f>
        <v/>
      </c>
      <c r="K4942">
        <f>IF(J4942=1,MgmtPctRatchet,MgmtPct)</f>
        <v/>
      </c>
      <c r="L4942">
        <f>K4942*H4942</f>
        <v/>
      </c>
      <c r="M4942">
        <f>EXP(-rf*C4942)*L4942</f>
        <v/>
      </c>
      <c r="N4942">
        <f>EXP(-rf*C4942)*E4942</f>
        <v/>
      </c>
    </row>
    <row r="4943">
      <c r="A4943" t="n">
        <v>4935</v>
      </c>
      <c r="B4943">
        <f>RAND()</f>
        <v/>
      </c>
      <c r="C4943">
        <f>IF(B4943&lt;P_3,3,IF(B4943&lt;P_3+P_4,4,5))</f>
        <v/>
      </c>
      <c r="D4943">
        <f>NORM.S.INV(RAND())</f>
        <v/>
      </c>
      <c r="E4943">
        <f>V0*EXP((rf-q_leak-0.5*sigma^2)*C4943+sigma*SQRT(C4943)*D4943)</f>
        <v/>
      </c>
      <c r="F4943">
        <f>SHL_face*(1+SHL_rate)^C4943</f>
        <v/>
      </c>
      <c r="G4943">
        <f>Pref_face*(1+Pref_rate)^C4943</f>
        <v/>
      </c>
      <c r="H4943">
        <f>MAX(E4943-F4943-G4943,0)</f>
        <v/>
      </c>
      <c r="I4943">
        <f>MIN(E4943,F4943+G4943)+(1-MgmtPct)*H4943</f>
        <v/>
      </c>
      <c r="J4943">
        <f>IF(I4943/SponsorCost&gt;=RatchetTrigger,1,0)</f>
        <v/>
      </c>
      <c r="K4943">
        <f>IF(J4943=1,MgmtPctRatchet,MgmtPct)</f>
        <v/>
      </c>
      <c r="L4943">
        <f>K4943*H4943</f>
        <v/>
      </c>
      <c r="M4943">
        <f>EXP(-rf*C4943)*L4943</f>
        <v/>
      </c>
      <c r="N4943">
        <f>EXP(-rf*C4943)*E4943</f>
        <v/>
      </c>
    </row>
    <row r="4944">
      <c r="A4944" t="n">
        <v>4936</v>
      </c>
      <c r="B4944">
        <f>RAND()</f>
        <v/>
      </c>
      <c r="C4944">
        <f>IF(B4944&lt;P_3,3,IF(B4944&lt;P_3+P_4,4,5))</f>
        <v/>
      </c>
      <c r="D4944">
        <f>NORM.S.INV(RAND())</f>
        <v/>
      </c>
      <c r="E4944">
        <f>V0*EXP((rf-q_leak-0.5*sigma^2)*C4944+sigma*SQRT(C4944)*D4944)</f>
        <v/>
      </c>
      <c r="F4944">
        <f>SHL_face*(1+SHL_rate)^C4944</f>
        <v/>
      </c>
      <c r="G4944">
        <f>Pref_face*(1+Pref_rate)^C4944</f>
        <v/>
      </c>
      <c r="H4944">
        <f>MAX(E4944-F4944-G4944,0)</f>
        <v/>
      </c>
      <c r="I4944">
        <f>MIN(E4944,F4944+G4944)+(1-MgmtPct)*H4944</f>
        <v/>
      </c>
      <c r="J4944">
        <f>IF(I4944/SponsorCost&gt;=RatchetTrigger,1,0)</f>
        <v/>
      </c>
      <c r="K4944">
        <f>IF(J4944=1,MgmtPctRatchet,MgmtPct)</f>
        <v/>
      </c>
      <c r="L4944">
        <f>K4944*H4944</f>
        <v/>
      </c>
      <c r="M4944">
        <f>EXP(-rf*C4944)*L4944</f>
        <v/>
      </c>
      <c r="N4944">
        <f>EXP(-rf*C4944)*E4944</f>
        <v/>
      </c>
    </row>
    <row r="4945">
      <c r="A4945" t="n">
        <v>4937</v>
      </c>
      <c r="B4945">
        <f>RAND()</f>
        <v/>
      </c>
      <c r="C4945">
        <f>IF(B4945&lt;P_3,3,IF(B4945&lt;P_3+P_4,4,5))</f>
        <v/>
      </c>
      <c r="D4945">
        <f>NORM.S.INV(RAND())</f>
        <v/>
      </c>
      <c r="E4945">
        <f>V0*EXP((rf-q_leak-0.5*sigma^2)*C4945+sigma*SQRT(C4945)*D4945)</f>
        <v/>
      </c>
      <c r="F4945">
        <f>SHL_face*(1+SHL_rate)^C4945</f>
        <v/>
      </c>
      <c r="G4945">
        <f>Pref_face*(1+Pref_rate)^C4945</f>
        <v/>
      </c>
      <c r="H4945">
        <f>MAX(E4945-F4945-G4945,0)</f>
        <v/>
      </c>
      <c r="I4945">
        <f>MIN(E4945,F4945+G4945)+(1-MgmtPct)*H4945</f>
        <v/>
      </c>
      <c r="J4945">
        <f>IF(I4945/SponsorCost&gt;=RatchetTrigger,1,0)</f>
        <v/>
      </c>
      <c r="K4945">
        <f>IF(J4945=1,MgmtPctRatchet,MgmtPct)</f>
        <v/>
      </c>
      <c r="L4945">
        <f>K4945*H4945</f>
        <v/>
      </c>
      <c r="M4945">
        <f>EXP(-rf*C4945)*L4945</f>
        <v/>
      </c>
      <c r="N4945">
        <f>EXP(-rf*C4945)*E4945</f>
        <v/>
      </c>
    </row>
    <row r="4946">
      <c r="A4946" t="n">
        <v>4938</v>
      </c>
      <c r="B4946">
        <f>RAND()</f>
        <v/>
      </c>
      <c r="C4946">
        <f>IF(B4946&lt;P_3,3,IF(B4946&lt;P_3+P_4,4,5))</f>
        <v/>
      </c>
      <c r="D4946">
        <f>NORM.S.INV(RAND())</f>
        <v/>
      </c>
      <c r="E4946">
        <f>V0*EXP((rf-q_leak-0.5*sigma^2)*C4946+sigma*SQRT(C4946)*D4946)</f>
        <v/>
      </c>
      <c r="F4946">
        <f>SHL_face*(1+SHL_rate)^C4946</f>
        <v/>
      </c>
      <c r="G4946">
        <f>Pref_face*(1+Pref_rate)^C4946</f>
        <v/>
      </c>
      <c r="H4946">
        <f>MAX(E4946-F4946-G4946,0)</f>
        <v/>
      </c>
      <c r="I4946">
        <f>MIN(E4946,F4946+G4946)+(1-MgmtPct)*H4946</f>
        <v/>
      </c>
      <c r="J4946">
        <f>IF(I4946/SponsorCost&gt;=RatchetTrigger,1,0)</f>
        <v/>
      </c>
      <c r="K4946">
        <f>IF(J4946=1,MgmtPctRatchet,MgmtPct)</f>
        <v/>
      </c>
      <c r="L4946">
        <f>K4946*H4946</f>
        <v/>
      </c>
      <c r="M4946">
        <f>EXP(-rf*C4946)*L4946</f>
        <v/>
      </c>
      <c r="N4946">
        <f>EXP(-rf*C4946)*E4946</f>
        <v/>
      </c>
    </row>
    <row r="4947">
      <c r="A4947" t="n">
        <v>4939</v>
      </c>
      <c r="B4947">
        <f>RAND()</f>
        <v/>
      </c>
      <c r="C4947">
        <f>IF(B4947&lt;P_3,3,IF(B4947&lt;P_3+P_4,4,5))</f>
        <v/>
      </c>
      <c r="D4947">
        <f>NORM.S.INV(RAND())</f>
        <v/>
      </c>
      <c r="E4947">
        <f>V0*EXP((rf-q_leak-0.5*sigma^2)*C4947+sigma*SQRT(C4947)*D4947)</f>
        <v/>
      </c>
      <c r="F4947">
        <f>SHL_face*(1+SHL_rate)^C4947</f>
        <v/>
      </c>
      <c r="G4947">
        <f>Pref_face*(1+Pref_rate)^C4947</f>
        <v/>
      </c>
      <c r="H4947">
        <f>MAX(E4947-F4947-G4947,0)</f>
        <v/>
      </c>
      <c r="I4947">
        <f>MIN(E4947,F4947+G4947)+(1-MgmtPct)*H4947</f>
        <v/>
      </c>
      <c r="J4947">
        <f>IF(I4947/SponsorCost&gt;=RatchetTrigger,1,0)</f>
        <v/>
      </c>
      <c r="K4947">
        <f>IF(J4947=1,MgmtPctRatchet,MgmtPct)</f>
        <v/>
      </c>
      <c r="L4947">
        <f>K4947*H4947</f>
        <v/>
      </c>
      <c r="M4947">
        <f>EXP(-rf*C4947)*L4947</f>
        <v/>
      </c>
      <c r="N4947">
        <f>EXP(-rf*C4947)*E4947</f>
        <v/>
      </c>
    </row>
    <row r="4948">
      <c r="A4948" t="n">
        <v>4940</v>
      </c>
      <c r="B4948">
        <f>RAND()</f>
        <v/>
      </c>
      <c r="C4948">
        <f>IF(B4948&lt;P_3,3,IF(B4948&lt;P_3+P_4,4,5))</f>
        <v/>
      </c>
      <c r="D4948">
        <f>NORM.S.INV(RAND())</f>
        <v/>
      </c>
      <c r="E4948">
        <f>V0*EXP((rf-q_leak-0.5*sigma^2)*C4948+sigma*SQRT(C4948)*D4948)</f>
        <v/>
      </c>
      <c r="F4948">
        <f>SHL_face*(1+SHL_rate)^C4948</f>
        <v/>
      </c>
      <c r="G4948">
        <f>Pref_face*(1+Pref_rate)^C4948</f>
        <v/>
      </c>
      <c r="H4948">
        <f>MAX(E4948-F4948-G4948,0)</f>
        <v/>
      </c>
      <c r="I4948">
        <f>MIN(E4948,F4948+G4948)+(1-MgmtPct)*H4948</f>
        <v/>
      </c>
      <c r="J4948">
        <f>IF(I4948/SponsorCost&gt;=RatchetTrigger,1,0)</f>
        <v/>
      </c>
      <c r="K4948">
        <f>IF(J4948=1,MgmtPctRatchet,MgmtPct)</f>
        <v/>
      </c>
      <c r="L4948">
        <f>K4948*H4948</f>
        <v/>
      </c>
      <c r="M4948">
        <f>EXP(-rf*C4948)*L4948</f>
        <v/>
      </c>
      <c r="N4948">
        <f>EXP(-rf*C4948)*E4948</f>
        <v/>
      </c>
    </row>
    <row r="4949">
      <c r="A4949" t="n">
        <v>4941</v>
      </c>
      <c r="B4949">
        <f>RAND()</f>
        <v/>
      </c>
      <c r="C4949">
        <f>IF(B4949&lt;P_3,3,IF(B4949&lt;P_3+P_4,4,5))</f>
        <v/>
      </c>
      <c r="D4949">
        <f>NORM.S.INV(RAND())</f>
        <v/>
      </c>
      <c r="E4949">
        <f>V0*EXP((rf-q_leak-0.5*sigma^2)*C4949+sigma*SQRT(C4949)*D4949)</f>
        <v/>
      </c>
      <c r="F4949">
        <f>SHL_face*(1+SHL_rate)^C4949</f>
        <v/>
      </c>
      <c r="G4949">
        <f>Pref_face*(1+Pref_rate)^C4949</f>
        <v/>
      </c>
      <c r="H4949">
        <f>MAX(E4949-F4949-G4949,0)</f>
        <v/>
      </c>
      <c r="I4949">
        <f>MIN(E4949,F4949+G4949)+(1-MgmtPct)*H4949</f>
        <v/>
      </c>
      <c r="J4949">
        <f>IF(I4949/SponsorCost&gt;=RatchetTrigger,1,0)</f>
        <v/>
      </c>
      <c r="K4949">
        <f>IF(J4949=1,MgmtPctRatchet,MgmtPct)</f>
        <v/>
      </c>
      <c r="L4949">
        <f>K4949*H4949</f>
        <v/>
      </c>
      <c r="M4949">
        <f>EXP(-rf*C4949)*L4949</f>
        <v/>
      </c>
      <c r="N4949">
        <f>EXP(-rf*C4949)*E4949</f>
        <v/>
      </c>
    </row>
    <row r="4950">
      <c r="A4950" t="n">
        <v>4942</v>
      </c>
      <c r="B4950">
        <f>RAND()</f>
        <v/>
      </c>
      <c r="C4950">
        <f>IF(B4950&lt;P_3,3,IF(B4950&lt;P_3+P_4,4,5))</f>
        <v/>
      </c>
      <c r="D4950">
        <f>NORM.S.INV(RAND())</f>
        <v/>
      </c>
      <c r="E4950">
        <f>V0*EXP((rf-q_leak-0.5*sigma^2)*C4950+sigma*SQRT(C4950)*D4950)</f>
        <v/>
      </c>
      <c r="F4950">
        <f>SHL_face*(1+SHL_rate)^C4950</f>
        <v/>
      </c>
      <c r="G4950">
        <f>Pref_face*(1+Pref_rate)^C4950</f>
        <v/>
      </c>
      <c r="H4950">
        <f>MAX(E4950-F4950-G4950,0)</f>
        <v/>
      </c>
      <c r="I4950">
        <f>MIN(E4950,F4950+G4950)+(1-MgmtPct)*H4950</f>
        <v/>
      </c>
      <c r="J4950">
        <f>IF(I4950/SponsorCost&gt;=RatchetTrigger,1,0)</f>
        <v/>
      </c>
      <c r="K4950">
        <f>IF(J4950=1,MgmtPctRatchet,MgmtPct)</f>
        <v/>
      </c>
      <c r="L4950">
        <f>K4950*H4950</f>
        <v/>
      </c>
      <c r="M4950">
        <f>EXP(-rf*C4950)*L4950</f>
        <v/>
      </c>
      <c r="N4950">
        <f>EXP(-rf*C4950)*E4950</f>
        <v/>
      </c>
    </row>
    <row r="4951">
      <c r="A4951" t="n">
        <v>4943</v>
      </c>
      <c r="B4951">
        <f>RAND()</f>
        <v/>
      </c>
      <c r="C4951">
        <f>IF(B4951&lt;P_3,3,IF(B4951&lt;P_3+P_4,4,5))</f>
        <v/>
      </c>
      <c r="D4951">
        <f>NORM.S.INV(RAND())</f>
        <v/>
      </c>
      <c r="E4951">
        <f>V0*EXP((rf-q_leak-0.5*sigma^2)*C4951+sigma*SQRT(C4951)*D4951)</f>
        <v/>
      </c>
      <c r="F4951">
        <f>SHL_face*(1+SHL_rate)^C4951</f>
        <v/>
      </c>
      <c r="G4951">
        <f>Pref_face*(1+Pref_rate)^C4951</f>
        <v/>
      </c>
      <c r="H4951">
        <f>MAX(E4951-F4951-G4951,0)</f>
        <v/>
      </c>
      <c r="I4951">
        <f>MIN(E4951,F4951+G4951)+(1-MgmtPct)*H4951</f>
        <v/>
      </c>
      <c r="J4951">
        <f>IF(I4951/SponsorCost&gt;=RatchetTrigger,1,0)</f>
        <v/>
      </c>
      <c r="K4951">
        <f>IF(J4951=1,MgmtPctRatchet,MgmtPct)</f>
        <v/>
      </c>
      <c r="L4951">
        <f>K4951*H4951</f>
        <v/>
      </c>
      <c r="M4951">
        <f>EXP(-rf*C4951)*L4951</f>
        <v/>
      </c>
      <c r="N4951">
        <f>EXP(-rf*C4951)*E4951</f>
        <v/>
      </c>
    </row>
    <row r="4952">
      <c r="A4952" t="n">
        <v>4944</v>
      </c>
      <c r="B4952">
        <f>RAND()</f>
        <v/>
      </c>
      <c r="C4952">
        <f>IF(B4952&lt;P_3,3,IF(B4952&lt;P_3+P_4,4,5))</f>
        <v/>
      </c>
      <c r="D4952">
        <f>NORM.S.INV(RAND())</f>
        <v/>
      </c>
      <c r="E4952">
        <f>V0*EXP((rf-q_leak-0.5*sigma^2)*C4952+sigma*SQRT(C4952)*D4952)</f>
        <v/>
      </c>
      <c r="F4952">
        <f>SHL_face*(1+SHL_rate)^C4952</f>
        <v/>
      </c>
      <c r="G4952">
        <f>Pref_face*(1+Pref_rate)^C4952</f>
        <v/>
      </c>
      <c r="H4952">
        <f>MAX(E4952-F4952-G4952,0)</f>
        <v/>
      </c>
      <c r="I4952">
        <f>MIN(E4952,F4952+G4952)+(1-MgmtPct)*H4952</f>
        <v/>
      </c>
      <c r="J4952">
        <f>IF(I4952/SponsorCost&gt;=RatchetTrigger,1,0)</f>
        <v/>
      </c>
      <c r="K4952">
        <f>IF(J4952=1,MgmtPctRatchet,MgmtPct)</f>
        <v/>
      </c>
      <c r="L4952">
        <f>K4952*H4952</f>
        <v/>
      </c>
      <c r="M4952">
        <f>EXP(-rf*C4952)*L4952</f>
        <v/>
      </c>
      <c r="N4952">
        <f>EXP(-rf*C4952)*E4952</f>
        <v/>
      </c>
    </row>
    <row r="4953">
      <c r="A4953" t="n">
        <v>4945</v>
      </c>
      <c r="B4953">
        <f>RAND()</f>
        <v/>
      </c>
      <c r="C4953">
        <f>IF(B4953&lt;P_3,3,IF(B4953&lt;P_3+P_4,4,5))</f>
        <v/>
      </c>
      <c r="D4953">
        <f>NORM.S.INV(RAND())</f>
        <v/>
      </c>
      <c r="E4953">
        <f>V0*EXP((rf-q_leak-0.5*sigma^2)*C4953+sigma*SQRT(C4953)*D4953)</f>
        <v/>
      </c>
      <c r="F4953">
        <f>SHL_face*(1+SHL_rate)^C4953</f>
        <v/>
      </c>
      <c r="G4953">
        <f>Pref_face*(1+Pref_rate)^C4953</f>
        <v/>
      </c>
      <c r="H4953">
        <f>MAX(E4953-F4953-G4953,0)</f>
        <v/>
      </c>
      <c r="I4953">
        <f>MIN(E4953,F4953+G4953)+(1-MgmtPct)*H4953</f>
        <v/>
      </c>
      <c r="J4953">
        <f>IF(I4953/SponsorCost&gt;=RatchetTrigger,1,0)</f>
        <v/>
      </c>
      <c r="K4953">
        <f>IF(J4953=1,MgmtPctRatchet,MgmtPct)</f>
        <v/>
      </c>
      <c r="L4953">
        <f>K4953*H4953</f>
        <v/>
      </c>
      <c r="M4953">
        <f>EXP(-rf*C4953)*L4953</f>
        <v/>
      </c>
      <c r="N4953">
        <f>EXP(-rf*C4953)*E4953</f>
        <v/>
      </c>
    </row>
    <row r="4954">
      <c r="A4954" t="n">
        <v>4946</v>
      </c>
      <c r="B4954">
        <f>RAND()</f>
        <v/>
      </c>
      <c r="C4954">
        <f>IF(B4954&lt;P_3,3,IF(B4954&lt;P_3+P_4,4,5))</f>
        <v/>
      </c>
      <c r="D4954">
        <f>NORM.S.INV(RAND())</f>
        <v/>
      </c>
      <c r="E4954">
        <f>V0*EXP((rf-q_leak-0.5*sigma^2)*C4954+sigma*SQRT(C4954)*D4954)</f>
        <v/>
      </c>
      <c r="F4954">
        <f>SHL_face*(1+SHL_rate)^C4954</f>
        <v/>
      </c>
      <c r="G4954">
        <f>Pref_face*(1+Pref_rate)^C4954</f>
        <v/>
      </c>
      <c r="H4954">
        <f>MAX(E4954-F4954-G4954,0)</f>
        <v/>
      </c>
      <c r="I4954">
        <f>MIN(E4954,F4954+G4954)+(1-MgmtPct)*H4954</f>
        <v/>
      </c>
      <c r="J4954">
        <f>IF(I4954/SponsorCost&gt;=RatchetTrigger,1,0)</f>
        <v/>
      </c>
      <c r="K4954">
        <f>IF(J4954=1,MgmtPctRatchet,MgmtPct)</f>
        <v/>
      </c>
      <c r="L4954">
        <f>K4954*H4954</f>
        <v/>
      </c>
      <c r="M4954">
        <f>EXP(-rf*C4954)*L4954</f>
        <v/>
      </c>
      <c r="N4954">
        <f>EXP(-rf*C4954)*E4954</f>
        <v/>
      </c>
    </row>
    <row r="4955">
      <c r="A4955" t="n">
        <v>4947</v>
      </c>
      <c r="B4955">
        <f>RAND()</f>
        <v/>
      </c>
      <c r="C4955">
        <f>IF(B4955&lt;P_3,3,IF(B4955&lt;P_3+P_4,4,5))</f>
        <v/>
      </c>
      <c r="D4955">
        <f>NORM.S.INV(RAND())</f>
        <v/>
      </c>
      <c r="E4955">
        <f>V0*EXP((rf-q_leak-0.5*sigma^2)*C4955+sigma*SQRT(C4955)*D4955)</f>
        <v/>
      </c>
      <c r="F4955">
        <f>SHL_face*(1+SHL_rate)^C4955</f>
        <v/>
      </c>
      <c r="G4955">
        <f>Pref_face*(1+Pref_rate)^C4955</f>
        <v/>
      </c>
      <c r="H4955">
        <f>MAX(E4955-F4955-G4955,0)</f>
        <v/>
      </c>
      <c r="I4955">
        <f>MIN(E4955,F4955+G4955)+(1-MgmtPct)*H4955</f>
        <v/>
      </c>
      <c r="J4955">
        <f>IF(I4955/SponsorCost&gt;=RatchetTrigger,1,0)</f>
        <v/>
      </c>
      <c r="K4955">
        <f>IF(J4955=1,MgmtPctRatchet,MgmtPct)</f>
        <v/>
      </c>
      <c r="L4955">
        <f>K4955*H4955</f>
        <v/>
      </c>
      <c r="M4955">
        <f>EXP(-rf*C4955)*L4955</f>
        <v/>
      </c>
      <c r="N4955">
        <f>EXP(-rf*C4955)*E4955</f>
        <v/>
      </c>
    </row>
    <row r="4956">
      <c r="A4956" t="n">
        <v>4948</v>
      </c>
      <c r="B4956">
        <f>RAND()</f>
        <v/>
      </c>
      <c r="C4956">
        <f>IF(B4956&lt;P_3,3,IF(B4956&lt;P_3+P_4,4,5))</f>
        <v/>
      </c>
      <c r="D4956">
        <f>NORM.S.INV(RAND())</f>
        <v/>
      </c>
      <c r="E4956">
        <f>V0*EXP((rf-q_leak-0.5*sigma^2)*C4956+sigma*SQRT(C4956)*D4956)</f>
        <v/>
      </c>
      <c r="F4956">
        <f>SHL_face*(1+SHL_rate)^C4956</f>
        <v/>
      </c>
      <c r="G4956">
        <f>Pref_face*(1+Pref_rate)^C4956</f>
        <v/>
      </c>
      <c r="H4956">
        <f>MAX(E4956-F4956-G4956,0)</f>
        <v/>
      </c>
      <c r="I4956">
        <f>MIN(E4956,F4956+G4956)+(1-MgmtPct)*H4956</f>
        <v/>
      </c>
      <c r="J4956">
        <f>IF(I4956/SponsorCost&gt;=RatchetTrigger,1,0)</f>
        <v/>
      </c>
      <c r="K4956">
        <f>IF(J4956=1,MgmtPctRatchet,MgmtPct)</f>
        <v/>
      </c>
      <c r="L4956">
        <f>K4956*H4956</f>
        <v/>
      </c>
      <c r="M4956">
        <f>EXP(-rf*C4956)*L4956</f>
        <v/>
      </c>
      <c r="N4956">
        <f>EXP(-rf*C4956)*E4956</f>
        <v/>
      </c>
    </row>
    <row r="4957">
      <c r="A4957" t="n">
        <v>4949</v>
      </c>
      <c r="B4957">
        <f>RAND()</f>
        <v/>
      </c>
      <c r="C4957">
        <f>IF(B4957&lt;P_3,3,IF(B4957&lt;P_3+P_4,4,5))</f>
        <v/>
      </c>
      <c r="D4957">
        <f>NORM.S.INV(RAND())</f>
        <v/>
      </c>
      <c r="E4957">
        <f>V0*EXP((rf-q_leak-0.5*sigma^2)*C4957+sigma*SQRT(C4957)*D4957)</f>
        <v/>
      </c>
      <c r="F4957">
        <f>SHL_face*(1+SHL_rate)^C4957</f>
        <v/>
      </c>
      <c r="G4957">
        <f>Pref_face*(1+Pref_rate)^C4957</f>
        <v/>
      </c>
      <c r="H4957">
        <f>MAX(E4957-F4957-G4957,0)</f>
        <v/>
      </c>
      <c r="I4957">
        <f>MIN(E4957,F4957+G4957)+(1-MgmtPct)*H4957</f>
        <v/>
      </c>
      <c r="J4957">
        <f>IF(I4957/SponsorCost&gt;=RatchetTrigger,1,0)</f>
        <v/>
      </c>
      <c r="K4957">
        <f>IF(J4957=1,MgmtPctRatchet,MgmtPct)</f>
        <v/>
      </c>
      <c r="L4957">
        <f>K4957*H4957</f>
        <v/>
      </c>
      <c r="M4957">
        <f>EXP(-rf*C4957)*L4957</f>
        <v/>
      </c>
      <c r="N4957">
        <f>EXP(-rf*C4957)*E4957</f>
        <v/>
      </c>
    </row>
    <row r="4958">
      <c r="A4958" t="n">
        <v>4950</v>
      </c>
      <c r="B4958">
        <f>RAND()</f>
        <v/>
      </c>
      <c r="C4958">
        <f>IF(B4958&lt;P_3,3,IF(B4958&lt;P_3+P_4,4,5))</f>
        <v/>
      </c>
      <c r="D4958">
        <f>NORM.S.INV(RAND())</f>
        <v/>
      </c>
      <c r="E4958">
        <f>V0*EXP((rf-q_leak-0.5*sigma^2)*C4958+sigma*SQRT(C4958)*D4958)</f>
        <v/>
      </c>
      <c r="F4958">
        <f>SHL_face*(1+SHL_rate)^C4958</f>
        <v/>
      </c>
      <c r="G4958">
        <f>Pref_face*(1+Pref_rate)^C4958</f>
        <v/>
      </c>
      <c r="H4958">
        <f>MAX(E4958-F4958-G4958,0)</f>
        <v/>
      </c>
      <c r="I4958">
        <f>MIN(E4958,F4958+G4958)+(1-MgmtPct)*H4958</f>
        <v/>
      </c>
      <c r="J4958">
        <f>IF(I4958/SponsorCost&gt;=RatchetTrigger,1,0)</f>
        <v/>
      </c>
      <c r="K4958">
        <f>IF(J4958=1,MgmtPctRatchet,MgmtPct)</f>
        <v/>
      </c>
      <c r="L4958">
        <f>K4958*H4958</f>
        <v/>
      </c>
      <c r="M4958">
        <f>EXP(-rf*C4958)*L4958</f>
        <v/>
      </c>
      <c r="N4958">
        <f>EXP(-rf*C4958)*E4958</f>
        <v/>
      </c>
    </row>
    <row r="4959">
      <c r="A4959" t="n">
        <v>4951</v>
      </c>
      <c r="B4959">
        <f>RAND()</f>
        <v/>
      </c>
      <c r="C4959">
        <f>IF(B4959&lt;P_3,3,IF(B4959&lt;P_3+P_4,4,5))</f>
        <v/>
      </c>
      <c r="D4959">
        <f>NORM.S.INV(RAND())</f>
        <v/>
      </c>
      <c r="E4959">
        <f>V0*EXP((rf-q_leak-0.5*sigma^2)*C4959+sigma*SQRT(C4959)*D4959)</f>
        <v/>
      </c>
      <c r="F4959">
        <f>SHL_face*(1+SHL_rate)^C4959</f>
        <v/>
      </c>
      <c r="G4959">
        <f>Pref_face*(1+Pref_rate)^C4959</f>
        <v/>
      </c>
      <c r="H4959">
        <f>MAX(E4959-F4959-G4959,0)</f>
        <v/>
      </c>
      <c r="I4959">
        <f>MIN(E4959,F4959+G4959)+(1-MgmtPct)*H4959</f>
        <v/>
      </c>
      <c r="J4959">
        <f>IF(I4959/SponsorCost&gt;=RatchetTrigger,1,0)</f>
        <v/>
      </c>
      <c r="K4959">
        <f>IF(J4959=1,MgmtPctRatchet,MgmtPct)</f>
        <v/>
      </c>
      <c r="L4959">
        <f>K4959*H4959</f>
        <v/>
      </c>
      <c r="M4959">
        <f>EXP(-rf*C4959)*L4959</f>
        <v/>
      </c>
      <c r="N4959">
        <f>EXP(-rf*C4959)*E4959</f>
        <v/>
      </c>
    </row>
    <row r="4960">
      <c r="A4960" t="n">
        <v>4952</v>
      </c>
      <c r="B4960">
        <f>RAND()</f>
        <v/>
      </c>
      <c r="C4960">
        <f>IF(B4960&lt;P_3,3,IF(B4960&lt;P_3+P_4,4,5))</f>
        <v/>
      </c>
      <c r="D4960">
        <f>NORM.S.INV(RAND())</f>
        <v/>
      </c>
      <c r="E4960">
        <f>V0*EXP((rf-q_leak-0.5*sigma^2)*C4960+sigma*SQRT(C4960)*D4960)</f>
        <v/>
      </c>
      <c r="F4960">
        <f>SHL_face*(1+SHL_rate)^C4960</f>
        <v/>
      </c>
      <c r="G4960">
        <f>Pref_face*(1+Pref_rate)^C4960</f>
        <v/>
      </c>
      <c r="H4960">
        <f>MAX(E4960-F4960-G4960,0)</f>
        <v/>
      </c>
      <c r="I4960">
        <f>MIN(E4960,F4960+G4960)+(1-MgmtPct)*H4960</f>
        <v/>
      </c>
      <c r="J4960">
        <f>IF(I4960/SponsorCost&gt;=RatchetTrigger,1,0)</f>
        <v/>
      </c>
      <c r="K4960">
        <f>IF(J4960=1,MgmtPctRatchet,MgmtPct)</f>
        <v/>
      </c>
      <c r="L4960">
        <f>K4960*H4960</f>
        <v/>
      </c>
      <c r="M4960">
        <f>EXP(-rf*C4960)*L4960</f>
        <v/>
      </c>
      <c r="N4960">
        <f>EXP(-rf*C4960)*E4960</f>
        <v/>
      </c>
    </row>
    <row r="4961">
      <c r="A4961" t="n">
        <v>4953</v>
      </c>
      <c r="B4961">
        <f>RAND()</f>
        <v/>
      </c>
      <c r="C4961">
        <f>IF(B4961&lt;P_3,3,IF(B4961&lt;P_3+P_4,4,5))</f>
        <v/>
      </c>
      <c r="D4961">
        <f>NORM.S.INV(RAND())</f>
        <v/>
      </c>
      <c r="E4961">
        <f>V0*EXP((rf-q_leak-0.5*sigma^2)*C4961+sigma*SQRT(C4961)*D4961)</f>
        <v/>
      </c>
      <c r="F4961">
        <f>SHL_face*(1+SHL_rate)^C4961</f>
        <v/>
      </c>
      <c r="G4961">
        <f>Pref_face*(1+Pref_rate)^C4961</f>
        <v/>
      </c>
      <c r="H4961">
        <f>MAX(E4961-F4961-G4961,0)</f>
        <v/>
      </c>
      <c r="I4961">
        <f>MIN(E4961,F4961+G4961)+(1-MgmtPct)*H4961</f>
        <v/>
      </c>
      <c r="J4961">
        <f>IF(I4961/SponsorCost&gt;=RatchetTrigger,1,0)</f>
        <v/>
      </c>
      <c r="K4961">
        <f>IF(J4961=1,MgmtPctRatchet,MgmtPct)</f>
        <v/>
      </c>
      <c r="L4961">
        <f>K4961*H4961</f>
        <v/>
      </c>
      <c r="M4961">
        <f>EXP(-rf*C4961)*L4961</f>
        <v/>
      </c>
      <c r="N4961">
        <f>EXP(-rf*C4961)*E4961</f>
        <v/>
      </c>
    </row>
    <row r="4962">
      <c r="A4962" t="n">
        <v>4954</v>
      </c>
      <c r="B4962">
        <f>RAND()</f>
        <v/>
      </c>
      <c r="C4962">
        <f>IF(B4962&lt;P_3,3,IF(B4962&lt;P_3+P_4,4,5))</f>
        <v/>
      </c>
      <c r="D4962">
        <f>NORM.S.INV(RAND())</f>
        <v/>
      </c>
      <c r="E4962">
        <f>V0*EXP((rf-q_leak-0.5*sigma^2)*C4962+sigma*SQRT(C4962)*D4962)</f>
        <v/>
      </c>
      <c r="F4962">
        <f>SHL_face*(1+SHL_rate)^C4962</f>
        <v/>
      </c>
      <c r="G4962">
        <f>Pref_face*(1+Pref_rate)^C4962</f>
        <v/>
      </c>
      <c r="H4962">
        <f>MAX(E4962-F4962-G4962,0)</f>
        <v/>
      </c>
      <c r="I4962">
        <f>MIN(E4962,F4962+G4962)+(1-MgmtPct)*H4962</f>
        <v/>
      </c>
      <c r="J4962">
        <f>IF(I4962/SponsorCost&gt;=RatchetTrigger,1,0)</f>
        <v/>
      </c>
      <c r="K4962">
        <f>IF(J4962=1,MgmtPctRatchet,MgmtPct)</f>
        <v/>
      </c>
      <c r="L4962">
        <f>K4962*H4962</f>
        <v/>
      </c>
      <c r="M4962">
        <f>EXP(-rf*C4962)*L4962</f>
        <v/>
      </c>
      <c r="N4962">
        <f>EXP(-rf*C4962)*E4962</f>
        <v/>
      </c>
    </row>
    <row r="4963">
      <c r="A4963" t="n">
        <v>4955</v>
      </c>
      <c r="B4963">
        <f>RAND()</f>
        <v/>
      </c>
      <c r="C4963">
        <f>IF(B4963&lt;P_3,3,IF(B4963&lt;P_3+P_4,4,5))</f>
        <v/>
      </c>
      <c r="D4963">
        <f>NORM.S.INV(RAND())</f>
        <v/>
      </c>
      <c r="E4963">
        <f>V0*EXP((rf-q_leak-0.5*sigma^2)*C4963+sigma*SQRT(C4963)*D4963)</f>
        <v/>
      </c>
      <c r="F4963">
        <f>SHL_face*(1+SHL_rate)^C4963</f>
        <v/>
      </c>
      <c r="G4963">
        <f>Pref_face*(1+Pref_rate)^C4963</f>
        <v/>
      </c>
      <c r="H4963">
        <f>MAX(E4963-F4963-G4963,0)</f>
        <v/>
      </c>
      <c r="I4963">
        <f>MIN(E4963,F4963+G4963)+(1-MgmtPct)*H4963</f>
        <v/>
      </c>
      <c r="J4963">
        <f>IF(I4963/SponsorCost&gt;=RatchetTrigger,1,0)</f>
        <v/>
      </c>
      <c r="K4963">
        <f>IF(J4963=1,MgmtPctRatchet,MgmtPct)</f>
        <v/>
      </c>
      <c r="L4963">
        <f>K4963*H4963</f>
        <v/>
      </c>
      <c r="M4963">
        <f>EXP(-rf*C4963)*L4963</f>
        <v/>
      </c>
      <c r="N4963">
        <f>EXP(-rf*C4963)*E4963</f>
        <v/>
      </c>
    </row>
    <row r="4964">
      <c r="A4964" t="n">
        <v>4956</v>
      </c>
      <c r="B4964">
        <f>RAND()</f>
        <v/>
      </c>
      <c r="C4964">
        <f>IF(B4964&lt;P_3,3,IF(B4964&lt;P_3+P_4,4,5))</f>
        <v/>
      </c>
      <c r="D4964">
        <f>NORM.S.INV(RAND())</f>
        <v/>
      </c>
      <c r="E4964">
        <f>V0*EXP((rf-q_leak-0.5*sigma^2)*C4964+sigma*SQRT(C4964)*D4964)</f>
        <v/>
      </c>
      <c r="F4964">
        <f>SHL_face*(1+SHL_rate)^C4964</f>
        <v/>
      </c>
      <c r="G4964">
        <f>Pref_face*(1+Pref_rate)^C4964</f>
        <v/>
      </c>
      <c r="H4964">
        <f>MAX(E4964-F4964-G4964,0)</f>
        <v/>
      </c>
      <c r="I4964">
        <f>MIN(E4964,F4964+G4964)+(1-MgmtPct)*H4964</f>
        <v/>
      </c>
      <c r="J4964">
        <f>IF(I4964/SponsorCost&gt;=RatchetTrigger,1,0)</f>
        <v/>
      </c>
      <c r="K4964">
        <f>IF(J4964=1,MgmtPctRatchet,MgmtPct)</f>
        <v/>
      </c>
      <c r="L4964">
        <f>K4964*H4964</f>
        <v/>
      </c>
      <c r="M4964">
        <f>EXP(-rf*C4964)*L4964</f>
        <v/>
      </c>
      <c r="N4964">
        <f>EXP(-rf*C4964)*E4964</f>
        <v/>
      </c>
    </row>
    <row r="4965">
      <c r="A4965" t="n">
        <v>4957</v>
      </c>
      <c r="B4965">
        <f>RAND()</f>
        <v/>
      </c>
      <c r="C4965">
        <f>IF(B4965&lt;P_3,3,IF(B4965&lt;P_3+P_4,4,5))</f>
        <v/>
      </c>
      <c r="D4965">
        <f>NORM.S.INV(RAND())</f>
        <v/>
      </c>
      <c r="E4965">
        <f>V0*EXP((rf-q_leak-0.5*sigma^2)*C4965+sigma*SQRT(C4965)*D4965)</f>
        <v/>
      </c>
      <c r="F4965">
        <f>SHL_face*(1+SHL_rate)^C4965</f>
        <v/>
      </c>
      <c r="G4965">
        <f>Pref_face*(1+Pref_rate)^C4965</f>
        <v/>
      </c>
      <c r="H4965">
        <f>MAX(E4965-F4965-G4965,0)</f>
        <v/>
      </c>
      <c r="I4965">
        <f>MIN(E4965,F4965+G4965)+(1-MgmtPct)*H4965</f>
        <v/>
      </c>
      <c r="J4965">
        <f>IF(I4965/SponsorCost&gt;=RatchetTrigger,1,0)</f>
        <v/>
      </c>
      <c r="K4965">
        <f>IF(J4965=1,MgmtPctRatchet,MgmtPct)</f>
        <v/>
      </c>
      <c r="L4965">
        <f>K4965*H4965</f>
        <v/>
      </c>
      <c r="M4965">
        <f>EXP(-rf*C4965)*L4965</f>
        <v/>
      </c>
      <c r="N4965">
        <f>EXP(-rf*C4965)*E4965</f>
        <v/>
      </c>
    </row>
    <row r="4966">
      <c r="A4966" t="n">
        <v>4958</v>
      </c>
      <c r="B4966">
        <f>RAND()</f>
        <v/>
      </c>
      <c r="C4966">
        <f>IF(B4966&lt;P_3,3,IF(B4966&lt;P_3+P_4,4,5))</f>
        <v/>
      </c>
      <c r="D4966">
        <f>NORM.S.INV(RAND())</f>
        <v/>
      </c>
      <c r="E4966">
        <f>V0*EXP((rf-q_leak-0.5*sigma^2)*C4966+sigma*SQRT(C4966)*D4966)</f>
        <v/>
      </c>
      <c r="F4966">
        <f>SHL_face*(1+SHL_rate)^C4966</f>
        <v/>
      </c>
      <c r="G4966">
        <f>Pref_face*(1+Pref_rate)^C4966</f>
        <v/>
      </c>
      <c r="H4966">
        <f>MAX(E4966-F4966-G4966,0)</f>
        <v/>
      </c>
      <c r="I4966">
        <f>MIN(E4966,F4966+G4966)+(1-MgmtPct)*H4966</f>
        <v/>
      </c>
      <c r="J4966">
        <f>IF(I4966/SponsorCost&gt;=RatchetTrigger,1,0)</f>
        <v/>
      </c>
      <c r="K4966">
        <f>IF(J4966=1,MgmtPctRatchet,MgmtPct)</f>
        <v/>
      </c>
      <c r="L4966">
        <f>K4966*H4966</f>
        <v/>
      </c>
      <c r="M4966">
        <f>EXP(-rf*C4966)*L4966</f>
        <v/>
      </c>
      <c r="N4966">
        <f>EXP(-rf*C4966)*E4966</f>
        <v/>
      </c>
    </row>
    <row r="4967">
      <c r="A4967" t="n">
        <v>4959</v>
      </c>
      <c r="B4967">
        <f>RAND()</f>
        <v/>
      </c>
      <c r="C4967">
        <f>IF(B4967&lt;P_3,3,IF(B4967&lt;P_3+P_4,4,5))</f>
        <v/>
      </c>
      <c r="D4967">
        <f>NORM.S.INV(RAND())</f>
        <v/>
      </c>
      <c r="E4967">
        <f>V0*EXP((rf-q_leak-0.5*sigma^2)*C4967+sigma*SQRT(C4967)*D4967)</f>
        <v/>
      </c>
      <c r="F4967">
        <f>SHL_face*(1+SHL_rate)^C4967</f>
        <v/>
      </c>
      <c r="G4967">
        <f>Pref_face*(1+Pref_rate)^C4967</f>
        <v/>
      </c>
      <c r="H4967">
        <f>MAX(E4967-F4967-G4967,0)</f>
        <v/>
      </c>
      <c r="I4967">
        <f>MIN(E4967,F4967+G4967)+(1-MgmtPct)*H4967</f>
        <v/>
      </c>
      <c r="J4967">
        <f>IF(I4967/SponsorCost&gt;=RatchetTrigger,1,0)</f>
        <v/>
      </c>
      <c r="K4967">
        <f>IF(J4967=1,MgmtPctRatchet,MgmtPct)</f>
        <v/>
      </c>
      <c r="L4967">
        <f>K4967*H4967</f>
        <v/>
      </c>
      <c r="M4967">
        <f>EXP(-rf*C4967)*L4967</f>
        <v/>
      </c>
      <c r="N4967">
        <f>EXP(-rf*C4967)*E4967</f>
        <v/>
      </c>
    </row>
    <row r="4968">
      <c r="A4968" t="n">
        <v>4960</v>
      </c>
      <c r="B4968">
        <f>RAND()</f>
        <v/>
      </c>
      <c r="C4968">
        <f>IF(B4968&lt;P_3,3,IF(B4968&lt;P_3+P_4,4,5))</f>
        <v/>
      </c>
      <c r="D4968">
        <f>NORM.S.INV(RAND())</f>
        <v/>
      </c>
      <c r="E4968">
        <f>V0*EXP((rf-q_leak-0.5*sigma^2)*C4968+sigma*SQRT(C4968)*D4968)</f>
        <v/>
      </c>
      <c r="F4968">
        <f>SHL_face*(1+SHL_rate)^C4968</f>
        <v/>
      </c>
      <c r="G4968">
        <f>Pref_face*(1+Pref_rate)^C4968</f>
        <v/>
      </c>
      <c r="H4968">
        <f>MAX(E4968-F4968-G4968,0)</f>
        <v/>
      </c>
      <c r="I4968">
        <f>MIN(E4968,F4968+G4968)+(1-MgmtPct)*H4968</f>
        <v/>
      </c>
      <c r="J4968">
        <f>IF(I4968/SponsorCost&gt;=RatchetTrigger,1,0)</f>
        <v/>
      </c>
      <c r="K4968">
        <f>IF(J4968=1,MgmtPctRatchet,MgmtPct)</f>
        <v/>
      </c>
      <c r="L4968">
        <f>K4968*H4968</f>
        <v/>
      </c>
      <c r="M4968">
        <f>EXP(-rf*C4968)*L4968</f>
        <v/>
      </c>
      <c r="N4968">
        <f>EXP(-rf*C4968)*E4968</f>
        <v/>
      </c>
    </row>
    <row r="4969">
      <c r="A4969" t="n">
        <v>4961</v>
      </c>
      <c r="B4969">
        <f>RAND()</f>
        <v/>
      </c>
      <c r="C4969">
        <f>IF(B4969&lt;P_3,3,IF(B4969&lt;P_3+P_4,4,5))</f>
        <v/>
      </c>
      <c r="D4969">
        <f>NORM.S.INV(RAND())</f>
        <v/>
      </c>
      <c r="E4969">
        <f>V0*EXP((rf-q_leak-0.5*sigma^2)*C4969+sigma*SQRT(C4969)*D4969)</f>
        <v/>
      </c>
      <c r="F4969">
        <f>SHL_face*(1+SHL_rate)^C4969</f>
        <v/>
      </c>
      <c r="G4969">
        <f>Pref_face*(1+Pref_rate)^C4969</f>
        <v/>
      </c>
      <c r="H4969">
        <f>MAX(E4969-F4969-G4969,0)</f>
        <v/>
      </c>
      <c r="I4969">
        <f>MIN(E4969,F4969+G4969)+(1-MgmtPct)*H4969</f>
        <v/>
      </c>
      <c r="J4969">
        <f>IF(I4969/SponsorCost&gt;=RatchetTrigger,1,0)</f>
        <v/>
      </c>
      <c r="K4969">
        <f>IF(J4969=1,MgmtPctRatchet,MgmtPct)</f>
        <v/>
      </c>
      <c r="L4969">
        <f>K4969*H4969</f>
        <v/>
      </c>
      <c r="M4969">
        <f>EXP(-rf*C4969)*L4969</f>
        <v/>
      </c>
      <c r="N4969">
        <f>EXP(-rf*C4969)*E4969</f>
        <v/>
      </c>
    </row>
    <row r="4970">
      <c r="A4970" t="n">
        <v>4962</v>
      </c>
      <c r="B4970">
        <f>RAND()</f>
        <v/>
      </c>
      <c r="C4970">
        <f>IF(B4970&lt;P_3,3,IF(B4970&lt;P_3+P_4,4,5))</f>
        <v/>
      </c>
      <c r="D4970">
        <f>NORM.S.INV(RAND())</f>
        <v/>
      </c>
      <c r="E4970">
        <f>V0*EXP((rf-q_leak-0.5*sigma^2)*C4970+sigma*SQRT(C4970)*D4970)</f>
        <v/>
      </c>
      <c r="F4970">
        <f>SHL_face*(1+SHL_rate)^C4970</f>
        <v/>
      </c>
      <c r="G4970">
        <f>Pref_face*(1+Pref_rate)^C4970</f>
        <v/>
      </c>
      <c r="H4970">
        <f>MAX(E4970-F4970-G4970,0)</f>
        <v/>
      </c>
      <c r="I4970">
        <f>MIN(E4970,F4970+G4970)+(1-MgmtPct)*H4970</f>
        <v/>
      </c>
      <c r="J4970">
        <f>IF(I4970/SponsorCost&gt;=RatchetTrigger,1,0)</f>
        <v/>
      </c>
      <c r="K4970">
        <f>IF(J4970=1,MgmtPctRatchet,MgmtPct)</f>
        <v/>
      </c>
      <c r="L4970">
        <f>K4970*H4970</f>
        <v/>
      </c>
      <c r="M4970">
        <f>EXP(-rf*C4970)*L4970</f>
        <v/>
      </c>
      <c r="N4970">
        <f>EXP(-rf*C4970)*E4970</f>
        <v/>
      </c>
    </row>
    <row r="4971">
      <c r="A4971" t="n">
        <v>4963</v>
      </c>
      <c r="B4971">
        <f>RAND()</f>
        <v/>
      </c>
      <c r="C4971">
        <f>IF(B4971&lt;P_3,3,IF(B4971&lt;P_3+P_4,4,5))</f>
        <v/>
      </c>
      <c r="D4971">
        <f>NORM.S.INV(RAND())</f>
        <v/>
      </c>
      <c r="E4971">
        <f>V0*EXP((rf-q_leak-0.5*sigma^2)*C4971+sigma*SQRT(C4971)*D4971)</f>
        <v/>
      </c>
      <c r="F4971">
        <f>SHL_face*(1+SHL_rate)^C4971</f>
        <v/>
      </c>
      <c r="G4971">
        <f>Pref_face*(1+Pref_rate)^C4971</f>
        <v/>
      </c>
      <c r="H4971">
        <f>MAX(E4971-F4971-G4971,0)</f>
        <v/>
      </c>
      <c r="I4971">
        <f>MIN(E4971,F4971+G4971)+(1-MgmtPct)*H4971</f>
        <v/>
      </c>
      <c r="J4971">
        <f>IF(I4971/SponsorCost&gt;=RatchetTrigger,1,0)</f>
        <v/>
      </c>
      <c r="K4971">
        <f>IF(J4971=1,MgmtPctRatchet,MgmtPct)</f>
        <v/>
      </c>
      <c r="L4971">
        <f>K4971*H4971</f>
        <v/>
      </c>
      <c r="M4971">
        <f>EXP(-rf*C4971)*L4971</f>
        <v/>
      </c>
      <c r="N4971">
        <f>EXP(-rf*C4971)*E4971</f>
        <v/>
      </c>
    </row>
    <row r="4972">
      <c r="A4972" t="n">
        <v>4964</v>
      </c>
      <c r="B4972">
        <f>RAND()</f>
        <v/>
      </c>
      <c r="C4972">
        <f>IF(B4972&lt;P_3,3,IF(B4972&lt;P_3+P_4,4,5))</f>
        <v/>
      </c>
      <c r="D4972">
        <f>NORM.S.INV(RAND())</f>
        <v/>
      </c>
      <c r="E4972">
        <f>V0*EXP((rf-q_leak-0.5*sigma^2)*C4972+sigma*SQRT(C4972)*D4972)</f>
        <v/>
      </c>
      <c r="F4972">
        <f>SHL_face*(1+SHL_rate)^C4972</f>
        <v/>
      </c>
      <c r="G4972">
        <f>Pref_face*(1+Pref_rate)^C4972</f>
        <v/>
      </c>
      <c r="H4972">
        <f>MAX(E4972-F4972-G4972,0)</f>
        <v/>
      </c>
      <c r="I4972">
        <f>MIN(E4972,F4972+G4972)+(1-MgmtPct)*H4972</f>
        <v/>
      </c>
      <c r="J4972">
        <f>IF(I4972/SponsorCost&gt;=RatchetTrigger,1,0)</f>
        <v/>
      </c>
      <c r="K4972">
        <f>IF(J4972=1,MgmtPctRatchet,MgmtPct)</f>
        <v/>
      </c>
      <c r="L4972">
        <f>K4972*H4972</f>
        <v/>
      </c>
      <c r="M4972">
        <f>EXP(-rf*C4972)*L4972</f>
        <v/>
      </c>
      <c r="N4972">
        <f>EXP(-rf*C4972)*E4972</f>
        <v/>
      </c>
    </row>
    <row r="4973">
      <c r="A4973" t="n">
        <v>4965</v>
      </c>
      <c r="B4973">
        <f>RAND()</f>
        <v/>
      </c>
      <c r="C4973">
        <f>IF(B4973&lt;P_3,3,IF(B4973&lt;P_3+P_4,4,5))</f>
        <v/>
      </c>
      <c r="D4973">
        <f>NORM.S.INV(RAND())</f>
        <v/>
      </c>
      <c r="E4973">
        <f>V0*EXP((rf-q_leak-0.5*sigma^2)*C4973+sigma*SQRT(C4973)*D4973)</f>
        <v/>
      </c>
      <c r="F4973">
        <f>SHL_face*(1+SHL_rate)^C4973</f>
        <v/>
      </c>
      <c r="G4973">
        <f>Pref_face*(1+Pref_rate)^C4973</f>
        <v/>
      </c>
      <c r="H4973">
        <f>MAX(E4973-F4973-G4973,0)</f>
        <v/>
      </c>
      <c r="I4973">
        <f>MIN(E4973,F4973+G4973)+(1-MgmtPct)*H4973</f>
        <v/>
      </c>
      <c r="J4973">
        <f>IF(I4973/SponsorCost&gt;=RatchetTrigger,1,0)</f>
        <v/>
      </c>
      <c r="K4973">
        <f>IF(J4973=1,MgmtPctRatchet,MgmtPct)</f>
        <v/>
      </c>
      <c r="L4973">
        <f>K4973*H4973</f>
        <v/>
      </c>
      <c r="M4973">
        <f>EXP(-rf*C4973)*L4973</f>
        <v/>
      </c>
      <c r="N4973">
        <f>EXP(-rf*C4973)*E4973</f>
        <v/>
      </c>
    </row>
    <row r="4974">
      <c r="A4974" t="n">
        <v>4966</v>
      </c>
      <c r="B4974">
        <f>RAND()</f>
        <v/>
      </c>
      <c r="C4974">
        <f>IF(B4974&lt;P_3,3,IF(B4974&lt;P_3+P_4,4,5))</f>
        <v/>
      </c>
      <c r="D4974">
        <f>NORM.S.INV(RAND())</f>
        <v/>
      </c>
      <c r="E4974">
        <f>V0*EXP((rf-q_leak-0.5*sigma^2)*C4974+sigma*SQRT(C4974)*D4974)</f>
        <v/>
      </c>
      <c r="F4974">
        <f>SHL_face*(1+SHL_rate)^C4974</f>
        <v/>
      </c>
      <c r="G4974">
        <f>Pref_face*(1+Pref_rate)^C4974</f>
        <v/>
      </c>
      <c r="H4974">
        <f>MAX(E4974-F4974-G4974,0)</f>
        <v/>
      </c>
      <c r="I4974">
        <f>MIN(E4974,F4974+G4974)+(1-MgmtPct)*H4974</f>
        <v/>
      </c>
      <c r="J4974">
        <f>IF(I4974/SponsorCost&gt;=RatchetTrigger,1,0)</f>
        <v/>
      </c>
      <c r="K4974">
        <f>IF(J4974=1,MgmtPctRatchet,MgmtPct)</f>
        <v/>
      </c>
      <c r="L4974">
        <f>K4974*H4974</f>
        <v/>
      </c>
      <c r="M4974">
        <f>EXP(-rf*C4974)*L4974</f>
        <v/>
      </c>
      <c r="N4974">
        <f>EXP(-rf*C4974)*E4974</f>
        <v/>
      </c>
    </row>
    <row r="4975">
      <c r="A4975" t="n">
        <v>4967</v>
      </c>
      <c r="B4975">
        <f>RAND()</f>
        <v/>
      </c>
      <c r="C4975">
        <f>IF(B4975&lt;P_3,3,IF(B4975&lt;P_3+P_4,4,5))</f>
        <v/>
      </c>
      <c r="D4975">
        <f>NORM.S.INV(RAND())</f>
        <v/>
      </c>
      <c r="E4975">
        <f>V0*EXP((rf-q_leak-0.5*sigma^2)*C4975+sigma*SQRT(C4975)*D4975)</f>
        <v/>
      </c>
      <c r="F4975">
        <f>SHL_face*(1+SHL_rate)^C4975</f>
        <v/>
      </c>
      <c r="G4975">
        <f>Pref_face*(1+Pref_rate)^C4975</f>
        <v/>
      </c>
      <c r="H4975">
        <f>MAX(E4975-F4975-G4975,0)</f>
        <v/>
      </c>
      <c r="I4975">
        <f>MIN(E4975,F4975+G4975)+(1-MgmtPct)*H4975</f>
        <v/>
      </c>
      <c r="J4975">
        <f>IF(I4975/SponsorCost&gt;=RatchetTrigger,1,0)</f>
        <v/>
      </c>
      <c r="K4975">
        <f>IF(J4975=1,MgmtPctRatchet,MgmtPct)</f>
        <v/>
      </c>
      <c r="L4975">
        <f>K4975*H4975</f>
        <v/>
      </c>
      <c r="M4975">
        <f>EXP(-rf*C4975)*L4975</f>
        <v/>
      </c>
      <c r="N4975">
        <f>EXP(-rf*C4975)*E4975</f>
        <v/>
      </c>
    </row>
    <row r="4976">
      <c r="A4976" t="n">
        <v>4968</v>
      </c>
      <c r="B4976">
        <f>RAND()</f>
        <v/>
      </c>
      <c r="C4976">
        <f>IF(B4976&lt;P_3,3,IF(B4976&lt;P_3+P_4,4,5))</f>
        <v/>
      </c>
      <c r="D4976">
        <f>NORM.S.INV(RAND())</f>
        <v/>
      </c>
      <c r="E4976">
        <f>V0*EXP((rf-q_leak-0.5*sigma^2)*C4976+sigma*SQRT(C4976)*D4976)</f>
        <v/>
      </c>
      <c r="F4976">
        <f>SHL_face*(1+SHL_rate)^C4976</f>
        <v/>
      </c>
      <c r="G4976">
        <f>Pref_face*(1+Pref_rate)^C4976</f>
        <v/>
      </c>
      <c r="H4976">
        <f>MAX(E4976-F4976-G4976,0)</f>
        <v/>
      </c>
      <c r="I4976">
        <f>MIN(E4976,F4976+G4976)+(1-MgmtPct)*H4976</f>
        <v/>
      </c>
      <c r="J4976">
        <f>IF(I4976/SponsorCost&gt;=RatchetTrigger,1,0)</f>
        <v/>
      </c>
      <c r="K4976">
        <f>IF(J4976=1,MgmtPctRatchet,MgmtPct)</f>
        <v/>
      </c>
      <c r="L4976">
        <f>K4976*H4976</f>
        <v/>
      </c>
      <c r="M4976">
        <f>EXP(-rf*C4976)*L4976</f>
        <v/>
      </c>
      <c r="N4976">
        <f>EXP(-rf*C4976)*E4976</f>
        <v/>
      </c>
    </row>
    <row r="4977">
      <c r="A4977" t="n">
        <v>4969</v>
      </c>
      <c r="B4977">
        <f>RAND()</f>
        <v/>
      </c>
      <c r="C4977">
        <f>IF(B4977&lt;P_3,3,IF(B4977&lt;P_3+P_4,4,5))</f>
        <v/>
      </c>
      <c r="D4977">
        <f>NORM.S.INV(RAND())</f>
        <v/>
      </c>
      <c r="E4977">
        <f>V0*EXP((rf-q_leak-0.5*sigma^2)*C4977+sigma*SQRT(C4977)*D4977)</f>
        <v/>
      </c>
      <c r="F4977">
        <f>SHL_face*(1+SHL_rate)^C4977</f>
        <v/>
      </c>
      <c r="G4977">
        <f>Pref_face*(1+Pref_rate)^C4977</f>
        <v/>
      </c>
      <c r="H4977">
        <f>MAX(E4977-F4977-G4977,0)</f>
        <v/>
      </c>
      <c r="I4977">
        <f>MIN(E4977,F4977+G4977)+(1-MgmtPct)*H4977</f>
        <v/>
      </c>
      <c r="J4977">
        <f>IF(I4977/SponsorCost&gt;=RatchetTrigger,1,0)</f>
        <v/>
      </c>
      <c r="K4977">
        <f>IF(J4977=1,MgmtPctRatchet,MgmtPct)</f>
        <v/>
      </c>
      <c r="L4977">
        <f>K4977*H4977</f>
        <v/>
      </c>
      <c r="M4977">
        <f>EXP(-rf*C4977)*L4977</f>
        <v/>
      </c>
      <c r="N4977">
        <f>EXP(-rf*C4977)*E4977</f>
        <v/>
      </c>
    </row>
    <row r="4978">
      <c r="A4978" t="n">
        <v>4970</v>
      </c>
      <c r="B4978">
        <f>RAND()</f>
        <v/>
      </c>
      <c r="C4978">
        <f>IF(B4978&lt;P_3,3,IF(B4978&lt;P_3+P_4,4,5))</f>
        <v/>
      </c>
      <c r="D4978">
        <f>NORM.S.INV(RAND())</f>
        <v/>
      </c>
      <c r="E4978">
        <f>V0*EXP((rf-q_leak-0.5*sigma^2)*C4978+sigma*SQRT(C4978)*D4978)</f>
        <v/>
      </c>
      <c r="F4978">
        <f>SHL_face*(1+SHL_rate)^C4978</f>
        <v/>
      </c>
      <c r="G4978">
        <f>Pref_face*(1+Pref_rate)^C4978</f>
        <v/>
      </c>
      <c r="H4978">
        <f>MAX(E4978-F4978-G4978,0)</f>
        <v/>
      </c>
      <c r="I4978">
        <f>MIN(E4978,F4978+G4978)+(1-MgmtPct)*H4978</f>
        <v/>
      </c>
      <c r="J4978">
        <f>IF(I4978/SponsorCost&gt;=RatchetTrigger,1,0)</f>
        <v/>
      </c>
      <c r="K4978">
        <f>IF(J4978=1,MgmtPctRatchet,MgmtPct)</f>
        <v/>
      </c>
      <c r="L4978">
        <f>K4978*H4978</f>
        <v/>
      </c>
      <c r="M4978">
        <f>EXP(-rf*C4978)*L4978</f>
        <v/>
      </c>
      <c r="N4978">
        <f>EXP(-rf*C4978)*E4978</f>
        <v/>
      </c>
    </row>
    <row r="4979">
      <c r="A4979" t="n">
        <v>4971</v>
      </c>
      <c r="B4979">
        <f>RAND()</f>
        <v/>
      </c>
      <c r="C4979">
        <f>IF(B4979&lt;P_3,3,IF(B4979&lt;P_3+P_4,4,5))</f>
        <v/>
      </c>
      <c r="D4979">
        <f>NORM.S.INV(RAND())</f>
        <v/>
      </c>
      <c r="E4979">
        <f>V0*EXP((rf-q_leak-0.5*sigma^2)*C4979+sigma*SQRT(C4979)*D4979)</f>
        <v/>
      </c>
      <c r="F4979">
        <f>SHL_face*(1+SHL_rate)^C4979</f>
        <v/>
      </c>
      <c r="G4979">
        <f>Pref_face*(1+Pref_rate)^C4979</f>
        <v/>
      </c>
      <c r="H4979">
        <f>MAX(E4979-F4979-G4979,0)</f>
        <v/>
      </c>
      <c r="I4979">
        <f>MIN(E4979,F4979+G4979)+(1-MgmtPct)*H4979</f>
        <v/>
      </c>
      <c r="J4979">
        <f>IF(I4979/SponsorCost&gt;=RatchetTrigger,1,0)</f>
        <v/>
      </c>
      <c r="K4979">
        <f>IF(J4979=1,MgmtPctRatchet,MgmtPct)</f>
        <v/>
      </c>
      <c r="L4979">
        <f>K4979*H4979</f>
        <v/>
      </c>
      <c r="M4979">
        <f>EXP(-rf*C4979)*L4979</f>
        <v/>
      </c>
      <c r="N4979">
        <f>EXP(-rf*C4979)*E4979</f>
        <v/>
      </c>
    </row>
    <row r="4980">
      <c r="A4980" t="n">
        <v>4972</v>
      </c>
      <c r="B4980">
        <f>RAND()</f>
        <v/>
      </c>
      <c r="C4980">
        <f>IF(B4980&lt;P_3,3,IF(B4980&lt;P_3+P_4,4,5))</f>
        <v/>
      </c>
      <c r="D4980">
        <f>NORM.S.INV(RAND())</f>
        <v/>
      </c>
      <c r="E4980">
        <f>V0*EXP((rf-q_leak-0.5*sigma^2)*C4980+sigma*SQRT(C4980)*D4980)</f>
        <v/>
      </c>
      <c r="F4980">
        <f>SHL_face*(1+SHL_rate)^C4980</f>
        <v/>
      </c>
      <c r="G4980">
        <f>Pref_face*(1+Pref_rate)^C4980</f>
        <v/>
      </c>
      <c r="H4980">
        <f>MAX(E4980-F4980-G4980,0)</f>
        <v/>
      </c>
      <c r="I4980">
        <f>MIN(E4980,F4980+G4980)+(1-MgmtPct)*H4980</f>
        <v/>
      </c>
      <c r="J4980">
        <f>IF(I4980/SponsorCost&gt;=RatchetTrigger,1,0)</f>
        <v/>
      </c>
      <c r="K4980">
        <f>IF(J4980=1,MgmtPctRatchet,MgmtPct)</f>
        <v/>
      </c>
      <c r="L4980">
        <f>K4980*H4980</f>
        <v/>
      </c>
      <c r="M4980">
        <f>EXP(-rf*C4980)*L4980</f>
        <v/>
      </c>
      <c r="N4980">
        <f>EXP(-rf*C4980)*E4980</f>
        <v/>
      </c>
    </row>
    <row r="4981">
      <c r="A4981" t="n">
        <v>4973</v>
      </c>
      <c r="B4981">
        <f>RAND()</f>
        <v/>
      </c>
      <c r="C4981">
        <f>IF(B4981&lt;P_3,3,IF(B4981&lt;P_3+P_4,4,5))</f>
        <v/>
      </c>
      <c r="D4981">
        <f>NORM.S.INV(RAND())</f>
        <v/>
      </c>
      <c r="E4981">
        <f>V0*EXP((rf-q_leak-0.5*sigma^2)*C4981+sigma*SQRT(C4981)*D4981)</f>
        <v/>
      </c>
      <c r="F4981">
        <f>SHL_face*(1+SHL_rate)^C4981</f>
        <v/>
      </c>
      <c r="G4981">
        <f>Pref_face*(1+Pref_rate)^C4981</f>
        <v/>
      </c>
      <c r="H4981">
        <f>MAX(E4981-F4981-G4981,0)</f>
        <v/>
      </c>
      <c r="I4981">
        <f>MIN(E4981,F4981+G4981)+(1-MgmtPct)*H4981</f>
        <v/>
      </c>
      <c r="J4981">
        <f>IF(I4981/SponsorCost&gt;=RatchetTrigger,1,0)</f>
        <v/>
      </c>
      <c r="K4981">
        <f>IF(J4981=1,MgmtPctRatchet,MgmtPct)</f>
        <v/>
      </c>
      <c r="L4981">
        <f>K4981*H4981</f>
        <v/>
      </c>
      <c r="M4981">
        <f>EXP(-rf*C4981)*L4981</f>
        <v/>
      </c>
      <c r="N4981">
        <f>EXP(-rf*C4981)*E4981</f>
        <v/>
      </c>
    </row>
    <row r="4982">
      <c r="A4982" t="n">
        <v>4974</v>
      </c>
      <c r="B4982">
        <f>RAND()</f>
        <v/>
      </c>
      <c r="C4982">
        <f>IF(B4982&lt;P_3,3,IF(B4982&lt;P_3+P_4,4,5))</f>
        <v/>
      </c>
      <c r="D4982">
        <f>NORM.S.INV(RAND())</f>
        <v/>
      </c>
      <c r="E4982">
        <f>V0*EXP((rf-q_leak-0.5*sigma^2)*C4982+sigma*SQRT(C4982)*D4982)</f>
        <v/>
      </c>
      <c r="F4982">
        <f>SHL_face*(1+SHL_rate)^C4982</f>
        <v/>
      </c>
      <c r="G4982">
        <f>Pref_face*(1+Pref_rate)^C4982</f>
        <v/>
      </c>
      <c r="H4982">
        <f>MAX(E4982-F4982-G4982,0)</f>
        <v/>
      </c>
      <c r="I4982">
        <f>MIN(E4982,F4982+G4982)+(1-MgmtPct)*H4982</f>
        <v/>
      </c>
      <c r="J4982">
        <f>IF(I4982/SponsorCost&gt;=RatchetTrigger,1,0)</f>
        <v/>
      </c>
      <c r="K4982">
        <f>IF(J4982=1,MgmtPctRatchet,MgmtPct)</f>
        <v/>
      </c>
      <c r="L4982">
        <f>K4982*H4982</f>
        <v/>
      </c>
      <c r="M4982">
        <f>EXP(-rf*C4982)*L4982</f>
        <v/>
      </c>
      <c r="N4982">
        <f>EXP(-rf*C4982)*E4982</f>
        <v/>
      </c>
    </row>
    <row r="4983">
      <c r="A4983" t="n">
        <v>4975</v>
      </c>
      <c r="B4983">
        <f>RAND()</f>
        <v/>
      </c>
      <c r="C4983">
        <f>IF(B4983&lt;P_3,3,IF(B4983&lt;P_3+P_4,4,5))</f>
        <v/>
      </c>
      <c r="D4983">
        <f>NORM.S.INV(RAND())</f>
        <v/>
      </c>
      <c r="E4983">
        <f>V0*EXP((rf-q_leak-0.5*sigma^2)*C4983+sigma*SQRT(C4983)*D4983)</f>
        <v/>
      </c>
      <c r="F4983">
        <f>SHL_face*(1+SHL_rate)^C4983</f>
        <v/>
      </c>
      <c r="G4983">
        <f>Pref_face*(1+Pref_rate)^C4983</f>
        <v/>
      </c>
      <c r="H4983">
        <f>MAX(E4983-F4983-G4983,0)</f>
        <v/>
      </c>
      <c r="I4983">
        <f>MIN(E4983,F4983+G4983)+(1-MgmtPct)*H4983</f>
        <v/>
      </c>
      <c r="J4983">
        <f>IF(I4983/SponsorCost&gt;=RatchetTrigger,1,0)</f>
        <v/>
      </c>
      <c r="K4983">
        <f>IF(J4983=1,MgmtPctRatchet,MgmtPct)</f>
        <v/>
      </c>
      <c r="L4983">
        <f>K4983*H4983</f>
        <v/>
      </c>
      <c r="M4983">
        <f>EXP(-rf*C4983)*L4983</f>
        <v/>
      </c>
      <c r="N4983">
        <f>EXP(-rf*C4983)*E4983</f>
        <v/>
      </c>
    </row>
    <row r="4984">
      <c r="A4984" t="n">
        <v>4976</v>
      </c>
      <c r="B4984">
        <f>RAND()</f>
        <v/>
      </c>
      <c r="C4984">
        <f>IF(B4984&lt;P_3,3,IF(B4984&lt;P_3+P_4,4,5))</f>
        <v/>
      </c>
      <c r="D4984">
        <f>NORM.S.INV(RAND())</f>
        <v/>
      </c>
      <c r="E4984">
        <f>V0*EXP((rf-q_leak-0.5*sigma^2)*C4984+sigma*SQRT(C4984)*D4984)</f>
        <v/>
      </c>
      <c r="F4984">
        <f>SHL_face*(1+SHL_rate)^C4984</f>
        <v/>
      </c>
      <c r="G4984">
        <f>Pref_face*(1+Pref_rate)^C4984</f>
        <v/>
      </c>
      <c r="H4984">
        <f>MAX(E4984-F4984-G4984,0)</f>
        <v/>
      </c>
      <c r="I4984">
        <f>MIN(E4984,F4984+G4984)+(1-MgmtPct)*H4984</f>
        <v/>
      </c>
      <c r="J4984">
        <f>IF(I4984/SponsorCost&gt;=RatchetTrigger,1,0)</f>
        <v/>
      </c>
      <c r="K4984">
        <f>IF(J4984=1,MgmtPctRatchet,MgmtPct)</f>
        <v/>
      </c>
      <c r="L4984">
        <f>K4984*H4984</f>
        <v/>
      </c>
      <c r="M4984">
        <f>EXP(-rf*C4984)*L4984</f>
        <v/>
      </c>
      <c r="N4984">
        <f>EXP(-rf*C4984)*E4984</f>
        <v/>
      </c>
    </row>
    <row r="4985">
      <c r="A4985" t="n">
        <v>4977</v>
      </c>
      <c r="B4985">
        <f>RAND()</f>
        <v/>
      </c>
      <c r="C4985">
        <f>IF(B4985&lt;P_3,3,IF(B4985&lt;P_3+P_4,4,5))</f>
        <v/>
      </c>
      <c r="D4985">
        <f>NORM.S.INV(RAND())</f>
        <v/>
      </c>
      <c r="E4985">
        <f>V0*EXP((rf-q_leak-0.5*sigma^2)*C4985+sigma*SQRT(C4985)*D4985)</f>
        <v/>
      </c>
      <c r="F4985">
        <f>SHL_face*(1+SHL_rate)^C4985</f>
        <v/>
      </c>
      <c r="G4985">
        <f>Pref_face*(1+Pref_rate)^C4985</f>
        <v/>
      </c>
      <c r="H4985">
        <f>MAX(E4985-F4985-G4985,0)</f>
        <v/>
      </c>
      <c r="I4985">
        <f>MIN(E4985,F4985+G4985)+(1-MgmtPct)*H4985</f>
        <v/>
      </c>
      <c r="J4985">
        <f>IF(I4985/SponsorCost&gt;=RatchetTrigger,1,0)</f>
        <v/>
      </c>
      <c r="K4985">
        <f>IF(J4985=1,MgmtPctRatchet,MgmtPct)</f>
        <v/>
      </c>
      <c r="L4985">
        <f>K4985*H4985</f>
        <v/>
      </c>
      <c r="M4985">
        <f>EXP(-rf*C4985)*L4985</f>
        <v/>
      </c>
      <c r="N4985">
        <f>EXP(-rf*C4985)*E4985</f>
        <v/>
      </c>
    </row>
    <row r="4986">
      <c r="A4986" t="n">
        <v>4978</v>
      </c>
      <c r="B4986">
        <f>RAND()</f>
        <v/>
      </c>
      <c r="C4986">
        <f>IF(B4986&lt;P_3,3,IF(B4986&lt;P_3+P_4,4,5))</f>
        <v/>
      </c>
      <c r="D4986">
        <f>NORM.S.INV(RAND())</f>
        <v/>
      </c>
      <c r="E4986">
        <f>V0*EXP((rf-q_leak-0.5*sigma^2)*C4986+sigma*SQRT(C4986)*D4986)</f>
        <v/>
      </c>
      <c r="F4986">
        <f>SHL_face*(1+SHL_rate)^C4986</f>
        <v/>
      </c>
      <c r="G4986">
        <f>Pref_face*(1+Pref_rate)^C4986</f>
        <v/>
      </c>
      <c r="H4986">
        <f>MAX(E4986-F4986-G4986,0)</f>
        <v/>
      </c>
      <c r="I4986">
        <f>MIN(E4986,F4986+G4986)+(1-MgmtPct)*H4986</f>
        <v/>
      </c>
      <c r="J4986">
        <f>IF(I4986/SponsorCost&gt;=RatchetTrigger,1,0)</f>
        <v/>
      </c>
      <c r="K4986">
        <f>IF(J4986=1,MgmtPctRatchet,MgmtPct)</f>
        <v/>
      </c>
      <c r="L4986">
        <f>K4986*H4986</f>
        <v/>
      </c>
      <c r="M4986">
        <f>EXP(-rf*C4986)*L4986</f>
        <v/>
      </c>
      <c r="N4986">
        <f>EXP(-rf*C4986)*E4986</f>
        <v/>
      </c>
    </row>
    <row r="4987">
      <c r="A4987" t="n">
        <v>4979</v>
      </c>
      <c r="B4987">
        <f>RAND()</f>
        <v/>
      </c>
      <c r="C4987">
        <f>IF(B4987&lt;P_3,3,IF(B4987&lt;P_3+P_4,4,5))</f>
        <v/>
      </c>
      <c r="D4987">
        <f>NORM.S.INV(RAND())</f>
        <v/>
      </c>
      <c r="E4987">
        <f>V0*EXP((rf-q_leak-0.5*sigma^2)*C4987+sigma*SQRT(C4987)*D4987)</f>
        <v/>
      </c>
      <c r="F4987">
        <f>SHL_face*(1+SHL_rate)^C4987</f>
        <v/>
      </c>
      <c r="G4987">
        <f>Pref_face*(1+Pref_rate)^C4987</f>
        <v/>
      </c>
      <c r="H4987">
        <f>MAX(E4987-F4987-G4987,0)</f>
        <v/>
      </c>
      <c r="I4987">
        <f>MIN(E4987,F4987+G4987)+(1-MgmtPct)*H4987</f>
        <v/>
      </c>
      <c r="J4987">
        <f>IF(I4987/SponsorCost&gt;=RatchetTrigger,1,0)</f>
        <v/>
      </c>
      <c r="K4987">
        <f>IF(J4987=1,MgmtPctRatchet,MgmtPct)</f>
        <v/>
      </c>
      <c r="L4987">
        <f>K4987*H4987</f>
        <v/>
      </c>
      <c r="M4987">
        <f>EXP(-rf*C4987)*L4987</f>
        <v/>
      </c>
      <c r="N4987">
        <f>EXP(-rf*C4987)*E4987</f>
        <v/>
      </c>
    </row>
    <row r="4988">
      <c r="A4988" t="n">
        <v>4980</v>
      </c>
      <c r="B4988">
        <f>RAND()</f>
        <v/>
      </c>
      <c r="C4988">
        <f>IF(B4988&lt;P_3,3,IF(B4988&lt;P_3+P_4,4,5))</f>
        <v/>
      </c>
      <c r="D4988">
        <f>NORM.S.INV(RAND())</f>
        <v/>
      </c>
      <c r="E4988">
        <f>V0*EXP((rf-q_leak-0.5*sigma^2)*C4988+sigma*SQRT(C4988)*D4988)</f>
        <v/>
      </c>
      <c r="F4988">
        <f>SHL_face*(1+SHL_rate)^C4988</f>
        <v/>
      </c>
      <c r="G4988">
        <f>Pref_face*(1+Pref_rate)^C4988</f>
        <v/>
      </c>
      <c r="H4988">
        <f>MAX(E4988-F4988-G4988,0)</f>
        <v/>
      </c>
      <c r="I4988">
        <f>MIN(E4988,F4988+G4988)+(1-MgmtPct)*H4988</f>
        <v/>
      </c>
      <c r="J4988">
        <f>IF(I4988/SponsorCost&gt;=RatchetTrigger,1,0)</f>
        <v/>
      </c>
      <c r="K4988">
        <f>IF(J4988=1,MgmtPctRatchet,MgmtPct)</f>
        <v/>
      </c>
      <c r="L4988">
        <f>K4988*H4988</f>
        <v/>
      </c>
      <c r="M4988">
        <f>EXP(-rf*C4988)*L4988</f>
        <v/>
      </c>
      <c r="N4988">
        <f>EXP(-rf*C4988)*E4988</f>
        <v/>
      </c>
    </row>
    <row r="4989">
      <c r="A4989" t="n">
        <v>4981</v>
      </c>
      <c r="B4989">
        <f>RAND()</f>
        <v/>
      </c>
      <c r="C4989">
        <f>IF(B4989&lt;P_3,3,IF(B4989&lt;P_3+P_4,4,5))</f>
        <v/>
      </c>
      <c r="D4989">
        <f>NORM.S.INV(RAND())</f>
        <v/>
      </c>
      <c r="E4989">
        <f>V0*EXP((rf-q_leak-0.5*sigma^2)*C4989+sigma*SQRT(C4989)*D4989)</f>
        <v/>
      </c>
      <c r="F4989">
        <f>SHL_face*(1+SHL_rate)^C4989</f>
        <v/>
      </c>
      <c r="G4989">
        <f>Pref_face*(1+Pref_rate)^C4989</f>
        <v/>
      </c>
      <c r="H4989">
        <f>MAX(E4989-F4989-G4989,0)</f>
        <v/>
      </c>
      <c r="I4989">
        <f>MIN(E4989,F4989+G4989)+(1-MgmtPct)*H4989</f>
        <v/>
      </c>
      <c r="J4989">
        <f>IF(I4989/SponsorCost&gt;=RatchetTrigger,1,0)</f>
        <v/>
      </c>
      <c r="K4989">
        <f>IF(J4989=1,MgmtPctRatchet,MgmtPct)</f>
        <v/>
      </c>
      <c r="L4989">
        <f>K4989*H4989</f>
        <v/>
      </c>
      <c r="M4989">
        <f>EXP(-rf*C4989)*L4989</f>
        <v/>
      </c>
      <c r="N4989">
        <f>EXP(-rf*C4989)*E4989</f>
        <v/>
      </c>
    </row>
    <row r="4990">
      <c r="A4990" t="n">
        <v>4982</v>
      </c>
      <c r="B4990">
        <f>RAND()</f>
        <v/>
      </c>
      <c r="C4990">
        <f>IF(B4990&lt;P_3,3,IF(B4990&lt;P_3+P_4,4,5))</f>
        <v/>
      </c>
      <c r="D4990">
        <f>NORM.S.INV(RAND())</f>
        <v/>
      </c>
      <c r="E4990">
        <f>V0*EXP((rf-q_leak-0.5*sigma^2)*C4990+sigma*SQRT(C4990)*D4990)</f>
        <v/>
      </c>
      <c r="F4990">
        <f>SHL_face*(1+SHL_rate)^C4990</f>
        <v/>
      </c>
      <c r="G4990">
        <f>Pref_face*(1+Pref_rate)^C4990</f>
        <v/>
      </c>
      <c r="H4990">
        <f>MAX(E4990-F4990-G4990,0)</f>
        <v/>
      </c>
      <c r="I4990">
        <f>MIN(E4990,F4990+G4990)+(1-MgmtPct)*H4990</f>
        <v/>
      </c>
      <c r="J4990">
        <f>IF(I4990/SponsorCost&gt;=RatchetTrigger,1,0)</f>
        <v/>
      </c>
      <c r="K4990">
        <f>IF(J4990=1,MgmtPctRatchet,MgmtPct)</f>
        <v/>
      </c>
      <c r="L4990">
        <f>K4990*H4990</f>
        <v/>
      </c>
      <c r="M4990">
        <f>EXP(-rf*C4990)*L4990</f>
        <v/>
      </c>
      <c r="N4990">
        <f>EXP(-rf*C4990)*E4990</f>
        <v/>
      </c>
    </row>
    <row r="4991">
      <c r="A4991" t="n">
        <v>4983</v>
      </c>
      <c r="B4991">
        <f>RAND()</f>
        <v/>
      </c>
      <c r="C4991">
        <f>IF(B4991&lt;P_3,3,IF(B4991&lt;P_3+P_4,4,5))</f>
        <v/>
      </c>
      <c r="D4991">
        <f>NORM.S.INV(RAND())</f>
        <v/>
      </c>
      <c r="E4991">
        <f>V0*EXP((rf-q_leak-0.5*sigma^2)*C4991+sigma*SQRT(C4991)*D4991)</f>
        <v/>
      </c>
      <c r="F4991">
        <f>SHL_face*(1+SHL_rate)^C4991</f>
        <v/>
      </c>
      <c r="G4991">
        <f>Pref_face*(1+Pref_rate)^C4991</f>
        <v/>
      </c>
      <c r="H4991">
        <f>MAX(E4991-F4991-G4991,0)</f>
        <v/>
      </c>
      <c r="I4991">
        <f>MIN(E4991,F4991+G4991)+(1-MgmtPct)*H4991</f>
        <v/>
      </c>
      <c r="J4991">
        <f>IF(I4991/SponsorCost&gt;=RatchetTrigger,1,0)</f>
        <v/>
      </c>
      <c r="K4991">
        <f>IF(J4991=1,MgmtPctRatchet,MgmtPct)</f>
        <v/>
      </c>
      <c r="L4991">
        <f>K4991*H4991</f>
        <v/>
      </c>
      <c r="M4991">
        <f>EXP(-rf*C4991)*L4991</f>
        <v/>
      </c>
      <c r="N4991">
        <f>EXP(-rf*C4991)*E4991</f>
        <v/>
      </c>
    </row>
    <row r="4992">
      <c r="A4992" t="n">
        <v>4984</v>
      </c>
      <c r="B4992">
        <f>RAND()</f>
        <v/>
      </c>
      <c r="C4992">
        <f>IF(B4992&lt;P_3,3,IF(B4992&lt;P_3+P_4,4,5))</f>
        <v/>
      </c>
      <c r="D4992">
        <f>NORM.S.INV(RAND())</f>
        <v/>
      </c>
      <c r="E4992">
        <f>V0*EXP((rf-q_leak-0.5*sigma^2)*C4992+sigma*SQRT(C4992)*D4992)</f>
        <v/>
      </c>
      <c r="F4992">
        <f>SHL_face*(1+SHL_rate)^C4992</f>
        <v/>
      </c>
      <c r="G4992">
        <f>Pref_face*(1+Pref_rate)^C4992</f>
        <v/>
      </c>
      <c r="H4992">
        <f>MAX(E4992-F4992-G4992,0)</f>
        <v/>
      </c>
      <c r="I4992">
        <f>MIN(E4992,F4992+G4992)+(1-MgmtPct)*H4992</f>
        <v/>
      </c>
      <c r="J4992">
        <f>IF(I4992/SponsorCost&gt;=RatchetTrigger,1,0)</f>
        <v/>
      </c>
      <c r="K4992">
        <f>IF(J4992=1,MgmtPctRatchet,MgmtPct)</f>
        <v/>
      </c>
      <c r="L4992">
        <f>K4992*H4992</f>
        <v/>
      </c>
      <c r="M4992">
        <f>EXP(-rf*C4992)*L4992</f>
        <v/>
      </c>
      <c r="N4992">
        <f>EXP(-rf*C4992)*E4992</f>
        <v/>
      </c>
    </row>
    <row r="4993">
      <c r="A4993" t="n">
        <v>4985</v>
      </c>
      <c r="B4993">
        <f>RAND()</f>
        <v/>
      </c>
      <c r="C4993">
        <f>IF(B4993&lt;P_3,3,IF(B4993&lt;P_3+P_4,4,5))</f>
        <v/>
      </c>
      <c r="D4993">
        <f>NORM.S.INV(RAND())</f>
        <v/>
      </c>
      <c r="E4993">
        <f>V0*EXP((rf-q_leak-0.5*sigma^2)*C4993+sigma*SQRT(C4993)*D4993)</f>
        <v/>
      </c>
      <c r="F4993">
        <f>SHL_face*(1+SHL_rate)^C4993</f>
        <v/>
      </c>
      <c r="G4993">
        <f>Pref_face*(1+Pref_rate)^C4993</f>
        <v/>
      </c>
      <c r="H4993">
        <f>MAX(E4993-F4993-G4993,0)</f>
        <v/>
      </c>
      <c r="I4993">
        <f>MIN(E4993,F4993+G4993)+(1-MgmtPct)*H4993</f>
        <v/>
      </c>
      <c r="J4993">
        <f>IF(I4993/SponsorCost&gt;=RatchetTrigger,1,0)</f>
        <v/>
      </c>
      <c r="K4993">
        <f>IF(J4993=1,MgmtPctRatchet,MgmtPct)</f>
        <v/>
      </c>
      <c r="L4993">
        <f>K4993*H4993</f>
        <v/>
      </c>
      <c r="M4993">
        <f>EXP(-rf*C4993)*L4993</f>
        <v/>
      </c>
      <c r="N4993">
        <f>EXP(-rf*C4993)*E4993</f>
        <v/>
      </c>
    </row>
    <row r="4994">
      <c r="A4994" t="n">
        <v>4986</v>
      </c>
      <c r="B4994">
        <f>RAND()</f>
        <v/>
      </c>
      <c r="C4994">
        <f>IF(B4994&lt;P_3,3,IF(B4994&lt;P_3+P_4,4,5))</f>
        <v/>
      </c>
      <c r="D4994">
        <f>NORM.S.INV(RAND())</f>
        <v/>
      </c>
      <c r="E4994">
        <f>V0*EXP((rf-q_leak-0.5*sigma^2)*C4994+sigma*SQRT(C4994)*D4994)</f>
        <v/>
      </c>
      <c r="F4994">
        <f>SHL_face*(1+SHL_rate)^C4994</f>
        <v/>
      </c>
      <c r="G4994">
        <f>Pref_face*(1+Pref_rate)^C4994</f>
        <v/>
      </c>
      <c r="H4994">
        <f>MAX(E4994-F4994-G4994,0)</f>
        <v/>
      </c>
      <c r="I4994">
        <f>MIN(E4994,F4994+G4994)+(1-MgmtPct)*H4994</f>
        <v/>
      </c>
      <c r="J4994">
        <f>IF(I4994/SponsorCost&gt;=RatchetTrigger,1,0)</f>
        <v/>
      </c>
      <c r="K4994">
        <f>IF(J4994=1,MgmtPctRatchet,MgmtPct)</f>
        <v/>
      </c>
      <c r="L4994">
        <f>K4994*H4994</f>
        <v/>
      </c>
      <c r="M4994">
        <f>EXP(-rf*C4994)*L4994</f>
        <v/>
      </c>
      <c r="N4994">
        <f>EXP(-rf*C4994)*E4994</f>
        <v/>
      </c>
    </row>
    <row r="4995">
      <c r="A4995" t="n">
        <v>4987</v>
      </c>
      <c r="B4995">
        <f>RAND()</f>
        <v/>
      </c>
      <c r="C4995">
        <f>IF(B4995&lt;P_3,3,IF(B4995&lt;P_3+P_4,4,5))</f>
        <v/>
      </c>
      <c r="D4995">
        <f>NORM.S.INV(RAND())</f>
        <v/>
      </c>
      <c r="E4995">
        <f>V0*EXP((rf-q_leak-0.5*sigma^2)*C4995+sigma*SQRT(C4995)*D4995)</f>
        <v/>
      </c>
      <c r="F4995">
        <f>SHL_face*(1+SHL_rate)^C4995</f>
        <v/>
      </c>
      <c r="G4995">
        <f>Pref_face*(1+Pref_rate)^C4995</f>
        <v/>
      </c>
      <c r="H4995">
        <f>MAX(E4995-F4995-G4995,0)</f>
        <v/>
      </c>
      <c r="I4995">
        <f>MIN(E4995,F4995+G4995)+(1-MgmtPct)*H4995</f>
        <v/>
      </c>
      <c r="J4995">
        <f>IF(I4995/SponsorCost&gt;=RatchetTrigger,1,0)</f>
        <v/>
      </c>
      <c r="K4995">
        <f>IF(J4995=1,MgmtPctRatchet,MgmtPct)</f>
        <v/>
      </c>
      <c r="L4995">
        <f>K4995*H4995</f>
        <v/>
      </c>
      <c r="M4995">
        <f>EXP(-rf*C4995)*L4995</f>
        <v/>
      </c>
      <c r="N4995">
        <f>EXP(-rf*C4995)*E4995</f>
        <v/>
      </c>
    </row>
    <row r="4996">
      <c r="A4996" t="n">
        <v>4988</v>
      </c>
      <c r="B4996">
        <f>RAND()</f>
        <v/>
      </c>
      <c r="C4996">
        <f>IF(B4996&lt;P_3,3,IF(B4996&lt;P_3+P_4,4,5))</f>
        <v/>
      </c>
      <c r="D4996">
        <f>NORM.S.INV(RAND())</f>
        <v/>
      </c>
      <c r="E4996">
        <f>V0*EXP((rf-q_leak-0.5*sigma^2)*C4996+sigma*SQRT(C4996)*D4996)</f>
        <v/>
      </c>
      <c r="F4996">
        <f>SHL_face*(1+SHL_rate)^C4996</f>
        <v/>
      </c>
      <c r="G4996">
        <f>Pref_face*(1+Pref_rate)^C4996</f>
        <v/>
      </c>
      <c r="H4996">
        <f>MAX(E4996-F4996-G4996,0)</f>
        <v/>
      </c>
      <c r="I4996">
        <f>MIN(E4996,F4996+G4996)+(1-MgmtPct)*H4996</f>
        <v/>
      </c>
      <c r="J4996">
        <f>IF(I4996/SponsorCost&gt;=RatchetTrigger,1,0)</f>
        <v/>
      </c>
      <c r="K4996">
        <f>IF(J4996=1,MgmtPctRatchet,MgmtPct)</f>
        <v/>
      </c>
      <c r="L4996">
        <f>K4996*H4996</f>
        <v/>
      </c>
      <c r="M4996">
        <f>EXP(-rf*C4996)*L4996</f>
        <v/>
      </c>
      <c r="N4996">
        <f>EXP(-rf*C4996)*E4996</f>
        <v/>
      </c>
    </row>
    <row r="4997">
      <c r="A4997" t="n">
        <v>4989</v>
      </c>
      <c r="B4997">
        <f>RAND()</f>
        <v/>
      </c>
      <c r="C4997">
        <f>IF(B4997&lt;P_3,3,IF(B4997&lt;P_3+P_4,4,5))</f>
        <v/>
      </c>
      <c r="D4997">
        <f>NORM.S.INV(RAND())</f>
        <v/>
      </c>
      <c r="E4997">
        <f>V0*EXP((rf-q_leak-0.5*sigma^2)*C4997+sigma*SQRT(C4997)*D4997)</f>
        <v/>
      </c>
      <c r="F4997">
        <f>SHL_face*(1+SHL_rate)^C4997</f>
        <v/>
      </c>
      <c r="G4997">
        <f>Pref_face*(1+Pref_rate)^C4997</f>
        <v/>
      </c>
      <c r="H4997">
        <f>MAX(E4997-F4997-G4997,0)</f>
        <v/>
      </c>
      <c r="I4997">
        <f>MIN(E4997,F4997+G4997)+(1-MgmtPct)*H4997</f>
        <v/>
      </c>
      <c r="J4997">
        <f>IF(I4997/SponsorCost&gt;=RatchetTrigger,1,0)</f>
        <v/>
      </c>
      <c r="K4997">
        <f>IF(J4997=1,MgmtPctRatchet,MgmtPct)</f>
        <v/>
      </c>
      <c r="L4997">
        <f>K4997*H4997</f>
        <v/>
      </c>
      <c r="M4997">
        <f>EXP(-rf*C4997)*L4997</f>
        <v/>
      </c>
      <c r="N4997">
        <f>EXP(-rf*C4997)*E4997</f>
        <v/>
      </c>
    </row>
    <row r="4998">
      <c r="A4998" t="n">
        <v>4990</v>
      </c>
      <c r="B4998">
        <f>RAND()</f>
        <v/>
      </c>
      <c r="C4998">
        <f>IF(B4998&lt;P_3,3,IF(B4998&lt;P_3+P_4,4,5))</f>
        <v/>
      </c>
      <c r="D4998">
        <f>NORM.S.INV(RAND())</f>
        <v/>
      </c>
      <c r="E4998">
        <f>V0*EXP((rf-q_leak-0.5*sigma^2)*C4998+sigma*SQRT(C4998)*D4998)</f>
        <v/>
      </c>
      <c r="F4998">
        <f>SHL_face*(1+SHL_rate)^C4998</f>
        <v/>
      </c>
      <c r="G4998">
        <f>Pref_face*(1+Pref_rate)^C4998</f>
        <v/>
      </c>
      <c r="H4998">
        <f>MAX(E4998-F4998-G4998,0)</f>
        <v/>
      </c>
      <c r="I4998">
        <f>MIN(E4998,F4998+G4998)+(1-MgmtPct)*H4998</f>
        <v/>
      </c>
      <c r="J4998">
        <f>IF(I4998/SponsorCost&gt;=RatchetTrigger,1,0)</f>
        <v/>
      </c>
      <c r="K4998">
        <f>IF(J4998=1,MgmtPctRatchet,MgmtPct)</f>
        <v/>
      </c>
      <c r="L4998">
        <f>K4998*H4998</f>
        <v/>
      </c>
      <c r="M4998">
        <f>EXP(-rf*C4998)*L4998</f>
        <v/>
      </c>
      <c r="N4998">
        <f>EXP(-rf*C4998)*E4998</f>
        <v/>
      </c>
    </row>
    <row r="4999">
      <c r="A4999" t="n">
        <v>4991</v>
      </c>
      <c r="B4999">
        <f>RAND()</f>
        <v/>
      </c>
      <c r="C4999">
        <f>IF(B4999&lt;P_3,3,IF(B4999&lt;P_3+P_4,4,5))</f>
        <v/>
      </c>
      <c r="D4999">
        <f>NORM.S.INV(RAND())</f>
        <v/>
      </c>
      <c r="E4999">
        <f>V0*EXP((rf-q_leak-0.5*sigma^2)*C4999+sigma*SQRT(C4999)*D4999)</f>
        <v/>
      </c>
      <c r="F4999">
        <f>SHL_face*(1+SHL_rate)^C4999</f>
        <v/>
      </c>
      <c r="G4999">
        <f>Pref_face*(1+Pref_rate)^C4999</f>
        <v/>
      </c>
      <c r="H4999">
        <f>MAX(E4999-F4999-G4999,0)</f>
        <v/>
      </c>
      <c r="I4999">
        <f>MIN(E4999,F4999+G4999)+(1-MgmtPct)*H4999</f>
        <v/>
      </c>
      <c r="J4999">
        <f>IF(I4999/SponsorCost&gt;=RatchetTrigger,1,0)</f>
        <v/>
      </c>
      <c r="K4999">
        <f>IF(J4999=1,MgmtPctRatchet,MgmtPct)</f>
        <v/>
      </c>
      <c r="L4999">
        <f>K4999*H4999</f>
        <v/>
      </c>
      <c r="M4999">
        <f>EXP(-rf*C4999)*L4999</f>
        <v/>
      </c>
      <c r="N4999">
        <f>EXP(-rf*C4999)*E4999</f>
        <v/>
      </c>
    </row>
    <row r="5000">
      <c r="A5000" t="n">
        <v>4992</v>
      </c>
      <c r="B5000">
        <f>RAND()</f>
        <v/>
      </c>
      <c r="C5000">
        <f>IF(B5000&lt;P_3,3,IF(B5000&lt;P_3+P_4,4,5))</f>
        <v/>
      </c>
      <c r="D5000">
        <f>NORM.S.INV(RAND())</f>
        <v/>
      </c>
      <c r="E5000">
        <f>V0*EXP((rf-q_leak-0.5*sigma^2)*C5000+sigma*SQRT(C5000)*D5000)</f>
        <v/>
      </c>
      <c r="F5000">
        <f>SHL_face*(1+SHL_rate)^C5000</f>
        <v/>
      </c>
      <c r="G5000">
        <f>Pref_face*(1+Pref_rate)^C5000</f>
        <v/>
      </c>
      <c r="H5000">
        <f>MAX(E5000-F5000-G5000,0)</f>
        <v/>
      </c>
      <c r="I5000">
        <f>MIN(E5000,F5000+G5000)+(1-MgmtPct)*H5000</f>
        <v/>
      </c>
      <c r="J5000">
        <f>IF(I5000/SponsorCost&gt;=RatchetTrigger,1,0)</f>
        <v/>
      </c>
      <c r="K5000">
        <f>IF(J5000=1,MgmtPctRatchet,MgmtPct)</f>
        <v/>
      </c>
      <c r="L5000">
        <f>K5000*H5000</f>
        <v/>
      </c>
      <c r="M5000">
        <f>EXP(-rf*C5000)*L5000</f>
        <v/>
      </c>
      <c r="N5000">
        <f>EXP(-rf*C5000)*E5000</f>
        <v/>
      </c>
    </row>
    <row r="5001">
      <c r="A5001" t="n">
        <v>4993</v>
      </c>
      <c r="B5001">
        <f>RAND()</f>
        <v/>
      </c>
      <c r="C5001">
        <f>IF(B5001&lt;P_3,3,IF(B5001&lt;P_3+P_4,4,5))</f>
        <v/>
      </c>
      <c r="D5001">
        <f>NORM.S.INV(RAND())</f>
        <v/>
      </c>
      <c r="E5001">
        <f>V0*EXP((rf-q_leak-0.5*sigma^2)*C5001+sigma*SQRT(C5001)*D5001)</f>
        <v/>
      </c>
      <c r="F5001">
        <f>SHL_face*(1+SHL_rate)^C5001</f>
        <v/>
      </c>
      <c r="G5001">
        <f>Pref_face*(1+Pref_rate)^C5001</f>
        <v/>
      </c>
      <c r="H5001">
        <f>MAX(E5001-F5001-G5001,0)</f>
        <v/>
      </c>
      <c r="I5001">
        <f>MIN(E5001,F5001+G5001)+(1-MgmtPct)*H5001</f>
        <v/>
      </c>
      <c r="J5001">
        <f>IF(I5001/SponsorCost&gt;=RatchetTrigger,1,0)</f>
        <v/>
      </c>
      <c r="K5001">
        <f>IF(J5001=1,MgmtPctRatchet,MgmtPct)</f>
        <v/>
      </c>
      <c r="L5001">
        <f>K5001*H5001</f>
        <v/>
      </c>
      <c r="M5001">
        <f>EXP(-rf*C5001)*L5001</f>
        <v/>
      </c>
      <c r="N5001">
        <f>EXP(-rf*C5001)*E5001</f>
        <v/>
      </c>
    </row>
    <row r="5002">
      <c r="A5002" t="n">
        <v>4994</v>
      </c>
      <c r="B5002">
        <f>RAND()</f>
        <v/>
      </c>
      <c r="C5002">
        <f>IF(B5002&lt;P_3,3,IF(B5002&lt;P_3+P_4,4,5))</f>
        <v/>
      </c>
      <c r="D5002">
        <f>NORM.S.INV(RAND())</f>
        <v/>
      </c>
      <c r="E5002">
        <f>V0*EXP((rf-q_leak-0.5*sigma^2)*C5002+sigma*SQRT(C5002)*D5002)</f>
        <v/>
      </c>
      <c r="F5002">
        <f>SHL_face*(1+SHL_rate)^C5002</f>
        <v/>
      </c>
      <c r="G5002">
        <f>Pref_face*(1+Pref_rate)^C5002</f>
        <v/>
      </c>
      <c r="H5002">
        <f>MAX(E5002-F5002-G5002,0)</f>
        <v/>
      </c>
      <c r="I5002">
        <f>MIN(E5002,F5002+G5002)+(1-MgmtPct)*H5002</f>
        <v/>
      </c>
      <c r="J5002">
        <f>IF(I5002/SponsorCost&gt;=RatchetTrigger,1,0)</f>
        <v/>
      </c>
      <c r="K5002">
        <f>IF(J5002=1,MgmtPctRatchet,MgmtPct)</f>
        <v/>
      </c>
      <c r="L5002">
        <f>K5002*H5002</f>
        <v/>
      </c>
      <c r="M5002">
        <f>EXP(-rf*C5002)*L5002</f>
        <v/>
      </c>
      <c r="N5002">
        <f>EXP(-rf*C5002)*E5002</f>
        <v/>
      </c>
    </row>
    <row r="5003">
      <c r="A5003" t="n">
        <v>4995</v>
      </c>
      <c r="B5003">
        <f>RAND()</f>
        <v/>
      </c>
      <c r="C5003">
        <f>IF(B5003&lt;P_3,3,IF(B5003&lt;P_3+P_4,4,5))</f>
        <v/>
      </c>
      <c r="D5003">
        <f>NORM.S.INV(RAND())</f>
        <v/>
      </c>
      <c r="E5003">
        <f>V0*EXP((rf-q_leak-0.5*sigma^2)*C5003+sigma*SQRT(C5003)*D5003)</f>
        <v/>
      </c>
      <c r="F5003">
        <f>SHL_face*(1+SHL_rate)^C5003</f>
        <v/>
      </c>
      <c r="G5003">
        <f>Pref_face*(1+Pref_rate)^C5003</f>
        <v/>
      </c>
      <c r="H5003">
        <f>MAX(E5003-F5003-G5003,0)</f>
        <v/>
      </c>
      <c r="I5003">
        <f>MIN(E5003,F5003+G5003)+(1-MgmtPct)*H5003</f>
        <v/>
      </c>
      <c r="J5003">
        <f>IF(I5003/SponsorCost&gt;=RatchetTrigger,1,0)</f>
        <v/>
      </c>
      <c r="K5003">
        <f>IF(J5003=1,MgmtPctRatchet,MgmtPct)</f>
        <v/>
      </c>
      <c r="L5003">
        <f>K5003*H5003</f>
        <v/>
      </c>
      <c r="M5003">
        <f>EXP(-rf*C5003)*L5003</f>
        <v/>
      </c>
      <c r="N5003">
        <f>EXP(-rf*C5003)*E5003</f>
        <v/>
      </c>
    </row>
    <row r="5004">
      <c r="A5004" t="n">
        <v>4996</v>
      </c>
      <c r="B5004">
        <f>RAND()</f>
        <v/>
      </c>
      <c r="C5004">
        <f>IF(B5004&lt;P_3,3,IF(B5004&lt;P_3+P_4,4,5))</f>
        <v/>
      </c>
      <c r="D5004">
        <f>NORM.S.INV(RAND())</f>
        <v/>
      </c>
      <c r="E5004">
        <f>V0*EXP((rf-q_leak-0.5*sigma^2)*C5004+sigma*SQRT(C5004)*D5004)</f>
        <v/>
      </c>
      <c r="F5004">
        <f>SHL_face*(1+SHL_rate)^C5004</f>
        <v/>
      </c>
      <c r="G5004">
        <f>Pref_face*(1+Pref_rate)^C5004</f>
        <v/>
      </c>
      <c r="H5004">
        <f>MAX(E5004-F5004-G5004,0)</f>
        <v/>
      </c>
      <c r="I5004">
        <f>MIN(E5004,F5004+G5004)+(1-MgmtPct)*H5004</f>
        <v/>
      </c>
      <c r="J5004">
        <f>IF(I5004/SponsorCost&gt;=RatchetTrigger,1,0)</f>
        <v/>
      </c>
      <c r="K5004">
        <f>IF(J5004=1,MgmtPctRatchet,MgmtPct)</f>
        <v/>
      </c>
      <c r="L5004">
        <f>K5004*H5004</f>
        <v/>
      </c>
      <c r="M5004">
        <f>EXP(-rf*C5004)*L5004</f>
        <v/>
      </c>
      <c r="N5004">
        <f>EXP(-rf*C5004)*E5004</f>
        <v/>
      </c>
    </row>
    <row r="5005">
      <c r="A5005" t="n">
        <v>4997</v>
      </c>
      <c r="B5005">
        <f>RAND()</f>
        <v/>
      </c>
      <c r="C5005">
        <f>IF(B5005&lt;P_3,3,IF(B5005&lt;P_3+P_4,4,5))</f>
        <v/>
      </c>
      <c r="D5005">
        <f>NORM.S.INV(RAND())</f>
        <v/>
      </c>
      <c r="E5005">
        <f>V0*EXP((rf-q_leak-0.5*sigma^2)*C5005+sigma*SQRT(C5005)*D5005)</f>
        <v/>
      </c>
      <c r="F5005">
        <f>SHL_face*(1+SHL_rate)^C5005</f>
        <v/>
      </c>
      <c r="G5005">
        <f>Pref_face*(1+Pref_rate)^C5005</f>
        <v/>
      </c>
      <c r="H5005">
        <f>MAX(E5005-F5005-G5005,0)</f>
        <v/>
      </c>
      <c r="I5005">
        <f>MIN(E5005,F5005+G5005)+(1-MgmtPct)*H5005</f>
        <v/>
      </c>
      <c r="J5005">
        <f>IF(I5005/SponsorCost&gt;=RatchetTrigger,1,0)</f>
        <v/>
      </c>
      <c r="K5005">
        <f>IF(J5005=1,MgmtPctRatchet,MgmtPct)</f>
        <v/>
      </c>
      <c r="L5005">
        <f>K5005*H5005</f>
        <v/>
      </c>
      <c r="M5005">
        <f>EXP(-rf*C5005)*L5005</f>
        <v/>
      </c>
      <c r="N5005">
        <f>EXP(-rf*C5005)*E5005</f>
        <v/>
      </c>
    </row>
    <row r="5006">
      <c r="A5006" t="n">
        <v>4998</v>
      </c>
      <c r="B5006">
        <f>RAND()</f>
        <v/>
      </c>
      <c r="C5006">
        <f>IF(B5006&lt;P_3,3,IF(B5006&lt;P_3+P_4,4,5))</f>
        <v/>
      </c>
      <c r="D5006">
        <f>NORM.S.INV(RAND())</f>
        <v/>
      </c>
      <c r="E5006">
        <f>V0*EXP((rf-q_leak-0.5*sigma^2)*C5006+sigma*SQRT(C5006)*D5006)</f>
        <v/>
      </c>
      <c r="F5006">
        <f>SHL_face*(1+SHL_rate)^C5006</f>
        <v/>
      </c>
      <c r="G5006">
        <f>Pref_face*(1+Pref_rate)^C5006</f>
        <v/>
      </c>
      <c r="H5006">
        <f>MAX(E5006-F5006-G5006,0)</f>
        <v/>
      </c>
      <c r="I5006">
        <f>MIN(E5006,F5006+G5006)+(1-MgmtPct)*H5006</f>
        <v/>
      </c>
      <c r="J5006">
        <f>IF(I5006/SponsorCost&gt;=RatchetTrigger,1,0)</f>
        <v/>
      </c>
      <c r="K5006">
        <f>IF(J5006=1,MgmtPctRatchet,MgmtPct)</f>
        <v/>
      </c>
      <c r="L5006">
        <f>K5006*H5006</f>
        <v/>
      </c>
      <c r="M5006">
        <f>EXP(-rf*C5006)*L5006</f>
        <v/>
      </c>
      <c r="N5006">
        <f>EXP(-rf*C5006)*E5006</f>
        <v/>
      </c>
    </row>
    <row r="5007">
      <c r="A5007" t="n">
        <v>4999</v>
      </c>
      <c r="B5007">
        <f>RAND()</f>
        <v/>
      </c>
      <c r="C5007">
        <f>IF(B5007&lt;P_3,3,IF(B5007&lt;P_3+P_4,4,5))</f>
        <v/>
      </c>
      <c r="D5007">
        <f>NORM.S.INV(RAND())</f>
        <v/>
      </c>
      <c r="E5007">
        <f>V0*EXP((rf-q_leak-0.5*sigma^2)*C5007+sigma*SQRT(C5007)*D5007)</f>
        <v/>
      </c>
      <c r="F5007">
        <f>SHL_face*(1+SHL_rate)^C5007</f>
        <v/>
      </c>
      <c r="G5007">
        <f>Pref_face*(1+Pref_rate)^C5007</f>
        <v/>
      </c>
      <c r="H5007">
        <f>MAX(E5007-F5007-G5007,0)</f>
        <v/>
      </c>
      <c r="I5007">
        <f>MIN(E5007,F5007+G5007)+(1-MgmtPct)*H5007</f>
        <v/>
      </c>
      <c r="J5007">
        <f>IF(I5007/SponsorCost&gt;=RatchetTrigger,1,0)</f>
        <v/>
      </c>
      <c r="K5007">
        <f>IF(J5007=1,MgmtPctRatchet,MgmtPct)</f>
        <v/>
      </c>
      <c r="L5007">
        <f>K5007*H5007</f>
        <v/>
      </c>
      <c r="M5007">
        <f>EXP(-rf*C5007)*L5007</f>
        <v/>
      </c>
      <c r="N5007">
        <f>EXP(-rf*C5007)*E5007</f>
        <v/>
      </c>
    </row>
    <row r="5008">
      <c r="A5008" t="n">
        <v>5000</v>
      </c>
      <c r="B5008">
        <f>RAND()</f>
        <v/>
      </c>
      <c r="C5008">
        <f>IF(B5008&lt;P_3,3,IF(B5008&lt;P_3+P_4,4,5))</f>
        <v/>
      </c>
      <c r="D5008">
        <f>NORM.S.INV(RAND())</f>
        <v/>
      </c>
      <c r="E5008">
        <f>V0*EXP((rf-q_leak-0.5*sigma^2)*C5008+sigma*SQRT(C5008)*D5008)</f>
        <v/>
      </c>
      <c r="F5008">
        <f>SHL_face*(1+SHL_rate)^C5008</f>
        <v/>
      </c>
      <c r="G5008">
        <f>Pref_face*(1+Pref_rate)^C5008</f>
        <v/>
      </c>
      <c r="H5008">
        <f>MAX(E5008-F5008-G5008,0)</f>
        <v/>
      </c>
      <c r="I5008">
        <f>MIN(E5008,F5008+G5008)+(1-MgmtPct)*H5008</f>
        <v/>
      </c>
      <c r="J5008">
        <f>IF(I5008/SponsorCost&gt;=RatchetTrigger,1,0)</f>
        <v/>
      </c>
      <c r="K5008">
        <f>IF(J5008=1,MgmtPctRatchet,MgmtPct)</f>
        <v/>
      </c>
      <c r="L5008">
        <f>K5008*H5008</f>
        <v/>
      </c>
      <c r="M5008">
        <f>EXP(-rf*C5008)*L5008</f>
        <v/>
      </c>
      <c r="N5008">
        <f>EXP(-rf*C5008)*E5008</f>
        <v/>
      </c>
    </row>
    <row r="5009">
      <c r="A5009" t="n">
        <v>5001</v>
      </c>
      <c r="B5009">
        <f>RAND()</f>
        <v/>
      </c>
      <c r="C5009">
        <f>IF(B5009&lt;P_3,3,IF(B5009&lt;P_3+P_4,4,5))</f>
        <v/>
      </c>
      <c r="D5009">
        <f>NORM.S.INV(RAND())</f>
        <v/>
      </c>
      <c r="E5009">
        <f>V0*EXP((rf-q_leak-0.5*sigma^2)*C5009+sigma*SQRT(C5009)*D5009)</f>
        <v/>
      </c>
      <c r="F5009">
        <f>SHL_face*(1+SHL_rate)^C5009</f>
        <v/>
      </c>
      <c r="G5009">
        <f>Pref_face*(1+Pref_rate)^C5009</f>
        <v/>
      </c>
      <c r="H5009">
        <f>MAX(E5009-F5009-G5009,0)</f>
        <v/>
      </c>
      <c r="I5009">
        <f>MIN(E5009,F5009+G5009)+(1-MgmtPct)*H5009</f>
        <v/>
      </c>
      <c r="J5009">
        <f>IF(I5009/SponsorCost&gt;=RatchetTrigger,1,0)</f>
        <v/>
      </c>
      <c r="K5009">
        <f>IF(J5009=1,MgmtPctRatchet,MgmtPct)</f>
        <v/>
      </c>
      <c r="L5009">
        <f>K5009*H5009</f>
        <v/>
      </c>
      <c r="M5009">
        <f>EXP(-rf*C5009)*L5009</f>
        <v/>
      </c>
      <c r="N5009">
        <f>EXP(-rf*C5009)*E5009</f>
        <v/>
      </c>
    </row>
    <row r="5010">
      <c r="A5010" t="n">
        <v>5002</v>
      </c>
      <c r="B5010">
        <f>RAND()</f>
        <v/>
      </c>
      <c r="C5010">
        <f>IF(B5010&lt;P_3,3,IF(B5010&lt;P_3+P_4,4,5))</f>
        <v/>
      </c>
      <c r="D5010">
        <f>NORM.S.INV(RAND())</f>
        <v/>
      </c>
      <c r="E5010">
        <f>V0*EXP((rf-q_leak-0.5*sigma^2)*C5010+sigma*SQRT(C5010)*D5010)</f>
        <v/>
      </c>
      <c r="F5010">
        <f>SHL_face*(1+SHL_rate)^C5010</f>
        <v/>
      </c>
      <c r="G5010">
        <f>Pref_face*(1+Pref_rate)^C5010</f>
        <v/>
      </c>
      <c r="H5010">
        <f>MAX(E5010-F5010-G5010,0)</f>
        <v/>
      </c>
      <c r="I5010">
        <f>MIN(E5010,F5010+G5010)+(1-MgmtPct)*H5010</f>
        <v/>
      </c>
      <c r="J5010">
        <f>IF(I5010/SponsorCost&gt;=RatchetTrigger,1,0)</f>
        <v/>
      </c>
      <c r="K5010">
        <f>IF(J5010=1,MgmtPctRatchet,MgmtPct)</f>
        <v/>
      </c>
      <c r="L5010">
        <f>K5010*H5010</f>
        <v/>
      </c>
      <c r="M5010">
        <f>EXP(-rf*C5010)*L5010</f>
        <v/>
      </c>
      <c r="N5010">
        <f>EXP(-rf*C5010)*E5010</f>
        <v/>
      </c>
    </row>
    <row r="5011">
      <c r="A5011" t="n">
        <v>5003</v>
      </c>
      <c r="B5011">
        <f>RAND()</f>
        <v/>
      </c>
      <c r="C5011">
        <f>IF(B5011&lt;P_3,3,IF(B5011&lt;P_3+P_4,4,5))</f>
        <v/>
      </c>
      <c r="D5011">
        <f>NORM.S.INV(RAND())</f>
        <v/>
      </c>
      <c r="E5011">
        <f>V0*EXP((rf-q_leak-0.5*sigma^2)*C5011+sigma*SQRT(C5011)*D5011)</f>
        <v/>
      </c>
      <c r="F5011">
        <f>SHL_face*(1+SHL_rate)^C5011</f>
        <v/>
      </c>
      <c r="G5011">
        <f>Pref_face*(1+Pref_rate)^C5011</f>
        <v/>
      </c>
      <c r="H5011">
        <f>MAX(E5011-F5011-G5011,0)</f>
        <v/>
      </c>
      <c r="I5011">
        <f>MIN(E5011,F5011+G5011)+(1-MgmtPct)*H5011</f>
        <v/>
      </c>
      <c r="J5011">
        <f>IF(I5011/SponsorCost&gt;=RatchetTrigger,1,0)</f>
        <v/>
      </c>
      <c r="K5011">
        <f>IF(J5011=1,MgmtPctRatchet,MgmtPct)</f>
        <v/>
      </c>
      <c r="L5011">
        <f>K5011*H5011</f>
        <v/>
      </c>
      <c r="M5011">
        <f>EXP(-rf*C5011)*L5011</f>
        <v/>
      </c>
      <c r="N5011">
        <f>EXP(-rf*C5011)*E5011</f>
        <v/>
      </c>
    </row>
    <row r="5012">
      <c r="A5012" t="n">
        <v>5004</v>
      </c>
      <c r="B5012">
        <f>RAND()</f>
        <v/>
      </c>
      <c r="C5012">
        <f>IF(B5012&lt;P_3,3,IF(B5012&lt;P_3+P_4,4,5))</f>
        <v/>
      </c>
      <c r="D5012">
        <f>NORM.S.INV(RAND())</f>
        <v/>
      </c>
      <c r="E5012">
        <f>V0*EXP((rf-q_leak-0.5*sigma^2)*C5012+sigma*SQRT(C5012)*D5012)</f>
        <v/>
      </c>
      <c r="F5012">
        <f>SHL_face*(1+SHL_rate)^C5012</f>
        <v/>
      </c>
      <c r="G5012">
        <f>Pref_face*(1+Pref_rate)^C5012</f>
        <v/>
      </c>
      <c r="H5012">
        <f>MAX(E5012-F5012-G5012,0)</f>
        <v/>
      </c>
      <c r="I5012">
        <f>MIN(E5012,F5012+G5012)+(1-MgmtPct)*H5012</f>
        <v/>
      </c>
      <c r="J5012">
        <f>IF(I5012/SponsorCost&gt;=RatchetTrigger,1,0)</f>
        <v/>
      </c>
      <c r="K5012">
        <f>IF(J5012=1,MgmtPctRatchet,MgmtPct)</f>
        <v/>
      </c>
      <c r="L5012">
        <f>K5012*H5012</f>
        <v/>
      </c>
      <c r="M5012">
        <f>EXP(-rf*C5012)*L5012</f>
        <v/>
      </c>
      <c r="N5012">
        <f>EXP(-rf*C5012)*E5012</f>
        <v/>
      </c>
    </row>
    <row r="5013">
      <c r="A5013" t="n">
        <v>5005</v>
      </c>
      <c r="B5013">
        <f>RAND()</f>
        <v/>
      </c>
      <c r="C5013">
        <f>IF(B5013&lt;P_3,3,IF(B5013&lt;P_3+P_4,4,5))</f>
        <v/>
      </c>
      <c r="D5013">
        <f>NORM.S.INV(RAND())</f>
        <v/>
      </c>
      <c r="E5013">
        <f>V0*EXP((rf-q_leak-0.5*sigma^2)*C5013+sigma*SQRT(C5013)*D5013)</f>
        <v/>
      </c>
      <c r="F5013">
        <f>SHL_face*(1+SHL_rate)^C5013</f>
        <v/>
      </c>
      <c r="G5013">
        <f>Pref_face*(1+Pref_rate)^C5013</f>
        <v/>
      </c>
      <c r="H5013">
        <f>MAX(E5013-F5013-G5013,0)</f>
        <v/>
      </c>
      <c r="I5013">
        <f>MIN(E5013,F5013+G5013)+(1-MgmtPct)*H5013</f>
        <v/>
      </c>
      <c r="J5013">
        <f>IF(I5013/SponsorCost&gt;=RatchetTrigger,1,0)</f>
        <v/>
      </c>
      <c r="K5013">
        <f>IF(J5013=1,MgmtPctRatchet,MgmtPct)</f>
        <v/>
      </c>
      <c r="L5013">
        <f>K5013*H5013</f>
        <v/>
      </c>
      <c r="M5013">
        <f>EXP(-rf*C5013)*L5013</f>
        <v/>
      </c>
      <c r="N5013">
        <f>EXP(-rf*C5013)*E5013</f>
        <v/>
      </c>
    </row>
    <row r="5014">
      <c r="A5014" t="n">
        <v>5006</v>
      </c>
      <c r="B5014">
        <f>RAND()</f>
        <v/>
      </c>
      <c r="C5014">
        <f>IF(B5014&lt;P_3,3,IF(B5014&lt;P_3+P_4,4,5))</f>
        <v/>
      </c>
      <c r="D5014">
        <f>NORM.S.INV(RAND())</f>
        <v/>
      </c>
      <c r="E5014">
        <f>V0*EXP((rf-q_leak-0.5*sigma^2)*C5014+sigma*SQRT(C5014)*D5014)</f>
        <v/>
      </c>
      <c r="F5014">
        <f>SHL_face*(1+SHL_rate)^C5014</f>
        <v/>
      </c>
      <c r="G5014">
        <f>Pref_face*(1+Pref_rate)^C5014</f>
        <v/>
      </c>
      <c r="H5014">
        <f>MAX(E5014-F5014-G5014,0)</f>
        <v/>
      </c>
      <c r="I5014">
        <f>MIN(E5014,F5014+G5014)+(1-MgmtPct)*H5014</f>
        <v/>
      </c>
      <c r="J5014">
        <f>IF(I5014/SponsorCost&gt;=RatchetTrigger,1,0)</f>
        <v/>
      </c>
      <c r="K5014">
        <f>IF(J5014=1,MgmtPctRatchet,MgmtPct)</f>
        <v/>
      </c>
      <c r="L5014">
        <f>K5014*H5014</f>
        <v/>
      </c>
      <c r="M5014">
        <f>EXP(-rf*C5014)*L5014</f>
        <v/>
      </c>
      <c r="N5014">
        <f>EXP(-rf*C5014)*E5014</f>
        <v/>
      </c>
    </row>
    <row r="5015">
      <c r="A5015" t="n">
        <v>5007</v>
      </c>
      <c r="B5015">
        <f>RAND()</f>
        <v/>
      </c>
      <c r="C5015">
        <f>IF(B5015&lt;P_3,3,IF(B5015&lt;P_3+P_4,4,5))</f>
        <v/>
      </c>
      <c r="D5015">
        <f>NORM.S.INV(RAND())</f>
        <v/>
      </c>
      <c r="E5015">
        <f>V0*EXP((rf-q_leak-0.5*sigma^2)*C5015+sigma*SQRT(C5015)*D5015)</f>
        <v/>
      </c>
      <c r="F5015">
        <f>SHL_face*(1+SHL_rate)^C5015</f>
        <v/>
      </c>
      <c r="G5015">
        <f>Pref_face*(1+Pref_rate)^C5015</f>
        <v/>
      </c>
      <c r="H5015">
        <f>MAX(E5015-F5015-G5015,0)</f>
        <v/>
      </c>
      <c r="I5015">
        <f>MIN(E5015,F5015+G5015)+(1-MgmtPct)*H5015</f>
        <v/>
      </c>
      <c r="J5015">
        <f>IF(I5015/SponsorCost&gt;=RatchetTrigger,1,0)</f>
        <v/>
      </c>
      <c r="K5015">
        <f>IF(J5015=1,MgmtPctRatchet,MgmtPct)</f>
        <v/>
      </c>
      <c r="L5015">
        <f>K5015*H5015</f>
        <v/>
      </c>
      <c r="M5015">
        <f>EXP(-rf*C5015)*L5015</f>
        <v/>
      </c>
      <c r="N5015">
        <f>EXP(-rf*C5015)*E5015</f>
        <v/>
      </c>
    </row>
    <row r="5016">
      <c r="A5016" t="n">
        <v>5008</v>
      </c>
      <c r="B5016">
        <f>RAND()</f>
        <v/>
      </c>
      <c r="C5016">
        <f>IF(B5016&lt;P_3,3,IF(B5016&lt;P_3+P_4,4,5))</f>
        <v/>
      </c>
      <c r="D5016">
        <f>NORM.S.INV(RAND())</f>
        <v/>
      </c>
      <c r="E5016">
        <f>V0*EXP((rf-q_leak-0.5*sigma^2)*C5016+sigma*SQRT(C5016)*D5016)</f>
        <v/>
      </c>
      <c r="F5016">
        <f>SHL_face*(1+SHL_rate)^C5016</f>
        <v/>
      </c>
      <c r="G5016">
        <f>Pref_face*(1+Pref_rate)^C5016</f>
        <v/>
      </c>
      <c r="H5016">
        <f>MAX(E5016-F5016-G5016,0)</f>
        <v/>
      </c>
      <c r="I5016">
        <f>MIN(E5016,F5016+G5016)+(1-MgmtPct)*H5016</f>
        <v/>
      </c>
      <c r="J5016">
        <f>IF(I5016/SponsorCost&gt;=RatchetTrigger,1,0)</f>
        <v/>
      </c>
      <c r="K5016">
        <f>IF(J5016=1,MgmtPctRatchet,MgmtPct)</f>
        <v/>
      </c>
      <c r="L5016">
        <f>K5016*H5016</f>
        <v/>
      </c>
      <c r="M5016">
        <f>EXP(-rf*C5016)*L5016</f>
        <v/>
      </c>
      <c r="N5016">
        <f>EXP(-rf*C5016)*E5016</f>
        <v/>
      </c>
    </row>
    <row r="5017">
      <c r="A5017" t="n">
        <v>5009</v>
      </c>
      <c r="B5017">
        <f>RAND()</f>
        <v/>
      </c>
      <c r="C5017">
        <f>IF(B5017&lt;P_3,3,IF(B5017&lt;P_3+P_4,4,5))</f>
        <v/>
      </c>
      <c r="D5017">
        <f>NORM.S.INV(RAND())</f>
        <v/>
      </c>
      <c r="E5017">
        <f>V0*EXP((rf-q_leak-0.5*sigma^2)*C5017+sigma*SQRT(C5017)*D5017)</f>
        <v/>
      </c>
      <c r="F5017">
        <f>SHL_face*(1+SHL_rate)^C5017</f>
        <v/>
      </c>
      <c r="G5017">
        <f>Pref_face*(1+Pref_rate)^C5017</f>
        <v/>
      </c>
      <c r="H5017">
        <f>MAX(E5017-F5017-G5017,0)</f>
        <v/>
      </c>
      <c r="I5017">
        <f>MIN(E5017,F5017+G5017)+(1-MgmtPct)*H5017</f>
        <v/>
      </c>
      <c r="J5017">
        <f>IF(I5017/SponsorCost&gt;=RatchetTrigger,1,0)</f>
        <v/>
      </c>
      <c r="K5017">
        <f>IF(J5017=1,MgmtPctRatchet,MgmtPct)</f>
        <v/>
      </c>
      <c r="L5017">
        <f>K5017*H5017</f>
        <v/>
      </c>
      <c r="M5017">
        <f>EXP(-rf*C5017)*L5017</f>
        <v/>
      </c>
      <c r="N5017">
        <f>EXP(-rf*C5017)*E5017</f>
        <v/>
      </c>
    </row>
    <row r="5018">
      <c r="A5018" t="n">
        <v>5010</v>
      </c>
      <c r="B5018">
        <f>RAND()</f>
        <v/>
      </c>
      <c r="C5018">
        <f>IF(B5018&lt;P_3,3,IF(B5018&lt;P_3+P_4,4,5))</f>
        <v/>
      </c>
      <c r="D5018">
        <f>NORM.S.INV(RAND())</f>
        <v/>
      </c>
      <c r="E5018">
        <f>V0*EXP((rf-q_leak-0.5*sigma^2)*C5018+sigma*SQRT(C5018)*D5018)</f>
        <v/>
      </c>
      <c r="F5018">
        <f>SHL_face*(1+SHL_rate)^C5018</f>
        <v/>
      </c>
      <c r="G5018">
        <f>Pref_face*(1+Pref_rate)^C5018</f>
        <v/>
      </c>
      <c r="H5018">
        <f>MAX(E5018-F5018-G5018,0)</f>
        <v/>
      </c>
      <c r="I5018">
        <f>MIN(E5018,F5018+G5018)+(1-MgmtPct)*H5018</f>
        <v/>
      </c>
      <c r="J5018">
        <f>IF(I5018/SponsorCost&gt;=RatchetTrigger,1,0)</f>
        <v/>
      </c>
      <c r="K5018">
        <f>IF(J5018=1,MgmtPctRatchet,MgmtPct)</f>
        <v/>
      </c>
      <c r="L5018">
        <f>K5018*H5018</f>
        <v/>
      </c>
      <c r="M5018">
        <f>EXP(-rf*C5018)*L5018</f>
        <v/>
      </c>
      <c r="N5018">
        <f>EXP(-rf*C5018)*E5018</f>
        <v/>
      </c>
    </row>
    <row r="5019">
      <c r="A5019" t="n">
        <v>5011</v>
      </c>
      <c r="B5019">
        <f>RAND()</f>
        <v/>
      </c>
      <c r="C5019">
        <f>IF(B5019&lt;P_3,3,IF(B5019&lt;P_3+P_4,4,5))</f>
        <v/>
      </c>
      <c r="D5019">
        <f>NORM.S.INV(RAND())</f>
        <v/>
      </c>
      <c r="E5019">
        <f>V0*EXP((rf-q_leak-0.5*sigma^2)*C5019+sigma*SQRT(C5019)*D5019)</f>
        <v/>
      </c>
      <c r="F5019">
        <f>SHL_face*(1+SHL_rate)^C5019</f>
        <v/>
      </c>
      <c r="G5019">
        <f>Pref_face*(1+Pref_rate)^C5019</f>
        <v/>
      </c>
      <c r="H5019">
        <f>MAX(E5019-F5019-G5019,0)</f>
        <v/>
      </c>
      <c r="I5019">
        <f>MIN(E5019,F5019+G5019)+(1-MgmtPct)*H5019</f>
        <v/>
      </c>
      <c r="J5019">
        <f>IF(I5019/SponsorCost&gt;=RatchetTrigger,1,0)</f>
        <v/>
      </c>
      <c r="K5019">
        <f>IF(J5019=1,MgmtPctRatchet,MgmtPct)</f>
        <v/>
      </c>
      <c r="L5019">
        <f>K5019*H5019</f>
        <v/>
      </c>
      <c r="M5019">
        <f>EXP(-rf*C5019)*L5019</f>
        <v/>
      </c>
      <c r="N5019">
        <f>EXP(-rf*C5019)*E5019</f>
        <v/>
      </c>
    </row>
    <row r="5020">
      <c r="A5020" t="n">
        <v>5012</v>
      </c>
      <c r="B5020">
        <f>RAND()</f>
        <v/>
      </c>
      <c r="C5020">
        <f>IF(B5020&lt;P_3,3,IF(B5020&lt;P_3+P_4,4,5))</f>
        <v/>
      </c>
      <c r="D5020">
        <f>NORM.S.INV(RAND())</f>
        <v/>
      </c>
      <c r="E5020">
        <f>V0*EXP((rf-q_leak-0.5*sigma^2)*C5020+sigma*SQRT(C5020)*D5020)</f>
        <v/>
      </c>
      <c r="F5020">
        <f>SHL_face*(1+SHL_rate)^C5020</f>
        <v/>
      </c>
      <c r="G5020">
        <f>Pref_face*(1+Pref_rate)^C5020</f>
        <v/>
      </c>
      <c r="H5020">
        <f>MAX(E5020-F5020-G5020,0)</f>
        <v/>
      </c>
      <c r="I5020">
        <f>MIN(E5020,F5020+G5020)+(1-MgmtPct)*H5020</f>
        <v/>
      </c>
      <c r="J5020">
        <f>IF(I5020/SponsorCost&gt;=RatchetTrigger,1,0)</f>
        <v/>
      </c>
      <c r="K5020">
        <f>IF(J5020=1,MgmtPctRatchet,MgmtPct)</f>
        <v/>
      </c>
      <c r="L5020">
        <f>K5020*H5020</f>
        <v/>
      </c>
      <c r="M5020">
        <f>EXP(-rf*C5020)*L5020</f>
        <v/>
      </c>
      <c r="N5020">
        <f>EXP(-rf*C5020)*E5020</f>
        <v/>
      </c>
    </row>
    <row r="5021">
      <c r="A5021" t="n">
        <v>5013</v>
      </c>
      <c r="B5021">
        <f>RAND()</f>
        <v/>
      </c>
      <c r="C5021">
        <f>IF(B5021&lt;P_3,3,IF(B5021&lt;P_3+P_4,4,5))</f>
        <v/>
      </c>
      <c r="D5021">
        <f>NORM.S.INV(RAND())</f>
        <v/>
      </c>
      <c r="E5021">
        <f>V0*EXP((rf-q_leak-0.5*sigma^2)*C5021+sigma*SQRT(C5021)*D5021)</f>
        <v/>
      </c>
      <c r="F5021">
        <f>SHL_face*(1+SHL_rate)^C5021</f>
        <v/>
      </c>
      <c r="G5021">
        <f>Pref_face*(1+Pref_rate)^C5021</f>
        <v/>
      </c>
      <c r="H5021">
        <f>MAX(E5021-F5021-G5021,0)</f>
        <v/>
      </c>
      <c r="I5021">
        <f>MIN(E5021,F5021+G5021)+(1-MgmtPct)*H5021</f>
        <v/>
      </c>
      <c r="J5021">
        <f>IF(I5021/SponsorCost&gt;=RatchetTrigger,1,0)</f>
        <v/>
      </c>
      <c r="K5021">
        <f>IF(J5021=1,MgmtPctRatchet,MgmtPct)</f>
        <v/>
      </c>
      <c r="L5021">
        <f>K5021*H5021</f>
        <v/>
      </c>
      <c r="M5021">
        <f>EXP(-rf*C5021)*L5021</f>
        <v/>
      </c>
      <c r="N5021">
        <f>EXP(-rf*C5021)*E5021</f>
        <v/>
      </c>
    </row>
    <row r="5022">
      <c r="A5022" t="n">
        <v>5014</v>
      </c>
      <c r="B5022">
        <f>RAND()</f>
        <v/>
      </c>
      <c r="C5022">
        <f>IF(B5022&lt;P_3,3,IF(B5022&lt;P_3+P_4,4,5))</f>
        <v/>
      </c>
      <c r="D5022">
        <f>NORM.S.INV(RAND())</f>
        <v/>
      </c>
      <c r="E5022">
        <f>V0*EXP((rf-q_leak-0.5*sigma^2)*C5022+sigma*SQRT(C5022)*D5022)</f>
        <v/>
      </c>
      <c r="F5022">
        <f>SHL_face*(1+SHL_rate)^C5022</f>
        <v/>
      </c>
      <c r="G5022">
        <f>Pref_face*(1+Pref_rate)^C5022</f>
        <v/>
      </c>
      <c r="H5022">
        <f>MAX(E5022-F5022-G5022,0)</f>
        <v/>
      </c>
      <c r="I5022">
        <f>MIN(E5022,F5022+G5022)+(1-MgmtPct)*H5022</f>
        <v/>
      </c>
      <c r="J5022">
        <f>IF(I5022/SponsorCost&gt;=RatchetTrigger,1,0)</f>
        <v/>
      </c>
      <c r="K5022">
        <f>IF(J5022=1,MgmtPctRatchet,MgmtPct)</f>
        <v/>
      </c>
      <c r="L5022">
        <f>K5022*H5022</f>
        <v/>
      </c>
      <c r="M5022">
        <f>EXP(-rf*C5022)*L5022</f>
        <v/>
      </c>
      <c r="N5022">
        <f>EXP(-rf*C5022)*E5022</f>
        <v/>
      </c>
    </row>
    <row r="5023">
      <c r="A5023" t="n">
        <v>5015</v>
      </c>
      <c r="B5023">
        <f>RAND()</f>
        <v/>
      </c>
      <c r="C5023">
        <f>IF(B5023&lt;P_3,3,IF(B5023&lt;P_3+P_4,4,5))</f>
        <v/>
      </c>
      <c r="D5023">
        <f>NORM.S.INV(RAND())</f>
        <v/>
      </c>
      <c r="E5023">
        <f>V0*EXP((rf-q_leak-0.5*sigma^2)*C5023+sigma*SQRT(C5023)*D5023)</f>
        <v/>
      </c>
      <c r="F5023">
        <f>SHL_face*(1+SHL_rate)^C5023</f>
        <v/>
      </c>
      <c r="G5023">
        <f>Pref_face*(1+Pref_rate)^C5023</f>
        <v/>
      </c>
      <c r="H5023">
        <f>MAX(E5023-F5023-G5023,0)</f>
        <v/>
      </c>
      <c r="I5023">
        <f>MIN(E5023,F5023+G5023)+(1-MgmtPct)*H5023</f>
        <v/>
      </c>
      <c r="J5023">
        <f>IF(I5023/SponsorCost&gt;=RatchetTrigger,1,0)</f>
        <v/>
      </c>
      <c r="K5023">
        <f>IF(J5023=1,MgmtPctRatchet,MgmtPct)</f>
        <v/>
      </c>
      <c r="L5023">
        <f>K5023*H5023</f>
        <v/>
      </c>
      <c r="M5023">
        <f>EXP(-rf*C5023)*L5023</f>
        <v/>
      </c>
      <c r="N5023">
        <f>EXP(-rf*C5023)*E5023</f>
        <v/>
      </c>
    </row>
    <row r="5024">
      <c r="A5024" t="n">
        <v>5016</v>
      </c>
      <c r="B5024">
        <f>RAND()</f>
        <v/>
      </c>
      <c r="C5024">
        <f>IF(B5024&lt;P_3,3,IF(B5024&lt;P_3+P_4,4,5))</f>
        <v/>
      </c>
      <c r="D5024">
        <f>NORM.S.INV(RAND())</f>
        <v/>
      </c>
      <c r="E5024">
        <f>V0*EXP((rf-q_leak-0.5*sigma^2)*C5024+sigma*SQRT(C5024)*D5024)</f>
        <v/>
      </c>
      <c r="F5024">
        <f>SHL_face*(1+SHL_rate)^C5024</f>
        <v/>
      </c>
      <c r="G5024">
        <f>Pref_face*(1+Pref_rate)^C5024</f>
        <v/>
      </c>
      <c r="H5024">
        <f>MAX(E5024-F5024-G5024,0)</f>
        <v/>
      </c>
      <c r="I5024">
        <f>MIN(E5024,F5024+G5024)+(1-MgmtPct)*H5024</f>
        <v/>
      </c>
      <c r="J5024">
        <f>IF(I5024/SponsorCost&gt;=RatchetTrigger,1,0)</f>
        <v/>
      </c>
      <c r="K5024">
        <f>IF(J5024=1,MgmtPctRatchet,MgmtPct)</f>
        <v/>
      </c>
      <c r="L5024">
        <f>K5024*H5024</f>
        <v/>
      </c>
      <c r="M5024">
        <f>EXP(-rf*C5024)*L5024</f>
        <v/>
      </c>
      <c r="N5024">
        <f>EXP(-rf*C5024)*E5024</f>
        <v/>
      </c>
    </row>
    <row r="5025">
      <c r="A5025" t="n">
        <v>5017</v>
      </c>
      <c r="B5025">
        <f>RAND()</f>
        <v/>
      </c>
      <c r="C5025">
        <f>IF(B5025&lt;P_3,3,IF(B5025&lt;P_3+P_4,4,5))</f>
        <v/>
      </c>
      <c r="D5025">
        <f>NORM.S.INV(RAND())</f>
        <v/>
      </c>
      <c r="E5025">
        <f>V0*EXP((rf-q_leak-0.5*sigma^2)*C5025+sigma*SQRT(C5025)*D5025)</f>
        <v/>
      </c>
      <c r="F5025">
        <f>SHL_face*(1+SHL_rate)^C5025</f>
        <v/>
      </c>
      <c r="G5025">
        <f>Pref_face*(1+Pref_rate)^C5025</f>
        <v/>
      </c>
      <c r="H5025">
        <f>MAX(E5025-F5025-G5025,0)</f>
        <v/>
      </c>
      <c r="I5025">
        <f>MIN(E5025,F5025+G5025)+(1-MgmtPct)*H5025</f>
        <v/>
      </c>
      <c r="J5025">
        <f>IF(I5025/SponsorCost&gt;=RatchetTrigger,1,0)</f>
        <v/>
      </c>
      <c r="K5025">
        <f>IF(J5025=1,MgmtPctRatchet,MgmtPct)</f>
        <v/>
      </c>
      <c r="L5025">
        <f>K5025*H5025</f>
        <v/>
      </c>
      <c r="M5025">
        <f>EXP(-rf*C5025)*L5025</f>
        <v/>
      </c>
      <c r="N5025">
        <f>EXP(-rf*C5025)*E5025</f>
        <v/>
      </c>
    </row>
    <row r="5026">
      <c r="A5026" t="n">
        <v>5018</v>
      </c>
      <c r="B5026">
        <f>RAND()</f>
        <v/>
      </c>
      <c r="C5026">
        <f>IF(B5026&lt;P_3,3,IF(B5026&lt;P_3+P_4,4,5))</f>
        <v/>
      </c>
      <c r="D5026">
        <f>NORM.S.INV(RAND())</f>
        <v/>
      </c>
      <c r="E5026">
        <f>V0*EXP((rf-q_leak-0.5*sigma^2)*C5026+sigma*SQRT(C5026)*D5026)</f>
        <v/>
      </c>
      <c r="F5026">
        <f>SHL_face*(1+SHL_rate)^C5026</f>
        <v/>
      </c>
      <c r="G5026">
        <f>Pref_face*(1+Pref_rate)^C5026</f>
        <v/>
      </c>
      <c r="H5026">
        <f>MAX(E5026-F5026-G5026,0)</f>
        <v/>
      </c>
      <c r="I5026">
        <f>MIN(E5026,F5026+G5026)+(1-MgmtPct)*H5026</f>
        <v/>
      </c>
      <c r="J5026">
        <f>IF(I5026/SponsorCost&gt;=RatchetTrigger,1,0)</f>
        <v/>
      </c>
      <c r="K5026">
        <f>IF(J5026=1,MgmtPctRatchet,MgmtPct)</f>
        <v/>
      </c>
      <c r="L5026">
        <f>K5026*H5026</f>
        <v/>
      </c>
      <c r="M5026">
        <f>EXP(-rf*C5026)*L5026</f>
        <v/>
      </c>
      <c r="N5026">
        <f>EXP(-rf*C5026)*E5026</f>
        <v/>
      </c>
    </row>
    <row r="5027">
      <c r="A5027" t="n">
        <v>5019</v>
      </c>
      <c r="B5027">
        <f>RAND()</f>
        <v/>
      </c>
      <c r="C5027">
        <f>IF(B5027&lt;P_3,3,IF(B5027&lt;P_3+P_4,4,5))</f>
        <v/>
      </c>
      <c r="D5027">
        <f>NORM.S.INV(RAND())</f>
        <v/>
      </c>
      <c r="E5027">
        <f>V0*EXP((rf-q_leak-0.5*sigma^2)*C5027+sigma*SQRT(C5027)*D5027)</f>
        <v/>
      </c>
      <c r="F5027">
        <f>SHL_face*(1+SHL_rate)^C5027</f>
        <v/>
      </c>
      <c r="G5027">
        <f>Pref_face*(1+Pref_rate)^C5027</f>
        <v/>
      </c>
      <c r="H5027">
        <f>MAX(E5027-F5027-G5027,0)</f>
        <v/>
      </c>
      <c r="I5027">
        <f>MIN(E5027,F5027+G5027)+(1-MgmtPct)*H5027</f>
        <v/>
      </c>
      <c r="J5027">
        <f>IF(I5027/SponsorCost&gt;=RatchetTrigger,1,0)</f>
        <v/>
      </c>
      <c r="K5027">
        <f>IF(J5027=1,MgmtPctRatchet,MgmtPct)</f>
        <v/>
      </c>
      <c r="L5027">
        <f>K5027*H5027</f>
        <v/>
      </c>
      <c r="M5027">
        <f>EXP(-rf*C5027)*L5027</f>
        <v/>
      </c>
      <c r="N5027">
        <f>EXP(-rf*C5027)*E5027</f>
        <v/>
      </c>
    </row>
    <row r="5028">
      <c r="A5028" t="n">
        <v>5020</v>
      </c>
      <c r="B5028">
        <f>RAND()</f>
        <v/>
      </c>
      <c r="C5028">
        <f>IF(B5028&lt;P_3,3,IF(B5028&lt;P_3+P_4,4,5))</f>
        <v/>
      </c>
      <c r="D5028">
        <f>NORM.S.INV(RAND())</f>
        <v/>
      </c>
      <c r="E5028">
        <f>V0*EXP((rf-q_leak-0.5*sigma^2)*C5028+sigma*SQRT(C5028)*D5028)</f>
        <v/>
      </c>
      <c r="F5028">
        <f>SHL_face*(1+SHL_rate)^C5028</f>
        <v/>
      </c>
      <c r="G5028">
        <f>Pref_face*(1+Pref_rate)^C5028</f>
        <v/>
      </c>
      <c r="H5028">
        <f>MAX(E5028-F5028-G5028,0)</f>
        <v/>
      </c>
      <c r="I5028">
        <f>MIN(E5028,F5028+G5028)+(1-MgmtPct)*H5028</f>
        <v/>
      </c>
      <c r="J5028">
        <f>IF(I5028/SponsorCost&gt;=RatchetTrigger,1,0)</f>
        <v/>
      </c>
      <c r="K5028">
        <f>IF(J5028=1,MgmtPctRatchet,MgmtPct)</f>
        <v/>
      </c>
      <c r="L5028">
        <f>K5028*H5028</f>
        <v/>
      </c>
      <c r="M5028">
        <f>EXP(-rf*C5028)*L5028</f>
        <v/>
      </c>
      <c r="N5028">
        <f>EXP(-rf*C5028)*E5028</f>
        <v/>
      </c>
    </row>
    <row r="5029">
      <c r="A5029" t="n">
        <v>5021</v>
      </c>
      <c r="B5029">
        <f>RAND()</f>
        <v/>
      </c>
      <c r="C5029">
        <f>IF(B5029&lt;P_3,3,IF(B5029&lt;P_3+P_4,4,5))</f>
        <v/>
      </c>
      <c r="D5029">
        <f>NORM.S.INV(RAND())</f>
        <v/>
      </c>
      <c r="E5029">
        <f>V0*EXP((rf-q_leak-0.5*sigma^2)*C5029+sigma*SQRT(C5029)*D5029)</f>
        <v/>
      </c>
      <c r="F5029">
        <f>SHL_face*(1+SHL_rate)^C5029</f>
        <v/>
      </c>
      <c r="G5029">
        <f>Pref_face*(1+Pref_rate)^C5029</f>
        <v/>
      </c>
      <c r="H5029">
        <f>MAX(E5029-F5029-G5029,0)</f>
        <v/>
      </c>
      <c r="I5029">
        <f>MIN(E5029,F5029+G5029)+(1-MgmtPct)*H5029</f>
        <v/>
      </c>
      <c r="J5029">
        <f>IF(I5029/SponsorCost&gt;=RatchetTrigger,1,0)</f>
        <v/>
      </c>
      <c r="K5029">
        <f>IF(J5029=1,MgmtPctRatchet,MgmtPct)</f>
        <v/>
      </c>
      <c r="L5029">
        <f>K5029*H5029</f>
        <v/>
      </c>
      <c r="M5029">
        <f>EXP(-rf*C5029)*L5029</f>
        <v/>
      </c>
      <c r="N5029">
        <f>EXP(-rf*C5029)*E5029</f>
        <v/>
      </c>
    </row>
    <row r="5030">
      <c r="A5030" t="n">
        <v>5022</v>
      </c>
      <c r="B5030">
        <f>RAND()</f>
        <v/>
      </c>
      <c r="C5030">
        <f>IF(B5030&lt;P_3,3,IF(B5030&lt;P_3+P_4,4,5))</f>
        <v/>
      </c>
      <c r="D5030">
        <f>NORM.S.INV(RAND())</f>
        <v/>
      </c>
      <c r="E5030">
        <f>V0*EXP((rf-q_leak-0.5*sigma^2)*C5030+sigma*SQRT(C5030)*D5030)</f>
        <v/>
      </c>
      <c r="F5030">
        <f>SHL_face*(1+SHL_rate)^C5030</f>
        <v/>
      </c>
      <c r="G5030">
        <f>Pref_face*(1+Pref_rate)^C5030</f>
        <v/>
      </c>
      <c r="H5030">
        <f>MAX(E5030-F5030-G5030,0)</f>
        <v/>
      </c>
      <c r="I5030">
        <f>MIN(E5030,F5030+G5030)+(1-MgmtPct)*H5030</f>
        <v/>
      </c>
      <c r="J5030">
        <f>IF(I5030/SponsorCost&gt;=RatchetTrigger,1,0)</f>
        <v/>
      </c>
      <c r="K5030">
        <f>IF(J5030=1,MgmtPctRatchet,MgmtPct)</f>
        <v/>
      </c>
      <c r="L5030">
        <f>K5030*H5030</f>
        <v/>
      </c>
      <c r="M5030">
        <f>EXP(-rf*C5030)*L5030</f>
        <v/>
      </c>
      <c r="N5030">
        <f>EXP(-rf*C5030)*E5030</f>
        <v/>
      </c>
    </row>
    <row r="5031">
      <c r="A5031" t="n">
        <v>5023</v>
      </c>
      <c r="B5031">
        <f>RAND()</f>
        <v/>
      </c>
      <c r="C5031">
        <f>IF(B5031&lt;P_3,3,IF(B5031&lt;P_3+P_4,4,5))</f>
        <v/>
      </c>
      <c r="D5031">
        <f>NORM.S.INV(RAND())</f>
        <v/>
      </c>
      <c r="E5031">
        <f>V0*EXP((rf-q_leak-0.5*sigma^2)*C5031+sigma*SQRT(C5031)*D5031)</f>
        <v/>
      </c>
      <c r="F5031">
        <f>SHL_face*(1+SHL_rate)^C5031</f>
        <v/>
      </c>
      <c r="G5031">
        <f>Pref_face*(1+Pref_rate)^C5031</f>
        <v/>
      </c>
      <c r="H5031">
        <f>MAX(E5031-F5031-G5031,0)</f>
        <v/>
      </c>
      <c r="I5031">
        <f>MIN(E5031,F5031+G5031)+(1-MgmtPct)*H5031</f>
        <v/>
      </c>
      <c r="J5031">
        <f>IF(I5031/SponsorCost&gt;=RatchetTrigger,1,0)</f>
        <v/>
      </c>
      <c r="K5031">
        <f>IF(J5031=1,MgmtPctRatchet,MgmtPct)</f>
        <v/>
      </c>
      <c r="L5031">
        <f>K5031*H5031</f>
        <v/>
      </c>
      <c r="M5031">
        <f>EXP(-rf*C5031)*L5031</f>
        <v/>
      </c>
      <c r="N5031">
        <f>EXP(-rf*C5031)*E5031</f>
        <v/>
      </c>
    </row>
    <row r="5032">
      <c r="A5032" t="n">
        <v>5024</v>
      </c>
      <c r="B5032">
        <f>RAND()</f>
        <v/>
      </c>
      <c r="C5032">
        <f>IF(B5032&lt;P_3,3,IF(B5032&lt;P_3+P_4,4,5))</f>
        <v/>
      </c>
      <c r="D5032">
        <f>NORM.S.INV(RAND())</f>
        <v/>
      </c>
      <c r="E5032">
        <f>V0*EXP((rf-q_leak-0.5*sigma^2)*C5032+sigma*SQRT(C5032)*D5032)</f>
        <v/>
      </c>
      <c r="F5032">
        <f>SHL_face*(1+SHL_rate)^C5032</f>
        <v/>
      </c>
      <c r="G5032">
        <f>Pref_face*(1+Pref_rate)^C5032</f>
        <v/>
      </c>
      <c r="H5032">
        <f>MAX(E5032-F5032-G5032,0)</f>
        <v/>
      </c>
      <c r="I5032">
        <f>MIN(E5032,F5032+G5032)+(1-MgmtPct)*H5032</f>
        <v/>
      </c>
      <c r="J5032">
        <f>IF(I5032/SponsorCost&gt;=RatchetTrigger,1,0)</f>
        <v/>
      </c>
      <c r="K5032">
        <f>IF(J5032=1,MgmtPctRatchet,MgmtPct)</f>
        <v/>
      </c>
      <c r="L5032">
        <f>K5032*H5032</f>
        <v/>
      </c>
      <c r="M5032">
        <f>EXP(-rf*C5032)*L5032</f>
        <v/>
      </c>
      <c r="N5032">
        <f>EXP(-rf*C5032)*E5032</f>
        <v/>
      </c>
    </row>
    <row r="5033">
      <c r="A5033" t="n">
        <v>5025</v>
      </c>
      <c r="B5033">
        <f>RAND()</f>
        <v/>
      </c>
      <c r="C5033">
        <f>IF(B5033&lt;P_3,3,IF(B5033&lt;P_3+P_4,4,5))</f>
        <v/>
      </c>
      <c r="D5033">
        <f>NORM.S.INV(RAND())</f>
        <v/>
      </c>
      <c r="E5033">
        <f>V0*EXP((rf-q_leak-0.5*sigma^2)*C5033+sigma*SQRT(C5033)*D5033)</f>
        <v/>
      </c>
      <c r="F5033">
        <f>SHL_face*(1+SHL_rate)^C5033</f>
        <v/>
      </c>
      <c r="G5033">
        <f>Pref_face*(1+Pref_rate)^C5033</f>
        <v/>
      </c>
      <c r="H5033">
        <f>MAX(E5033-F5033-G5033,0)</f>
        <v/>
      </c>
      <c r="I5033">
        <f>MIN(E5033,F5033+G5033)+(1-MgmtPct)*H5033</f>
        <v/>
      </c>
      <c r="J5033">
        <f>IF(I5033/SponsorCost&gt;=RatchetTrigger,1,0)</f>
        <v/>
      </c>
      <c r="K5033">
        <f>IF(J5033=1,MgmtPctRatchet,MgmtPct)</f>
        <v/>
      </c>
      <c r="L5033">
        <f>K5033*H5033</f>
        <v/>
      </c>
      <c r="M5033">
        <f>EXP(-rf*C5033)*L5033</f>
        <v/>
      </c>
      <c r="N5033">
        <f>EXP(-rf*C5033)*E5033</f>
        <v/>
      </c>
    </row>
    <row r="5034">
      <c r="A5034" t="n">
        <v>5026</v>
      </c>
      <c r="B5034">
        <f>RAND()</f>
        <v/>
      </c>
      <c r="C5034">
        <f>IF(B5034&lt;P_3,3,IF(B5034&lt;P_3+P_4,4,5))</f>
        <v/>
      </c>
      <c r="D5034">
        <f>NORM.S.INV(RAND())</f>
        <v/>
      </c>
      <c r="E5034">
        <f>V0*EXP((rf-q_leak-0.5*sigma^2)*C5034+sigma*SQRT(C5034)*D5034)</f>
        <v/>
      </c>
      <c r="F5034">
        <f>SHL_face*(1+SHL_rate)^C5034</f>
        <v/>
      </c>
      <c r="G5034">
        <f>Pref_face*(1+Pref_rate)^C5034</f>
        <v/>
      </c>
      <c r="H5034">
        <f>MAX(E5034-F5034-G5034,0)</f>
        <v/>
      </c>
      <c r="I5034">
        <f>MIN(E5034,F5034+G5034)+(1-MgmtPct)*H5034</f>
        <v/>
      </c>
      <c r="J5034">
        <f>IF(I5034/SponsorCost&gt;=RatchetTrigger,1,0)</f>
        <v/>
      </c>
      <c r="K5034">
        <f>IF(J5034=1,MgmtPctRatchet,MgmtPct)</f>
        <v/>
      </c>
      <c r="L5034">
        <f>K5034*H5034</f>
        <v/>
      </c>
      <c r="M5034">
        <f>EXP(-rf*C5034)*L5034</f>
        <v/>
      </c>
      <c r="N5034">
        <f>EXP(-rf*C5034)*E5034</f>
        <v/>
      </c>
    </row>
    <row r="5035">
      <c r="A5035" t="n">
        <v>5027</v>
      </c>
      <c r="B5035">
        <f>RAND()</f>
        <v/>
      </c>
      <c r="C5035">
        <f>IF(B5035&lt;P_3,3,IF(B5035&lt;P_3+P_4,4,5))</f>
        <v/>
      </c>
      <c r="D5035">
        <f>NORM.S.INV(RAND())</f>
        <v/>
      </c>
      <c r="E5035">
        <f>V0*EXP((rf-q_leak-0.5*sigma^2)*C5035+sigma*SQRT(C5035)*D5035)</f>
        <v/>
      </c>
      <c r="F5035">
        <f>SHL_face*(1+SHL_rate)^C5035</f>
        <v/>
      </c>
      <c r="G5035">
        <f>Pref_face*(1+Pref_rate)^C5035</f>
        <v/>
      </c>
      <c r="H5035">
        <f>MAX(E5035-F5035-G5035,0)</f>
        <v/>
      </c>
      <c r="I5035">
        <f>MIN(E5035,F5035+G5035)+(1-MgmtPct)*H5035</f>
        <v/>
      </c>
      <c r="J5035">
        <f>IF(I5035/SponsorCost&gt;=RatchetTrigger,1,0)</f>
        <v/>
      </c>
      <c r="K5035">
        <f>IF(J5035=1,MgmtPctRatchet,MgmtPct)</f>
        <v/>
      </c>
      <c r="L5035">
        <f>K5035*H5035</f>
        <v/>
      </c>
      <c r="M5035">
        <f>EXP(-rf*C5035)*L5035</f>
        <v/>
      </c>
      <c r="N5035">
        <f>EXP(-rf*C5035)*E5035</f>
        <v/>
      </c>
    </row>
    <row r="5036">
      <c r="A5036" t="n">
        <v>5028</v>
      </c>
      <c r="B5036">
        <f>RAND()</f>
        <v/>
      </c>
      <c r="C5036">
        <f>IF(B5036&lt;P_3,3,IF(B5036&lt;P_3+P_4,4,5))</f>
        <v/>
      </c>
      <c r="D5036">
        <f>NORM.S.INV(RAND())</f>
        <v/>
      </c>
      <c r="E5036">
        <f>V0*EXP((rf-q_leak-0.5*sigma^2)*C5036+sigma*SQRT(C5036)*D5036)</f>
        <v/>
      </c>
      <c r="F5036">
        <f>SHL_face*(1+SHL_rate)^C5036</f>
        <v/>
      </c>
      <c r="G5036">
        <f>Pref_face*(1+Pref_rate)^C5036</f>
        <v/>
      </c>
      <c r="H5036">
        <f>MAX(E5036-F5036-G5036,0)</f>
        <v/>
      </c>
      <c r="I5036">
        <f>MIN(E5036,F5036+G5036)+(1-MgmtPct)*H5036</f>
        <v/>
      </c>
      <c r="J5036">
        <f>IF(I5036/SponsorCost&gt;=RatchetTrigger,1,0)</f>
        <v/>
      </c>
      <c r="K5036">
        <f>IF(J5036=1,MgmtPctRatchet,MgmtPct)</f>
        <v/>
      </c>
      <c r="L5036">
        <f>K5036*H5036</f>
        <v/>
      </c>
      <c r="M5036">
        <f>EXP(-rf*C5036)*L5036</f>
        <v/>
      </c>
      <c r="N5036">
        <f>EXP(-rf*C5036)*E5036</f>
        <v/>
      </c>
    </row>
    <row r="5037">
      <c r="A5037" t="n">
        <v>5029</v>
      </c>
      <c r="B5037">
        <f>RAND()</f>
        <v/>
      </c>
      <c r="C5037">
        <f>IF(B5037&lt;P_3,3,IF(B5037&lt;P_3+P_4,4,5))</f>
        <v/>
      </c>
      <c r="D5037">
        <f>NORM.S.INV(RAND())</f>
        <v/>
      </c>
      <c r="E5037">
        <f>V0*EXP((rf-q_leak-0.5*sigma^2)*C5037+sigma*SQRT(C5037)*D5037)</f>
        <v/>
      </c>
      <c r="F5037">
        <f>SHL_face*(1+SHL_rate)^C5037</f>
        <v/>
      </c>
      <c r="G5037">
        <f>Pref_face*(1+Pref_rate)^C5037</f>
        <v/>
      </c>
      <c r="H5037">
        <f>MAX(E5037-F5037-G5037,0)</f>
        <v/>
      </c>
      <c r="I5037">
        <f>MIN(E5037,F5037+G5037)+(1-MgmtPct)*H5037</f>
        <v/>
      </c>
      <c r="J5037">
        <f>IF(I5037/SponsorCost&gt;=RatchetTrigger,1,0)</f>
        <v/>
      </c>
      <c r="K5037">
        <f>IF(J5037=1,MgmtPctRatchet,MgmtPct)</f>
        <v/>
      </c>
      <c r="L5037">
        <f>K5037*H5037</f>
        <v/>
      </c>
      <c r="M5037">
        <f>EXP(-rf*C5037)*L5037</f>
        <v/>
      </c>
      <c r="N5037">
        <f>EXP(-rf*C5037)*E5037</f>
        <v/>
      </c>
    </row>
    <row r="5038">
      <c r="A5038" t="n">
        <v>5030</v>
      </c>
      <c r="B5038">
        <f>RAND()</f>
        <v/>
      </c>
      <c r="C5038">
        <f>IF(B5038&lt;P_3,3,IF(B5038&lt;P_3+P_4,4,5))</f>
        <v/>
      </c>
      <c r="D5038">
        <f>NORM.S.INV(RAND())</f>
        <v/>
      </c>
      <c r="E5038">
        <f>V0*EXP((rf-q_leak-0.5*sigma^2)*C5038+sigma*SQRT(C5038)*D5038)</f>
        <v/>
      </c>
      <c r="F5038">
        <f>SHL_face*(1+SHL_rate)^C5038</f>
        <v/>
      </c>
      <c r="G5038">
        <f>Pref_face*(1+Pref_rate)^C5038</f>
        <v/>
      </c>
      <c r="H5038">
        <f>MAX(E5038-F5038-G5038,0)</f>
        <v/>
      </c>
      <c r="I5038">
        <f>MIN(E5038,F5038+G5038)+(1-MgmtPct)*H5038</f>
        <v/>
      </c>
      <c r="J5038">
        <f>IF(I5038/SponsorCost&gt;=RatchetTrigger,1,0)</f>
        <v/>
      </c>
      <c r="K5038">
        <f>IF(J5038=1,MgmtPctRatchet,MgmtPct)</f>
        <v/>
      </c>
      <c r="L5038">
        <f>K5038*H5038</f>
        <v/>
      </c>
      <c r="M5038">
        <f>EXP(-rf*C5038)*L5038</f>
        <v/>
      </c>
      <c r="N5038">
        <f>EXP(-rf*C5038)*E5038</f>
        <v/>
      </c>
    </row>
    <row r="5039">
      <c r="A5039" t="n">
        <v>5031</v>
      </c>
      <c r="B5039">
        <f>RAND()</f>
        <v/>
      </c>
      <c r="C5039">
        <f>IF(B5039&lt;P_3,3,IF(B5039&lt;P_3+P_4,4,5))</f>
        <v/>
      </c>
      <c r="D5039">
        <f>NORM.S.INV(RAND())</f>
        <v/>
      </c>
      <c r="E5039">
        <f>V0*EXP((rf-q_leak-0.5*sigma^2)*C5039+sigma*SQRT(C5039)*D5039)</f>
        <v/>
      </c>
      <c r="F5039">
        <f>SHL_face*(1+SHL_rate)^C5039</f>
        <v/>
      </c>
      <c r="G5039">
        <f>Pref_face*(1+Pref_rate)^C5039</f>
        <v/>
      </c>
      <c r="H5039">
        <f>MAX(E5039-F5039-G5039,0)</f>
        <v/>
      </c>
      <c r="I5039">
        <f>MIN(E5039,F5039+G5039)+(1-MgmtPct)*H5039</f>
        <v/>
      </c>
      <c r="J5039">
        <f>IF(I5039/SponsorCost&gt;=RatchetTrigger,1,0)</f>
        <v/>
      </c>
      <c r="K5039">
        <f>IF(J5039=1,MgmtPctRatchet,MgmtPct)</f>
        <v/>
      </c>
      <c r="L5039">
        <f>K5039*H5039</f>
        <v/>
      </c>
      <c r="M5039">
        <f>EXP(-rf*C5039)*L5039</f>
        <v/>
      </c>
      <c r="N5039">
        <f>EXP(-rf*C5039)*E5039</f>
        <v/>
      </c>
    </row>
    <row r="5040">
      <c r="A5040" t="n">
        <v>5032</v>
      </c>
      <c r="B5040">
        <f>RAND()</f>
        <v/>
      </c>
      <c r="C5040">
        <f>IF(B5040&lt;P_3,3,IF(B5040&lt;P_3+P_4,4,5))</f>
        <v/>
      </c>
      <c r="D5040">
        <f>NORM.S.INV(RAND())</f>
        <v/>
      </c>
      <c r="E5040">
        <f>V0*EXP((rf-q_leak-0.5*sigma^2)*C5040+sigma*SQRT(C5040)*D5040)</f>
        <v/>
      </c>
      <c r="F5040">
        <f>SHL_face*(1+SHL_rate)^C5040</f>
        <v/>
      </c>
      <c r="G5040">
        <f>Pref_face*(1+Pref_rate)^C5040</f>
        <v/>
      </c>
      <c r="H5040">
        <f>MAX(E5040-F5040-G5040,0)</f>
        <v/>
      </c>
      <c r="I5040">
        <f>MIN(E5040,F5040+G5040)+(1-MgmtPct)*H5040</f>
        <v/>
      </c>
      <c r="J5040">
        <f>IF(I5040/SponsorCost&gt;=RatchetTrigger,1,0)</f>
        <v/>
      </c>
      <c r="K5040">
        <f>IF(J5040=1,MgmtPctRatchet,MgmtPct)</f>
        <v/>
      </c>
      <c r="L5040">
        <f>K5040*H5040</f>
        <v/>
      </c>
      <c r="M5040">
        <f>EXP(-rf*C5040)*L5040</f>
        <v/>
      </c>
      <c r="N5040">
        <f>EXP(-rf*C5040)*E5040</f>
        <v/>
      </c>
    </row>
    <row r="5041">
      <c r="A5041" t="n">
        <v>5033</v>
      </c>
      <c r="B5041">
        <f>RAND()</f>
        <v/>
      </c>
      <c r="C5041">
        <f>IF(B5041&lt;P_3,3,IF(B5041&lt;P_3+P_4,4,5))</f>
        <v/>
      </c>
      <c r="D5041">
        <f>NORM.S.INV(RAND())</f>
        <v/>
      </c>
      <c r="E5041">
        <f>V0*EXP((rf-q_leak-0.5*sigma^2)*C5041+sigma*SQRT(C5041)*D5041)</f>
        <v/>
      </c>
      <c r="F5041">
        <f>SHL_face*(1+SHL_rate)^C5041</f>
        <v/>
      </c>
      <c r="G5041">
        <f>Pref_face*(1+Pref_rate)^C5041</f>
        <v/>
      </c>
      <c r="H5041">
        <f>MAX(E5041-F5041-G5041,0)</f>
        <v/>
      </c>
      <c r="I5041">
        <f>MIN(E5041,F5041+G5041)+(1-MgmtPct)*H5041</f>
        <v/>
      </c>
      <c r="J5041">
        <f>IF(I5041/SponsorCost&gt;=RatchetTrigger,1,0)</f>
        <v/>
      </c>
      <c r="K5041">
        <f>IF(J5041=1,MgmtPctRatchet,MgmtPct)</f>
        <v/>
      </c>
      <c r="L5041">
        <f>K5041*H5041</f>
        <v/>
      </c>
      <c r="M5041">
        <f>EXP(-rf*C5041)*L5041</f>
        <v/>
      </c>
      <c r="N5041">
        <f>EXP(-rf*C5041)*E5041</f>
        <v/>
      </c>
    </row>
    <row r="5042">
      <c r="A5042" t="n">
        <v>5034</v>
      </c>
      <c r="B5042">
        <f>RAND()</f>
        <v/>
      </c>
      <c r="C5042">
        <f>IF(B5042&lt;P_3,3,IF(B5042&lt;P_3+P_4,4,5))</f>
        <v/>
      </c>
      <c r="D5042">
        <f>NORM.S.INV(RAND())</f>
        <v/>
      </c>
      <c r="E5042">
        <f>V0*EXP((rf-q_leak-0.5*sigma^2)*C5042+sigma*SQRT(C5042)*D5042)</f>
        <v/>
      </c>
      <c r="F5042">
        <f>SHL_face*(1+SHL_rate)^C5042</f>
        <v/>
      </c>
      <c r="G5042">
        <f>Pref_face*(1+Pref_rate)^C5042</f>
        <v/>
      </c>
      <c r="H5042">
        <f>MAX(E5042-F5042-G5042,0)</f>
        <v/>
      </c>
      <c r="I5042">
        <f>MIN(E5042,F5042+G5042)+(1-MgmtPct)*H5042</f>
        <v/>
      </c>
      <c r="J5042">
        <f>IF(I5042/SponsorCost&gt;=RatchetTrigger,1,0)</f>
        <v/>
      </c>
      <c r="K5042">
        <f>IF(J5042=1,MgmtPctRatchet,MgmtPct)</f>
        <v/>
      </c>
      <c r="L5042">
        <f>K5042*H5042</f>
        <v/>
      </c>
      <c r="M5042">
        <f>EXP(-rf*C5042)*L5042</f>
        <v/>
      </c>
      <c r="N5042">
        <f>EXP(-rf*C5042)*E5042</f>
        <v/>
      </c>
    </row>
    <row r="5043">
      <c r="A5043" t="n">
        <v>5035</v>
      </c>
      <c r="B5043">
        <f>RAND()</f>
        <v/>
      </c>
      <c r="C5043">
        <f>IF(B5043&lt;P_3,3,IF(B5043&lt;P_3+P_4,4,5))</f>
        <v/>
      </c>
      <c r="D5043">
        <f>NORM.S.INV(RAND())</f>
        <v/>
      </c>
      <c r="E5043">
        <f>V0*EXP((rf-q_leak-0.5*sigma^2)*C5043+sigma*SQRT(C5043)*D5043)</f>
        <v/>
      </c>
      <c r="F5043">
        <f>SHL_face*(1+SHL_rate)^C5043</f>
        <v/>
      </c>
      <c r="G5043">
        <f>Pref_face*(1+Pref_rate)^C5043</f>
        <v/>
      </c>
      <c r="H5043">
        <f>MAX(E5043-F5043-G5043,0)</f>
        <v/>
      </c>
      <c r="I5043">
        <f>MIN(E5043,F5043+G5043)+(1-MgmtPct)*H5043</f>
        <v/>
      </c>
      <c r="J5043">
        <f>IF(I5043/SponsorCost&gt;=RatchetTrigger,1,0)</f>
        <v/>
      </c>
      <c r="K5043">
        <f>IF(J5043=1,MgmtPctRatchet,MgmtPct)</f>
        <v/>
      </c>
      <c r="L5043">
        <f>K5043*H5043</f>
        <v/>
      </c>
      <c r="M5043">
        <f>EXP(-rf*C5043)*L5043</f>
        <v/>
      </c>
      <c r="N5043">
        <f>EXP(-rf*C5043)*E5043</f>
        <v/>
      </c>
    </row>
    <row r="5044">
      <c r="A5044" t="n">
        <v>5036</v>
      </c>
      <c r="B5044">
        <f>RAND()</f>
        <v/>
      </c>
      <c r="C5044">
        <f>IF(B5044&lt;P_3,3,IF(B5044&lt;P_3+P_4,4,5))</f>
        <v/>
      </c>
      <c r="D5044">
        <f>NORM.S.INV(RAND())</f>
        <v/>
      </c>
      <c r="E5044">
        <f>V0*EXP((rf-q_leak-0.5*sigma^2)*C5044+sigma*SQRT(C5044)*D5044)</f>
        <v/>
      </c>
      <c r="F5044">
        <f>SHL_face*(1+SHL_rate)^C5044</f>
        <v/>
      </c>
      <c r="G5044">
        <f>Pref_face*(1+Pref_rate)^C5044</f>
        <v/>
      </c>
      <c r="H5044">
        <f>MAX(E5044-F5044-G5044,0)</f>
        <v/>
      </c>
      <c r="I5044">
        <f>MIN(E5044,F5044+G5044)+(1-MgmtPct)*H5044</f>
        <v/>
      </c>
      <c r="J5044">
        <f>IF(I5044/SponsorCost&gt;=RatchetTrigger,1,0)</f>
        <v/>
      </c>
      <c r="K5044">
        <f>IF(J5044=1,MgmtPctRatchet,MgmtPct)</f>
        <v/>
      </c>
      <c r="L5044">
        <f>K5044*H5044</f>
        <v/>
      </c>
      <c r="M5044">
        <f>EXP(-rf*C5044)*L5044</f>
        <v/>
      </c>
      <c r="N5044">
        <f>EXP(-rf*C5044)*E5044</f>
        <v/>
      </c>
    </row>
    <row r="5045">
      <c r="A5045" t="n">
        <v>5037</v>
      </c>
      <c r="B5045">
        <f>RAND()</f>
        <v/>
      </c>
      <c r="C5045">
        <f>IF(B5045&lt;P_3,3,IF(B5045&lt;P_3+P_4,4,5))</f>
        <v/>
      </c>
      <c r="D5045">
        <f>NORM.S.INV(RAND())</f>
        <v/>
      </c>
      <c r="E5045">
        <f>V0*EXP((rf-q_leak-0.5*sigma^2)*C5045+sigma*SQRT(C5045)*D5045)</f>
        <v/>
      </c>
      <c r="F5045">
        <f>SHL_face*(1+SHL_rate)^C5045</f>
        <v/>
      </c>
      <c r="G5045">
        <f>Pref_face*(1+Pref_rate)^C5045</f>
        <v/>
      </c>
      <c r="H5045">
        <f>MAX(E5045-F5045-G5045,0)</f>
        <v/>
      </c>
      <c r="I5045">
        <f>MIN(E5045,F5045+G5045)+(1-MgmtPct)*H5045</f>
        <v/>
      </c>
      <c r="J5045">
        <f>IF(I5045/SponsorCost&gt;=RatchetTrigger,1,0)</f>
        <v/>
      </c>
      <c r="K5045">
        <f>IF(J5045=1,MgmtPctRatchet,MgmtPct)</f>
        <v/>
      </c>
      <c r="L5045">
        <f>K5045*H5045</f>
        <v/>
      </c>
      <c r="M5045">
        <f>EXP(-rf*C5045)*L5045</f>
        <v/>
      </c>
      <c r="N5045">
        <f>EXP(-rf*C5045)*E5045</f>
        <v/>
      </c>
    </row>
    <row r="5046">
      <c r="A5046" t="n">
        <v>5038</v>
      </c>
      <c r="B5046">
        <f>RAND()</f>
        <v/>
      </c>
      <c r="C5046">
        <f>IF(B5046&lt;P_3,3,IF(B5046&lt;P_3+P_4,4,5))</f>
        <v/>
      </c>
      <c r="D5046">
        <f>NORM.S.INV(RAND())</f>
        <v/>
      </c>
      <c r="E5046">
        <f>V0*EXP((rf-q_leak-0.5*sigma^2)*C5046+sigma*SQRT(C5046)*D5046)</f>
        <v/>
      </c>
      <c r="F5046">
        <f>SHL_face*(1+SHL_rate)^C5046</f>
        <v/>
      </c>
      <c r="G5046">
        <f>Pref_face*(1+Pref_rate)^C5046</f>
        <v/>
      </c>
      <c r="H5046">
        <f>MAX(E5046-F5046-G5046,0)</f>
        <v/>
      </c>
      <c r="I5046">
        <f>MIN(E5046,F5046+G5046)+(1-MgmtPct)*H5046</f>
        <v/>
      </c>
      <c r="J5046">
        <f>IF(I5046/SponsorCost&gt;=RatchetTrigger,1,0)</f>
        <v/>
      </c>
      <c r="K5046">
        <f>IF(J5046=1,MgmtPctRatchet,MgmtPct)</f>
        <v/>
      </c>
      <c r="L5046">
        <f>K5046*H5046</f>
        <v/>
      </c>
      <c r="M5046">
        <f>EXP(-rf*C5046)*L5046</f>
        <v/>
      </c>
      <c r="N5046">
        <f>EXP(-rf*C5046)*E5046</f>
        <v/>
      </c>
    </row>
    <row r="5047">
      <c r="A5047" t="n">
        <v>5039</v>
      </c>
      <c r="B5047">
        <f>RAND()</f>
        <v/>
      </c>
      <c r="C5047">
        <f>IF(B5047&lt;P_3,3,IF(B5047&lt;P_3+P_4,4,5))</f>
        <v/>
      </c>
      <c r="D5047">
        <f>NORM.S.INV(RAND())</f>
        <v/>
      </c>
      <c r="E5047">
        <f>V0*EXP((rf-q_leak-0.5*sigma^2)*C5047+sigma*SQRT(C5047)*D5047)</f>
        <v/>
      </c>
      <c r="F5047">
        <f>SHL_face*(1+SHL_rate)^C5047</f>
        <v/>
      </c>
      <c r="G5047">
        <f>Pref_face*(1+Pref_rate)^C5047</f>
        <v/>
      </c>
      <c r="H5047">
        <f>MAX(E5047-F5047-G5047,0)</f>
        <v/>
      </c>
      <c r="I5047">
        <f>MIN(E5047,F5047+G5047)+(1-MgmtPct)*H5047</f>
        <v/>
      </c>
      <c r="J5047">
        <f>IF(I5047/SponsorCost&gt;=RatchetTrigger,1,0)</f>
        <v/>
      </c>
      <c r="K5047">
        <f>IF(J5047=1,MgmtPctRatchet,MgmtPct)</f>
        <v/>
      </c>
      <c r="L5047">
        <f>K5047*H5047</f>
        <v/>
      </c>
      <c r="M5047">
        <f>EXP(-rf*C5047)*L5047</f>
        <v/>
      </c>
      <c r="N5047">
        <f>EXP(-rf*C5047)*E5047</f>
        <v/>
      </c>
    </row>
    <row r="5048">
      <c r="A5048" t="n">
        <v>5040</v>
      </c>
      <c r="B5048">
        <f>RAND()</f>
        <v/>
      </c>
      <c r="C5048">
        <f>IF(B5048&lt;P_3,3,IF(B5048&lt;P_3+P_4,4,5))</f>
        <v/>
      </c>
      <c r="D5048">
        <f>NORM.S.INV(RAND())</f>
        <v/>
      </c>
      <c r="E5048">
        <f>V0*EXP((rf-q_leak-0.5*sigma^2)*C5048+sigma*SQRT(C5048)*D5048)</f>
        <v/>
      </c>
      <c r="F5048">
        <f>SHL_face*(1+SHL_rate)^C5048</f>
        <v/>
      </c>
      <c r="G5048">
        <f>Pref_face*(1+Pref_rate)^C5048</f>
        <v/>
      </c>
      <c r="H5048">
        <f>MAX(E5048-F5048-G5048,0)</f>
        <v/>
      </c>
      <c r="I5048">
        <f>MIN(E5048,F5048+G5048)+(1-MgmtPct)*H5048</f>
        <v/>
      </c>
      <c r="J5048">
        <f>IF(I5048/SponsorCost&gt;=RatchetTrigger,1,0)</f>
        <v/>
      </c>
      <c r="K5048">
        <f>IF(J5048=1,MgmtPctRatchet,MgmtPct)</f>
        <v/>
      </c>
      <c r="L5048">
        <f>K5048*H5048</f>
        <v/>
      </c>
      <c r="M5048">
        <f>EXP(-rf*C5048)*L5048</f>
        <v/>
      </c>
      <c r="N5048">
        <f>EXP(-rf*C5048)*E5048</f>
        <v/>
      </c>
    </row>
    <row r="5049">
      <c r="A5049" t="n">
        <v>5041</v>
      </c>
      <c r="B5049">
        <f>RAND()</f>
        <v/>
      </c>
      <c r="C5049">
        <f>IF(B5049&lt;P_3,3,IF(B5049&lt;P_3+P_4,4,5))</f>
        <v/>
      </c>
      <c r="D5049">
        <f>NORM.S.INV(RAND())</f>
        <v/>
      </c>
      <c r="E5049">
        <f>V0*EXP((rf-q_leak-0.5*sigma^2)*C5049+sigma*SQRT(C5049)*D5049)</f>
        <v/>
      </c>
      <c r="F5049">
        <f>SHL_face*(1+SHL_rate)^C5049</f>
        <v/>
      </c>
      <c r="G5049">
        <f>Pref_face*(1+Pref_rate)^C5049</f>
        <v/>
      </c>
      <c r="H5049">
        <f>MAX(E5049-F5049-G5049,0)</f>
        <v/>
      </c>
      <c r="I5049">
        <f>MIN(E5049,F5049+G5049)+(1-MgmtPct)*H5049</f>
        <v/>
      </c>
      <c r="J5049">
        <f>IF(I5049/SponsorCost&gt;=RatchetTrigger,1,0)</f>
        <v/>
      </c>
      <c r="K5049">
        <f>IF(J5049=1,MgmtPctRatchet,MgmtPct)</f>
        <v/>
      </c>
      <c r="L5049">
        <f>K5049*H5049</f>
        <v/>
      </c>
      <c r="M5049">
        <f>EXP(-rf*C5049)*L5049</f>
        <v/>
      </c>
      <c r="N5049">
        <f>EXP(-rf*C5049)*E5049</f>
        <v/>
      </c>
    </row>
    <row r="5050">
      <c r="A5050" t="n">
        <v>5042</v>
      </c>
      <c r="B5050">
        <f>RAND()</f>
        <v/>
      </c>
      <c r="C5050">
        <f>IF(B5050&lt;P_3,3,IF(B5050&lt;P_3+P_4,4,5))</f>
        <v/>
      </c>
      <c r="D5050">
        <f>NORM.S.INV(RAND())</f>
        <v/>
      </c>
      <c r="E5050">
        <f>V0*EXP((rf-q_leak-0.5*sigma^2)*C5050+sigma*SQRT(C5050)*D5050)</f>
        <v/>
      </c>
      <c r="F5050">
        <f>SHL_face*(1+SHL_rate)^C5050</f>
        <v/>
      </c>
      <c r="G5050">
        <f>Pref_face*(1+Pref_rate)^C5050</f>
        <v/>
      </c>
      <c r="H5050">
        <f>MAX(E5050-F5050-G5050,0)</f>
        <v/>
      </c>
      <c r="I5050">
        <f>MIN(E5050,F5050+G5050)+(1-MgmtPct)*H5050</f>
        <v/>
      </c>
      <c r="J5050">
        <f>IF(I5050/SponsorCost&gt;=RatchetTrigger,1,0)</f>
        <v/>
      </c>
      <c r="K5050">
        <f>IF(J5050=1,MgmtPctRatchet,MgmtPct)</f>
        <v/>
      </c>
      <c r="L5050">
        <f>K5050*H5050</f>
        <v/>
      </c>
      <c r="M5050">
        <f>EXP(-rf*C5050)*L5050</f>
        <v/>
      </c>
      <c r="N5050">
        <f>EXP(-rf*C5050)*E5050</f>
        <v/>
      </c>
    </row>
    <row r="5051">
      <c r="A5051" t="n">
        <v>5043</v>
      </c>
      <c r="B5051">
        <f>RAND()</f>
        <v/>
      </c>
      <c r="C5051">
        <f>IF(B5051&lt;P_3,3,IF(B5051&lt;P_3+P_4,4,5))</f>
        <v/>
      </c>
      <c r="D5051">
        <f>NORM.S.INV(RAND())</f>
        <v/>
      </c>
      <c r="E5051">
        <f>V0*EXP((rf-q_leak-0.5*sigma^2)*C5051+sigma*SQRT(C5051)*D5051)</f>
        <v/>
      </c>
      <c r="F5051">
        <f>SHL_face*(1+SHL_rate)^C5051</f>
        <v/>
      </c>
      <c r="G5051">
        <f>Pref_face*(1+Pref_rate)^C5051</f>
        <v/>
      </c>
      <c r="H5051">
        <f>MAX(E5051-F5051-G5051,0)</f>
        <v/>
      </c>
      <c r="I5051">
        <f>MIN(E5051,F5051+G5051)+(1-MgmtPct)*H5051</f>
        <v/>
      </c>
      <c r="J5051">
        <f>IF(I5051/SponsorCost&gt;=RatchetTrigger,1,0)</f>
        <v/>
      </c>
      <c r="K5051">
        <f>IF(J5051=1,MgmtPctRatchet,MgmtPct)</f>
        <v/>
      </c>
      <c r="L5051">
        <f>K5051*H5051</f>
        <v/>
      </c>
      <c r="M5051">
        <f>EXP(-rf*C5051)*L5051</f>
        <v/>
      </c>
      <c r="N5051">
        <f>EXP(-rf*C5051)*E5051</f>
        <v/>
      </c>
    </row>
    <row r="5052">
      <c r="A5052" t="n">
        <v>5044</v>
      </c>
      <c r="B5052">
        <f>RAND()</f>
        <v/>
      </c>
      <c r="C5052">
        <f>IF(B5052&lt;P_3,3,IF(B5052&lt;P_3+P_4,4,5))</f>
        <v/>
      </c>
      <c r="D5052">
        <f>NORM.S.INV(RAND())</f>
        <v/>
      </c>
      <c r="E5052">
        <f>V0*EXP((rf-q_leak-0.5*sigma^2)*C5052+sigma*SQRT(C5052)*D5052)</f>
        <v/>
      </c>
      <c r="F5052">
        <f>SHL_face*(1+SHL_rate)^C5052</f>
        <v/>
      </c>
      <c r="G5052">
        <f>Pref_face*(1+Pref_rate)^C5052</f>
        <v/>
      </c>
      <c r="H5052">
        <f>MAX(E5052-F5052-G5052,0)</f>
        <v/>
      </c>
      <c r="I5052">
        <f>MIN(E5052,F5052+G5052)+(1-MgmtPct)*H5052</f>
        <v/>
      </c>
      <c r="J5052">
        <f>IF(I5052/SponsorCost&gt;=RatchetTrigger,1,0)</f>
        <v/>
      </c>
      <c r="K5052">
        <f>IF(J5052=1,MgmtPctRatchet,MgmtPct)</f>
        <v/>
      </c>
      <c r="L5052">
        <f>K5052*H5052</f>
        <v/>
      </c>
      <c r="M5052">
        <f>EXP(-rf*C5052)*L5052</f>
        <v/>
      </c>
      <c r="N5052">
        <f>EXP(-rf*C5052)*E5052</f>
        <v/>
      </c>
    </row>
    <row r="5053">
      <c r="A5053" t="n">
        <v>5045</v>
      </c>
      <c r="B5053">
        <f>RAND()</f>
        <v/>
      </c>
      <c r="C5053">
        <f>IF(B5053&lt;P_3,3,IF(B5053&lt;P_3+P_4,4,5))</f>
        <v/>
      </c>
      <c r="D5053">
        <f>NORM.S.INV(RAND())</f>
        <v/>
      </c>
      <c r="E5053">
        <f>V0*EXP((rf-q_leak-0.5*sigma^2)*C5053+sigma*SQRT(C5053)*D5053)</f>
        <v/>
      </c>
      <c r="F5053">
        <f>SHL_face*(1+SHL_rate)^C5053</f>
        <v/>
      </c>
      <c r="G5053">
        <f>Pref_face*(1+Pref_rate)^C5053</f>
        <v/>
      </c>
      <c r="H5053">
        <f>MAX(E5053-F5053-G5053,0)</f>
        <v/>
      </c>
      <c r="I5053">
        <f>MIN(E5053,F5053+G5053)+(1-MgmtPct)*H5053</f>
        <v/>
      </c>
      <c r="J5053">
        <f>IF(I5053/SponsorCost&gt;=RatchetTrigger,1,0)</f>
        <v/>
      </c>
      <c r="K5053">
        <f>IF(J5053=1,MgmtPctRatchet,MgmtPct)</f>
        <v/>
      </c>
      <c r="L5053">
        <f>K5053*H5053</f>
        <v/>
      </c>
      <c r="M5053">
        <f>EXP(-rf*C5053)*L5053</f>
        <v/>
      </c>
      <c r="N5053">
        <f>EXP(-rf*C5053)*E5053</f>
        <v/>
      </c>
    </row>
    <row r="5054">
      <c r="A5054" t="n">
        <v>5046</v>
      </c>
      <c r="B5054">
        <f>RAND()</f>
        <v/>
      </c>
      <c r="C5054">
        <f>IF(B5054&lt;P_3,3,IF(B5054&lt;P_3+P_4,4,5))</f>
        <v/>
      </c>
      <c r="D5054">
        <f>NORM.S.INV(RAND())</f>
        <v/>
      </c>
      <c r="E5054">
        <f>V0*EXP((rf-q_leak-0.5*sigma^2)*C5054+sigma*SQRT(C5054)*D5054)</f>
        <v/>
      </c>
      <c r="F5054">
        <f>SHL_face*(1+SHL_rate)^C5054</f>
        <v/>
      </c>
      <c r="G5054">
        <f>Pref_face*(1+Pref_rate)^C5054</f>
        <v/>
      </c>
      <c r="H5054">
        <f>MAX(E5054-F5054-G5054,0)</f>
        <v/>
      </c>
      <c r="I5054">
        <f>MIN(E5054,F5054+G5054)+(1-MgmtPct)*H5054</f>
        <v/>
      </c>
      <c r="J5054">
        <f>IF(I5054/SponsorCost&gt;=RatchetTrigger,1,0)</f>
        <v/>
      </c>
      <c r="K5054">
        <f>IF(J5054=1,MgmtPctRatchet,MgmtPct)</f>
        <v/>
      </c>
      <c r="L5054">
        <f>K5054*H5054</f>
        <v/>
      </c>
      <c r="M5054">
        <f>EXP(-rf*C5054)*L5054</f>
        <v/>
      </c>
      <c r="N5054">
        <f>EXP(-rf*C5054)*E5054</f>
        <v/>
      </c>
    </row>
    <row r="5055">
      <c r="A5055" t="n">
        <v>5047</v>
      </c>
      <c r="B5055">
        <f>RAND()</f>
        <v/>
      </c>
      <c r="C5055">
        <f>IF(B5055&lt;P_3,3,IF(B5055&lt;P_3+P_4,4,5))</f>
        <v/>
      </c>
      <c r="D5055">
        <f>NORM.S.INV(RAND())</f>
        <v/>
      </c>
      <c r="E5055">
        <f>V0*EXP((rf-q_leak-0.5*sigma^2)*C5055+sigma*SQRT(C5055)*D5055)</f>
        <v/>
      </c>
      <c r="F5055">
        <f>SHL_face*(1+SHL_rate)^C5055</f>
        <v/>
      </c>
      <c r="G5055">
        <f>Pref_face*(1+Pref_rate)^C5055</f>
        <v/>
      </c>
      <c r="H5055">
        <f>MAX(E5055-F5055-G5055,0)</f>
        <v/>
      </c>
      <c r="I5055">
        <f>MIN(E5055,F5055+G5055)+(1-MgmtPct)*H5055</f>
        <v/>
      </c>
      <c r="J5055">
        <f>IF(I5055/SponsorCost&gt;=RatchetTrigger,1,0)</f>
        <v/>
      </c>
      <c r="K5055">
        <f>IF(J5055=1,MgmtPctRatchet,MgmtPct)</f>
        <v/>
      </c>
      <c r="L5055">
        <f>K5055*H5055</f>
        <v/>
      </c>
      <c r="M5055">
        <f>EXP(-rf*C5055)*L5055</f>
        <v/>
      </c>
      <c r="N5055">
        <f>EXP(-rf*C5055)*E5055</f>
        <v/>
      </c>
    </row>
    <row r="5056">
      <c r="A5056" t="n">
        <v>5048</v>
      </c>
      <c r="B5056">
        <f>RAND()</f>
        <v/>
      </c>
      <c r="C5056">
        <f>IF(B5056&lt;P_3,3,IF(B5056&lt;P_3+P_4,4,5))</f>
        <v/>
      </c>
      <c r="D5056">
        <f>NORM.S.INV(RAND())</f>
        <v/>
      </c>
      <c r="E5056">
        <f>V0*EXP((rf-q_leak-0.5*sigma^2)*C5056+sigma*SQRT(C5056)*D5056)</f>
        <v/>
      </c>
      <c r="F5056">
        <f>SHL_face*(1+SHL_rate)^C5056</f>
        <v/>
      </c>
      <c r="G5056">
        <f>Pref_face*(1+Pref_rate)^C5056</f>
        <v/>
      </c>
      <c r="H5056">
        <f>MAX(E5056-F5056-G5056,0)</f>
        <v/>
      </c>
      <c r="I5056">
        <f>MIN(E5056,F5056+G5056)+(1-MgmtPct)*H5056</f>
        <v/>
      </c>
      <c r="J5056">
        <f>IF(I5056/SponsorCost&gt;=RatchetTrigger,1,0)</f>
        <v/>
      </c>
      <c r="K5056">
        <f>IF(J5056=1,MgmtPctRatchet,MgmtPct)</f>
        <v/>
      </c>
      <c r="L5056">
        <f>K5056*H5056</f>
        <v/>
      </c>
      <c r="M5056">
        <f>EXP(-rf*C5056)*L5056</f>
        <v/>
      </c>
      <c r="N5056">
        <f>EXP(-rf*C5056)*E5056</f>
        <v/>
      </c>
    </row>
    <row r="5057">
      <c r="A5057" t="n">
        <v>5049</v>
      </c>
      <c r="B5057">
        <f>RAND()</f>
        <v/>
      </c>
      <c r="C5057">
        <f>IF(B5057&lt;P_3,3,IF(B5057&lt;P_3+P_4,4,5))</f>
        <v/>
      </c>
      <c r="D5057">
        <f>NORM.S.INV(RAND())</f>
        <v/>
      </c>
      <c r="E5057">
        <f>V0*EXP((rf-q_leak-0.5*sigma^2)*C5057+sigma*SQRT(C5057)*D5057)</f>
        <v/>
      </c>
      <c r="F5057">
        <f>SHL_face*(1+SHL_rate)^C5057</f>
        <v/>
      </c>
      <c r="G5057">
        <f>Pref_face*(1+Pref_rate)^C5057</f>
        <v/>
      </c>
      <c r="H5057">
        <f>MAX(E5057-F5057-G5057,0)</f>
        <v/>
      </c>
      <c r="I5057">
        <f>MIN(E5057,F5057+G5057)+(1-MgmtPct)*H5057</f>
        <v/>
      </c>
      <c r="J5057">
        <f>IF(I5057/SponsorCost&gt;=RatchetTrigger,1,0)</f>
        <v/>
      </c>
      <c r="K5057">
        <f>IF(J5057=1,MgmtPctRatchet,MgmtPct)</f>
        <v/>
      </c>
      <c r="L5057">
        <f>K5057*H5057</f>
        <v/>
      </c>
      <c r="M5057">
        <f>EXP(-rf*C5057)*L5057</f>
        <v/>
      </c>
      <c r="N5057">
        <f>EXP(-rf*C5057)*E5057</f>
        <v/>
      </c>
    </row>
    <row r="5058">
      <c r="A5058" t="n">
        <v>5050</v>
      </c>
      <c r="B5058">
        <f>RAND()</f>
        <v/>
      </c>
      <c r="C5058">
        <f>IF(B5058&lt;P_3,3,IF(B5058&lt;P_3+P_4,4,5))</f>
        <v/>
      </c>
      <c r="D5058">
        <f>NORM.S.INV(RAND())</f>
        <v/>
      </c>
      <c r="E5058">
        <f>V0*EXP((rf-q_leak-0.5*sigma^2)*C5058+sigma*SQRT(C5058)*D5058)</f>
        <v/>
      </c>
      <c r="F5058">
        <f>SHL_face*(1+SHL_rate)^C5058</f>
        <v/>
      </c>
      <c r="G5058">
        <f>Pref_face*(1+Pref_rate)^C5058</f>
        <v/>
      </c>
      <c r="H5058">
        <f>MAX(E5058-F5058-G5058,0)</f>
        <v/>
      </c>
      <c r="I5058">
        <f>MIN(E5058,F5058+G5058)+(1-MgmtPct)*H5058</f>
        <v/>
      </c>
      <c r="J5058">
        <f>IF(I5058/SponsorCost&gt;=RatchetTrigger,1,0)</f>
        <v/>
      </c>
      <c r="K5058">
        <f>IF(J5058=1,MgmtPctRatchet,MgmtPct)</f>
        <v/>
      </c>
      <c r="L5058">
        <f>K5058*H5058</f>
        <v/>
      </c>
      <c r="M5058">
        <f>EXP(-rf*C5058)*L5058</f>
        <v/>
      </c>
      <c r="N5058">
        <f>EXP(-rf*C5058)*E5058</f>
        <v/>
      </c>
    </row>
    <row r="5059">
      <c r="A5059" t="n">
        <v>5051</v>
      </c>
      <c r="B5059">
        <f>RAND()</f>
        <v/>
      </c>
      <c r="C5059">
        <f>IF(B5059&lt;P_3,3,IF(B5059&lt;P_3+P_4,4,5))</f>
        <v/>
      </c>
      <c r="D5059">
        <f>NORM.S.INV(RAND())</f>
        <v/>
      </c>
      <c r="E5059">
        <f>V0*EXP((rf-q_leak-0.5*sigma^2)*C5059+sigma*SQRT(C5059)*D5059)</f>
        <v/>
      </c>
      <c r="F5059">
        <f>SHL_face*(1+SHL_rate)^C5059</f>
        <v/>
      </c>
      <c r="G5059">
        <f>Pref_face*(1+Pref_rate)^C5059</f>
        <v/>
      </c>
      <c r="H5059">
        <f>MAX(E5059-F5059-G5059,0)</f>
        <v/>
      </c>
      <c r="I5059">
        <f>MIN(E5059,F5059+G5059)+(1-MgmtPct)*H5059</f>
        <v/>
      </c>
      <c r="J5059">
        <f>IF(I5059/SponsorCost&gt;=RatchetTrigger,1,0)</f>
        <v/>
      </c>
      <c r="K5059">
        <f>IF(J5059=1,MgmtPctRatchet,MgmtPct)</f>
        <v/>
      </c>
      <c r="L5059">
        <f>K5059*H5059</f>
        <v/>
      </c>
      <c r="M5059">
        <f>EXP(-rf*C5059)*L5059</f>
        <v/>
      </c>
      <c r="N5059">
        <f>EXP(-rf*C5059)*E5059</f>
        <v/>
      </c>
    </row>
    <row r="5060">
      <c r="A5060" t="n">
        <v>5052</v>
      </c>
      <c r="B5060">
        <f>RAND()</f>
        <v/>
      </c>
      <c r="C5060">
        <f>IF(B5060&lt;P_3,3,IF(B5060&lt;P_3+P_4,4,5))</f>
        <v/>
      </c>
      <c r="D5060">
        <f>NORM.S.INV(RAND())</f>
        <v/>
      </c>
      <c r="E5060">
        <f>V0*EXP((rf-q_leak-0.5*sigma^2)*C5060+sigma*SQRT(C5060)*D5060)</f>
        <v/>
      </c>
      <c r="F5060">
        <f>SHL_face*(1+SHL_rate)^C5060</f>
        <v/>
      </c>
      <c r="G5060">
        <f>Pref_face*(1+Pref_rate)^C5060</f>
        <v/>
      </c>
      <c r="H5060">
        <f>MAX(E5060-F5060-G5060,0)</f>
        <v/>
      </c>
      <c r="I5060">
        <f>MIN(E5060,F5060+G5060)+(1-MgmtPct)*H5060</f>
        <v/>
      </c>
      <c r="J5060">
        <f>IF(I5060/SponsorCost&gt;=RatchetTrigger,1,0)</f>
        <v/>
      </c>
      <c r="K5060">
        <f>IF(J5060=1,MgmtPctRatchet,MgmtPct)</f>
        <v/>
      </c>
      <c r="L5060">
        <f>K5060*H5060</f>
        <v/>
      </c>
      <c r="M5060">
        <f>EXP(-rf*C5060)*L5060</f>
        <v/>
      </c>
      <c r="N5060">
        <f>EXP(-rf*C5060)*E5060</f>
        <v/>
      </c>
    </row>
    <row r="5061">
      <c r="A5061" t="n">
        <v>5053</v>
      </c>
      <c r="B5061">
        <f>RAND()</f>
        <v/>
      </c>
      <c r="C5061">
        <f>IF(B5061&lt;P_3,3,IF(B5061&lt;P_3+P_4,4,5))</f>
        <v/>
      </c>
      <c r="D5061">
        <f>NORM.S.INV(RAND())</f>
        <v/>
      </c>
      <c r="E5061">
        <f>V0*EXP((rf-q_leak-0.5*sigma^2)*C5061+sigma*SQRT(C5061)*D5061)</f>
        <v/>
      </c>
      <c r="F5061">
        <f>SHL_face*(1+SHL_rate)^C5061</f>
        <v/>
      </c>
      <c r="G5061">
        <f>Pref_face*(1+Pref_rate)^C5061</f>
        <v/>
      </c>
      <c r="H5061">
        <f>MAX(E5061-F5061-G5061,0)</f>
        <v/>
      </c>
      <c r="I5061">
        <f>MIN(E5061,F5061+G5061)+(1-MgmtPct)*H5061</f>
        <v/>
      </c>
      <c r="J5061">
        <f>IF(I5061/SponsorCost&gt;=RatchetTrigger,1,0)</f>
        <v/>
      </c>
      <c r="K5061">
        <f>IF(J5061=1,MgmtPctRatchet,MgmtPct)</f>
        <v/>
      </c>
      <c r="L5061">
        <f>K5061*H5061</f>
        <v/>
      </c>
      <c r="M5061">
        <f>EXP(-rf*C5061)*L5061</f>
        <v/>
      </c>
      <c r="N5061">
        <f>EXP(-rf*C5061)*E5061</f>
        <v/>
      </c>
    </row>
    <row r="5062">
      <c r="A5062" t="n">
        <v>5054</v>
      </c>
      <c r="B5062">
        <f>RAND()</f>
        <v/>
      </c>
      <c r="C5062">
        <f>IF(B5062&lt;P_3,3,IF(B5062&lt;P_3+P_4,4,5))</f>
        <v/>
      </c>
      <c r="D5062">
        <f>NORM.S.INV(RAND())</f>
        <v/>
      </c>
      <c r="E5062">
        <f>V0*EXP((rf-q_leak-0.5*sigma^2)*C5062+sigma*SQRT(C5062)*D5062)</f>
        <v/>
      </c>
      <c r="F5062">
        <f>SHL_face*(1+SHL_rate)^C5062</f>
        <v/>
      </c>
      <c r="G5062">
        <f>Pref_face*(1+Pref_rate)^C5062</f>
        <v/>
      </c>
      <c r="H5062">
        <f>MAX(E5062-F5062-G5062,0)</f>
        <v/>
      </c>
      <c r="I5062">
        <f>MIN(E5062,F5062+G5062)+(1-MgmtPct)*H5062</f>
        <v/>
      </c>
      <c r="J5062">
        <f>IF(I5062/SponsorCost&gt;=RatchetTrigger,1,0)</f>
        <v/>
      </c>
      <c r="K5062">
        <f>IF(J5062=1,MgmtPctRatchet,MgmtPct)</f>
        <v/>
      </c>
      <c r="L5062">
        <f>K5062*H5062</f>
        <v/>
      </c>
      <c r="M5062">
        <f>EXP(-rf*C5062)*L5062</f>
        <v/>
      </c>
      <c r="N5062">
        <f>EXP(-rf*C5062)*E5062</f>
        <v/>
      </c>
    </row>
    <row r="5063">
      <c r="A5063" t="n">
        <v>5055</v>
      </c>
      <c r="B5063">
        <f>RAND()</f>
        <v/>
      </c>
      <c r="C5063">
        <f>IF(B5063&lt;P_3,3,IF(B5063&lt;P_3+P_4,4,5))</f>
        <v/>
      </c>
      <c r="D5063">
        <f>NORM.S.INV(RAND())</f>
        <v/>
      </c>
      <c r="E5063">
        <f>V0*EXP((rf-q_leak-0.5*sigma^2)*C5063+sigma*SQRT(C5063)*D5063)</f>
        <v/>
      </c>
      <c r="F5063">
        <f>SHL_face*(1+SHL_rate)^C5063</f>
        <v/>
      </c>
      <c r="G5063">
        <f>Pref_face*(1+Pref_rate)^C5063</f>
        <v/>
      </c>
      <c r="H5063">
        <f>MAX(E5063-F5063-G5063,0)</f>
        <v/>
      </c>
      <c r="I5063">
        <f>MIN(E5063,F5063+G5063)+(1-MgmtPct)*H5063</f>
        <v/>
      </c>
      <c r="J5063">
        <f>IF(I5063/SponsorCost&gt;=RatchetTrigger,1,0)</f>
        <v/>
      </c>
      <c r="K5063">
        <f>IF(J5063=1,MgmtPctRatchet,MgmtPct)</f>
        <v/>
      </c>
      <c r="L5063">
        <f>K5063*H5063</f>
        <v/>
      </c>
      <c r="M5063">
        <f>EXP(-rf*C5063)*L5063</f>
        <v/>
      </c>
      <c r="N5063">
        <f>EXP(-rf*C5063)*E5063</f>
        <v/>
      </c>
    </row>
    <row r="5064">
      <c r="A5064" t="n">
        <v>5056</v>
      </c>
      <c r="B5064">
        <f>RAND()</f>
        <v/>
      </c>
      <c r="C5064">
        <f>IF(B5064&lt;P_3,3,IF(B5064&lt;P_3+P_4,4,5))</f>
        <v/>
      </c>
      <c r="D5064">
        <f>NORM.S.INV(RAND())</f>
        <v/>
      </c>
      <c r="E5064">
        <f>V0*EXP((rf-q_leak-0.5*sigma^2)*C5064+sigma*SQRT(C5064)*D5064)</f>
        <v/>
      </c>
      <c r="F5064">
        <f>SHL_face*(1+SHL_rate)^C5064</f>
        <v/>
      </c>
      <c r="G5064">
        <f>Pref_face*(1+Pref_rate)^C5064</f>
        <v/>
      </c>
      <c r="H5064">
        <f>MAX(E5064-F5064-G5064,0)</f>
        <v/>
      </c>
      <c r="I5064">
        <f>MIN(E5064,F5064+G5064)+(1-MgmtPct)*H5064</f>
        <v/>
      </c>
      <c r="J5064">
        <f>IF(I5064/SponsorCost&gt;=RatchetTrigger,1,0)</f>
        <v/>
      </c>
      <c r="K5064">
        <f>IF(J5064=1,MgmtPctRatchet,MgmtPct)</f>
        <v/>
      </c>
      <c r="L5064">
        <f>K5064*H5064</f>
        <v/>
      </c>
      <c r="M5064">
        <f>EXP(-rf*C5064)*L5064</f>
        <v/>
      </c>
      <c r="N5064">
        <f>EXP(-rf*C5064)*E5064</f>
        <v/>
      </c>
    </row>
    <row r="5065">
      <c r="A5065" t="n">
        <v>5057</v>
      </c>
      <c r="B5065">
        <f>RAND()</f>
        <v/>
      </c>
      <c r="C5065">
        <f>IF(B5065&lt;P_3,3,IF(B5065&lt;P_3+P_4,4,5))</f>
        <v/>
      </c>
      <c r="D5065">
        <f>NORM.S.INV(RAND())</f>
        <v/>
      </c>
      <c r="E5065">
        <f>V0*EXP((rf-q_leak-0.5*sigma^2)*C5065+sigma*SQRT(C5065)*D5065)</f>
        <v/>
      </c>
      <c r="F5065">
        <f>SHL_face*(1+SHL_rate)^C5065</f>
        <v/>
      </c>
      <c r="G5065">
        <f>Pref_face*(1+Pref_rate)^C5065</f>
        <v/>
      </c>
      <c r="H5065">
        <f>MAX(E5065-F5065-G5065,0)</f>
        <v/>
      </c>
      <c r="I5065">
        <f>MIN(E5065,F5065+G5065)+(1-MgmtPct)*H5065</f>
        <v/>
      </c>
      <c r="J5065">
        <f>IF(I5065/SponsorCost&gt;=RatchetTrigger,1,0)</f>
        <v/>
      </c>
      <c r="K5065">
        <f>IF(J5065=1,MgmtPctRatchet,MgmtPct)</f>
        <v/>
      </c>
      <c r="L5065">
        <f>K5065*H5065</f>
        <v/>
      </c>
      <c r="M5065">
        <f>EXP(-rf*C5065)*L5065</f>
        <v/>
      </c>
      <c r="N5065">
        <f>EXP(-rf*C5065)*E5065</f>
        <v/>
      </c>
    </row>
    <row r="5066">
      <c r="A5066" t="n">
        <v>5058</v>
      </c>
      <c r="B5066">
        <f>RAND()</f>
        <v/>
      </c>
      <c r="C5066">
        <f>IF(B5066&lt;P_3,3,IF(B5066&lt;P_3+P_4,4,5))</f>
        <v/>
      </c>
      <c r="D5066">
        <f>NORM.S.INV(RAND())</f>
        <v/>
      </c>
      <c r="E5066">
        <f>V0*EXP((rf-q_leak-0.5*sigma^2)*C5066+sigma*SQRT(C5066)*D5066)</f>
        <v/>
      </c>
      <c r="F5066">
        <f>SHL_face*(1+SHL_rate)^C5066</f>
        <v/>
      </c>
      <c r="G5066">
        <f>Pref_face*(1+Pref_rate)^C5066</f>
        <v/>
      </c>
      <c r="H5066">
        <f>MAX(E5066-F5066-G5066,0)</f>
        <v/>
      </c>
      <c r="I5066">
        <f>MIN(E5066,F5066+G5066)+(1-MgmtPct)*H5066</f>
        <v/>
      </c>
      <c r="J5066">
        <f>IF(I5066/SponsorCost&gt;=RatchetTrigger,1,0)</f>
        <v/>
      </c>
      <c r="K5066">
        <f>IF(J5066=1,MgmtPctRatchet,MgmtPct)</f>
        <v/>
      </c>
      <c r="L5066">
        <f>K5066*H5066</f>
        <v/>
      </c>
      <c r="M5066">
        <f>EXP(-rf*C5066)*L5066</f>
        <v/>
      </c>
      <c r="N5066">
        <f>EXP(-rf*C5066)*E5066</f>
        <v/>
      </c>
    </row>
    <row r="5067">
      <c r="A5067" t="n">
        <v>5059</v>
      </c>
      <c r="B5067">
        <f>RAND()</f>
        <v/>
      </c>
      <c r="C5067">
        <f>IF(B5067&lt;P_3,3,IF(B5067&lt;P_3+P_4,4,5))</f>
        <v/>
      </c>
      <c r="D5067">
        <f>NORM.S.INV(RAND())</f>
        <v/>
      </c>
      <c r="E5067">
        <f>V0*EXP((rf-q_leak-0.5*sigma^2)*C5067+sigma*SQRT(C5067)*D5067)</f>
        <v/>
      </c>
      <c r="F5067">
        <f>SHL_face*(1+SHL_rate)^C5067</f>
        <v/>
      </c>
      <c r="G5067">
        <f>Pref_face*(1+Pref_rate)^C5067</f>
        <v/>
      </c>
      <c r="H5067">
        <f>MAX(E5067-F5067-G5067,0)</f>
        <v/>
      </c>
      <c r="I5067">
        <f>MIN(E5067,F5067+G5067)+(1-MgmtPct)*H5067</f>
        <v/>
      </c>
      <c r="J5067">
        <f>IF(I5067/SponsorCost&gt;=RatchetTrigger,1,0)</f>
        <v/>
      </c>
      <c r="K5067">
        <f>IF(J5067=1,MgmtPctRatchet,MgmtPct)</f>
        <v/>
      </c>
      <c r="L5067">
        <f>K5067*H5067</f>
        <v/>
      </c>
      <c r="M5067">
        <f>EXP(-rf*C5067)*L5067</f>
        <v/>
      </c>
      <c r="N5067">
        <f>EXP(-rf*C5067)*E5067</f>
        <v/>
      </c>
    </row>
    <row r="5068">
      <c r="A5068" t="n">
        <v>5060</v>
      </c>
      <c r="B5068">
        <f>RAND()</f>
        <v/>
      </c>
      <c r="C5068">
        <f>IF(B5068&lt;P_3,3,IF(B5068&lt;P_3+P_4,4,5))</f>
        <v/>
      </c>
      <c r="D5068">
        <f>NORM.S.INV(RAND())</f>
        <v/>
      </c>
      <c r="E5068">
        <f>V0*EXP((rf-q_leak-0.5*sigma^2)*C5068+sigma*SQRT(C5068)*D5068)</f>
        <v/>
      </c>
      <c r="F5068">
        <f>SHL_face*(1+SHL_rate)^C5068</f>
        <v/>
      </c>
      <c r="G5068">
        <f>Pref_face*(1+Pref_rate)^C5068</f>
        <v/>
      </c>
      <c r="H5068">
        <f>MAX(E5068-F5068-G5068,0)</f>
        <v/>
      </c>
      <c r="I5068">
        <f>MIN(E5068,F5068+G5068)+(1-MgmtPct)*H5068</f>
        <v/>
      </c>
      <c r="J5068">
        <f>IF(I5068/SponsorCost&gt;=RatchetTrigger,1,0)</f>
        <v/>
      </c>
      <c r="K5068">
        <f>IF(J5068=1,MgmtPctRatchet,MgmtPct)</f>
        <v/>
      </c>
      <c r="L5068">
        <f>K5068*H5068</f>
        <v/>
      </c>
      <c r="M5068">
        <f>EXP(-rf*C5068)*L5068</f>
        <v/>
      </c>
      <c r="N5068">
        <f>EXP(-rf*C5068)*E5068</f>
        <v/>
      </c>
    </row>
    <row r="5069">
      <c r="A5069" t="n">
        <v>5061</v>
      </c>
      <c r="B5069">
        <f>RAND()</f>
        <v/>
      </c>
      <c r="C5069">
        <f>IF(B5069&lt;P_3,3,IF(B5069&lt;P_3+P_4,4,5))</f>
        <v/>
      </c>
      <c r="D5069">
        <f>NORM.S.INV(RAND())</f>
        <v/>
      </c>
      <c r="E5069">
        <f>V0*EXP((rf-q_leak-0.5*sigma^2)*C5069+sigma*SQRT(C5069)*D5069)</f>
        <v/>
      </c>
      <c r="F5069">
        <f>SHL_face*(1+SHL_rate)^C5069</f>
        <v/>
      </c>
      <c r="G5069">
        <f>Pref_face*(1+Pref_rate)^C5069</f>
        <v/>
      </c>
      <c r="H5069">
        <f>MAX(E5069-F5069-G5069,0)</f>
        <v/>
      </c>
      <c r="I5069">
        <f>MIN(E5069,F5069+G5069)+(1-MgmtPct)*H5069</f>
        <v/>
      </c>
      <c r="J5069">
        <f>IF(I5069/SponsorCost&gt;=RatchetTrigger,1,0)</f>
        <v/>
      </c>
      <c r="K5069">
        <f>IF(J5069=1,MgmtPctRatchet,MgmtPct)</f>
        <v/>
      </c>
      <c r="L5069">
        <f>K5069*H5069</f>
        <v/>
      </c>
      <c r="M5069">
        <f>EXP(-rf*C5069)*L5069</f>
        <v/>
      </c>
      <c r="N5069">
        <f>EXP(-rf*C5069)*E5069</f>
        <v/>
      </c>
    </row>
    <row r="5070">
      <c r="A5070" t="n">
        <v>5062</v>
      </c>
      <c r="B5070">
        <f>RAND()</f>
        <v/>
      </c>
      <c r="C5070">
        <f>IF(B5070&lt;P_3,3,IF(B5070&lt;P_3+P_4,4,5))</f>
        <v/>
      </c>
      <c r="D5070">
        <f>NORM.S.INV(RAND())</f>
        <v/>
      </c>
      <c r="E5070">
        <f>V0*EXP((rf-q_leak-0.5*sigma^2)*C5070+sigma*SQRT(C5070)*D5070)</f>
        <v/>
      </c>
      <c r="F5070">
        <f>SHL_face*(1+SHL_rate)^C5070</f>
        <v/>
      </c>
      <c r="G5070">
        <f>Pref_face*(1+Pref_rate)^C5070</f>
        <v/>
      </c>
      <c r="H5070">
        <f>MAX(E5070-F5070-G5070,0)</f>
        <v/>
      </c>
      <c r="I5070">
        <f>MIN(E5070,F5070+G5070)+(1-MgmtPct)*H5070</f>
        <v/>
      </c>
      <c r="J5070">
        <f>IF(I5070/SponsorCost&gt;=RatchetTrigger,1,0)</f>
        <v/>
      </c>
      <c r="K5070">
        <f>IF(J5070=1,MgmtPctRatchet,MgmtPct)</f>
        <v/>
      </c>
      <c r="L5070">
        <f>K5070*H5070</f>
        <v/>
      </c>
      <c r="M5070">
        <f>EXP(-rf*C5070)*L5070</f>
        <v/>
      </c>
      <c r="N5070">
        <f>EXP(-rf*C5070)*E5070</f>
        <v/>
      </c>
    </row>
    <row r="5071">
      <c r="A5071" t="n">
        <v>5063</v>
      </c>
      <c r="B5071">
        <f>RAND()</f>
        <v/>
      </c>
      <c r="C5071">
        <f>IF(B5071&lt;P_3,3,IF(B5071&lt;P_3+P_4,4,5))</f>
        <v/>
      </c>
      <c r="D5071">
        <f>NORM.S.INV(RAND())</f>
        <v/>
      </c>
      <c r="E5071">
        <f>V0*EXP((rf-q_leak-0.5*sigma^2)*C5071+sigma*SQRT(C5071)*D5071)</f>
        <v/>
      </c>
      <c r="F5071">
        <f>SHL_face*(1+SHL_rate)^C5071</f>
        <v/>
      </c>
      <c r="G5071">
        <f>Pref_face*(1+Pref_rate)^C5071</f>
        <v/>
      </c>
      <c r="H5071">
        <f>MAX(E5071-F5071-G5071,0)</f>
        <v/>
      </c>
      <c r="I5071">
        <f>MIN(E5071,F5071+G5071)+(1-MgmtPct)*H5071</f>
        <v/>
      </c>
      <c r="J5071">
        <f>IF(I5071/SponsorCost&gt;=RatchetTrigger,1,0)</f>
        <v/>
      </c>
      <c r="K5071">
        <f>IF(J5071=1,MgmtPctRatchet,MgmtPct)</f>
        <v/>
      </c>
      <c r="L5071">
        <f>K5071*H5071</f>
        <v/>
      </c>
      <c r="M5071">
        <f>EXP(-rf*C5071)*L5071</f>
        <v/>
      </c>
      <c r="N5071">
        <f>EXP(-rf*C5071)*E5071</f>
        <v/>
      </c>
    </row>
    <row r="5072">
      <c r="A5072" t="n">
        <v>5064</v>
      </c>
      <c r="B5072">
        <f>RAND()</f>
        <v/>
      </c>
      <c r="C5072">
        <f>IF(B5072&lt;P_3,3,IF(B5072&lt;P_3+P_4,4,5))</f>
        <v/>
      </c>
      <c r="D5072">
        <f>NORM.S.INV(RAND())</f>
        <v/>
      </c>
      <c r="E5072">
        <f>V0*EXP((rf-q_leak-0.5*sigma^2)*C5072+sigma*SQRT(C5072)*D5072)</f>
        <v/>
      </c>
      <c r="F5072">
        <f>SHL_face*(1+SHL_rate)^C5072</f>
        <v/>
      </c>
      <c r="G5072">
        <f>Pref_face*(1+Pref_rate)^C5072</f>
        <v/>
      </c>
      <c r="H5072">
        <f>MAX(E5072-F5072-G5072,0)</f>
        <v/>
      </c>
      <c r="I5072">
        <f>MIN(E5072,F5072+G5072)+(1-MgmtPct)*H5072</f>
        <v/>
      </c>
      <c r="J5072">
        <f>IF(I5072/SponsorCost&gt;=RatchetTrigger,1,0)</f>
        <v/>
      </c>
      <c r="K5072">
        <f>IF(J5072=1,MgmtPctRatchet,MgmtPct)</f>
        <v/>
      </c>
      <c r="L5072">
        <f>K5072*H5072</f>
        <v/>
      </c>
      <c r="M5072">
        <f>EXP(-rf*C5072)*L5072</f>
        <v/>
      </c>
      <c r="N5072">
        <f>EXP(-rf*C5072)*E5072</f>
        <v/>
      </c>
    </row>
    <row r="5073">
      <c r="A5073" t="n">
        <v>5065</v>
      </c>
      <c r="B5073">
        <f>RAND()</f>
        <v/>
      </c>
      <c r="C5073">
        <f>IF(B5073&lt;P_3,3,IF(B5073&lt;P_3+P_4,4,5))</f>
        <v/>
      </c>
      <c r="D5073">
        <f>NORM.S.INV(RAND())</f>
        <v/>
      </c>
      <c r="E5073">
        <f>V0*EXP((rf-q_leak-0.5*sigma^2)*C5073+sigma*SQRT(C5073)*D5073)</f>
        <v/>
      </c>
      <c r="F5073">
        <f>SHL_face*(1+SHL_rate)^C5073</f>
        <v/>
      </c>
      <c r="G5073">
        <f>Pref_face*(1+Pref_rate)^C5073</f>
        <v/>
      </c>
      <c r="H5073">
        <f>MAX(E5073-F5073-G5073,0)</f>
        <v/>
      </c>
      <c r="I5073">
        <f>MIN(E5073,F5073+G5073)+(1-MgmtPct)*H5073</f>
        <v/>
      </c>
      <c r="J5073">
        <f>IF(I5073/SponsorCost&gt;=RatchetTrigger,1,0)</f>
        <v/>
      </c>
      <c r="K5073">
        <f>IF(J5073=1,MgmtPctRatchet,MgmtPct)</f>
        <v/>
      </c>
      <c r="L5073">
        <f>K5073*H5073</f>
        <v/>
      </c>
      <c r="M5073">
        <f>EXP(-rf*C5073)*L5073</f>
        <v/>
      </c>
      <c r="N5073">
        <f>EXP(-rf*C5073)*E5073</f>
        <v/>
      </c>
    </row>
    <row r="5074">
      <c r="A5074" t="n">
        <v>5066</v>
      </c>
      <c r="B5074">
        <f>RAND()</f>
        <v/>
      </c>
      <c r="C5074">
        <f>IF(B5074&lt;P_3,3,IF(B5074&lt;P_3+P_4,4,5))</f>
        <v/>
      </c>
      <c r="D5074">
        <f>NORM.S.INV(RAND())</f>
        <v/>
      </c>
      <c r="E5074">
        <f>V0*EXP((rf-q_leak-0.5*sigma^2)*C5074+sigma*SQRT(C5074)*D5074)</f>
        <v/>
      </c>
      <c r="F5074">
        <f>SHL_face*(1+SHL_rate)^C5074</f>
        <v/>
      </c>
      <c r="G5074">
        <f>Pref_face*(1+Pref_rate)^C5074</f>
        <v/>
      </c>
      <c r="H5074">
        <f>MAX(E5074-F5074-G5074,0)</f>
        <v/>
      </c>
      <c r="I5074">
        <f>MIN(E5074,F5074+G5074)+(1-MgmtPct)*H5074</f>
        <v/>
      </c>
      <c r="J5074">
        <f>IF(I5074/SponsorCost&gt;=RatchetTrigger,1,0)</f>
        <v/>
      </c>
      <c r="K5074">
        <f>IF(J5074=1,MgmtPctRatchet,MgmtPct)</f>
        <v/>
      </c>
      <c r="L5074">
        <f>K5074*H5074</f>
        <v/>
      </c>
      <c r="M5074">
        <f>EXP(-rf*C5074)*L5074</f>
        <v/>
      </c>
      <c r="N5074">
        <f>EXP(-rf*C5074)*E5074</f>
        <v/>
      </c>
    </row>
    <row r="5075">
      <c r="A5075" t="n">
        <v>5067</v>
      </c>
      <c r="B5075">
        <f>RAND()</f>
        <v/>
      </c>
      <c r="C5075">
        <f>IF(B5075&lt;P_3,3,IF(B5075&lt;P_3+P_4,4,5))</f>
        <v/>
      </c>
      <c r="D5075">
        <f>NORM.S.INV(RAND())</f>
        <v/>
      </c>
      <c r="E5075">
        <f>V0*EXP((rf-q_leak-0.5*sigma^2)*C5075+sigma*SQRT(C5075)*D5075)</f>
        <v/>
      </c>
      <c r="F5075">
        <f>SHL_face*(1+SHL_rate)^C5075</f>
        <v/>
      </c>
      <c r="G5075">
        <f>Pref_face*(1+Pref_rate)^C5075</f>
        <v/>
      </c>
      <c r="H5075">
        <f>MAX(E5075-F5075-G5075,0)</f>
        <v/>
      </c>
      <c r="I5075">
        <f>MIN(E5075,F5075+G5075)+(1-MgmtPct)*H5075</f>
        <v/>
      </c>
      <c r="J5075">
        <f>IF(I5075/SponsorCost&gt;=RatchetTrigger,1,0)</f>
        <v/>
      </c>
      <c r="K5075">
        <f>IF(J5075=1,MgmtPctRatchet,MgmtPct)</f>
        <v/>
      </c>
      <c r="L5075">
        <f>K5075*H5075</f>
        <v/>
      </c>
      <c r="M5075">
        <f>EXP(-rf*C5075)*L5075</f>
        <v/>
      </c>
      <c r="N5075">
        <f>EXP(-rf*C5075)*E5075</f>
        <v/>
      </c>
    </row>
    <row r="5076">
      <c r="A5076" t="n">
        <v>5068</v>
      </c>
      <c r="B5076">
        <f>RAND()</f>
        <v/>
      </c>
      <c r="C5076">
        <f>IF(B5076&lt;P_3,3,IF(B5076&lt;P_3+P_4,4,5))</f>
        <v/>
      </c>
      <c r="D5076">
        <f>NORM.S.INV(RAND())</f>
        <v/>
      </c>
      <c r="E5076">
        <f>V0*EXP((rf-q_leak-0.5*sigma^2)*C5076+sigma*SQRT(C5076)*D5076)</f>
        <v/>
      </c>
      <c r="F5076">
        <f>SHL_face*(1+SHL_rate)^C5076</f>
        <v/>
      </c>
      <c r="G5076">
        <f>Pref_face*(1+Pref_rate)^C5076</f>
        <v/>
      </c>
      <c r="H5076">
        <f>MAX(E5076-F5076-G5076,0)</f>
        <v/>
      </c>
      <c r="I5076">
        <f>MIN(E5076,F5076+G5076)+(1-MgmtPct)*H5076</f>
        <v/>
      </c>
      <c r="J5076">
        <f>IF(I5076/SponsorCost&gt;=RatchetTrigger,1,0)</f>
        <v/>
      </c>
      <c r="K5076">
        <f>IF(J5076=1,MgmtPctRatchet,MgmtPct)</f>
        <v/>
      </c>
      <c r="L5076">
        <f>K5076*H5076</f>
        <v/>
      </c>
      <c r="M5076">
        <f>EXP(-rf*C5076)*L5076</f>
        <v/>
      </c>
      <c r="N5076">
        <f>EXP(-rf*C5076)*E5076</f>
        <v/>
      </c>
    </row>
    <row r="5077">
      <c r="A5077" t="n">
        <v>5069</v>
      </c>
      <c r="B5077">
        <f>RAND()</f>
        <v/>
      </c>
      <c r="C5077">
        <f>IF(B5077&lt;P_3,3,IF(B5077&lt;P_3+P_4,4,5))</f>
        <v/>
      </c>
      <c r="D5077">
        <f>NORM.S.INV(RAND())</f>
        <v/>
      </c>
      <c r="E5077">
        <f>V0*EXP((rf-q_leak-0.5*sigma^2)*C5077+sigma*SQRT(C5077)*D5077)</f>
        <v/>
      </c>
      <c r="F5077">
        <f>SHL_face*(1+SHL_rate)^C5077</f>
        <v/>
      </c>
      <c r="G5077">
        <f>Pref_face*(1+Pref_rate)^C5077</f>
        <v/>
      </c>
      <c r="H5077">
        <f>MAX(E5077-F5077-G5077,0)</f>
        <v/>
      </c>
      <c r="I5077">
        <f>MIN(E5077,F5077+G5077)+(1-MgmtPct)*H5077</f>
        <v/>
      </c>
      <c r="J5077">
        <f>IF(I5077/SponsorCost&gt;=RatchetTrigger,1,0)</f>
        <v/>
      </c>
      <c r="K5077">
        <f>IF(J5077=1,MgmtPctRatchet,MgmtPct)</f>
        <v/>
      </c>
      <c r="L5077">
        <f>K5077*H5077</f>
        <v/>
      </c>
      <c r="M5077">
        <f>EXP(-rf*C5077)*L5077</f>
        <v/>
      </c>
      <c r="N5077">
        <f>EXP(-rf*C5077)*E5077</f>
        <v/>
      </c>
    </row>
    <row r="5078">
      <c r="A5078" t="n">
        <v>5070</v>
      </c>
      <c r="B5078">
        <f>RAND()</f>
        <v/>
      </c>
      <c r="C5078">
        <f>IF(B5078&lt;P_3,3,IF(B5078&lt;P_3+P_4,4,5))</f>
        <v/>
      </c>
      <c r="D5078">
        <f>NORM.S.INV(RAND())</f>
        <v/>
      </c>
      <c r="E5078">
        <f>V0*EXP((rf-q_leak-0.5*sigma^2)*C5078+sigma*SQRT(C5078)*D5078)</f>
        <v/>
      </c>
      <c r="F5078">
        <f>SHL_face*(1+SHL_rate)^C5078</f>
        <v/>
      </c>
      <c r="G5078">
        <f>Pref_face*(1+Pref_rate)^C5078</f>
        <v/>
      </c>
      <c r="H5078">
        <f>MAX(E5078-F5078-G5078,0)</f>
        <v/>
      </c>
      <c r="I5078">
        <f>MIN(E5078,F5078+G5078)+(1-MgmtPct)*H5078</f>
        <v/>
      </c>
      <c r="J5078">
        <f>IF(I5078/SponsorCost&gt;=RatchetTrigger,1,0)</f>
        <v/>
      </c>
      <c r="K5078">
        <f>IF(J5078=1,MgmtPctRatchet,MgmtPct)</f>
        <v/>
      </c>
      <c r="L5078">
        <f>K5078*H5078</f>
        <v/>
      </c>
      <c r="M5078">
        <f>EXP(-rf*C5078)*L5078</f>
        <v/>
      </c>
      <c r="N5078">
        <f>EXP(-rf*C5078)*E5078</f>
        <v/>
      </c>
    </row>
    <row r="5079">
      <c r="A5079" t="n">
        <v>5071</v>
      </c>
      <c r="B5079">
        <f>RAND()</f>
        <v/>
      </c>
      <c r="C5079">
        <f>IF(B5079&lt;P_3,3,IF(B5079&lt;P_3+P_4,4,5))</f>
        <v/>
      </c>
      <c r="D5079">
        <f>NORM.S.INV(RAND())</f>
        <v/>
      </c>
      <c r="E5079">
        <f>V0*EXP((rf-q_leak-0.5*sigma^2)*C5079+sigma*SQRT(C5079)*D5079)</f>
        <v/>
      </c>
      <c r="F5079">
        <f>SHL_face*(1+SHL_rate)^C5079</f>
        <v/>
      </c>
      <c r="G5079">
        <f>Pref_face*(1+Pref_rate)^C5079</f>
        <v/>
      </c>
      <c r="H5079">
        <f>MAX(E5079-F5079-G5079,0)</f>
        <v/>
      </c>
      <c r="I5079">
        <f>MIN(E5079,F5079+G5079)+(1-MgmtPct)*H5079</f>
        <v/>
      </c>
      <c r="J5079">
        <f>IF(I5079/SponsorCost&gt;=RatchetTrigger,1,0)</f>
        <v/>
      </c>
      <c r="K5079">
        <f>IF(J5079=1,MgmtPctRatchet,MgmtPct)</f>
        <v/>
      </c>
      <c r="L5079">
        <f>K5079*H5079</f>
        <v/>
      </c>
      <c r="M5079">
        <f>EXP(-rf*C5079)*L5079</f>
        <v/>
      </c>
      <c r="N5079">
        <f>EXP(-rf*C5079)*E5079</f>
        <v/>
      </c>
    </row>
    <row r="5080">
      <c r="A5080" t="n">
        <v>5072</v>
      </c>
      <c r="B5080">
        <f>RAND()</f>
        <v/>
      </c>
      <c r="C5080">
        <f>IF(B5080&lt;P_3,3,IF(B5080&lt;P_3+P_4,4,5))</f>
        <v/>
      </c>
      <c r="D5080">
        <f>NORM.S.INV(RAND())</f>
        <v/>
      </c>
      <c r="E5080">
        <f>V0*EXP((rf-q_leak-0.5*sigma^2)*C5080+sigma*SQRT(C5080)*D5080)</f>
        <v/>
      </c>
      <c r="F5080">
        <f>SHL_face*(1+SHL_rate)^C5080</f>
        <v/>
      </c>
      <c r="G5080">
        <f>Pref_face*(1+Pref_rate)^C5080</f>
        <v/>
      </c>
      <c r="H5080">
        <f>MAX(E5080-F5080-G5080,0)</f>
        <v/>
      </c>
      <c r="I5080">
        <f>MIN(E5080,F5080+G5080)+(1-MgmtPct)*H5080</f>
        <v/>
      </c>
      <c r="J5080">
        <f>IF(I5080/SponsorCost&gt;=RatchetTrigger,1,0)</f>
        <v/>
      </c>
      <c r="K5080">
        <f>IF(J5080=1,MgmtPctRatchet,MgmtPct)</f>
        <v/>
      </c>
      <c r="L5080">
        <f>K5080*H5080</f>
        <v/>
      </c>
      <c r="M5080">
        <f>EXP(-rf*C5080)*L5080</f>
        <v/>
      </c>
      <c r="N5080">
        <f>EXP(-rf*C5080)*E5080</f>
        <v/>
      </c>
    </row>
    <row r="5081">
      <c r="A5081" t="n">
        <v>5073</v>
      </c>
      <c r="B5081">
        <f>RAND()</f>
        <v/>
      </c>
      <c r="C5081">
        <f>IF(B5081&lt;P_3,3,IF(B5081&lt;P_3+P_4,4,5))</f>
        <v/>
      </c>
      <c r="D5081">
        <f>NORM.S.INV(RAND())</f>
        <v/>
      </c>
      <c r="E5081">
        <f>V0*EXP((rf-q_leak-0.5*sigma^2)*C5081+sigma*SQRT(C5081)*D5081)</f>
        <v/>
      </c>
      <c r="F5081">
        <f>SHL_face*(1+SHL_rate)^C5081</f>
        <v/>
      </c>
      <c r="G5081">
        <f>Pref_face*(1+Pref_rate)^C5081</f>
        <v/>
      </c>
      <c r="H5081">
        <f>MAX(E5081-F5081-G5081,0)</f>
        <v/>
      </c>
      <c r="I5081">
        <f>MIN(E5081,F5081+G5081)+(1-MgmtPct)*H5081</f>
        <v/>
      </c>
      <c r="J5081">
        <f>IF(I5081/SponsorCost&gt;=RatchetTrigger,1,0)</f>
        <v/>
      </c>
      <c r="K5081">
        <f>IF(J5081=1,MgmtPctRatchet,MgmtPct)</f>
        <v/>
      </c>
      <c r="L5081">
        <f>K5081*H5081</f>
        <v/>
      </c>
      <c r="M5081">
        <f>EXP(-rf*C5081)*L5081</f>
        <v/>
      </c>
      <c r="N5081">
        <f>EXP(-rf*C5081)*E5081</f>
        <v/>
      </c>
    </row>
    <row r="5082">
      <c r="A5082" t="n">
        <v>5074</v>
      </c>
      <c r="B5082">
        <f>RAND()</f>
        <v/>
      </c>
      <c r="C5082">
        <f>IF(B5082&lt;P_3,3,IF(B5082&lt;P_3+P_4,4,5))</f>
        <v/>
      </c>
      <c r="D5082">
        <f>NORM.S.INV(RAND())</f>
        <v/>
      </c>
      <c r="E5082">
        <f>V0*EXP((rf-q_leak-0.5*sigma^2)*C5082+sigma*SQRT(C5082)*D5082)</f>
        <v/>
      </c>
      <c r="F5082">
        <f>SHL_face*(1+SHL_rate)^C5082</f>
        <v/>
      </c>
      <c r="G5082">
        <f>Pref_face*(1+Pref_rate)^C5082</f>
        <v/>
      </c>
      <c r="H5082">
        <f>MAX(E5082-F5082-G5082,0)</f>
        <v/>
      </c>
      <c r="I5082">
        <f>MIN(E5082,F5082+G5082)+(1-MgmtPct)*H5082</f>
        <v/>
      </c>
      <c r="J5082">
        <f>IF(I5082/SponsorCost&gt;=RatchetTrigger,1,0)</f>
        <v/>
      </c>
      <c r="K5082">
        <f>IF(J5082=1,MgmtPctRatchet,MgmtPct)</f>
        <v/>
      </c>
      <c r="L5082">
        <f>K5082*H5082</f>
        <v/>
      </c>
      <c r="M5082">
        <f>EXP(-rf*C5082)*L5082</f>
        <v/>
      </c>
      <c r="N5082">
        <f>EXP(-rf*C5082)*E5082</f>
        <v/>
      </c>
    </row>
    <row r="5083">
      <c r="A5083" t="n">
        <v>5075</v>
      </c>
      <c r="B5083">
        <f>RAND()</f>
        <v/>
      </c>
      <c r="C5083">
        <f>IF(B5083&lt;P_3,3,IF(B5083&lt;P_3+P_4,4,5))</f>
        <v/>
      </c>
      <c r="D5083">
        <f>NORM.S.INV(RAND())</f>
        <v/>
      </c>
      <c r="E5083">
        <f>V0*EXP((rf-q_leak-0.5*sigma^2)*C5083+sigma*SQRT(C5083)*D5083)</f>
        <v/>
      </c>
      <c r="F5083">
        <f>SHL_face*(1+SHL_rate)^C5083</f>
        <v/>
      </c>
      <c r="G5083">
        <f>Pref_face*(1+Pref_rate)^C5083</f>
        <v/>
      </c>
      <c r="H5083">
        <f>MAX(E5083-F5083-G5083,0)</f>
        <v/>
      </c>
      <c r="I5083">
        <f>MIN(E5083,F5083+G5083)+(1-MgmtPct)*H5083</f>
        <v/>
      </c>
      <c r="J5083">
        <f>IF(I5083/SponsorCost&gt;=RatchetTrigger,1,0)</f>
        <v/>
      </c>
      <c r="K5083">
        <f>IF(J5083=1,MgmtPctRatchet,MgmtPct)</f>
        <v/>
      </c>
      <c r="L5083">
        <f>K5083*H5083</f>
        <v/>
      </c>
      <c r="M5083">
        <f>EXP(-rf*C5083)*L5083</f>
        <v/>
      </c>
      <c r="N5083">
        <f>EXP(-rf*C5083)*E5083</f>
        <v/>
      </c>
    </row>
    <row r="5084">
      <c r="A5084" t="n">
        <v>5076</v>
      </c>
      <c r="B5084">
        <f>RAND()</f>
        <v/>
      </c>
      <c r="C5084">
        <f>IF(B5084&lt;P_3,3,IF(B5084&lt;P_3+P_4,4,5))</f>
        <v/>
      </c>
      <c r="D5084">
        <f>NORM.S.INV(RAND())</f>
        <v/>
      </c>
      <c r="E5084">
        <f>V0*EXP((rf-q_leak-0.5*sigma^2)*C5084+sigma*SQRT(C5084)*D5084)</f>
        <v/>
      </c>
      <c r="F5084">
        <f>SHL_face*(1+SHL_rate)^C5084</f>
        <v/>
      </c>
      <c r="G5084">
        <f>Pref_face*(1+Pref_rate)^C5084</f>
        <v/>
      </c>
      <c r="H5084">
        <f>MAX(E5084-F5084-G5084,0)</f>
        <v/>
      </c>
      <c r="I5084">
        <f>MIN(E5084,F5084+G5084)+(1-MgmtPct)*H5084</f>
        <v/>
      </c>
      <c r="J5084">
        <f>IF(I5084/SponsorCost&gt;=RatchetTrigger,1,0)</f>
        <v/>
      </c>
      <c r="K5084">
        <f>IF(J5084=1,MgmtPctRatchet,MgmtPct)</f>
        <v/>
      </c>
      <c r="L5084">
        <f>K5084*H5084</f>
        <v/>
      </c>
      <c r="M5084">
        <f>EXP(-rf*C5084)*L5084</f>
        <v/>
      </c>
      <c r="N5084">
        <f>EXP(-rf*C5084)*E5084</f>
        <v/>
      </c>
    </row>
    <row r="5085">
      <c r="A5085" t="n">
        <v>5077</v>
      </c>
      <c r="B5085">
        <f>RAND()</f>
        <v/>
      </c>
      <c r="C5085">
        <f>IF(B5085&lt;P_3,3,IF(B5085&lt;P_3+P_4,4,5))</f>
        <v/>
      </c>
      <c r="D5085">
        <f>NORM.S.INV(RAND())</f>
        <v/>
      </c>
      <c r="E5085">
        <f>V0*EXP((rf-q_leak-0.5*sigma^2)*C5085+sigma*SQRT(C5085)*D5085)</f>
        <v/>
      </c>
      <c r="F5085">
        <f>SHL_face*(1+SHL_rate)^C5085</f>
        <v/>
      </c>
      <c r="G5085">
        <f>Pref_face*(1+Pref_rate)^C5085</f>
        <v/>
      </c>
      <c r="H5085">
        <f>MAX(E5085-F5085-G5085,0)</f>
        <v/>
      </c>
      <c r="I5085">
        <f>MIN(E5085,F5085+G5085)+(1-MgmtPct)*H5085</f>
        <v/>
      </c>
      <c r="J5085">
        <f>IF(I5085/SponsorCost&gt;=RatchetTrigger,1,0)</f>
        <v/>
      </c>
      <c r="K5085">
        <f>IF(J5085=1,MgmtPctRatchet,MgmtPct)</f>
        <v/>
      </c>
      <c r="L5085">
        <f>K5085*H5085</f>
        <v/>
      </c>
      <c r="M5085">
        <f>EXP(-rf*C5085)*L5085</f>
        <v/>
      </c>
      <c r="N5085">
        <f>EXP(-rf*C5085)*E5085</f>
        <v/>
      </c>
    </row>
    <row r="5086">
      <c r="A5086" t="n">
        <v>5078</v>
      </c>
      <c r="B5086">
        <f>RAND()</f>
        <v/>
      </c>
      <c r="C5086">
        <f>IF(B5086&lt;P_3,3,IF(B5086&lt;P_3+P_4,4,5))</f>
        <v/>
      </c>
      <c r="D5086">
        <f>NORM.S.INV(RAND())</f>
        <v/>
      </c>
      <c r="E5086">
        <f>V0*EXP((rf-q_leak-0.5*sigma^2)*C5086+sigma*SQRT(C5086)*D5086)</f>
        <v/>
      </c>
      <c r="F5086">
        <f>SHL_face*(1+SHL_rate)^C5086</f>
        <v/>
      </c>
      <c r="G5086">
        <f>Pref_face*(1+Pref_rate)^C5086</f>
        <v/>
      </c>
      <c r="H5086">
        <f>MAX(E5086-F5086-G5086,0)</f>
        <v/>
      </c>
      <c r="I5086">
        <f>MIN(E5086,F5086+G5086)+(1-MgmtPct)*H5086</f>
        <v/>
      </c>
      <c r="J5086">
        <f>IF(I5086/SponsorCost&gt;=RatchetTrigger,1,0)</f>
        <v/>
      </c>
      <c r="K5086">
        <f>IF(J5086=1,MgmtPctRatchet,MgmtPct)</f>
        <v/>
      </c>
      <c r="L5086">
        <f>K5086*H5086</f>
        <v/>
      </c>
      <c r="M5086">
        <f>EXP(-rf*C5086)*L5086</f>
        <v/>
      </c>
      <c r="N5086">
        <f>EXP(-rf*C5086)*E5086</f>
        <v/>
      </c>
    </row>
    <row r="5087">
      <c r="A5087" t="n">
        <v>5079</v>
      </c>
      <c r="B5087">
        <f>RAND()</f>
        <v/>
      </c>
      <c r="C5087">
        <f>IF(B5087&lt;P_3,3,IF(B5087&lt;P_3+P_4,4,5))</f>
        <v/>
      </c>
      <c r="D5087">
        <f>NORM.S.INV(RAND())</f>
        <v/>
      </c>
      <c r="E5087">
        <f>V0*EXP((rf-q_leak-0.5*sigma^2)*C5087+sigma*SQRT(C5087)*D5087)</f>
        <v/>
      </c>
      <c r="F5087">
        <f>SHL_face*(1+SHL_rate)^C5087</f>
        <v/>
      </c>
      <c r="G5087">
        <f>Pref_face*(1+Pref_rate)^C5087</f>
        <v/>
      </c>
      <c r="H5087">
        <f>MAX(E5087-F5087-G5087,0)</f>
        <v/>
      </c>
      <c r="I5087">
        <f>MIN(E5087,F5087+G5087)+(1-MgmtPct)*H5087</f>
        <v/>
      </c>
      <c r="J5087">
        <f>IF(I5087/SponsorCost&gt;=RatchetTrigger,1,0)</f>
        <v/>
      </c>
      <c r="K5087">
        <f>IF(J5087=1,MgmtPctRatchet,MgmtPct)</f>
        <v/>
      </c>
      <c r="L5087">
        <f>K5087*H5087</f>
        <v/>
      </c>
      <c r="M5087">
        <f>EXP(-rf*C5087)*L5087</f>
        <v/>
      </c>
      <c r="N5087">
        <f>EXP(-rf*C5087)*E5087</f>
        <v/>
      </c>
    </row>
    <row r="5088">
      <c r="A5088" t="n">
        <v>5080</v>
      </c>
      <c r="B5088">
        <f>RAND()</f>
        <v/>
      </c>
      <c r="C5088">
        <f>IF(B5088&lt;P_3,3,IF(B5088&lt;P_3+P_4,4,5))</f>
        <v/>
      </c>
      <c r="D5088">
        <f>NORM.S.INV(RAND())</f>
        <v/>
      </c>
      <c r="E5088">
        <f>V0*EXP((rf-q_leak-0.5*sigma^2)*C5088+sigma*SQRT(C5088)*D5088)</f>
        <v/>
      </c>
      <c r="F5088">
        <f>SHL_face*(1+SHL_rate)^C5088</f>
        <v/>
      </c>
      <c r="G5088">
        <f>Pref_face*(1+Pref_rate)^C5088</f>
        <v/>
      </c>
      <c r="H5088">
        <f>MAX(E5088-F5088-G5088,0)</f>
        <v/>
      </c>
      <c r="I5088">
        <f>MIN(E5088,F5088+G5088)+(1-MgmtPct)*H5088</f>
        <v/>
      </c>
      <c r="J5088">
        <f>IF(I5088/SponsorCost&gt;=RatchetTrigger,1,0)</f>
        <v/>
      </c>
      <c r="K5088">
        <f>IF(J5088=1,MgmtPctRatchet,MgmtPct)</f>
        <v/>
      </c>
      <c r="L5088">
        <f>K5088*H5088</f>
        <v/>
      </c>
      <c r="M5088">
        <f>EXP(-rf*C5088)*L5088</f>
        <v/>
      </c>
      <c r="N5088">
        <f>EXP(-rf*C5088)*E5088</f>
        <v/>
      </c>
    </row>
    <row r="5089">
      <c r="A5089" t="n">
        <v>5081</v>
      </c>
      <c r="B5089">
        <f>RAND()</f>
        <v/>
      </c>
      <c r="C5089">
        <f>IF(B5089&lt;P_3,3,IF(B5089&lt;P_3+P_4,4,5))</f>
        <v/>
      </c>
      <c r="D5089">
        <f>NORM.S.INV(RAND())</f>
        <v/>
      </c>
      <c r="E5089">
        <f>V0*EXP((rf-q_leak-0.5*sigma^2)*C5089+sigma*SQRT(C5089)*D5089)</f>
        <v/>
      </c>
      <c r="F5089">
        <f>SHL_face*(1+SHL_rate)^C5089</f>
        <v/>
      </c>
      <c r="G5089">
        <f>Pref_face*(1+Pref_rate)^C5089</f>
        <v/>
      </c>
      <c r="H5089">
        <f>MAX(E5089-F5089-G5089,0)</f>
        <v/>
      </c>
      <c r="I5089">
        <f>MIN(E5089,F5089+G5089)+(1-MgmtPct)*H5089</f>
        <v/>
      </c>
      <c r="J5089">
        <f>IF(I5089/SponsorCost&gt;=RatchetTrigger,1,0)</f>
        <v/>
      </c>
      <c r="K5089">
        <f>IF(J5089=1,MgmtPctRatchet,MgmtPct)</f>
        <v/>
      </c>
      <c r="L5089">
        <f>K5089*H5089</f>
        <v/>
      </c>
      <c r="M5089">
        <f>EXP(-rf*C5089)*L5089</f>
        <v/>
      </c>
      <c r="N5089">
        <f>EXP(-rf*C5089)*E5089</f>
        <v/>
      </c>
    </row>
    <row r="5090">
      <c r="A5090" t="n">
        <v>5082</v>
      </c>
      <c r="B5090">
        <f>RAND()</f>
        <v/>
      </c>
      <c r="C5090">
        <f>IF(B5090&lt;P_3,3,IF(B5090&lt;P_3+P_4,4,5))</f>
        <v/>
      </c>
      <c r="D5090">
        <f>NORM.S.INV(RAND())</f>
        <v/>
      </c>
      <c r="E5090">
        <f>V0*EXP((rf-q_leak-0.5*sigma^2)*C5090+sigma*SQRT(C5090)*D5090)</f>
        <v/>
      </c>
      <c r="F5090">
        <f>SHL_face*(1+SHL_rate)^C5090</f>
        <v/>
      </c>
      <c r="G5090">
        <f>Pref_face*(1+Pref_rate)^C5090</f>
        <v/>
      </c>
      <c r="H5090">
        <f>MAX(E5090-F5090-G5090,0)</f>
        <v/>
      </c>
      <c r="I5090">
        <f>MIN(E5090,F5090+G5090)+(1-MgmtPct)*H5090</f>
        <v/>
      </c>
      <c r="J5090">
        <f>IF(I5090/SponsorCost&gt;=RatchetTrigger,1,0)</f>
        <v/>
      </c>
      <c r="K5090">
        <f>IF(J5090=1,MgmtPctRatchet,MgmtPct)</f>
        <v/>
      </c>
      <c r="L5090">
        <f>K5090*H5090</f>
        <v/>
      </c>
      <c r="M5090">
        <f>EXP(-rf*C5090)*L5090</f>
        <v/>
      </c>
      <c r="N5090">
        <f>EXP(-rf*C5090)*E5090</f>
        <v/>
      </c>
    </row>
    <row r="5091">
      <c r="A5091" t="n">
        <v>5083</v>
      </c>
      <c r="B5091">
        <f>RAND()</f>
        <v/>
      </c>
      <c r="C5091">
        <f>IF(B5091&lt;P_3,3,IF(B5091&lt;P_3+P_4,4,5))</f>
        <v/>
      </c>
      <c r="D5091">
        <f>NORM.S.INV(RAND())</f>
        <v/>
      </c>
      <c r="E5091">
        <f>V0*EXP((rf-q_leak-0.5*sigma^2)*C5091+sigma*SQRT(C5091)*D5091)</f>
        <v/>
      </c>
      <c r="F5091">
        <f>SHL_face*(1+SHL_rate)^C5091</f>
        <v/>
      </c>
      <c r="G5091">
        <f>Pref_face*(1+Pref_rate)^C5091</f>
        <v/>
      </c>
      <c r="H5091">
        <f>MAX(E5091-F5091-G5091,0)</f>
        <v/>
      </c>
      <c r="I5091">
        <f>MIN(E5091,F5091+G5091)+(1-MgmtPct)*H5091</f>
        <v/>
      </c>
      <c r="J5091">
        <f>IF(I5091/SponsorCost&gt;=RatchetTrigger,1,0)</f>
        <v/>
      </c>
      <c r="K5091">
        <f>IF(J5091=1,MgmtPctRatchet,MgmtPct)</f>
        <v/>
      </c>
      <c r="L5091">
        <f>K5091*H5091</f>
        <v/>
      </c>
      <c r="M5091">
        <f>EXP(-rf*C5091)*L5091</f>
        <v/>
      </c>
      <c r="N5091">
        <f>EXP(-rf*C5091)*E5091</f>
        <v/>
      </c>
    </row>
    <row r="5092">
      <c r="A5092" t="n">
        <v>5084</v>
      </c>
      <c r="B5092">
        <f>RAND()</f>
        <v/>
      </c>
      <c r="C5092">
        <f>IF(B5092&lt;P_3,3,IF(B5092&lt;P_3+P_4,4,5))</f>
        <v/>
      </c>
      <c r="D5092">
        <f>NORM.S.INV(RAND())</f>
        <v/>
      </c>
      <c r="E5092">
        <f>V0*EXP((rf-q_leak-0.5*sigma^2)*C5092+sigma*SQRT(C5092)*D5092)</f>
        <v/>
      </c>
      <c r="F5092">
        <f>SHL_face*(1+SHL_rate)^C5092</f>
        <v/>
      </c>
      <c r="G5092">
        <f>Pref_face*(1+Pref_rate)^C5092</f>
        <v/>
      </c>
      <c r="H5092">
        <f>MAX(E5092-F5092-G5092,0)</f>
        <v/>
      </c>
      <c r="I5092">
        <f>MIN(E5092,F5092+G5092)+(1-MgmtPct)*H5092</f>
        <v/>
      </c>
      <c r="J5092">
        <f>IF(I5092/SponsorCost&gt;=RatchetTrigger,1,0)</f>
        <v/>
      </c>
      <c r="K5092">
        <f>IF(J5092=1,MgmtPctRatchet,MgmtPct)</f>
        <v/>
      </c>
      <c r="L5092">
        <f>K5092*H5092</f>
        <v/>
      </c>
      <c r="M5092">
        <f>EXP(-rf*C5092)*L5092</f>
        <v/>
      </c>
      <c r="N5092">
        <f>EXP(-rf*C5092)*E5092</f>
        <v/>
      </c>
    </row>
    <row r="5093">
      <c r="A5093" t="n">
        <v>5085</v>
      </c>
      <c r="B5093">
        <f>RAND()</f>
        <v/>
      </c>
      <c r="C5093">
        <f>IF(B5093&lt;P_3,3,IF(B5093&lt;P_3+P_4,4,5))</f>
        <v/>
      </c>
      <c r="D5093">
        <f>NORM.S.INV(RAND())</f>
        <v/>
      </c>
      <c r="E5093">
        <f>V0*EXP((rf-q_leak-0.5*sigma^2)*C5093+sigma*SQRT(C5093)*D5093)</f>
        <v/>
      </c>
      <c r="F5093">
        <f>SHL_face*(1+SHL_rate)^C5093</f>
        <v/>
      </c>
      <c r="G5093">
        <f>Pref_face*(1+Pref_rate)^C5093</f>
        <v/>
      </c>
      <c r="H5093">
        <f>MAX(E5093-F5093-G5093,0)</f>
        <v/>
      </c>
      <c r="I5093">
        <f>MIN(E5093,F5093+G5093)+(1-MgmtPct)*H5093</f>
        <v/>
      </c>
      <c r="J5093">
        <f>IF(I5093/SponsorCost&gt;=RatchetTrigger,1,0)</f>
        <v/>
      </c>
      <c r="K5093">
        <f>IF(J5093=1,MgmtPctRatchet,MgmtPct)</f>
        <v/>
      </c>
      <c r="L5093">
        <f>K5093*H5093</f>
        <v/>
      </c>
      <c r="M5093">
        <f>EXP(-rf*C5093)*L5093</f>
        <v/>
      </c>
      <c r="N5093">
        <f>EXP(-rf*C5093)*E5093</f>
        <v/>
      </c>
    </row>
    <row r="5094">
      <c r="A5094" t="n">
        <v>5086</v>
      </c>
      <c r="B5094">
        <f>RAND()</f>
        <v/>
      </c>
      <c r="C5094">
        <f>IF(B5094&lt;P_3,3,IF(B5094&lt;P_3+P_4,4,5))</f>
        <v/>
      </c>
      <c r="D5094">
        <f>NORM.S.INV(RAND())</f>
        <v/>
      </c>
      <c r="E5094">
        <f>V0*EXP((rf-q_leak-0.5*sigma^2)*C5094+sigma*SQRT(C5094)*D5094)</f>
        <v/>
      </c>
      <c r="F5094">
        <f>SHL_face*(1+SHL_rate)^C5094</f>
        <v/>
      </c>
      <c r="G5094">
        <f>Pref_face*(1+Pref_rate)^C5094</f>
        <v/>
      </c>
      <c r="H5094">
        <f>MAX(E5094-F5094-G5094,0)</f>
        <v/>
      </c>
      <c r="I5094">
        <f>MIN(E5094,F5094+G5094)+(1-MgmtPct)*H5094</f>
        <v/>
      </c>
      <c r="J5094">
        <f>IF(I5094/SponsorCost&gt;=RatchetTrigger,1,0)</f>
        <v/>
      </c>
      <c r="K5094">
        <f>IF(J5094=1,MgmtPctRatchet,MgmtPct)</f>
        <v/>
      </c>
      <c r="L5094">
        <f>K5094*H5094</f>
        <v/>
      </c>
      <c r="M5094">
        <f>EXP(-rf*C5094)*L5094</f>
        <v/>
      </c>
      <c r="N5094">
        <f>EXP(-rf*C5094)*E5094</f>
        <v/>
      </c>
    </row>
    <row r="5095">
      <c r="A5095" t="n">
        <v>5087</v>
      </c>
      <c r="B5095">
        <f>RAND()</f>
        <v/>
      </c>
      <c r="C5095">
        <f>IF(B5095&lt;P_3,3,IF(B5095&lt;P_3+P_4,4,5))</f>
        <v/>
      </c>
      <c r="D5095">
        <f>NORM.S.INV(RAND())</f>
        <v/>
      </c>
      <c r="E5095">
        <f>V0*EXP((rf-q_leak-0.5*sigma^2)*C5095+sigma*SQRT(C5095)*D5095)</f>
        <v/>
      </c>
      <c r="F5095">
        <f>SHL_face*(1+SHL_rate)^C5095</f>
        <v/>
      </c>
      <c r="G5095">
        <f>Pref_face*(1+Pref_rate)^C5095</f>
        <v/>
      </c>
      <c r="H5095">
        <f>MAX(E5095-F5095-G5095,0)</f>
        <v/>
      </c>
      <c r="I5095">
        <f>MIN(E5095,F5095+G5095)+(1-MgmtPct)*H5095</f>
        <v/>
      </c>
      <c r="J5095">
        <f>IF(I5095/SponsorCost&gt;=RatchetTrigger,1,0)</f>
        <v/>
      </c>
      <c r="K5095">
        <f>IF(J5095=1,MgmtPctRatchet,MgmtPct)</f>
        <v/>
      </c>
      <c r="L5095">
        <f>K5095*H5095</f>
        <v/>
      </c>
      <c r="M5095">
        <f>EXP(-rf*C5095)*L5095</f>
        <v/>
      </c>
      <c r="N5095">
        <f>EXP(-rf*C5095)*E5095</f>
        <v/>
      </c>
    </row>
    <row r="5096">
      <c r="A5096" t="n">
        <v>5088</v>
      </c>
      <c r="B5096">
        <f>RAND()</f>
        <v/>
      </c>
      <c r="C5096">
        <f>IF(B5096&lt;P_3,3,IF(B5096&lt;P_3+P_4,4,5))</f>
        <v/>
      </c>
      <c r="D5096">
        <f>NORM.S.INV(RAND())</f>
        <v/>
      </c>
      <c r="E5096">
        <f>V0*EXP((rf-q_leak-0.5*sigma^2)*C5096+sigma*SQRT(C5096)*D5096)</f>
        <v/>
      </c>
      <c r="F5096">
        <f>SHL_face*(1+SHL_rate)^C5096</f>
        <v/>
      </c>
      <c r="G5096">
        <f>Pref_face*(1+Pref_rate)^C5096</f>
        <v/>
      </c>
      <c r="H5096">
        <f>MAX(E5096-F5096-G5096,0)</f>
        <v/>
      </c>
      <c r="I5096">
        <f>MIN(E5096,F5096+G5096)+(1-MgmtPct)*H5096</f>
        <v/>
      </c>
      <c r="J5096">
        <f>IF(I5096/SponsorCost&gt;=RatchetTrigger,1,0)</f>
        <v/>
      </c>
      <c r="K5096">
        <f>IF(J5096=1,MgmtPctRatchet,MgmtPct)</f>
        <v/>
      </c>
      <c r="L5096">
        <f>K5096*H5096</f>
        <v/>
      </c>
      <c r="M5096">
        <f>EXP(-rf*C5096)*L5096</f>
        <v/>
      </c>
      <c r="N5096">
        <f>EXP(-rf*C5096)*E5096</f>
        <v/>
      </c>
    </row>
    <row r="5097">
      <c r="A5097" t="n">
        <v>5089</v>
      </c>
      <c r="B5097">
        <f>RAND()</f>
        <v/>
      </c>
      <c r="C5097">
        <f>IF(B5097&lt;P_3,3,IF(B5097&lt;P_3+P_4,4,5))</f>
        <v/>
      </c>
      <c r="D5097">
        <f>NORM.S.INV(RAND())</f>
        <v/>
      </c>
      <c r="E5097">
        <f>V0*EXP((rf-q_leak-0.5*sigma^2)*C5097+sigma*SQRT(C5097)*D5097)</f>
        <v/>
      </c>
      <c r="F5097">
        <f>SHL_face*(1+SHL_rate)^C5097</f>
        <v/>
      </c>
      <c r="G5097">
        <f>Pref_face*(1+Pref_rate)^C5097</f>
        <v/>
      </c>
      <c r="H5097">
        <f>MAX(E5097-F5097-G5097,0)</f>
        <v/>
      </c>
      <c r="I5097">
        <f>MIN(E5097,F5097+G5097)+(1-MgmtPct)*H5097</f>
        <v/>
      </c>
      <c r="J5097">
        <f>IF(I5097/SponsorCost&gt;=RatchetTrigger,1,0)</f>
        <v/>
      </c>
      <c r="K5097">
        <f>IF(J5097=1,MgmtPctRatchet,MgmtPct)</f>
        <v/>
      </c>
      <c r="L5097">
        <f>K5097*H5097</f>
        <v/>
      </c>
      <c r="M5097">
        <f>EXP(-rf*C5097)*L5097</f>
        <v/>
      </c>
      <c r="N5097">
        <f>EXP(-rf*C5097)*E5097</f>
        <v/>
      </c>
    </row>
    <row r="5098">
      <c r="A5098" t="n">
        <v>5090</v>
      </c>
      <c r="B5098">
        <f>RAND()</f>
        <v/>
      </c>
      <c r="C5098">
        <f>IF(B5098&lt;P_3,3,IF(B5098&lt;P_3+P_4,4,5))</f>
        <v/>
      </c>
      <c r="D5098">
        <f>NORM.S.INV(RAND())</f>
        <v/>
      </c>
      <c r="E5098">
        <f>V0*EXP((rf-q_leak-0.5*sigma^2)*C5098+sigma*SQRT(C5098)*D5098)</f>
        <v/>
      </c>
      <c r="F5098">
        <f>SHL_face*(1+SHL_rate)^C5098</f>
        <v/>
      </c>
      <c r="G5098">
        <f>Pref_face*(1+Pref_rate)^C5098</f>
        <v/>
      </c>
      <c r="H5098">
        <f>MAX(E5098-F5098-G5098,0)</f>
        <v/>
      </c>
      <c r="I5098">
        <f>MIN(E5098,F5098+G5098)+(1-MgmtPct)*H5098</f>
        <v/>
      </c>
      <c r="J5098">
        <f>IF(I5098/SponsorCost&gt;=RatchetTrigger,1,0)</f>
        <v/>
      </c>
      <c r="K5098">
        <f>IF(J5098=1,MgmtPctRatchet,MgmtPct)</f>
        <v/>
      </c>
      <c r="L5098">
        <f>K5098*H5098</f>
        <v/>
      </c>
      <c r="M5098">
        <f>EXP(-rf*C5098)*L5098</f>
        <v/>
      </c>
      <c r="N5098">
        <f>EXP(-rf*C5098)*E5098</f>
        <v/>
      </c>
    </row>
    <row r="5099">
      <c r="A5099" t="n">
        <v>5091</v>
      </c>
      <c r="B5099">
        <f>RAND()</f>
        <v/>
      </c>
      <c r="C5099">
        <f>IF(B5099&lt;P_3,3,IF(B5099&lt;P_3+P_4,4,5))</f>
        <v/>
      </c>
      <c r="D5099">
        <f>NORM.S.INV(RAND())</f>
        <v/>
      </c>
      <c r="E5099">
        <f>V0*EXP((rf-q_leak-0.5*sigma^2)*C5099+sigma*SQRT(C5099)*D5099)</f>
        <v/>
      </c>
      <c r="F5099">
        <f>SHL_face*(1+SHL_rate)^C5099</f>
        <v/>
      </c>
      <c r="G5099">
        <f>Pref_face*(1+Pref_rate)^C5099</f>
        <v/>
      </c>
      <c r="H5099">
        <f>MAX(E5099-F5099-G5099,0)</f>
        <v/>
      </c>
      <c r="I5099">
        <f>MIN(E5099,F5099+G5099)+(1-MgmtPct)*H5099</f>
        <v/>
      </c>
      <c r="J5099">
        <f>IF(I5099/SponsorCost&gt;=RatchetTrigger,1,0)</f>
        <v/>
      </c>
      <c r="K5099">
        <f>IF(J5099=1,MgmtPctRatchet,MgmtPct)</f>
        <v/>
      </c>
      <c r="L5099">
        <f>K5099*H5099</f>
        <v/>
      </c>
      <c r="M5099">
        <f>EXP(-rf*C5099)*L5099</f>
        <v/>
      </c>
      <c r="N5099">
        <f>EXP(-rf*C5099)*E5099</f>
        <v/>
      </c>
    </row>
    <row r="5100">
      <c r="A5100" t="n">
        <v>5092</v>
      </c>
      <c r="B5100">
        <f>RAND()</f>
        <v/>
      </c>
      <c r="C5100">
        <f>IF(B5100&lt;P_3,3,IF(B5100&lt;P_3+P_4,4,5))</f>
        <v/>
      </c>
      <c r="D5100">
        <f>NORM.S.INV(RAND())</f>
        <v/>
      </c>
      <c r="E5100">
        <f>V0*EXP((rf-q_leak-0.5*sigma^2)*C5100+sigma*SQRT(C5100)*D5100)</f>
        <v/>
      </c>
      <c r="F5100">
        <f>SHL_face*(1+SHL_rate)^C5100</f>
        <v/>
      </c>
      <c r="G5100">
        <f>Pref_face*(1+Pref_rate)^C5100</f>
        <v/>
      </c>
      <c r="H5100">
        <f>MAX(E5100-F5100-G5100,0)</f>
        <v/>
      </c>
      <c r="I5100">
        <f>MIN(E5100,F5100+G5100)+(1-MgmtPct)*H5100</f>
        <v/>
      </c>
      <c r="J5100">
        <f>IF(I5100/SponsorCost&gt;=RatchetTrigger,1,0)</f>
        <v/>
      </c>
      <c r="K5100">
        <f>IF(J5100=1,MgmtPctRatchet,MgmtPct)</f>
        <v/>
      </c>
      <c r="L5100">
        <f>K5100*H5100</f>
        <v/>
      </c>
      <c r="M5100">
        <f>EXP(-rf*C5100)*L5100</f>
        <v/>
      </c>
      <c r="N5100">
        <f>EXP(-rf*C5100)*E5100</f>
        <v/>
      </c>
    </row>
    <row r="5101">
      <c r="A5101" t="n">
        <v>5093</v>
      </c>
      <c r="B5101">
        <f>RAND()</f>
        <v/>
      </c>
      <c r="C5101">
        <f>IF(B5101&lt;P_3,3,IF(B5101&lt;P_3+P_4,4,5))</f>
        <v/>
      </c>
      <c r="D5101">
        <f>NORM.S.INV(RAND())</f>
        <v/>
      </c>
      <c r="E5101">
        <f>V0*EXP((rf-q_leak-0.5*sigma^2)*C5101+sigma*SQRT(C5101)*D5101)</f>
        <v/>
      </c>
      <c r="F5101">
        <f>SHL_face*(1+SHL_rate)^C5101</f>
        <v/>
      </c>
      <c r="G5101">
        <f>Pref_face*(1+Pref_rate)^C5101</f>
        <v/>
      </c>
      <c r="H5101">
        <f>MAX(E5101-F5101-G5101,0)</f>
        <v/>
      </c>
      <c r="I5101">
        <f>MIN(E5101,F5101+G5101)+(1-MgmtPct)*H5101</f>
        <v/>
      </c>
      <c r="J5101">
        <f>IF(I5101/SponsorCost&gt;=RatchetTrigger,1,0)</f>
        <v/>
      </c>
      <c r="K5101">
        <f>IF(J5101=1,MgmtPctRatchet,MgmtPct)</f>
        <v/>
      </c>
      <c r="L5101">
        <f>K5101*H5101</f>
        <v/>
      </c>
      <c r="M5101">
        <f>EXP(-rf*C5101)*L5101</f>
        <v/>
      </c>
      <c r="N5101">
        <f>EXP(-rf*C5101)*E5101</f>
        <v/>
      </c>
    </row>
    <row r="5102">
      <c r="A5102" t="n">
        <v>5094</v>
      </c>
      <c r="B5102">
        <f>RAND()</f>
        <v/>
      </c>
      <c r="C5102">
        <f>IF(B5102&lt;P_3,3,IF(B5102&lt;P_3+P_4,4,5))</f>
        <v/>
      </c>
      <c r="D5102">
        <f>NORM.S.INV(RAND())</f>
        <v/>
      </c>
      <c r="E5102">
        <f>V0*EXP((rf-q_leak-0.5*sigma^2)*C5102+sigma*SQRT(C5102)*D5102)</f>
        <v/>
      </c>
      <c r="F5102">
        <f>SHL_face*(1+SHL_rate)^C5102</f>
        <v/>
      </c>
      <c r="G5102">
        <f>Pref_face*(1+Pref_rate)^C5102</f>
        <v/>
      </c>
      <c r="H5102">
        <f>MAX(E5102-F5102-G5102,0)</f>
        <v/>
      </c>
      <c r="I5102">
        <f>MIN(E5102,F5102+G5102)+(1-MgmtPct)*H5102</f>
        <v/>
      </c>
      <c r="J5102">
        <f>IF(I5102/SponsorCost&gt;=RatchetTrigger,1,0)</f>
        <v/>
      </c>
      <c r="K5102">
        <f>IF(J5102=1,MgmtPctRatchet,MgmtPct)</f>
        <v/>
      </c>
      <c r="L5102">
        <f>K5102*H5102</f>
        <v/>
      </c>
      <c r="M5102">
        <f>EXP(-rf*C5102)*L5102</f>
        <v/>
      </c>
      <c r="N5102">
        <f>EXP(-rf*C5102)*E5102</f>
        <v/>
      </c>
    </row>
    <row r="5103">
      <c r="A5103" t="n">
        <v>5095</v>
      </c>
      <c r="B5103">
        <f>RAND()</f>
        <v/>
      </c>
      <c r="C5103">
        <f>IF(B5103&lt;P_3,3,IF(B5103&lt;P_3+P_4,4,5))</f>
        <v/>
      </c>
      <c r="D5103">
        <f>NORM.S.INV(RAND())</f>
        <v/>
      </c>
      <c r="E5103">
        <f>V0*EXP((rf-q_leak-0.5*sigma^2)*C5103+sigma*SQRT(C5103)*D5103)</f>
        <v/>
      </c>
      <c r="F5103">
        <f>SHL_face*(1+SHL_rate)^C5103</f>
        <v/>
      </c>
      <c r="G5103">
        <f>Pref_face*(1+Pref_rate)^C5103</f>
        <v/>
      </c>
      <c r="H5103">
        <f>MAX(E5103-F5103-G5103,0)</f>
        <v/>
      </c>
      <c r="I5103">
        <f>MIN(E5103,F5103+G5103)+(1-MgmtPct)*H5103</f>
        <v/>
      </c>
      <c r="J5103">
        <f>IF(I5103/SponsorCost&gt;=RatchetTrigger,1,0)</f>
        <v/>
      </c>
      <c r="K5103">
        <f>IF(J5103=1,MgmtPctRatchet,MgmtPct)</f>
        <v/>
      </c>
      <c r="L5103">
        <f>K5103*H5103</f>
        <v/>
      </c>
      <c r="M5103">
        <f>EXP(-rf*C5103)*L5103</f>
        <v/>
      </c>
      <c r="N5103">
        <f>EXP(-rf*C5103)*E5103</f>
        <v/>
      </c>
    </row>
    <row r="5104">
      <c r="A5104" t="n">
        <v>5096</v>
      </c>
      <c r="B5104">
        <f>RAND()</f>
        <v/>
      </c>
      <c r="C5104">
        <f>IF(B5104&lt;P_3,3,IF(B5104&lt;P_3+P_4,4,5))</f>
        <v/>
      </c>
      <c r="D5104">
        <f>NORM.S.INV(RAND())</f>
        <v/>
      </c>
      <c r="E5104">
        <f>V0*EXP((rf-q_leak-0.5*sigma^2)*C5104+sigma*SQRT(C5104)*D5104)</f>
        <v/>
      </c>
      <c r="F5104">
        <f>SHL_face*(1+SHL_rate)^C5104</f>
        <v/>
      </c>
      <c r="G5104">
        <f>Pref_face*(1+Pref_rate)^C5104</f>
        <v/>
      </c>
      <c r="H5104">
        <f>MAX(E5104-F5104-G5104,0)</f>
        <v/>
      </c>
      <c r="I5104">
        <f>MIN(E5104,F5104+G5104)+(1-MgmtPct)*H5104</f>
        <v/>
      </c>
      <c r="J5104">
        <f>IF(I5104/SponsorCost&gt;=RatchetTrigger,1,0)</f>
        <v/>
      </c>
      <c r="K5104">
        <f>IF(J5104=1,MgmtPctRatchet,MgmtPct)</f>
        <v/>
      </c>
      <c r="L5104">
        <f>K5104*H5104</f>
        <v/>
      </c>
      <c r="M5104">
        <f>EXP(-rf*C5104)*L5104</f>
        <v/>
      </c>
      <c r="N5104">
        <f>EXP(-rf*C5104)*E5104</f>
        <v/>
      </c>
    </row>
    <row r="5105">
      <c r="A5105" t="n">
        <v>5097</v>
      </c>
      <c r="B5105">
        <f>RAND()</f>
        <v/>
      </c>
      <c r="C5105">
        <f>IF(B5105&lt;P_3,3,IF(B5105&lt;P_3+P_4,4,5))</f>
        <v/>
      </c>
      <c r="D5105">
        <f>NORM.S.INV(RAND())</f>
        <v/>
      </c>
      <c r="E5105">
        <f>V0*EXP((rf-q_leak-0.5*sigma^2)*C5105+sigma*SQRT(C5105)*D5105)</f>
        <v/>
      </c>
      <c r="F5105">
        <f>SHL_face*(1+SHL_rate)^C5105</f>
        <v/>
      </c>
      <c r="G5105">
        <f>Pref_face*(1+Pref_rate)^C5105</f>
        <v/>
      </c>
      <c r="H5105">
        <f>MAX(E5105-F5105-G5105,0)</f>
        <v/>
      </c>
      <c r="I5105">
        <f>MIN(E5105,F5105+G5105)+(1-MgmtPct)*H5105</f>
        <v/>
      </c>
      <c r="J5105">
        <f>IF(I5105/SponsorCost&gt;=RatchetTrigger,1,0)</f>
        <v/>
      </c>
      <c r="K5105">
        <f>IF(J5105=1,MgmtPctRatchet,MgmtPct)</f>
        <v/>
      </c>
      <c r="L5105">
        <f>K5105*H5105</f>
        <v/>
      </c>
      <c r="M5105">
        <f>EXP(-rf*C5105)*L5105</f>
        <v/>
      </c>
      <c r="N5105">
        <f>EXP(-rf*C5105)*E5105</f>
        <v/>
      </c>
    </row>
    <row r="5106">
      <c r="A5106" t="n">
        <v>5098</v>
      </c>
      <c r="B5106">
        <f>RAND()</f>
        <v/>
      </c>
      <c r="C5106">
        <f>IF(B5106&lt;P_3,3,IF(B5106&lt;P_3+P_4,4,5))</f>
        <v/>
      </c>
      <c r="D5106">
        <f>NORM.S.INV(RAND())</f>
        <v/>
      </c>
      <c r="E5106">
        <f>V0*EXP((rf-q_leak-0.5*sigma^2)*C5106+sigma*SQRT(C5106)*D5106)</f>
        <v/>
      </c>
      <c r="F5106">
        <f>SHL_face*(1+SHL_rate)^C5106</f>
        <v/>
      </c>
      <c r="G5106">
        <f>Pref_face*(1+Pref_rate)^C5106</f>
        <v/>
      </c>
      <c r="H5106">
        <f>MAX(E5106-F5106-G5106,0)</f>
        <v/>
      </c>
      <c r="I5106">
        <f>MIN(E5106,F5106+G5106)+(1-MgmtPct)*H5106</f>
        <v/>
      </c>
      <c r="J5106">
        <f>IF(I5106/SponsorCost&gt;=RatchetTrigger,1,0)</f>
        <v/>
      </c>
      <c r="K5106">
        <f>IF(J5106=1,MgmtPctRatchet,MgmtPct)</f>
        <v/>
      </c>
      <c r="L5106">
        <f>K5106*H5106</f>
        <v/>
      </c>
      <c r="M5106">
        <f>EXP(-rf*C5106)*L5106</f>
        <v/>
      </c>
      <c r="N5106">
        <f>EXP(-rf*C5106)*E5106</f>
        <v/>
      </c>
    </row>
    <row r="5107">
      <c r="A5107" t="n">
        <v>5099</v>
      </c>
      <c r="B5107">
        <f>RAND()</f>
        <v/>
      </c>
      <c r="C5107">
        <f>IF(B5107&lt;P_3,3,IF(B5107&lt;P_3+P_4,4,5))</f>
        <v/>
      </c>
      <c r="D5107">
        <f>NORM.S.INV(RAND())</f>
        <v/>
      </c>
      <c r="E5107">
        <f>V0*EXP((rf-q_leak-0.5*sigma^2)*C5107+sigma*SQRT(C5107)*D5107)</f>
        <v/>
      </c>
      <c r="F5107">
        <f>SHL_face*(1+SHL_rate)^C5107</f>
        <v/>
      </c>
      <c r="G5107">
        <f>Pref_face*(1+Pref_rate)^C5107</f>
        <v/>
      </c>
      <c r="H5107">
        <f>MAX(E5107-F5107-G5107,0)</f>
        <v/>
      </c>
      <c r="I5107">
        <f>MIN(E5107,F5107+G5107)+(1-MgmtPct)*H5107</f>
        <v/>
      </c>
      <c r="J5107">
        <f>IF(I5107/SponsorCost&gt;=RatchetTrigger,1,0)</f>
        <v/>
      </c>
      <c r="K5107">
        <f>IF(J5107=1,MgmtPctRatchet,MgmtPct)</f>
        <v/>
      </c>
      <c r="L5107">
        <f>K5107*H5107</f>
        <v/>
      </c>
      <c r="M5107">
        <f>EXP(-rf*C5107)*L5107</f>
        <v/>
      </c>
      <c r="N5107">
        <f>EXP(-rf*C5107)*E5107</f>
        <v/>
      </c>
    </row>
    <row r="5108">
      <c r="A5108" t="n">
        <v>5100</v>
      </c>
      <c r="B5108">
        <f>RAND()</f>
        <v/>
      </c>
      <c r="C5108">
        <f>IF(B5108&lt;P_3,3,IF(B5108&lt;P_3+P_4,4,5))</f>
        <v/>
      </c>
      <c r="D5108">
        <f>NORM.S.INV(RAND())</f>
        <v/>
      </c>
      <c r="E5108">
        <f>V0*EXP((rf-q_leak-0.5*sigma^2)*C5108+sigma*SQRT(C5108)*D5108)</f>
        <v/>
      </c>
      <c r="F5108">
        <f>SHL_face*(1+SHL_rate)^C5108</f>
        <v/>
      </c>
      <c r="G5108">
        <f>Pref_face*(1+Pref_rate)^C5108</f>
        <v/>
      </c>
      <c r="H5108">
        <f>MAX(E5108-F5108-G5108,0)</f>
        <v/>
      </c>
      <c r="I5108">
        <f>MIN(E5108,F5108+G5108)+(1-MgmtPct)*H5108</f>
        <v/>
      </c>
      <c r="J5108">
        <f>IF(I5108/SponsorCost&gt;=RatchetTrigger,1,0)</f>
        <v/>
      </c>
      <c r="K5108">
        <f>IF(J5108=1,MgmtPctRatchet,MgmtPct)</f>
        <v/>
      </c>
      <c r="L5108">
        <f>K5108*H5108</f>
        <v/>
      </c>
      <c r="M5108">
        <f>EXP(-rf*C5108)*L5108</f>
        <v/>
      </c>
      <c r="N5108">
        <f>EXP(-rf*C5108)*E5108</f>
        <v/>
      </c>
    </row>
    <row r="5109">
      <c r="A5109" t="n">
        <v>5101</v>
      </c>
      <c r="B5109">
        <f>RAND()</f>
        <v/>
      </c>
      <c r="C5109">
        <f>IF(B5109&lt;P_3,3,IF(B5109&lt;P_3+P_4,4,5))</f>
        <v/>
      </c>
      <c r="D5109">
        <f>NORM.S.INV(RAND())</f>
        <v/>
      </c>
      <c r="E5109">
        <f>V0*EXP((rf-q_leak-0.5*sigma^2)*C5109+sigma*SQRT(C5109)*D5109)</f>
        <v/>
      </c>
      <c r="F5109">
        <f>SHL_face*(1+SHL_rate)^C5109</f>
        <v/>
      </c>
      <c r="G5109">
        <f>Pref_face*(1+Pref_rate)^C5109</f>
        <v/>
      </c>
      <c r="H5109">
        <f>MAX(E5109-F5109-G5109,0)</f>
        <v/>
      </c>
      <c r="I5109">
        <f>MIN(E5109,F5109+G5109)+(1-MgmtPct)*H5109</f>
        <v/>
      </c>
      <c r="J5109">
        <f>IF(I5109/SponsorCost&gt;=RatchetTrigger,1,0)</f>
        <v/>
      </c>
      <c r="K5109">
        <f>IF(J5109=1,MgmtPctRatchet,MgmtPct)</f>
        <v/>
      </c>
      <c r="L5109">
        <f>K5109*H5109</f>
        <v/>
      </c>
      <c r="M5109">
        <f>EXP(-rf*C5109)*L5109</f>
        <v/>
      </c>
      <c r="N5109">
        <f>EXP(-rf*C5109)*E5109</f>
        <v/>
      </c>
    </row>
    <row r="5110">
      <c r="A5110" t="n">
        <v>5102</v>
      </c>
      <c r="B5110">
        <f>RAND()</f>
        <v/>
      </c>
      <c r="C5110">
        <f>IF(B5110&lt;P_3,3,IF(B5110&lt;P_3+P_4,4,5))</f>
        <v/>
      </c>
      <c r="D5110">
        <f>NORM.S.INV(RAND())</f>
        <v/>
      </c>
      <c r="E5110">
        <f>V0*EXP((rf-q_leak-0.5*sigma^2)*C5110+sigma*SQRT(C5110)*D5110)</f>
        <v/>
      </c>
      <c r="F5110">
        <f>SHL_face*(1+SHL_rate)^C5110</f>
        <v/>
      </c>
      <c r="G5110">
        <f>Pref_face*(1+Pref_rate)^C5110</f>
        <v/>
      </c>
      <c r="H5110">
        <f>MAX(E5110-F5110-G5110,0)</f>
        <v/>
      </c>
      <c r="I5110">
        <f>MIN(E5110,F5110+G5110)+(1-MgmtPct)*H5110</f>
        <v/>
      </c>
      <c r="J5110">
        <f>IF(I5110/SponsorCost&gt;=RatchetTrigger,1,0)</f>
        <v/>
      </c>
      <c r="K5110">
        <f>IF(J5110=1,MgmtPctRatchet,MgmtPct)</f>
        <v/>
      </c>
      <c r="L5110">
        <f>K5110*H5110</f>
        <v/>
      </c>
      <c r="M5110">
        <f>EXP(-rf*C5110)*L5110</f>
        <v/>
      </c>
      <c r="N5110">
        <f>EXP(-rf*C5110)*E5110</f>
        <v/>
      </c>
    </row>
    <row r="5111">
      <c r="A5111" t="n">
        <v>5103</v>
      </c>
      <c r="B5111">
        <f>RAND()</f>
        <v/>
      </c>
      <c r="C5111">
        <f>IF(B5111&lt;P_3,3,IF(B5111&lt;P_3+P_4,4,5))</f>
        <v/>
      </c>
      <c r="D5111">
        <f>NORM.S.INV(RAND())</f>
        <v/>
      </c>
      <c r="E5111">
        <f>V0*EXP((rf-q_leak-0.5*sigma^2)*C5111+sigma*SQRT(C5111)*D5111)</f>
        <v/>
      </c>
      <c r="F5111">
        <f>SHL_face*(1+SHL_rate)^C5111</f>
        <v/>
      </c>
      <c r="G5111">
        <f>Pref_face*(1+Pref_rate)^C5111</f>
        <v/>
      </c>
      <c r="H5111">
        <f>MAX(E5111-F5111-G5111,0)</f>
        <v/>
      </c>
      <c r="I5111">
        <f>MIN(E5111,F5111+G5111)+(1-MgmtPct)*H5111</f>
        <v/>
      </c>
      <c r="J5111">
        <f>IF(I5111/SponsorCost&gt;=RatchetTrigger,1,0)</f>
        <v/>
      </c>
      <c r="K5111">
        <f>IF(J5111=1,MgmtPctRatchet,MgmtPct)</f>
        <v/>
      </c>
      <c r="L5111">
        <f>K5111*H5111</f>
        <v/>
      </c>
      <c r="M5111">
        <f>EXP(-rf*C5111)*L5111</f>
        <v/>
      </c>
      <c r="N5111">
        <f>EXP(-rf*C5111)*E5111</f>
        <v/>
      </c>
    </row>
    <row r="5112">
      <c r="A5112" t="n">
        <v>5104</v>
      </c>
      <c r="B5112">
        <f>RAND()</f>
        <v/>
      </c>
      <c r="C5112">
        <f>IF(B5112&lt;P_3,3,IF(B5112&lt;P_3+P_4,4,5))</f>
        <v/>
      </c>
      <c r="D5112">
        <f>NORM.S.INV(RAND())</f>
        <v/>
      </c>
      <c r="E5112">
        <f>V0*EXP((rf-q_leak-0.5*sigma^2)*C5112+sigma*SQRT(C5112)*D5112)</f>
        <v/>
      </c>
      <c r="F5112">
        <f>SHL_face*(1+SHL_rate)^C5112</f>
        <v/>
      </c>
      <c r="G5112">
        <f>Pref_face*(1+Pref_rate)^C5112</f>
        <v/>
      </c>
      <c r="H5112">
        <f>MAX(E5112-F5112-G5112,0)</f>
        <v/>
      </c>
      <c r="I5112">
        <f>MIN(E5112,F5112+G5112)+(1-MgmtPct)*H5112</f>
        <v/>
      </c>
      <c r="J5112">
        <f>IF(I5112/SponsorCost&gt;=RatchetTrigger,1,0)</f>
        <v/>
      </c>
      <c r="K5112">
        <f>IF(J5112=1,MgmtPctRatchet,MgmtPct)</f>
        <v/>
      </c>
      <c r="L5112">
        <f>K5112*H5112</f>
        <v/>
      </c>
      <c r="M5112">
        <f>EXP(-rf*C5112)*L5112</f>
        <v/>
      </c>
      <c r="N5112">
        <f>EXP(-rf*C5112)*E5112</f>
        <v/>
      </c>
    </row>
    <row r="5113">
      <c r="A5113" t="n">
        <v>5105</v>
      </c>
      <c r="B5113">
        <f>RAND()</f>
        <v/>
      </c>
      <c r="C5113">
        <f>IF(B5113&lt;P_3,3,IF(B5113&lt;P_3+P_4,4,5))</f>
        <v/>
      </c>
      <c r="D5113">
        <f>NORM.S.INV(RAND())</f>
        <v/>
      </c>
      <c r="E5113">
        <f>V0*EXP((rf-q_leak-0.5*sigma^2)*C5113+sigma*SQRT(C5113)*D5113)</f>
        <v/>
      </c>
      <c r="F5113">
        <f>SHL_face*(1+SHL_rate)^C5113</f>
        <v/>
      </c>
      <c r="G5113">
        <f>Pref_face*(1+Pref_rate)^C5113</f>
        <v/>
      </c>
      <c r="H5113">
        <f>MAX(E5113-F5113-G5113,0)</f>
        <v/>
      </c>
      <c r="I5113">
        <f>MIN(E5113,F5113+G5113)+(1-MgmtPct)*H5113</f>
        <v/>
      </c>
      <c r="J5113">
        <f>IF(I5113/SponsorCost&gt;=RatchetTrigger,1,0)</f>
        <v/>
      </c>
      <c r="K5113">
        <f>IF(J5113=1,MgmtPctRatchet,MgmtPct)</f>
        <v/>
      </c>
      <c r="L5113">
        <f>K5113*H5113</f>
        <v/>
      </c>
      <c r="M5113">
        <f>EXP(-rf*C5113)*L5113</f>
        <v/>
      </c>
      <c r="N5113">
        <f>EXP(-rf*C5113)*E5113</f>
        <v/>
      </c>
    </row>
    <row r="5114">
      <c r="A5114" t="n">
        <v>5106</v>
      </c>
      <c r="B5114">
        <f>RAND()</f>
        <v/>
      </c>
      <c r="C5114">
        <f>IF(B5114&lt;P_3,3,IF(B5114&lt;P_3+P_4,4,5))</f>
        <v/>
      </c>
      <c r="D5114">
        <f>NORM.S.INV(RAND())</f>
        <v/>
      </c>
      <c r="E5114">
        <f>V0*EXP((rf-q_leak-0.5*sigma^2)*C5114+sigma*SQRT(C5114)*D5114)</f>
        <v/>
      </c>
      <c r="F5114">
        <f>SHL_face*(1+SHL_rate)^C5114</f>
        <v/>
      </c>
      <c r="G5114">
        <f>Pref_face*(1+Pref_rate)^C5114</f>
        <v/>
      </c>
      <c r="H5114">
        <f>MAX(E5114-F5114-G5114,0)</f>
        <v/>
      </c>
      <c r="I5114">
        <f>MIN(E5114,F5114+G5114)+(1-MgmtPct)*H5114</f>
        <v/>
      </c>
      <c r="J5114">
        <f>IF(I5114/SponsorCost&gt;=RatchetTrigger,1,0)</f>
        <v/>
      </c>
      <c r="K5114">
        <f>IF(J5114=1,MgmtPctRatchet,MgmtPct)</f>
        <v/>
      </c>
      <c r="L5114">
        <f>K5114*H5114</f>
        <v/>
      </c>
      <c r="M5114">
        <f>EXP(-rf*C5114)*L5114</f>
        <v/>
      </c>
      <c r="N5114">
        <f>EXP(-rf*C5114)*E5114</f>
        <v/>
      </c>
    </row>
    <row r="5115">
      <c r="A5115" t="n">
        <v>5107</v>
      </c>
      <c r="B5115">
        <f>RAND()</f>
        <v/>
      </c>
      <c r="C5115">
        <f>IF(B5115&lt;P_3,3,IF(B5115&lt;P_3+P_4,4,5))</f>
        <v/>
      </c>
      <c r="D5115">
        <f>NORM.S.INV(RAND())</f>
        <v/>
      </c>
      <c r="E5115">
        <f>V0*EXP((rf-q_leak-0.5*sigma^2)*C5115+sigma*SQRT(C5115)*D5115)</f>
        <v/>
      </c>
      <c r="F5115">
        <f>SHL_face*(1+SHL_rate)^C5115</f>
        <v/>
      </c>
      <c r="G5115">
        <f>Pref_face*(1+Pref_rate)^C5115</f>
        <v/>
      </c>
      <c r="H5115">
        <f>MAX(E5115-F5115-G5115,0)</f>
        <v/>
      </c>
      <c r="I5115">
        <f>MIN(E5115,F5115+G5115)+(1-MgmtPct)*H5115</f>
        <v/>
      </c>
      <c r="J5115">
        <f>IF(I5115/SponsorCost&gt;=RatchetTrigger,1,0)</f>
        <v/>
      </c>
      <c r="K5115">
        <f>IF(J5115=1,MgmtPctRatchet,MgmtPct)</f>
        <v/>
      </c>
      <c r="L5115">
        <f>K5115*H5115</f>
        <v/>
      </c>
      <c r="M5115">
        <f>EXP(-rf*C5115)*L5115</f>
        <v/>
      </c>
      <c r="N5115">
        <f>EXP(-rf*C5115)*E5115</f>
        <v/>
      </c>
    </row>
    <row r="5116">
      <c r="A5116" t="n">
        <v>5108</v>
      </c>
      <c r="B5116">
        <f>RAND()</f>
        <v/>
      </c>
      <c r="C5116">
        <f>IF(B5116&lt;P_3,3,IF(B5116&lt;P_3+P_4,4,5))</f>
        <v/>
      </c>
      <c r="D5116">
        <f>NORM.S.INV(RAND())</f>
        <v/>
      </c>
      <c r="E5116">
        <f>V0*EXP((rf-q_leak-0.5*sigma^2)*C5116+sigma*SQRT(C5116)*D5116)</f>
        <v/>
      </c>
      <c r="F5116">
        <f>SHL_face*(1+SHL_rate)^C5116</f>
        <v/>
      </c>
      <c r="G5116">
        <f>Pref_face*(1+Pref_rate)^C5116</f>
        <v/>
      </c>
      <c r="H5116">
        <f>MAX(E5116-F5116-G5116,0)</f>
        <v/>
      </c>
      <c r="I5116">
        <f>MIN(E5116,F5116+G5116)+(1-MgmtPct)*H5116</f>
        <v/>
      </c>
      <c r="J5116">
        <f>IF(I5116/SponsorCost&gt;=RatchetTrigger,1,0)</f>
        <v/>
      </c>
      <c r="K5116">
        <f>IF(J5116=1,MgmtPctRatchet,MgmtPct)</f>
        <v/>
      </c>
      <c r="L5116">
        <f>K5116*H5116</f>
        <v/>
      </c>
      <c r="M5116">
        <f>EXP(-rf*C5116)*L5116</f>
        <v/>
      </c>
      <c r="N5116">
        <f>EXP(-rf*C5116)*E5116</f>
        <v/>
      </c>
    </row>
    <row r="5117">
      <c r="A5117" t="n">
        <v>5109</v>
      </c>
      <c r="B5117">
        <f>RAND()</f>
        <v/>
      </c>
      <c r="C5117">
        <f>IF(B5117&lt;P_3,3,IF(B5117&lt;P_3+P_4,4,5))</f>
        <v/>
      </c>
      <c r="D5117">
        <f>NORM.S.INV(RAND())</f>
        <v/>
      </c>
      <c r="E5117">
        <f>V0*EXP((rf-q_leak-0.5*sigma^2)*C5117+sigma*SQRT(C5117)*D5117)</f>
        <v/>
      </c>
      <c r="F5117">
        <f>SHL_face*(1+SHL_rate)^C5117</f>
        <v/>
      </c>
      <c r="G5117">
        <f>Pref_face*(1+Pref_rate)^C5117</f>
        <v/>
      </c>
      <c r="H5117">
        <f>MAX(E5117-F5117-G5117,0)</f>
        <v/>
      </c>
      <c r="I5117">
        <f>MIN(E5117,F5117+G5117)+(1-MgmtPct)*H5117</f>
        <v/>
      </c>
      <c r="J5117">
        <f>IF(I5117/SponsorCost&gt;=RatchetTrigger,1,0)</f>
        <v/>
      </c>
      <c r="K5117">
        <f>IF(J5117=1,MgmtPctRatchet,MgmtPct)</f>
        <v/>
      </c>
      <c r="L5117">
        <f>K5117*H5117</f>
        <v/>
      </c>
      <c r="M5117">
        <f>EXP(-rf*C5117)*L5117</f>
        <v/>
      </c>
      <c r="N5117">
        <f>EXP(-rf*C5117)*E5117</f>
        <v/>
      </c>
    </row>
    <row r="5118">
      <c r="A5118" t="n">
        <v>5110</v>
      </c>
      <c r="B5118">
        <f>RAND()</f>
        <v/>
      </c>
      <c r="C5118">
        <f>IF(B5118&lt;P_3,3,IF(B5118&lt;P_3+P_4,4,5))</f>
        <v/>
      </c>
      <c r="D5118">
        <f>NORM.S.INV(RAND())</f>
        <v/>
      </c>
      <c r="E5118">
        <f>V0*EXP((rf-q_leak-0.5*sigma^2)*C5118+sigma*SQRT(C5118)*D5118)</f>
        <v/>
      </c>
      <c r="F5118">
        <f>SHL_face*(1+SHL_rate)^C5118</f>
        <v/>
      </c>
      <c r="G5118">
        <f>Pref_face*(1+Pref_rate)^C5118</f>
        <v/>
      </c>
      <c r="H5118">
        <f>MAX(E5118-F5118-G5118,0)</f>
        <v/>
      </c>
      <c r="I5118">
        <f>MIN(E5118,F5118+G5118)+(1-MgmtPct)*H5118</f>
        <v/>
      </c>
      <c r="J5118">
        <f>IF(I5118/SponsorCost&gt;=RatchetTrigger,1,0)</f>
        <v/>
      </c>
      <c r="K5118">
        <f>IF(J5118=1,MgmtPctRatchet,MgmtPct)</f>
        <v/>
      </c>
      <c r="L5118">
        <f>K5118*H5118</f>
        <v/>
      </c>
      <c r="M5118">
        <f>EXP(-rf*C5118)*L5118</f>
        <v/>
      </c>
      <c r="N5118">
        <f>EXP(-rf*C5118)*E5118</f>
        <v/>
      </c>
    </row>
    <row r="5119">
      <c r="A5119" t="n">
        <v>5111</v>
      </c>
      <c r="B5119">
        <f>RAND()</f>
        <v/>
      </c>
      <c r="C5119">
        <f>IF(B5119&lt;P_3,3,IF(B5119&lt;P_3+P_4,4,5))</f>
        <v/>
      </c>
      <c r="D5119">
        <f>NORM.S.INV(RAND())</f>
        <v/>
      </c>
      <c r="E5119">
        <f>V0*EXP((rf-q_leak-0.5*sigma^2)*C5119+sigma*SQRT(C5119)*D5119)</f>
        <v/>
      </c>
      <c r="F5119">
        <f>SHL_face*(1+SHL_rate)^C5119</f>
        <v/>
      </c>
      <c r="G5119">
        <f>Pref_face*(1+Pref_rate)^C5119</f>
        <v/>
      </c>
      <c r="H5119">
        <f>MAX(E5119-F5119-G5119,0)</f>
        <v/>
      </c>
      <c r="I5119">
        <f>MIN(E5119,F5119+G5119)+(1-MgmtPct)*H5119</f>
        <v/>
      </c>
      <c r="J5119">
        <f>IF(I5119/SponsorCost&gt;=RatchetTrigger,1,0)</f>
        <v/>
      </c>
      <c r="K5119">
        <f>IF(J5119=1,MgmtPctRatchet,MgmtPct)</f>
        <v/>
      </c>
      <c r="L5119">
        <f>K5119*H5119</f>
        <v/>
      </c>
      <c r="M5119">
        <f>EXP(-rf*C5119)*L5119</f>
        <v/>
      </c>
      <c r="N5119">
        <f>EXP(-rf*C5119)*E5119</f>
        <v/>
      </c>
    </row>
    <row r="5120">
      <c r="A5120" t="n">
        <v>5112</v>
      </c>
      <c r="B5120">
        <f>RAND()</f>
        <v/>
      </c>
      <c r="C5120">
        <f>IF(B5120&lt;P_3,3,IF(B5120&lt;P_3+P_4,4,5))</f>
        <v/>
      </c>
      <c r="D5120">
        <f>NORM.S.INV(RAND())</f>
        <v/>
      </c>
      <c r="E5120">
        <f>V0*EXP((rf-q_leak-0.5*sigma^2)*C5120+sigma*SQRT(C5120)*D5120)</f>
        <v/>
      </c>
      <c r="F5120">
        <f>SHL_face*(1+SHL_rate)^C5120</f>
        <v/>
      </c>
      <c r="G5120">
        <f>Pref_face*(1+Pref_rate)^C5120</f>
        <v/>
      </c>
      <c r="H5120">
        <f>MAX(E5120-F5120-G5120,0)</f>
        <v/>
      </c>
      <c r="I5120">
        <f>MIN(E5120,F5120+G5120)+(1-MgmtPct)*H5120</f>
        <v/>
      </c>
      <c r="J5120">
        <f>IF(I5120/SponsorCost&gt;=RatchetTrigger,1,0)</f>
        <v/>
      </c>
      <c r="K5120">
        <f>IF(J5120=1,MgmtPctRatchet,MgmtPct)</f>
        <v/>
      </c>
      <c r="L5120">
        <f>K5120*H5120</f>
        <v/>
      </c>
      <c r="M5120">
        <f>EXP(-rf*C5120)*L5120</f>
        <v/>
      </c>
      <c r="N5120">
        <f>EXP(-rf*C5120)*E5120</f>
        <v/>
      </c>
    </row>
    <row r="5121">
      <c r="A5121" t="n">
        <v>5113</v>
      </c>
      <c r="B5121">
        <f>RAND()</f>
        <v/>
      </c>
      <c r="C5121">
        <f>IF(B5121&lt;P_3,3,IF(B5121&lt;P_3+P_4,4,5))</f>
        <v/>
      </c>
      <c r="D5121">
        <f>NORM.S.INV(RAND())</f>
        <v/>
      </c>
      <c r="E5121">
        <f>V0*EXP((rf-q_leak-0.5*sigma^2)*C5121+sigma*SQRT(C5121)*D5121)</f>
        <v/>
      </c>
      <c r="F5121">
        <f>SHL_face*(1+SHL_rate)^C5121</f>
        <v/>
      </c>
      <c r="G5121">
        <f>Pref_face*(1+Pref_rate)^C5121</f>
        <v/>
      </c>
      <c r="H5121">
        <f>MAX(E5121-F5121-G5121,0)</f>
        <v/>
      </c>
      <c r="I5121">
        <f>MIN(E5121,F5121+G5121)+(1-MgmtPct)*H5121</f>
        <v/>
      </c>
      <c r="J5121">
        <f>IF(I5121/SponsorCost&gt;=RatchetTrigger,1,0)</f>
        <v/>
      </c>
      <c r="K5121">
        <f>IF(J5121=1,MgmtPctRatchet,MgmtPct)</f>
        <v/>
      </c>
      <c r="L5121">
        <f>K5121*H5121</f>
        <v/>
      </c>
      <c r="M5121">
        <f>EXP(-rf*C5121)*L5121</f>
        <v/>
      </c>
      <c r="N5121">
        <f>EXP(-rf*C5121)*E5121</f>
        <v/>
      </c>
    </row>
    <row r="5122">
      <c r="A5122" t="n">
        <v>5114</v>
      </c>
      <c r="B5122">
        <f>RAND()</f>
        <v/>
      </c>
      <c r="C5122">
        <f>IF(B5122&lt;P_3,3,IF(B5122&lt;P_3+P_4,4,5))</f>
        <v/>
      </c>
      <c r="D5122">
        <f>NORM.S.INV(RAND())</f>
        <v/>
      </c>
      <c r="E5122">
        <f>V0*EXP((rf-q_leak-0.5*sigma^2)*C5122+sigma*SQRT(C5122)*D5122)</f>
        <v/>
      </c>
      <c r="F5122">
        <f>SHL_face*(1+SHL_rate)^C5122</f>
        <v/>
      </c>
      <c r="G5122">
        <f>Pref_face*(1+Pref_rate)^C5122</f>
        <v/>
      </c>
      <c r="H5122">
        <f>MAX(E5122-F5122-G5122,0)</f>
        <v/>
      </c>
      <c r="I5122">
        <f>MIN(E5122,F5122+G5122)+(1-MgmtPct)*H5122</f>
        <v/>
      </c>
      <c r="J5122">
        <f>IF(I5122/SponsorCost&gt;=RatchetTrigger,1,0)</f>
        <v/>
      </c>
      <c r="K5122">
        <f>IF(J5122=1,MgmtPctRatchet,MgmtPct)</f>
        <v/>
      </c>
      <c r="L5122">
        <f>K5122*H5122</f>
        <v/>
      </c>
      <c r="M5122">
        <f>EXP(-rf*C5122)*L5122</f>
        <v/>
      </c>
      <c r="N5122">
        <f>EXP(-rf*C5122)*E5122</f>
        <v/>
      </c>
    </row>
    <row r="5123">
      <c r="A5123" t="n">
        <v>5115</v>
      </c>
      <c r="B5123">
        <f>RAND()</f>
        <v/>
      </c>
      <c r="C5123">
        <f>IF(B5123&lt;P_3,3,IF(B5123&lt;P_3+P_4,4,5))</f>
        <v/>
      </c>
      <c r="D5123">
        <f>NORM.S.INV(RAND())</f>
        <v/>
      </c>
      <c r="E5123">
        <f>V0*EXP((rf-q_leak-0.5*sigma^2)*C5123+sigma*SQRT(C5123)*D5123)</f>
        <v/>
      </c>
      <c r="F5123">
        <f>SHL_face*(1+SHL_rate)^C5123</f>
        <v/>
      </c>
      <c r="G5123">
        <f>Pref_face*(1+Pref_rate)^C5123</f>
        <v/>
      </c>
      <c r="H5123">
        <f>MAX(E5123-F5123-G5123,0)</f>
        <v/>
      </c>
      <c r="I5123">
        <f>MIN(E5123,F5123+G5123)+(1-MgmtPct)*H5123</f>
        <v/>
      </c>
      <c r="J5123">
        <f>IF(I5123/SponsorCost&gt;=RatchetTrigger,1,0)</f>
        <v/>
      </c>
      <c r="K5123">
        <f>IF(J5123=1,MgmtPctRatchet,MgmtPct)</f>
        <v/>
      </c>
      <c r="L5123">
        <f>K5123*H5123</f>
        <v/>
      </c>
      <c r="M5123">
        <f>EXP(-rf*C5123)*L5123</f>
        <v/>
      </c>
      <c r="N5123">
        <f>EXP(-rf*C5123)*E5123</f>
        <v/>
      </c>
    </row>
    <row r="5124">
      <c r="A5124" t="n">
        <v>5116</v>
      </c>
      <c r="B5124">
        <f>RAND()</f>
        <v/>
      </c>
      <c r="C5124">
        <f>IF(B5124&lt;P_3,3,IF(B5124&lt;P_3+P_4,4,5))</f>
        <v/>
      </c>
      <c r="D5124">
        <f>NORM.S.INV(RAND())</f>
        <v/>
      </c>
      <c r="E5124">
        <f>V0*EXP((rf-q_leak-0.5*sigma^2)*C5124+sigma*SQRT(C5124)*D5124)</f>
        <v/>
      </c>
      <c r="F5124">
        <f>SHL_face*(1+SHL_rate)^C5124</f>
        <v/>
      </c>
      <c r="G5124">
        <f>Pref_face*(1+Pref_rate)^C5124</f>
        <v/>
      </c>
      <c r="H5124">
        <f>MAX(E5124-F5124-G5124,0)</f>
        <v/>
      </c>
      <c r="I5124">
        <f>MIN(E5124,F5124+G5124)+(1-MgmtPct)*H5124</f>
        <v/>
      </c>
      <c r="J5124">
        <f>IF(I5124/SponsorCost&gt;=RatchetTrigger,1,0)</f>
        <v/>
      </c>
      <c r="K5124">
        <f>IF(J5124=1,MgmtPctRatchet,MgmtPct)</f>
        <v/>
      </c>
      <c r="L5124">
        <f>K5124*H5124</f>
        <v/>
      </c>
      <c r="M5124">
        <f>EXP(-rf*C5124)*L5124</f>
        <v/>
      </c>
      <c r="N5124">
        <f>EXP(-rf*C5124)*E5124</f>
        <v/>
      </c>
    </row>
    <row r="5125">
      <c r="A5125" t="n">
        <v>5117</v>
      </c>
      <c r="B5125">
        <f>RAND()</f>
        <v/>
      </c>
      <c r="C5125">
        <f>IF(B5125&lt;P_3,3,IF(B5125&lt;P_3+P_4,4,5))</f>
        <v/>
      </c>
      <c r="D5125">
        <f>NORM.S.INV(RAND())</f>
        <v/>
      </c>
      <c r="E5125">
        <f>V0*EXP((rf-q_leak-0.5*sigma^2)*C5125+sigma*SQRT(C5125)*D5125)</f>
        <v/>
      </c>
      <c r="F5125">
        <f>SHL_face*(1+SHL_rate)^C5125</f>
        <v/>
      </c>
      <c r="G5125">
        <f>Pref_face*(1+Pref_rate)^C5125</f>
        <v/>
      </c>
      <c r="H5125">
        <f>MAX(E5125-F5125-G5125,0)</f>
        <v/>
      </c>
      <c r="I5125">
        <f>MIN(E5125,F5125+G5125)+(1-MgmtPct)*H5125</f>
        <v/>
      </c>
      <c r="J5125">
        <f>IF(I5125/SponsorCost&gt;=RatchetTrigger,1,0)</f>
        <v/>
      </c>
      <c r="K5125">
        <f>IF(J5125=1,MgmtPctRatchet,MgmtPct)</f>
        <v/>
      </c>
      <c r="L5125">
        <f>K5125*H5125</f>
        <v/>
      </c>
      <c r="M5125">
        <f>EXP(-rf*C5125)*L5125</f>
        <v/>
      </c>
      <c r="N5125">
        <f>EXP(-rf*C5125)*E5125</f>
        <v/>
      </c>
    </row>
    <row r="5126">
      <c r="A5126" t="n">
        <v>5118</v>
      </c>
      <c r="B5126">
        <f>RAND()</f>
        <v/>
      </c>
      <c r="C5126">
        <f>IF(B5126&lt;P_3,3,IF(B5126&lt;P_3+P_4,4,5))</f>
        <v/>
      </c>
      <c r="D5126">
        <f>NORM.S.INV(RAND())</f>
        <v/>
      </c>
      <c r="E5126">
        <f>V0*EXP((rf-q_leak-0.5*sigma^2)*C5126+sigma*SQRT(C5126)*D5126)</f>
        <v/>
      </c>
      <c r="F5126">
        <f>SHL_face*(1+SHL_rate)^C5126</f>
        <v/>
      </c>
      <c r="G5126">
        <f>Pref_face*(1+Pref_rate)^C5126</f>
        <v/>
      </c>
      <c r="H5126">
        <f>MAX(E5126-F5126-G5126,0)</f>
        <v/>
      </c>
      <c r="I5126">
        <f>MIN(E5126,F5126+G5126)+(1-MgmtPct)*H5126</f>
        <v/>
      </c>
      <c r="J5126">
        <f>IF(I5126/SponsorCost&gt;=RatchetTrigger,1,0)</f>
        <v/>
      </c>
      <c r="K5126">
        <f>IF(J5126=1,MgmtPctRatchet,MgmtPct)</f>
        <v/>
      </c>
      <c r="L5126">
        <f>K5126*H5126</f>
        <v/>
      </c>
      <c r="M5126">
        <f>EXP(-rf*C5126)*L5126</f>
        <v/>
      </c>
      <c r="N5126">
        <f>EXP(-rf*C5126)*E5126</f>
        <v/>
      </c>
    </row>
    <row r="5127">
      <c r="A5127" t="n">
        <v>5119</v>
      </c>
      <c r="B5127">
        <f>RAND()</f>
        <v/>
      </c>
      <c r="C5127">
        <f>IF(B5127&lt;P_3,3,IF(B5127&lt;P_3+P_4,4,5))</f>
        <v/>
      </c>
      <c r="D5127">
        <f>NORM.S.INV(RAND())</f>
        <v/>
      </c>
      <c r="E5127">
        <f>V0*EXP((rf-q_leak-0.5*sigma^2)*C5127+sigma*SQRT(C5127)*D5127)</f>
        <v/>
      </c>
      <c r="F5127">
        <f>SHL_face*(1+SHL_rate)^C5127</f>
        <v/>
      </c>
      <c r="G5127">
        <f>Pref_face*(1+Pref_rate)^C5127</f>
        <v/>
      </c>
      <c r="H5127">
        <f>MAX(E5127-F5127-G5127,0)</f>
        <v/>
      </c>
      <c r="I5127">
        <f>MIN(E5127,F5127+G5127)+(1-MgmtPct)*H5127</f>
        <v/>
      </c>
      <c r="J5127">
        <f>IF(I5127/SponsorCost&gt;=RatchetTrigger,1,0)</f>
        <v/>
      </c>
      <c r="K5127">
        <f>IF(J5127=1,MgmtPctRatchet,MgmtPct)</f>
        <v/>
      </c>
      <c r="L5127">
        <f>K5127*H5127</f>
        <v/>
      </c>
      <c r="M5127">
        <f>EXP(-rf*C5127)*L5127</f>
        <v/>
      </c>
      <c r="N5127">
        <f>EXP(-rf*C5127)*E5127</f>
        <v/>
      </c>
    </row>
    <row r="5128">
      <c r="A5128" t="n">
        <v>5120</v>
      </c>
      <c r="B5128">
        <f>RAND()</f>
        <v/>
      </c>
      <c r="C5128">
        <f>IF(B5128&lt;P_3,3,IF(B5128&lt;P_3+P_4,4,5))</f>
        <v/>
      </c>
      <c r="D5128">
        <f>NORM.S.INV(RAND())</f>
        <v/>
      </c>
      <c r="E5128">
        <f>V0*EXP((rf-q_leak-0.5*sigma^2)*C5128+sigma*SQRT(C5128)*D5128)</f>
        <v/>
      </c>
      <c r="F5128">
        <f>SHL_face*(1+SHL_rate)^C5128</f>
        <v/>
      </c>
      <c r="G5128">
        <f>Pref_face*(1+Pref_rate)^C5128</f>
        <v/>
      </c>
      <c r="H5128">
        <f>MAX(E5128-F5128-G5128,0)</f>
        <v/>
      </c>
      <c r="I5128">
        <f>MIN(E5128,F5128+G5128)+(1-MgmtPct)*H5128</f>
        <v/>
      </c>
      <c r="J5128">
        <f>IF(I5128/SponsorCost&gt;=RatchetTrigger,1,0)</f>
        <v/>
      </c>
      <c r="K5128">
        <f>IF(J5128=1,MgmtPctRatchet,MgmtPct)</f>
        <v/>
      </c>
      <c r="L5128">
        <f>K5128*H5128</f>
        <v/>
      </c>
      <c r="M5128">
        <f>EXP(-rf*C5128)*L5128</f>
        <v/>
      </c>
      <c r="N5128">
        <f>EXP(-rf*C5128)*E5128</f>
        <v/>
      </c>
    </row>
    <row r="5129">
      <c r="A5129" t="n">
        <v>5121</v>
      </c>
      <c r="B5129">
        <f>RAND()</f>
        <v/>
      </c>
      <c r="C5129">
        <f>IF(B5129&lt;P_3,3,IF(B5129&lt;P_3+P_4,4,5))</f>
        <v/>
      </c>
      <c r="D5129">
        <f>NORM.S.INV(RAND())</f>
        <v/>
      </c>
      <c r="E5129">
        <f>V0*EXP((rf-q_leak-0.5*sigma^2)*C5129+sigma*SQRT(C5129)*D5129)</f>
        <v/>
      </c>
      <c r="F5129">
        <f>SHL_face*(1+SHL_rate)^C5129</f>
        <v/>
      </c>
      <c r="G5129">
        <f>Pref_face*(1+Pref_rate)^C5129</f>
        <v/>
      </c>
      <c r="H5129">
        <f>MAX(E5129-F5129-G5129,0)</f>
        <v/>
      </c>
      <c r="I5129">
        <f>MIN(E5129,F5129+G5129)+(1-MgmtPct)*H5129</f>
        <v/>
      </c>
      <c r="J5129">
        <f>IF(I5129/SponsorCost&gt;=RatchetTrigger,1,0)</f>
        <v/>
      </c>
      <c r="K5129">
        <f>IF(J5129=1,MgmtPctRatchet,MgmtPct)</f>
        <v/>
      </c>
      <c r="L5129">
        <f>K5129*H5129</f>
        <v/>
      </c>
      <c r="M5129">
        <f>EXP(-rf*C5129)*L5129</f>
        <v/>
      </c>
      <c r="N5129">
        <f>EXP(-rf*C5129)*E5129</f>
        <v/>
      </c>
    </row>
    <row r="5130">
      <c r="A5130" t="n">
        <v>5122</v>
      </c>
      <c r="B5130">
        <f>RAND()</f>
        <v/>
      </c>
      <c r="C5130">
        <f>IF(B5130&lt;P_3,3,IF(B5130&lt;P_3+P_4,4,5))</f>
        <v/>
      </c>
      <c r="D5130">
        <f>NORM.S.INV(RAND())</f>
        <v/>
      </c>
      <c r="E5130">
        <f>V0*EXP((rf-q_leak-0.5*sigma^2)*C5130+sigma*SQRT(C5130)*D5130)</f>
        <v/>
      </c>
      <c r="F5130">
        <f>SHL_face*(1+SHL_rate)^C5130</f>
        <v/>
      </c>
      <c r="G5130">
        <f>Pref_face*(1+Pref_rate)^C5130</f>
        <v/>
      </c>
      <c r="H5130">
        <f>MAX(E5130-F5130-G5130,0)</f>
        <v/>
      </c>
      <c r="I5130">
        <f>MIN(E5130,F5130+G5130)+(1-MgmtPct)*H5130</f>
        <v/>
      </c>
      <c r="J5130">
        <f>IF(I5130/SponsorCost&gt;=RatchetTrigger,1,0)</f>
        <v/>
      </c>
      <c r="K5130">
        <f>IF(J5130=1,MgmtPctRatchet,MgmtPct)</f>
        <v/>
      </c>
      <c r="L5130">
        <f>K5130*H5130</f>
        <v/>
      </c>
      <c r="M5130">
        <f>EXP(-rf*C5130)*L5130</f>
        <v/>
      </c>
      <c r="N5130">
        <f>EXP(-rf*C5130)*E5130</f>
        <v/>
      </c>
    </row>
    <row r="5131">
      <c r="A5131" t="n">
        <v>5123</v>
      </c>
      <c r="B5131">
        <f>RAND()</f>
        <v/>
      </c>
      <c r="C5131">
        <f>IF(B5131&lt;P_3,3,IF(B5131&lt;P_3+P_4,4,5))</f>
        <v/>
      </c>
      <c r="D5131">
        <f>NORM.S.INV(RAND())</f>
        <v/>
      </c>
      <c r="E5131">
        <f>V0*EXP((rf-q_leak-0.5*sigma^2)*C5131+sigma*SQRT(C5131)*D5131)</f>
        <v/>
      </c>
      <c r="F5131">
        <f>SHL_face*(1+SHL_rate)^C5131</f>
        <v/>
      </c>
      <c r="G5131">
        <f>Pref_face*(1+Pref_rate)^C5131</f>
        <v/>
      </c>
      <c r="H5131">
        <f>MAX(E5131-F5131-G5131,0)</f>
        <v/>
      </c>
      <c r="I5131">
        <f>MIN(E5131,F5131+G5131)+(1-MgmtPct)*H5131</f>
        <v/>
      </c>
      <c r="J5131">
        <f>IF(I5131/SponsorCost&gt;=RatchetTrigger,1,0)</f>
        <v/>
      </c>
      <c r="K5131">
        <f>IF(J5131=1,MgmtPctRatchet,MgmtPct)</f>
        <v/>
      </c>
      <c r="L5131">
        <f>K5131*H5131</f>
        <v/>
      </c>
      <c r="M5131">
        <f>EXP(-rf*C5131)*L5131</f>
        <v/>
      </c>
      <c r="N5131">
        <f>EXP(-rf*C5131)*E5131</f>
        <v/>
      </c>
    </row>
    <row r="5132">
      <c r="A5132" t="n">
        <v>5124</v>
      </c>
      <c r="B5132">
        <f>RAND()</f>
        <v/>
      </c>
      <c r="C5132">
        <f>IF(B5132&lt;P_3,3,IF(B5132&lt;P_3+P_4,4,5))</f>
        <v/>
      </c>
      <c r="D5132">
        <f>NORM.S.INV(RAND())</f>
        <v/>
      </c>
      <c r="E5132">
        <f>V0*EXP((rf-q_leak-0.5*sigma^2)*C5132+sigma*SQRT(C5132)*D5132)</f>
        <v/>
      </c>
      <c r="F5132">
        <f>SHL_face*(1+SHL_rate)^C5132</f>
        <v/>
      </c>
      <c r="G5132">
        <f>Pref_face*(1+Pref_rate)^C5132</f>
        <v/>
      </c>
      <c r="H5132">
        <f>MAX(E5132-F5132-G5132,0)</f>
        <v/>
      </c>
      <c r="I5132">
        <f>MIN(E5132,F5132+G5132)+(1-MgmtPct)*H5132</f>
        <v/>
      </c>
      <c r="J5132">
        <f>IF(I5132/SponsorCost&gt;=RatchetTrigger,1,0)</f>
        <v/>
      </c>
      <c r="K5132">
        <f>IF(J5132=1,MgmtPctRatchet,MgmtPct)</f>
        <v/>
      </c>
      <c r="L5132">
        <f>K5132*H5132</f>
        <v/>
      </c>
      <c r="M5132">
        <f>EXP(-rf*C5132)*L5132</f>
        <v/>
      </c>
      <c r="N5132">
        <f>EXP(-rf*C5132)*E5132</f>
        <v/>
      </c>
    </row>
    <row r="5133">
      <c r="A5133" t="n">
        <v>5125</v>
      </c>
      <c r="B5133">
        <f>RAND()</f>
        <v/>
      </c>
      <c r="C5133">
        <f>IF(B5133&lt;P_3,3,IF(B5133&lt;P_3+P_4,4,5))</f>
        <v/>
      </c>
      <c r="D5133">
        <f>NORM.S.INV(RAND())</f>
        <v/>
      </c>
      <c r="E5133">
        <f>V0*EXP((rf-q_leak-0.5*sigma^2)*C5133+sigma*SQRT(C5133)*D5133)</f>
        <v/>
      </c>
      <c r="F5133">
        <f>SHL_face*(1+SHL_rate)^C5133</f>
        <v/>
      </c>
      <c r="G5133">
        <f>Pref_face*(1+Pref_rate)^C5133</f>
        <v/>
      </c>
      <c r="H5133">
        <f>MAX(E5133-F5133-G5133,0)</f>
        <v/>
      </c>
      <c r="I5133">
        <f>MIN(E5133,F5133+G5133)+(1-MgmtPct)*H5133</f>
        <v/>
      </c>
      <c r="J5133">
        <f>IF(I5133/SponsorCost&gt;=RatchetTrigger,1,0)</f>
        <v/>
      </c>
      <c r="K5133">
        <f>IF(J5133=1,MgmtPctRatchet,MgmtPct)</f>
        <v/>
      </c>
      <c r="L5133">
        <f>K5133*H5133</f>
        <v/>
      </c>
      <c r="M5133">
        <f>EXP(-rf*C5133)*L5133</f>
        <v/>
      </c>
      <c r="N5133">
        <f>EXP(-rf*C5133)*E5133</f>
        <v/>
      </c>
    </row>
    <row r="5134">
      <c r="A5134" t="n">
        <v>5126</v>
      </c>
      <c r="B5134">
        <f>RAND()</f>
        <v/>
      </c>
      <c r="C5134">
        <f>IF(B5134&lt;P_3,3,IF(B5134&lt;P_3+P_4,4,5))</f>
        <v/>
      </c>
      <c r="D5134">
        <f>NORM.S.INV(RAND())</f>
        <v/>
      </c>
      <c r="E5134">
        <f>V0*EXP((rf-q_leak-0.5*sigma^2)*C5134+sigma*SQRT(C5134)*D5134)</f>
        <v/>
      </c>
      <c r="F5134">
        <f>SHL_face*(1+SHL_rate)^C5134</f>
        <v/>
      </c>
      <c r="G5134">
        <f>Pref_face*(1+Pref_rate)^C5134</f>
        <v/>
      </c>
      <c r="H5134">
        <f>MAX(E5134-F5134-G5134,0)</f>
        <v/>
      </c>
      <c r="I5134">
        <f>MIN(E5134,F5134+G5134)+(1-MgmtPct)*H5134</f>
        <v/>
      </c>
      <c r="J5134">
        <f>IF(I5134/SponsorCost&gt;=RatchetTrigger,1,0)</f>
        <v/>
      </c>
      <c r="K5134">
        <f>IF(J5134=1,MgmtPctRatchet,MgmtPct)</f>
        <v/>
      </c>
      <c r="L5134">
        <f>K5134*H5134</f>
        <v/>
      </c>
      <c r="M5134">
        <f>EXP(-rf*C5134)*L5134</f>
        <v/>
      </c>
      <c r="N5134">
        <f>EXP(-rf*C5134)*E5134</f>
        <v/>
      </c>
    </row>
    <row r="5135">
      <c r="A5135" t="n">
        <v>5127</v>
      </c>
      <c r="B5135">
        <f>RAND()</f>
        <v/>
      </c>
      <c r="C5135">
        <f>IF(B5135&lt;P_3,3,IF(B5135&lt;P_3+P_4,4,5))</f>
        <v/>
      </c>
      <c r="D5135">
        <f>NORM.S.INV(RAND())</f>
        <v/>
      </c>
      <c r="E5135">
        <f>V0*EXP((rf-q_leak-0.5*sigma^2)*C5135+sigma*SQRT(C5135)*D5135)</f>
        <v/>
      </c>
      <c r="F5135">
        <f>SHL_face*(1+SHL_rate)^C5135</f>
        <v/>
      </c>
      <c r="G5135">
        <f>Pref_face*(1+Pref_rate)^C5135</f>
        <v/>
      </c>
      <c r="H5135">
        <f>MAX(E5135-F5135-G5135,0)</f>
        <v/>
      </c>
      <c r="I5135">
        <f>MIN(E5135,F5135+G5135)+(1-MgmtPct)*H5135</f>
        <v/>
      </c>
      <c r="J5135">
        <f>IF(I5135/SponsorCost&gt;=RatchetTrigger,1,0)</f>
        <v/>
      </c>
      <c r="K5135">
        <f>IF(J5135=1,MgmtPctRatchet,MgmtPct)</f>
        <v/>
      </c>
      <c r="L5135">
        <f>K5135*H5135</f>
        <v/>
      </c>
      <c r="M5135">
        <f>EXP(-rf*C5135)*L5135</f>
        <v/>
      </c>
      <c r="N5135">
        <f>EXP(-rf*C5135)*E5135</f>
        <v/>
      </c>
    </row>
    <row r="5136">
      <c r="A5136" t="n">
        <v>5128</v>
      </c>
      <c r="B5136">
        <f>RAND()</f>
        <v/>
      </c>
      <c r="C5136">
        <f>IF(B5136&lt;P_3,3,IF(B5136&lt;P_3+P_4,4,5))</f>
        <v/>
      </c>
      <c r="D5136">
        <f>NORM.S.INV(RAND())</f>
        <v/>
      </c>
      <c r="E5136">
        <f>V0*EXP((rf-q_leak-0.5*sigma^2)*C5136+sigma*SQRT(C5136)*D5136)</f>
        <v/>
      </c>
      <c r="F5136">
        <f>SHL_face*(1+SHL_rate)^C5136</f>
        <v/>
      </c>
      <c r="G5136">
        <f>Pref_face*(1+Pref_rate)^C5136</f>
        <v/>
      </c>
      <c r="H5136">
        <f>MAX(E5136-F5136-G5136,0)</f>
        <v/>
      </c>
      <c r="I5136">
        <f>MIN(E5136,F5136+G5136)+(1-MgmtPct)*H5136</f>
        <v/>
      </c>
      <c r="J5136">
        <f>IF(I5136/SponsorCost&gt;=RatchetTrigger,1,0)</f>
        <v/>
      </c>
      <c r="K5136">
        <f>IF(J5136=1,MgmtPctRatchet,MgmtPct)</f>
        <v/>
      </c>
      <c r="L5136">
        <f>K5136*H5136</f>
        <v/>
      </c>
      <c r="M5136">
        <f>EXP(-rf*C5136)*L5136</f>
        <v/>
      </c>
      <c r="N5136">
        <f>EXP(-rf*C5136)*E5136</f>
        <v/>
      </c>
    </row>
    <row r="5137">
      <c r="A5137" t="n">
        <v>5129</v>
      </c>
      <c r="B5137">
        <f>RAND()</f>
        <v/>
      </c>
      <c r="C5137">
        <f>IF(B5137&lt;P_3,3,IF(B5137&lt;P_3+P_4,4,5))</f>
        <v/>
      </c>
      <c r="D5137">
        <f>NORM.S.INV(RAND())</f>
        <v/>
      </c>
      <c r="E5137">
        <f>V0*EXP((rf-q_leak-0.5*sigma^2)*C5137+sigma*SQRT(C5137)*D5137)</f>
        <v/>
      </c>
      <c r="F5137">
        <f>SHL_face*(1+SHL_rate)^C5137</f>
        <v/>
      </c>
      <c r="G5137">
        <f>Pref_face*(1+Pref_rate)^C5137</f>
        <v/>
      </c>
      <c r="H5137">
        <f>MAX(E5137-F5137-G5137,0)</f>
        <v/>
      </c>
      <c r="I5137">
        <f>MIN(E5137,F5137+G5137)+(1-MgmtPct)*H5137</f>
        <v/>
      </c>
      <c r="J5137">
        <f>IF(I5137/SponsorCost&gt;=RatchetTrigger,1,0)</f>
        <v/>
      </c>
      <c r="K5137">
        <f>IF(J5137=1,MgmtPctRatchet,MgmtPct)</f>
        <v/>
      </c>
      <c r="L5137">
        <f>K5137*H5137</f>
        <v/>
      </c>
      <c r="M5137">
        <f>EXP(-rf*C5137)*L5137</f>
        <v/>
      </c>
      <c r="N5137">
        <f>EXP(-rf*C5137)*E5137</f>
        <v/>
      </c>
    </row>
    <row r="5138">
      <c r="A5138" t="n">
        <v>5130</v>
      </c>
      <c r="B5138">
        <f>RAND()</f>
        <v/>
      </c>
      <c r="C5138">
        <f>IF(B5138&lt;P_3,3,IF(B5138&lt;P_3+P_4,4,5))</f>
        <v/>
      </c>
      <c r="D5138">
        <f>NORM.S.INV(RAND())</f>
        <v/>
      </c>
      <c r="E5138">
        <f>V0*EXP((rf-q_leak-0.5*sigma^2)*C5138+sigma*SQRT(C5138)*D5138)</f>
        <v/>
      </c>
      <c r="F5138">
        <f>SHL_face*(1+SHL_rate)^C5138</f>
        <v/>
      </c>
      <c r="G5138">
        <f>Pref_face*(1+Pref_rate)^C5138</f>
        <v/>
      </c>
      <c r="H5138">
        <f>MAX(E5138-F5138-G5138,0)</f>
        <v/>
      </c>
      <c r="I5138">
        <f>MIN(E5138,F5138+G5138)+(1-MgmtPct)*H5138</f>
        <v/>
      </c>
      <c r="J5138">
        <f>IF(I5138/SponsorCost&gt;=RatchetTrigger,1,0)</f>
        <v/>
      </c>
      <c r="K5138">
        <f>IF(J5138=1,MgmtPctRatchet,MgmtPct)</f>
        <v/>
      </c>
      <c r="L5138">
        <f>K5138*H5138</f>
        <v/>
      </c>
      <c r="M5138">
        <f>EXP(-rf*C5138)*L5138</f>
        <v/>
      </c>
      <c r="N5138">
        <f>EXP(-rf*C5138)*E5138</f>
        <v/>
      </c>
    </row>
    <row r="5139">
      <c r="A5139" t="n">
        <v>5131</v>
      </c>
      <c r="B5139">
        <f>RAND()</f>
        <v/>
      </c>
      <c r="C5139">
        <f>IF(B5139&lt;P_3,3,IF(B5139&lt;P_3+P_4,4,5))</f>
        <v/>
      </c>
      <c r="D5139">
        <f>NORM.S.INV(RAND())</f>
        <v/>
      </c>
      <c r="E5139">
        <f>V0*EXP((rf-q_leak-0.5*sigma^2)*C5139+sigma*SQRT(C5139)*D5139)</f>
        <v/>
      </c>
      <c r="F5139">
        <f>SHL_face*(1+SHL_rate)^C5139</f>
        <v/>
      </c>
      <c r="G5139">
        <f>Pref_face*(1+Pref_rate)^C5139</f>
        <v/>
      </c>
      <c r="H5139">
        <f>MAX(E5139-F5139-G5139,0)</f>
        <v/>
      </c>
      <c r="I5139">
        <f>MIN(E5139,F5139+G5139)+(1-MgmtPct)*H5139</f>
        <v/>
      </c>
      <c r="J5139">
        <f>IF(I5139/SponsorCost&gt;=RatchetTrigger,1,0)</f>
        <v/>
      </c>
      <c r="K5139">
        <f>IF(J5139=1,MgmtPctRatchet,MgmtPct)</f>
        <v/>
      </c>
      <c r="L5139">
        <f>K5139*H5139</f>
        <v/>
      </c>
      <c r="M5139">
        <f>EXP(-rf*C5139)*L5139</f>
        <v/>
      </c>
      <c r="N5139">
        <f>EXP(-rf*C5139)*E5139</f>
        <v/>
      </c>
    </row>
    <row r="5140">
      <c r="A5140" t="n">
        <v>5132</v>
      </c>
      <c r="B5140">
        <f>RAND()</f>
        <v/>
      </c>
      <c r="C5140">
        <f>IF(B5140&lt;P_3,3,IF(B5140&lt;P_3+P_4,4,5))</f>
        <v/>
      </c>
      <c r="D5140">
        <f>NORM.S.INV(RAND())</f>
        <v/>
      </c>
      <c r="E5140">
        <f>V0*EXP((rf-q_leak-0.5*sigma^2)*C5140+sigma*SQRT(C5140)*D5140)</f>
        <v/>
      </c>
      <c r="F5140">
        <f>SHL_face*(1+SHL_rate)^C5140</f>
        <v/>
      </c>
      <c r="G5140">
        <f>Pref_face*(1+Pref_rate)^C5140</f>
        <v/>
      </c>
      <c r="H5140">
        <f>MAX(E5140-F5140-G5140,0)</f>
        <v/>
      </c>
      <c r="I5140">
        <f>MIN(E5140,F5140+G5140)+(1-MgmtPct)*H5140</f>
        <v/>
      </c>
      <c r="J5140">
        <f>IF(I5140/SponsorCost&gt;=RatchetTrigger,1,0)</f>
        <v/>
      </c>
      <c r="K5140">
        <f>IF(J5140=1,MgmtPctRatchet,MgmtPct)</f>
        <v/>
      </c>
      <c r="L5140">
        <f>K5140*H5140</f>
        <v/>
      </c>
      <c r="M5140">
        <f>EXP(-rf*C5140)*L5140</f>
        <v/>
      </c>
      <c r="N5140">
        <f>EXP(-rf*C5140)*E5140</f>
        <v/>
      </c>
    </row>
    <row r="5141">
      <c r="A5141" t="n">
        <v>5133</v>
      </c>
      <c r="B5141">
        <f>RAND()</f>
        <v/>
      </c>
      <c r="C5141">
        <f>IF(B5141&lt;P_3,3,IF(B5141&lt;P_3+P_4,4,5))</f>
        <v/>
      </c>
      <c r="D5141">
        <f>NORM.S.INV(RAND())</f>
        <v/>
      </c>
      <c r="E5141">
        <f>V0*EXP((rf-q_leak-0.5*sigma^2)*C5141+sigma*SQRT(C5141)*D5141)</f>
        <v/>
      </c>
      <c r="F5141">
        <f>SHL_face*(1+SHL_rate)^C5141</f>
        <v/>
      </c>
      <c r="G5141">
        <f>Pref_face*(1+Pref_rate)^C5141</f>
        <v/>
      </c>
      <c r="H5141">
        <f>MAX(E5141-F5141-G5141,0)</f>
        <v/>
      </c>
      <c r="I5141">
        <f>MIN(E5141,F5141+G5141)+(1-MgmtPct)*H5141</f>
        <v/>
      </c>
      <c r="J5141">
        <f>IF(I5141/SponsorCost&gt;=RatchetTrigger,1,0)</f>
        <v/>
      </c>
      <c r="K5141">
        <f>IF(J5141=1,MgmtPctRatchet,MgmtPct)</f>
        <v/>
      </c>
      <c r="L5141">
        <f>K5141*H5141</f>
        <v/>
      </c>
      <c r="M5141">
        <f>EXP(-rf*C5141)*L5141</f>
        <v/>
      </c>
      <c r="N5141">
        <f>EXP(-rf*C5141)*E5141</f>
        <v/>
      </c>
    </row>
    <row r="5142">
      <c r="A5142" t="n">
        <v>5134</v>
      </c>
      <c r="B5142">
        <f>RAND()</f>
        <v/>
      </c>
      <c r="C5142">
        <f>IF(B5142&lt;P_3,3,IF(B5142&lt;P_3+P_4,4,5))</f>
        <v/>
      </c>
      <c r="D5142">
        <f>NORM.S.INV(RAND())</f>
        <v/>
      </c>
      <c r="E5142">
        <f>V0*EXP((rf-q_leak-0.5*sigma^2)*C5142+sigma*SQRT(C5142)*D5142)</f>
        <v/>
      </c>
      <c r="F5142">
        <f>SHL_face*(1+SHL_rate)^C5142</f>
        <v/>
      </c>
      <c r="G5142">
        <f>Pref_face*(1+Pref_rate)^C5142</f>
        <v/>
      </c>
      <c r="H5142">
        <f>MAX(E5142-F5142-G5142,0)</f>
        <v/>
      </c>
      <c r="I5142">
        <f>MIN(E5142,F5142+G5142)+(1-MgmtPct)*H5142</f>
        <v/>
      </c>
      <c r="J5142">
        <f>IF(I5142/SponsorCost&gt;=RatchetTrigger,1,0)</f>
        <v/>
      </c>
      <c r="K5142">
        <f>IF(J5142=1,MgmtPctRatchet,MgmtPct)</f>
        <v/>
      </c>
      <c r="L5142">
        <f>K5142*H5142</f>
        <v/>
      </c>
      <c r="M5142">
        <f>EXP(-rf*C5142)*L5142</f>
        <v/>
      </c>
      <c r="N5142">
        <f>EXP(-rf*C5142)*E5142</f>
        <v/>
      </c>
    </row>
    <row r="5143">
      <c r="A5143" t="n">
        <v>5135</v>
      </c>
      <c r="B5143">
        <f>RAND()</f>
        <v/>
      </c>
      <c r="C5143">
        <f>IF(B5143&lt;P_3,3,IF(B5143&lt;P_3+P_4,4,5))</f>
        <v/>
      </c>
      <c r="D5143">
        <f>NORM.S.INV(RAND())</f>
        <v/>
      </c>
      <c r="E5143">
        <f>V0*EXP((rf-q_leak-0.5*sigma^2)*C5143+sigma*SQRT(C5143)*D5143)</f>
        <v/>
      </c>
      <c r="F5143">
        <f>SHL_face*(1+SHL_rate)^C5143</f>
        <v/>
      </c>
      <c r="G5143">
        <f>Pref_face*(1+Pref_rate)^C5143</f>
        <v/>
      </c>
      <c r="H5143">
        <f>MAX(E5143-F5143-G5143,0)</f>
        <v/>
      </c>
      <c r="I5143">
        <f>MIN(E5143,F5143+G5143)+(1-MgmtPct)*H5143</f>
        <v/>
      </c>
      <c r="J5143">
        <f>IF(I5143/SponsorCost&gt;=RatchetTrigger,1,0)</f>
        <v/>
      </c>
      <c r="K5143">
        <f>IF(J5143=1,MgmtPctRatchet,MgmtPct)</f>
        <v/>
      </c>
      <c r="L5143">
        <f>K5143*H5143</f>
        <v/>
      </c>
      <c r="M5143">
        <f>EXP(-rf*C5143)*L5143</f>
        <v/>
      </c>
      <c r="N5143">
        <f>EXP(-rf*C5143)*E5143</f>
        <v/>
      </c>
    </row>
    <row r="5144">
      <c r="A5144" t="n">
        <v>5136</v>
      </c>
      <c r="B5144">
        <f>RAND()</f>
        <v/>
      </c>
      <c r="C5144">
        <f>IF(B5144&lt;P_3,3,IF(B5144&lt;P_3+P_4,4,5))</f>
        <v/>
      </c>
      <c r="D5144">
        <f>NORM.S.INV(RAND())</f>
        <v/>
      </c>
      <c r="E5144">
        <f>V0*EXP((rf-q_leak-0.5*sigma^2)*C5144+sigma*SQRT(C5144)*D5144)</f>
        <v/>
      </c>
      <c r="F5144">
        <f>SHL_face*(1+SHL_rate)^C5144</f>
        <v/>
      </c>
      <c r="G5144">
        <f>Pref_face*(1+Pref_rate)^C5144</f>
        <v/>
      </c>
      <c r="H5144">
        <f>MAX(E5144-F5144-G5144,0)</f>
        <v/>
      </c>
      <c r="I5144">
        <f>MIN(E5144,F5144+G5144)+(1-MgmtPct)*H5144</f>
        <v/>
      </c>
      <c r="J5144">
        <f>IF(I5144/SponsorCost&gt;=RatchetTrigger,1,0)</f>
        <v/>
      </c>
      <c r="K5144">
        <f>IF(J5144=1,MgmtPctRatchet,MgmtPct)</f>
        <v/>
      </c>
      <c r="L5144">
        <f>K5144*H5144</f>
        <v/>
      </c>
      <c r="M5144">
        <f>EXP(-rf*C5144)*L5144</f>
        <v/>
      </c>
      <c r="N5144">
        <f>EXP(-rf*C5144)*E5144</f>
        <v/>
      </c>
    </row>
    <row r="5145">
      <c r="A5145" t="n">
        <v>5137</v>
      </c>
      <c r="B5145">
        <f>RAND()</f>
        <v/>
      </c>
      <c r="C5145">
        <f>IF(B5145&lt;P_3,3,IF(B5145&lt;P_3+P_4,4,5))</f>
        <v/>
      </c>
      <c r="D5145">
        <f>NORM.S.INV(RAND())</f>
        <v/>
      </c>
      <c r="E5145">
        <f>V0*EXP((rf-q_leak-0.5*sigma^2)*C5145+sigma*SQRT(C5145)*D5145)</f>
        <v/>
      </c>
      <c r="F5145">
        <f>SHL_face*(1+SHL_rate)^C5145</f>
        <v/>
      </c>
      <c r="G5145">
        <f>Pref_face*(1+Pref_rate)^C5145</f>
        <v/>
      </c>
      <c r="H5145">
        <f>MAX(E5145-F5145-G5145,0)</f>
        <v/>
      </c>
      <c r="I5145">
        <f>MIN(E5145,F5145+G5145)+(1-MgmtPct)*H5145</f>
        <v/>
      </c>
      <c r="J5145">
        <f>IF(I5145/SponsorCost&gt;=RatchetTrigger,1,0)</f>
        <v/>
      </c>
      <c r="K5145">
        <f>IF(J5145=1,MgmtPctRatchet,MgmtPct)</f>
        <v/>
      </c>
      <c r="L5145">
        <f>K5145*H5145</f>
        <v/>
      </c>
      <c r="M5145">
        <f>EXP(-rf*C5145)*L5145</f>
        <v/>
      </c>
      <c r="N5145">
        <f>EXP(-rf*C5145)*E5145</f>
        <v/>
      </c>
    </row>
    <row r="5146">
      <c r="A5146" t="n">
        <v>5138</v>
      </c>
      <c r="B5146">
        <f>RAND()</f>
        <v/>
      </c>
      <c r="C5146">
        <f>IF(B5146&lt;P_3,3,IF(B5146&lt;P_3+P_4,4,5))</f>
        <v/>
      </c>
      <c r="D5146">
        <f>NORM.S.INV(RAND())</f>
        <v/>
      </c>
      <c r="E5146">
        <f>V0*EXP((rf-q_leak-0.5*sigma^2)*C5146+sigma*SQRT(C5146)*D5146)</f>
        <v/>
      </c>
      <c r="F5146">
        <f>SHL_face*(1+SHL_rate)^C5146</f>
        <v/>
      </c>
      <c r="G5146">
        <f>Pref_face*(1+Pref_rate)^C5146</f>
        <v/>
      </c>
      <c r="H5146">
        <f>MAX(E5146-F5146-G5146,0)</f>
        <v/>
      </c>
      <c r="I5146">
        <f>MIN(E5146,F5146+G5146)+(1-MgmtPct)*H5146</f>
        <v/>
      </c>
      <c r="J5146">
        <f>IF(I5146/SponsorCost&gt;=RatchetTrigger,1,0)</f>
        <v/>
      </c>
      <c r="K5146">
        <f>IF(J5146=1,MgmtPctRatchet,MgmtPct)</f>
        <v/>
      </c>
      <c r="L5146">
        <f>K5146*H5146</f>
        <v/>
      </c>
      <c r="M5146">
        <f>EXP(-rf*C5146)*L5146</f>
        <v/>
      </c>
      <c r="N5146">
        <f>EXP(-rf*C5146)*E5146</f>
        <v/>
      </c>
    </row>
    <row r="5147">
      <c r="A5147" t="n">
        <v>5139</v>
      </c>
      <c r="B5147">
        <f>RAND()</f>
        <v/>
      </c>
      <c r="C5147">
        <f>IF(B5147&lt;P_3,3,IF(B5147&lt;P_3+P_4,4,5))</f>
        <v/>
      </c>
      <c r="D5147">
        <f>NORM.S.INV(RAND())</f>
        <v/>
      </c>
      <c r="E5147">
        <f>V0*EXP((rf-q_leak-0.5*sigma^2)*C5147+sigma*SQRT(C5147)*D5147)</f>
        <v/>
      </c>
      <c r="F5147">
        <f>SHL_face*(1+SHL_rate)^C5147</f>
        <v/>
      </c>
      <c r="G5147">
        <f>Pref_face*(1+Pref_rate)^C5147</f>
        <v/>
      </c>
      <c r="H5147">
        <f>MAX(E5147-F5147-G5147,0)</f>
        <v/>
      </c>
      <c r="I5147">
        <f>MIN(E5147,F5147+G5147)+(1-MgmtPct)*H5147</f>
        <v/>
      </c>
      <c r="J5147">
        <f>IF(I5147/SponsorCost&gt;=RatchetTrigger,1,0)</f>
        <v/>
      </c>
      <c r="K5147">
        <f>IF(J5147=1,MgmtPctRatchet,MgmtPct)</f>
        <v/>
      </c>
      <c r="L5147">
        <f>K5147*H5147</f>
        <v/>
      </c>
      <c r="M5147">
        <f>EXP(-rf*C5147)*L5147</f>
        <v/>
      </c>
      <c r="N5147">
        <f>EXP(-rf*C5147)*E5147</f>
        <v/>
      </c>
    </row>
    <row r="5148">
      <c r="A5148" t="n">
        <v>5140</v>
      </c>
      <c r="B5148">
        <f>RAND()</f>
        <v/>
      </c>
      <c r="C5148">
        <f>IF(B5148&lt;P_3,3,IF(B5148&lt;P_3+P_4,4,5))</f>
        <v/>
      </c>
      <c r="D5148">
        <f>NORM.S.INV(RAND())</f>
        <v/>
      </c>
      <c r="E5148">
        <f>V0*EXP((rf-q_leak-0.5*sigma^2)*C5148+sigma*SQRT(C5148)*D5148)</f>
        <v/>
      </c>
      <c r="F5148">
        <f>SHL_face*(1+SHL_rate)^C5148</f>
        <v/>
      </c>
      <c r="G5148">
        <f>Pref_face*(1+Pref_rate)^C5148</f>
        <v/>
      </c>
      <c r="H5148">
        <f>MAX(E5148-F5148-G5148,0)</f>
        <v/>
      </c>
      <c r="I5148">
        <f>MIN(E5148,F5148+G5148)+(1-MgmtPct)*H5148</f>
        <v/>
      </c>
      <c r="J5148">
        <f>IF(I5148/SponsorCost&gt;=RatchetTrigger,1,0)</f>
        <v/>
      </c>
      <c r="K5148">
        <f>IF(J5148=1,MgmtPctRatchet,MgmtPct)</f>
        <v/>
      </c>
      <c r="L5148">
        <f>K5148*H5148</f>
        <v/>
      </c>
      <c r="M5148">
        <f>EXP(-rf*C5148)*L5148</f>
        <v/>
      </c>
      <c r="N5148">
        <f>EXP(-rf*C5148)*E5148</f>
        <v/>
      </c>
    </row>
    <row r="5149">
      <c r="A5149" t="n">
        <v>5141</v>
      </c>
      <c r="B5149">
        <f>RAND()</f>
        <v/>
      </c>
      <c r="C5149">
        <f>IF(B5149&lt;P_3,3,IF(B5149&lt;P_3+P_4,4,5))</f>
        <v/>
      </c>
      <c r="D5149">
        <f>NORM.S.INV(RAND())</f>
        <v/>
      </c>
      <c r="E5149">
        <f>V0*EXP((rf-q_leak-0.5*sigma^2)*C5149+sigma*SQRT(C5149)*D5149)</f>
        <v/>
      </c>
      <c r="F5149">
        <f>SHL_face*(1+SHL_rate)^C5149</f>
        <v/>
      </c>
      <c r="G5149">
        <f>Pref_face*(1+Pref_rate)^C5149</f>
        <v/>
      </c>
      <c r="H5149">
        <f>MAX(E5149-F5149-G5149,0)</f>
        <v/>
      </c>
      <c r="I5149">
        <f>MIN(E5149,F5149+G5149)+(1-MgmtPct)*H5149</f>
        <v/>
      </c>
      <c r="J5149">
        <f>IF(I5149/SponsorCost&gt;=RatchetTrigger,1,0)</f>
        <v/>
      </c>
      <c r="K5149">
        <f>IF(J5149=1,MgmtPctRatchet,MgmtPct)</f>
        <v/>
      </c>
      <c r="L5149">
        <f>K5149*H5149</f>
        <v/>
      </c>
      <c r="M5149">
        <f>EXP(-rf*C5149)*L5149</f>
        <v/>
      </c>
      <c r="N5149">
        <f>EXP(-rf*C5149)*E5149</f>
        <v/>
      </c>
    </row>
    <row r="5150">
      <c r="A5150" t="n">
        <v>5142</v>
      </c>
      <c r="B5150">
        <f>RAND()</f>
        <v/>
      </c>
      <c r="C5150">
        <f>IF(B5150&lt;P_3,3,IF(B5150&lt;P_3+P_4,4,5))</f>
        <v/>
      </c>
      <c r="D5150">
        <f>NORM.S.INV(RAND())</f>
        <v/>
      </c>
      <c r="E5150">
        <f>V0*EXP((rf-q_leak-0.5*sigma^2)*C5150+sigma*SQRT(C5150)*D5150)</f>
        <v/>
      </c>
      <c r="F5150">
        <f>SHL_face*(1+SHL_rate)^C5150</f>
        <v/>
      </c>
      <c r="G5150">
        <f>Pref_face*(1+Pref_rate)^C5150</f>
        <v/>
      </c>
      <c r="H5150">
        <f>MAX(E5150-F5150-G5150,0)</f>
        <v/>
      </c>
      <c r="I5150">
        <f>MIN(E5150,F5150+G5150)+(1-MgmtPct)*H5150</f>
        <v/>
      </c>
      <c r="J5150">
        <f>IF(I5150/SponsorCost&gt;=RatchetTrigger,1,0)</f>
        <v/>
      </c>
      <c r="K5150">
        <f>IF(J5150=1,MgmtPctRatchet,MgmtPct)</f>
        <v/>
      </c>
      <c r="L5150">
        <f>K5150*H5150</f>
        <v/>
      </c>
      <c r="M5150">
        <f>EXP(-rf*C5150)*L5150</f>
        <v/>
      </c>
      <c r="N5150">
        <f>EXP(-rf*C5150)*E5150</f>
        <v/>
      </c>
    </row>
    <row r="5151">
      <c r="A5151" t="n">
        <v>5143</v>
      </c>
      <c r="B5151">
        <f>RAND()</f>
        <v/>
      </c>
      <c r="C5151">
        <f>IF(B5151&lt;P_3,3,IF(B5151&lt;P_3+P_4,4,5))</f>
        <v/>
      </c>
      <c r="D5151">
        <f>NORM.S.INV(RAND())</f>
        <v/>
      </c>
      <c r="E5151">
        <f>V0*EXP((rf-q_leak-0.5*sigma^2)*C5151+sigma*SQRT(C5151)*D5151)</f>
        <v/>
      </c>
      <c r="F5151">
        <f>SHL_face*(1+SHL_rate)^C5151</f>
        <v/>
      </c>
      <c r="G5151">
        <f>Pref_face*(1+Pref_rate)^C5151</f>
        <v/>
      </c>
      <c r="H5151">
        <f>MAX(E5151-F5151-G5151,0)</f>
        <v/>
      </c>
      <c r="I5151">
        <f>MIN(E5151,F5151+G5151)+(1-MgmtPct)*H5151</f>
        <v/>
      </c>
      <c r="J5151">
        <f>IF(I5151/SponsorCost&gt;=RatchetTrigger,1,0)</f>
        <v/>
      </c>
      <c r="K5151">
        <f>IF(J5151=1,MgmtPctRatchet,MgmtPct)</f>
        <v/>
      </c>
      <c r="L5151">
        <f>K5151*H5151</f>
        <v/>
      </c>
      <c r="M5151">
        <f>EXP(-rf*C5151)*L5151</f>
        <v/>
      </c>
      <c r="N5151">
        <f>EXP(-rf*C5151)*E5151</f>
        <v/>
      </c>
    </row>
    <row r="5152">
      <c r="A5152" t="n">
        <v>5144</v>
      </c>
      <c r="B5152">
        <f>RAND()</f>
        <v/>
      </c>
      <c r="C5152">
        <f>IF(B5152&lt;P_3,3,IF(B5152&lt;P_3+P_4,4,5))</f>
        <v/>
      </c>
      <c r="D5152">
        <f>NORM.S.INV(RAND())</f>
        <v/>
      </c>
      <c r="E5152">
        <f>V0*EXP((rf-q_leak-0.5*sigma^2)*C5152+sigma*SQRT(C5152)*D5152)</f>
        <v/>
      </c>
      <c r="F5152">
        <f>SHL_face*(1+SHL_rate)^C5152</f>
        <v/>
      </c>
      <c r="G5152">
        <f>Pref_face*(1+Pref_rate)^C5152</f>
        <v/>
      </c>
      <c r="H5152">
        <f>MAX(E5152-F5152-G5152,0)</f>
        <v/>
      </c>
      <c r="I5152">
        <f>MIN(E5152,F5152+G5152)+(1-MgmtPct)*H5152</f>
        <v/>
      </c>
      <c r="J5152">
        <f>IF(I5152/SponsorCost&gt;=RatchetTrigger,1,0)</f>
        <v/>
      </c>
      <c r="K5152">
        <f>IF(J5152=1,MgmtPctRatchet,MgmtPct)</f>
        <v/>
      </c>
      <c r="L5152">
        <f>K5152*H5152</f>
        <v/>
      </c>
      <c r="M5152">
        <f>EXP(-rf*C5152)*L5152</f>
        <v/>
      </c>
      <c r="N5152">
        <f>EXP(-rf*C5152)*E5152</f>
        <v/>
      </c>
    </row>
    <row r="5153">
      <c r="A5153" t="n">
        <v>5145</v>
      </c>
      <c r="B5153">
        <f>RAND()</f>
        <v/>
      </c>
      <c r="C5153">
        <f>IF(B5153&lt;P_3,3,IF(B5153&lt;P_3+P_4,4,5))</f>
        <v/>
      </c>
      <c r="D5153">
        <f>NORM.S.INV(RAND())</f>
        <v/>
      </c>
      <c r="E5153">
        <f>V0*EXP((rf-q_leak-0.5*sigma^2)*C5153+sigma*SQRT(C5153)*D5153)</f>
        <v/>
      </c>
      <c r="F5153">
        <f>SHL_face*(1+SHL_rate)^C5153</f>
        <v/>
      </c>
      <c r="G5153">
        <f>Pref_face*(1+Pref_rate)^C5153</f>
        <v/>
      </c>
      <c r="H5153">
        <f>MAX(E5153-F5153-G5153,0)</f>
        <v/>
      </c>
      <c r="I5153">
        <f>MIN(E5153,F5153+G5153)+(1-MgmtPct)*H5153</f>
        <v/>
      </c>
      <c r="J5153">
        <f>IF(I5153/SponsorCost&gt;=RatchetTrigger,1,0)</f>
        <v/>
      </c>
      <c r="K5153">
        <f>IF(J5153=1,MgmtPctRatchet,MgmtPct)</f>
        <v/>
      </c>
      <c r="L5153">
        <f>K5153*H5153</f>
        <v/>
      </c>
      <c r="M5153">
        <f>EXP(-rf*C5153)*L5153</f>
        <v/>
      </c>
      <c r="N5153">
        <f>EXP(-rf*C5153)*E5153</f>
        <v/>
      </c>
    </row>
    <row r="5154">
      <c r="A5154" t="n">
        <v>5146</v>
      </c>
      <c r="B5154">
        <f>RAND()</f>
        <v/>
      </c>
      <c r="C5154">
        <f>IF(B5154&lt;P_3,3,IF(B5154&lt;P_3+P_4,4,5))</f>
        <v/>
      </c>
      <c r="D5154">
        <f>NORM.S.INV(RAND())</f>
        <v/>
      </c>
      <c r="E5154">
        <f>V0*EXP((rf-q_leak-0.5*sigma^2)*C5154+sigma*SQRT(C5154)*D5154)</f>
        <v/>
      </c>
      <c r="F5154">
        <f>SHL_face*(1+SHL_rate)^C5154</f>
        <v/>
      </c>
      <c r="G5154">
        <f>Pref_face*(1+Pref_rate)^C5154</f>
        <v/>
      </c>
      <c r="H5154">
        <f>MAX(E5154-F5154-G5154,0)</f>
        <v/>
      </c>
      <c r="I5154">
        <f>MIN(E5154,F5154+G5154)+(1-MgmtPct)*H5154</f>
        <v/>
      </c>
      <c r="J5154">
        <f>IF(I5154/SponsorCost&gt;=RatchetTrigger,1,0)</f>
        <v/>
      </c>
      <c r="K5154">
        <f>IF(J5154=1,MgmtPctRatchet,MgmtPct)</f>
        <v/>
      </c>
      <c r="L5154">
        <f>K5154*H5154</f>
        <v/>
      </c>
      <c r="M5154">
        <f>EXP(-rf*C5154)*L5154</f>
        <v/>
      </c>
      <c r="N5154">
        <f>EXP(-rf*C5154)*E5154</f>
        <v/>
      </c>
    </row>
    <row r="5155">
      <c r="A5155" t="n">
        <v>5147</v>
      </c>
      <c r="B5155">
        <f>RAND()</f>
        <v/>
      </c>
      <c r="C5155">
        <f>IF(B5155&lt;P_3,3,IF(B5155&lt;P_3+P_4,4,5))</f>
        <v/>
      </c>
      <c r="D5155">
        <f>NORM.S.INV(RAND())</f>
        <v/>
      </c>
      <c r="E5155">
        <f>V0*EXP((rf-q_leak-0.5*sigma^2)*C5155+sigma*SQRT(C5155)*D5155)</f>
        <v/>
      </c>
      <c r="F5155">
        <f>SHL_face*(1+SHL_rate)^C5155</f>
        <v/>
      </c>
      <c r="G5155">
        <f>Pref_face*(1+Pref_rate)^C5155</f>
        <v/>
      </c>
      <c r="H5155">
        <f>MAX(E5155-F5155-G5155,0)</f>
        <v/>
      </c>
      <c r="I5155">
        <f>MIN(E5155,F5155+G5155)+(1-MgmtPct)*H5155</f>
        <v/>
      </c>
      <c r="J5155">
        <f>IF(I5155/SponsorCost&gt;=RatchetTrigger,1,0)</f>
        <v/>
      </c>
      <c r="K5155">
        <f>IF(J5155=1,MgmtPctRatchet,MgmtPct)</f>
        <v/>
      </c>
      <c r="L5155">
        <f>K5155*H5155</f>
        <v/>
      </c>
      <c r="M5155">
        <f>EXP(-rf*C5155)*L5155</f>
        <v/>
      </c>
      <c r="N5155">
        <f>EXP(-rf*C5155)*E5155</f>
        <v/>
      </c>
    </row>
    <row r="5156">
      <c r="A5156" t="n">
        <v>5148</v>
      </c>
      <c r="B5156">
        <f>RAND()</f>
        <v/>
      </c>
      <c r="C5156">
        <f>IF(B5156&lt;P_3,3,IF(B5156&lt;P_3+P_4,4,5))</f>
        <v/>
      </c>
      <c r="D5156">
        <f>NORM.S.INV(RAND())</f>
        <v/>
      </c>
      <c r="E5156">
        <f>V0*EXP((rf-q_leak-0.5*sigma^2)*C5156+sigma*SQRT(C5156)*D5156)</f>
        <v/>
      </c>
      <c r="F5156">
        <f>SHL_face*(1+SHL_rate)^C5156</f>
        <v/>
      </c>
      <c r="G5156">
        <f>Pref_face*(1+Pref_rate)^C5156</f>
        <v/>
      </c>
      <c r="H5156">
        <f>MAX(E5156-F5156-G5156,0)</f>
        <v/>
      </c>
      <c r="I5156">
        <f>MIN(E5156,F5156+G5156)+(1-MgmtPct)*H5156</f>
        <v/>
      </c>
      <c r="J5156">
        <f>IF(I5156/SponsorCost&gt;=RatchetTrigger,1,0)</f>
        <v/>
      </c>
      <c r="K5156">
        <f>IF(J5156=1,MgmtPctRatchet,MgmtPct)</f>
        <v/>
      </c>
      <c r="L5156">
        <f>K5156*H5156</f>
        <v/>
      </c>
      <c r="M5156">
        <f>EXP(-rf*C5156)*L5156</f>
        <v/>
      </c>
      <c r="N5156">
        <f>EXP(-rf*C5156)*E5156</f>
        <v/>
      </c>
    </row>
    <row r="5157">
      <c r="A5157" t="n">
        <v>5149</v>
      </c>
      <c r="B5157">
        <f>RAND()</f>
        <v/>
      </c>
      <c r="C5157">
        <f>IF(B5157&lt;P_3,3,IF(B5157&lt;P_3+P_4,4,5))</f>
        <v/>
      </c>
      <c r="D5157">
        <f>NORM.S.INV(RAND())</f>
        <v/>
      </c>
      <c r="E5157">
        <f>V0*EXP((rf-q_leak-0.5*sigma^2)*C5157+sigma*SQRT(C5157)*D5157)</f>
        <v/>
      </c>
      <c r="F5157">
        <f>SHL_face*(1+SHL_rate)^C5157</f>
        <v/>
      </c>
      <c r="G5157">
        <f>Pref_face*(1+Pref_rate)^C5157</f>
        <v/>
      </c>
      <c r="H5157">
        <f>MAX(E5157-F5157-G5157,0)</f>
        <v/>
      </c>
      <c r="I5157">
        <f>MIN(E5157,F5157+G5157)+(1-MgmtPct)*H5157</f>
        <v/>
      </c>
      <c r="J5157">
        <f>IF(I5157/SponsorCost&gt;=RatchetTrigger,1,0)</f>
        <v/>
      </c>
      <c r="K5157">
        <f>IF(J5157=1,MgmtPctRatchet,MgmtPct)</f>
        <v/>
      </c>
      <c r="L5157">
        <f>K5157*H5157</f>
        <v/>
      </c>
      <c r="M5157">
        <f>EXP(-rf*C5157)*L5157</f>
        <v/>
      </c>
      <c r="N5157">
        <f>EXP(-rf*C5157)*E5157</f>
        <v/>
      </c>
    </row>
    <row r="5158">
      <c r="A5158" t="n">
        <v>5150</v>
      </c>
      <c r="B5158">
        <f>RAND()</f>
        <v/>
      </c>
      <c r="C5158">
        <f>IF(B5158&lt;P_3,3,IF(B5158&lt;P_3+P_4,4,5))</f>
        <v/>
      </c>
      <c r="D5158">
        <f>NORM.S.INV(RAND())</f>
        <v/>
      </c>
      <c r="E5158">
        <f>V0*EXP((rf-q_leak-0.5*sigma^2)*C5158+sigma*SQRT(C5158)*D5158)</f>
        <v/>
      </c>
      <c r="F5158">
        <f>SHL_face*(1+SHL_rate)^C5158</f>
        <v/>
      </c>
      <c r="G5158">
        <f>Pref_face*(1+Pref_rate)^C5158</f>
        <v/>
      </c>
      <c r="H5158">
        <f>MAX(E5158-F5158-G5158,0)</f>
        <v/>
      </c>
      <c r="I5158">
        <f>MIN(E5158,F5158+G5158)+(1-MgmtPct)*H5158</f>
        <v/>
      </c>
      <c r="J5158">
        <f>IF(I5158/SponsorCost&gt;=RatchetTrigger,1,0)</f>
        <v/>
      </c>
      <c r="K5158">
        <f>IF(J5158=1,MgmtPctRatchet,MgmtPct)</f>
        <v/>
      </c>
      <c r="L5158">
        <f>K5158*H5158</f>
        <v/>
      </c>
      <c r="M5158">
        <f>EXP(-rf*C5158)*L5158</f>
        <v/>
      </c>
      <c r="N5158">
        <f>EXP(-rf*C5158)*E5158</f>
        <v/>
      </c>
    </row>
    <row r="5159">
      <c r="A5159" t="n">
        <v>5151</v>
      </c>
      <c r="B5159">
        <f>RAND()</f>
        <v/>
      </c>
      <c r="C5159">
        <f>IF(B5159&lt;P_3,3,IF(B5159&lt;P_3+P_4,4,5))</f>
        <v/>
      </c>
      <c r="D5159">
        <f>NORM.S.INV(RAND())</f>
        <v/>
      </c>
      <c r="E5159">
        <f>V0*EXP((rf-q_leak-0.5*sigma^2)*C5159+sigma*SQRT(C5159)*D5159)</f>
        <v/>
      </c>
      <c r="F5159">
        <f>SHL_face*(1+SHL_rate)^C5159</f>
        <v/>
      </c>
      <c r="G5159">
        <f>Pref_face*(1+Pref_rate)^C5159</f>
        <v/>
      </c>
      <c r="H5159">
        <f>MAX(E5159-F5159-G5159,0)</f>
        <v/>
      </c>
      <c r="I5159">
        <f>MIN(E5159,F5159+G5159)+(1-MgmtPct)*H5159</f>
        <v/>
      </c>
      <c r="J5159">
        <f>IF(I5159/SponsorCost&gt;=RatchetTrigger,1,0)</f>
        <v/>
      </c>
      <c r="K5159">
        <f>IF(J5159=1,MgmtPctRatchet,MgmtPct)</f>
        <v/>
      </c>
      <c r="L5159">
        <f>K5159*H5159</f>
        <v/>
      </c>
      <c r="M5159">
        <f>EXP(-rf*C5159)*L5159</f>
        <v/>
      </c>
      <c r="N5159">
        <f>EXP(-rf*C5159)*E5159</f>
        <v/>
      </c>
    </row>
    <row r="5160">
      <c r="A5160" t="n">
        <v>5152</v>
      </c>
      <c r="B5160">
        <f>RAND()</f>
        <v/>
      </c>
      <c r="C5160">
        <f>IF(B5160&lt;P_3,3,IF(B5160&lt;P_3+P_4,4,5))</f>
        <v/>
      </c>
      <c r="D5160">
        <f>NORM.S.INV(RAND())</f>
        <v/>
      </c>
      <c r="E5160">
        <f>V0*EXP((rf-q_leak-0.5*sigma^2)*C5160+sigma*SQRT(C5160)*D5160)</f>
        <v/>
      </c>
      <c r="F5160">
        <f>SHL_face*(1+SHL_rate)^C5160</f>
        <v/>
      </c>
      <c r="G5160">
        <f>Pref_face*(1+Pref_rate)^C5160</f>
        <v/>
      </c>
      <c r="H5160">
        <f>MAX(E5160-F5160-G5160,0)</f>
        <v/>
      </c>
      <c r="I5160">
        <f>MIN(E5160,F5160+G5160)+(1-MgmtPct)*H5160</f>
        <v/>
      </c>
      <c r="J5160">
        <f>IF(I5160/SponsorCost&gt;=RatchetTrigger,1,0)</f>
        <v/>
      </c>
      <c r="K5160">
        <f>IF(J5160=1,MgmtPctRatchet,MgmtPct)</f>
        <v/>
      </c>
      <c r="L5160">
        <f>K5160*H5160</f>
        <v/>
      </c>
      <c r="M5160">
        <f>EXP(-rf*C5160)*L5160</f>
        <v/>
      </c>
      <c r="N5160">
        <f>EXP(-rf*C5160)*E5160</f>
        <v/>
      </c>
    </row>
    <row r="5161">
      <c r="A5161" t="n">
        <v>5153</v>
      </c>
      <c r="B5161">
        <f>RAND()</f>
        <v/>
      </c>
      <c r="C5161">
        <f>IF(B5161&lt;P_3,3,IF(B5161&lt;P_3+P_4,4,5))</f>
        <v/>
      </c>
      <c r="D5161">
        <f>NORM.S.INV(RAND())</f>
        <v/>
      </c>
      <c r="E5161">
        <f>V0*EXP((rf-q_leak-0.5*sigma^2)*C5161+sigma*SQRT(C5161)*D5161)</f>
        <v/>
      </c>
      <c r="F5161">
        <f>SHL_face*(1+SHL_rate)^C5161</f>
        <v/>
      </c>
      <c r="G5161">
        <f>Pref_face*(1+Pref_rate)^C5161</f>
        <v/>
      </c>
      <c r="H5161">
        <f>MAX(E5161-F5161-G5161,0)</f>
        <v/>
      </c>
      <c r="I5161">
        <f>MIN(E5161,F5161+G5161)+(1-MgmtPct)*H5161</f>
        <v/>
      </c>
      <c r="J5161">
        <f>IF(I5161/SponsorCost&gt;=RatchetTrigger,1,0)</f>
        <v/>
      </c>
      <c r="K5161">
        <f>IF(J5161=1,MgmtPctRatchet,MgmtPct)</f>
        <v/>
      </c>
      <c r="L5161">
        <f>K5161*H5161</f>
        <v/>
      </c>
      <c r="M5161">
        <f>EXP(-rf*C5161)*L5161</f>
        <v/>
      </c>
      <c r="N5161">
        <f>EXP(-rf*C5161)*E5161</f>
        <v/>
      </c>
    </row>
    <row r="5162">
      <c r="A5162" t="n">
        <v>5154</v>
      </c>
      <c r="B5162">
        <f>RAND()</f>
        <v/>
      </c>
      <c r="C5162">
        <f>IF(B5162&lt;P_3,3,IF(B5162&lt;P_3+P_4,4,5))</f>
        <v/>
      </c>
      <c r="D5162">
        <f>NORM.S.INV(RAND())</f>
        <v/>
      </c>
      <c r="E5162">
        <f>V0*EXP((rf-q_leak-0.5*sigma^2)*C5162+sigma*SQRT(C5162)*D5162)</f>
        <v/>
      </c>
      <c r="F5162">
        <f>SHL_face*(1+SHL_rate)^C5162</f>
        <v/>
      </c>
      <c r="G5162">
        <f>Pref_face*(1+Pref_rate)^C5162</f>
        <v/>
      </c>
      <c r="H5162">
        <f>MAX(E5162-F5162-G5162,0)</f>
        <v/>
      </c>
      <c r="I5162">
        <f>MIN(E5162,F5162+G5162)+(1-MgmtPct)*H5162</f>
        <v/>
      </c>
      <c r="J5162">
        <f>IF(I5162/SponsorCost&gt;=RatchetTrigger,1,0)</f>
        <v/>
      </c>
      <c r="K5162">
        <f>IF(J5162=1,MgmtPctRatchet,MgmtPct)</f>
        <v/>
      </c>
      <c r="L5162">
        <f>K5162*H5162</f>
        <v/>
      </c>
      <c r="M5162">
        <f>EXP(-rf*C5162)*L5162</f>
        <v/>
      </c>
      <c r="N5162">
        <f>EXP(-rf*C5162)*E5162</f>
        <v/>
      </c>
    </row>
    <row r="5163">
      <c r="A5163" t="n">
        <v>5155</v>
      </c>
      <c r="B5163">
        <f>RAND()</f>
        <v/>
      </c>
      <c r="C5163">
        <f>IF(B5163&lt;P_3,3,IF(B5163&lt;P_3+P_4,4,5))</f>
        <v/>
      </c>
      <c r="D5163">
        <f>NORM.S.INV(RAND())</f>
        <v/>
      </c>
      <c r="E5163">
        <f>V0*EXP((rf-q_leak-0.5*sigma^2)*C5163+sigma*SQRT(C5163)*D5163)</f>
        <v/>
      </c>
      <c r="F5163">
        <f>SHL_face*(1+SHL_rate)^C5163</f>
        <v/>
      </c>
      <c r="G5163">
        <f>Pref_face*(1+Pref_rate)^C5163</f>
        <v/>
      </c>
      <c r="H5163">
        <f>MAX(E5163-F5163-G5163,0)</f>
        <v/>
      </c>
      <c r="I5163">
        <f>MIN(E5163,F5163+G5163)+(1-MgmtPct)*H5163</f>
        <v/>
      </c>
      <c r="J5163">
        <f>IF(I5163/SponsorCost&gt;=RatchetTrigger,1,0)</f>
        <v/>
      </c>
      <c r="K5163">
        <f>IF(J5163=1,MgmtPctRatchet,MgmtPct)</f>
        <v/>
      </c>
      <c r="L5163">
        <f>K5163*H5163</f>
        <v/>
      </c>
      <c r="M5163">
        <f>EXP(-rf*C5163)*L5163</f>
        <v/>
      </c>
      <c r="N5163">
        <f>EXP(-rf*C5163)*E5163</f>
        <v/>
      </c>
    </row>
    <row r="5164">
      <c r="A5164" t="n">
        <v>5156</v>
      </c>
      <c r="B5164">
        <f>RAND()</f>
        <v/>
      </c>
      <c r="C5164">
        <f>IF(B5164&lt;P_3,3,IF(B5164&lt;P_3+P_4,4,5))</f>
        <v/>
      </c>
      <c r="D5164">
        <f>NORM.S.INV(RAND())</f>
        <v/>
      </c>
      <c r="E5164">
        <f>V0*EXP((rf-q_leak-0.5*sigma^2)*C5164+sigma*SQRT(C5164)*D5164)</f>
        <v/>
      </c>
      <c r="F5164">
        <f>SHL_face*(1+SHL_rate)^C5164</f>
        <v/>
      </c>
      <c r="G5164">
        <f>Pref_face*(1+Pref_rate)^C5164</f>
        <v/>
      </c>
      <c r="H5164">
        <f>MAX(E5164-F5164-G5164,0)</f>
        <v/>
      </c>
      <c r="I5164">
        <f>MIN(E5164,F5164+G5164)+(1-MgmtPct)*H5164</f>
        <v/>
      </c>
      <c r="J5164">
        <f>IF(I5164/SponsorCost&gt;=RatchetTrigger,1,0)</f>
        <v/>
      </c>
      <c r="K5164">
        <f>IF(J5164=1,MgmtPctRatchet,MgmtPct)</f>
        <v/>
      </c>
      <c r="L5164">
        <f>K5164*H5164</f>
        <v/>
      </c>
      <c r="M5164">
        <f>EXP(-rf*C5164)*L5164</f>
        <v/>
      </c>
      <c r="N5164">
        <f>EXP(-rf*C5164)*E5164</f>
        <v/>
      </c>
    </row>
    <row r="5165">
      <c r="A5165" t="n">
        <v>5157</v>
      </c>
      <c r="B5165">
        <f>RAND()</f>
        <v/>
      </c>
      <c r="C5165">
        <f>IF(B5165&lt;P_3,3,IF(B5165&lt;P_3+P_4,4,5))</f>
        <v/>
      </c>
      <c r="D5165">
        <f>NORM.S.INV(RAND())</f>
        <v/>
      </c>
      <c r="E5165">
        <f>V0*EXP((rf-q_leak-0.5*sigma^2)*C5165+sigma*SQRT(C5165)*D5165)</f>
        <v/>
      </c>
      <c r="F5165">
        <f>SHL_face*(1+SHL_rate)^C5165</f>
        <v/>
      </c>
      <c r="G5165">
        <f>Pref_face*(1+Pref_rate)^C5165</f>
        <v/>
      </c>
      <c r="H5165">
        <f>MAX(E5165-F5165-G5165,0)</f>
        <v/>
      </c>
      <c r="I5165">
        <f>MIN(E5165,F5165+G5165)+(1-MgmtPct)*H5165</f>
        <v/>
      </c>
      <c r="J5165">
        <f>IF(I5165/SponsorCost&gt;=RatchetTrigger,1,0)</f>
        <v/>
      </c>
      <c r="K5165">
        <f>IF(J5165=1,MgmtPctRatchet,MgmtPct)</f>
        <v/>
      </c>
      <c r="L5165">
        <f>K5165*H5165</f>
        <v/>
      </c>
      <c r="M5165">
        <f>EXP(-rf*C5165)*L5165</f>
        <v/>
      </c>
      <c r="N5165">
        <f>EXP(-rf*C5165)*E5165</f>
        <v/>
      </c>
    </row>
    <row r="5166">
      <c r="A5166" t="n">
        <v>5158</v>
      </c>
      <c r="B5166">
        <f>RAND()</f>
        <v/>
      </c>
      <c r="C5166">
        <f>IF(B5166&lt;P_3,3,IF(B5166&lt;P_3+P_4,4,5))</f>
        <v/>
      </c>
      <c r="D5166">
        <f>NORM.S.INV(RAND())</f>
        <v/>
      </c>
      <c r="E5166">
        <f>V0*EXP((rf-q_leak-0.5*sigma^2)*C5166+sigma*SQRT(C5166)*D5166)</f>
        <v/>
      </c>
      <c r="F5166">
        <f>SHL_face*(1+SHL_rate)^C5166</f>
        <v/>
      </c>
      <c r="G5166">
        <f>Pref_face*(1+Pref_rate)^C5166</f>
        <v/>
      </c>
      <c r="H5166">
        <f>MAX(E5166-F5166-G5166,0)</f>
        <v/>
      </c>
      <c r="I5166">
        <f>MIN(E5166,F5166+G5166)+(1-MgmtPct)*H5166</f>
        <v/>
      </c>
      <c r="J5166">
        <f>IF(I5166/SponsorCost&gt;=RatchetTrigger,1,0)</f>
        <v/>
      </c>
      <c r="K5166">
        <f>IF(J5166=1,MgmtPctRatchet,MgmtPct)</f>
        <v/>
      </c>
      <c r="L5166">
        <f>K5166*H5166</f>
        <v/>
      </c>
      <c r="M5166">
        <f>EXP(-rf*C5166)*L5166</f>
        <v/>
      </c>
      <c r="N5166">
        <f>EXP(-rf*C5166)*E5166</f>
        <v/>
      </c>
    </row>
    <row r="5167">
      <c r="A5167" t="n">
        <v>5159</v>
      </c>
      <c r="B5167">
        <f>RAND()</f>
        <v/>
      </c>
      <c r="C5167">
        <f>IF(B5167&lt;P_3,3,IF(B5167&lt;P_3+P_4,4,5))</f>
        <v/>
      </c>
      <c r="D5167">
        <f>NORM.S.INV(RAND())</f>
        <v/>
      </c>
      <c r="E5167">
        <f>V0*EXP((rf-q_leak-0.5*sigma^2)*C5167+sigma*SQRT(C5167)*D5167)</f>
        <v/>
      </c>
      <c r="F5167">
        <f>SHL_face*(1+SHL_rate)^C5167</f>
        <v/>
      </c>
      <c r="G5167">
        <f>Pref_face*(1+Pref_rate)^C5167</f>
        <v/>
      </c>
      <c r="H5167">
        <f>MAX(E5167-F5167-G5167,0)</f>
        <v/>
      </c>
      <c r="I5167">
        <f>MIN(E5167,F5167+G5167)+(1-MgmtPct)*H5167</f>
        <v/>
      </c>
      <c r="J5167">
        <f>IF(I5167/SponsorCost&gt;=RatchetTrigger,1,0)</f>
        <v/>
      </c>
      <c r="K5167">
        <f>IF(J5167=1,MgmtPctRatchet,MgmtPct)</f>
        <v/>
      </c>
      <c r="L5167">
        <f>K5167*H5167</f>
        <v/>
      </c>
      <c r="M5167">
        <f>EXP(-rf*C5167)*L5167</f>
        <v/>
      </c>
      <c r="N5167">
        <f>EXP(-rf*C5167)*E5167</f>
        <v/>
      </c>
    </row>
    <row r="5168">
      <c r="A5168" t="n">
        <v>5160</v>
      </c>
      <c r="B5168">
        <f>RAND()</f>
        <v/>
      </c>
      <c r="C5168">
        <f>IF(B5168&lt;P_3,3,IF(B5168&lt;P_3+P_4,4,5))</f>
        <v/>
      </c>
      <c r="D5168">
        <f>NORM.S.INV(RAND())</f>
        <v/>
      </c>
      <c r="E5168">
        <f>V0*EXP((rf-q_leak-0.5*sigma^2)*C5168+sigma*SQRT(C5168)*D5168)</f>
        <v/>
      </c>
      <c r="F5168">
        <f>SHL_face*(1+SHL_rate)^C5168</f>
        <v/>
      </c>
      <c r="G5168">
        <f>Pref_face*(1+Pref_rate)^C5168</f>
        <v/>
      </c>
      <c r="H5168">
        <f>MAX(E5168-F5168-G5168,0)</f>
        <v/>
      </c>
      <c r="I5168">
        <f>MIN(E5168,F5168+G5168)+(1-MgmtPct)*H5168</f>
        <v/>
      </c>
      <c r="J5168">
        <f>IF(I5168/SponsorCost&gt;=RatchetTrigger,1,0)</f>
        <v/>
      </c>
      <c r="K5168">
        <f>IF(J5168=1,MgmtPctRatchet,MgmtPct)</f>
        <v/>
      </c>
      <c r="L5168">
        <f>K5168*H5168</f>
        <v/>
      </c>
      <c r="M5168">
        <f>EXP(-rf*C5168)*L5168</f>
        <v/>
      </c>
      <c r="N5168">
        <f>EXP(-rf*C5168)*E5168</f>
        <v/>
      </c>
    </row>
    <row r="5169">
      <c r="A5169" t="n">
        <v>5161</v>
      </c>
      <c r="B5169">
        <f>RAND()</f>
        <v/>
      </c>
      <c r="C5169">
        <f>IF(B5169&lt;P_3,3,IF(B5169&lt;P_3+P_4,4,5))</f>
        <v/>
      </c>
      <c r="D5169">
        <f>NORM.S.INV(RAND())</f>
        <v/>
      </c>
      <c r="E5169">
        <f>V0*EXP((rf-q_leak-0.5*sigma^2)*C5169+sigma*SQRT(C5169)*D5169)</f>
        <v/>
      </c>
      <c r="F5169">
        <f>SHL_face*(1+SHL_rate)^C5169</f>
        <v/>
      </c>
      <c r="G5169">
        <f>Pref_face*(1+Pref_rate)^C5169</f>
        <v/>
      </c>
      <c r="H5169">
        <f>MAX(E5169-F5169-G5169,0)</f>
        <v/>
      </c>
      <c r="I5169">
        <f>MIN(E5169,F5169+G5169)+(1-MgmtPct)*H5169</f>
        <v/>
      </c>
      <c r="J5169">
        <f>IF(I5169/SponsorCost&gt;=RatchetTrigger,1,0)</f>
        <v/>
      </c>
      <c r="K5169">
        <f>IF(J5169=1,MgmtPctRatchet,MgmtPct)</f>
        <v/>
      </c>
      <c r="L5169">
        <f>K5169*H5169</f>
        <v/>
      </c>
      <c r="M5169">
        <f>EXP(-rf*C5169)*L5169</f>
        <v/>
      </c>
      <c r="N5169">
        <f>EXP(-rf*C5169)*E5169</f>
        <v/>
      </c>
    </row>
    <row r="5170">
      <c r="A5170" t="n">
        <v>5162</v>
      </c>
      <c r="B5170">
        <f>RAND()</f>
        <v/>
      </c>
      <c r="C5170">
        <f>IF(B5170&lt;P_3,3,IF(B5170&lt;P_3+P_4,4,5))</f>
        <v/>
      </c>
      <c r="D5170">
        <f>NORM.S.INV(RAND())</f>
        <v/>
      </c>
      <c r="E5170">
        <f>V0*EXP((rf-q_leak-0.5*sigma^2)*C5170+sigma*SQRT(C5170)*D5170)</f>
        <v/>
      </c>
      <c r="F5170">
        <f>SHL_face*(1+SHL_rate)^C5170</f>
        <v/>
      </c>
      <c r="G5170">
        <f>Pref_face*(1+Pref_rate)^C5170</f>
        <v/>
      </c>
      <c r="H5170">
        <f>MAX(E5170-F5170-G5170,0)</f>
        <v/>
      </c>
      <c r="I5170">
        <f>MIN(E5170,F5170+G5170)+(1-MgmtPct)*H5170</f>
        <v/>
      </c>
      <c r="J5170">
        <f>IF(I5170/SponsorCost&gt;=RatchetTrigger,1,0)</f>
        <v/>
      </c>
      <c r="K5170">
        <f>IF(J5170=1,MgmtPctRatchet,MgmtPct)</f>
        <v/>
      </c>
      <c r="L5170">
        <f>K5170*H5170</f>
        <v/>
      </c>
      <c r="M5170">
        <f>EXP(-rf*C5170)*L5170</f>
        <v/>
      </c>
      <c r="N5170">
        <f>EXP(-rf*C5170)*E5170</f>
        <v/>
      </c>
    </row>
    <row r="5171">
      <c r="A5171" t="n">
        <v>5163</v>
      </c>
      <c r="B5171">
        <f>RAND()</f>
        <v/>
      </c>
      <c r="C5171">
        <f>IF(B5171&lt;P_3,3,IF(B5171&lt;P_3+P_4,4,5))</f>
        <v/>
      </c>
      <c r="D5171">
        <f>NORM.S.INV(RAND())</f>
        <v/>
      </c>
      <c r="E5171">
        <f>V0*EXP((rf-q_leak-0.5*sigma^2)*C5171+sigma*SQRT(C5171)*D5171)</f>
        <v/>
      </c>
      <c r="F5171">
        <f>SHL_face*(1+SHL_rate)^C5171</f>
        <v/>
      </c>
      <c r="G5171">
        <f>Pref_face*(1+Pref_rate)^C5171</f>
        <v/>
      </c>
      <c r="H5171">
        <f>MAX(E5171-F5171-G5171,0)</f>
        <v/>
      </c>
      <c r="I5171">
        <f>MIN(E5171,F5171+G5171)+(1-MgmtPct)*H5171</f>
        <v/>
      </c>
      <c r="J5171">
        <f>IF(I5171/SponsorCost&gt;=RatchetTrigger,1,0)</f>
        <v/>
      </c>
      <c r="K5171">
        <f>IF(J5171=1,MgmtPctRatchet,MgmtPct)</f>
        <v/>
      </c>
      <c r="L5171">
        <f>K5171*H5171</f>
        <v/>
      </c>
      <c r="M5171">
        <f>EXP(-rf*C5171)*L5171</f>
        <v/>
      </c>
      <c r="N5171">
        <f>EXP(-rf*C5171)*E5171</f>
        <v/>
      </c>
    </row>
    <row r="5172">
      <c r="A5172" t="n">
        <v>5164</v>
      </c>
      <c r="B5172">
        <f>RAND()</f>
        <v/>
      </c>
      <c r="C5172">
        <f>IF(B5172&lt;P_3,3,IF(B5172&lt;P_3+P_4,4,5))</f>
        <v/>
      </c>
      <c r="D5172">
        <f>NORM.S.INV(RAND())</f>
        <v/>
      </c>
      <c r="E5172">
        <f>V0*EXP((rf-q_leak-0.5*sigma^2)*C5172+sigma*SQRT(C5172)*D5172)</f>
        <v/>
      </c>
      <c r="F5172">
        <f>SHL_face*(1+SHL_rate)^C5172</f>
        <v/>
      </c>
      <c r="G5172">
        <f>Pref_face*(1+Pref_rate)^C5172</f>
        <v/>
      </c>
      <c r="H5172">
        <f>MAX(E5172-F5172-G5172,0)</f>
        <v/>
      </c>
      <c r="I5172">
        <f>MIN(E5172,F5172+G5172)+(1-MgmtPct)*H5172</f>
        <v/>
      </c>
      <c r="J5172">
        <f>IF(I5172/SponsorCost&gt;=RatchetTrigger,1,0)</f>
        <v/>
      </c>
      <c r="K5172">
        <f>IF(J5172=1,MgmtPctRatchet,MgmtPct)</f>
        <v/>
      </c>
      <c r="L5172">
        <f>K5172*H5172</f>
        <v/>
      </c>
      <c r="M5172">
        <f>EXP(-rf*C5172)*L5172</f>
        <v/>
      </c>
      <c r="N5172">
        <f>EXP(-rf*C5172)*E5172</f>
        <v/>
      </c>
    </row>
    <row r="5173">
      <c r="A5173" t="n">
        <v>5165</v>
      </c>
      <c r="B5173">
        <f>RAND()</f>
        <v/>
      </c>
      <c r="C5173">
        <f>IF(B5173&lt;P_3,3,IF(B5173&lt;P_3+P_4,4,5))</f>
        <v/>
      </c>
      <c r="D5173">
        <f>NORM.S.INV(RAND())</f>
        <v/>
      </c>
      <c r="E5173">
        <f>V0*EXP((rf-q_leak-0.5*sigma^2)*C5173+sigma*SQRT(C5173)*D5173)</f>
        <v/>
      </c>
      <c r="F5173">
        <f>SHL_face*(1+SHL_rate)^C5173</f>
        <v/>
      </c>
      <c r="G5173">
        <f>Pref_face*(1+Pref_rate)^C5173</f>
        <v/>
      </c>
      <c r="H5173">
        <f>MAX(E5173-F5173-G5173,0)</f>
        <v/>
      </c>
      <c r="I5173">
        <f>MIN(E5173,F5173+G5173)+(1-MgmtPct)*H5173</f>
        <v/>
      </c>
      <c r="J5173">
        <f>IF(I5173/SponsorCost&gt;=RatchetTrigger,1,0)</f>
        <v/>
      </c>
      <c r="K5173">
        <f>IF(J5173=1,MgmtPctRatchet,MgmtPct)</f>
        <v/>
      </c>
      <c r="L5173">
        <f>K5173*H5173</f>
        <v/>
      </c>
      <c r="M5173">
        <f>EXP(-rf*C5173)*L5173</f>
        <v/>
      </c>
      <c r="N5173">
        <f>EXP(-rf*C5173)*E5173</f>
        <v/>
      </c>
    </row>
    <row r="5174">
      <c r="A5174" t="n">
        <v>5166</v>
      </c>
      <c r="B5174">
        <f>RAND()</f>
        <v/>
      </c>
      <c r="C5174">
        <f>IF(B5174&lt;P_3,3,IF(B5174&lt;P_3+P_4,4,5))</f>
        <v/>
      </c>
      <c r="D5174">
        <f>NORM.S.INV(RAND())</f>
        <v/>
      </c>
      <c r="E5174">
        <f>V0*EXP((rf-q_leak-0.5*sigma^2)*C5174+sigma*SQRT(C5174)*D5174)</f>
        <v/>
      </c>
      <c r="F5174">
        <f>SHL_face*(1+SHL_rate)^C5174</f>
        <v/>
      </c>
      <c r="G5174">
        <f>Pref_face*(1+Pref_rate)^C5174</f>
        <v/>
      </c>
      <c r="H5174">
        <f>MAX(E5174-F5174-G5174,0)</f>
        <v/>
      </c>
      <c r="I5174">
        <f>MIN(E5174,F5174+G5174)+(1-MgmtPct)*H5174</f>
        <v/>
      </c>
      <c r="J5174">
        <f>IF(I5174/SponsorCost&gt;=RatchetTrigger,1,0)</f>
        <v/>
      </c>
      <c r="K5174">
        <f>IF(J5174=1,MgmtPctRatchet,MgmtPct)</f>
        <v/>
      </c>
      <c r="L5174">
        <f>K5174*H5174</f>
        <v/>
      </c>
      <c r="M5174">
        <f>EXP(-rf*C5174)*L5174</f>
        <v/>
      </c>
      <c r="N5174">
        <f>EXP(-rf*C5174)*E5174</f>
        <v/>
      </c>
    </row>
    <row r="5175">
      <c r="A5175" t="n">
        <v>5167</v>
      </c>
      <c r="B5175">
        <f>RAND()</f>
        <v/>
      </c>
      <c r="C5175">
        <f>IF(B5175&lt;P_3,3,IF(B5175&lt;P_3+P_4,4,5))</f>
        <v/>
      </c>
      <c r="D5175">
        <f>NORM.S.INV(RAND())</f>
        <v/>
      </c>
      <c r="E5175">
        <f>V0*EXP((rf-q_leak-0.5*sigma^2)*C5175+sigma*SQRT(C5175)*D5175)</f>
        <v/>
      </c>
      <c r="F5175">
        <f>SHL_face*(1+SHL_rate)^C5175</f>
        <v/>
      </c>
      <c r="G5175">
        <f>Pref_face*(1+Pref_rate)^C5175</f>
        <v/>
      </c>
      <c r="H5175">
        <f>MAX(E5175-F5175-G5175,0)</f>
        <v/>
      </c>
      <c r="I5175">
        <f>MIN(E5175,F5175+G5175)+(1-MgmtPct)*H5175</f>
        <v/>
      </c>
      <c r="J5175">
        <f>IF(I5175/SponsorCost&gt;=RatchetTrigger,1,0)</f>
        <v/>
      </c>
      <c r="K5175">
        <f>IF(J5175=1,MgmtPctRatchet,MgmtPct)</f>
        <v/>
      </c>
      <c r="L5175">
        <f>K5175*H5175</f>
        <v/>
      </c>
      <c r="M5175">
        <f>EXP(-rf*C5175)*L5175</f>
        <v/>
      </c>
      <c r="N5175">
        <f>EXP(-rf*C5175)*E5175</f>
        <v/>
      </c>
    </row>
    <row r="5176">
      <c r="A5176" t="n">
        <v>5168</v>
      </c>
      <c r="B5176">
        <f>RAND()</f>
        <v/>
      </c>
      <c r="C5176">
        <f>IF(B5176&lt;P_3,3,IF(B5176&lt;P_3+P_4,4,5))</f>
        <v/>
      </c>
      <c r="D5176">
        <f>NORM.S.INV(RAND())</f>
        <v/>
      </c>
      <c r="E5176">
        <f>V0*EXP((rf-q_leak-0.5*sigma^2)*C5176+sigma*SQRT(C5176)*D5176)</f>
        <v/>
      </c>
      <c r="F5176">
        <f>SHL_face*(1+SHL_rate)^C5176</f>
        <v/>
      </c>
      <c r="G5176">
        <f>Pref_face*(1+Pref_rate)^C5176</f>
        <v/>
      </c>
      <c r="H5176">
        <f>MAX(E5176-F5176-G5176,0)</f>
        <v/>
      </c>
      <c r="I5176">
        <f>MIN(E5176,F5176+G5176)+(1-MgmtPct)*H5176</f>
        <v/>
      </c>
      <c r="J5176">
        <f>IF(I5176/SponsorCost&gt;=RatchetTrigger,1,0)</f>
        <v/>
      </c>
      <c r="K5176">
        <f>IF(J5176=1,MgmtPctRatchet,MgmtPct)</f>
        <v/>
      </c>
      <c r="L5176">
        <f>K5176*H5176</f>
        <v/>
      </c>
      <c r="M5176">
        <f>EXP(-rf*C5176)*L5176</f>
        <v/>
      </c>
      <c r="N5176">
        <f>EXP(-rf*C5176)*E5176</f>
        <v/>
      </c>
    </row>
    <row r="5177">
      <c r="A5177" t="n">
        <v>5169</v>
      </c>
      <c r="B5177">
        <f>RAND()</f>
        <v/>
      </c>
      <c r="C5177">
        <f>IF(B5177&lt;P_3,3,IF(B5177&lt;P_3+P_4,4,5))</f>
        <v/>
      </c>
      <c r="D5177">
        <f>NORM.S.INV(RAND())</f>
        <v/>
      </c>
      <c r="E5177">
        <f>V0*EXP((rf-q_leak-0.5*sigma^2)*C5177+sigma*SQRT(C5177)*D5177)</f>
        <v/>
      </c>
      <c r="F5177">
        <f>SHL_face*(1+SHL_rate)^C5177</f>
        <v/>
      </c>
      <c r="G5177">
        <f>Pref_face*(1+Pref_rate)^C5177</f>
        <v/>
      </c>
      <c r="H5177">
        <f>MAX(E5177-F5177-G5177,0)</f>
        <v/>
      </c>
      <c r="I5177">
        <f>MIN(E5177,F5177+G5177)+(1-MgmtPct)*H5177</f>
        <v/>
      </c>
      <c r="J5177">
        <f>IF(I5177/SponsorCost&gt;=RatchetTrigger,1,0)</f>
        <v/>
      </c>
      <c r="K5177">
        <f>IF(J5177=1,MgmtPctRatchet,MgmtPct)</f>
        <v/>
      </c>
      <c r="L5177">
        <f>K5177*H5177</f>
        <v/>
      </c>
      <c r="M5177">
        <f>EXP(-rf*C5177)*L5177</f>
        <v/>
      </c>
      <c r="N5177">
        <f>EXP(-rf*C5177)*E5177</f>
        <v/>
      </c>
    </row>
    <row r="5178">
      <c r="A5178" t="n">
        <v>5170</v>
      </c>
      <c r="B5178">
        <f>RAND()</f>
        <v/>
      </c>
      <c r="C5178">
        <f>IF(B5178&lt;P_3,3,IF(B5178&lt;P_3+P_4,4,5))</f>
        <v/>
      </c>
      <c r="D5178">
        <f>NORM.S.INV(RAND())</f>
        <v/>
      </c>
      <c r="E5178">
        <f>V0*EXP((rf-q_leak-0.5*sigma^2)*C5178+sigma*SQRT(C5178)*D5178)</f>
        <v/>
      </c>
      <c r="F5178">
        <f>SHL_face*(1+SHL_rate)^C5178</f>
        <v/>
      </c>
      <c r="G5178">
        <f>Pref_face*(1+Pref_rate)^C5178</f>
        <v/>
      </c>
      <c r="H5178">
        <f>MAX(E5178-F5178-G5178,0)</f>
        <v/>
      </c>
      <c r="I5178">
        <f>MIN(E5178,F5178+G5178)+(1-MgmtPct)*H5178</f>
        <v/>
      </c>
      <c r="J5178">
        <f>IF(I5178/SponsorCost&gt;=RatchetTrigger,1,0)</f>
        <v/>
      </c>
      <c r="K5178">
        <f>IF(J5178=1,MgmtPctRatchet,MgmtPct)</f>
        <v/>
      </c>
      <c r="L5178">
        <f>K5178*H5178</f>
        <v/>
      </c>
      <c r="M5178">
        <f>EXP(-rf*C5178)*L5178</f>
        <v/>
      </c>
      <c r="N5178">
        <f>EXP(-rf*C5178)*E5178</f>
        <v/>
      </c>
    </row>
    <row r="5179">
      <c r="A5179" t="n">
        <v>5171</v>
      </c>
      <c r="B5179">
        <f>RAND()</f>
        <v/>
      </c>
      <c r="C5179">
        <f>IF(B5179&lt;P_3,3,IF(B5179&lt;P_3+P_4,4,5))</f>
        <v/>
      </c>
      <c r="D5179">
        <f>NORM.S.INV(RAND())</f>
        <v/>
      </c>
      <c r="E5179">
        <f>V0*EXP((rf-q_leak-0.5*sigma^2)*C5179+sigma*SQRT(C5179)*D5179)</f>
        <v/>
      </c>
      <c r="F5179">
        <f>SHL_face*(1+SHL_rate)^C5179</f>
        <v/>
      </c>
      <c r="G5179">
        <f>Pref_face*(1+Pref_rate)^C5179</f>
        <v/>
      </c>
      <c r="H5179">
        <f>MAX(E5179-F5179-G5179,0)</f>
        <v/>
      </c>
      <c r="I5179">
        <f>MIN(E5179,F5179+G5179)+(1-MgmtPct)*H5179</f>
        <v/>
      </c>
      <c r="J5179">
        <f>IF(I5179/SponsorCost&gt;=RatchetTrigger,1,0)</f>
        <v/>
      </c>
      <c r="K5179">
        <f>IF(J5179=1,MgmtPctRatchet,MgmtPct)</f>
        <v/>
      </c>
      <c r="L5179">
        <f>K5179*H5179</f>
        <v/>
      </c>
      <c r="M5179">
        <f>EXP(-rf*C5179)*L5179</f>
        <v/>
      </c>
      <c r="N5179">
        <f>EXP(-rf*C5179)*E5179</f>
        <v/>
      </c>
    </row>
    <row r="5180">
      <c r="A5180" t="n">
        <v>5172</v>
      </c>
      <c r="B5180">
        <f>RAND()</f>
        <v/>
      </c>
      <c r="C5180">
        <f>IF(B5180&lt;P_3,3,IF(B5180&lt;P_3+P_4,4,5))</f>
        <v/>
      </c>
      <c r="D5180">
        <f>NORM.S.INV(RAND())</f>
        <v/>
      </c>
      <c r="E5180">
        <f>V0*EXP((rf-q_leak-0.5*sigma^2)*C5180+sigma*SQRT(C5180)*D5180)</f>
        <v/>
      </c>
      <c r="F5180">
        <f>SHL_face*(1+SHL_rate)^C5180</f>
        <v/>
      </c>
      <c r="G5180">
        <f>Pref_face*(1+Pref_rate)^C5180</f>
        <v/>
      </c>
      <c r="H5180">
        <f>MAX(E5180-F5180-G5180,0)</f>
        <v/>
      </c>
      <c r="I5180">
        <f>MIN(E5180,F5180+G5180)+(1-MgmtPct)*H5180</f>
        <v/>
      </c>
      <c r="J5180">
        <f>IF(I5180/SponsorCost&gt;=RatchetTrigger,1,0)</f>
        <v/>
      </c>
      <c r="K5180">
        <f>IF(J5180=1,MgmtPctRatchet,MgmtPct)</f>
        <v/>
      </c>
      <c r="L5180">
        <f>K5180*H5180</f>
        <v/>
      </c>
      <c r="M5180">
        <f>EXP(-rf*C5180)*L5180</f>
        <v/>
      </c>
      <c r="N5180">
        <f>EXP(-rf*C5180)*E5180</f>
        <v/>
      </c>
    </row>
    <row r="5181">
      <c r="A5181" t="n">
        <v>5173</v>
      </c>
      <c r="B5181">
        <f>RAND()</f>
        <v/>
      </c>
      <c r="C5181">
        <f>IF(B5181&lt;P_3,3,IF(B5181&lt;P_3+P_4,4,5))</f>
        <v/>
      </c>
      <c r="D5181">
        <f>NORM.S.INV(RAND())</f>
        <v/>
      </c>
      <c r="E5181">
        <f>V0*EXP((rf-q_leak-0.5*sigma^2)*C5181+sigma*SQRT(C5181)*D5181)</f>
        <v/>
      </c>
      <c r="F5181">
        <f>SHL_face*(1+SHL_rate)^C5181</f>
        <v/>
      </c>
      <c r="G5181">
        <f>Pref_face*(1+Pref_rate)^C5181</f>
        <v/>
      </c>
      <c r="H5181">
        <f>MAX(E5181-F5181-G5181,0)</f>
        <v/>
      </c>
      <c r="I5181">
        <f>MIN(E5181,F5181+G5181)+(1-MgmtPct)*H5181</f>
        <v/>
      </c>
      <c r="J5181">
        <f>IF(I5181/SponsorCost&gt;=RatchetTrigger,1,0)</f>
        <v/>
      </c>
      <c r="K5181">
        <f>IF(J5181=1,MgmtPctRatchet,MgmtPct)</f>
        <v/>
      </c>
      <c r="L5181">
        <f>K5181*H5181</f>
        <v/>
      </c>
      <c r="M5181">
        <f>EXP(-rf*C5181)*L5181</f>
        <v/>
      </c>
      <c r="N5181">
        <f>EXP(-rf*C5181)*E5181</f>
        <v/>
      </c>
    </row>
    <row r="5182">
      <c r="A5182" t="n">
        <v>5174</v>
      </c>
      <c r="B5182">
        <f>RAND()</f>
        <v/>
      </c>
      <c r="C5182">
        <f>IF(B5182&lt;P_3,3,IF(B5182&lt;P_3+P_4,4,5))</f>
        <v/>
      </c>
      <c r="D5182">
        <f>NORM.S.INV(RAND())</f>
        <v/>
      </c>
      <c r="E5182">
        <f>V0*EXP((rf-q_leak-0.5*sigma^2)*C5182+sigma*SQRT(C5182)*D5182)</f>
        <v/>
      </c>
      <c r="F5182">
        <f>SHL_face*(1+SHL_rate)^C5182</f>
        <v/>
      </c>
      <c r="G5182">
        <f>Pref_face*(1+Pref_rate)^C5182</f>
        <v/>
      </c>
      <c r="H5182">
        <f>MAX(E5182-F5182-G5182,0)</f>
        <v/>
      </c>
      <c r="I5182">
        <f>MIN(E5182,F5182+G5182)+(1-MgmtPct)*H5182</f>
        <v/>
      </c>
      <c r="J5182">
        <f>IF(I5182/SponsorCost&gt;=RatchetTrigger,1,0)</f>
        <v/>
      </c>
      <c r="K5182">
        <f>IF(J5182=1,MgmtPctRatchet,MgmtPct)</f>
        <v/>
      </c>
      <c r="L5182">
        <f>K5182*H5182</f>
        <v/>
      </c>
      <c r="M5182">
        <f>EXP(-rf*C5182)*L5182</f>
        <v/>
      </c>
      <c r="N5182">
        <f>EXP(-rf*C5182)*E5182</f>
        <v/>
      </c>
    </row>
    <row r="5183">
      <c r="A5183" t="n">
        <v>5175</v>
      </c>
      <c r="B5183">
        <f>RAND()</f>
        <v/>
      </c>
      <c r="C5183">
        <f>IF(B5183&lt;P_3,3,IF(B5183&lt;P_3+P_4,4,5))</f>
        <v/>
      </c>
      <c r="D5183">
        <f>NORM.S.INV(RAND())</f>
        <v/>
      </c>
      <c r="E5183">
        <f>V0*EXP((rf-q_leak-0.5*sigma^2)*C5183+sigma*SQRT(C5183)*D5183)</f>
        <v/>
      </c>
      <c r="F5183">
        <f>SHL_face*(1+SHL_rate)^C5183</f>
        <v/>
      </c>
      <c r="G5183">
        <f>Pref_face*(1+Pref_rate)^C5183</f>
        <v/>
      </c>
      <c r="H5183">
        <f>MAX(E5183-F5183-G5183,0)</f>
        <v/>
      </c>
      <c r="I5183">
        <f>MIN(E5183,F5183+G5183)+(1-MgmtPct)*H5183</f>
        <v/>
      </c>
      <c r="J5183">
        <f>IF(I5183/SponsorCost&gt;=RatchetTrigger,1,0)</f>
        <v/>
      </c>
      <c r="K5183">
        <f>IF(J5183=1,MgmtPctRatchet,MgmtPct)</f>
        <v/>
      </c>
      <c r="L5183">
        <f>K5183*H5183</f>
        <v/>
      </c>
      <c r="M5183">
        <f>EXP(-rf*C5183)*L5183</f>
        <v/>
      </c>
      <c r="N5183">
        <f>EXP(-rf*C5183)*E5183</f>
        <v/>
      </c>
    </row>
    <row r="5184">
      <c r="A5184" t="n">
        <v>5176</v>
      </c>
      <c r="B5184">
        <f>RAND()</f>
        <v/>
      </c>
      <c r="C5184">
        <f>IF(B5184&lt;P_3,3,IF(B5184&lt;P_3+P_4,4,5))</f>
        <v/>
      </c>
      <c r="D5184">
        <f>NORM.S.INV(RAND())</f>
        <v/>
      </c>
      <c r="E5184">
        <f>V0*EXP((rf-q_leak-0.5*sigma^2)*C5184+sigma*SQRT(C5184)*D5184)</f>
        <v/>
      </c>
      <c r="F5184">
        <f>SHL_face*(1+SHL_rate)^C5184</f>
        <v/>
      </c>
      <c r="G5184">
        <f>Pref_face*(1+Pref_rate)^C5184</f>
        <v/>
      </c>
      <c r="H5184">
        <f>MAX(E5184-F5184-G5184,0)</f>
        <v/>
      </c>
      <c r="I5184">
        <f>MIN(E5184,F5184+G5184)+(1-MgmtPct)*H5184</f>
        <v/>
      </c>
      <c r="J5184">
        <f>IF(I5184/SponsorCost&gt;=RatchetTrigger,1,0)</f>
        <v/>
      </c>
      <c r="K5184">
        <f>IF(J5184=1,MgmtPctRatchet,MgmtPct)</f>
        <v/>
      </c>
      <c r="L5184">
        <f>K5184*H5184</f>
        <v/>
      </c>
      <c r="M5184">
        <f>EXP(-rf*C5184)*L5184</f>
        <v/>
      </c>
      <c r="N5184">
        <f>EXP(-rf*C5184)*E5184</f>
        <v/>
      </c>
    </row>
    <row r="5185">
      <c r="A5185" t="n">
        <v>5177</v>
      </c>
      <c r="B5185">
        <f>RAND()</f>
        <v/>
      </c>
      <c r="C5185">
        <f>IF(B5185&lt;P_3,3,IF(B5185&lt;P_3+P_4,4,5))</f>
        <v/>
      </c>
      <c r="D5185">
        <f>NORM.S.INV(RAND())</f>
        <v/>
      </c>
      <c r="E5185">
        <f>V0*EXP((rf-q_leak-0.5*sigma^2)*C5185+sigma*SQRT(C5185)*D5185)</f>
        <v/>
      </c>
      <c r="F5185">
        <f>SHL_face*(1+SHL_rate)^C5185</f>
        <v/>
      </c>
      <c r="G5185">
        <f>Pref_face*(1+Pref_rate)^C5185</f>
        <v/>
      </c>
      <c r="H5185">
        <f>MAX(E5185-F5185-G5185,0)</f>
        <v/>
      </c>
      <c r="I5185">
        <f>MIN(E5185,F5185+G5185)+(1-MgmtPct)*H5185</f>
        <v/>
      </c>
      <c r="J5185">
        <f>IF(I5185/SponsorCost&gt;=RatchetTrigger,1,0)</f>
        <v/>
      </c>
      <c r="K5185">
        <f>IF(J5185=1,MgmtPctRatchet,MgmtPct)</f>
        <v/>
      </c>
      <c r="L5185">
        <f>K5185*H5185</f>
        <v/>
      </c>
      <c r="M5185">
        <f>EXP(-rf*C5185)*L5185</f>
        <v/>
      </c>
      <c r="N5185">
        <f>EXP(-rf*C5185)*E5185</f>
        <v/>
      </c>
    </row>
    <row r="5186">
      <c r="A5186" t="n">
        <v>5178</v>
      </c>
      <c r="B5186">
        <f>RAND()</f>
        <v/>
      </c>
      <c r="C5186">
        <f>IF(B5186&lt;P_3,3,IF(B5186&lt;P_3+P_4,4,5))</f>
        <v/>
      </c>
      <c r="D5186">
        <f>NORM.S.INV(RAND())</f>
        <v/>
      </c>
      <c r="E5186">
        <f>V0*EXP((rf-q_leak-0.5*sigma^2)*C5186+sigma*SQRT(C5186)*D5186)</f>
        <v/>
      </c>
      <c r="F5186">
        <f>SHL_face*(1+SHL_rate)^C5186</f>
        <v/>
      </c>
      <c r="G5186">
        <f>Pref_face*(1+Pref_rate)^C5186</f>
        <v/>
      </c>
      <c r="H5186">
        <f>MAX(E5186-F5186-G5186,0)</f>
        <v/>
      </c>
      <c r="I5186">
        <f>MIN(E5186,F5186+G5186)+(1-MgmtPct)*H5186</f>
        <v/>
      </c>
      <c r="J5186">
        <f>IF(I5186/SponsorCost&gt;=RatchetTrigger,1,0)</f>
        <v/>
      </c>
      <c r="K5186">
        <f>IF(J5186=1,MgmtPctRatchet,MgmtPct)</f>
        <v/>
      </c>
      <c r="L5186">
        <f>K5186*H5186</f>
        <v/>
      </c>
      <c r="M5186">
        <f>EXP(-rf*C5186)*L5186</f>
        <v/>
      </c>
      <c r="N5186">
        <f>EXP(-rf*C5186)*E5186</f>
        <v/>
      </c>
    </row>
    <row r="5187">
      <c r="A5187" t="n">
        <v>5179</v>
      </c>
      <c r="B5187">
        <f>RAND()</f>
        <v/>
      </c>
      <c r="C5187">
        <f>IF(B5187&lt;P_3,3,IF(B5187&lt;P_3+P_4,4,5))</f>
        <v/>
      </c>
      <c r="D5187">
        <f>NORM.S.INV(RAND())</f>
        <v/>
      </c>
      <c r="E5187">
        <f>V0*EXP((rf-q_leak-0.5*sigma^2)*C5187+sigma*SQRT(C5187)*D5187)</f>
        <v/>
      </c>
      <c r="F5187">
        <f>SHL_face*(1+SHL_rate)^C5187</f>
        <v/>
      </c>
      <c r="G5187">
        <f>Pref_face*(1+Pref_rate)^C5187</f>
        <v/>
      </c>
      <c r="H5187">
        <f>MAX(E5187-F5187-G5187,0)</f>
        <v/>
      </c>
      <c r="I5187">
        <f>MIN(E5187,F5187+G5187)+(1-MgmtPct)*H5187</f>
        <v/>
      </c>
      <c r="J5187">
        <f>IF(I5187/SponsorCost&gt;=RatchetTrigger,1,0)</f>
        <v/>
      </c>
      <c r="K5187">
        <f>IF(J5187=1,MgmtPctRatchet,MgmtPct)</f>
        <v/>
      </c>
      <c r="L5187">
        <f>K5187*H5187</f>
        <v/>
      </c>
      <c r="M5187">
        <f>EXP(-rf*C5187)*L5187</f>
        <v/>
      </c>
      <c r="N5187">
        <f>EXP(-rf*C5187)*E5187</f>
        <v/>
      </c>
    </row>
    <row r="5188">
      <c r="A5188" t="n">
        <v>5180</v>
      </c>
      <c r="B5188">
        <f>RAND()</f>
        <v/>
      </c>
      <c r="C5188">
        <f>IF(B5188&lt;P_3,3,IF(B5188&lt;P_3+P_4,4,5))</f>
        <v/>
      </c>
      <c r="D5188">
        <f>NORM.S.INV(RAND())</f>
        <v/>
      </c>
      <c r="E5188">
        <f>V0*EXP((rf-q_leak-0.5*sigma^2)*C5188+sigma*SQRT(C5188)*D5188)</f>
        <v/>
      </c>
      <c r="F5188">
        <f>SHL_face*(1+SHL_rate)^C5188</f>
        <v/>
      </c>
      <c r="G5188">
        <f>Pref_face*(1+Pref_rate)^C5188</f>
        <v/>
      </c>
      <c r="H5188">
        <f>MAX(E5188-F5188-G5188,0)</f>
        <v/>
      </c>
      <c r="I5188">
        <f>MIN(E5188,F5188+G5188)+(1-MgmtPct)*H5188</f>
        <v/>
      </c>
      <c r="J5188">
        <f>IF(I5188/SponsorCost&gt;=RatchetTrigger,1,0)</f>
        <v/>
      </c>
      <c r="K5188">
        <f>IF(J5188=1,MgmtPctRatchet,MgmtPct)</f>
        <v/>
      </c>
      <c r="L5188">
        <f>K5188*H5188</f>
        <v/>
      </c>
      <c r="M5188">
        <f>EXP(-rf*C5188)*L5188</f>
        <v/>
      </c>
      <c r="N5188">
        <f>EXP(-rf*C5188)*E5188</f>
        <v/>
      </c>
    </row>
    <row r="5189">
      <c r="A5189" t="n">
        <v>5181</v>
      </c>
      <c r="B5189">
        <f>RAND()</f>
        <v/>
      </c>
      <c r="C5189">
        <f>IF(B5189&lt;P_3,3,IF(B5189&lt;P_3+P_4,4,5))</f>
        <v/>
      </c>
      <c r="D5189">
        <f>NORM.S.INV(RAND())</f>
        <v/>
      </c>
      <c r="E5189">
        <f>V0*EXP((rf-q_leak-0.5*sigma^2)*C5189+sigma*SQRT(C5189)*D5189)</f>
        <v/>
      </c>
      <c r="F5189">
        <f>SHL_face*(1+SHL_rate)^C5189</f>
        <v/>
      </c>
      <c r="G5189">
        <f>Pref_face*(1+Pref_rate)^C5189</f>
        <v/>
      </c>
      <c r="H5189">
        <f>MAX(E5189-F5189-G5189,0)</f>
        <v/>
      </c>
      <c r="I5189">
        <f>MIN(E5189,F5189+G5189)+(1-MgmtPct)*H5189</f>
        <v/>
      </c>
      <c r="J5189">
        <f>IF(I5189/SponsorCost&gt;=RatchetTrigger,1,0)</f>
        <v/>
      </c>
      <c r="K5189">
        <f>IF(J5189=1,MgmtPctRatchet,MgmtPct)</f>
        <v/>
      </c>
      <c r="L5189">
        <f>K5189*H5189</f>
        <v/>
      </c>
      <c r="M5189">
        <f>EXP(-rf*C5189)*L5189</f>
        <v/>
      </c>
      <c r="N5189">
        <f>EXP(-rf*C5189)*E5189</f>
        <v/>
      </c>
    </row>
    <row r="5190">
      <c r="A5190" t="n">
        <v>5182</v>
      </c>
      <c r="B5190">
        <f>RAND()</f>
        <v/>
      </c>
      <c r="C5190">
        <f>IF(B5190&lt;P_3,3,IF(B5190&lt;P_3+P_4,4,5))</f>
        <v/>
      </c>
      <c r="D5190">
        <f>NORM.S.INV(RAND())</f>
        <v/>
      </c>
      <c r="E5190">
        <f>V0*EXP((rf-q_leak-0.5*sigma^2)*C5190+sigma*SQRT(C5190)*D5190)</f>
        <v/>
      </c>
      <c r="F5190">
        <f>SHL_face*(1+SHL_rate)^C5190</f>
        <v/>
      </c>
      <c r="G5190">
        <f>Pref_face*(1+Pref_rate)^C5190</f>
        <v/>
      </c>
      <c r="H5190">
        <f>MAX(E5190-F5190-G5190,0)</f>
        <v/>
      </c>
      <c r="I5190">
        <f>MIN(E5190,F5190+G5190)+(1-MgmtPct)*H5190</f>
        <v/>
      </c>
      <c r="J5190">
        <f>IF(I5190/SponsorCost&gt;=RatchetTrigger,1,0)</f>
        <v/>
      </c>
      <c r="K5190">
        <f>IF(J5190=1,MgmtPctRatchet,MgmtPct)</f>
        <v/>
      </c>
      <c r="L5190">
        <f>K5190*H5190</f>
        <v/>
      </c>
      <c r="M5190">
        <f>EXP(-rf*C5190)*L5190</f>
        <v/>
      </c>
      <c r="N5190">
        <f>EXP(-rf*C5190)*E5190</f>
        <v/>
      </c>
    </row>
    <row r="5191">
      <c r="A5191" t="n">
        <v>5183</v>
      </c>
      <c r="B5191">
        <f>RAND()</f>
        <v/>
      </c>
      <c r="C5191">
        <f>IF(B5191&lt;P_3,3,IF(B5191&lt;P_3+P_4,4,5))</f>
        <v/>
      </c>
      <c r="D5191">
        <f>NORM.S.INV(RAND())</f>
        <v/>
      </c>
      <c r="E5191">
        <f>V0*EXP((rf-q_leak-0.5*sigma^2)*C5191+sigma*SQRT(C5191)*D5191)</f>
        <v/>
      </c>
      <c r="F5191">
        <f>SHL_face*(1+SHL_rate)^C5191</f>
        <v/>
      </c>
      <c r="G5191">
        <f>Pref_face*(1+Pref_rate)^C5191</f>
        <v/>
      </c>
      <c r="H5191">
        <f>MAX(E5191-F5191-G5191,0)</f>
        <v/>
      </c>
      <c r="I5191">
        <f>MIN(E5191,F5191+G5191)+(1-MgmtPct)*H5191</f>
        <v/>
      </c>
      <c r="J5191">
        <f>IF(I5191/SponsorCost&gt;=RatchetTrigger,1,0)</f>
        <v/>
      </c>
      <c r="K5191">
        <f>IF(J5191=1,MgmtPctRatchet,MgmtPct)</f>
        <v/>
      </c>
      <c r="L5191">
        <f>K5191*H5191</f>
        <v/>
      </c>
      <c r="M5191">
        <f>EXP(-rf*C5191)*L5191</f>
        <v/>
      </c>
      <c r="N5191">
        <f>EXP(-rf*C5191)*E5191</f>
        <v/>
      </c>
    </row>
    <row r="5192">
      <c r="A5192" t="n">
        <v>5184</v>
      </c>
      <c r="B5192">
        <f>RAND()</f>
        <v/>
      </c>
      <c r="C5192">
        <f>IF(B5192&lt;P_3,3,IF(B5192&lt;P_3+P_4,4,5))</f>
        <v/>
      </c>
      <c r="D5192">
        <f>NORM.S.INV(RAND())</f>
        <v/>
      </c>
      <c r="E5192">
        <f>V0*EXP((rf-q_leak-0.5*sigma^2)*C5192+sigma*SQRT(C5192)*D5192)</f>
        <v/>
      </c>
      <c r="F5192">
        <f>SHL_face*(1+SHL_rate)^C5192</f>
        <v/>
      </c>
      <c r="G5192">
        <f>Pref_face*(1+Pref_rate)^C5192</f>
        <v/>
      </c>
      <c r="H5192">
        <f>MAX(E5192-F5192-G5192,0)</f>
        <v/>
      </c>
      <c r="I5192">
        <f>MIN(E5192,F5192+G5192)+(1-MgmtPct)*H5192</f>
        <v/>
      </c>
      <c r="J5192">
        <f>IF(I5192/SponsorCost&gt;=RatchetTrigger,1,0)</f>
        <v/>
      </c>
      <c r="K5192">
        <f>IF(J5192=1,MgmtPctRatchet,MgmtPct)</f>
        <v/>
      </c>
      <c r="L5192">
        <f>K5192*H5192</f>
        <v/>
      </c>
      <c r="M5192">
        <f>EXP(-rf*C5192)*L5192</f>
        <v/>
      </c>
      <c r="N5192">
        <f>EXP(-rf*C5192)*E5192</f>
        <v/>
      </c>
    </row>
    <row r="5193">
      <c r="A5193" t="n">
        <v>5185</v>
      </c>
      <c r="B5193">
        <f>RAND()</f>
        <v/>
      </c>
      <c r="C5193">
        <f>IF(B5193&lt;P_3,3,IF(B5193&lt;P_3+P_4,4,5))</f>
        <v/>
      </c>
      <c r="D5193">
        <f>NORM.S.INV(RAND())</f>
        <v/>
      </c>
      <c r="E5193">
        <f>V0*EXP((rf-q_leak-0.5*sigma^2)*C5193+sigma*SQRT(C5193)*D5193)</f>
        <v/>
      </c>
      <c r="F5193">
        <f>SHL_face*(1+SHL_rate)^C5193</f>
        <v/>
      </c>
      <c r="G5193">
        <f>Pref_face*(1+Pref_rate)^C5193</f>
        <v/>
      </c>
      <c r="H5193">
        <f>MAX(E5193-F5193-G5193,0)</f>
        <v/>
      </c>
      <c r="I5193">
        <f>MIN(E5193,F5193+G5193)+(1-MgmtPct)*H5193</f>
        <v/>
      </c>
      <c r="J5193">
        <f>IF(I5193/SponsorCost&gt;=RatchetTrigger,1,0)</f>
        <v/>
      </c>
      <c r="K5193">
        <f>IF(J5193=1,MgmtPctRatchet,MgmtPct)</f>
        <v/>
      </c>
      <c r="L5193">
        <f>K5193*H5193</f>
        <v/>
      </c>
      <c r="M5193">
        <f>EXP(-rf*C5193)*L5193</f>
        <v/>
      </c>
      <c r="N5193">
        <f>EXP(-rf*C5193)*E5193</f>
        <v/>
      </c>
    </row>
    <row r="5194">
      <c r="A5194" t="n">
        <v>5186</v>
      </c>
      <c r="B5194">
        <f>RAND()</f>
        <v/>
      </c>
      <c r="C5194">
        <f>IF(B5194&lt;P_3,3,IF(B5194&lt;P_3+P_4,4,5))</f>
        <v/>
      </c>
      <c r="D5194">
        <f>NORM.S.INV(RAND())</f>
        <v/>
      </c>
      <c r="E5194">
        <f>V0*EXP((rf-q_leak-0.5*sigma^2)*C5194+sigma*SQRT(C5194)*D5194)</f>
        <v/>
      </c>
      <c r="F5194">
        <f>SHL_face*(1+SHL_rate)^C5194</f>
        <v/>
      </c>
      <c r="G5194">
        <f>Pref_face*(1+Pref_rate)^C5194</f>
        <v/>
      </c>
      <c r="H5194">
        <f>MAX(E5194-F5194-G5194,0)</f>
        <v/>
      </c>
      <c r="I5194">
        <f>MIN(E5194,F5194+G5194)+(1-MgmtPct)*H5194</f>
        <v/>
      </c>
      <c r="J5194">
        <f>IF(I5194/SponsorCost&gt;=RatchetTrigger,1,0)</f>
        <v/>
      </c>
      <c r="K5194">
        <f>IF(J5194=1,MgmtPctRatchet,MgmtPct)</f>
        <v/>
      </c>
      <c r="L5194">
        <f>K5194*H5194</f>
        <v/>
      </c>
      <c r="M5194">
        <f>EXP(-rf*C5194)*L5194</f>
        <v/>
      </c>
      <c r="N5194">
        <f>EXP(-rf*C5194)*E5194</f>
        <v/>
      </c>
    </row>
    <row r="5195">
      <c r="A5195" t="n">
        <v>5187</v>
      </c>
      <c r="B5195">
        <f>RAND()</f>
        <v/>
      </c>
      <c r="C5195">
        <f>IF(B5195&lt;P_3,3,IF(B5195&lt;P_3+P_4,4,5))</f>
        <v/>
      </c>
      <c r="D5195">
        <f>NORM.S.INV(RAND())</f>
        <v/>
      </c>
      <c r="E5195">
        <f>V0*EXP((rf-q_leak-0.5*sigma^2)*C5195+sigma*SQRT(C5195)*D5195)</f>
        <v/>
      </c>
      <c r="F5195">
        <f>SHL_face*(1+SHL_rate)^C5195</f>
        <v/>
      </c>
      <c r="G5195">
        <f>Pref_face*(1+Pref_rate)^C5195</f>
        <v/>
      </c>
      <c r="H5195">
        <f>MAX(E5195-F5195-G5195,0)</f>
        <v/>
      </c>
      <c r="I5195">
        <f>MIN(E5195,F5195+G5195)+(1-MgmtPct)*H5195</f>
        <v/>
      </c>
      <c r="J5195">
        <f>IF(I5195/SponsorCost&gt;=RatchetTrigger,1,0)</f>
        <v/>
      </c>
      <c r="K5195">
        <f>IF(J5195=1,MgmtPctRatchet,MgmtPct)</f>
        <v/>
      </c>
      <c r="L5195">
        <f>K5195*H5195</f>
        <v/>
      </c>
      <c r="M5195">
        <f>EXP(-rf*C5195)*L5195</f>
        <v/>
      </c>
      <c r="N5195">
        <f>EXP(-rf*C5195)*E5195</f>
        <v/>
      </c>
    </row>
    <row r="5196">
      <c r="A5196" t="n">
        <v>5188</v>
      </c>
      <c r="B5196">
        <f>RAND()</f>
        <v/>
      </c>
      <c r="C5196">
        <f>IF(B5196&lt;P_3,3,IF(B5196&lt;P_3+P_4,4,5))</f>
        <v/>
      </c>
      <c r="D5196">
        <f>NORM.S.INV(RAND())</f>
        <v/>
      </c>
      <c r="E5196">
        <f>V0*EXP((rf-q_leak-0.5*sigma^2)*C5196+sigma*SQRT(C5196)*D5196)</f>
        <v/>
      </c>
      <c r="F5196">
        <f>SHL_face*(1+SHL_rate)^C5196</f>
        <v/>
      </c>
      <c r="G5196">
        <f>Pref_face*(1+Pref_rate)^C5196</f>
        <v/>
      </c>
      <c r="H5196">
        <f>MAX(E5196-F5196-G5196,0)</f>
        <v/>
      </c>
      <c r="I5196">
        <f>MIN(E5196,F5196+G5196)+(1-MgmtPct)*H5196</f>
        <v/>
      </c>
      <c r="J5196">
        <f>IF(I5196/SponsorCost&gt;=RatchetTrigger,1,0)</f>
        <v/>
      </c>
      <c r="K5196">
        <f>IF(J5196=1,MgmtPctRatchet,MgmtPct)</f>
        <v/>
      </c>
      <c r="L5196">
        <f>K5196*H5196</f>
        <v/>
      </c>
      <c r="M5196">
        <f>EXP(-rf*C5196)*L5196</f>
        <v/>
      </c>
      <c r="N5196">
        <f>EXP(-rf*C5196)*E5196</f>
        <v/>
      </c>
    </row>
    <row r="5197">
      <c r="A5197" t="n">
        <v>5189</v>
      </c>
      <c r="B5197">
        <f>RAND()</f>
        <v/>
      </c>
      <c r="C5197">
        <f>IF(B5197&lt;P_3,3,IF(B5197&lt;P_3+P_4,4,5))</f>
        <v/>
      </c>
      <c r="D5197">
        <f>NORM.S.INV(RAND())</f>
        <v/>
      </c>
      <c r="E5197">
        <f>V0*EXP((rf-q_leak-0.5*sigma^2)*C5197+sigma*SQRT(C5197)*D5197)</f>
        <v/>
      </c>
      <c r="F5197">
        <f>SHL_face*(1+SHL_rate)^C5197</f>
        <v/>
      </c>
      <c r="G5197">
        <f>Pref_face*(1+Pref_rate)^C5197</f>
        <v/>
      </c>
      <c r="H5197">
        <f>MAX(E5197-F5197-G5197,0)</f>
        <v/>
      </c>
      <c r="I5197">
        <f>MIN(E5197,F5197+G5197)+(1-MgmtPct)*H5197</f>
        <v/>
      </c>
      <c r="J5197">
        <f>IF(I5197/SponsorCost&gt;=RatchetTrigger,1,0)</f>
        <v/>
      </c>
      <c r="K5197">
        <f>IF(J5197=1,MgmtPctRatchet,MgmtPct)</f>
        <v/>
      </c>
      <c r="L5197">
        <f>K5197*H5197</f>
        <v/>
      </c>
      <c r="M5197">
        <f>EXP(-rf*C5197)*L5197</f>
        <v/>
      </c>
      <c r="N5197">
        <f>EXP(-rf*C5197)*E5197</f>
        <v/>
      </c>
    </row>
    <row r="5198">
      <c r="A5198" t="n">
        <v>5190</v>
      </c>
      <c r="B5198">
        <f>RAND()</f>
        <v/>
      </c>
      <c r="C5198">
        <f>IF(B5198&lt;P_3,3,IF(B5198&lt;P_3+P_4,4,5))</f>
        <v/>
      </c>
      <c r="D5198">
        <f>NORM.S.INV(RAND())</f>
        <v/>
      </c>
      <c r="E5198">
        <f>V0*EXP((rf-q_leak-0.5*sigma^2)*C5198+sigma*SQRT(C5198)*D5198)</f>
        <v/>
      </c>
      <c r="F5198">
        <f>SHL_face*(1+SHL_rate)^C5198</f>
        <v/>
      </c>
      <c r="G5198">
        <f>Pref_face*(1+Pref_rate)^C5198</f>
        <v/>
      </c>
      <c r="H5198">
        <f>MAX(E5198-F5198-G5198,0)</f>
        <v/>
      </c>
      <c r="I5198">
        <f>MIN(E5198,F5198+G5198)+(1-MgmtPct)*H5198</f>
        <v/>
      </c>
      <c r="J5198">
        <f>IF(I5198/SponsorCost&gt;=RatchetTrigger,1,0)</f>
        <v/>
      </c>
      <c r="K5198">
        <f>IF(J5198=1,MgmtPctRatchet,MgmtPct)</f>
        <v/>
      </c>
      <c r="L5198">
        <f>K5198*H5198</f>
        <v/>
      </c>
      <c r="M5198">
        <f>EXP(-rf*C5198)*L5198</f>
        <v/>
      </c>
      <c r="N5198">
        <f>EXP(-rf*C5198)*E5198</f>
        <v/>
      </c>
    </row>
    <row r="5199">
      <c r="A5199" t="n">
        <v>5191</v>
      </c>
      <c r="B5199">
        <f>RAND()</f>
        <v/>
      </c>
      <c r="C5199">
        <f>IF(B5199&lt;P_3,3,IF(B5199&lt;P_3+P_4,4,5))</f>
        <v/>
      </c>
      <c r="D5199">
        <f>NORM.S.INV(RAND())</f>
        <v/>
      </c>
      <c r="E5199">
        <f>V0*EXP((rf-q_leak-0.5*sigma^2)*C5199+sigma*SQRT(C5199)*D5199)</f>
        <v/>
      </c>
      <c r="F5199">
        <f>SHL_face*(1+SHL_rate)^C5199</f>
        <v/>
      </c>
      <c r="G5199">
        <f>Pref_face*(1+Pref_rate)^C5199</f>
        <v/>
      </c>
      <c r="H5199">
        <f>MAX(E5199-F5199-G5199,0)</f>
        <v/>
      </c>
      <c r="I5199">
        <f>MIN(E5199,F5199+G5199)+(1-MgmtPct)*H5199</f>
        <v/>
      </c>
      <c r="J5199">
        <f>IF(I5199/SponsorCost&gt;=RatchetTrigger,1,0)</f>
        <v/>
      </c>
      <c r="K5199">
        <f>IF(J5199=1,MgmtPctRatchet,MgmtPct)</f>
        <v/>
      </c>
      <c r="L5199">
        <f>K5199*H5199</f>
        <v/>
      </c>
      <c r="M5199">
        <f>EXP(-rf*C5199)*L5199</f>
        <v/>
      </c>
      <c r="N5199">
        <f>EXP(-rf*C5199)*E5199</f>
        <v/>
      </c>
    </row>
    <row r="5200">
      <c r="A5200" t="n">
        <v>5192</v>
      </c>
      <c r="B5200">
        <f>RAND()</f>
        <v/>
      </c>
      <c r="C5200">
        <f>IF(B5200&lt;P_3,3,IF(B5200&lt;P_3+P_4,4,5))</f>
        <v/>
      </c>
      <c r="D5200">
        <f>NORM.S.INV(RAND())</f>
        <v/>
      </c>
      <c r="E5200">
        <f>V0*EXP((rf-q_leak-0.5*sigma^2)*C5200+sigma*SQRT(C5200)*D5200)</f>
        <v/>
      </c>
      <c r="F5200">
        <f>SHL_face*(1+SHL_rate)^C5200</f>
        <v/>
      </c>
      <c r="G5200">
        <f>Pref_face*(1+Pref_rate)^C5200</f>
        <v/>
      </c>
      <c r="H5200">
        <f>MAX(E5200-F5200-G5200,0)</f>
        <v/>
      </c>
      <c r="I5200">
        <f>MIN(E5200,F5200+G5200)+(1-MgmtPct)*H5200</f>
        <v/>
      </c>
      <c r="J5200">
        <f>IF(I5200/SponsorCost&gt;=RatchetTrigger,1,0)</f>
        <v/>
      </c>
      <c r="K5200">
        <f>IF(J5200=1,MgmtPctRatchet,MgmtPct)</f>
        <v/>
      </c>
      <c r="L5200">
        <f>K5200*H5200</f>
        <v/>
      </c>
      <c r="M5200">
        <f>EXP(-rf*C5200)*L5200</f>
        <v/>
      </c>
      <c r="N5200">
        <f>EXP(-rf*C5200)*E5200</f>
        <v/>
      </c>
    </row>
    <row r="5201">
      <c r="A5201" t="n">
        <v>5193</v>
      </c>
      <c r="B5201">
        <f>RAND()</f>
        <v/>
      </c>
      <c r="C5201">
        <f>IF(B5201&lt;P_3,3,IF(B5201&lt;P_3+P_4,4,5))</f>
        <v/>
      </c>
      <c r="D5201">
        <f>NORM.S.INV(RAND())</f>
        <v/>
      </c>
      <c r="E5201">
        <f>V0*EXP((rf-q_leak-0.5*sigma^2)*C5201+sigma*SQRT(C5201)*D5201)</f>
        <v/>
      </c>
      <c r="F5201">
        <f>SHL_face*(1+SHL_rate)^C5201</f>
        <v/>
      </c>
      <c r="G5201">
        <f>Pref_face*(1+Pref_rate)^C5201</f>
        <v/>
      </c>
      <c r="H5201">
        <f>MAX(E5201-F5201-G5201,0)</f>
        <v/>
      </c>
      <c r="I5201">
        <f>MIN(E5201,F5201+G5201)+(1-MgmtPct)*H5201</f>
        <v/>
      </c>
      <c r="J5201">
        <f>IF(I5201/SponsorCost&gt;=RatchetTrigger,1,0)</f>
        <v/>
      </c>
      <c r="K5201">
        <f>IF(J5201=1,MgmtPctRatchet,MgmtPct)</f>
        <v/>
      </c>
      <c r="L5201">
        <f>K5201*H5201</f>
        <v/>
      </c>
      <c r="M5201">
        <f>EXP(-rf*C5201)*L5201</f>
        <v/>
      </c>
      <c r="N5201">
        <f>EXP(-rf*C5201)*E5201</f>
        <v/>
      </c>
    </row>
    <row r="5202">
      <c r="A5202" t="n">
        <v>5194</v>
      </c>
      <c r="B5202">
        <f>RAND()</f>
        <v/>
      </c>
      <c r="C5202">
        <f>IF(B5202&lt;P_3,3,IF(B5202&lt;P_3+P_4,4,5))</f>
        <v/>
      </c>
      <c r="D5202">
        <f>NORM.S.INV(RAND())</f>
        <v/>
      </c>
      <c r="E5202">
        <f>V0*EXP((rf-q_leak-0.5*sigma^2)*C5202+sigma*SQRT(C5202)*D5202)</f>
        <v/>
      </c>
      <c r="F5202">
        <f>SHL_face*(1+SHL_rate)^C5202</f>
        <v/>
      </c>
      <c r="G5202">
        <f>Pref_face*(1+Pref_rate)^C5202</f>
        <v/>
      </c>
      <c r="H5202">
        <f>MAX(E5202-F5202-G5202,0)</f>
        <v/>
      </c>
      <c r="I5202">
        <f>MIN(E5202,F5202+G5202)+(1-MgmtPct)*H5202</f>
        <v/>
      </c>
      <c r="J5202">
        <f>IF(I5202/SponsorCost&gt;=RatchetTrigger,1,0)</f>
        <v/>
      </c>
      <c r="K5202">
        <f>IF(J5202=1,MgmtPctRatchet,MgmtPct)</f>
        <v/>
      </c>
      <c r="L5202">
        <f>K5202*H5202</f>
        <v/>
      </c>
      <c r="M5202">
        <f>EXP(-rf*C5202)*L5202</f>
        <v/>
      </c>
      <c r="N5202">
        <f>EXP(-rf*C5202)*E5202</f>
        <v/>
      </c>
    </row>
    <row r="5203">
      <c r="A5203" t="n">
        <v>5195</v>
      </c>
      <c r="B5203">
        <f>RAND()</f>
        <v/>
      </c>
      <c r="C5203">
        <f>IF(B5203&lt;P_3,3,IF(B5203&lt;P_3+P_4,4,5))</f>
        <v/>
      </c>
      <c r="D5203">
        <f>NORM.S.INV(RAND())</f>
        <v/>
      </c>
      <c r="E5203">
        <f>V0*EXP((rf-q_leak-0.5*sigma^2)*C5203+sigma*SQRT(C5203)*D5203)</f>
        <v/>
      </c>
      <c r="F5203">
        <f>SHL_face*(1+SHL_rate)^C5203</f>
        <v/>
      </c>
      <c r="G5203">
        <f>Pref_face*(1+Pref_rate)^C5203</f>
        <v/>
      </c>
      <c r="H5203">
        <f>MAX(E5203-F5203-G5203,0)</f>
        <v/>
      </c>
      <c r="I5203">
        <f>MIN(E5203,F5203+G5203)+(1-MgmtPct)*H5203</f>
        <v/>
      </c>
      <c r="J5203">
        <f>IF(I5203/SponsorCost&gt;=RatchetTrigger,1,0)</f>
        <v/>
      </c>
      <c r="K5203">
        <f>IF(J5203=1,MgmtPctRatchet,MgmtPct)</f>
        <v/>
      </c>
      <c r="L5203">
        <f>K5203*H5203</f>
        <v/>
      </c>
      <c r="M5203">
        <f>EXP(-rf*C5203)*L5203</f>
        <v/>
      </c>
      <c r="N5203">
        <f>EXP(-rf*C5203)*E5203</f>
        <v/>
      </c>
    </row>
    <row r="5204">
      <c r="A5204" t="n">
        <v>5196</v>
      </c>
      <c r="B5204">
        <f>RAND()</f>
        <v/>
      </c>
      <c r="C5204">
        <f>IF(B5204&lt;P_3,3,IF(B5204&lt;P_3+P_4,4,5))</f>
        <v/>
      </c>
      <c r="D5204">
        <f>NORM.S.INV(RAND())</f>
        <v/>
      </c>
      <c r="E5204">
        <f>V0*EXP((rf-q_leak-0.5*sigma^2)*C5204+sigma*SQRT(C5204)*D5204)</f>
        <v/>
      </c>
      <c r="F5204">
        <f>SHL_face*(1+SHL_rate)^C5204</f>
        <v/>
      </c>
      <c r="G5204">
        <f>Pref_face*(1+Pref_rate)^C5204</f>
        <v/>
      </c>
      <c r="H5204">
        <f>MAX(E5204-F5204-G5204,0)</f>
        <v/>
      </c>
      <c r="I5204">
        <f>MIN(E5204,F5204+G5204)+(1-MgmtPct)*H5204</f>
        <v/>
      </c>
      <c r="J5204">
        <f>IF(I5204/SponsorCost&gt;=RatchetTrigger,1,0)</f>
        <v/>
      </c>
      <c r="K5204">
        <f>IF(J5204=1,MgmtPctRatchet,MgmtPct)</f>
        <v/>
      </c>
      <c r="L5204">
        <f>K5204*H5204</f>
        <v/>
      </c>
      <c r="M5204">
        <f>EXP(-rf*C5204)*L5204</f>
        <v/>
      </c>
      <c r="N5204">
        <f>EXP(-rf*C5204)*E5204</f>
        <v/>
      </c>
    </row>
    <row r="5205">
      <c r="A5205" t="n">
        <v>5197</v>
      </c>
      <c r="B5205">
        <f>RAND()</f>
        <v/>
      </c>
      <c r="C5205">
        <f>IF(B5205&lt;P_3,3,IF(B5205&lt;P_3+P_4,4,5))</f>
        <v/>
      </c>
      <c r="D5205">
        <f>NORM.S.INV(RAND())</f>
        <v/>
      </c>
      <c r="E5205">
        <f>V0*EXP((rf-q_leak-0.5*sigma^2)*C5205+sigma*SQRT(C5205)*D5205)</f>
        <v/>
      </c>
      <c r="F5205">
        <f>SHL_face*(1+SHL_rate)^C5205</f>
        <v/>
      </c>
      <c r="G5205">
        <f>Pref_face*(1+Pref_rate)^C5205</f>
        <v/>
      </c>
      <c r="H5205">
        <f>MAX(E5205-F5205-G5205,0)</f>
        <v/>
      </c>
      <c r="I5205">
        <f>MIN(E5205,F5205+G5205)+(1-MgmtPct)*H5205</f>
        <v/>
      </c>
      <c r="J5205">
        <f>IF(I5205/SponsorCost&gt;=RatchetTrigger,1,0)</f>
        <v/>
      </c>
      <c r="K5205">
        <f>IF(J5205=1,MgmtPctRatchet,MgmtPct)</f>
        <v/>
      </c>
      <c r="L5205">
        <f>K5205*H5205</f>
        <v/>
      </c>
      <c r="M5205">
        <f>EXP(-rf*C5205)*L5205</f>
        <v/>
      </c>
      <c r="N5205">
        <f>EXP(-rf*C5205)*E5205</f>
        <v/>
      </c>
    </row>
    <row r="5206">
      <c r="A5206" t="n">
        <v>5198</v>
      </c>
      <c r="B5206">
        <f>RAND()</f>
        <v/>
      </c>
      <c r="C5206">
        <f>IF(B5206&lt;P_3,3,IF(B5206&lt;P_3+P_4,4,5))</f>
        <v/>
      </c>
      <c r="D5206">
        <f>NORM.S.INV(RAND())</f>
        <v/>
      </c>
      <c r="E5206">
        <f>V0*EXP((rf-q_leak-0.5*sigma^2)*C5206+sigma*SQRT(C5206)*D5206)</f>
        <v/>
      </c>
      <c r="F5206">
        <f>SHL_face*(1+SHL_rate)^C5206</f>
        <v/>
      </c>
      <c r="G5206">
        <f>Pref_face*(1+Pref_rate)^C5206</f>
        <v/>
      </c>
      <c r="H5206">
        <f>MAX(E5206-F5206-G5206,0)</f>
        <v/>
      </c>
      <c r="I5206">
        <f>MIN(E5206,F5206+G5206)+(1-MgmtPct)*H5206</f>
        <v/>
      </c>
      <c r="J5206">
        <f>IF(I5206/SponsorCost&gt;=RatchetTrigger,1,0)</f>
        <v/>
      </c>
      <c r="K5206">
        <f>IF(J5206=1,MgmtPctRatchet,MgmtPct)</f>
        <v/>
      </c>
      <c r="L5206">
        <f>K5206*H5206</f>
        <v/>
      </c>
      <c r="M5206">
        <f>EXP(-rf*C5206)*L5206</f>
        <v/>
      </c>
      <c r="N5206">
        <f>EXP(-rf*C5206)*E5206</f>
        <v/>
      </c>
    </row>
    <row r="5207">
      <c r="A5207" t="n">
        <v>5199</v>
      </c>
      <c r="B5207">
        <f>RAND()</f>
        <v/>
      </c>
      <c r="C5207">
        <f>IF(B5207&lt;P_3,3,IF(B5207&lt;P_3+P_4,4,5))</f>
        <v/>
      </c>
      <c r="D5207">
        <f>NORM.S.INV(RAND())</f>
        <v/>
      </c>
      <c r="E5207">
        <f>V0*EXP((rf-q_leak-0.5*sigma^2)*C5207+sigma*SQRT(C5207)*D5207)</f>
        <v/>
      </c>
      <c r="F5207">
        <f>SHL_face*(1+SHL_rate)^C5207</f>
        <v/>
      </c>
      <c r="G5207">
        <f>Pref_face*(1+Pref_rate)^C5207</f>
        <v/>
      </c>
      <c r="H5207">
        <f>MAX(E5207-F5207-G5207,0)</f>
        <v/>
      </c>
      <c r="I5207">
        <f>MIN(E5207,F5207+G5207)+(1-MgmtPct)*H5207</f>
        <v/>
      </c>
      <c r="J5207">
        <f>IF(I5207/SponsorCost&gt;=RatchetTrigger,1,0)</f>
        <v/>
      </c>
      <c r="K5207">
        <f>IF(J5207=1,MgmtPctRatchet,MgmtPct)</f>
        <v/>
      </c>
      <c r="L5207">
        <f>K5207*H5207</f>
        <v/>
      </c>
      <c r="M5207">
        <f>EXP(-rf*C5207)*L5207</f>
        <v/>
      </c>
      <c r="N5207">
        <f>EXP(-rf*C5207)*E5207</f>
        <v/>
      </c>
    </row>
    <row r="5208">
      <c r="A5208" t="n">
        <v>5200</v>
      </c>
      <c r="B5208">
        <f>RAND()</f>
        <v/>
      </c>
      <c r="C5208">
        <f>IF(B5208&lt;P_3,3,IF(B5208&lt;P_3+P_4,4,5))</f>
        <v/>
      </c>
      <c r="D5208">
        <f>NORM.S.INV(RAND())</f>
        <v/>
      </c>
      <c r="E5208">
        <f>V0*EXP((rf-q_leak-0.5*sigma^2)*C5208+sigma*SQRT(C5208)*D5208)</f>
        <v/>
      </c>
      <c r="F5208">
        <f>SHL_face*(1+SHL_rate)^C5208</f>
        <v/>
      </c>
      <c r="G5208">
        <f>Pref_face*(1+Pref_rate)^C5208</f>
        <v/>
      </c>
      <c r="H5208">
        <f>MAX(E5208-F5208-G5208,0)</f>
        <v/>
      </c>
      <c r="I5208">
        <f>MIN(E5208,F5208+G5208)+(1-MgmtPct)*H5208</f>
        <v/>
      </c>
      <c r="J5208">
        <f>IF(I5208/SponsorCost&gt;=RatchetTrigger,1,0)</f>
        <v/>
      </c>
      <c r="K5208">
        <f>IF(J5208=1,MgmtPctRatchet,MgmtPct)</f>
        <v/>
      </c>
      <c r="L5208">
        <f>K5208*H5208</f>
        <v/>
      </c>
      <c r="M5208">
        <f>EXP(-rf*C5208)*L5208</f>
        <v/>
      </c>
      <c r="N5208">
        <f>EXP(-rf*C5208)*E5208</f>
        <v/>
      </c>
    </row>
    <row r="5209">
      <c r="A5209" t="n">
        <v>5201</v>
      </c>
      <c r="B5209">
        <f>RAND()</f>
        <v/>
      </c>
      <c r="C5209">
        <f>IF(B5209&lt;P_3,3,IF(B5209&lt;P_3+P_4,4,5))</f>
        <v/>
      </c>
      <c r="D5209">
        <f>NORM.S.INV(RAND())</f>
        <v/>
      </c>
      <c r="E5209">
        <f>V0*EXP((rf-q_leak-0.5*sigma^2)*C5209+sigma*SQRT(C5209)*D5209)</f>
        <v/>
      </c>
      <c r="F5209">
        <f>SHL_face*(1+SHL_rate)^C5209</f>
        <v/>
      </c>
      <c r="G5209">
        <f>Pref_face*(1+Pref_rate)^C5209</f>
        <v/>
      </c>
      <c r="H5209">
        <f>MAX(E5209-F5209-G5209,0)</f>
        <v/>
      </c>
      <c r="I5209">
        <f>MIN(E5209,F5209+G5209)+(1-MgmtPct)*H5209</f>
        <v/>
      </c>
      <c r="J5209">
        <f>IF(I5209/SponsorCost&gt;=RatchetTrigger,1,0)</f>
        <v/>
      </c>
      <c r="K5209">
        <f>IF(J5209=1,MgmtPctRatchet,MgmtPct)</f>
        <v/>
      </c>
      <c r="L5209">
        <f>K5209*H5209</f>
        <v/>
      </c>
      <c r="M5209">
        <f>EXP(-rf*C5209)*L5209</f>
        <v/>
      </c>
      <c r="N5209">
        <f>EXP(-rf*C5209)*E5209</f>
        <v/>
      </c>
    </row>
    <row r="5210">
      <c r="A5210" t="n">
        <v>5202</v>
      </c>
      <c r="B5210">
        <f>RAND()</f>
        <v/>
      </c>
      <c r="C5210">
        <f>IF(B5210&lt;P_3,3,IF(B5210&lt;P_3+P_4,4,5))</f>
        <v/>
      </c>
      <c r="D5210">
        <f>NORM.S.INV(RAND())</f>
        <v/>
      </c>
      <c r="E5210">
        <f>V0*EXP((rf-q_leak-0.5*sigma^2)*C5210+sigma*SQRT(C5210)*D5210)</f>
        <v/>
      </c>
      <c r="F5210">
        <f>SHL_face*(1+SHL_rate)^C5210</f>
        <v/>
      </c>
      <c r="G5210">
        <f>Pref_face*(1+Pref_rate)^C5210</f>
        <v/>
      </c>
      <c r="H5210">
        <f>MAX(E5210-F5210-G5210,0)</f>
        <v/>
      </c>
      <c r="I5210">
        <f>MIN(E5210,F5210+G5210)+(1-MgmtPct)*H5210</f>
        <v/>
      </c>
      <c r="J5210">
        <f>IF(I5210/SponsorCost&gt;=RatchetTrigger,1,0)</f>
        <v/>
      </c>
      <c r="K5210">
        <f>IF(J5210=1,MgmtPctRatchet,MgmtPct)</f>
        <v/>
      </c>
      <c r="L5210">
        <f>K5210*H5210</f>
        <v/>
      </c>
      <c r="M5210">
        <f>EXP(-rf*C5210)*L5210</f>
        <v/>
      </c>
      <c r="N5210">
        <f>EXP(-rf*C5210)*E5210</f>
        <v/>
      </c>
    </row>
    <row r="5211">
      <c r="A5211" t="n">
        <v>5203</v>
      </c>
      <c r="B5211">
        <f>RAND()</f>
        <v/>
      </c>
      <c r="C5211">
        <f>IF(B5211&lt;P_3,3,IF(B5211&lt;P_3+P_4,4,5))</f>
        <v/>
      </c>
      <c r="D5211">
        <f>NORM.S.INV(RAND())</f>
        <v/>
      </c>
      <c r="E5211">
        <f>V0*EXP((rf-q_leak-0.5*sigma^2)*C5211+sigma*SQRT(C5211)*D5211)</f>
        <v/>
      </c>
      <c r="F5211">
        <f>SHL_face*(1+SHL_rate)^C5211</f>
        <v/>
      </c>
      <c r="G5211">
        <f>Pref_face*(1+Pref_rate)^C5211</f>
        <v/>
      </c>
      <c r="H5211">
        <f>MAX(E5211-F5211-G5211,0)</f>
        <v/>
      </c>
      <c r="I5211">
        <f>MIN(E5211,F5211+G5211)+(1-MgmtPct)*H5211</f>
        <v/>
      </c>
      <c r="J5211">
        <f>IF(I5211/SponsorCost&gt;=RatchetTrigger,1,0)</f>
        <v/>
      </c>
      <c r="K5211">
        <f>IF(J5211=1,MgmtPctRatchet,MgmtPct)</f>
        <v/>
      </c>
      <c r="L5211">
        <f>K5211*H5211</f>
        <v/>
      </c>
      <c r="M5211">
        <f>EXP(-rf*C5211)*L5211</f>
        <v/>
      </c>
      <c r="N5211">
        <f>EXP(-rf*C5211)*E5211</f>
        <v/>
      </c>
    </row>
    <row r="5212">
      <c r="A5212" t="n">
        <v>5204</v>
      </c>
      <c r="B5212">
        <f>RAND()</f>
        <v/>
      </c>
      <c r="C5212">
        <f>IF(B5212&lt;P_3,3,IF(B5212&lt;P_3+P_4,4,5))</f>
        <v/>
      </c>
      <c r="D5212">
        <f>NORM.S.INV(RAND())</f>
        <v/>
      </c>
      <c r="E5212">
        <f>V0*EXP((rf-q_leak-0.5*sigma^2)*C5212+sigma*SQRT(C5212)*D5212)</f>
        <v/>
      </c>
      <c r="F5212">
        <f>SHL_face*(1+SHL_rate)^C5212</f>
        <v/>
      </c>
      <c r="G5212">
        <f>Pref_face*(1+Pref_rate)^C5212</f>
        <v/>
      </c>
      <c r="H5212">
        <f>MAX(E5212-F5212-G5212,0)</f>
        <v/>
      </c>
      <c r="I5212">
        <f>MIN(E5212,F5212+G5212)+(1-MgmtPct)*H5212</f>
        <v/>
      </c>
      <c r="J5212">
        <f>IF(I5212/SponsorCost&gt;=RatchetTrigger,1,0)</f>
        <v/>
      </c>
      <c r="K5212">
        <f>IF(J5212=1,MgmtPctRatchet,MgmtPct)</f>
        <v/>
      </c>
      <c r="L5212">
        <f>K5212*H5212</f>
        <v/>
      </c>
      <c r="M5212">
        <f>EXP(-rf*C5212)*L5212</f>
        <v/>
      </c>
      <c r="N5212">
        <f>EXP(-rf*C5212)*E5212</f>
        <v/>
      </c>
    </row>
    <row r="5213">
      <c r="A5213" t="n">
        <v>5205</v>
      </c>
      <c r="B5213">
        <f>RAND()</f>
        <v/>
      </c>
      <c r="C5213">
        <f>IF(B5213&lt;P_3,3,IF(B5213&lt;P_3+P_4,4,5))</f>
        <v/>
      </c>
      <c r="D5213">
        <f>NORM.S.INV(RAND())</f>
        <v/>
      </c>
      <c r="E5213">
        <f>V0*EXP((rf-q_leak-0.5*sigma^2)*C5213+sigma*SQRT(C5213)*D5213)</f>
        <v/>
      </c>
      <c r="F5213">
        <f>SHL_face*(1+SHL_rate)^C5213</f>
        <v/>
      </c>
      <c r="G5213">
        <f>Pref_face*(1+Pref_rate)^C5213</f>
        <v/>
      </c>
      <c r="H5213">
        <f>MAX(E5213-F5213-G5213,0)</f>
        <v/>
      </c>
      <c r="I5213">
        <f>MIN(E5213,F5213+G5213)+(1-MgmtPct)*H5213</f>
        <v/>
      </c>
      <c r="J5213">
        <f>IF(I5213/SponsorCost&gt;=RatchetTrigger,1,0)</f>
        <v/>
      </c>
      <c r="K5213">
        <f>IF(J5213=1,MgmtPctRatchet,MgmtPct)</f>
        <v/>
      </c>
      <c r="L5213">
        <f>K5213*H5213</f>
        <v/>
      </c>
      <c r="M5213">
        <f>EXP(-rf*C5213)*L5213</f>
        <v/>
      </c>
      <c r="N5213">
        <f>EXP(-rf*C5213)*E5213</f>
        <v/>
      </c>
    </row>
    <row r="5214">
      <c r="A5214" t="n">
        <v>5206</v>
      </c>
      <c r="B5214">
        <f>RAND()</f>
        <v/>
      </c>
      <c r="C5214">
        <f>IF(B5214&lt;P_3,3,IF(B5214&lt;P_3+P_4,4,5))</f>
        <v/>
      </c>
      <c r="D5214">
        <f>NORM.S.INV(RAND())</f>
        <v/>
      </c>
      <c r="E5214">
        <f>V0*EXP((rf-q_leak-0.5*sigma^2)*C5214+sigma*SQRT(C5214)*D5214)</f>
        <v/>
      </c>
      <c r="F5214">
        <f>SHL_face*(1+SHL_rate)^C5214</f>
        <v/>
      </c>
      <c r="G5214">
        <f>Pref_face*(1+Pref_rate)^C5214</f>
        <v/>
      </c>
      <c r="H5214">
        <f>MAX(E5214-F5214-G5214,0)</f>
        <v/>
      </c>
      <c r="I5214">
        <f>MIN(E5214,F5214+G5214)+(1-MgmtPct)*H5214</f>
        <v/>
      </c>
      <c r="J5214">
        <f>IF(I5214/SponsorCost&gt;=RatchetTrigger,1,0)</f>
        <v/>
      </c>
      <c r="K5214">
        <f>IF(J5214=1,MgmtPctRatchet,MgmtPct)</f>
        <v/>
      </c>
      <c r="L5214">
        <f>K5214*H5214</f>
        <v/>
      </c>
      <c r="M5214">
        <f>EXP(-rf*C5214)*L5214</f>
        <v/>
      </c>
      <c r="N5214">
        <f>EXP(-rf*C5214)*E5214</f>
        <v/>
      </c>
    </row>
    <row r="5215">
      <c r="A5215" t="n">
        <v>5207</v>
      </c>
      <c r="B5215">
        <f>RAND()</f>
        <v/>
      </c>
      <c r="C5215">
        <f>IF(B5215&lt;P_3,3,IF(B5215&lt;P_3+P_4,4,5))</f>
        <v/>
      </c>
      <c r="D5215">
        <f>NORM.S.INV(RAND())</f>
        <v/>
      </c>
      <c r="E5215">
        <f>V0*EXP((rf-q_leak-0.5*sigma^2)*C5215+sigma*SQRT(C5215)*D5215)</f>
        <v/>
      </c>
      <c r="F5215">
        <f>SHL_face*(1+SHL_rate)^C5215</f>
        <v/>
      </c>
      <c r="G5215">
        <f>Pref_face*(1+Pref_rate)^C5215</f>
        <v/>
      </c>
      <c r="H5215">
        <f>MAX(E5215-F5215-G5215,0)</f>
        <v/>
      </c>
      <c r="I5215">
        <f>MIN(E5215,F5215+G5215)+(1-MgmtPct)*H5215</f>
        <v/>
      </c>
      <c r="J5215">
        <f>IF(I5215/SponsorCost&gt;=RatchetTrigger,1,0)</f>
        <v/>
      </c>
      <c r="K5215">
        <f>IF(J5215=1,MgmtPctRatchet,MgmtPct)</f>
        <v/>
      </c>
      <c r="L5215">
        <f>K5215*H5215</f>
        <v/>
      </c>
      <c r="M5215">
        <f>EXP(-rf*C5215)*L5215</f>
        <v/>
      </c>
      <c r="N5215">
        <f>EXP(-rf*C5215)*E5215</f>
        <v/>
      </c>
    </row>
    <row r="5216">
      <c r="A5216" t="n">
        <v>5208</v>
      </c>
      <c r="B5216">
        <f>RAND()</f>
        <v/>
      </c>
      <c r="C5216">
        <f>IF(B5216&lt;P_3,3,IF(B5216&lt;P_3+P_4,4,5))</f>
        <v/>
      </c>
      <c r="D5216">
        <f>NORM.S.INV(RAND())</f>
        <v/>
      </c>
      <c r="E5216">
        <f>V0*EXP((rf-q_leak-0.5*sigma^2)*C5216+sigma*SQRT(C5216)*D5216)</f>
        <v/>
      </c>
      <c r="F5216">
        <f>SHL_face*(1+SHL_rate)^C5216</f>
        <v/>
      </c>
      <c r="G5216">
        <f>Pref_face*(1+Pref_rate)^C5216</f>
        <v/>
      </c>
      <c r="H5216">
        <f>MAX(E5216-F5216-G5216,0)</f>
        <v/>
      </c>
      <c r="I5216">
        <f>MIN(E5216,F5216+G5216)+(1-MgmtPct)*H5216</f>
        <v/>
      </c>
      <c r="J5216">
        <f>IF(I5216/SponsorCost&gt;=RatchetTrigger,1,0)</f>
        <v/>
      </c>
      <c r="K5216">
        <f>IF(J5216=1,MgmtPctRatchet,MgmtPct)</f>
        <v/>
      </c>
      <c r="L5216">
        <f>K5216*H5216</f>
        <v/>
      </c>
      <c r="M5216">
        <f>EXP(-rf*C5216)*L5216</f>
        <v/>
      </c>
      <c r="N5216">
        <f>EXP(-rf*C5216)*E5216</f>
        <v/>
      </c>
    </row>
    <row r="5217">
      <c r="A5217" t="n">
        <v>5209</v>
      </c>
      <c r="B5217">
        <f>RAND()</f>
        <v/>
      </c>
      <c r="C5217">
        <f>IF(B5217&lt;P_3,3,IF(B5217&lt;P_3+P_4,4,5))</f>
        <v/>
      </c>
      <c r="D5217">
        <f>NORM.S.INV(RAND())</f>
        <v/>
      </c>
      <c r="E5217">
        <f>V0*EXP((rf-q_leak-0.5*sigma^2)*C5217+sigma*SQRT(C5217)*D5217)</f>
        <v/>
      </c>
      <c r="F5217">
        <f>SHL_face*(1+SHL_rate)^C5217</f>
        <v/>
      </c>
      <c r="G5217">
        <f>Pref_face*(1+Pref_rate)^C5217</f>
        <v/>
      </c>
      <c r="H5217">
        <f>MAX(E5217-F5217-G5217,0)</f>
        <v/>
      </c>
      <c r="I5217">
        <f>MIN(E5217,F5217+G5217)+(1-MgmtPct)*H5217</f>
        <v/>
      </c>
      <c r="J5217">
        <f>IF(I5217/SponsorCost&gt;=RatchetTrigger,1,0)</f>
        <v/>
      </c>
      <c r="K5217">
        <f>IF(J5217=1,MgmtPctRatchet,MgmtPct)</f>
        <v/>
      </c>
      <c r="L5217">
        <f>K5217*H5217</f>
        <v/>
      </c>
      <c r="M5217">
        <f>EXP(-rf*C5217)*L5217</f>
        <v/>
      </c>
      <c r="N5217">
        <f>EXP(-rf*C5217)*E5217</f>
        <v/>
      </c>
    </row>
    <row r="5218">
      <c r="A5218" t="n">
        <v>5210</v>
      </c>
      <c r="B5218">
        <f>RAND()</f>
        <v/>
      </c>
      <c r="C5218">
        <f>IF(B5218&lt;P_3,3,IF(B5218&lt;P_3+P_4,4,5))</f>
        <v/>
      </c>
      <c r="D5218">
        <f>NORM.S.INV(RAND())</f>
        <v/>
      </c>
      <c r="E5218">
        <f>V0*EXP((rf-q_leak-0.5*sigma^2)*C5218+sigma*SQRT(C5218)*D5218)</f>
        <v/>
      </c>
      <c r="F5218">
        <f>SHL_face*(1+SHL_rate)^C5218</f>
        <v/>
      </c>
      <c r="G5218">
        <f>Pref_face*(1+Pref_rate)^C5218</f>
        <v/>
      </c>
      <c r="H5218">
        <f>MAX(E5218-F5218-G5218,0)</f>
        <v/>
      </c>
      <c r="I5218">
        <f>MIN(E5218,F5218+G5218)+(1-MgmtPct)*H5218</f>
        <v/>
      </c>
      <c r="J5218">
        <f>IF(I5218/SponsorCost&gt;=RatchetTrigger,1,0)</f>
        <v/>
      </c>
      <c r="K5218">
        <f>IF(J5218=1,MgmtPctRatchet,MgmtPct)</f>
        <v/>
      </c>
      <c r="L5218">
        <f>K5218*H5218</f>
        <v/>
      </c>
      <c r="M5218">
        <f>EXP(-rf*C5218)*L5218</f>
        <v/>
      </c>
      <c r="N5218">
        <f>EXP(-rf*C5218)*E5218</f>
        <v/>
      </c>
    </row>
    <row r="5219">
      <c r="A5219" t="n">
        <v>5211</v>
      </c>
      <c r="B5219">
        <f>RAND()</f>
        <v/>
      </c>
      <c r="C5219">
        <f>IF(B5219&lt;P_3,3,IF(B5219&lt;P_3+P_4,4,5))</f>
        <v/>
      </c>
      <c r="D5219">
        <f>NORM.S.INV(RAND())</f>
        <v/>
      </c>
      <c r="E5219">
        <f>V0*EXP((rf-q_leak-0.5*sigma^2)*C5219+sigma*SQRT(C5219)*D5219)</f>
        <v/>
      </c>
      <c r="F5219">
        <f>SHL_face*(1+SHL_rate)^C5219</f>
        <v/>
      </c>
      <c r="G5219">
        <f>Pref_face*(1+Pref_rate)^C5219</f>
        <v/>
      </c>
      <c r="H5219">
        <f>MAX(E5219-F5219-G5219,0)</f>
        <v/>
      </c>
      <c r="I5219">
        <f>MIN(E5219,F5219+G5219)+(1-MgmtPct)*H5219</f>
        <v/>
      </c>
      <c r="J5219">
        <f>IF(I5219/SponsorCost&gt;=RatchetTrigger,1,0)</f>
        <v/>
      </c>
      <c r="K5219">
        <f>IF(J5219=1,MgmtPctRatchet,MgmtPct)</f>
        <v/>
      </c>
      <c r="L5219">
        <f>K5219*H5219</f>
        <v/>
      </c>
      <c r="M5219">
        <f>EXP(-rf*C5219)*L5219</f>
        <v/>
      </c>
      <c r="N5219">
        <f>EXP(-rf*C5219)*E5219</f>
        <v/>
      </c>
    </row>
    <row r="5220">
      <c r="A5220" t="n">
        <v>5212</v>
      </c>
      <c r="B5220">
        <f>RAND()</f>
        <v/>
      </c>
      <c r="C5220">
        <f>IF(B5220&lt;P_3,3,IF(B5220&lt;P_3+P_4,4,5))</f>
        <v/>
      </c>
      <c r="D5220">
        <f>NORM.S.INV(RAND())</f>
        <v/>
      </c>
      <c r="E5220">
        <f>V0*EXP((rf-q_leak-0.5*sigma^2)*C5220+sigma*SQRT(C5220)*D5220)</f>
        <v/>
      </c>
      <c r="F5220">
        <f>SHL_face*(1+SHL_rate)^C5220</f>
        <v/>
      </c>
      <c r="G5220">
        <f>Pref_face*(1+Pref_rate)^C5220</f>
        <v/>
      </c>
      <c r="H5220">
        <f>MAX(E5220-F5220-G5220,0)</f>
        <v/>
      </c>
      <c r="I5220">
        <f>MIN(E5220,F5220+G5220)+(1-MgmtPct)*H5220</f>
        <v/>
      </c>
      <c r="J5220">
        <f>IF(I5220/SponsorCost&gt;=RatchetTrigger,1,0)</f>
        <v/>
      </c>
      <c r="K5220">
        <f>IF(J5220=1,MgmtPctRatchet,MgmtPct)</f>
        <v/>
      </c>
      <c r="L5220">
        <f>K5220*H5220</f>
        <v/>
      </c>
      <c r="M5220">
        <f>EXP(-rf*C5220)*L5220</f>
        <v/>
      </c>
      <c r="N5220">
        <f>EXP(-rf*C5220)*E5220</f>
        <v/>
      </c>
    </row>
    <row r="5221">
      <c r="A5221" t="n">
        <v>5213</v>
      </c>
      <c r="B5221">
        <f>RAND()</f>
        <v/>
      </c>
      <c r="C5221">
        <f>IF(B5221&lt;P_3,3,IF(B5221&lt;P_3+P_4,4,5))</f>
        <v/>
      </c>
      <c r="D5221">
        <f>NORM.S.INV(RAND())</f>
        <v/>
      </c>
      <c r="E5221">
        <f>V0*EXP((rf-q_leak-0.5*sigma^2)*C5221+sigma*SQRT(C5221)*D5221)</f>
        <v/>
      </c>
      <c r="F5221">
        <f>SHL_face*(1+SHL_rate)^C5221</f>
        <v/>
      </c>
      <c r="G5221">
        <f>Pref_face*(1+Pref_rate)^C5221</f>
        <v/>
      </c>
      <c r="H5221">
        <f>MAX(E5221-F5221-G5221,0)</f>
        <v/>
      </c>
      <c r="I5221">
        <f>MIN(E5221,F5221+G5221)+(1-MgmtPct)*H5221</f>
        <v/>
      </c>
      <c r="J5221">
        <f>IF(I5221/SponsorCost&gt;=RatchetTrigger,1,0)</f>
        <v/>
      </c>
      <c r="K5221">
        <f>IF(J5221=1,MgmtPctRatchet,MgmtPct)</f>
        <v/>
      </c>
      <c r="L5221">
        <f>K5221*H5221</f>
        <v/>
      </c>
      <c r="M5221">
        <f>EXP(-rf*C5221)*L5221</f>
        <v/>
      </c>
      <c r="N5221">
        <f>EXP(-rf*C5221)*E5221</f>
        <v/>
      </c>
    </row>
    <row r="5222">
      <c r="A5222" t="n">
        <v>5214</v>
      </c>
      <c r="B5222">
        <f>RAND()</f>
        <v/>
      </c>
      <c r="C5222">
        <f>IF(B5222&lt;P_3,3,IF(B5222&lt;P_3+P_4,4,5))</f>
        <v/>
      </c>
      <c r="D5222">
        <f>NORM.S.INV(RAND())</f>
        <v/>
      </c>
      <c r="E5222">
        <f>V0*EXP((rf-q_leak-0.5*sigma^2)*C5222+sigma*SQRT(C5222)*D5222)</f>
        <v/>
      </c>
      <c r="F5222">
        <f>SHL_face*(1+SHL_rate)^C5222</f>
        <v/>
      </c>
      <c r="G5222">
        <f>Pref_face*(1+Pref_rate)^C5222</f>
        <v/>
      </c>
      <c r="H5222">
        <f>MAX(E5222-F5222-G5222,0)</f>
        <v/>
      </c>
      <c r="I5222">
        <f>MIN(E5222,F5222+G5222)+(1-MgmtPct)*H5222</f>
        <v/>
      </c>
      <c r="J5222">
        <f>IF(I5222/SponsorCost&gt;=RatchetTrigger,1,0)</f>
        <v/>
      </c>
      <c r="K5222">
        <f>IF(J5222=1,MgmtPctRatchet,MgmtPct)</f>
        <v/>
      </c>
      <c r="L5222">
        <f>K5222*H5222</f>
        <v/>
      </c>
      <c r="M5222">
        <f>EXP(-rf*C5222)*L5222</f>
        <v/>
      </c>
      <c r="N5222">
        <f>EXP(-rf*C5222)*E5222</f>
        <v/>
      </c>
    </row>
    <row r="5223">
      <c r="A5223" t="n">
        <v>5215</v>
      </c>
      <c r="B5223">
        <f>RAND()</f>
        <v/>
      </c>
      <c r="C5223">
        <f>IF(B5223&lt;P_3,3,IF(B5223&lt;P_3+P_4,4,5))</f>
        <v/>
      </c>
      <c r="D5223">
        <f>NORM.S.INV(RAND())</f>
        <v/>
      </c>
      <c r="E5223">
        <f>V0*EXP((rf-q_leak-0.5*sigma^2)*C5223+sigma*SQRT(C5223)*D5223)</f>
        <v/>
      </c>
      <c r="F5223">
        <f>SHL_face*(1+SHL_rate)^C5223</f>
        <v/>
      </c>
      <c r="G5223">
        <f>Pref_face*(1+Pref_rate)^C5223</f>
        <v/>
      </c>
      <c r="H5223">
        <f>MAX(E5223-F5223-G5223,0)</f>
        <v/>
      </c>
      <c r="I5223">
        <f>MIN(E5223,F5223+G5223)+(1-MgmtPct)*H5223</f>
        <v/>
      </c>
      <c r="J5223">
        <f>IF(I5223/SponsorCost&gt;=RatchetTrigger,1,0)</f>
        <v/>
      </c>
      <c r="K5223">
        <f>IF(J5223=1,MgmtPctRatchet,MgmtPct)</f>
        <v/>
      </c>
      <c r="L5223">
        <f>K5223*H5223</f>
        <v/>
      </c>
      <c r="M5223">
        <f>EXP(-rf*C5223)*L5223</f>
        <v/>
      </c>
      <c r="N5223">
        <f>EXP(-rf*C5223)*E5223</f>
        <v/>
      </c>
    </row>
    <row r="5224">
      <c r="A5224" t="n">
        <v>5216</v>
      </c>
      <c r="B5224">
        <f>RAND()</f>
        <v/>
      </c>
      <c r="C5224">
        <f>IF(B5224&lt;P_3,3,IF(B5224&lt;P_3+P_4,4,5))</f>
        <v/>
      </c>
      <c r="D5224">
        <f>NORM.S.INV(RAND())</f>
        <v/>
      </c>
      <c r="E5224">
        <f>V0*EXP((rf-q_leak-0.5*sigma^2)*C5224+sigma*SQRT(C5224)*D5224)</f>
        <v/>
      </c>
      <c r="F5224">
        <f>SHL_face*(1+SHL_rate)^C5224</f>
        <v/>
      </c>
      <c r="G5224">
        <f>Pref_face*(1+Pref_rate)^C5224</f>
        <v/>
      </c>
      <c r="H5224">
        <f>MAX(E5224-F5224-G5224,0)</f>
        <v/>
      </c>
      <c r="I5224">
        <f>MIN(E5224,F5224+G5224)+(1-MgmtPct)*H5224</f>
        <v/>
      </c>
      <c r="J5224">
        <f>IF(I5224/SponsorCost&gt;=RatchetTrigger,1,0)</f>
        <v/>
      </c>
      <c r="K5224">
        <f>IF(J5224=1,MgmtPctRatchet,MgmtPct)</f>
        <v/>
      </c>
      <c r="L5224">
        <f>K5224*H5224</f>
        <v/>
      </c>
      <c r="M5224">
        <f>EXP(-rf*C5224)*L5224</f>
        <v/>
      </c>
      <c r="N5224">
        <f>EXP(-rf*C5224)*E5224</f>
        <v/>
      </c>
    </row>
    <row r="5225">
      <c r="A5225" t="n">
        <v>5217</v>
      </c>
      <c r="B5225">
        <f>RAND()</f>
        <v/>
      </c>
      <c r="C5225">
        <f>IF(B5225&lt;P_3,3,IF(B5225&lt;P_3+P_4,4,5))</f>
        <v/>
      </c>
      <c r="D5225">
        <f>NORM.S.INV(RAND())</f>
        <v/>
      </c>
      <c r="E5225">
        <f>V0*EXP((rf-q_leak-0.5*sigma^2)*C5225+sigma*SQRT(C5225)*D5225)</f>
        <v/>
      </c>
      <c r="F5225">
        <f>SHL_face*(1+SHL_rate)^C5225</f>
        <v/>
      </c>
      <c r="G5225">
        <f>Pref_face*(1+Pref_rate)^C5225</f>
        <v/>
      </c>
      <c r="H5225">
        <f>MAX(E5225-F5225-G5225,0)</f>
        <v/>
      </c>
      <c r="I5225">
        <f>MIN(E5225,F5225+G5225)+(1-MgmtPct)*H5225</f>
        <v/>
      </c>
      <c r="J5225">
        <f>IF(I5225/SponsorCost&gt;=RatchetTrigger,1,0)</f>
        <v/>
      </c>
      <c r="K5225">
        <f>IF(J5225=1,MgmtPctRatchet,MgmtPct)</f>
        <v/>
      </c>
      <c r="L5225">
        <f>K5225*H5225</f>
        <v/>
      </c>
      <c r="M5225">
        <f>EXP(-rf*C5225)*L5225</f>
        <v/>
      </c>
      <c r="N5225">
        <f>EXP(-rf*C5225)*E5225</f>
        <v/>
      </c>
    </row>
    <row r="5226">
      <c r="A5226" t="n">
        <v>5218</v>
      </c>
      <c r="B5226">
        <f>RAND()</f>
        <v/>
      </c>
      <c r="C5226">
        <f>IF(B5226&lt;P_3,3,IF(B5226&lt;P_3+P_4,4,5))</f>
        <v/>
      </c>
      <c r="D5226">
        <f>NORM.S.INV(RAND())</f>
        <v/>
      </c>
      <c r="E5226">
        <f>V0*EXP((rf-q_leak-0.5*sigma^2)*C5226+sigma*SQRT(C5226)*D5226)</f>
        <v/>
      </c>
      <c r="F5226">
        <f>SHL_face*(1+SHL_rate)^C5226</f>
        <v/>
      </c>
      <c r="G5226">
        <f>Pref_face*(1+Pref_rate)^C5226</f>
        <v/>
      </c>
      <c r="H5226">
        <f>MAX(E5226-F5226-G5226,0)</f>
        <v/>
      </c>
      <c r="I5226">
        <f>MIN(E5226,F5226+G5226)+(1-MgmtPct)*H5226</f>
        <v/>
      </c>
      <c r="J5226">
        <f>IF(I5226/SponsorCost&gt;=RatchetTrigger,1,0)</f>
        <v/>
      </c>
      <c r="K5226">
        <f>IF(J5226=1,MgmtPctRatchet,MgmtPct)</f>
        <v/>
      </c>
      <c r="L5226">
        <f>K5226*H5226</f>
        <v/>
      </c>
      <c r="M5226">
        <f>EXP(-rf*C5226)*L5226</f>
        <v/>
      </c>
      <c r="N5226">
        <f>EXP(-rf*C5226)*E5226</f>
        <v/>
      </c>
    </row>
    <row r="5227">
      <c r="A5227" t="n">
        <v>5219</v>
      </c>
      <c r="B5227">
        <f>RAND()</f>
        <v/>
      </c>
      <c r="C5227">
        <f>IF(B5227&lt;P_3,3,IF(B5227&lt;P_3+P_4,4,5))</f>
        <v/>
      </c>
      <c r="D5227">
        <f>NORM.S.INV(RAND())</f>
        <v/>
      </c>
      <c r="E5227">
        <f>V0*EXP((rf-q_leak-0.5*sigma^2)*C5227+sigma*SQRT(C5227)*D5227)</f>
        <v/>
      </c>
      <c r="F5227">
        <f>SHL_face*(1+SHL_rate)^C5227</f>
        <v/>
      </c>
      <c r="G5227">
        <f>Pref_face*(1+Pref_rate)^C5227</f>
        <v/>
      </c>
      <c r="H5227">
        <f>MAX(E5227-F5227-G5227,0)</f>
        <v/>
      </c>
      <c r="I5227">
        <f>MIN(E5227,F5227+G5227)+(1-MgmtPct)*H5227</f>
        <v/>
      </c>
      <c r="J5227">
        <f>IF(I5227/SponsorCost&gt;=RatchetTrigger,1,0)</f>
        <v/>
      </c>
      <c r="K5227">
        <f>IF(J5227=1,MgmtPctRatchet,MgmtPct)</f>
        <v/>
      </c>
      <c r="L5227">
        <f>K5227*H5227</f>
        <v/>
      </c>
      <c r="M5227">
        <f>EXP(-rf*C5227)*L5227</f>
        <v/>
      </c>
      <c r="N5227">
        <f>EXP(-rf*C5227)*E5227</f>
        <v/>
      </c>
    </row>
    <row r="5228">
      <c r="A5228" t="n">
        <v>5220</v>
      </c>
      <c r="B5228">
        <f>RAND()</f>
        <v/>
      </c>
      <c r="C5228">
        <f>IF(B5228&lt;P_3,3,IF(B5228&lt;P_3+P_4,4,5))</f>
        <v/>
      </c>
      <c r="D5228">
        <f>NORM.S.INV(RAND())</f>
        <v/>
      </c>
      <c r="E5228">
        <f>V0*EXP((rf-q_leak-0.5*sigma^2)*C5228+sigma*SQRT(C5228)*D5228)</f>
        <v/>
      </c>
      <c r="F5228">
        <f>SHL_face*(1+SHL_rate)^C5228</f>
        <v/>
      </c>
      <c r="G5228">
        <f>Pref_face*(1+Pref_rate)^C5228</f>
        <v/>
      </c>
      <c r="H5228">
        <f>MAX(E5228-F5228-G5228,0)</f>
        <v/>
      </c>
      <c r="I5228">
        <f>MIN(E5228,F5228+G5228)+(1-MgmtPct)*H5228</f>
        <v/>
      </c>
      <c r="J5228">
        <f>IF(I5228/SponsorCost&gt;=RatchetTrigger,1,0)</f>
        <v/>
      </c>
      <c r="K5228">
        <f>IF(J5228=1,MgmtPctRatchet,MgmtPct)</f>
        <v/>
      </c>
      <c r="L5228">
        <f>K5228*H5228</f>
        <v/>
      </c>
      <c r="M5228">
        <f>EXP(-rf*C5228)*L5228</f>
        <v/>
      </c>
      <c r="N5228">
        <f>EXP(-rf*C5228)*E5228</f>
        <v/>
      </c>
    </row>
    <row r="5229">
      <c r="A5229" t="n">
        <v>5221</v>
      </c>
      <c r="B5229">
        <f>RAND()</f>
        <v/>
      </c>
      <c r="C5229">
        <f>IF(B5229&lt;P_3,3,IF(B5229&lt;P_3+P_4,4,5))</f>
        <v/>
      </c>
      <c r="D5229">
        <f>NORM.S.INV(RAND())</f>
        <v/>
      </c>
      <c r="E5229">
        <f>V0*EXP((rf-q_leak-0.5*sigma^2)*C5229+sigma*SQRT(C5229)*D5229)</f>
        <v/>
      </c>
      <c r="F5229">
        <f>SHL_face*(1+SHL_rate)^C5229</f>
        <v/>
      </c>
      <c r="G5229">
        <f>Pref_face*(1+Pref_rate)^C5229</f>
        <v/>
      </c>
      <c r="H5229">
        <f>MAX(E5229-F5229-G5229,0)</f>
        <v/>
      </c>
      <c r="I5229">
        <f>MIN(E5229,F5229+G5229)+(1-MgmtPct)*H5229</f>
        <v/>
      </c>
      <c r="J5229">
        <f>IF(I5229/SponsorCost&gt;=RatchetTrigger,1,0)</f>
        <v/>
      </c>
      <c r="K5229">
        <f>IF(J5229=1,MgmtPctRatchet,MgmtPct)</f>
        <v/>
      </c>
      <c r="L5229">
        <f>K5229*H5229</f>
        <v/>
      </c>
      <c r="M5229">
        <f>EXP(-rf*C5229)*L5229</f>
        <v/>
      </c>
      <c r="N5229">
        <f>EXP(-rf*C5229)*E5229</f>
        <v/>
      </c>
    </row>
    <row r="5230">
      <c r="A5230" t="n">
        <v>5222</v>
      </c>
      <c r="B5230">
        <f>RAND()</f>
        <v/>
      </c>
      <c r="C5230">
        <f>IF(B5230&lt;P_3,3,IF(B5230&lt;P_3+P_4,4,5))</f>
        <v/>
      </c>
      <c r="D5230">
        <f>NORM.S.INV(RAND())</f>
        <v/>
      </c>
      <c r="E5230">
        <f>V0*EXP((rf-q_leak-0.5*sigma^2)*C5230+sigma*SQRT(C5230)*D5230)</f>
        <v/>
      </c>
      <c r="F5230">
        <f>SHL_face*(1+SHL_rate)^C5230</f>
        <v/>
      </c>
      <c r="G5230">
        <f>Pref_face*(1+Pref_rate)^C5230</f>
        <v/>
      </c>
      <c r="H5230">
        <f>MAX(E5230-F5230-G5230,0)</f>
        <v/>
      </c>
      <c r="I5230">
        <f>MIN(E5230,F5230+G5230)+(1-MgmtPct)*H5230</f>
        <v/>
      </c>
      <c r="J5230">
        <f>IF(I5230/SponsorCost&gt;=RatchetTrigger,1,0)</f>
        <v/>
      </c>
      <c r="K5230">
        <f>IF(J5230=1,MgmtPctRatchet,MgmtPct)</f>
        <v/>
      </c>
      <c r="L5230">
        <f>K5230*H5230</f>
        <v/>
      </c>
      <c r="M5230">
        <f>EXP(-rf*C5230)*L5230</f>
        <v/>
      </c>
      <c r="N5230">
        <f>EXP(-rf*C5230)*E5230</f>
        <v/>
      </c>
    </row>
    <row r="5231">
      <c r="A5231" t="n">
        <v>5223</v>
      </c>
      <c r="B5231">
        <f>RAND()</f>
        <v/>
      </c>
      <c r="C5231">
        <f>IF(B5231&lt;P_3,3,IF(B5231&lt;P_3+P_4,4,5))</f>
        <v/>
      </c>
      <c r="D5231">
        <f>NORM.S.INV(RAND())</f>
        <v/>
      </c>
      <c r="E5231">
        <f>V0*EXP((rf-q_leak-0.5*sigma^2)*C5231+sigma*SQRT(C5231)*D5231)</f>
        <v/>
      </c>
      <c r="F5231">
        <f>SHL_face*(1+SHL_rate)^C5231</f>
        <v/>
      </c>
      <c r="G5231">
        <f>Pref_face*(1+Pref_rate)^C5231</f>
        <v/>
      </c>
      <c r="H5231">
        <f>MAX(E5231-F5231-G5231,0)</f>
        <v/>
      </c>
      <c r="I5231">
        <f>MIN(E5231,F5231+G5231)+(1-MgmtPct)*H5231</f>
        <v/>
      </c>
      <c r="J5231">
        <f>IF(I5231/SponsorCost&gt;=RatchetTrigger,1,0)</f>
        <v/>
      </c>
      <c r="K5231">
        <f>IF(J5231=1,MgmtPctRatchet,MgmtPct)</f>
        <v/>
      </c>
      <c r="L5231">
        <f>K5231*H5231</f>
        <v/>
      </c>
      <c r="M5231">
        <f>EXP(-rf*C5231)*L5231</f>
        <v/>
      </c>
      <c r="N5231">
        <f>EXP(-rf*C5231)*E5231</f>
        <v/>
      </c>
    </row>
    <row r="5232">
      <c r="A5232" t="n">
        <v>5224</v>
      </c>
      <c r="B5232">
        <f>RAND()</f>
        <v/>
      </c>
      <c r="C5232">
        <f>IF(B5232&lt;P_3,3,IF(B5232&lt;P_3+P_4,4,5))</f>
        <v/>
      </c>
      <c r="D5232">
        <f>NORM.S.INV(RAND())</f>
        <v/>
      </c>
      <c r="E5232">
        <f>V0*EXP((rf-q_leak-0.5*sigma^2)*C5232+sigma*SQRT(C5232)*D5232)</f>
        <v/>
      </c>
      <c r="F5232">
        <f>SHL_face*(1+SHL_rate)^C5232</f>
        <v/>
      </c>
      <c r="G5232">
        <f>Pref_face*(1+Pref_rate)^C5232</f>
        <v/>
      </c>
      <c r="H5232">
        <f>MAX(E5232-F5232-G5232,0)</f>
        <v/>
      </c>
      <c r="I5232">
        <f>MIN(E5232,F5232+G5232)+(1-MgmtPct)*H5232</f>
        <v/>
      </c>
      <c r="J5232">
        <f>IF(I5232/SponsorCost&gt;=RatchetTrigger,1,0)</f>
        <v/>
      </c>
      <c r="K5232">
        <f>IF(J5232=1,MgmtPctRatchet,MgmtPct)</f>
        <v/>
      </c>
      <c r="L5232">
        <f>K5232*H5232</f>
        <v/>
      </c>
      <c r="M5232">
        <f>EXP(-rf*C5232)*L5232</f>
        <v/>
      </c>
      <c r="N5232">
        <f>EXP(-rf*C5232)*E5232</f>
        <v/>
      </c>
    </row>
    <row r="5233">
      <c r="A5233" t="n">
        <v>5225</v>
      </c>
      <c r="B5233">
        <f>RAND()</f>
        <v/>
      </c>
      <c r="C5233">
        <f>IF(B5233&lt;P_3,3,IF(B5233&lt;P_3+P_4,4,5))</f>
        <v/>
      </c>
      <c r="D5233">
        <f>NORM.S.INV(RAND())</f>
        <v/>
      </c>
      <c r="E5233">
        <f>V0*EXP((rf-q_leak-0.5*sigma^2)*C5233+sigma*SQRT(C5233)*D5233)</f>
        <v/>
      </c>
      <c r="F5233">
        <f>SHL_face*(1+SHL_rate)^C5233</f>
        <v/>
      </c>
      <c r="G5233">
        <f>Pref_face*(1+Pref_rate)^C5233</f>
        <v/>
      </c>
      <c r="H5233">
        <f>MAX(E5233-F5233-G5233,0)</f>
        <v/>
      </c>
      <c r="I5233">
        <f>MIN(E5233,F5233+G5233)+(1-MgmtPct)*H5233</f>
        <v/>
      </c>
      <c r="J5233">
        <f>IF(I5233/SponsorCost&gt;=RatchetTrigger,1,0)</f>
        <v/>
      </c>
      <c r="K5233">
        <f>IF(J5233=1,MgmtPctRatchet,MgmtPct)</f>
        <v/>
      </c>
      <c r="L5233">
        <f>K5233*H5233</f>
        <v/>
      </c>
      <c r="M5233">
        <f>EXP(-rf*C5233)*L5233</f>
        <v/>
      </c>
      <c r="N5233">
        <f>EXP(-rf*C5233)*E5233</f>
        <v/>
      </c>
    </row>
    <row r="5234">
      <c r="A5234" t="n">
        <v>5226</v>
      </c>
      <c r="B5234">
        <f>RAND()</f>
        <v/>
      </c>
      <c r="C5234">
        <f>IF(B5234&lt;P_3,3,IF(B5234&lt;P_3+P_4,4,5))</f>
        <v/>
      </c>
      <c r="D5234">
        <f>NORM.S.INV(RAND())</f>
        <v/>
      </c>
      <c r="E5234">
        <f>V0*EXP((rf-q_leak-0.5*sigma^2)*C5234+sigma*SQRT(C5234)*D5234)</f>
        <v/>
      </c>
      <c r="F5234">
        <f>SHL_face*(1+SHL_rate)^C5234</f>
        <v/>
      </c>
      <c r="G5234">
        <f>Pref_face*(1+Pref_rate)^C5234</f>
        <v/>
      </c>
      <c r="H5234">
        <f>MAX(E5234-F5234-G5234,0)</f>
        <v/>
      </c>
      <c r="I5234">
        <f>MIN(E5234,F5234+G5234)+(1-MgmtPct)*H5234</f>
        <v/>
      </c>
      <c r="J5234">
        <f>IF(I5234/SponsorCost&gt;=RatchetTrigger,1,0)</f>
        <v/>
      </c>
      <c r="K5234">
        <f>IF(J5234=1,MgmtPctRatchet,MgmtPct)</f>
        <v/>
      </c>
      <c r="L5234">
        <f>K5234*H5234</f>
        <v/>
      </c>
      <c r="M5234">
        <f>EXP(-rf*C5234)*L5234</f>
        <v/>
      </c>
      <c r="N5234">
        <f>EXP(-rf*C5234)*E5234</f>
        <v/>
      </c>
    </row>
    <row r="5235">
      <c r="A5235" t="n">
        <v>5227</v>
      </c>
      <c r="B5235">
        <f>RAND()</f>
        <v/>
      </c>
      <c r="C5235">
        <f>IF(B5235&lt;P_3,3,IF(B5235&lt;P_3+P_4,4,5))</f>
        <v/>
      </c>
      <c r="D5235">
        <f>NORM.S.INV(RAND())</f>
        <v/>
      </c>
      <c r="E5235">
        <f>V0*EXP((rf-q_leak-0.5*sigma^2)*C5235+sigma*SQRT(C5235)*D5235)</f>
        <v/>
      </c>
      <c r="F5235">
        <f>SHL_face*(1+SHL_rate)^C5235</f>
        <v/>
      </c>
      <c r="G5235">
        <f>Pref_face*(1+Pref_rate)^C5235</f>
        <v/>
      </c>
      <c r="H5235">
        <f>MAX(E5235-F5235-G5235,0)</f>
        <v/>
      </c>
      <c r="I5235">
        <f>MIN(E5235,F5235+G5235)+(1-MgmtPct)*H5235</f>
        <v/>
      </c>
      <c r="J5235">
        <f>IF(I5235/SponsorCost&gt;=RatchetTrigger,1,0)</f>
        <v/>
      </c>
      <c r="K5235">
        <f>IF(J5235=1,MgmtPctRatchet,MgmtPct)</f>
        <v/>
      </c>
      <c r="L5235">
        <f>K5235*H5235</f>
        <v/>
      </c>
      <c r="M5235">
        <f>EXP(-rf*C5235)*L5235</f>
        <v/>
      </c>
      <c r="N5235">
        <f>EXP(-rf*C5235)*E5235</f>
        <v/>
      </c>
    </row>
    <row r="5236">
      <c r="A5236" t="n">
        <v>5228</v>
      </c>
      <c r="B5236">
        <f>RAND()</f>
        <v/>
      </c>
      <c r="C5236">
        <f>IF(B5236&lt;P_3,3,IF(B5236&lt;P_3+P_4,4,5))</f>
        <v/>
      </c>
      <c r="D5236">
        <f>NORM.S.INV(RAND())</f>
        <v/>
      </c>
      <c r="E5236">
        <f>V0*EXP((rf-q_leak-0.5*sigma^2)*C5236+sigma*SQRT(C5236)*D5236)</f>
        <v/>
      </c>
      <c r="F5236">
        <f>SHL_face*(1+SHL_rate)^C5236</f>
        <v/>
      </c>
      <c r="G5236">
        <f>Pref_face*(1+Pref_rate)^C5236</f>
        <v/>
      </c>
      <c r="H5236">
        <f>MAX(E5236-F5236-G5236,0)</f>
        <v/>
      </c>
      <c r="I5236">
        <f>MIN(E5236,F5236+G5236)+(1-MgmtPct)*H5236</f>
        <v/>
      </c>
      <c r="J5236">
        <f>IF(I5236/SponsorCost&gt;=RatchetTrigger,1,0)</f>
        <v/>
      </c>
      <c r="K5236">
        <f>IF(J5236=1,MgmtPctRatchet,MgmtPct)</f>
        <v/>
      </c>
      <c r="L5236">
        <f>K5236*H5236</f>
        <v/>
      </c>
      <c r="M5236">
        <f>EXP(-rf*C5236)*L5236</f>
        <v/>
      </c>
      <c r="N5236">
        <f>EXP(-rf*C5236)*E5236</f>
        <v/>
      </c>
    </row>
    <row r="5237">
      <c r="A5237" t="n">
        <v>5229</v>
      </c>
      <c r="B5237">
        <f>RAND()</f>
        <v/>
      </c>
      <c r="C5237">
        <f>IF(B5237&lt;P_3,3,IF(B5237&lt;P_3+P_4,4,5))</f>
        <v/>
      </c>
      <c r="D5237">
        <f>NORM.S.INV(RAND())</f>
        <v/>
      </c>
      <c r="E5237">
        <f>V0*EXP((rf-q_leak-0.5*sigma^2)*C5237+sigma*SQRT(C5237)*D5237)</f>
        <v/>
      </c>
      <c r="F5237">
        <f>SHL_face*(1+SHL_rate)^C5237</f>
        <v/>
      </c>
      <c r="G5237">
        <f>Pref_face*(1+Pref_rate)^C5237</f>
        <v/>
      </c>
      <c r="H5237">
        <f>MAX(E5237-F5237-G5237,0)</f>
        <v/>
      </c>
      <c r="I5237">
        <f>MIN(E5237,F5237+G5237)+(1-MgmtPct)*H5237</f>
        <v/>
      </c>
      <c r="J5237">
        <f>IF(I5237/SponsorCost&gt;=RatchetTrigger,1,0)</f>
        <v/>
      </c>
      <c r="K5237">
        <f>IF(J5237=1,MgmtPctRatchet,MgmtPct)</f>
        <v/>
      </c>
      <c r="L5237">
        <f>K5237*H5237</f>
        <v/>
      </c>
      <c r="M5237">
        <f>EXP(-rf*C5237)*L5237</f>
        <v/>
      </c>
      <c r="N5237">
        <f>EXP(-rf*C5237)*E5237</f>
        <v/>
      </c>
    </row>
    <row r="5238">
      <c r="A5238" t="n">
        <v>5230</v>
      </c>
      <c r="B5238">
        <f>RAND()</f>
        <v/>
      </c>
      <c r="C5238">
        <f>IF(B5238&lt;P_3,3,IF(B5238&lt;P_3+P_4,4,5))</f>
        <v/>
      </c>
      <c r="D5238">
        <f>NORM.S.INV(RAND())</f>
        <v/>
      </c>
      <c r="E5238">
        <f>V0*EXP((rf-q_leak-0.5*sigma^2)*C5238+sigma*SQRT(C5238)*D5238)</f>
        <v/>
      </c>
      <c r="F5238">
        <f>SHL_face*(1+SHL_rate)^C5238</f>
        <v/>
      </c>
      <c r="G5238">
        <f>Pref_face*(1+Pref_rate)^C5238</f>
        <v/>
      </c>
      <c r="H5238">
        <f>MAX(E5238-F5238-G5238,0)</f>
        <v/>
      </c>
      <c r="I5238">
        <f>MIN(E5238,F5238+G5238)+(1-MgmtPct)*H5238</f>
        <v/>
      </c>
      <c r="J5238">
        <f>IF(I5238/SponsorCost&gt;=RatchetTrigger,1,0)</f>
        <v/>
      </c>
      <c r="K5238">
        <f>IF(J5238=1,MgmtPctRatchet,MgmtPct)</f>
        <v/>
      </c>
      <c r="L5238">
        <f>K5238*H5238</f>
        <v/>
      </c>
      <c r="M5238">
        <f>EXP(-rf*C5238)*L5238</f>
        <v/>
      </c>
      <c r="N5238">
        <f>EXP(-rf*C5238)*E5238</f>
        <v/>
      </c>
    </row>
    <row r="5239">
      <c r="A5239" t="n">
        <v>5231</v>
      </c>
      <c r="B5239">
        <f>RAND()</f>
        <v/>
      </c>
      <c r="C5239">
        <f>IF(B5239&lt;P_3,3,IF(B5239&lt;P_3+P_4,4,5))</f>
        <v/>
      </c>
      <c r="D5239">
        <f>NORM.S.INV(RAND())</f>
        <v/>
      </c>
      <c r="E5239">
        <f>V0*EXP((rf-q_leak-0.5*sigma^2)*C5239+sigma*SQRT(C5239)*D5239)</f>
        <v/>
      </c>
      <c r="F5239">
        <f>SHL_face*(1+SHL_rate)^C5239</f>
        <v/>
      </c>
      <c r="G5239">
        <f>Pref_face*(1+Pref_rate)^C5239</f>
        <v/>
      </c>
      <c r="H5239">
        <f>MAX(E5239-F5239-G5239,0)</f>
        <v/>
      </c>
      <c r="I5239">
        <f>MIN(E5239,F5239+G5239)+(1-MgmtPct)*H5239</f>
        <v/>
      </c>
      <c r="J5239">
        <f>IF(I5239/SponsorCost&gt;=RatchetTrigger,1,0)</f>
        <v/>
      </c>
      <c r="K5239">
        <f>IF(J5239=1,MgmtPctRatchet,MgmtPct)</f>
        <v/>
      </c>
      <c r="L5239">
        <f>K5239*H5239</f>
        <v/>
      </c>
      <c r="M5239">
        <f>EXP(-rf*C5239)*L5239</f>
        <v/>
      </c>
      <c r="N5239">
        <f>EXP(-rf*C5239)*E5239</f>
        <v/>
      </c>
    </row>
    <row r="5240">
      <c r="A5240" t="n">
        <v>5232</v>
      </c>
      <c r="B5240">
        <f>RAND()</f>
        <v/>
      </c>
      <c r="C5240">
        <f>IF(B5240&lt;P_3,3,IF(B5240&lt;P_3+P_4,4,5))</f>
        <v/>
      </c>
      <c r="D5240">
        <f>NORM.S.INV(RAND())</f>
        <v/>
      </c>
      <c r="E5240">
        <f>V0*EXP((rf-q_leak-0.5*sigma^2)*C5240+sigma*SQRT(C5240)*D5240)</f>
        <v/>
      </c>
      <c r="F5240">
        <f>SHL_face*(1+SHL_rate)^C5240</f>
        <v/>
      </c>
      <c r="G5240">
        <f>Pref_face*(1+Pref_rate)^C5240</f>
        <v/>
      </c>
      <c r="H5240">
        <f>MAX(E5240-F5240-G5240,0)</f>
        <v/>
      </c>
      <c r="I5240">
        <f>MIN(E5240,F5240+G5240)+(1-MgmtPct)*H5240</f>
        <v/>
      </c>
      <c r="J5240">
        <f>IF(I5240/SponsorCost&gt;=RatchetTrigger,1,0)</f>
        <v/>
      </c>
      <c r="K5240">
        <f>IF(J5240=1,MgmtPctRatchet,MgmtPct)</f>
        <v/>
      </c>
      <c r="L5240">
        <f>K5240*H5240</f>
        <v/>
      </c>
      <c r="M5240">
        <f>EXP(-rf*C5240)*L5240</f>
        <v/>
      </c>
      <c r="N5240">
        <f>EXP(-rf*C5240)*E5240</f>
        <v/>
      </c>
    </row>
    <row r="5241">
      <c r="A5241" t="n">
        <v>5233</v>
      </c>
      <c r="B5241">
        <f>RAND()</f>
        <v/>
      </c>
      <c r="C5241">
        <f>IF(B5241&lt;P_3,3,IF(B5241&lt;P_3+P_4,4,5))</f>
        <v/>
      </c>
      <c r="D5241">
        <f>NORM.S.INV(RAND())</f>
        <v/>
      </c>
      <c r="E5241">
        <f>V0*EXP((rf-q_leak-0.5*sigma^2)*C5241+sigma*SQRT(C5241)*D5241)</f>
        <v/>
      </c>
      <c r="F5241">
        <f>SHL_face*(1+SHL_rate)^C5241</f>
        <v/>
      </c>
      <c r="G5241">
        <f>Pref_face*(1+Pref_rate)^C5241</f>
        <v/>
      </c>
      <c r="H5241">
        <f>MAX(E5241-F5241-G5241,0)</f>
        <v/>
      </c>
      <c r="I5241">
        <f>MIN(E5241,F5241+G5241)+(1-MgmtPct)*H5241</f>
        <v/>
      </c>
      <c r="J5241">
        <f>IF(I5241/SponsorCost&gt;=RatchetTrigger,1,0)</f>
        <v/>
      </c>
      <c r="K5241">
        <f>IF(J5241=1,MgmtPctRatchet,MgmtPct)</f>
        <v/>
      </c>
      <c r="L5241">
        <f>K5241*H5241</f>
        <v/>
      </c>
      <c r="M5241">
        <f>EXP(-rf*C5241)*L5241</f>
        <v/>
      </c>
      <c r="N5241">
        <f>EXP(-rf*C5241)*E5241</f>
        <v/>
      </c>
    </row>
    <row r="5242">
      <c r="A5242" t="n">
        <v>5234</v>
      </c>
      <c r="B5242">
        <f>RAND()</f>
        <v/>
      </c>
      <c r="C5242">
        <f>IF(B5242&lt;P_3,3,IF(B5242&lt;P_3+P_4,4,5))</f>
        <v/>
      </c>
      <c r="D5242">
        <f>NORM.S.INV(RAND())</f>
        <v/>
      </c>
      <c r="E5242">
        <f>V0*EXP((rf-q_leak-0.5*sigma^2)*C5242+sigma*SQRT(C5242)*D5242)</f>
        <v/>
      </c>
      <c r="F5242">
        <f>SHL_face*(1+SHL_rate)^C5242</f>
        <v/>
      </c>
      <c r="G5242">
        <f>Pref_face*(1+Pref_rate)^C5242</f>
        <v/>
      </c>
      <c r="H5242">
        <f>MAX(E5242-F5242-G5242,0)</f>
        <v/>
      </c>
      <c r="I5242">
        <f>MIN(E5242,F5242+G5242)+(1-MgmtPct)*H5242</f>
        <v/>
      </c>
      <c r="J5242">
        <f>IF(I5242/SponsorCost&gt;=RatchetTrigger,1,0)</f>
        <v/>
      </c>
      <c r="K5242">
        <f>IF(J5242=1,MgmtPctRatchet,MgmtPct)</f>
        <v/>
      </c>
      <c r="L5242">
        <f>K5242*H5242</f>
        <v/>
      </c>
      <c r="M5242">
        <f>EXP(-rf*C5242)*L5242</f>
        <v/>
      </c>
      <c r="N5242">
        <f>EXP(-rf*C5242)*E5242</f>
        <v/>
      </c>
    </row>
    <row r="5243">
      <c r="A5243" t="n">
        <v>5235</v>
      </c>
      <c r="B5243">
        <f>RAND()</f>
        <v/>
      </c>
      <c r="C5243">
        <f>IF(B5243&lt;P_3,3,IF(B5243&lt;P_3+P_4,4,5))</f>
        <v/>
      </c>
      <c r="D5243">
        <f>NORM.S.INV(RAND())</f>
        <v/>
      </c>
      <c r="E5243">
        <f>V0*EXP((rf-q_leak-0.5*sigma^2)*C5243+sigma*SQRT(C5243)*D5243)</f>
        <v/>
      </c>
      <c r="F5243">
        <f>SHL_face*(1+SHL_rate)^C5243</f>
        <v/>
      </c>
      <c r="G5243">
        <f>Pref_face*(1+Pref_rate)^C5243</f>
        <v/>
      </c>
      <c r="H5243">
        <f>MAX(E5243-F5243-G5243,0)</f>
        <v/>
      </c>
      <c r="I5243">
        <f>MIN(E5243,F5243+G5243)+(1-MgmtPct)*H5243</f>
        <v/>
      </c>
      <c r="J5243">
        <f>IF(I5243/SponsorCost&gt;=RatchetTrigger,1,0)</f>
        <v/>
      </c>
      <c r="K5243">
        <f>IF(J5243=1,MgmtPctRatchet,MgmtPct)</f>
        <v/>
      </c>
      <c r="L5243">
        <f>K5243*H5243</f>
        <v/>
      </c>
      <c r="M5243">
        <f>EXP(-rf*C5243)*L5243</f>
        <v/>
      </c>
      <c r="N5243">
        <f>EXP(-rf*C5243)*E5243</f>
        <v/>
      </c>
    </row>
    <row r="5244">
      <c r="A5244" t="n">
        <v>5236</v>
      </c>
      <c r="B5244">
        <f>RAND()</f>
        <v/>
      </c>
      <c r="C5244">
        <f>IF(B5244&lt;P_3,3,IF(B5244&lt;P_3+P_4,4,5))</f>
        <v/>
      </c>
      <c r="D5244">
        <f>NORM.S.INV(RAND())</f>
        <v/>
      </c>
      <c r="E5244">
        <f>V0*EXP((rf-q_leak-0.5*sigma^2)*C5244+sigma*SQRT(C5244)*D5244)</f>
        <v/>
      </c>
      <c r="F5244">
        <f>SHL_face*(1+SHL_rate)^C5244</f>
        <v/>
      </c>
      <c r="G5244">
        <f>Pref_face*(1+Pref_rate)^C5244</f>
        <v/>
      </c>
      <c r="H5244">
        <f>MAX(E5244-F5244-G5244,0)</f>
        <v/>
      </c>
      <c r="I5244">
        <f>MIN(E5244,F5244+G5244)+(1-MgmtPct)*H5244</f>
        <v/>
      </c>
      <c r="J5244">
        <f>IF(I5244/SponsorCost&gt;=RatchetTrigger,1,0)</f>
        <v/>
      </c>
      <c r="K5244">
        <f>IF(J5244=1,MgmtPctRatchet,MgmtPct)</f>
        <v/>
      </c>
      <c r="L5244">
        <f>K5244*H5244</f>
        <v/>
      </c>
      <c r="M5244">
        <f>EXP(-rf*C5244)*L5244</f>
        <v/>
      </c>
      <c r="N5244">
        <f>EXP(-rf*C5244)*E5244</f>
        <v/>
      </c>
    </row>
    <row r="5245">
      <c r="A5245" t="n">
        <v>5237</v>
      </c>
      <c r="B5245">
        <f>RAND()</f>
        <v/>
      </c>
      <c r="C5245">
        <f>IF(B5245&lt;P_3,3,IF(B5245&lt;P_3+P_4,4,5))</f>
        <v/>
      </c>
      <c r="D5245">
        <f>NORM.S.INV(RAND())</f>
        <v/>
      </c>
      <c r="E5245">
        <f>V0*EXP((rf-q_leak-0.5*sigma^2)*C5245+sigma*SQRT(C5245)*D5245)</f>
        <v/>
      </c>
      <c r="F5245">
        <f>SHL_face*(1+SHL_rate)^C5245</f>
        <v/>
      </c>
      <c r="G5245">
        <f>Pref_face*(1+Pref_rate)^C5245</f>
        <v/>
      </c>
      <c r="H5245">
        <f>MAX(E5245-F5245-G5245,0)</f>
        <v/>
      </c>
      <c r="I5245">
        <f>MIN(E5245,F5245+G5245)+(1-MgmtPct)*H5245</f>
        <v/>
      </c>
      <c r="J5245">
        <f>IF(I5245/SponsorCost&gt;=RatchetTrigger,1,0)</f>
        <v/>
      </c>
      <c r="K5245">
        <f>IF(J5245=1,MgmtPctRatchet,MgmtPct)</f>
        <v/>
      </c>
      <c r="L5245">
        <f>K5245*H5245</f>
        <v/>
      </c>
      <c r="M5245">
        <f>EXP(-rf*C5245)*L5245</f>
        <v/>
      </c>
      <c r="N5245">
        <f>EXP(-rf*C5245)*E5245</f>
        <v/>
      </c>
    </row>
    <row r="5246">
      <c r="A5246" t="n">
        <v>5238</v>
      </c>
      <c r="B5246">
        <f>RAND()</f>
        <v/>
      </c>
      <c r="C5246">
        <f>IF(B5246&lt;P_3,3,IF(B5246&lt;P_3+P_4,4,5))</f>
        <v/>
      </c>
      <c r="D5246">
        <f>NORM.S.INV(RAND())</f>
        <v/>
      </c>
      <c r="E5246">
        <f>V0*EXP((rf-q_leak-0.5*sigma^2)*C5246+sigma*SQRT(C5246)*D5246)</f>
        <v/>
      </c>
      <c r="F5246">
        <f>SHL_face*(1+SHL_rate)^C5246</f>
        <v/>
      </c>
      <c r="G5246">
        <f>Pref_face*(1+Pref_rate)^C5246</f>
        <v/>
      </c>
      <c r="H5246">
        <f>MAX(E5246-F5246-G5246,0)</f>
        <v/>
      </c>
      <c r="I5246">
        <f>MIN(E5246,F5246+G5246)+(1-MgmtPct)*H5246</f>
        <v/>
      </c>
      <c r="J5246">
        <f>IF(I5246/SponsorCost&gt;=RatchetTrigger,1,0)</f>
        <v/>
      </c>
      <c r="K5246">
        <f>IF(J5246=1,MgmtPctRatchet,MgmtPct)</f>
        <v/>
      </c>
      <c r="L5246">
        <f>K5246*H5246</f>
        <v/>
      </c>
      <c r="M5246">
        <f>EXP(-rf*C5246)*L5246</f>
        <v/>
      </c>
      <c r="N5246">
        <f>EXP(-rf*C5246)*E5246</f>
        <v/>
      </c>
    </row>
    <row r="5247">
      <c r="A5247" t="n">
        <v>5239</v>
      </c>
      <c r="B5247">
        <f>RAND()</f>
        <v/>
      </c>
      <c r="C5247">
        <f>IF(B5247&lt;P_3,3,IF(B5247&lt;P_3+P_4,4,5))</f>
        <v/>
      </c>
      <c r="D5247">
        <f>NORM.S.INV(RAND())</f>
        <v/>
      </c>
      <c r="E5247">
        <f>V0*EXP((rf-q_leak-0.5*sigma^2)*C5247+sigma*SQRT(C5247)*D5247)</f>
        <v/>
      </c>
      <c r="F5247">
        <f>SHL_face*(1+SHL_rate)^C5247</f>
        <v/>
      </c>
      <c r="G5247">
        <f>Pref_face*(1+Pref_rate)^C5247</f>
        <v/>
      </c>
      <c r="H5247">
        <f>MAX(E5247-F5247-G5247,0)</f>
        <v/>
      </c>
      <c r="I5247">
        <f>MIN(E5247,F5247+G5247)+(1-MgmtPct)*H5247</f>
        <v/>
      </c>
      <c r="J5247">
        <f>IF(I5247/SponsorCost&gt;=RatchetTrigger,1,0)</f>
        <v/>
      </c>
      <c r="K5247">
        <f>IF(J5247=1,MgmtPctRatchet,MgmtPct)</f>
        <v/>
      </c>
      <c r="L5247">
        <f>K5247*H5247</f>
        <v/>
      </c>
      <c r="M5247">
        <f>EXP(-rf*C5247)*L5247</f>
        <v/>
      </c>
      <c r="N5247">
        <f>EXP(-rf*C5247)*E5247</f>
        <v/>
      </c>
    </row>
    <row r="5248">
      <c r="A5248" t="n">
        <v>5240</v>
      </c>
      <c r="B5248">
        <f>RAND()</f>
        <v/>
      </c>
      <c r="C5248">
        <f>IF(B5248&lt;P_3,3,IF(B5248&lt;P_3+P_4,4,5))</f>
        <v/>
      </c>
      <c r="D5248">
        <f>NORM.S.INV(RAND())</f>
        <v/>
      </c>
      <c r="E5248">
        <f>V0*EXP((rf-q_leak-0.5*sigma^2)*C5248+sigma*SQRT(C5248)*D5248)</f>
        <v/>
      </c>
      <c r="F5248">
        <f>SHL_face*(1+SHL_rate)^C5248</f>
        <v/>
      </c>
      <c r="G5248">
        <f>Pref_face*(1+Pref_rate)^C5248</f>
        <v/>
      </c>
      <c r="H5248">
        <f>MAX(E5248-F5248-G5248,0)</f>
        <v/>
      </c>
      <c r="I5248">
        <f>MIN(E5248,F5248+G5248)+(1-MgmtPct)*H5248</f>
        <v/>
      </c>
      <c r="J5248">
        <f>IF(I5248/SponsorCost&gt;=RatchetTrigger,1,0)</f>
        <v/>
      </c>
      <c r="K5248">
        <f>IF(J5248=1,MgmtPctRatchet,MgmtPct)</f>
        <v/>
      </c>
      <c r="L5248">
        <f>K5248*H5248</f>
        <v/>
      </c>
      <c r="M5248">
        <f>EXP(-rf*C5248)*L5248</f>
        <v/>
      </c>
      <c r="N5248">
        <f>EXP(-rf*C5248)*E5248</f>
        <v/>
      </c>
    </row>
    <row r="5249">
      <c r="A5249" t="n">
        <v>5241</v>
      </c>
      <c r="B5249">
        <f>RAND()</f>
        <v/>
      </c>
      <c r="C5249">
        <f>IF(B5249&lt;P_3,3,IF(B5249&lt;P_3+P_4,4,5))</f>
        <v/>
      </c>
      <c r="D5249">
        <f>NORM.S.INV(RAND())</f>
        <v/>
      </c>
      <c r="E5249">
        <f>V0*EXP((rf-q_leak-0.5*sigma^2)*C5249+sigma*SQRT(C5249)*D5249)</f>
        <v/>
      </c>
      <c r="F5249">
        <f>SHL_face*(1+SHL_rate)^C5249</f>
        <v/>
      </c>
      <c r="G5249">
        <f>Pref_face*(1+Pref_rate)^C5249</f>
        <v/>
      </c>
      <c r="H5249">
        <f>MAX(E5249-F5249-G5249,0)</f>
        <v/>
      </c>
      <c r="I5249">
        <f>MIN(E5249,F5249+G5249)+(1-MgmtPct)*H5249</f>
        <v/>
      </c>
      <c r="J5249">
        <f>IF(I5249/SponsorCost&gt;=RatchetTrigger,1,0)</f>
        <v/>
      </c>
      <c r="K5249">
        <f>IF(J5249=1,MgmtPctRatchet,MgmtPct)</f>
        <v/>
      </c>
      <c r="L5249">
        <f>K5249*H5249</f>
        <v/>
      </c>
      <c r="M5249">
        <f>EXP(-rf*C5249)*L5249</f>
        <v/>
      </c>
      <c r="N5249">
        <f>EXP(-rf*C5249)*E5249</f>
        <v/>
      </c>
    </row>
    <row r="5250">
      <c r="A5250" t="n">
        <v>5242</v>
      </c>
      <c r="B5250">
        <f>RAND()</f>
        <v/>
      </c>
      <c r="C5250">
        <f>IF(B5250&lt;P_3,3,IF(B5250&lt;P_3+P_4,4,5))</f>
        <v/>
      </c>
      <c r="D5250">
        <f>NORM.S.INV(RAND())</f>
        <v/>
      </c>
      <c r="E5250">
        <f>V0*EXP((rf-q_leak-0.5*sigma^2)*C5250+sigma*SQRT(C5250)*D5250)</f>
        <v/>
      </c>
      <c r="F5250">
        <f>SHL_face*(1+SHL_rate)^C5250</f>
        <v/>
      </c>
      <c r="G5250">
        <f>Pref_face*(1+Pref_rate)^C5250</f>
        <v/>
      </c>
      <c r="H5250">
        <f>MAX(E5250-F5250-G5250,0)</f>
        <v/>
      </c>
      <c r="I5250">
        <f>MIN(E5250,F5250+G5250)+(1-MgmtPct)*H5250</f>
        <v/>
      </c>
      <c r="J5250">
        <f>IF(I5250/SponsorCost&gt;=RatchetTrigger,1,0)</f>
        <v/>
      </c>
      <c r="K5250">
        <f>IF(J5250=1,MgmtPctRatchet,MgmtPct)</f>
        <v/>
      </c>
      <c r="L5250">
        <f>K5250*H5250</f>
        <v/>
      </c>
      <c r="M5250">
        <f>EXP(-rf*C5250)*L5250</f>
        <v/>
      </c>
      <c r="N5250">
        <f>EXP(-rf*C5250)*E5250</f>
        <v/>
      </c>
    </row>
    <row r="5251">
      <c r="A5251" t="n">
        <v>5243</v>
      </c>
      <c r="B5251">
        <f>RAND()</f>
        <v/>
      </c>
      <c r="C5251">
        <f>IF(B5251&lt;P_3,3,IF(B5251&lt;P_3+P_4,4,5))</f>
        <v/>
      </c>
      <c r="D5251">
        <f>NORM.S.INV(RAND())</f>
        <v/>
      </c>
      <c r="E5251">
        <f>V0*EXP((rf-q_leak-0.5*sigma^2)*C5251+sigma*SQRT(C5251)*D5251)</f>
        <v/>
      </c>
      <c r="F5251">
        <f>SHL_face*(1+SHL_rate)^C5251</f>
        <v/>
      </c>
      <c r="G5251">
        <f>Pref_face*(1+Pref_rate)^C5251</f>
        <v/>
      </c>
      <c r="H5251">
        <f>MAX(E5251-F5251-G5251,0)</f>
        <v/>
      </c>
      <c r="I5251">
        <f>MIN(E5251,F5251+G5251)+(1-MgmtPct)*H5251</f>
        <v/>
      </c>
      <c r="J5251">
        <f>IF(I5251/SponsorCost&gt;=RatchetTrigger,1,0)</f>
        <v/>
      </c>
      <c r="K5251">
        <f>IF(J5251=1,MgmtPctRatchet,MgmtPct)</f>
        <v/>
      </c>
      <c r="L5251">
        <f>K5251*H5251</f>
        <v/>
      </c>
      <c r="M5251">
        <f>EXP(-rf*C5251)*L5251</f>
        <v/>
      </c>
      <c r="N5251">
        <f>EXP(-rf*C5251)*E5251</f>
        <v/>
      </c>
    </row>
    <row r="5252">
      <c r="A5252" t="n">
        <v>5244</v>
      </c>
      <c r="B5252">
        <f>RAND()</f>
        <v/>
      </c>
      <c r="C5252">
        <f>IF(B5252&lt;P_3,3,IF(B5252&lt;P_3+P_4,4,5))</f>
        <v/>
      </c>
      <c r="D5252">
        <f>NORM.S.INV(RAND())</f>
        <v/>
      </c>
      <c r="E5252">
        <f>V0*EXP((rf-q_leak-0.5*sigma^2)*C5252+sigma*SQRT(C5252)*D5252)</f>
        <v/>
      </c>
      <c r="F5252">
        <f>SHL_face*(1+SHL_rate)^C5252</f>
        <v/>
      </c>
      <c r="G5252">
        <f>Pref_face*(1+Pref_rate)^C5252</f>
        <v/>
      </c>
      <c r="H5252">
        <f>MAX(E5252-F5252-G5252,0)</f>
        <v/>
      </c>
      <c r="I5252">
        <f>MIN(E5252,F5252+G5252)+(1-MgmtPct)*H5252</f>
        <v/>
      </c>
      <c r="J5252">
        <f>IF(I5252/SponsorCost&gt;=RatchetTrigger,1,0)</f>
        <v/>
      </c>
      <c r="K5252">
        <f>IF(J5252=1,MgmtPctRatchet,MgmtPct)</f>
        <v/>
      </c>
      <c r="L5252">
        <f>K5252*H5252</f>
        <v/>
      </c>
      <c r="M5252">
        <f>EXP(-rf*C5252)*L5252</f>
        <v/>
      </c>
      <c r="N5252">
        <f>EXP(-rf*C5252)*E5252</f>
        <v/>
      </c>
    </row>
    <row r="5253">
      <c r="A5253" t="n">
        <v>5245</v>
      </c>
      <c r="B5253">
        <f>RAND()</f>
        <v/>
      </c>
      <c r="C5253">
        <f>IF(B5253&lt;P_3,3,IF(B5253&lt;P_3+P_4,4,5))</f>
        <v/>
      </c>
      <c r="D5253">
        <f>NORM.S.INV(RAND())</f>
        <v/>
      </c>
      <c r="E5253">
        <f>V0*EXP((rf-q_leak-0.5*sigma^2)*C5253+sigma*SQRT(C5253)*D5253)</f>
        <v/>
      </c>
      <c r="F5253">
        <f>SHL_face*(1+SHL_rate)^C5253</f>
        <v/>
      </c>
      <c r="G5253">
        <f>Pref_face*(1+Pref_rate)^C5253</f>
        <v/>
      </c>
      <c r="H5253">
        <f>MAX(E5253-F5253-G5253,0)</f>
        <v/>
      </c>
      <c r="I5253">
        <f>MIN(E5253,F5253+G5253)+(1-MgmtPct)*H5253</f>
        <v/>
      </c>
      <c r="J5253">
        <f>IF(I5253/SponsorCost&gt;=RatchetTrigger,1,0)</f>
        <v/>
      </c>
      <c r="K5253">
        <f>IF(J5253=1,MgmtPctRatchet,MgmtPct)</f>
        <v/>
      </c>
      <c r="L5253">
        <f>K5253*H5253</f>
        <v/>
      </c>
      <c r="M5253">
        <f>EXP(-rf*C5253)*L5253</f>
        <v/>
      </c>
      <c r="N5253">
        <f>EXP(-rf*C5253)*E5253</f>
        <v/>
      </c>
    </row>
    <row r="5254">
      <c r="A5254" t="n">
        <v>5246</v>
      </c>
      <c r="B5254">
        <f>RAND()</f>
        <v/>
      </c>
      <c r="C5254">
        <f>IF(B5254&lt;P_3,3,IF(B5254&lt;P_3+P_4,4,5))</f>
        <v/>
      </c>
      <c r="D5254">
        <f>NORM.S.INV(RAND())</f>
        <v/>
      </c>
      <c r="E5254">
        <f>V0*EXP((rf-q_leak-0.5*sigma^2)*C5254+sigma*SQRT(C5254)*D5254)</f>
        <v/>
      </c>
      <c r="F5254">
        <f>SHL_face*(1+SHL_rate)^C5254</f>
        <v/>
      </c>
      <c r="G5254">
        <f>Pref_face*(1+Pref_rate)^C5254</f>
        <v/>
      </c>
      <c r="H5254">
        <f>MAX(E5254-F5254-G5254,0)</f>
        <v/>
      </c>
      <c r="I5254">
        <f>MIN(E5254,F5254+G5254)+(1-MgmtPct)*H5254</f>
        <v/>
      </c>
      <c r="J5254">
        <f>IF(I5254/SponsorCost&gt;=RatchetTrigger,1,0)</f>
        <v/>
      </c>
      <c r="K5254">
        <f>IF(J5254=1,MgmtPctRatchet,MgmtPct)</f>
        <v/>
      </c>
      <c r="L5254">
        <f>K5254*H5254</f>
        <v/>
      </c>
      <c r="M5254">
        <f>EXP(-rf*C5254)*L5254</f>
        <v/>
      </c>
      <c r="N5254">
        <f>EXP(-rf*C5254)*E5254</f>
        <v/>
      </c>
    </row>
    <row r="5255">
      <c r="A5255" t="n">
        <v>5247</v>
      </c>
      <c r="B5255">
        <f>RAND()</f>
        <v/>
      </c>
      <c r="C5255">
        <f>IF(B5255&lt;P_3,3,IF(B5255&lt;P_3+P_4,4,5))</f>
        <v/>
      </c>
      <c r="D5255">
        <f>NORM.S.INV(RAND())</f>
        <v/>
      </c>
      <c r="E5255">
        <f>V0*EXP((rf-q_leak-0.5*sigma^2)*C5255+sigma*SQRT(C5255)*D5255)</f>
        <v/>
      </c>
      <c r="F5255">
        <f>SHL_face*(1+SHL_rate)^C5255</f>
        <v/>
      </c>
      <c r="G5255">
        <f>Pref_face*(1+Pref_rate)^C5255</f>
        <v/>
      </c>
      <c r="H5255">
        <f>MAX(E5255-F5255-G5255,0)</f>
        <v/>
      </c>
      <c r="I5255">
        <f>MIN(E5255,F5255+G5255)+(1-MgmtPct)*H5255</f>
        <v/>
      </c>
      <c r="J5255">
        <f>IF(I5255/SponsorCost&gt;=RatchetTrigger,1,0)</f>
        <v/>
      </c>
      <c r="K5255">
        <f>IF(J5255=1,MgmtPctRatchet,MgmtPct)</f>
        <v/>
      </c>
      <c r="L5255">
        <f>K5255*H5255</f>
        <v/>
      </c>
      <c r="M5255">
        <f>EXP(-rf*C5255)*L5255</f>
        <v/>
      </c>
      <c r="N5255">
        <f>EXP(-rf*C5255)*E5255</f>
        <v/>
      </c>
    </row>
    <row r="5256">
      <c r="A5256" t="n">
        <v>5248</v>
      </c>
      <c r="B5256">
        <f>RAND()</f>
        <v/>
      </c>
      <c r="C5256">
        <f>IF(B5256&lt;P_3,3,IF(B5256&lt;P_3+P_4,4,5))</f>
        <v/>
      </c>
      <c r="D5256">
        <f>NORM.S.INV(RAND())</f>
        <v/>
      </c>
      <c r="E5256">
        <f>V0*EXP((rf-q_leak-0.5*sigma^2)*C5256+sigma*SQRT(C5256)*D5256)</f>
        <v/>
      </c>
      <c r="F5256">
        <f>SHL_face*(1+SHL_rate)^C5256</f>
        <v/>
      </c>
      <c r="G5256">
        <f>Pref_face*(1+Pref_rate)^C5256</f>
        <v/>
      </c>
      <c r="H5256">
        <f>MAX(E5256-F5256-G5256,0)</f>
        <v/>
      </c>
      <c r="I5256">
        <f>MIN(E5256,F5256+G5256)+(1-MgmtPct)*H5256</f>
        <v/>
      </c>
      <c r="J5256">
        <f>IF(I5256/SponsorCost&gt;=RatchetTrigger,1,0)</f>
        <v/>
      </c>
      <c r="K5256">
        <f>IF(J5256=1,MgmtPctRatchet,MgmtPct)</f>
        <v/>
      </c>
      <c r="L5256">
        <f>K5256*H5256</f>
        <v/>
      </c>
      <c r="M5256">
        <f>EXP(-rf*C5256)*L5256</f>
        <v/>
      </c>
      <c r="N5256">
        <f>EXP(-rf*C5256)*E5256</f>
        <v/>
      </c>
    </row>
    <row r="5257">
      <c r="A5257" t="n">
        <v>5249</v>
      </c>
      <c r="B5257">
        <f>RAND()</f>
        <v/>
      </c>
      <c r="C5257">
        <f>IF(B5257&lt;P_3,3,IF(B5257&lt;P_3+P_4,4,5))</f>
        <v/>
      </c>
      <c r="D5257">
        <f>NORM.S.INV(RAND())</f>
        <v/>
      </c>
      <c r="E5257">
        <f>V0*EXP((rf-q_leak-0.5*sigma^2)*C5257+sigma*SQRT(C5257)*D5257)</f>
        <v/>
      </c>
      <c r="F5257">
        <f>SHL_face*(1+SHL_rate)^C5257</f>
        <v/>
      </c>
      <c r="G5257">
        <f>Pref_face*(1+Pref_rate)^C5257</f>
        <v/>
      </c>
      <c r="H5257">
        <f>MAX(E5257-F5257-G5257,0)</f>
        <v/>
      </c>
      <c r="I5257">
        <f>MIN(E5257,F5257+G5257)+(1-MgmtPct)*H5257</f>
        <v/>
      </c>
      <c r="J5257">
        <f>IF(I5257/SponsorCost&gt;=RatchetTrigger,1,0)</f>
        <v/>
      </c>
      <c r="K5257">
        <f>IF(J5257=1,MgmtPctRatchet,MgmtPct)</f>
        <v/>
      </c>
      <c r="L5257">
        <f>K5257*H5257</f>
        <v/>
      </c>
      <c r="M5257">
        <f>EXP(-rf*C5257)*L5257</f>
        <v/>
      </c>
      <c r="N5257">
        <f>EXP(-rf*C5257)*E5257</f>
        <v/>
      </c>
    </row>
    <row r="5258">
      <c r="A5258" t="n">
        <v>5250</v>
      </c>
      <c r="B5258">
        <f>RAND()</f>
        <v/>
      </c>
      <c r="C5258">
        <f>IF(B5258&lt;P_3,3,IF(B5258&lt;P_3+P_4,4,5))</f>
        <v/>
      </c>
      <c r="D5258">
        <f>NORM.S.INV(RAND())</f>
        <v/>
      </c>
      <c r="E5258">
        <f>V0*EXP((rf-q_leak-0.5*sigma^2)*C5258+sigma*SQRT(C5258)*D5258)</f>
        <v/>
      </c>
      <c r="F5258">
        <f>SHL_face*(1+SHL_rate)^C5258</f>
        <v/>
      </c>
      <c r="G5258">
        <f>Pref_face*(1+Pref_rate)^C5258</f>
        <v/>
      </c>
      <c r="H5258">
        <f>MAX(E5258-F5258-G5258,0)</f>
        <v/>
      </c>
      <c r="I5258">
        <f>MIN(E5258,F5258+G5258)+(1-MgmtPct)*H5258</f>
        <v/>
      </c>
      <c r="J5258">
        <f>IF(I5258/SponsorCost&gt;=RatchetTrigger,1,0)</f>
        <v/>
      </c>
      <c r="K5258">
        <f>IF(J5258=1,MgmtPctRatchet,MgmtPct)</f>
        <v/>
      </c>
      <c r="L5258">
        <f>K5258*H5258</f>
        <v/>
      </c>
      <c r="M5258">
        <f>EXP(-rf*C5258)*L5258</f>
        <v/>
      </c>
      <c r="N5258">
        <f>EXP(-rf*C5258)*E5258</f>
        <v/>
      </c>
    </row>
    <row r="5259">
      <c r="A5259" t="n">
        <v>5251</v>
      </c>
      <c r="B5259">
        <f>RAND()</f>
        <v/>
      </c>
      <c r="C5259">
        <f>IF(B5259&lt;P_3,3,IF(B5259&lt;P_3+P_4,4,5))</f>
        <v/>
      </c>
      <c r="D5259">
        <f>NORM.S.INV(RAND())</f>
        <v/>
      </c>
      <c r="E5259">
        <f>V0*EXP((rf-q_leak-0.5*sigma^2)*C5259+sigma*SQRT(C5259)*D5259)</f>
        <v/>
      </c>
      <c r="F5259">
        <f>SHL_face*(1+SHL_rate)^C5259</f>
        <v/>
      </c>
      <c r="G5259">
        <f>Pref_face*(1+Pref_rate)^C5259</f>
        <v/>
      </c>
      <c r="H5259">
        <f>MAX(E5259-F5259-G5259,0)</f>
        <v/>
      </c>
      <c r="I5259">
        <f>MIN(E5259,F5259+G5259)+(1-MgmtPct)*H5259</f>
        <v/>
      </c>
      <c r="J5259">
        <f>IF(I5259/SponsorCost&gt;=RatchetTrigger,1,0)</f>
        <v/>
      </c>
      <c r="K5259">
        <f>IF(J5259=1,MgmtPctRatchet,MgmtPct)</f>
        <v/>
      </c>
      <c r="L5259">
        <f>K5259*H5259</f>
        <v/>
      </c>
      <c r="M5259">
        <f>EXP(-rf*C5259)*L5259</f>
        <v/>
      </c>
      <c r="N5259">
        <f>EXP(-rf*C5259)*E5259</f>
        <v/>
      </c>
    </row>
    <row r="5260">
      <c r="A5260" t="n">
        <v>5252</v>
      </c>
      <c r="B5260">
        <f>RAND()</f>
        <v/>
      </c>
      <c r="C5260">
        <f>IF(B5260&lt;P_3,3,IF(B5260&lt;P_3+P_4,4,5))</f>
        <v/>
      </c>
      <c r="D5260">
        <f>NORM.S.INV(RAND())</f>
        <v/>
      </c>
      <c r="E5260">
        <f>V0*EXP((rf-q_leak-0.5*sigma^2)*C5260+sigma*SQRT(C5260)*D5260)</f>
        <v/>
      </c>
      <c r="F5260">
        <f>SHL_face*(1+SHL_rate)^C5260</f>
        <v/>
      </c>
      <c r="G5260">
        <f>Pref_face*(1+Pref_rate)^C5260</f>
        <v/>
      </c>
      <c r="H5260">
        <f>MAX(E5260-F5260-G5260,0)</f>
        <v/>
      </c>
      <c r="I5260">
        <f>MIN(E5260,F5260+G5260)+(1-MgmtPct)*H5260</f>
        <v/>
      </c>
      <c r="J5260">
        <f>IF(I5260/SponsorCost&gt;=RatchetTrigger,1,0)</f>
        <v/>
      </c>
      <c r="K5260">
        <f>IF(J5260=1,MgmtPctRatchet,MgmtPct)</f>
        <v/>
      </c>
      <c r="L5260">
        <f>K5260*H5260</f>
        <v/>
      </c>
      <c r="M5260">
        <f>EXP(-rf*C5260)*L5260</f>
        <v/>
      </c>
      <c r="N5260">
        <f>EXP(-rf*C5260)*E5260</f>
        <v/>
      </c>
    </row>
    <row r="5261">
      <c r="A5261" t="n">
        <v>5253</v>
      </c>
      <c r="B5261">
        <f>RAND()</f>
        <v/>
      </c>
      <c r="C5261">
        <f>IF(B5261&lt;P_3,3,IF(B5261&lt;P_3+P_4,4,5))</f>
        <v/>
      </c>
      <c r="D5261">
        <f>NORM.S.INV(RAND())</f>
        <v/>
      </c>
      <c r="E5261">
        <f>V0*EXP((rf-q_leak-0.5*sigma^2)*C5261+sigma*SQRT(C5261)*D5261)</f>
        <v/>
      </c>
      <c r="F5261">
        <f>SHL_face*(1+SHL_rate)^C5261</f>
        <v/>
      </c>
      <c r="G5261">
        <f>Pref_face*(1+Pref_rate)^C5261</f>
        <v/>
      </c>
      <c r="H5261">
        <f>MAX(E5261-F5261-G5261,0)</f>
        <v/>
      </c>
      <c r="I5261">
        <f>MIN(E5261,F5261+G5261)+(1-MgmtPct)*H5261</f>
        <v/>
      </c>
      <c r="J5261">
        <f>IF(I5261/SponsorCost&gt;=RatchetTrigger,1,0)</f>
        <v/>
      </c>
      <c r="K5261">
        <f>IF(J5261=1,MgmtPctRatchet,MgmtPct)</f>
        <v/>
      </c>
      <c r="L5261">
        <f>K5261*H5261</f>
        <v/>
      </c>
      <c r="M5261">
        <f>EXP(-rf*C5261)*L5261</f>
        <v/>
      </c>
      <c r="N5261">
        <f>EXP(-rf*C5261)*E5261</f>
        <v/>
      </c>
    </row>
    <row r="5262">
      <c r="A5262" t="n">
        <v>5254</v>
      </c>
      <c r="B5262">
        <f>RAND()</f>
        <v/>
      </c>
      <c r="C5262">
        <f>IF(B5262&lt;P_3,3,IF(B5262&lt;P_3+P_4,4,5))</f>
        <v/>
      </c>
      <c r="D5262">
        <f>NORM.S.INV(RAND())</f>
        <v/>
      </c>
      <c r="E5262">
        <f>V0*EXP((rf-q_leak-0.5*sigma^2)*C5262+sigma*SQRT(C5262)*D5262)</f>
        <v/>
      </c>
      <c r="F5262">
        <f>SHL_face*(1+SHL_rate)^C5262</f>
        <v/>
      </c>
      <c r="G5262">
        <f>Pref_face*(1+Pref_rate)^C5262</f>
        <v/>
      </c>
      <c r="H5262">
        <f>MAX(E5262-F5262-G5262,0)</f>
        <v/>
      </c>
      <c r="I5262">
        <f>MIN(E5262,F5262+G5262)+(1-MgmtPct)*H5262</f>
        <v/>
      </c>
      <c r="J5262">
        <f>IF(I5262/SponsorCost&gt;=RatchetTrigger,1,0)</f>
        <v/>
      </c>
      <c r="K5262">
        <f>IF(J5262=1,MgmtPctRatchet,MgmtPct)</f>
        <v/>
      </c>
      <c r="L5262">
        <f>K5262*H5262</f>
        <v/>
      </c>
      <c r="M5262">
        <f>EXP(-rf*C5262)*L5262</f>
        <v/>
      </c>
      <c r="N5262">
        <f>EXP(-rf*C5262)*E5262</f>
        <v/>
      </c>
    </row>
    <row r="5263">
      <c r="A5263" t="n">
        <v>5255</v>
      </c>
      <c r="B5263">
        <f>RAND()</f>
        <v/>
      </c>
      <c r="C5263">
        <f>IF(B5263&lt;P_3,3,IF(B5263&lt;P_3+P_4,4,5))</f>
        <v/>
      </c>
      <c r="D5263">
        <f>NORM.S.INV(RAND())</f>
        <v/>
      </c>
      <c r="E5263">
        <f>V0*EXP((rf-q_leak-0.5*sigma^2)*C5263+sigma*SQRT(C5263)*D5263)</f>
        <v/>
      </c>
      <c r="F5263">
        <f>SHL_face*(1+SHL_rate)^C5263</f>
        <v/>
      </c>
      <c r="G5263">
        <f>Pref_face*(1+Pref_rate)^C5263</f>
        <v/>
      </c>
      <c r="H5263">
        <f>MAX(E5263-F5263-G5263,0)</f>
        <v/>
      </c>
      <c r="I5263">
        <f>MIN(E5263,F5263+G5263)+(1-MgmtPct)*H5263</f>
        <v/>
      </c>
      <c r="J5263">
        <f>IF(I5263/SponsorCost&gt;=RatchetTrigger,1,0)</f>
        <v/>
      </c>
      <c r="K5263">
        <f>IF(J5263=1,MgmtPctRatchet,MgmtPct)</f>
        <v/>
      </c>
      <c r="L5263">
        <f>K5263*H5263</f>
        <v/>
      </c>
      <c r="M5263">
        <f>EXP(-rf*C5263)*L5263</f>
        <v/>
      </c>
      <c r="N5263">
        <f>EXP(-rf*C5263)*E5263</f>
        <v/>
      </c>
    </row>
    <row r="5264">
      <c r="A5264" t="n">
        <v>5256</v>
      </c>
      <c r="B5264">
        <f>RAND()</f>
        <v/>
      </c>
      <c r="C5264">
        <f>IF(B5264&lt;P_3,3,IF(B5264&lt;P_3+P_4,4,5))</f>
        <v/>
      </c>
      <c r="D5264">
        <f>NORM.S.INV(RAND())</f>
        <v/>
      </c>
      <c r="E5264">
        <f>V0*EXP((rf-q_leak-0.5*sigma^2)*C5264+sigma*SQRT(C5264)*D5264)</f>
        <v/>
      </c>
      <c r="F5264">
        <f>SHL_face*(1+SHL_rate)^C5264</f>
        <v/>
      </c>
      <c r="G5264">
        <f>Pref_face*(1+Pref_rate)^C5264</f>
        <v/>
      </c>
      <c r="H5264">
        <f>MAX(E5264-F5264-G5264,0)</f>
        <v/>
      </c>
      <c r="I5264">
        <f>MIN(E5264,F5264+G5264)+(1-MgmtPct)*H5264</f>
        <v/>
      </c>
      <c r="J5264">
        <f>IF(I5264/SponsorCost&gt;=RatchetTrigger,1,0)</f>
        <v/>
      </c>
      <c r="K5264">
        <f>IF(J5264=1,MgmtPctRatchet,MgmtPct)</f>
        <v/>
      </c>
      <c r="L5264">
        <f>K5264*H5264</f>
        <v/>
      </c>
      <c r="M5264">
        <f>EXP(-rf*C5264)*L5264</f>
        <v/>
      </c>
      <c r="N5264">
        <f>EXP(-rf*C5264)*E5264</f>
        <v/>
      </c>
    </row>
    <row r="5265">
      <c r="A5265" t="n">
        <v>5257</v>
      </c>
      <c r="B5265">
        <f>RAND()</f>
        <v/>
      </c>
      <c r="C5265">
        <f>IF(B5265&lt;P_3,3,IF(B5265&lt;P_3+P_4,4,5))</f>
        <v/>
      </c>
      <c r="D5265">
        <f>NORM.S.INV(RAND())</f>
        <v/>
      </c>
      <c r="E5265">
        <f>V0*EXP((rf-q_leak-0.5*sigma^2)*C5265+sigma*SQRT(C5265)*D5265)</f>
        <v/>
      </c>
      <c r="F5265">
        <f>SHL_face*(1+SHL_rate)^C5265</f>
        <v/>
      </c>
      <c r="G5265">
        <f>Pref_face*(1+Pref_rate)^C5265</f>
        <v/>
      </c>
      <c r="H5265">
        <f>MAX(E5265-F5265-G5265,0)</f>
        <v/>
      </c>
      <c r="I5265">
        <f>MIN(E5265,F5265+G5265)+(1-MgmtPct)*H5265</f>
        <v/>
      </c>
      <c r="J5265">
        <f>IF(I5265/SponsorCost&gt;=RatchetTrigger,1,0)</f>
        <v/>
      </c>
      <c r="K5265">
        <f>IF(J5265=1,MgmtPctRatchet,MgmtPct)</f>
        <v/>
      </c>
      <c r="L5265">
        <f>K5265*H5265</f>
        <v/>
      </c>
      <c r="M5265">
        <f>EXP(-rf*C5265)*L5265</f>
        <v/>
      </c>
      <c r="N5265">
        <f>EXP(-rf*C5265)*E5265</f>
        <v/>
      </c>
    </row>
    <row r="5266">
      <c r="A5266" t="n">
        <v>5258</v>
      </c>
      <c r="B5266">
        <f>RAND()</f>
        <v/>
      </c>
      <c r="C5266">
        <f>IF(B5266&lt;P_3,3,IF(B5266&lt;P_3+P_4,4,5))</f>
        <v/>
      </c>
      <c r="D5266">
        <f>NORM.S.INV(RAND())</f>
        <v/>
      </c>
      <c r="E5266">
        <f>V0*EXP((rf-q_leak-0.5*sigma^2)*C5266+sigma*SQRT(C5266)*D5266)</f>
        <v/>
      </c>
      <c r="F5266">
        <f>SHL_face*(1+SHL_rate)^C5266</f>
        <v/>
      </c>
      <c r="G5266">
        <f>Pref_face*(1+Pref_rate)^C5266</f>
        <v/>
      </c>
      <c r="H5266">
        <f>MAX(E5266-F5266-G5266,0)</f>
        <v/>
      </c>
      <c r="I5266">
        <f>MIN(E5266,F5266+G5266)+(1-MgmtPct)*H5266</f>
        <v/>
      </c>
      <c r="J5266">
        <f>IF(I5266/SponsorCost&gt;=RatchetTrigger,1,0)</f>
        <v/>
      </c>
      <c r="K5266">
        <f>IF(J5266=1,MgmtPctRatchet,MgmtPct)</f>
        <v/>
      </c>
      <c r="L5266">
        <f>K5266*H5266</f>
        <v/>
      </c>
      <c r="M5266">
        <f>EXP(-rf*C5266)*L5266</f>
        <v/>
      </c>
      <c r="N5266">
        <f>EXP(-rf*C5266)*E5266</f>
        <v/>
      </c>
    </row>
    <row r="5267">
      <c r="A5267" t="n">
        <v>5259</v>
      </c>
      <c r="B5267">
        <f>RAND()</f>
        <v/>
      </c>
      <c r="C5267">
        <f>IF(B5267&lt;P_3,3,IF(B5267&lt;P_3+P_4,4,5))</f>
        <v/>
      </c>
      <c r="D5267">
        <f>NORM.S.INV(RAND())</f>
        <v/>
      </c>
      <c r="E5267">
        <f>V0*EXP((rf-q_leak-0.5*sigma^2)*C5267+sigma*SQRT(C5267)*D5267)</f>
        <v/>
      </c>
      <c r="F5267">
        <f>SHL_face*(1+SHL_rate)^C5267</f>
        <v/>
      </c>
      <c r="G5267">
        <f>Pref_face*(1+Pref_rate)^C5267</f>
        <v/>
      </c>
      <c r="H5267">
        <f>MAX(E5267-F5267-G5267,0)</f>
        <v/>
      </c>
      <c r="I5267">
        <f>MIN(E5267,F5267+G5267)+(1-MgmtPct)*H5267</f>
        <v/>
      </c>
      <c r="J5267">
        <f>IF(I5267/SponsorCost&gt;=RatchetTrigger,1,0)</f>
        <v/>
      </c>
      <c r="K5267">
        <f>IF(J5267=1,MgmtPctRatchet,MgmtPct)</f>
        <v/>
      </c>
      <c r="L5267">
        <f>K5267*H5267</f>
        <v/>
      </c>
      <c r="M5267">
        <f>EXP(-rf*C5267)*L5267</f>
        <v/>
      </c>
      <c r="N5267">
        <f>EXP(-rf*C5267)*E5267</f>
        <v/>
      </c>
    </row>
    <row r="5268">
      <c r="A5268" t="n">
        <v>5260</v>
      </c>
      <c r="B5268">
        <f>RAND()</f>
        <v/>
      </c>
      <c r="C5268">
        <f>IF(B5268&lt;P_3,3,IF(B5268&lt;P_3+P_4,4,5))</f>
        <v/>
      </c>
      <c r="D5268">
        <f>NORM.S.INV(RAND())</f>
        <v/>
      </c>
      <c r="E5268">
        <f>V0*EXP((rf-q_leak-0.5*sigma^2)*C5268+sigma*SQRT(C5268)*D5268)</f>
        <v/>
      </c>
      <c r="F5268">
        <f>SHL_face*(1+SHL_rate)^C5268</f>
        <v/>
      </c>
      <c r="G5268">
        <f>Pref_face*(1+Pref_rate)^C5268</f>
        <v/>
      </c>
      <c r="H5268">
        <f>MAX(E5268-F5268-G5268,0)</f>
        <v/>
      </c>
      <c r="I5268">
        <f>MIN(E5268,F5268+G5268)+(1-MgmtPct)*H5268</f>
        <v/>
      </c>
      <c r="J5268">
        <f>IF(I5268/SponsorCost&gt;=RatchetTrigger,1,0)</f>
        <v/>
      </c>
      <c r="K5268">
        <f>IF(J5268=1,MgmtPctRatchet,MgmtPct)</f>
        <v/>
      </c>
      <c r="L5268">
        <f>K5268*H5268</f>
        <v/>
      </c>
      <c r="M5268">
        <f>EXP(-rf*C5268)*L5268</f>
        <v/>
      </c>
      <c r="N5268">
        <f>EXP(-rf*C5268)*E5268</f>
        <v/>
      </c>
    </row>
    <row r="5269">
      <c r="A5269" t="n">
        <v>5261</v>
      </c>
      <c r="B5269">
        <f>RAND()</f>
        <v/>
      </c>
      <c r="C5269">
        <f>IF(B5269&lt;P_3,3,IF(B5269&lt;P_3+P_4,4,5))</f>
        <v/>
      </c>
      <c r="D5269">
        <f>NORM.S.INV(RAND())</f>
        <v/>
      </c>
      <c r="E5269">
        <f>V0*EXP((rf-q_leak-0.5*sigma^2)*C5269+sigma*SQRT(C5269)*D5269)</f>
        <v/>
      </c>
      <c r="F5269">
        <f>SHL_face*(1+SHL_rate)^C5269</f>
        <v/>
      </c>
      <c r="G5269">
        <f>Pref_face*(1+Pref_rate)^C5269</f>
        <v/>
      </c>
      <c r="H5269">
        <f>MAX(E5269-F5269-G5269,0)</f>
        <v/>
      </c>
      <c r="I5269">
        <f>MIN(E5269,F5269+G5269)+(1-MgmtPct)*H5269</f>
        <v/>
      </c>
      <c r="J5269">
        <f>IF(I5269/SponsorCost&gt;=RatchetTrigger,1,0)</f>
        <v/>
      </c>
      <c r="K5269">
        <f>IF(J5269=1,MgmtPctRatchet,MgmtPct)</f>
        <v/>
      </c>
      <c r="L5269">
        <f>K5269*H5269</f>
        <v/>
      </c>
      <c r="M5269">
        <f>EXP(-rf*C5269)*L5269</f>
        <v/>
      </c>
      <c r="N5269">
        <f>EXP(-rf*C5269)*E5269</f>
        <v/>
      </c>
    </row>
    <row r="5270">
      <c r="A5270" t="n">
        <v>5262</v>
      </c>
      <c r="B5270">
        <f>RAND()</f>
        <v/>
      </c>
      <c r="C5270">
        <f>IF(B5270&lt;P_3,3,IF(B5270&lt;P_3+P_4,4,5))</f>
        <v/>
      </c>
      <c r="D5270">
        <f>NORM.S.INV(RAND())</f>
        <v/>
      </c>
      <c r="E5270">
        <f>V0*EXP((rf-q_leak-0.5*sigma^2)*C5270+sigma*SQRT(C5270)*D5270)</f>
        <v/>
      </c>
      <c r="F5270">
        <f>SHL_face*(1+SHL_rate)^C5270</f>
        <v/>
      </c>
      <c r="G5270">
        <f>Pref_face*(1+Pref_rate)^C5270</f>
        <v/>
      </c>
      <c r="H5270">
        <f>MAX(E5270-F5270-G5270,0)</f>
        <v/>
      </c>
      <c r="I5270">
        <f>MIN(E5270,F5270+G5270)+(1-MgmtPct)*H5270</f>
        <v/>
      </c>
      <c r="J5270">
        <f>IF(I5270/SponsorCost&gt;=RatchetTrigger,1,0)</f>
        <v/>
      </c>
      <c r="K5270">
        <f>IF(J5270=1,MgmtPctRatchet,MgmtPct)</f>
        <v/>
      </c>
      <c r="L5270">
        <f>K5270*H5270</f>
        <v/>
      </c>
      <c r="M5270">
        <f>EXP(-rf*C5270)*L5270</f>
        <v/>
      </c>
      <c r="N5270">
        <f>EXP(-rf*C5270)*E5270</f>
        <v/>
      </c>
    </row>
    <row r="5271">
      <c r="A5271" t="n">
        <v>5263</v>
      </c>
      <c r="B5271">
        <f>RAND()</f>
        <v/>
      </c>
      <c r="C5271">
        <f>IF(B5271&lt;P_3,3,IF(B5271&lt;P_3+P_4,4,5))</f>
        <v/>
      </c>
      <c r="D5271">
        <f>NORM.S.INV(RAND())</f>
        <v/>
      </c>
      <c r="E5271">
        <f>V0*EXP((rf-q_leak-0.5*sigma^2)*C5271+sigma*SQRT(C5271)*D5271)</f>
        <v/>
      </c>
      <c r="F5271">
        <f>SHL_face*(1+SHL_rate)^C5271</f>
        <v/>
      </c>
      <c r="G5271">
        <f>Pref_face*(1+Pref_rate)^C5271</f>
        <v/>
      </c>
      <c r="H5271">
        <f>MAX(E5271-F5271-G5271,0)</f>
        <v/>
      </c>
      <c r="I5271">
        <f>MIN(E5271,F5271+G5271)+(1-MgmtPct)*H5271</f>
        <v/>
      </c>
      <c r="J5271">
        <f>IF(I5271/SponsorCost&gt;=RatchetTrigger,1,0)</f>
        <v/>
      </c>
      <c r="K5271">
        <f>IF(J5271=1,MgmtPctRatchet,MgmtPct)</f>
        <v/>
      </c>
      <c r="L5271">
        <f>K5271*H5271</f>
        <v/>
      </c>
      <c r="M5271">
        <f>EXP(-rf*C5271)*L5271</f>
        <v/>
      </c>
      <c r="N5271">
        <f>EXP(-rf*C5271)*E5271</f>
        <v/>
      </c>
    </row>
    <row r="5272">
      <c r="A5272" t="n">
        <v>5264</v>
      </c>
      <c r="B5272">
        <f>RAND()</f>
        <v/>
      </c>
      <c r="C5272">
        <f>IF(B5272&lt;P_3,3,IF(B5272&lt;P_3+P_4,4,5))</f>
        <v/>
      </c>
      <c r="D5272">
        <f>NORM.S.INV(RAND())</f>
        <v/>
      </c>
      <c r="E5272">
        <f>V0*EXP((rf-q_leak-0.5*sigma^2)*C5272+sigma*SQRT(C5272)*D5272)</f>
        <v/>
      </c>
      <c r="F5272">
        <f>SHL_face*(1+SHL_rate)^C5272</f>
        <v/>
      </c>
      <c r="G5272">
        <f>Pref_face*(1+Pref_rate)^C5272</f>
        <v/>
      </c>
      <c r="H5272">
        <f>MAX(E5272-F5272-G5272,0)</f>
        <v/>
      </c>
      <c r="I5272">
        <f>MIN(E5272,F5272+G5272)+(1-MgmtPct)*H5272</f>
        <v/>
      </c>
      <c r="J5272">
        <f>IF(I5272/SponsorCost&gt;=RatchetTrigger,1,0)</f>
        <v/>
      </c>
      <c r="K5272">
        <f>IF(J5272=1,MgmtPctRatchet,MgmtPct)</f>
        <v/>
      </c>
      <c r="L5272">
        <f>K5272*H5272</f>
        <v/>
      </c>
      <c r="M5272">
        <f>EXP(-rf*C5272)*L5272</f>
        <v/>
      </c>
      <c r="N5272">
        <f>EXP(-rf*C5272)*E5272</f>
        <v/>
      </c>
    </row>
    <row r="5273">
      <c r="A5273" t="n">
        <v>5265</v>
      </c>
      <c r="B5273">
        <f>RAND()</f>
        <v/>
      </c>
      <c r="C5273">
        <f>IF(B5273&lt;P_3,3,IF(B5273&lt;P_3+P_4,4,5))</f>
        <v/>
      </c>
      <c r="D5273">
        <f>NORM.S.INV(RAND())</f>
        <v/>
      </c>
      <c r="E5273">
        <f>V0*EXP((rf-q_leak-0.5*sigma^2)*C5273+sigma*SQRT(C5273)*D5273)</f>
        <v/>
      </c>
      <c r="F5273">
        <f>SHL_face*(1+SHL_rate)^C5273</f>
        <v/>
      </c>
      <c r="G5273">
        <f>Pref_face*(1+Pref_rate)^C5273</f>
        <v/>
      </c>
      <c r="H5273">
        <f>MAX(E5273-F5273-G5273,0)</f>
        <v/>
      </c>
      <c r="I5273">
        <f>MIN(E5273,F5273+G5273)+(1-MgmtPct)*H5273</f>
        <v/>
      </c>
      <c r="J5273">
        <f>IF(I5273/SponsorCost&gt;=RatchetTrigger,1,0)</f>
        <v/>
      </c>
      <c r="K5273">
        <f>IF(J5273=1,MgmtPctRatchet,MgmtPct)</f>
        <v/>
      </c>
      <c r="L5273">
        <f>K5273*H5273</f>
        <v/>
      </c>
      <c r="M5273">
        <f>EXP(-rf*C5273)*L5273</f>
        <v/>
      </c>
      <c r="N5273">
        <f>EXP(-rf*C5273)*E5273</f>
        <v/>
      </c>
    </row>
    <row r="5274">
      <c r="A5274" t="n">
        <v>5266</v>
      </c>
      <c r="B5274">
        <f>RAND()</f>
        <v/>
      </c>
      <c r="C5274">
        <f>IF(B5274&lt;P_3,3,IF(B5274&lt;P_3+P_4,4,5))</f>
        <v/>
      </c>
      <c r="D5274">
        <f>NORM.S.INV(RAND())</f>
        <v/>
      </c>
      <c r="E5274">
        <f>V0*EXP((rf-q_leak-0.5*sigma^2)*C5274+sigma*SQRT(C5274)*D5274)</f>
        <v/>
      </c>
      <c r="F5274">
        <f>SHL_face*(1+SHL_rate)^C5274</f>
        <v/>
      </c>
      <c r="G5274">
        <f>Pref_face*(1+Pref_rate)^C5274</f>
        <v/>
      </c>
      <c r="H5274">
        <f>MAX(E5274-F5274-G5274,0)</f>
        <v/>
      </c>
      <c r="I5274">
        <f>MIN(E5274,F5274+G5274)+(1-MgmtPct)*H5274</f>
        <v/>
      </c>
      <c r="J5274">
        <f>IF(I5274/SponsorCost&gt;=RatchetTrigger,1,0)</f>
        <v/>
      </c>
      <c r="K5274">
        <f>IF(J5274=1,MgmtPctRatchet,MgmtPct)</f>
        <v/>
      </c>
      <c r="L5274">
        <f>K5274*H5274</f>
        <v/>
      </c>
      <c r="M5274">
        <f>EXP(-rf*C5274)*L5274</f>
        <v/>
      </c>
      <c r="N5274">
        <f>EXP(-rf*C5274)*E5274</f>
        <v/>
      </c>
    </row>
    <row r="5275">
      <c r="A5275" t="n">
        <v>5267</v>
      </c>
      <c r="B5275">
        <f>RAND()</f>
        <v/>
      </c>
      <c r="C5275">
        <f>IF(B5275&lt;P_3,3,IF(B5275&lt;P_3+P_4,4,5))</f>
        <v/>
      </c>
      <c r="D5275">
        <f>NORM.S.INV(RAND())</f>
        <v/>
      </c>
      <c r="E5275">
        <f>V0*EXP((rf-q_leak-0.5*sigma^2)*C5275+sigma*SQRT(C5275)*D5275)</f>
        <v/>
      </c>
      <c r="F5275">
        <f>SHL_face*(1+SHL_rate)^C5275</f>
        <v/>
      </c>
      <c r="G5275">
        <f>Pref_face*(1+Pref_rate)^C5275</f>
        <v/>
      </c>
      <c r="H5275">
        <f>MAX(E5275-F5275-G5275,0)</f>
        <v/>
      </c>
      <c r="I5275">
        <f>MIN(E5275,F5275+G5275)+(1-MgmtPct)*H5275</f>
        <v/>
      </c>
      <c r="J5275">
        <f>IF(I5275/SponsorCost&gt;=RatchetTrigger,1,0)</f>
        <v/>
      </c>
      <c r="K5275">
        <f>IF(J5275=1,MgmtPctRatchet,MgmtPct)</f>
        <v/>
      </c>
      <c r="L5275">
        <f>K5275*H5275</f>
        <v/>
      </c>
      <c r="M5275">
        <f>EXP(-rf*C5275)*L5275</f>
        <v/>
      </c>
      <c r="N5275">
        <f>EXP(-rf*C5275)*E5275</f>
        <v/>
      </c>
    </row>
    <row r="5276">
      <c r="A5276" t="n">
        <v>5268</v>
      </c>
      <c r="B5276">
        <f>RAND()</f>
        <v/>
      </c>
      <c r="C5276">
        <f>IF(B5276&lt;P_3,3,IF(B5276&lt;P_3+P_4,4,5))</f>
        <v/>
      </c>
      <c r="D5276">
        <f>NORM.S.INV(RAND())</f>
        <v/>
      </c>
      <c r="E5276">
        <f>V0*EXP((rf-q_leak-0.5*sigma^2)*C5276+sigma*SQRT(C5276)*D5276)</f>
        <v/>
      </c>
      <c r="F5276">
        <f>SHL_face*(1+SHL_rate)^C5276</f>
        <v/>
      </c>
      <c r="G5276">
        <f>Pref_face*(1+Pref_rate)^C5276</f>
        <v/>
      </c>
      <c r="H5276">
        <f>MAX(E5276-F5276-G5276,0)</f>
        <v/>
      </c>
      <c r="I5276">
        <f>MIN(E5276,F5276+G5276)+(1-MgmtPct)*H5276</f>
        <v/>
      </c>
      <c r="J5276">
        <f>IF(I5276/SponsorCost&gt;=RatchetTrigger,1,0)</f>
        <v/>
      </c>
      <c r="K5276">
        <f>IF(J5276=1,MgmtPctRatchet,MgmtPct)</f>
        <v/>
      </c>
      <c r="L5276">
        <f>K5276*H5276</f>
        <v/>
      </c>
      <c r="M5276">
        <f>EXP(-rf*C5276)*L5276</f>
        <v/>
      </c>
      <c r="N5276">
        <f>EXP(-rf*C5276)*E5276</f>
        <v/>
      </c>
    </row>
    <row r="5277">
      <c r="A5277" t="n">
        <v>5269</v>
      </c>
      <c r="B5277">
        <f>RAND()</f>
        <v/>
      </c>
      <c r="C5277">
        <f>IF(B5277&lt;P_3,3,IF(B5277&lt;P_3+P_4,4,5))</f>
        <v/>
      </c>
      <c r="D5277">
        <f>NORM.S.INV(RAND())</f>
        <v/>
      </c>
      <c r="E5277">
        <f>V0*EXP((rf-q_leak-0.5*sigma^2)*C5277+sigma*SQRT(C5277)*D5277)</f>
        <v/>
      </c>
      <c r="F5277">
        <f>SHL_face*(1+SHL_rate)^C5277</f>
        <v/>
      </c>
      <c r="G5277">
        <f>Pref_face*(1+Pref_rate)^C5277</f>
        <v/>
      </c>
      <c r="H5277">
        <f>MAX(E5277-F5277-G5277,0)</f>
        <v/>
      </c>
      <c r="I5277">
        <f>MIN(E5277,F5277+G5277)+(1-MgmtPct)*H5277</f>
        <v/>
      </c>
      <c r="J5277">
        <f>IF(I5277/SponsorCost&gt;=RatchetTrigger,1,0)</f>
        <v/>
      </c>
      <c r="K5277">
        <f>IF(J5277=1,MgmtPctRatchet,MgmtPct)</f>
        <v/>
      </c>
      <c r="L5277">
        <f>K5277*H5277</f>
        <v/>
      </c>
      <c r="M5277">
        <f>EXP(-rf*C5277)*L5277</f>
        <v/>
      </c>
      <c r="N5277">
        <f>EXP(-rf*C5277)*E5277</f>
        <v/>
      </c>
    </row>
    <row r="5278">
      <c r="A5278" t="n">
        <v>5270</v>
      </c>
      <c r="B5278">
        <f>RAND()</f>
        <v/>
      </c>
      <c r="C5278">
        <f>IF(B5278&lt;P_3,3,IF(B5278&lt;P_3+P_4,4,5))</f>
        <v/>
      </c>
      <c r="D5278">
        <f>NORM.S.INV(RAND())</f>
        <v/>
      </c>
      <c r="E5278">
        <f>V0*EXP((rf-q_leak-0.5*sigma^2)*C5278+sigma*SQRT(C5278)*D5278)</f>
        <v/>
      </c>
      <c r="F5278">
        <f>SHL_face*(1+SHL_rate)^C5278</f>
        <v/>
      </c>
      <c r="G5278">
        <f>Pref_face*(1+Pref_rate)^C5278</f>
        <v/>
      </c>
      <c r="H5278">
        <f>MAX(E5278-F5278-G5278,0)</f>
        <v/>
      </c>
      <c r="I5278">
        <f>MIN(E5278,F5278+G5278)+(1-MgmtPct)*H5278</f>
        <v/>
      </c>
      <c r="J5278">
        <f>IF(I5278/SponsorCost&gt;=RatchetTrigger,1,0)</f>
        <v/>
      </c>
      <c r="K5278">
        <f>IF(J5278=1,MgmtPctRatchet,MgmtPct)</f>
        <v/>
      </c>
      <c r="L5278">
        <f>K5278*H5278</f>
        <v/>
      </c>
      <c r="M5278">
        <f>EXP(-rf*C5278)*L5278</f>
        <v/>
      </c>
      <c r="N5278">
        <f>EXP(-rf*C5278)*E5278</f>
        <v/>
      </c>
    </row>
    <row r="5279">
      <c r="A5279" t="n">
        <v>5271</v>
      </c>
      <c r="B5279">
        <f>RAND()</f>
        <v/>
      </c>
      <c r="C5279">
        <f>IF(B5279&lt;P_3,3,IF(B5279&lt;P_3+P_4,4,5))</f>
        <v/>
      </c>
      <c r="D5279">
        <f>NORM.S.INV(RAND())</f>
        <v/>
      </c>
      <c r="E5279">
        <f>V0*EXP((rf-q_leak-0.5*sigma^2)*C5279+sigma*SQRT(C5279)*D5279)</f>
        <v/>
      </c>
      <c r="F5279">
        <f>SHL_face*(1+SHL_rate)^C5279</f>
        <v/>
      </c>
      <c r="G5279">
        <f>Pref_face*(1+Pref_rate)^C5279</f>
        <v/>
      </c>
      <c r="H5279">
        <f>MAX(E5279-F5279-G5279,0)</f>
        <v/>
      </c>
      <c r="I5279">
        <f>MIN(E5279,F5279+G5279)+(1-MgmtPct)*H5279</f>
        <v/>
      </c>
      <c r="J5279">
        <f>IF(I5279/SponsorCost&gt;=RatchetTrigger,1,0)</f>
        <v/>
      </c>
      <c r="K5279">
        <f>IF(J5279=1,MgmtPctRatchet,MgmtPct)</f>
        <v/>
      </c>
      <c r="L5279">
        <f>K5279*H5279</f>
        <v/>
      </c>
      <c r="M5279">
        <f>EXP(-rf*C5279)*L5279</f>
        <v/>
      </c>
      <c r="N5279">
        <f>EXP(-rf*C5279)*E5279</f>
        <v/>
      </c>
    </row>
    <row r="5280">
      <c r="A5280" t="n">
        <v>5272</v>
      </c>
      <c r="B5280">
        <f>RAND()</f>
        <v/>
      </c>
      <c r="C5280">
        <f>IF(B5280&lt;P_3,3,IF(B5280&lt;P_3+P_4,4,5))</f>
        <v/>
      </c>
      <c r="D5280">
        <f>NORM.S.INV(RAND())</f>
        <v/>
      </c>
      <c r="E5280">
        <f>V0*EXP((rf-q_leak-0.5*sigma^2)*C5280+sigma*SQRT(C5280)*D5280)</f>
        <v/>
      </c>
      <c r="F5280">
        <f>SHL_face*(1+SHL_rate)^C5280</f>
        <v/>
      </c>
      <c r="G5280">
        <f>Pref_face*(1+Pref_rate)^C5280</f>
        <v/>
      </c>
      <c r="H5280">
        <f>MAX(E5280-F5280-G5280,0)</f>
        <v/>
      </c>
      <c r="I5280">
        <f>MIN(E5280,F5280+G5280)+(1-MgmtPct)*H5280</f>
        <v/>
      </c>
      <c r="J5280">
        <f>IF(I5280/SponsorCost&gt;=RatchetTrigger,1,0)</f>
        <v/>
      </c>
      <c r="K5280">
        <f>IF(J5280=1,MgmtPctRatchet,MgmtPct)</f>
        <v/>
      </c>
      <c r="L5280">
        <f>K5280*H5280</f>
        <v/>
      </c>
      <c r="M5280">
        <f>EXP(-rf*C5280)*L5280</f>
        <v/>
      </c>
      <c r="N5280">
        <f>EXP(-rf*C5280)*E5280</f>
        <v/>
      </c>
    </row>
    <row r="5281">
      <c r="A5281" t="n">
        <v>5273</v>
      </c>
      <c r="B5281">
        <f>RAND()</f>
        <v/>
      </c>
      <c r="C5281">
        <f>IF(B5281&lt;P_3,3,IF(B5281&lt;P_3+P_4,4,5))</f>
        <v/>
      </c>
      <c r="D5281">
        <f>NORM.S.INV(RAND())</f>
        <v/>
      </c>
      <c r="E5281">
        <f>V0*EXP((rf-q_leak-0.5*sigma^2)*C5281+sigma*SQRT(C5281)*D5281)</f>
        <v/>
      </c>
      <c r="F5281">
        <f>SHL_face*(1+SHL_rate)^C5281</f>
        <v/>
      </c>
      <c r="G5281">
        <f>Pref_face*(1+Pref_rate)^C5281</f>
        <v/>
      </c>
      <c r="H5281">
        <f>MAX(E5281-F5281-G5281,0)</f>
        <v/>
      </c>
      <c r="I5281">
        <f>MIN(E5281,F5281+G5281)+(1-MgmtPct)*H5281</f>
        <v/>
      </c>
      <c r="J5281">
        <f>IF(I5281/SponsorCost&gt;=RatchetTrigger,1,0)</f>
        <v/>
      </c>
      <c r="K5281">
        <f>IF(J5281=1,MgmtPctRatchet,MgmtPct)</f>
        <v/>
      </c>
      <c r="L5281">
        <f>K5281*H5281</f>
        <v/>
      </c>
      <c r="M5281">
        <f>EXP(-rf*C5281)*L5281</f>
        <v/>
      </c>
      <c r="N5281">
        <f>EXP(-rf*C5281)*E5281</f>
        <v/>
      </c>
    </row>
    <row r="5282">
      <c r="A5282" t="n">
        <v>5274</v>
      </c>
      <c r="B5282">
        <f>RAND()</f>
        <v/>
      </c>
      <c r="C5282">
        <f>IF(B5282&lt;P_3,3,IF(B5282&lt;P_3+P_4,4,5))</f>
        <v/>
      </c>
      <c r="D5282">
        <f>NORM.S.INV(RAND())</f>
        <v/>
      </c>
      <c r="E5282">
        <f>V0*EXP((rf-q_leak-0.5*sigma^2)*C5282+sigma*SQRT(C5282)*D5282)</f>
        <v/>
      </c>
      <c r="F5282">
        <f>SHL_face*(1+SHL_rate)^C5282</f>
        <v/>
      </c>
      <c r="G5282">
        <f>Pref_face*(1+Pref_rate)^C5282</f>
        <v/>
      </c>
      <c r="H5282">
        <f>MAX(E5282-F5282-G5282,0)</f>
        <v/>
      </c>
      <c r="I5282">
        <f>MIN(E5282,F5282+G5282)+(1-MgmtPct)*H5282</f>
        <v/>
      </c>
      <c r="J5282">
        <f>IF(I5282/SponsorCost&gt;=RatchetTrigger,1,0)</f>
        <v/>
      </c>
      <c r="K5282">
        <f>IF(J5282=1,MgmtPctRatchet,MgmtPct)</f>
        <v/>
      </c>
      <c r="L5282">
        <f>K5282*H5282</f>
        <v/>
      </c>
      <c r="M5282">
        <f>EXP(-rf*C5282)*L5282</f>
        <v/>
      </c>
      <c r="N5282">
        <f>EXP(-rf*C5282)*E5282</f>
        <v/>
      </c>
    </row>
    <row r="5283">
      <c r="A5283" t="n">
        <v>5275</v>
      </c>
      <c r="B5283">
        <f>RAND()</f>
        <v/>
      </c>
      <c r="C5283">
        <f>IF(B5283&lt;P_3,3,IF(B5283&lt;P_3+P_4,4,5))</f>
        <v/>
      </c>
      <c r="D5283">
        <f>NORM.S.INV(RAND())</f>
        <v/>
      </c>
      <c r="E5283">
        <f>V0*EXP((rf-q_leak-0.5*sigma^2)*C5283+sigma*SQRT(C5283)*D5283)</f>
        <v/>
      </c>
      <c r="F5283">
        <f>SHL_face*(1+SHL_rate)^C5283</f>
        <v/>
      </c>
      <c r="G5283">
        <f>Pref_face*(1+Pref_rate)^C5283</f>
        <v/>
      </c>
      <c r="H5283">
        <f>MAX(E5283-F5283-G5283,0)</f>
        <v/>
      </c>
      <c r="I5283">
        <f>MIN(E5283,F5283+G5283)+(1-MgmtPct)*H5283</f>
        <v/>
      </c>
      <c r="J5283">
        <f>IF(I5283/SponsorCost&gt;=RatchetTrigger,1,0)</f>
        <v/>
      </c>
      <c r="K5283">
        <f>IF(J5283=1,MgmtPctRatchet,MgmtPct)</f>
        <v/>
      </c>
      <c r="L5283">
        <f>K5283*H5283</f>
        <v/>
      </c>
      <c r="M5283">
        <f>EXP(-rf*C5283)*L5283</f>
        <v/>
      </c>
      <c r="N5283">
        <f>EXP(-rf*C5283)*E5283</f>
        <v/>
      </c>
    </row>
    <row r="5284">
      <c r="A5284" t="n">
        <v>5276</v>
      </c>
      <c r="B5284">
        <f>RAND()</f>
        <v/>
      </c>
      <c r="C5284">
        <f>IF(B5284&lt;P_3,3,IF(B5284&lt;P_3+P_4,4,5))</f>
        <v/>
      </c>
      <c r="D5284">
        <f>NORM.S.INV(RAND())</f>
        <v/>
      </c>
      <c r="E5284">
        <f>V0*EXP((rf-q_leak-0.5*sigma^2)*C5284+sigma*SQRT(C5284)*D5284)</f>
        <v/>
      </c>
      <c r="F5284">
        <f>SHL_face*(1+SHL_rate)^C5284</f>
        <v/>
      </c>
      <c r="G5284">
        <f>Pref_face*(1+Pref_rate)^C5284</f>
        <v/>
      </c>
      <c r="H5284">
        <f>MAX(E5284-F5284-G5284,0)</f>
        <v/>
      </c>
      <c r="I5284">
        <f>MIN(E5284,F5284+G5284)+(1-MgmtPct)*H5284</f>
        <v/>
      </c>
      <c r="J5284">
        <f>IF(I5284/SponsorCost&gt;=RatchetTrigger,1,0)</f>
        <v/>
      </c>
      <c r="K5284">
        <f>IF(J5284=1,MgmtPctRatchet,MgmtPct)</f>
        <v/>
      </c>
      <c r="L5284">
        <f>K5284*H5284</f>
        <v/>
      </c>
      <c r="M5284">
        <f>EXP(-rf*C5284)*L5284</f>
        <v/>
      </c>
      <c r="N5284">
        <f>EXP(-rf*C5284)*E5284</f>
        <v/>
      </c>
    </row>
    <row r="5285">
      <c r="A5285" t="n">
        <v>5277</v>
      </c>
      <c r="B5285">
        <f>RAND()</f>
        <v/>
      </c>
      <c r="C5285">
        <f>IF(B5285&lt;P_3,3,IF(B5285&lt;P_3+P_4,4,5))</f>
        <v/>
      </c>
      <c r="D5285">
        <f>NORM.S.INV(RAND())</f>
        <v/>
      </c>
      <c r="E5285">
        <f>V0*EXP((rf-q_leak-0.5*sigma^2)*C5285+sigma*SQRT(C5285)*D5285)</f>
        <v/>
      </c>
      <c r="F5285">
        <f>SHL_face*(1+SHL_rate)^C5285</f>
        <v/>
      </c>
      <c r="G5285">
        <f>Pref_face*(1+Pref_rate)^C5285</f>
        <v/>
      </c>
      <c r="H5285">
        <f>MAX(E5285-F5285-G5285,0)</f>
        <v/>
      </c>
      <c r="I5285">
        <f>MIN(E5285,F5285+G5285)+(1-MgmtPct)*H5285</f>
        <v/>
      </c>
      <c r="J5285">
        <f>IF(I5285/SponsorCost&gt;=RatchetTrigger,1,0)</f>
        <v/>
      </c>
      <c r="K5285">
        <f>IF(J5285=1,MgmtPctRatchet,MgmtPct)</f>
        <v/>
      </c>
      <c r="L5285">
        <f>K5285*H5285</f>
        <v/>
      </c>
      <c r="M5285">
        <f>EXP(-rf*C5285)*L5285</f>
        <v/>
      </c>
      <c r="N5285">
        <f>EXP(-rf*C5285)*E5285</f>
        <v/>
      </c>
    </row>
    <row r="5286">
      <c r="A5286" t="n">
        <v>5278</v>
      </c>
      <c r="B5286">
        <f>RAND()</f>
        <v/>
      </c>
      <c r="C5286">
        <f>IF(B5286&lt;P_3,3,IF(B5286&lt;P_3+P_4,4,5))</f>
        <v/>
      </c>
      <c r="D5286">
        <f>NORM.S.INV(RAND())</f>
        <v/>
      </c>
      <c r="E5286">
        <f>V0*EXP((rf-q_leak-0.5*sigma^2)*C5286+sigma*SQRT(C5286)*D5286)</f>
        <v/>
      </c>
      <c r="F5286">
        <f>SHL_face*(1+SHL_rate)^C5286</f>
        <v/>
      </c>
      <c r="G5286">
        <f>Pref_face*(1+Pref_rate)^C5286</f>
        <v/>
      </c>
      <c r="H5286">
        <f>MAX(E5286-F5286-G5286,0)</f>
        <v/>
      </c>
      <c r="I5286">
        <f>MIN(E5286,F5286+G5286)+(1-MgmtPct)*H5286</f>
        <v/>
      </c>
      <c r="J5286">
        <f>IF(I5286/SponsorCost&gt;=RatchetTrigger,1,0)</f>
        <v/>
      </c>
      <c r="K5286">
        <f>IF(J5286=1,MgmtPctRatchet,MgmtPct)</f>
        <v/>
      </c>
      <c r="L5286">
        <f>K5286*H5286</f>
        <v/>
      </c>
      <c r="M5286">
        <f>EXP(-rf*C5286)*L5286</f>
        <v/>
      </c>
      <c r="N5286">
        <f>EXP(-rf*C5286)*E5286</f>
        <v/>
      </c>
    </row>
    <row r="5287">
      <c r="A5287" t="n">
        <v>5279</v>
      </c>
      <c r="B5287">
        <f>RAND()</f>
        <v/>
      </c>
      <c r="C5287">
        <f>IF(B5287&lt;P_3,3,IF(B5287&lt;P_3+P_4,4,5))</f>
        <v/>
      </c>
      <c r="D5287">
        <f>NORM.S.INV(RAND())</f>
        <v/>
      </c>
      <c r="E5287">
        <f>V0*EXP((rf-q_leak-0.5*sigma^2)*C5287+sigma*SQRT(C5287)*D5287)</f>
        <v/>
      </c>
      <c r="F5287">
        <f>SHL_face*(1+SHL_rate)^C5287</f>
        <v/>
      </c>
      <c r="G5287">
        <f>Pref_face*(1+Pref_rate)^C5287</f>
        <v/>
      </c>
      <c r="H5287">
        <f>MAX(E5287-F5287-G5287,0)</f>
        <v/>
      </c>
      <c r="I5287">
        <f>MIN(E5287,F5287+G5287)+(1-MgmtPct)*H5287</f>
        <v/>
      </c>
      <c r="J5287">
        <f>IF(I5287/SponsorCost&gt;=RatchetTrigger,1,0)</f>
        <v/>
      </c>
      <c r="K5287">
        <f>IF(J5287=1,MgmtPctRatchet,MgmtPct)</f>
        <v/>
      </c>
      <c r="L5287">
        <f>K5287*H5287</f>
        <v/>
      </c>
      <c r="M5287">
        <f>EXP(-rf*C5287)*L5287</f>
        <v/>
      </c>
      <c r="N5287">
        <f>EXP(-rf*C5287)*E5287</f>
        <v/>
      </c>
    </row>
    <row r="5288">
      <c r="A5288" t="n">
        <v>5280</v>
      </c>
      <c r="B5288">
        <f>RAND()</f>
        <v/>
      </c>
      <c r="C5288">
        <f>IF(B5288&lt;P_3,3,IF(B5288&lt;P_3+P_4,4,5))</f>
        <v/>
      </c>
      <c r="D5288">
        <f>NORM.S.INV(RAND())</f>
        <v/>
      </c>
      <c r="E5288">
        <f>V0*EXP((rf-q_leak-0.5*sigma^2)*C5288+sigma*SQRT(C5288)*D5288)</f>
        <v/>
      </c>
      <c r="F5288">
        <f>SHL_face*(1+SHL_rate)^C5288</f>
        <v/>
      </c>
      <c r="G5288">
        <f>Pref_face*(1+Pref_rate)^C5288</f>
        <v/>
      </c>
      <c r="H5288">
        <f>MAX(E5288-F5288-G5288,0)</f>
        <v/>
      </c>
      <c r="I5288">
        <f>MIN(E5288,F5288+G5288)+(1-MgmtPct)*H5288</f>
        <v/>
      </c>
      <c r="J5288">
        <f>IF(I5288/SponsorCost&gt;=RatchetTrigger,1,0)</f>
        <v/>
      </c>
      <c r="K5288">
        <f>IF(J5288=1,MgmtPctRatchet,MgmtPct)</f>
        <v/>
      </c>
      <c r="L5288">
        <f>K5288*H5288</f>
        <v/>
      </c>
      <c r="M5288">
        <f>EXP(-rf*C5288)*L5288</f>
        <v/>
      </c>
      <c r="N5288">
        <f>EXP(-rf*C5288)*E5288</f>
        <v/>
      </c>
    </row>
    <row r="5289">
      <c r="A5289" t="n">
        <v>5281</v>
      </c>
      <c r="B5289">
        <f>RAND()</f>
        <v/>
      </c>
      <c r="C5289">
        <f>IF(B5289&lt;P_3,3,IF(B5289&lt;P_3+P_4,4,5))</f>
        <v/>
      </c>
      <c r="D5289">
        <f>NORM.S.INV(RAND())</f>
        <v/>
      </c>
      <c r="E5289">
        <f>V0*EXP((rf-q_leak-0.5*sigma^2)*C5289+sigma*SQRT(C5289)*D5289)</f>
        <v/>
      </c>
      <c r="F5289">
        <f>SHL_face*(1+SHL_rate)^C5289</f>
        <v/>
      </c>
      <c r="G5289">
        <f>Pref_face*(1+Pref_rate)^C5289</f>
        <v/>
      </c>
      <c r="H5289">
        <f>MAX(E5289-F5289-G5289,0)</f>
        <v/>
      </c>
      <c r="I5289">
        <f>MIN(E5289,F5289+G5289)+(1-MgmtPct)*H5289</f>
        <v/>
      </c>
      <c r="J5289">
        <f>IF(I5289/SponsorCost&gt;=RatchetTrigger,1,0)</f>
        <v/>
      </c>
      <c r="K5289">
        <f>IF(J5289=1,MgmtPctRatchet,MgmtPct)</f>
        <v/>
      </c>
      <c r="L5289">
        <f>K5289*H5289</f>
        <v/>
      </c>
      <c r="M5289">
        <f>EXP(-rf*C5289)*L5289</f>
        <v/>
      </c>
      <c r="N5289">
        <f>EXP(-rf*C5289)*E5289</f>
        <v/>
      </c>
    </row>
    <row r="5290">
      <c r="A5290" t="n">
        <v>5282</v>
      </c>
      <c r="B5290">
        <f>RAND()</f>
        <v/>
      </c>
      <c r="C5290">
        <f>IF(B5290&lt;P_3,3,IF(B5290&lt;P_3+P_4,4,5))</f>
        <v/>
      </c>
      <c r="D5290">
        <f>NORM.S.INV(RAND())</f>
        <v/>
      </c>
      <c r="E5290">
        <f>V0*EXP((rf-q_leak-0.5*sigma^2)*C5290+sigma*SQRT(C5290)*D5290)</f>
        <v/>
      </c>
      <c r="F5290">
        <f>SHL_face*(1+SHL_rate)^C5290</f>
        <v/>
      </c>
      <c r="G5290">
        <f>Pref_face*(1+Pref_rate)^C5290</f>
        <v/>
      </c>
      <c r="H5290">
        <f>MAX(E5290-F5290-G5290,0)</f>
        <v/>
      </c>
      <c r="I5290">
        <f>MIN(E5290,F5290+G5290)+(1-MgmtPct)*H5290</f>
        <v/>
      </c>
      <c r="J5290">
        <f>IF(I5290/SponsorCost&gt;=RatchetTrigger,1,0)</f>
        <v/>
      </c>
      <c r="K5290">
        <f>IF(J5290=1,MgmtPctRatchet,MgmtPct)</f>
        <v/>
      </c>
      <c r="L5290">
        <f>K5290*H5290</f>
        <v/>
      </c>
      <c r="M5290">
        <f>EXP(-rf*C5290)*L5290</f>
        <v/>
      </c>
      <c r="N5290">
        <f>EXP(-rf*C5290)*E5290</f>
        <v/>
      </c>
    </row>
    <row r="5291">
      <c r="A5291" t="n">
        <v>5283</v>
      </c>
      <c r="B5291">
        <f>RAND()</f>
        <v/>
      </c>
      <c r="C5291">
        <f>IF(B5291&lt;P_3,3,IF(B5291&lt;P_3+P_4,4,5))</f>
        <v/>
      </c>
      <c r="D5291">
        <f>NORM.S.INV(RAND())</f>
        <v/>
      </c>
      <c r="E5291">
        <f>V0*EXP((rf-q_leak-0.5*sigma^2)*C5291+sigma*SQRT(C5291)*D5291)</f>
        <v/>
      </c>
      <c r="F5291">
        <f>SHL_face*(1+SHL_rate)^C5291</f>
        <v/>
      </c>
      <c r="G5291">
        <f>Pref_face*(1+Pref_rate)^C5291</f>
        <v/>
      </c>
      <c r="H5291">
        <f>MAX(E5291-F5291-G5291,0)</f>
        <v/>
      </c>
      <c r="I5291">
        <f>MIN(E5291,F5291+G5291)+(1-MgmtPct)*H5291</f>
        <v/>
      </c>
      <c r="J5291">
        <f>IF(I5291/SponsorCost&gt;=RatchetTrigger,1,0)</f>
        <v/>
      </c>
      <c r="K5291">
        <f>IF(J5291=1,MgmtPctRatchet,MgmtPct)</f>
        <v/>
      </c>
      <c r="L5291">
        <f>K5291*H5291</f>
        <v/>
      </c>
      <c r="M5291">
        <f>EXP(-rf*C5291)*L5291</f>
        <v/>
      </c>
      <c r="N5291">
        <f>EXP(-rf*C5291)*E5291</f>
        <v/>
      </c>
    </row>
    <row r="5292">
      <c r="A5292" t="n">
        <v>5284</v>
      </c>
      <c r="B5292">
        <f>RAND()</f>
        <v/>
      </c>
      <c r="C5292">
        <f>IF(B5292&lt;P_3,3,IF(B5292&lt;P_3+P_4,4,5))</f>
        <v/>
      </c>
      <c r="D5292">
        <f>NORM.S.INV(RAND())</f>
        <v/>
      </c>
      <c r="E5292">
        <f>V0*EXP((rf-q_leak-0.5*sigma^2)*C5292+sigma*SQRT(C5292)*D5292)</f>
        <v/>
      </c>
      <c r="F5292">
        <f>SHL_face*(1+SHL_rate)^C5292</f>
        <v/>
      </c>
      <c r="G5292">
        <f>Pref_face*(1+Pref_rate)^C5292</f>
        <v/>
      </c>
      <c r="H5292">
        <f>MAX(E5292-F5292-G5292,0)</f>
        <v/>
      </c>
      <c r="I5292">
        <f>MIN(E5292,F5292+G5292)+(1-MgmtPct)*H5292</f>
        <v/>
      </c>
      <c r="J5292">
        <f>IF(I5292/SponsorCost&gt;=RatchetTrigger,1,0)</f>
        <v/>
      </c>
      <c r="K5292">
        <f>IF(J5292=1,MgmtPctRatchet,MgmtPct)</f>
        <v/>
      </c>
      <c r="L5292">
        <f>K5292*H5292</f>
        <v/>
      </c>
      <c r="M5292">
        <f>EXP(-rf*C5292)*L5292</f>
        <v/>
      </c>
      <c r="N5292">
        <f>EXP(-rf*C5292)*E5292</f>
        <v/>
      </c>
    </row>
    <row r="5293">
      <c r="A5293" t="n">
        <v>5285</v>
      </c>
      <c r="B5293">
        <f>RAND()</f>
        <v/>
      </c>
      <c r="C5293">
        <f>IF(B5293&lt;P_3,3,IF(B5293&lt;P_3+P_4,4,5))</f>
        <v/>
      </c>
      <c r="D5293">
        <f>NORM.S.INV(RAND())</f>
        <v/>
      </c>
      <c r="E5293">
        <f>V0*EXP((rf-q_leak-0.5*sigma^2)*C5293+sigma*SQRT(C5293)*D5293)</f>
        <v/>
      </c>
      <c r="F5293">
        <f>SHL_face*(1+SHL_rate)^C5293</f>
        <v/>
      </c>
      <c r="G5293">
        <f>Pref_face*(1+Pref_rate)^C5293</f>
        <v/>
      </c>
      <c r="H5293">
        <f>MAX(E5293-F5293-G5293,0)</f>
        <v/>
      </c>
      <c r="I5293">
        <f>MIN(E5293,F5293+G5293)+(1-MgmtPct)*H5293</f>
        <v/>
      </c>
      <c r="J5293">
        <f>IF(I5293/SponsorCost&gt;=RatchetTrigger,1,0)</f>
        <v/>
      </c>
      <c r="K5293">
        <f>IF(J5293=1,MgmtPctRatchet,MgmtPct)</f>
        <v/>
      </c>
      <c r="L5293">
        <f>K5293*H5293</f>
        <v/>
      </c>
      <c r="M5293">
        <f>EXP(-rf*C5293)*L5293</f>
        <v/>
      </c>
      <c r="N5293">
        <f>EXP(-rf*C5293)*E5293</f>
        <v/>
      </c>
    </row>
    <row r="5294">
      <c r="A5294" t="n">
        <v>5286</v>
      </c>
      <c r="B5294">
        <f>RAND()</f>
        <v/>
      </c>
      <c r="C5294">
        <f>IF(B5294&lt;P_3,3,IF(B5294&lt;P_3+P_4,4,5))</f>
        <v/>
      </c>
      <c r="D5294">
        <f>NORM.S.INV(RAND())</f>
        <v/>
      </c>
      <c r="E5294">
        <f>V0*EXP((rf-q_leak-0.5*sigma^2)*C5294+sigma*SQRT(C5294)*D5294)</f>
        <v/>
      </c>
      <c r="F5294">
        <f>SHL_face*(1+SHL_rate)^C5294</f>
        <v/>
      </c>
      <c r="G5294">
        <f>Pref_face*(1+Pref_rate)^C5294</f>
        <v/>
      </c>
      <c r="H5294">
        <f>MAX(E5294-F5294-G5294,0)</f>
        <v/>
      </c>
      <c r="I5294">
        <f>MIN(E5294,F5294+G5294)+(1-MgmtPct)*H5294</f>
        <v/>
      </c>
      <c r="J5294">
        <f>IF(I5294/SponsorCost&gt;=RatchetTrigger,1,0)</f>
        <v/>
      </c>
      <c r="K5294">
        <f>IF(J5294=1,MgmtPctRatchet,MgmtPct)</f>
        <v/>
      </c>
      <c r="L5294">
        <f>K5294*H5294</f>
        <v/>
      </c>
      <c r="M5294">
        <f>EXP(-rf*C5294)*L5294</f>
        <v/>
      </c>
      <c r="N5294">
        <f>EXP(-rf*C5294)*E5294</f>
        <v/>
      </c>
    </row>
    <row r="5295">
      <c r="A5295" t="n">
        <v>5287</v>
      </c>
      <c r="B5295">
        <f>RAND()</f>
        <v/>
      </c>
      <c r="C5295">
        <f>IF(B5295&lt;P_3,3,IF(B5295&lt;P_3+P_4,4,5))</f>
        <v/>
      </c>
      <c r="D5295">
        <f>NORM.S.INV(RAND())</f>
        <v/>
      </c>
      <c r="E5295">
        <f>V0*EXP((rf-q_leak-0.5*sigma^2)*C5295+sigma*SQRT(C5295)*D5295)</f>
        <v/>
      </c>
      <c r="F5295">
        <f>SHL_face*(1+SHL_rate)^C5295</f>
        <v/>
      </c>
      <c r="G5295">
        <f>Pref_face*(1+Pref_rate)^C5295</f>
        <v/>
      </c>
      <c r="H5295">
        <f>MAX(E5295-F5295-G5295,0)</f>
        <v/>
      </c>
      <c r="I5295">
        <f>MIN(E5295,F5295+G5295)+(1-MgmtPct)*H5295</f>
        <v/>
      </c>
      <c r="J5295">
        <f>IF(I5295/SponsorCost&gt;=RatchetTrigger,1,0)</f>
        <v/>
      </c>
      <c r="K5295">
        <f>IF(J5295=1,MgmtPctRatchet,MgmtPct)</f>
        <v/>
      </c>
      <c r="L5295">
        <f>K5295*H5295</f>
        <v/>
      </c>
      <c r="M5295">
        <f>EXP(-rf*C5295)*L5295</f>
        <v/>
      </c>
      <c r="N5295">
        <f>EXP(-rf*C5295)*E5295</f>
        <v/>
      </c>
    </row>
    <row r="5296">
      <c r="A5296" t="n">
        <v>5288</v>
      </c>
      <c r="B5296">
        <f>RAND()</f>
        <v/>
      </c>
      <c r="C5296">
        <f>IF(B5296&lt;P_3,3,IF(B5296&lt;P_3+P_4,4,5))</f>
        <v/>
      </c>
      <c r="D5296">
        <f>NORM.S.INV(RAND())</f>
        <v/>
      </c>
      <c r="E5296">
        <f>V0*EXP((rf-q_leak-0.5*sigma^2)*C5296+sigma*SQRT(C5296)*D5296)</f>
        <v/>
      </c>
      <c r="F5296">
        <f>SHL_face*(1+SHL_rate)^C5296</f>
        <v/>
      </c>
      <c r="G5296">
        <f>Pref_face*(1+Pref_rate)^C5296</f>
        <v/>
      </c>
      <c r="H5296">
        <f>MAX(E5296-F5296-G5296,0)</f>
        <v/>
      </c>
      <c r="I5296">
        <f>MIN(E5296,F5296+G5296)+(1-MgmtPct)*H5296</f>
        <v/>
      </c>
      <c r="J5296">
        <f>IF(I5296/SponsorCost&gt;=RatchetTrigger,1,0)</f>
        <v/>
      </c>
      <c r="K5296">
        <f>IF(J5296=1,MgmtPctRatchet,MgmtPct)</f>
        <v/>
      </c>
      <c r="L5296">
        <f>K5296*H5296</f>
        <v/>
      </c>
      <c r="M5296">
        <f>EXP(-rf*C5296)*L5296</f>
        <v/>
      </c>
      <c r="N5296">
        <f>EXP(-rf*C5296)*E5296</f>
        <v/>
      </c>
    </row>
    <row r="5297">
      <c r="A5297" t="n">
        <v>5289</v>
      </c>
      <c r="B5297">
        <f>RAND()</f>
        <v/>
      </c>
      <c r="C5297">
        <f>IF(B5297&lt;P_3,3,IF(B5297&lt;P_3+P_4,4,5))</f>
        <v/>
      </c>
      <c r="D5297">
        <f>NORM.S.INV(RAND())</f>
        <v/>
      </c>
      <c r="E5297">
        <f>V0*EXP((rf-q_leak-0.5*sigma^2)*C5297+sigma*SQRT(C5297)*D5297)</f>
        <v/>
      </c>
      <c r="F5297">
        <f>SHL_face*(1+SHL_rate)^C5297</f>
        <v/>
      </c>
      <c r="G5297">
        <f>Pref_face*(1+Pref_rate)^C5297</f>
        <v/>
      </c>
      <c r="H5297">
        <f>MAX(E5297-F5297-G5297,0)</f>
        <v/>
      </c>
      <c r="I5297">
        <f>MIN(E5297,F5297+G5297)+(1-MgmtPct)*H5297</f>
        <v/>
      </c>
      <c r="J5297">
        <f>IF(I5297/SponsorCost&gt;=RatchetTrigger,1,0)</f>
        <v/>
      </c>
      <c r="K5297">
        <f>IF(J5297=1,MgmtPctRatchet,MgmtPct)</f>
        <v/>
      </c>
      <c r="L5297">
        <f>K5297*H5297</f>
        <v/>
      </c>
      <c r="M5297">
        <f>EXP(-rf*C5297)*L5297</f>
        <v/>
      </c>
      <c r="N5297">
        <f>EXP(-rf*C5297)*E5297</f>
        <v/>
      </c>
    </row>
    <row r="5298">
      <c r="A5298" t="n">
        <v>5290</v>
      </c>
      <c r="B5298">
        <f>RAND()</f>
        <v/>
      </c>
      <c r="C5298">
        <f>IF(B5298&lt;P_3,3,IF(B5298&lt;P_3+P_4,4,5))</f>
        <v/>
      </c>
      <c r="D5298">
        <f>NORM.S.INV(RAND())</f>
        <v/>
      </c>
      <c r="E5298">
        <f>V0*EXP((rf-q_leak-0.5*sigma^2)*C5298+sigma*SQRT(C5298)*D5298)</f>
        <v/>
      </c>
      <c r="F5298">
        <f>SHL_face*(1+SHL_rate)^C5298</f>
        <v/>
      </c>
      <c r="G5298">
        <f>Pref_face*(1+Pref_rate)^C5298</f>
        <v/>
      </c>
      <c r="H5298">
        <f>MAX(E5298-F5298-G5298,0)</f>
        <v/>
      </c>
      <c r="I5298">
        <f>MIN(E5298,F5298+G5298)+(1-MgmtPct)*H5298</f>
        <v/>
      </c>
      <c r="J5298">
        <f>IF(I5298/SponsorCost&gt;=RatchetTrigger,1,0)</f>
        <v/>
      </c>
      <c r="K5298">
        <f>IF(J5298=1,MgmtPctRatchet,MgmtPct)</f>
        <v/>
      </c>
      <c r="L5298">
        <f>K5298*H5298</f>
        <v/>
      </c>
      <c r="M5298">
        <f>EXP(-rf*C5298)*L5298</f>
        <v/>
      </c>
      <c r="N5298">
        <f>EXP(-rf*C5298)*E5298</f>
        <v/>
      </c>
    </row>
    <row r="5299">
      <c r="A5299" t="n">
        <v>5291</v>
      </c>
      <c r="B5299">
        <f>RAND()</f>
        <v/>
      </c>
      <c r="C5299">
        <f>IF(B5299&lt;P_3,3,IF(B5299&lt;P_3+P_4,4,5))</f>
        <v/>
      </c>
      <c r="D5299">
        <f>NORM.S.INV(RAND())</f>
        <v/>
      </c>
      <c r="E5299">
        <f>V0*EXP((rf-q_leak-0.5*sigma^2)*C5299+sigma*SQRT(C5299)*D5299)</f>
        <v/>
      </c>
      <c r="F5299">
        <f>SHL_face*(1+SHL_rate)^C5299</f>
        <v/>
      </c>
      <c r="G5299">
        <f>Pref_face*(1+Pref_rate)^C5299</f>
        <v/>
      </c>
      <c r="H5299">
        <f>MAX(E5299-F5299-G5299,0)</f>
        <v/>
      </c>
      <c r="I5299">
        <f>MIN(E5299,F5299+G5299)+(1-MgmtPct)*H5299</f>
        <v/>
      </c>
      <c r="J5299">
        <f>IF(I5299/SponsorCost&gt;=RatchetTrigger,1,0)</f>
        <v/>
      </c>
      <c r="K5299">
        <f>IF(J5299=1,MgmtPctRatchet,MgmtPct)</f>
        <v/>
      </c>
      <c r="L5299">
        <f>K5299*H5299</f>
        <v/>
      </c>
      <c r="M5299">
        <f>EXP(-rf*C5299)*L5299</f>
        <v/>
      </c>
      <c r="N5299">
        <f>EXP(-rf*C5299)*E5299</f>
        <v/>
      </c>
    </row>
    <row r="5300">
      <c r="A5300" t="n">
        <v>5292</v>
      </c>
      <c r="B5300">
        <f>RAND()</f>
        <v/>
      </c>
      <c r="C5300">
        <f>IF(B5300&lt;P_3,3,IF(B5300&lt;P_3+P_4,4,5))</f>
        <v/>
      </c>
      <c r="D5300">
        <f>NORM.S.INV(RAND())</f>
        <v/>
      </c>
      <c r="E5300">
        <f>V0*EXP((rf-q_leak-0.5*sigma^2)*C5300+sigma*SQRT(C5300)*D5300)</f>
        <v/>
      </c>
      <c r="F5300">
        <f>SHL_face*(1+SHL_rate)^C5300</f>
        <v/>
      </c>
      <c r="G5300">
        <f>Pref_face*(1+Pref_rate)^C5300</f>
        <v/>
      </c>
      <c r="H5300">
        <f>MAX(E5300-F5300-G5300,0)</f>
        <v/>
      </c>
      <c r="I5300">
        <f>MIN(E5300,F5300+G5300)+(1-MgmtPct)*H5300</f>
        <v/>
      </c>
      <c r="J5300">
        <f>IF(I5300/SponsorCost&gt;=RatchetTrigger,1,0)</f>
        <v/>
      </c>
      <c r="K5300">
        <f>IF(J5300=1,MgmtPctRatchet,MgmtPct)</f>
        <v/>
      </c>
      <c r="L5300">
        <f>K5300*H5300</f>
        <v/>
      </c>
      <c r="M5300">
        <f>EXP(-rf*C5300)*L5300</f>
        <v/>
      </c>
      <c r="N5300">
        <f>EXP(-rf*C5300)*E5300</f>
        <v/>
      </c>
    </row>
    <row r="5301">
      <c r="A5301" t="n">
        <v>5293</v>
      </c>
      <c r="B5301">
        <f>RAND()</f>
        <v/>
      </c>
      <c r="C5301">
        <f>IF(B5301&lt;P_3,3,IF(B5301&lt;P_3+P_4,4,5))</f>
        <v/>
      </c>
      <c r="D5301">
        <f>NORM.S.INV(RAND())</f>
        <v/>
      </c>
      <c r="E5301">
        <f>V0*EXP((rf-q_leak-0.5*sigma^2)*C5301+sigma*SQRT(C5301)*D5301)</f>
        <v/>
      </c>
      <c r="F5301">
        <f>SHL_face*(1+SHL_rate)^C5301</f>
        <v/>
      </c>
      <c r="G5301">
        <f>Pref_face*(1+Pref_rate)^C5301</f>
        <v/>
      </c>
      <c r="H5301">
        <f>MAX(E5301-F5301-G5301,0)</f>
        <v/>
      </c>
      <c r="I5301">
        <f>MIN(E5301,F5301+G5301)+(1-MgmtPct)*H5301</f>
        <v/>
      </c>
      <c r="J5301">
        <f>IF(I5301/SponsorCost&gt;=RatchetTrigger,1,0)</f>
        <v/>
      </c>
      <c r="K5301">
        <f>IF(J5301=1,MgmtPctRatchet,MgmtPct)</f>
        <v/>
      </c>
      <c r="L5301">
        <f>K5301*H5301</f>
        <v/>
      </c>
      <c r="M5301">
        <f>EXP(-rf*C5301)*L5301</f>
        <v/>
      </c>
      <c r="N5301">
        <f>EXP(-rf*C5301)*E5301</f>
        <v/>
      </c>
    </row>
    <row r="5302">
      <c r="A5302" t="n">
        <v>5294</v>
      </c>
      <c r="B5302">
        <f>RAND()</f>
        <v/>
      </c>
      <c r="C5302">
        <f>IF(B5302&lt;P_3,3,IF(B5302&lt;P_3+P_4,4,5))</f>
        <v/>
      </c>
      <c r="D5302">
        <f>NORM.S.INV(RAND())</f>
        <v/>
      </c>
      <c r="E5302">
        <f>V0*EXP((rf-q_leak-0.5*sigma^2)*C5302+sigma*SQRT(C5302)*D5302)</f>
        <v/>
      </c>
      <c r="F5302">
        <f>SHL_face*(1+SHL_rate)^C5302</f>
        <v/>
      </c>
      <c r="G5302">
        <f>Pref_face*(1+Pref_rate)^C5302</f>
        <v/>
      </c>
      <c r="H5302">
        <f>MAX(E5302-F5302-G5302,0)</f>
        <v/>
      </c>
      <c r="I5302">
        <f>MIN(E5302,F5302+G5302)+(1-MgmtPct)*H5302</f>
        <v/>
      </c>
      <c r="J5302">
        <f>IF(I5302/SponsorCost&gt;=RatchetTrigger,1,0)</f>
        <v/>
      </c>
      <c r="K5302">
        <f>IF(J5302=1,MgmtPctRatchet,MgmtPct)</f>
        <v/>
      </c>
      <c r="L5302">
        <f>K5302*H5302</f>
        <v/>
      </c>
      <c r="M5302">
        <f>EXP(-rf*C5302)*L5302</f>
        <v/>
      </c>
      <c r="N5302">
        <f>EXP(-rf*C5302)*E5302</f>
        <v/>
      </c>
    </row>
    <row r="5303">
      <c r="A5303" t="n">
        <v>5295</v>
      </c>
      <c r="B5303">
        <f>RAND()</f>
        <v/>
      </c>
      <c r="C5303">
        <f>IF(B5303&lt;P_3,3,IF(B5303&lt;P_3+P_4,4,5))</f>
        <v/>
      </c>
      <c r="D5303">
        <f>NORM.S.INV(RAND())</f>
        <v/>
      </c>
      <c r="E5303">
        <f>V0*EXP((rf-q_leak-0.5*sigma^2)*C5303+sigma*SQRT(C5303)*D5303)</f>
        <v/>
      </c>
      <c r="F5303">
        <f>SHL_face*(1+SHL_rate)^C5303</f>
        <v/>
      </c>
      <c r="G5303">
        <f>Pref_face*(1+Pref_rate)^C5303</f>
        <v/>
      </c>
      <c r="H5303">
        <f>MAX(E5303-F5303-G5303,0)</f>
        <v/>
      </c>
      <c r="I5303">
        <f>MIN(E5303,F5303+G5303)+(1-MgmtPct)*H5303</f>
        <v/>
      </c>
      <c r="J5303">
        <f>IF(I5303/SponsorCost&gt;=RatchetTrigger,1,0)</f>
        <v/>
      </c>
      <c r="K5303">
        <f>IF(J5303=1,MgmtPctRatchet,MgmtPct)</f>
        <v/>
      </c>
      <c r="L5303">
        <f>K5303*H5303</f>
        <v/>
      </c>
      <c r="M5303">
        <f>EXP(-rf*C5303)*L5303</f>
        <v/>
      </c>
      <c r="N5303">
        <f>EXP(-rf*C5303)*E5303</f>
        <v/>
      </c>
    </row>
    <row r="5304">
      <c r="A5304" t="n">
        <v>5296</v>
      </c>
      <c r="B5304">
        <f>RAND()</f>
        <v/>
      </c>
      <c r="C5304">
        <f>IF(B5304&lt;P_3,3,IF(B5304&lt;P_3+P_4,4,5))</f>
        <v/>
      </c>
      <c r="D5304">
        <f>NORM.S.INV(RAND())</f>
        <v/>
      </c>
      <c r="E5304">
        <f>V0*EXP((rf-q_leak-0.5*sigma^2)*C5304+sigma*SQRT(C5304)*D5304)</f>
        <v/>
      </c>
      <c r="F5304">
        <f>SHL_face*(1+SHL_rate)^C5304</f>
        <v/>
      </c>
      <c r="G5304">
        <f>Pref_face*(1+Pref_rate)^C5304</f>
        <v/>
      </c>
      <c r="H5304">
        <f>MAX(E5304-F5304-G5304,0)</f>
        <v/>
      </c>
      <c r="I5304">
        <f>MIN(E5304,F5304+G5304)+(1-MgmtPct)*H5304</f>
        <v/>
      </c>
      <c r="J5304">
        <f>IF(I5304/SponsorCost&gt;=RatchetTrigger,1,0)</f>
        <v/>
      </c>
      <c r="K5304">
        <f>IF(J5304=1,MgmtPctRatchet,MgmtPct)</f>
        <v/>
      </c>
      <c r="L5304">
        <f>K5304*H5304</f>
        <v/>
      </c>
      <c r="M5304">
        <f>EXP(-rf*C5304)*L5304</f>
        <v/>
      </c>
      <c r="N5304">
        <f>EXP(-rf*C5304)*E5304</f>
        <v/>
      </c>
    </row>
    <row r="5305">
      <c r="A5305" t="n">
        <v>5297</v>
      </c>
      <c r="B5305">
        <f>RAND()</f>
        <v/>
      </c>
      <c r="C5305">
        <f>IF(B5305&lt;P_3,3,IF(B5305&lt;P_3+P_4,4,5))</f>
        <v/>
      </c>
      <c r="D5305">
        <f>NORM.S.INV(RAND())</f>
        <v/>
      </c>
      <c r="E5305">
        <f>V0*EXP((rf-q_leak-0.5*sigma^2)*C5305+sigma*SQRT(C5305)*D5305)</f>
        <v/>
      </c>
      <c r="F5305">
        <f>SHL_face*(1+SHL_rate)^C5305</f>
        <v/>
      </c>
      <c r="G5305">
        <f>Pref_face*(1+Pref_rate)^C5305</f>
        <v/>
      </c>
      <c r="H5305">
        <f>MAX(E5305-F5305-G5305,0)</f>
        <v/>
      </c>
      <c r="I5305">
        <f>MIN(E5305,F5305+G5305)+(1-MgmtPct)*H5305</f>
        <v/>
      </c>
      <c r="J5305">
        <f>IF(I5305/SponsorCost&gt;=RatchetTrigger,1,0)</f>
        <v/>
      </c>
      <c r="K5305">
        <f>IF(J5305=1,MgmtPctRatchet,MgmtPct)</f>
        <v/>
      </c>
      <c r="L5305">
        <f>K5305*H5305</f>
        <v/>
      </c>
      <c r="M5305">
        <f>EXP(-rf*C5305)*L5305</f>
        <v/>
      </c>
      <c r="N5305">
        <f>EXP(-rf*C5305)*E5305</f>
        <v/>
      </c>
    </row>
    <row r="5306">
      <c r="A5306" t="n">
        <v>5298</v>
      </c>
      <c r="B5306">
        <f>RAND()</f>
        <v/>
      </c>
      <c r="C5306">
        <f>IF(B5306&lt;P_3,3,IF(B5306&lt;P_3+P_4,4,5))</f>
        <v/>
      </c>
      <c r="D5306">
        <f>NORM.S.INV(RAND())</f>
        <v/>
      </c>
      <c r="E5306">
        <f>V0*EXP((rf-q_leak-0.5*sigma^2)*C5306+sigma*SQRT(C5306)*D5306)</f>
        <v/>
      </c>
      <c r="F5306">
        <f>SHL_face*(1+SHL_rate)^C5306</f>
        <v/>
      </c>
      <c r="G5306">
        <f>Pref_face*(1+Pref_rate)^C5306</f>
        <v/>
      </c>
      <c r="H5306">
        <f>MAX(E5306-F5306-G5306,0)</f>
        <v/>
      </c>
      <c r="I5306">
        <f>MIN(E5306,F5306+G5306)+(1-MgmtPct)*H5306</f>
        <v/>
      </c>
      <c r="J5306">
        <f>IF(I5306/SponsorCost&gt;=RatchetTrigger,1,0)</f>
        <v/>
      </c>
      <c r="K5306">
        <f>IF(J5306=1,MgmtPctRatchet,MgmtPct)</f>
        <v/>
      </c>
      <c r="L5306">
        <f>K5306*H5306</f>
        <v/>
      </c>
      <c r="M5306">
        <f>EXP(-rf*C5306)*L5306</f>
        <v/>
      </c>
      <c r="N5306">
        <f>EXP(-rf*C5306)*E5306</f>
        <v/>
      </c>
    </row>
    <row r="5307">
      <c r="A5307" t="n">
        <v>5299</v>
      </c>
      <c r="B5307">
        <f>RAND()</f>
        <v/>
      </c>
      <c r="C5307">
        <f>IF(B5307&lt;P_3,3,IF(B5307&lt;P_3+P_4,4,5))</f>
        <v/>
      </c>
      <c r="D5307">
        <f>NORM.S.INV(RAND())</f>
        <v/>
      </c>
      <c r="E5307">
        <f>V0*EXP((rf-q_leak-0.5*sigma^2)*C5307+sigma*SQRT(C5307)*D5307)</f>
        <v/>
      </c>
      <c r="F5307">
        <f>SHL_face*(1+SHL_rate)^C5307</f>
        <v/>
      </c>
      <c r="G5307">
        <f>Pref_face*(1+Pref_rate)^C5307</f>
        <v/>
      </c>
      <c r="H5307">
        <f>MAX(E5307-F5307-G5307,0)</f>
        <v/>
      </c>
      <c r="I5307">
        <f>MIN(E5307,F5307+G5307)+(1-MgmtPct)*H5307</f>
        <v/>
      </c>
      <c r="J5307">
        <f>IF(I5307/SponsorCost&gt;=RatchetTrigger,1,0)</f>
        <v/>
      </c>
      <c r="K5307">
        <f>IF(J5307=1,MgmtPctRatchet,MgmtPct)</f>
        <v/>
      </c>
      <c r="L5307">
        <f>K5307*H5307</f>
        <v/>
      </c>
      <c r="M5307">
        <f>EXP(-rf*C5307)*L5307</f>
        <v/>
      </c>
      <c r="N5307">
        <f>EXP(-rf*C5307)*E5307</f>
        <v/>
      </c>
    </row>
    <row r="5308">
      <c r="A5308" t="n">
        <v>5300</v>
      </c>
      <c r="B5308">
        <f>RAND()</f>
        <v/>
      </c>
      <c r="C5308">
        <f>IF(B5308&lt;P_3,3,IF(B5308&lt;P_3+P_4,4,5))</f>
        <v/>
      </c>
      <c r="D5308">
        <f>NORM.S.INV(RAND())</f>
        <v/>
      </c>
      <c r="E5308">
        <f>V0*EXP((rf-q_leak-0.5*sigma^2)*C5308+sigma*SQRT(C5308)*D5308)</f>
        <v/>
      </c>
      <c r="F5308">
        <f>SHL_face*(1+SHL_rate)^C5308</f>
        <v/>
      </c>
      <c r="G5308">
        <f>Pref_face*(1+Pref_rate)^C5308</f>
        <v/>
      </c>
      <c r="H5308">
        <f>MAX(E5308-F5308-G5308,0)</f>
        <v/>
      </c>
      <c r="I5308">
        <f>MIN(E5308,F5308+G5308)+(1-MgmtPct)*H5308</f>
        <v/>
      </c>
      <c r="J5308">
        <f>IF(I5308/SponsorCost&gt;=RatchetTrigger,1,0)</f>
        <v/>
      </c>
      <c r="K5308">
        <f>IF(J5308=1,MgmtPctRatchet,MgmtPct)</f>
        <v/>
      </c>
      <c r="L5308">
        <f>K5308*H5308</f>
        <v/>
      </c>
      <c r="M5308">
        <f>EXP(-rf*C5308)*L5308</f>
        <v/>
      </c>
      <c r="N5308">
        <f>EXP(-rf*C5308)*E5308</f>
        <v/>
      </c>
    </row>
    <row r="5309">
      <c r="A5309" t="n">
        <v>5301</v>
      </c>
      <c r="B5309">
        <f>RAND()</f>
        <v/>
      </c>
      <c r="C5309">
        <f>IF(B5309&lt;P_3,3,IF(B5309&lt;P_3+P_4,4,5))</f>
        <v/>
      </c>
      <c r="D5309">
        <f>NORM.S.INV(RAND())</f>
        <v/>
      </c>
      <c r="E5309">
        <f>V0*EXP((rf-q_leak-0.5*sigma^2)*C5309+sigma*SQRT(C5309)*D5309)</f>
        <v/>
      </c>
      <c r="F5309">
        <f>SHL_face*(1+SHL_rate)^C5309</f>
        <v/>
      </c>
      <c r="G5309">
        <f>Pref_face*(1+Pref_rate)^C5309</f>
        <v/>
      </c>
      <c r="H5309">
        <f>MAX(E5309-F5309-G5309,0)</f>
        <v/>
      </c>
      <c r="I5309">
        <f>MIN(E5309,F5309+G5309)+(1-MgmtPct)*H5309</f>
        <v/>
      </c>
      <c r="J5309">
        <f>IF(I5309/SponsorCost&gt;=RatchetTrigger,1,0)</f>
        <v/>
      </c>
      <c r="K5309">
        <f>IF(J5309=1,MgmtPctRatchet,MgmtPct)</f>
        <v/>
      </c>
      <c r="L5309">
        <f>K5309*H5309</f>
        <v/>
      </c>
      <c r="M5309">
        <f>EXP(-rf*C5309)*L5309</f>
        <v/>
      </c>
      <c r="N5309">
        <f>EXP(-rf*C5309)*E5309</f>
        <v/>
      </c>
    </row>
    <row r="5310">
      <c r="A5310" t="n">
        <v>5302</v>
      </c>
      <c r="B5310">
        <f>RAND()</f>
        <v/>
      </c>
      <c r="C5310">
        <f>IF(B5310&lt;P_3,3,IF(B5310&lt;P_3+P_4,4,5))</f>
        <v/>
      </c>
      <c r="D5310">
        <f>NORM.S.INV(RAND())</f>
        <v/>
      </c>
      <c r="E5310">
        <f>V0*EXP((rf-q_leak-0.5*sigma^2)*C5310+sigma*SQRT(C5310)*D5310)</f>
        <v/>
      </c>
      <c r="F5310">
        <f>SHL_face*(1+SHL_rate)^C5310</f>
        <v/>
      </c>
      <c r="G5310">
        <f>Pref_face*(1+Pref_rate)^C5310</f>
        <v/>
      </c>
      <c r="H5310">
        <f>MAX(E5310-F5310-G5310,0)</f>
        <v/>
      </c>
      <c r="I5310">
        <f>MIN(E5310,F5310+G5310)+(1-MgmtPct)*H5310</f>
        <v/>
      </c>
      <c r="J5310">
        <f>IF(I5310/SponsorCost&gt;=RatchetTrigger,1,0)</f>
        <v/>
      </c>
      <c r="K5310">
        <f>IF(J5310=1,MgmtPctRatchet,MgmtPct)</f>
        <v/>
      </c>
      <c r="L5310">
        <f>K5310*H5310</f>
        <v/>
      </c>
      <c r="M5310">
        <f>EXP(-rf*C5310)*L5310</f>
        <v/>
      </c>
      <c r="N5310">
        <f>EXP(-rf*C5310)*E5310</f>
        <v/>
      </c>
    </row>
    <row r="5311">
      <c r="A5311" t="n">
        <v>5303</v>
      </c>
      <c r="B5311">
        <f>RAND()</f>
        <v/>
      </c>
      <c r="C5311">
        <f>IF(B5311&lt;P_3,3,IF(B5311&lt;P_3+P_4,4,5))</f>
        <v/>
      </c>
      <c r="D5311">
        <f>NORM.S.INV(RAND())</f>
        <v/>
      </c>
      <c r="E5311">
        <f>V0*EXP((rf-q_leak-0.5*sigma^2)*C5311+sigma*SQRT(C5311)*D5311)</f>
        <v/>
      </c>
      <c r="F5311">
        <f>SHL_face*(1+SHL_rate)^C5311</f>
        <v/>
      </c>
      <c r="G5311">
        <f>Pref_face*(1+Pref_rate)^C5311</f>
        <v/>
      </c>
      <c r="H5311">
        <f>MAX(E5311-F5311-G5311,0)</f>
        <v/>
      </c>
      <c r="I5311">
        <f>MIN(E5311,F5311+G5311)+(1-MgmtPct)*H5311</f>
        <v/>
      </c>
      <c r="J5311">
        <f>IF(I5311/SponsorCost&gt;=RatchetTrigger,1,0)</f>
        <v/>
      </c>
      <c r="K5311">
        <f>IF(J5311=1,MgmtPctRatchet,MgmtPct)</f>
        <v/>
      </c>
      <c r="L5311">
        <f>K5311*H5311</f>
        <v/>
      </c>
      <c r="M5311">
        <f>EXP(-rf*C5311)*L5311</f>
        <v/>
      </c>
      <c r="N5311">
        <f>EXP(-rf*C5311)*E5311</f>
        <v/>
      </c>
    </row>
    <row r="5312">
      <c r="A5312" t="n">
        <v>5304</v>
      </c>
      <c r="B5312">
        <f>RAND()</f>
        <v/>
      </c>
      <c r="C5312">
        <f>IF(B5312&lt;P_3,3,IF(B5312&lt;P_3+P_4,4,5))</f>
        <v/>
      </c>
      <c r="D5312">
        <f>NORM.S.INV(RAND())</f>
        <v/>
      </c>
      <c r="E5312">
        <f>V0*EXP((rf-q_leak-0.5*sigma^2)*C5312+sigma*SQRT(C5312)*D5312)</f>
        <v/>
      </c>
      <c r="F5312">
        <f>SHL_face*(1+SHL_rate)^C5312</f>
        <v/>
      </c>
      <c r="G5312">
        <f>Pref_face*(1+Pref_rate)^C5312</f>
        <v/>
      </c>
      <c r="H5312">
        <f>MAX(E5312-F5312-G5312,0)</f>
        <v/>
      </c>
      <c r="I5312">
        <f>MIN(E5312,F5312+G5312)+(1-MgmtPct)*H5312</f>
        <v/>
      </c>
      <c r="J5312">
        <f>IF(I5312/SponsorCost&gt;=RatchetTrigger,1,0)</f>
        <v/>
      </c>
      <c r="K5312">
        <f>IF(J5312=1,MgmtPctRatchet,MgmtPct)</f>
        <v/>
      </c>
      <c r="L5312">
        <f>K5312*H5312</f>
        <v/>
      </c>
      <c r="M5312">
        <f>EXP(-rf*C5312)*L5312</f>
        <v/>
      </c>
      <c r="N5312">
        <f>EXP(-rf*C5312)*E5312</f>
        <v/>
      </c>
    </row>
    <row r="5313">
      <c r="A5313" t="n">
        <v>5305</v>
      </c>
      <c r="B5313">
        <f>RAND()</f>
        <v/>
      </c>
      <c r="C5313">
        <f>IF(B5313&lt;P_3,3,IF(B5313&lt;P_3+P_4,4,5))</f>
        <v/>
      </c>
      <c r="D5313">
        <f>NORM.S.INV(RAND())</f>
        <v/>
      </c>
      <c r="E5313">
        <f>V0*EXP((rf-q_leak-0.5*sigma^2)*C5313+sigma*SQRT(C5313)*D5313)</f>
        <v/>
      </c>
      <c r="F5313">
        <f>SHL_face*(1+SHL_rate)^C5313</f>
        <v/>
      </c>
      <c r="G5313">
        <f>Pref_face*(1+Pref_rate)^C5313</f>
        <v/>
      </c>
      <c r="H5313">
        <f>MAX(E5313-F5313-G5313,0)</f>
        <v/>
      </c>
      <c r="I5313">
        <f>MIN(E5313,F5313+G5313)+(1-MgmtPct)*H5313</f>
        <v/>
      </c>
      <c r="J5313">
        <f>IF(I5313/SponsorCost&gt;=RatchetTrigger,1,0)</f>
        <v/>
      </c>
      <c r="K5313">
        <f>IF(J5313=1,MgmtPctRatchet,MgmtPct)</f>
        <v/>
      </c>
      <c r="L5313">
        <f>K5313*H5313</f>
        <v/>
      </c>
      <c r="M5313">
        <f>EXP(-rf*C5313)*L5313</f>
        <v/>
      </c>
      <c r="N5313">
        <f>EXP(-rf*C5313)*E5313</f>
        <v/>
      </c>
    </row>
    <row r="5314">
      <c r="A5314" t="n">
        <v>5306</v>
      </c>
      <c r="B5314">
        <f>RAND()</f>
        <v/>
      </c>
      <c r="C5314">
        <f>IF(B5314&lt;P_3,3,IF(B5314&lt;P_3+P_4,4,5))</f>
        <v/>
      </c>
      <c r="D5314">
        <f>NORM.S.INV(RAND())</f>
        <v/>
      </c>
      <c r="E5314">
        <f>V0*EXP((rf-q_leak-0.5*sigma^2)*C5314+sigma*SQRT(C5314)*D5314)</f>
        <v/>
      </c>
      <c r="F5314">
        <f>SHL_face*(1+SHL_rate)^C5314</f>
        <v/>
      </c>
      <c r="G5314">
        <f>Pref_face*(1+Pref_rate)^C5314</f>
        <v/>
      </c>
      <c r="H5314">
        <f>MAX(E5314-F5314-G5314,0)</f>
        <v/>
      </c>
      <c r="I5314">
        <f>MIN(E5314,F5314+G5314)+(1-MgmtPct)*H5314</f>
        <v/>
      </c>
      <c r="J5314">
        <f>IF(I5314/SponsorCost&gt;=RatchetTrigger,1,0)</f>
        <v/>
      </c>
      <c r="K5314">
        <f>IF(J5314=1,MgmtPctRatchet,MgmtPct)</f>
        <v/>
      </c>
      <c r="L5314">
        <f>K5314*H5314</f>
        <v/>
      </c>
      <c r="M5314">
        <f>EXP(-rf*C5314)*L5314</f>
        <v/>
      </c>
      <c r="N5314">
        <f>EXP(-rf*C5314)*E5314</f>
        <v/>
      </c>
    </row>
    <row r="5315">
      <c r="A5315" t="n">
        <v>5307</v>
      </c>
      <c r="B5315">
        <f>RAND()</f>
        <v/>
      </c>
      <c r="C5315">
        <f>IF(B5315&lt;P_3,3,IF(B5315&lt;P_3+P_4,4,5))</f>
        <v/>
      </c>
      <c r="D5315">
        <f>NORM.S.INV(RAND())</f>
        <v/>
      </c>
      <c r="E5315">
        <f>V0*EXP((rf-q_leak-0.5*sigma^2)*C5315+sigma*SQRT(C5315)*D5315)</f>
        <v/>
      </c>
      <c r="F5315">
        <f>SHL_face*(1+SHL_rate)^C5315</f>
        <v/>
      </c>
      <c r="G5315">
        <f>Pref_face*(1+Pref_rate)^C5315</f>
        <v/>
      </c>
      <c r="H5315">
        <f>MAX(E5315-F5315-G5315,0)</f>
        <v/>
      </c>
      <c r="I5315">
        <f>MIN(E5315,F5315+G5315)+(1-MgmtPct)*H5315</f>
        <v/>
      </c>
      <c r="J5315">
        <f>IF(I5315/SponsorCost&gt;=RatchetTrigger,1,0)</f>
        <v/>
      </c>
      <c r="K5315">
        <f>IF(J5315=1,MgmtPctRatchet,MgmtPct)</f>
        <v/>
      </c>
      <c r="L5315">
        <f>K5315*H5315</f>
        <v/>
      </c>
      <c r="M5315">
        <f>EXP(-rf*C5315)*L5315</f>
        <v/>
      </c>
      <c r="N5315">
        <f>EXP(-rf*C5315)*E5315</f>
        <v/>
      </c>
    </row>
    <row r="5316">
      <c r="A5316" t="n">
        <v>5308</v>
      </c>
      <c r="B5316">
        <f>RAND()</f>
        <v/>
      </c>
      <c r="C5316">
        <f>IF(B5316&lt;P_3,3,IF(B5316&lt;P_3+P_4,4,5))</f>
        <v/>
      </c>
      <c r="D5316">
        <f>NORM.S.INV(RAND())</f>
        <v/>
      </c>
      <c r="E5316">
        <f>V0*EXP((rf-q_leak-0.5*sigma^2)*C5316+sigma*SQRT(C5316)*D5316)</f>
        <v/>
      </c>
      <c r="F5316">
        <f>SHL_face*(1+SHL_rate)^C5316</f>
        <v/>
      </c>
      <c r="G5316">
        <f>Pref_face*(1+Pref_rate)^C5316</f>
        <v/>
      </c>
      <c r="H5316">
        <f>MAX(E5316-F5316-G5316,0)</f>
        <v/>
      </c>
      <c r="I5316">
        <f>MIN(E5316,F5316+G5316)+(1-MgmtPct)*H5316</f>
        <v/>
      </c>
      <c r="J5316">
        <f>IF(I5316/SponsorCost&gt;=RatchetTrigger,1,0)</f>
        <v/>
      </c>
      <c r="K5316">
        <f>IF(J5316=1,MgmtPctRatchet,MgmtPct)</f>
        <v/>
      </c>
      <c r="L5316">
        <f>K5316*H5316</f>
        <v/>
      </c>
      <c r="M5316">
        <f>EXP(-rf*C5316)*L5316</f>
        <v/>
      </c>
      <c r="N5316">
        <f>EXP(-rf*C5316)*E5316</f>
        <v/>
      </c>
    </row>
    <row r="5317">
      <c r="A5317" t="n">
        <v>5309</v>
      </c>
      <c r="B5317">
        <f>RAND()</f>
        <v/>
      </c>
      <c r="C5317">
        <f>IF(B5317&lt;P_3,3,IF(B5317&lt;P_3+P_4,4,5))</f>
        <v/>
      </c>
      <c r="D5317">
        <f>NORM.S.INV(RAND())</f>
        <v/>
      </c>
      <c r="E5317">
        <f>V0*EXP((rf-q_leak-0.5*sigma^2)*C5317+sigma*SQRT(C5317)*D5317)</f>
        <v/>
      </c>
      <c r="F5317">
        <f>SHL_face*(1+SHL_rate)^C5317</f>
        <v/>
      </c>
      <c r="G5317">
        <f>Pref_face*(1+Pref_rate)^C5317</f>
        <v/>
      </c>
      <c r="H5317">
        <f>MAX(E5317-F5317-G5317,0)</f>
        <v/>
      </c>
      <c r="I5317">
        <f>MIN(E5317,F5317+G5317)+(1-MgmtPct)*H5317</f>
        <v/>
      </c>
      <c r="J5317">
        <f>IF(I5317/SponsorCost&gt;=RatchetTrigger,1,0)</f>
        <v/>
      </c>
      <c r="K5317">
        <f>IF(J5317=1,MgmtPctRatchet,MgmtPct)</f>
        <v/>
      </c>
      <c r="L5317">
        <f>K5317*H5317</f>
        <v/>
      </c>
      <c r="M5317">
        <f>EXP(-rf*C5317)*L5317</f>
        <v/>
      </c>
      <c r="N5317">
        <f>EXP(-rf*C5317)*E5317</f>
        <v/>
      </c>
    </row>
    <row r="5318">
      <c r="A5318" t="n">
        <v>5310</v>
      </c>
      <c r="B5318">
        <f>RAND()</f>
        <v/>
      </c>
      <c r="C5318">
        <f>IF(B5318&lt;P_3,3,IF(B5318&lt;P_3+P_4,4,5))</f>
        <v/>
      </c>
      <c r="D5318">
        <f>NORM.S.INV(RAND())</f>
        <v/>
      </c>
      <c r="E5318">
        <f>V0*EXP((rf-q_leak-0.5*sigma^2)*C5318+sigma*SQRT(C5318)*D5318)</f>
        <v/>
      </c>
      <c r="F5318">
        <f>SHL_face*(1+SHL_rate)^C5318</f>
        <v/>
      </c>
      <c r="G5318">
        <f>Pref_face*(1+Pref_rate)^C5318</f>
        <v/>
      </c>
      <c r="H5318">
        <f>MAX(E5318-F5318-G5318,0)</f>
        <v/>
      </c>
      <c r="I5318">
        <f>MIN(E5318,F5318+G5318)+(1-MgmtPct)*H5318</f>
        <v/>
      </c>
      <c r="J5318">
        <f>IF(I5318/SponsorCost&gt;=RatchetTrigger,1,0)</f>
        <v/>
      </c>
      <c r="K5318">
        <f>IF(J5318=1,MgmtPctRatchet,MgmtPct)</f>
        <v/>
      </c>
      <c r="L5318">
        <f>K5318*H5318</f>
        <v/>
      </c>
      <c r="M5318">
        <f>EXP(-rf*C5318)*L5318</f>
        <v/>
      </c>
      <c r="N5318">
        <f>EXP(-rf*C5318)*E5318</f>
        <v/>
      </c>
    </row>
    <row r="5319">
      <c r="A5319" t="n">
        <v>5311</v>
      </c>
      <c r="B5319">
        <f>RAND()</f>
        <v/>
      </c>
      <c r="C5319">
        <f>IF(B5319&lt;P_3,3,IF(B5319&lt;P_3+P_4,4,5))</f>
        <v/>
      </c>
      <c r="D5319">
        <f>NORM.S.INV(RAND())</f>
        <v/>
      </c>
      <c r="E5319">
        <f>V0*EXP((rf-q_leak-0.5*sigma^2)*C5319+sigma*SQRT(C5319)*D5319)</f>
        <v/>
      </c>
      <c r="F5319">
        <f>SHL_face*(1+SHL_rate)^C5319</f>
        <v/>
      </c>
      <c r="G5319">
        <f>Pref_face*(1+Pref_rate)^C5319</f>
        <v/>
      </c>
      <c r="H5319">
        <f>MAX(E5319-F5319-G5319,0)</f>
        <v/>
      </c>
      <c r="I5319">
        <f>MIN(E5319,F5319+G5319)+(1-MgmtPct)*H5319</f>
        <v/>
      </c>
      <c r="J5319">
        <f>IF(I5319/SponsorCost&gt;=RatchetTrigger,1,0)</f>
        <v/>
      </c>
      <c r="K5319">
        <f>IF(J5319=1,MgmtPctRatchet,MgmtPct)</f>
        <v/>
      </c>
      <c r="L5319">
        <f>K5319*H5319</f>
        <v/>
      </c>
      <c r="M5319">
        <f>EXP(-rf*C5319)*L5319</f>
        <v/>
      </c>
      <c r="N5319">
        <f>EXP(-rf*C5319)*E5319</f>
        <v/>
      </c>
    </row>
    <row r="5320">
      <c r="A5320" t="n">
        <v>5312</v>
      </c>
      <c r="B5320">
        <f>RAND()</f>
        <v/>
      </c>
      <c r="C5320">
        <f>IF(B5320&lt;P_3,3,IF(B5320&lt;P_3+P_4,4,5))</f>
        <v/>
      </c>
      <c r="D5320">
        <f>NORM.S.INV(RAND())</f>
        <v/>
      </c>
      <c r="E5320">
        <f>V0*EXP((rf-q_leak-0.5*sigma^2)*C5320+sigma*SQRT(C5320)*D5320)</f>
        <v/>
      </c>
      <c r="F5320">
        <f>SHL_face*(1+SHL_rate)^C5320</f>
        <v/>
      </c>
      <c r="G5320">
        <f>Pref_face*(1+Pref_rate)^C5320</f>
        <v/>
      </c>
      <c r="H5320">
        <f>MAX(E5320-F5320-G5320,0)</f>
        <v/>
      </c>
      <c r="I5320">
        <f>MIN(E5320,F5320+G5320)+(1-MgmtPct)*H5320</f>
        <v/>
      </c>
      <c r="J5320">
        <f>IF(I5320/SponsorCost&gt;=RatchetTrigger,1,0)</f>
        <v/>
      </c>
      <c r="K5320">
        <f>IF(J5320=1,MgmtPctRatchet,MgmtPct)</f>
        <v/>
      </c>
      <c r="L5320">
        <f>K5320*H5320</f>
        <v/>
      </c>
      <c r="M5320">
        <f>EXP(-rf*C5320)*L5320</f>
        <v/>
      </c>
      <c r="N5320">
        <f>EXP(-rf*C5320)*E5320</f>
        <v/>
      </c>
    </row>
    <row r="5321">
      <c r="A5321" t="n">
        <v>5313</v>
      </c>
      <c r="B5321">
        <f>RAND()</f>
        <v/>
      </c>
      <c r="C5321">
        <f>IF(B5321&lt;P_3,3,IF(B5321&lt;P_3+P_4,4,5))</f>
        <v/>
      </c>
      <c r="D5321">
        <f>NORM.S.INV(RAND())</f>
        <v/>
      </c>
      <c r="E5321">
        <f>V0*EXP((rf-q_leak-0.5*sigma^2)*C5321+sigma*SQRT(C5321)*D5321)</f>
        <v/>
      </c>
      <c r="F5321">
        <f>SHL_face*(1+SHL_rate)^C5321</f>
        <v/>
      </c>
      <c r="G5321">
        <f>Pref_face*(1+Pref_rate)^C5321</f>
        <v/>
      </c>
      <c r="H5321">
        <f>MAX(E5321-F5321-G5321,0)</f>
        <v/>
      </c>
      <c r="I5321">
        <f>MIN(E5321,F5321+G5321)+(1-MgmtPct)*H5321</f>
        <v/>
      </c>
      <c r="J5321">
        <f>IF(I5321/SponsorCost&gt;=RatchetTrigger,1,0)</f>
        <v/>
      </c>
      <c r="K5321">
        <f>IF(J5321=1,MgmtPctRatchet,MgmtPct)</f>
        <v/>
      </c>
      <c r="L5321">
        <f>K5321*H5321</f>
        <v/>
      </c>
      <c r="M5321">
        <f>EXP(-rf*C5321)*L5321</f>
        <v/>
      </c>
      <c r="N5321">
        <f>EXP(-rf*C5321)*E5321</f>
        <v/>
      </c>
    </row>
    <row r="5322">
      <c r="A5322" t="n">
        <v>5314</v>
      </c>
      <c r="B5322">
        <f>RAND()</f>
        <v/>
      </c>
      <c r="C5322">
        <f>IF(B5322&lt;P_3,3,IF(B5322&lt;P_3+P_4,4,5))</f>
        <v/>
      </c>
      <c r="D5322">
        <f>NORM.S.INV(RAND())</f>
        <v/>
      </c>
      <c r="E5322">
        <f>V0*EXP((rf-q_leak-0.5*sigma^2)*C5322+sigma*SQRT(C5322)*D5322)</f>
        <v/>
      </c>
      <c r="F5322">
        <f>SHL_face*(1+SHL_rate)^C5322</f>
        <v/>
      </c>
      <c r="G5322">
        <f>Pref_face*(1+Pref_rate)^C5322</f>
        <v/>
      </c>
      <c r="H5322">
        <f>MAX(E5322-F5322-G5322,0)</f>
        <v/>
      </c>
      <c r="I5322">
        <f>MIN(E5322,F5322+G5322)+(1-MgmtPct)*H5322</f>
        <v/>
      </c>
      <c r="J5322">
        <f>IF(I5322/SponsorCost&gt;=RatchetTrigger,1,0)</f>
        <v/>
      </c>
      <c r="K5322">
        <f>IF(J5322=1,MgmtPctRatchet,MgmtPct)</f>
        <v/>
      </c>
      <c r="L5322">
        <f>K5322*H5322</f>
        <v/>
      </c>
      <c r="M5322">
        <f>EXP(-rf*C5322)*L5322</f>
        <v/>
      </c>
      <c r="N5322">
        <f>EXP(-rf*C5322)*E5322</f>
        <v/>
      </c>
    </row>
    <row r="5323">
      <c r="A5323" t="n">
        <v>5315</v>
      </c>
      <c r="B5323">
        <f>RAND()</f>
        <v/>
      </c>
      <c r="C5323">
        <f>IF(B5323&lt;P_3,3,IF(B5323&lt;P_3+P_4,4,5))</f>
        <v/>
      </c>
      <c r="D5323">
        <f>NORM.S.INV(RAND())</f>
        <v/>
      </c>
      <c r="E5323">
        <f>V0*EXP((rf-q_leak-0.5*sigma^2)*C5323+sigma*SQRT(C5323)*D5323)</f>
        <v/>
      </c>
      <c r="F5323">
        <f>SHL_face*(1+SHL_rate)^C5323</f>
        <v/>
      </c>
      <c r="G5323">
        <f>Pref_face*(1+Pref_rate)^C5323</f>
        <v/>
      </c>
      <c r="H5323">
        <f>MAX(E5323-F5323-G5323,0)</f>
        <v/>
      </c>
      <c r="I5323">
        <f>MIN(E5323,F5323+G5323)+(1-MgmtPct)*H5323</f>
        <v/>
      </c>
      <c r="J5323">
        <f>IF(I5323/SponsorCost&gt;=RatchetTrigger,1,0)</f>
        <v/>
      </c>
      <c r="K5323">
        <f>IF(J5323=1,MgmtPctRatchet,MgmtPct)</f>
        <v/>
      </c>
      <c r="L5323">
        <f>K5323*H5323</f>
        <v/>
      </c>
      <c r="M5323">
        <f>EXP(-rf*C5323)*L5323</f>
        <v/>
      </c>
      <c r="N5323">
        <f>EXP(-rf*C5323)*E5323</f>
        <v/>
      </c>
    </row>
    <row r="5324">
      <c r="A5324" t="n">
        <v>5316</v>
      </c>
      <c r="B5324">
        <f>RAND()</f>
        <v/>
      </c>
      <c r="C5324">
        <f>IF(B5324&lt;P_3,3,IF(B5324&lt;P_3+P_4,4,5))</f>
        <v/>
      </c>
      <c r="D5324">
        <f>NORM.S.INV(RAND())</f>
        <v/>
      </c>
      <c r="E5324">
        <f>V0*EXP((rf-q_leak-0.5*sigma^2)*C5324+sigma*SQRT(C5324)*D5324)</f>
        <v/>
      </c>
      <c r="F5324">
        <f>SHL_face*(1+SHL_rate)^C5324</f>
        <v/>
      </c>
      <c r="G5324">
        <f>Pref_face*(1+Pref_rate)^C5324</f>
        <v/>
      </c>
      <c r="H5324">
        <f>MAX(E5324-F5324-G5324,0)</f>
        <v/>
      </c>
      <c r="I5324">
        <f>MIN(E5324,F5324+G5324)+(1-MgmtPct)*H5324</f>
        <v/>
      </c>
      <c r="J5324">
        <f>IF(I5324/SponsorCost&gt;=RatchetTrigger,1,0)</f>
        <v/>
      </c>
      <c r="K5324">
        <f>IF(J5324=1,MgmtPctRatchet,MgmtPct)</f>
        <v/>
      </c>
      <c r="L5324">
        <f>K5324*H5324</f>
        <v/>
      </c>
      <c r="M5324">
        <f>EXP(-rf*C5324)*L5324</f>
        <v/>
      </c>
      <c r="N5324">
        <f>EXP(-rf*C5324)*E5324</f>
        <v/>
      </c>
    </row>
    <row r="5325">
      <c r="A5325" t="n">
        <v>5317</v>
      </c>
      <c r="B5325">
        <f>RAND()</f>
        <v/>
      </c>
      <c r="C5325">
        <f>IF(B5325&lt;P_3,3,IF(B5325&lt;P_3+P_4,4,5))</f>
        <v/>
      </c>
      <c r="D5325">
        <f>NORM.S.INV(RAND())</f>
        <v/>
      </c>
      <c r="E5325">
        <f>V0*EXP((rf-q_leak-0.5*sigma^2)*C5325+sigma*SQRT(C5325)*D5325)</f>
        <v/>
      </c>
      <c r="F5325">
        <f>SHL_face*(1+SHL_rate)^C5325</f>
        <v/>
      </c>
      <c r="G5325">
        <f>Pref_face*(1+Pref_rate)^C5325</f>
        <v/>
      </c>
      <c r="H5325">
        <f>MAX(E5325-F5325-G5325,0)</f>
        <v/>
      </c>
      <c r="I5325">
        <f>MIN(E5325,F5325+G5325)+(1-MgmtPct)*H5325</f>
        <v/>
      </c>
      <c r="J5325">
        <f>IF(I5325/SponsorCost&gt;=RatchetTrigger,1,0)</f>
        <v/>
      </c>
      <c r="K5325">
        <f>IF(J5325=1,MgmtPctRatchet,MgmtPct)</f>
        <v/>
      </c>
      <c r="L5325">
        <f>K5325*H5325</f>
        <v/>
      </c>
      <c r="M5325">
        <f>EXP(-rf*C5325)*L5325</f>
        <v/>
      </c>
      <c r="N5325">
        <f>EXP(-rf*C5325)*E5325</f>
        <v/>
      </c>
    </row>
    <row r="5326">
      <c r="A5326" t="n">
        <v>5318</v>
      </c>
      <c r="B5326">
        <f>RAND()</f>
        <v/>
      </c>
      <c r="C5326">
        <f>IF(B5326&lt;P_3,3,IF(B5326&lt;P_3+P_4,4,5))</f>
        <v/>
      </c>
      <c r="D5326">
        <f>NORM.S.INV(RAND())</f>
        <v/>
      </c>
      <c r="E5326">
        <f>V0*EXP((rf-q_leak-0.5*sigma^2)*C5326+sigma*SQRT(C5326)*D5326)</f>
        <v/>
      </c>
      <c r="F5326">
        <f>SHL_face*(1+SHL_rate)^C5326</f>
        <v/>
      </c>
      <c r="G5326">
        <f>Pref_face*(1+Pref_rate)^C5326</f>
        <v/>
      </c>
      <c r="H5326">
        <f>MAX(E5326-F5326-G5326,0)</f>
        <v/>
      </c>
      <c r="I5326">
        <f>MIN(E5326,F5326+G5326)+(1-MgmtPct)*H5326</f>
        <v/>
      </c>
      <c r="J5326">
        <f>IF(I5326/SponsorCost&gt;=RatchetTrigger,1,0)</f>
        <v/>
      </c>
      <c r="K5326">
        <f>IF(J5326=1,MgmtPctRatchet,MgmtPct)</f>
        <v/>
      </c>
      <c r="L5326">
        <f>K5326*H5326</f>
        <v/>
      </c>
      <c r="M5326">
        <f>EXP(-rf*C5326)*L5326</f>
        <v/>
      </c>
      <c r="N5326">
        <f>EXP(-rf*C5326)*E5326</f>
        <v/>
      </c>
    </row>
    <row r="5327">
      <c r="A5327" t="n">
        <v>5319</v>
      </c>
      <c r="B5327">
        <f>RAND()</f>
        <v/>
      </c>
      <c r="C5327">
        <f>IF(B5327&lt;P_3,3,IF(B5327&lt;P_3+P_4,4,5))</f>
        <v/>
      </c>
      <c r="D5327">
        <f>NORM.S.INV(RAND())</f>
        <v/>
      </c>
      <c r="E5327">
        <f>V0*EXP((rf-q_leak-0.5*sigma^2)*C5327+sigma*SQRT(C5327)*D5327)</f>
        <v/>
      </c>
      <c r="F5327">
        <f>SHL_face*(1+SHL_rate)^C5327</f>
        <v/>
      </c>
      <c r="G5327">
        <f>Pref_face*(1+Pref_rate)^C5327</f>
        <v/>
      </c>
      <c r="H5327">
        <f>MAX(E5327-F5327-G5327,0)</f>
        <v/>
      </c>
      <c r="I5327">
        <f>MIN(E5327,F5327+G5327)+(1-MgmtPct)*H5327</f>
        <v/>
      </c>
      <c r="J5327">
        <f>IF(I5327/SponsorCost&gt;=RatchetTrigger,1,0)</f>
        <v/>
      </c>
      <c r="K5327">
        <f>IF(J5327=1,MgmtPctRatchet,MgmtPct)</f>
        <v/>
      </c>
      <c r="L5327">
        <f>K5327*H5327</f>
        <v/>
      </c>
      <c r="M5327">
        <f>EXP(-rf*C5327)*L5327</f>
        <v/>
      </c>
      <c r="N5327">
        <f>EXP(-rf*C5327)*E5327</f>
        <v/>
      </c>
    </row>
    <row r="5328">
      <c r="A5328" t="n">
        <v>5320</v>
      </c>
      <c r="B5328">
        <f>RAND()</f>
        <v/>
      </c>
      <c r="C5328">
        <f>IF(B5328&lt;P_3,3,IF(B5328&lt;P_3+P_4,4,5))</f>
        <v/>
      </c>
      <c r="D5328">
        <f>NORM.S.INV(RAND())</f>
        <v/>
      </c>
      <c r="E5328">
        <f>V0*EXP((rf-q_leak-0.5*sigma^2)*C5328+sigma*SQRT(C5328)*D5328)</f>
        <v/>
      </c>
      <c r="F5328">
        <f>SHL_face*(1+SHL_rate)^C5328</f>
        <v/>
      </c>
      <c r="G5328">
        <f>Pref_face*(1+Pref_rate)^C5328</f>
        <v/>
      </c>
      <c r="H5328">
        <f>MAX(E5328-F5328-G5328,0)</f>
        <v/>
      </c>
      <c r="I5328">
        <f>MIN(E5328,F5328+G5328)+(1-MgmtPct)*H5328</f>
        <v/>
      </c>
      <c r="J5328">
        <f>IF(I5328/SponsorCost&gt;=RatchetTrigger,1,0)</f>
        <v/>
      </c>
      <c r="K5328">
        <f>IF(J5328=1,MgmtPctRatchet,MgmtPct)</f>
        <v/>
      </c>
      <c r="L5328">
        <f>K5328*H5328</f>
        <v/>
      </c>
      <c r="M5328">
        <f>EXP(-rf*C5328)*L5328</f>
        <v/>
      </c>
      <c r="N5328">
        <f>EXP(-rf*C5328)*E5328</f>
        <v/>
      </c>
    </row>
    <row r="5329">
      <c r="A5329" t="n">
        <v>5321</v>
      </c>
      <c r="B5329">
        <f>RAND()</f>
        <v/>
      </c>
      <c r="C5329">
        <f>IF(B5329&lt;P_3,3,IF(B5329&lt;P_3+P_4,4,5))</f>
        <v/>
      </c>
      <c r="D5329">
        <f>NORM.S.INV(RAND())</f>
        <v/>
      </c>
      <c r="E5329">
        <f>V0*EXP((rf-q_leak-0.5*sigma^2)*C5329+sigma*SQRT(C5329)*D5329)</f>
        <v/>
      </c>
      <c r="F5329">
        <f>SHL_face*(1+SHL_rate)^C5329</f>
        <v/>
      </c>
      <c r="G5329">
        <f>Pref_face*(1+Pref_rate)^C5329</f>
        <v/>
      </c>
      <c r="H5329">
        <f>MAX(E5329-F5329-G5329,0)</f>
        <v/>
      </c>
      <c r="I5329">
        <f>MIN(E5329,F5329+G5329)+(1-MgmtPct)*H5329</f>
        <v/>
      </c>
      <c r="J5329">
        <f>IF(I5329/SponsorCost&gt;=RatchetTrigger,1,0)</f>
        <v/>
      </c>
      <c r="K5329">
        <f>IF(J5329=1,MgmtPctRatchet,MgmtPct)</f>
        <v/>
      </c>
      <c r="L5329">
        <f>K5329*H5329</f>
        <v/>
      </c>
      <c r="M5329">
        <f>EXP(-rf*C5329)*L5329</f>
        <v/>
      </c>
      <c r="N5329">
        <f>EXP(-rf*C5329)*E5329</f>
        <v/>
      </c>
    </row>
    <row r="5330">
      <c r="A5330" t="n">
        <v>5322</v>
      </c>
      <c r="B5330">
        <f>RAND()</f>
        <v/>
      </c>
      <c r="C5330">
        <f>IF(B5330&lt;P_3,3,IF(B5330&lt;P_3+P_4,4,5))</f>
        <v/>
      </c>
      <c r="D5330">
        <f>NORM.S.INV(RAND())</f>
        <v/>
      </c>
      <c r="E5330">
        <f>V0*EXP((rf-q_leak-0.5*sigma^2)*C5330+sigma*SQRT(C5330)*D5330)</f>
        <v/>
      </c>
      <c r="F5330">
        <f>SHL_face*(1+SHL_rate)^C5330</f>
        <v/>
      </c>
      <c r="G5330">
        <f>Pref_face*(1+Pref_rate)^C5330</f>
        <v/>
      </c>
      <c r="H5330">
        <f>MAX(E5330-F5330-G5330,0)</f>
        <v/>
      </c>
      <c r="I5330">
        <f>MIN(E5330,F5330+G5330)+(1-MgmtPct)*H5330</f>
        <v/>
      </c>
      <c r="J5330">
        <f>IF(I5330/SponsorCost&gt;=RatchetTrigger,1,0)</f>
        <v/>
      </c>
      <c r="K5330">
        <f>IF(J5330=1,MgmtPctRatchet,MgmtPct)</f>
        <v/>
      </c>
      <c r="L5330">
        <f>K5330*H5330</f>
        <v/>
      </c>
      <c r="M5330">
        <f>EXP(-rf*C5330)*L5330</f>
        <v/>
      </c>
      <c r="N5330">
        <f>EXP(-rf*C5330)*E5330</f>
        <v/>
      </c>
    </row>
    <row r="5331">
      <c r="A5331" t="n">
        <v>5323</v>
      </c>
      <c r="B5331">
        <f>RAND()</f>
        <v/>
      </c>
      <c r="C5331">
        <f>IF(B5331&lt;P_3,3,IF(B5331&lt;P_3+P_4,4,5))</f>
        <v/>
      </c>
      <c r="D5331">
        <f>NORM.S.INV(RAND())</f>
        <v/>
      </c>
      <c r="E5331">
        <f>V0*EXP((rf-q_leak-0.5*sigma^2)*C5331+sigma*SQRT(C5331)*D5331)</f>
        <v/>
      </c>
      <c r="F5331">
        <f>SHL_face*(1+SHL_rate)^C5331</f>
        <v/>
      </c>
      <c r="G5331">
        <f>Pref_face*(1+Pref_rate)^C5331</f>
        <v/>
      </c>
      <c r="H5331">
        <f>MAX(E5331-F5331-G5331,0)</f>
        <v/>
      </c>
      <c r="I5331">
        <f>MIN(E5331,F5331+G5331)+(1-MgmtPct)*H5331</f>
        <v/>
      </c>
      <c r="J5331">
        <f>IF(I5331/SponsorCost&gt;=RatchetTrigger,1,0)</f>
        <v/>
      </c>
      <c r="K5331">
        <f>IF(J5331=1,MgmtPctRatchet,MgmtPct)</f>
        <v/>
      </c>
      <c r="L5331">
        <f>K5331*H5331</f>
        <v/>
      </c>
      <c r="M5331">
        <f>EXP(-rf*C5331)*L5331</f>
        <v/>
      </c>
      <c r="N5331">
        <f>EXP(-rf*C5331)*E5331</f>
        <v/>
      </c>
    </row>
    <row r="5332">
      <c r="A5332" t="n">
        <v>5324</v>
      </c>
      <c r="B5332">
        <f>RAND()</f>
        <v/>
      </c>
      <c r="C5332">
        <f>IF(B5332&lt;P_3,3,IF(B5332&lt;P_3+P_4,4,5))</f>
        <v/>
      </c>
      <c r="D5332">
        <f>NORM.S.INV(RAND())</f>
        <v/>
      </c>
      <c r="E5332">
        <f>V0*EXP((rf-q_leak-0.5*sigma^2)*C5332+sigma*SQRT(C5332)*D5332)</f>
        <v/>
      </c>
      <c r="F5332">
        <f>SHL_face*(1+SHL_rate)^C5332</f>
        <v/>
      </c>
      <c r="G5332">
        <f>Pref_face*(1+Pref_rate)^C5332</f>
        <v/>
      </c>
      <c r="H5332">
        <f>MAX(E5332-F5332-G5332,0)</f>
        <v/>
      </c>
      <c r="I5332">
        <f>MIN(E5332,F5332+G5332)+(1-MgmtPct)*H5332</f>
        <v/>
      </c>
      <c r="J5332">
        <f>IF(I5332/SponsorCost&gt;=RatchetTrigger,1,0)</f>
        <v/>
      </c>
      <c r="K5332">
        <f>IF(J5332=1,MgmtPctRatchet,MgmtPct)</f>
        <v/>
      </c>
      <c r="L5332">
        <f>K5332*H5332</f>
        <v/>
      </c>
      <c r="M5332">
        <f>EXP(-rf*C5332)*L5332</f>
        <v/>
      </c>
      <c r="N5332">
        <f>EXP(-rf*C5332)*E5332</f>
        <v/>
      </c>
    </row>
    <row r="5333">
      <c r="A5333" t="n">
        <v>5325</v>
      </c>
      <c r="B5333">
        <f>RAND()</f>
        <v/>
      </c>
      <c r="C5333">
        <f>IF(B5333&lt;P_3,3,IF(B5333&lt;P_3+P_4,4,5))</f>
        <v/>
      </c>
      <c r="D5333">
        <f>NORM.S.INV(RAND())</f>
        <v/>
      </c>
      <c r="E5333">
        <f>V0*EXP((rf-q_leak-0.5*sigma^2)*C5333+sigma*SQRT(C5333)*D5333)</f>
        <v/>
      </c>
      <c r="F5333">
        <f>SHL_face*(1+SHL_rate)^C5333</f>
        <v/>
      </c>
      <c r="G5333">
        <f>Pref_face*(1+Pref_rate)^C5333</f>
        <v/>
      </c>
      <c r="H5333">
        <f>MAX(E5333-F5333-G5333,0)</f>
        <v/>
      </c>
      <c r="I5333">
        <f>MIN(E5333,F5333+G5333)+(1-MgmtPct)*H5333</f>
        <v/>
      </c>
      <c r="J5333">
        <f>IF(I5333/SponsorCost&gt;=RatchetTrigger,1,0)</f>
        <v/>
      </c>
      <c r="K5333">
        <f>IF(J5333=1,MgmtPctRatchet,MgmtPct)</f>
        <v/>
      </c>
      <c r="L5333">
        <f>K5333*H5333</f>
        <v/>
      </c>
      <c r="M5333">
        <f>EXP(-rf*C5333)*L5333</f>
        <v/>
      </c>
      <c r="N5333">
        <f>EXP(-rf*C5333)*E5333</f>
        <v/>
      </c>
    </row>
    <row r="5334">
      <c r="A5334" t="n">
        <v>5326</v>
      </c>
      <c r="B5334">
        <f>RAND()</f>
        <v/>
      </c>
      <c r="C5334">
        <f>IF(B5334&lt;P_3,3,IF(B5334&lt;P_3+P_4,4,5))</f>
        <v/>
      </c>
      <c r="D5334">
        <f>NORM.S.INV(RAND())</f>
        <v/>
      </c>
      <c r="E5334">
        <f>V0*EXP((rf-q_leak-0.5*sigma^2)*C5334+sigma*SQRT(C5334)*D5334)</f>
        <v/>
      </c>
      <c r="F5334">
        <f>SHL_face*(1+SHL_rate)^C5334</f>
        <v/>
      </c>
      <c r="G5334">
        <f>Pref_face*(1+Pref_rate)^C5334</f>
        <v/>
      </c>
      <c r="H5334">
        <f>MAX(E5334-F5334-G5334,0)</f>
        <v/>
      </c>
      <c r="I5334">
        <f>MIN(E5334,F5334+G5334)+(1-MgmtPct)*H5334</f>
        <v/>
      </c>
      <c r="J5334">
        <f>IF(I5334/SponsorCost&gt;=RatchetTrigger,1,0)</f>
        <v/>
      </c>
      <c r="K5334">
        <f>IF(J5334=1,MgmtPctRatchet,MgmtPct)</f>
        <v/>
      </c>
      <c r="L5334">
        <f>K5334*H5334</f>
        <v/>
      </c>
      <c r="M5334">
        <f>EXP(-rf*C5334)*L5334</f>
        <v/>
      </c>
      <c r="N5334">
        <f>EXP(-rf*C5334)*E5334</f>
        <v/>
      </c>
    </row>
    <row r="5335">
      <c r="A5335" t="n">
        <v>5327</v>
      </c>
      <c r="B5335">
        <f>RAND()</f>
        <v/>
      </c>
      <c r="C5335">
        <f>IF(B5335&lt;P_3,3,IF(B5335&lt;P_3+P_4,4,5))</f>
        <v/>
      </c>
      <c r="D5335">
        <f>NORM.S.INV(RAND())</f>
        <v/>
      </c>
      <c r="E5335">
        <f>V0*EXP((rf-q_leak-0.5*sigma^2)*C5335+sigma*SQRT(C5335)*D5335)</f>
        <v/>
      </c>
      <c r="F5335">
        <f>SHL_face*(1+SHL_rate)^C5335</f>
        <v/>
      </c>
      <c r="G5335">
        <f>Pref_face*(1+Pref_rate)^C5335</f>
        <v/>
      </c>
      <c r="H5335">
        <f>MAX(E5335-F5335-G5335,0)</f>
        <v/>
      </c>
      <c r="I5335">
        <f>MIN(E5335,F5335+G5335)+(1-MgmtPct)*H5335</f>
        <v/>
      </c>
      <c r="J5335">
        <f>IF(I5335/SponsorCost&gt;=RatchetTrigger,1,0)</f>
        <v/>
      </c>
      <c r="K5335">
        <f>IF(J5335=1,MgmtPctRatchet,MgmtPct)</f>
        <v/>
      </c>
      <c r="L5335">
        <f>K5335*H5335</f>
        <v/>
      </c>
      <c r="M5335">
        <f>EXP(-rf*C5335)*L5335</f>
        <v/>
      </c>
      <c r="N5335">
        <f>EXP(-rf*C5335)*E5335</f>
        <v/>
      </c>
    </row>
    <row r="5336">
      <c r="A5336" t="n">
        <v>5328</v>
      </c>
      <c r="B5336">
        <f>RAND()</f>
        <v/>
      </c>
      <c r="C5336">
        <f>IF(B5336&lt;P_3,3,IF(B5336&lt;P_3+P_4,4,5))</f>
        <v/>
      </c>
      <c r="D5336">
        <f>NORM.S.INV(RAND())</f>
        <v/>
      </c>
      <c r="E5336">
        <f>V0*EXP((rf-q_leak-0.5*sigma^2)*C5336+sigma*SQRT(C5336)*D5336)</f>
        <v/>
      </c>
      <c r="F5336">
        <f>SHL_face*(1+SHL_rate)^C5336</f>
        <v/>
      </c>
      <c r="G5336">
        <f>Pref_face*(1+Pref_rate)^C5336</f>
        <v/>
      </c>
      <c r="H5336">
        <f>MAX(E5336-F5336-G5336,0)</f>
        <v/>
      </c>
      <c r="I5336">
        <f>MIN(E5336,F5336+G5336)+(1-MgmtPct)*H5336</f>
        <v/>
      </c>
      <c r="J5336">
        <f>IF(I5336/SponsorCost&gt;=RatchetTrigger,1,0)</f>
        <v/>
      </c>
      <c r="K5336">
        <f>IF(J5336=1,MgmtPctRatchet,MgmtPct)</f>
        <v/>
      </c>
      <c r="L5336">
        <f>K5336*H5336</f>
        <v/>
      </c>
      <c r="M5336">
        <f>EXP(-rf*C5336)*L5336</f>
        <v/>
      </c>
      <c r="N5336">
        <f>EXP(-rf*C5336)*E5336</f>
        <v/>
      </c>
    </row>
    <row r="5337">
      <c r="A5337" t="n">
        <v>5329</v>
      </c>
      <c r="B5337">
        <f>RAND()</f>
        <v/>
      </c>
      <c r="C5337">
        <f>IF(B5337&lt;P_3,3,IF(B5337&lt;P_3+P_4,4,5))</f>
        <v/>
      </c>
      <c r="D5337">
        <f>NORM.S.INV(RAND())</f>
        <v/>
      </c>
      <c r="E5337">
        <f>V0*EXP((rf-q_leak-0.5*sigma^2)*C5337+sigma*SQRT(C5337)*D5337)</f>
        <v/>
      </c>
      <c r="F5337">
        <f>SHL_face*(1+SHL_rate)^C5337</f>
        <v/>
      </c>
      <c r="G5337">
        <f>Pref_face*(1+Pref_rate)^C5337</f>
        <v/>
      </c>
      <c r="H5337">
        <f>MAX(E5337-F5337-G5337,0)</f>
        <v/>
      </c>
      <c r="I5337">
        <f>MIN(E5337,F5337+G5337)+(1-MgmtPct)*H5337</f>
        <v/>
      </c>
      <c r="J5337">
        <f>IF(I5337/SponsorCost&gt;=RatchetTrigger,1,0)</f>
        <v/>
      </c>
      <c r="K5337">
        <f>IF(J5337=1,MgmtPctRatchet,MgmtPct)</f>
        <v/>
      </c>
      <c r="L5337">
        <f>K5337*H5337</f>
        <v/>
      </c>
      <c r="M5337">
        <f>EXP(-rf*C5337)*L5337</f>
        <v/>
      </c>
      <c r="N5337">
        <f>EXP(-rf*C5337)*E5337</f>
        <v/>
      </c>
    </row>
    <row r="5338">
      <c r="A5338" t="n">
        <v>5330</v>
      </c>
      <c r="B5338">
        <f>RAND()</f>
        <v/>
      </c>
      <c r="C5338">
        <f>IF(B5338&lt;P_3,3,IF(B5338&lt;P_3+P_4,4,5))</f>
        <v/>
      </c>
      <c r="D5338">
        <f>NORM.S.INV(RAND())</f>
        <v/>
      </c>
      <c r="E5338">
        <f>V0*EXP((rf-q_leak-0.5*sigma^2)*C5338+sigma*SQRT(C5338)*D5338)</f>
        <v/>
      </c>
      <c r="F5338">
        <f>SHL_face*(1+SHL_rate)^C5338</f>
        <v/>
      </c>
      <c r="G5338">
        <f>Pref_face*(1+Pref_rate)^C5338</f>
        <v/>
      </c>
      <c r="H5338">
        <f>MAX(E5338-F5338-G5338,0)</f>
        <v/>
      </c>
      <c r="I5338">
        <f>MIN(E5338,F5338+G5338)+(1-MgmtPct)*H5338</f>
        <v/>
      </c>
      <c r="J5338">
        <f>IF(I5338/SponsorCost&gt;=RatchetTrigger,1,0)</f>
        <v/>
      </c>
      <c r="K5338">
        <f>IF(J5338=1,MgmtPctRatchet,MgmtPct)</f>
        <v/>
      </c>
      <c r="L5338">
        <f>K5338*H5338</f>
        <v/>
      </c>
      <c r="M5338">
        <f>EXP(-rf*C5338)*L5338</f>
        <v/>
      </c>
      <c r="N5338">
        <f>EXP(-rf*C5338)*E5338</f>
        <v/>
      </c>
    </row>
    <row r="5339">
      <c r="A5339" t="n">
        <v>5331</v>
      </c>
      <c r="B5339">
        <f>RAND()</f>
        <v/>
      </c>
      <c r="C5339">
        <f>IF(B5339&lt;P_3,3,IF(B5339&lt;P_3+P_4,4,5))</f>
        <v/>
      </c>
      <c r="D5339">
        <f>NORM.S.INV(RAND())</f>
        <v/>
      </c>
      <c r="E5339">
        <f>V0*EXP((rf-q_leak-0.5*sigma^2)*C5339+sigma*SQRT(C5339)*D5339)</f>
        <v/>
      </c>
      <c r="F5339">
        <f>SHL_face*(1+SHL_rate)^C5339</f>
        <v/>
      </c>
      <c r="G5339">
        <f>Pref_face*(1+Pref_rate)^C5339</f>
        <v/>
      </c>
      <c r="H5339">
        <f>MAX(E5339-F5339-G5339,0)</f>
        <v/>
      </c>
      <c r="I5339">
        <f>MIN(E5339,F5339+G5339)+(1-MgmtPct)*H5339</f>
        <v/>
      </c>
      <c r="J5339">
        <f>IF(I5339/SponsorCost&gt;=RatchetTrigger,1,0)</f>
        <v/>
      </c>
      <c r="K5339">
        <f>IF(J5339=1,MgmtPctRatchet,MgmtPct)</f>
        <v/>
      </c>
      <c r="L5339">
        <f>K5339*H5339</f>
        <v/>
      </c>
      <c r="M5339">
        <f>EXP(-rf*C5339)*L5339</f>
        <v/>
      </c>
      <c r="N5339">
        <f>EXP(-rf*C5339)*E5339</f>
        <v/>
      </c>
    </row>
    <row r="5340">
      <c r="A5340" t="n">
        <v>5332</v>
      </c>
      <c r="B5340">
        <f>RAND()</f>
        <v/>
      </c>
      <c r="C5340">
        <f>IF(B5340&lt;P_3,3,IF(B5340&lt;P_3+P_4,4,5))</f>
        <v/>
      </c>
      <c r="D5340">
        <f>NORM.S.INV(RAND())</f>
        <v/>
      </c>
      <c r="E5340">
        <f>V0*EXP((rf-q_leak-0.5*sigma^2)*C5340+sigma*SQRT(C5340)*D5340)</f>
        <v/>
      </c>
      <c r="F5340">
        <f>SHL_face*(1+SHL_rate)^C5340</f>
        <v/>
      </c>
      <c r="G5340">
        <f>Pref_face*(1+Pref_rate)^C5340</f>
        <v/>
      </c>
      <c r="H5340">
        <f>MAX(E5340-F5340-G5340,0)</f>
        <v/>
      </c>
      <c r="I5340">
        <f>MIN(E5340,F5340+G5340)+(1-MgmtPct)*H5340</f>
        <v/>
      </c>
      <c r="J5340">
        <f>IF(I5340/SponsorCost&gt;=RatchetTrigger,1,0)</f>
        <v/>
      </c>
      <c r="K5340">
        <f>IF(J5340=1,MgmtPctRatchet,MgmtPct)</f>
        <v/>
      </c>
      <c r="L5340">
        <f>K5340*H5340</f>
        <v/>
      </c>
      <c r="M5340">
        <f>EXP(-rf*C5340)*L5340</f>
        <v/>
      </c>
      <c r="N5340">
        <f>EXP(-rf*C5340)*E5340</f>
        <v/>
      </c>
    </row>
    <row r="5341">
      <c r="A5341" t="n">
        <v>5333</v>
      </c>
      <c r="B5341">
        <f>RAND()</f>
        <v/>
      </c>
      <c r="C5341">
        <f>IF(B5341&lt;P_3,3,IF(B5341&lt;P_3+P_4,4,5))</f>
        <v/>
      </c>
      <c r="D5341">
        <f>NORM.S.INV(RAND())</f>
        <v/>
      </c>
      <c r="E5341">
        <f>V0*EXP((rf-q_leak-0.5*sigma^2)*C5341+sigma*SQRT(C5341)*D5341)</f>
        <v/>
      </c>
      <c r="F5341">
        <f>SHL_face*(1+SHL_rate)^C5341</f>
        <v/>
      </c>
      <c r="G5341">
        <f>Pref_face*(1+Pref_rate)^C5341</f>
        <v/>
      </c>
      <c r="H5341">
        <f>MAX(E5341-F5341-G5341,0)</f>
        <v/>
      </c>
      <c r="I5341">
        <f>MIN(E5341,F5341+G5341)+(1-MgmtPct)*H5341</f>
        <v/>
      </c>
      <c r="J5341">
        <f>IF(I5341/SponsorCost&gt;=RatchetTrigger,1,0)</f>
        <v/>
      </c>
      <c r="K5341">
        <f>IF(J5341=1,MgmtPctRatchet,MgmtPct)</f>
        <v/>
      </c>
      <c r="L5341">
        <f>K5341*H5341</f>
        <v/>
      </c>
      <c r="M5341">
        <f>EXP(-rf*C5341)*L5341</f>
        <v/>
      </c>
      <c r="N5341">
        <f>EXP(-rf*C5341)*E5341</f>
        <v/>
      </c>
    </row>
    <row r="5342">
      <c r="A5342" t="n">
        <v>5334</v>
      </c>
      <c r="B5342">
        <f>RAND()</f>
        <v/>
      </c>
      <c r="C5342">
        <f>IF(B5342&lt;P_3,3,IF(B5342&lt;P_3+P_4,4,5))</f>
        <v/>
      </c>
      <c r="D5342">
        <f>NORM.S.INV(RAND())</f>
        <v/>
      </c>
      <c r="E5342">
        <f>V0*EXP((rf-q_leak-0.5*sigma^2)*C5342+sigma*SQRT(C5342)*D5342)</f>
        <v/>
      </c>
      <c r="F5342">
        <f>SHL_face*(1+SHL_rate)^C5342</f>
        <v/>
      </c>
      <c r="G5342">
        <f>Pref_face*(1+Pref_rate)^C5342</f>
        <v/>
      </c>
      <c r="H5342">
        <f>MAX(E5342-F5342-G5342,0)</f>
        <v/>
      </c>
      <c r="I5342">
        <f>MIN(E5342,F5342+G5342)+(1-MgmtPct)*H5342</f>
        <v/>
      </c>
      <c r="J5342">
        <f>IF(I5342/SponsorCost&gt;=RatchetTrigger,1,0)</f>
        <v/>
      </c>
      <c r="K5342">
        <f>IF(J5342=1,MgmtPctRatchet,MgmtPct)</f>
        <v/>
      </c>
      <c r="L5342">
        <f>K5342*H5342</f>
        <v/>
      </c>
      <c r="M5342">
        <f>EXP(-rf*C5342)*L5342</f>
        <v/>
      </c>
      <c r="N5342">
        <f>EXP(-rf*C5342)*E5342</f>
        <v/>
      </c>
    </row>
    <row r="5343">
      <c r="A5343" t="n">
        <v>5335</v>
      </c>
      <c r="B5343">
        <f>RAND()</f>
        <v/>
      </c>
      <c r="C5343">
        <f>IF(B5343&lt;P_3,3,IF(B5343&lt;P_3+P_4,4,5))</f>
        <v/>
      </c>
      <c r="D5343">
        <f>NORM.S.INV(RAND())</f>
        <v/>
      </c>
      <c r="E5343">
        <f>V0*EXP((rf-q_leak-0.5*sigma^2)*C5343+sigma*SQRT(C5343)*D5343)</f>
        <v/>
      </c>
      <c r="F5343">
        <f>SHL_face*(1+SHL_rate)^C5343</f>
        <v/>
      </c>
      <c r="G5343">
        <f>Pref_face*(1+Pref_rate)^C5343</f>
        <v/>
      </c>
      <c r="H5343">
        <f>MAX(E5343-F5343-G5343,0)</f>
        <v/>
      </c>
      <c r="I5343">
        <f>MIN(E5343,F5343+G5343)+(1-MgmtPct)*H5343</f>
        <v/>
      </c>
      <c r="J5343">
        <f>IF(I5343/SponsorCost&gt;=RatchetTrigger,1,0)</f>
        <v/>
      </c>
      <c r="K5343">
        <f>IF(J5343=1,MgmtPctRatchet,MgmtPct)</f>
        <v/>
      </c>
      <c r="L5343">
        <f>K5343*H5343</f>
        <v/>
      </c>
      <c r="M5343">
        <f>EXP(-rf*C5343)*L5343</f>
        <v/>
      </c>
      <c r="N5343">
        <f>EXP(-rf*C5343)*E5343</f>
        <v/>
      </c>
    </row>
    <row r="5344">
      <c r="A5344" t="n">
        <v>5336</v>
      </c>
      <c r="B5344">
        <f>RAND()</f>
        <v/>
      </c>
      <c r="C5344">
        <f>IF(B5344&lt;P_3,3,IF(B5344&lt;P_3+P_4,4,5))</f>
        <v/>
      </c>
      <c r="D5344">
        <f>NORM.S.INV(RAND())</f>
        <v/>
      </c>
      <c r="E5344">
        <f>V0*EXP((rf-q_leak-0.5*sigma^2)*C5344+sigma*SQRT(C5344)*D5344)</f>
        <v/>
      </c>
      <c r="F5344">
        <f>SHL_face*(1+SHL_rate)^C5344</f>
        <v/>
      </c>
      <c r="G5344">
        <f>Pref_face*(1+Pref_rate)^C5344</f>
        <v/>
      </c>
      <c r="H5344">
        <f>MAX(E5344-F5344-G5344,0)</f>
        <v/>
      </c>
      <c r="I5344">
        <f>MIN(E5344,F5344+G5344)+(1-MgmtPct)*H5344</f>
        <v/>
      </c>
      <c r="J5344">
        <f>IF(I5344/SponsorCost&gt;=RatchetTrigger,1,0)</f>
        <v/>
      </c>
      <c r="K5344">
        <f>IF(J5344=1,MgmtPctRatchet,MgmtPct)</f>
        <v/>
      </c>
      <c r="L5344">
        <f>K5344*H5344</f>
        <v/>
      </c>
      <c r="M5344">
        <f>EXP(-rf*C5344)*L5344</f>
        <v/>
      </c>
      <c r="N5344">
        <f>EXP(-rf*C5344)*E5344</f>
        <v/>
      </c>
    </row>
    <row r="5345">
      <c r="A5345" t="n">
        <v>5337</v>
      </c>
      <c r="B5345">
        <f>RAND()</f>
        <v/>
      </c>
      <c r="C5345">
        <f>IF(B5345&lt;P_3,3,IF(B5345&lt;P_3+P_4,4,5))</f>
        <v/>
      </c>
      <c r="D5345">
        <f>NORM.S.INV(RAND())</f>
        <v/>
      </c>
      <c r="E5345">
        <f>V0*EXP((rf-q_leak-0.5*sigma^2)*C5345+sigma*SQRT(C5345)*D5345)</f>
        <v/>
      </c>
      <c r="F5345">
        <f>SHL_face*(1+SHL_rate)^C5345</f>
        <v/>
      </c>
      <c r="G5345">
        <f>Pref_face*(1+Pref_rate)^C5345</f>
        <v/>
      </c>
      <c r="H5345">
        <f>MAX(E5345-F5345-G5345,0)</f>
        <v/>
      </c>
      <c r="I5345">
        <f>MIN(E5345,F5345+G5345)+(1-MgmtPct)*H5345</f>
        <v/>
      </c>
      <c r="J5345">
        <f>IF(I5345/SponsorCost&gt;=RatchetTrigger,1,0)</f>
        <v/>
      </c>
      <c r="K5345">
        <f>IF(J5345=1,MgmtPctRatchet,MgmtPct)</f>
        <v/>
      </c>
      <c r="L5345">
        <f>K5345*H5345</f>
        <v/>
      </c>
      <c r="M5345">
        <f>EXP(-rf*C5345)*L5345</f>
        <v/>
      </c>
      <c r="N5345">
        <f>EXP(-rf*C5345)*E5345</f>
        <v/>
      </c>
    </row>
    <row r="5346">
      <c r="A5346" t="n">
        <v>5338</v>
      </c>
      <c r="B5346">
        <f>RAND()</f>
        <v/>
      </c>
      <c r="C5346">
        <f>IF(B5346&lt;P_3,3,IF(B5346&lt;P_3+P_4,4,5))</f>
        <v/>
      </c>
      <c r="D5346">
        <f>NORM.S.INV(RAND())</f>
        <v/>
      </c>
      <c r="E5346">
        <f>V0*EXP((rf-q_leak-0.5*sigma^2)*C5346+sigma*SQRT(C5346)*D5346)</f>
        <v/>
      </c>
      <c r="F5346">
        <f>SHL_face*(1+SHL_rate)^C5346</f>
        <v/>
      </c>
      <c r="G5346">
        <f>Pref_face*(1+Pref_rate)^C5346</f>
        <v/>
      </c>
      <c r="H5346">
        <f>MAX(E5346-F5346-G5346,0)</f>
        <v/>
      </c>
      <c r="I5346">
        <f>MIN(E5346,F5346+G5346)+(1-MgmtPct)*H5346</f>
        <v/>
      </c>
      <c r="J5346">
        <f>IF(I5346/SponsorCost&gt;=RatchetTrigger,1,0)</f>
        <v/>
      </c>
      <c r="K5346">
        <f>IF(J5346=1,MgmtPctRatchet,MgmtPct)</f>
        <v/>
      </c>
      <c r="L5346">
        <f>K5346*H5346</f>
        <v/>
      </c>
      <c r="M5346">
        <f>EXP(-rf*C5346)*L5346</f>
        <v/>
      </c>
      <c r="N5346">
        <f>EXP(-rf*C5346)*E5346</f>
        <v/>
      </c>
    </row>
    <row r="5347">
      <c r="A5347" t="n">
        <v>5339</v>
      </c>
      <c r="B5347">
        <f>RAND()</f>
        <v/>
      </c>
      <c r="C5347">
        <f>IF(B5347&lt;P_3,3,IF(B5347&lt;P_3+P_4,4,5))</f>
        <v/>
      </c>
      <c r="D5347">
        <f>NORM.S.INV(RAND())</f>
        <v/>
      </c>
      <c r="E5347">
        <f>V0*EXP((rf-q_leak-0.5*sigma^2)*C5347+sigma*SQRT(C5347)*D5347)</f>
        <v/>
      </c>
      <c r="F5347">
        <f>SHL_face*(1+SHL_rate)^C5347</f>
        <v/>
      </c>
      <c r="G5347">
        <f>Pref_face*(1+Pref_rate)^C5347</f>
        <v/>
      </c>
      <c r="H5347">
        <f>MAX(E5347-F5347-G5347,0)</f>
        <v/>
      </c>
      <c r="I5347">
        <f>MIN(E5347,F5347+G5347)+(1-MgmtPct)*H5347</f>
        <v/>
      </c>
      <c r="J5347">
        <f>IF(I5347/SponsorCost&gt;=RatchetTrigger,1,0)</f>
        <v/>
      </c>
      <c r="K5347">
        <f>IF(J5347=1,MgmtPctRatchet,MgmtPct)</f>
        <v/>
      </c>
      <c r="L5347">
        <f>K5347*H5347</f>
        <v/>
      </c>
      <c r="M5347">
        <f>EXP(-rf*C5347)*L5347</f>
        <v/>
      </c>
      <c r="N5347">
        <f>EXP(-rf*C5347)*E5347</f>
        <v/>
      </c>
    </row>
    <row r="5348">
      <c r="A5348" t="n">
        <v>5340</v>
      </c>
      <c r="B5348">
        <f>RAND()</f>
        <v/>
      </c>
      <c r="C5348">
        <f>IF(B5348&lt;P_3,3,IF(B5348&lt;P_3+P_4,4,5))</f>
        <v/>
      </c>
      <c r="D5348">
        <f>NORM.S.INV(RAND())</f>
        <v/>
      </c>
      <c r="E5348">
        <f>V0*EXP((rf-q_leak-0.5*sigma^2)*C5348+sigma*SQRT(C5348)*D5348)</f>
        <v/>
      </c>
      <c r="F5348">
        <f>SHL_face*(1+SHL_rate)^C5348</f>
        <v/>
      </c>
      <c r="G5348">
        <f>Pref_face*(1+Pref_rate)^C5348</f>
        <v/>
      </c>
      <c r="H5348">
        <f>MAX(E5348-F5348-G5348,0)</f>
        <v/>
      </c>
      <c r="I5348">
        <f>MIN(E5348,F5348+G5348)+(1-MgmtPct)*H5348</f>
        <v/>
      </c>
      <c r="J5348">
        <f>IF(I5348/SponsorCost&gt;=RatchetTrigger,1,0)</f>
        <v/>
      </c>
      <c r="K5348">
        <f>IF(J5348=1,MgmtPctRatchet,MgmtPct)</f>
        <v/>
      </c>
      <c r="L5348">
        <f>K5348*H5348</f>
        <v/>
      </c>
      <c r="M5348">
        <f>EXP(-rf*C5348)*L5348</f>
        <v/>
      </c>
      <c r="N5348">
        <f>EXP(-rf*C5348)*E5348</f>
        <v/>
      </c>
    </row>
    <row r="5349">
      <c r="A5349" t="n">
        <v>5341</v>
      </c>
      <c r="B5349">
        <f>RAND()</f>
        <v/>
      </c>
      <c r="C5349">
        <f>IF(B5349&lt;P_3,3,IF(B5349&lt;P_3+P_4,4,5))</f>
        <v/>
      </c>
      <c r="D5349">
        <f>NORM.S.INV(RAND())</f>
        <v/>
      </c>
      <c r="E5349">
        <f>V0*EXP((rf-q_leak-0.5*sigma^2)*C5349+sigma*SQRT(C5349)*D5349)</f>
        <v/>
      </c>
      <c r="F5349">
        <f>SHL_face*(1+SHL_rate)^C5349</f>
        <v/>
      </c>
      <c r="G5349">
        <f>Pref_face*(1+Pref_rate)^C5349</f>
        <v/>
      </c>
      <c r="H5349">
        <f>MAX(E5349-F5349-G5349,0)</f>
        <v/>
      </c>
      <c r="I5349">
        <f>MIN(E5349,F5349+G5349)+(1-MgmtPct)*H5349</f>
        <v/>
      </c>
      <c r="J5349">
        <f>IF(I5349/SponsorCost&gt;=RatchetTrigger,1,0)</f>
        <v/>
      </c>
      <c r="K5349">
        <f>IF(J5349=1,MgmtPctRatchet,MgmtPct)</f>
        <v/>
      </c>
      <c r="L5349">
        <f>K5349*H5349</f>
        <v/>
      </c>
      <c r="M5349">
        <f>EXP(-rf*C5349)*L5349</f>
        <v/>
      </c>
      <c r="N5349">
        <f>EXP(-rf*C5349)*E5349</f>
        <v/>
      </c>
    </row>
    <row r="5350">
      <c r="A5350" t="n">
        <v>5342</v>
      </c>
      <c r="B5350">
        <f>RAND()</f>
        <v/>
      </c>
      <c r="C5350">
        <f>IF(B5350&lt;P_3,3,IF(B5350&lt;P_3+P_4,4,5))</f>
        <v/>
      </c>
      <c r="D5350">
        <f>NORM.S.INV(RAND())</f>
        <v/>
      </c>
      <c r="E5350">
        <f>V0*EXP((rf-q_leak-0.5*sigma^2)*C5350+sigma*SQRT(C5350)*D5350)</f>
        <v/>
      </c>
      <c r="F5350">
        <f>SHL_face*(1+SHL_rate)^C5350</f>
        <v/>
      </c>
      <c r="G5350">
        <f>Pref_face*(1+Pref_rate)^C5350</f>
        <v/>
      </c>
      <c r="H5350">
        <f>MAX(E5350-F5350-G5350,0)</f>
        <v/>
      </c>
      <c r="I5350">
        <f>MIN(E5350,F5350+G5350)+(1-MgmtPct)*H5350</f>
        <v/>
      </c>
      <c r="J5350">
        <f>IF(I5350/SponsorCost&gt;=RatchetTrigger,1,0)</f>
        <v/>
      </c>
      <c r="K5350">
        <f>IF(J5350=1,MgmtPctRatchet,MgmtPct)</f>
        <v/>
      </c>
      <c r="L5350">
        <f>K5350*H5350</f>
        <v/>
      </c>
      <c r="M5350">
        <f>EXP(-rf*C5350)*L5350</f>
        <v/>
      </c>
      <c r="N5350">
        <f>EXP(-rf*C5350)*E5350</f>
        <v/>
      </c>
    </row>
    <row r="5351">
      <c r="A5351" t="n">
        <v>5343</v>
      </c>
      <c r="B5351">
        <f>RAND()</f>
        <v/>
      </c>
      <c r="C5351">
        <f>IF(B5351&lt;P_3,3,IF(B5351&lt;P_3+P_4,4,5))</f>
        <v/>
      </c>
      <c r="D5351">
        <f>NORM.S.INV(RAND())</f>
        <v/>
      </c>
      <c r="E5351">
        <f>V0*EXP((rf-q_leak-0.5*sigma^2)*C5351+sigma*SQRT(C5351)*D5351)</f>
        <v/>
      </c>
      <c r="F5351">
        <f>SHL_face*(1+SHL_rate)^C5351</f>
        <v/>
      </c>
      <c r="G5351">
        <f>Pref_face*(1+Pref_rate)^C5351</f>
        <v/>
      </c>
      <c r="H5351">
        <f>MAX(E5351-F5351-G5351,0)</f>
        <v/>
      </c>
      <c r="I5351">
        <f>MIN(E5351,F5351+G5351)+(1-MgmtPct)*H5351</f>
        <v/>
      </c>
      <c r="J5351">
        <f>IF(I5351/SponsorCost&gt;=RatchetTrigger,1,0)</f>
        <v/>
      </c>
      <c r="K5351">
        <f>IF(J5351=1,MgmtPctRatchet,MgmtPct)</f>
        <v/>
      </c>
      <c r="L5351">
        <f>K5351*H5351</f>
        <v/>
      </c>
      <c r="M5351">
        <f>EXP(-rf*C5351)*L5351</f>
        <v/>
      </c>
      <c r="N5351">
        <f>EXP(-rf*C5351)*E5351</f>
        <v/>
      </c>
    </row>
    <row r="5352">
      <c r="A5352" t="n">
        <v>5344</v>
      </c>
      <c r="B5352">
        <f>RAND()</f>
        <v/>
      </c>
      <c r="C5352">
        <f>IF(B5352&lt;P_3,3,IF(B5352&lt;P_3+P_4,4,5))</f>
        <v/>
      </c>
      <c r="D5352">
        <f>NORM.S.INV(RAND())</f>
        <v/>
      </c>
      <c r="E5352">
        <f>V0*EXP((rf-q_leak-0.5*sigma^2)*C5352+sigma*SQRT(C5352)*D5352)</f>
        <v/>
      </c>
      <c r="F5352">
        <f>SHL_face*(1+SHL_rate)^C5352</f>
        <v/>
      </c>
      <c r="G5352">
        <f>Pref_face*(1+Pref_rate)^C5352</f>
        <v/>
      </c>
      <c r="H5352">
        <f>MAX(E5352-F5352-G5352,0)</f>
        <v/>
      </c>
      <c r="I5352">
        <f>MIN(E5352,F5352+G5352)+(1-MgmtPct)*H5352</f>
        <v/>
      </c>
      <c r="J5352">
        <f>IF(I5352/SponsorCost&gt;=RatchetTrigger,1,0)</f>
        <v/>
      </c>
      <c r="K5352">
        <f>IF(J5352=1,MgmtPctRatchet,MgmtPct)</f>
        <v/>
      </c>
      <c r="L5352">
        <f>K5352*H5352</f>
        <v/>
      </c>
      <c r="M5352">
        <f>EXP(-rf*C5352)*L5352</f>
        <v/>
      </c>
      <c r="N5352">
        <f>EXP(-rf*C5352)*E5352</f>
        <v/>
      </c>
    </row>
    <row r="5353">
      <c r="A5353" t="n">
        <v>5345</v>
      </c>
      <c r="B5353">
        <f>RAND()</f>
        <v/>
      </c>
      <c r="C5353">
        <f>IF(B5353&lt;P_3,3,IF(B5353&lt;P_3+P_4,4,5))</f>
        <v/>
      </c>
      <c r="D5353">
        <f>NORM.S.INV(RAND())</f>
        <v/>
      </c>
      <c r="E5353">
        <f>V0*EXP((rf-q_leak-0.5*sigma^2)*C5353+sigma*SQRT(C5353)*D5353)</f>
        <v/>
      </c>
      <c r="F5353">
        <f>SHL_face*(1+SHL_rate)^C5353</f>
        <v/>
      </c>
      <c r="G5353">
        <f>Pref_face*(1+Pref_rate)^C5353</f>
        <v/>
      </c>
      <c r="H5353">
        <f>MAX(E5353-F5353-G5353,0)</f>
        <v/>
      </c>
      <c r="I5353">
        <f>MIN(E5353,F5353+G5353)+(1-MgmtPct)*H5353</f>
        <v/>
      </c>
      <c r="J5353">
        <f>IF(I5353/SponsorCost&gt;=RatchetTrigger,1,0)</f>
        <v/>
      </c>
      <c r="K5353">
        <f>IF(J5353=1,MgmtPctRatchet,MgmtPct)</f>
        <v/>
      </c>
      <c r="L5353">
        <f>K5353*H5353</f>
        <v/>
      </c>
      <c r="M5353">
        <f>EXP(-rf*C5353)*L5353</f>
        <v/>
      </c>
      <c r="N5353">
        <f>EXP(-rf*C5353)*E5353</f>
        <v/>
      </c>
    </row>
    <row r="5354">
      <c r="A5354" t="n">
        <v>5346</v>
      </c>
      <c r="B5354">
        <f>RAND()</f>
        <v/>
      </c>
      <c r="C5354">
        <f>IF(B5354&lt;P_3,3,IF(B5354&lt;P_3+P_4,4,5))</f>
        <v/>
      </c>
      <c r="D5354">
        <f>NORM.S.INV(RAND())</f>
        <v/>
      </c>
      <c r="E5354">
        <f>V0*EXP((rf-q_leak-0.5*sigma^2)*C5354+sigma*SQRT(C5354)*D5354)</f>
        <v/>
      </c>
      <c r="F5354">
        <f>SHL_face*(1+SHL_rate)^C5354</f>
        <v/>
      </c>
      <c r="G5354">
        <f>Pref_face*(1+Pref_rate)^C5354</f>
        <v/>
      </c>
      <c r="H5354">
        <f>MAX(E5354-F5354-G5354,0)</f>
        <v/>
      </c>
      <c r="I5354">
        <f>MIN(E5354,F5354+G5354)+(1-MgmtPct)*H5354</f>
        <v/>
      </c>
      <c r="J5354">
        <f>IF(I5354/SponsorCost&gt;=RatchetTrigger,1,0)</f>
        <v/>
      </c>
      <c r="K5354">
        <f>IF(J5354=1,MgmtPctRatchet,MgmtPct)</f>
        <v/>
      </c>
      <c r="L5354">
        <f>K5354*H5354</f>
        <v/>
      </c>
      <c r="M5354">
        <f>EXP(-rf*C5354)*L5354</f>
        <v/>
      </c>
      <c r="N5354">
        <f>EXP(-rf*C5354)*E5354</f>
        <v/>
      </c>
    </row>
    <row r="5355">
      <c r="A5355" t="n">
        <v>5347</v>
      </c>
      <c r="B5355">
        <f>RAND()</f>
        <v/>
      </c>
      <c r="C5355">
        <f>IF(B5355&lt;P_3,3,IF(B5355&lt;P_3+P_4,4,5))</f>
        <v/>
      </c>
      <c r="D5355">
        <f>NORM.S.INV(RAND())</f>
        <v/>
      </c>
      <c r="E5355">
        <f>V0*EXP((rf-q_leak-0.5*sigma^2)*C5355+sigma*SQRT(C5355)*D5355)</f>
        <v/>
      </c>
      <c r="F5355">
        <f>SHL_face*(1+SHL_rate)^C5355</f>
        <v/>
      </c>
      <c r="G5355">
        <f>Pref_face*(1+Pref_rate)^C5355</f>
        <v/>
      </c>
      <c r="H5355">
        <f>MAX(E5355-F5355-G5355,0)</f>
        <v/>
      </c>
      <c r="I5355">
        <f>MIN(E5355,F5355+G5355)+(1-MgmtPct)*H5355</f>
        <v/>
      </c>
      <c r="J5355">
        <f>IF(I5355/SponsorCost&gt;=RatchetTrigger,1,0)</f>
        <v/>
      </c>
      <c r="K5355">
        <f>IF(J5355=1,MgmtPctRatchet,MgmtPct)</f>
        <v/>
      </c>
      <c r="L5355">
        <f>K5355*H5355</f>
        <v/>
      </c>
      <c r="M5355">
        <f>EXP(-rf*C5355)*L5355</f>
        <v/>
      </c>
      <c r="N5355">
        <f>EXP(-rf*C5355)*E5355</f>
        <v/>
      </c>
    </row>
    <row r="5356">
      <c r="A5356" t="n">
        <v>5348</v>
      </c>
      <c r="B5356">
        <f>RAND()</f>
        <v/>
      </c>
      <c r="C5356">
        <f>IF(B5356&lt;P_3,3,IF(B5356&lt;P_3+P_4,4,5))</f>
        <v/>
      </c>
      <c r="D5356">
        <f>NORM.S.INV(RAND())</f>
        <v/>
      </c>
      <c r="E5356">
        <f>V0*EXP((rf-q_leak-0.5*sigma^2)*C5356+sigma*SQRT(C5356)*D5356)</f>
        <v/>
      </c>
      <c r="F5356">
        <f>SHL_face*(1+SHL_rate)^C5356</f>
        <v/>
      </c>
      <c r="G5356">
        <f>Pref_face*(1+Pref_rate)^C5356</f>
        <v/>
      </c>
      <c r="H5356">
        <f>MAX(E5356-F5356-G5356,0)</f>
        <v/>
      </c>
      <c r="I5356">
        <f>MIN(E5356,F5356+G5356)+(1-MgmtPct)*H5356</f>
        <v/>
      </c>
      <c r="J5356">
        <f>IF(I5356/SponsorCost&gt;=RatchetTrigger,1,0)</f>
        <v/>
      </c>
      <c r="K5356">
        <f>IF(J5356=1,MgmtPctRatchet,MgmtPct)</f>
        <v/>
      </c>
      <c r="L5356">
        <f>K5356*H5356</f>
        <v/>
      </c>
      <c r="M5356">
        <f>EXP(-rf*C5356)*L5356</f>
        <v/>
      </c>
      <c r="N5356">
        <f>EXP(-rf*C5356)*E5356</f>
        <v/>
      </c>
    </row>
    <row r="5357">
      <c r="A5357" t="n">
        <v>5349</v>
      </c>
      <c r="B5357">
        <f>RAND()</f>
        <v/>
      </c>
      <c r="C5357">
        <f>IF(B5357&lt;P_3,3,IF(B5357&lt;P_3+P_4,4,5))</f>
        <v/>
      </c>
      <c r="D5357">
        <f>NORM.S.INV(RAND())</f>
        <v/>
      </c>
      <c r="E5357">
        <f>V0*EXP((rf-q_leak-0.5*sigma^2)*C5357+sigma*SQRT(C5357)*D5357)</f>
        <v/>
      </c>
      <c r="F5357">
        <f>SHL_face*(1+SHL_rate)^C5357</f>
        <v/>
      </c>
      <c r="G5357">
        <f>Pref_face*(1+Pref_rate)^C5357</f>
        <v/>
      </c>
      <c r="H5357">
        <f>MAX(E5357-F5357-G5357,0)</f>
        <v/>
      </c>
      <c r="I5357">
        <f>MIN(E5357,F5357+G5357)+(1-MgmtPct)*H5357</f>
        <v/>
      </c>
      <c r="J5357">
        <f>IF(I5357/SponsorCost&gt;=RatchetTrigger,1,0)</f>
        <v/>
      </c>
      <c r="K5357">
        <f>IF(J5357=1,MgmtPctRatchet,MgmtPct)</f>
        <v/>
      </c>
      <c r="L5357">
        <f>K5357*H5357</f>
        <v/>
      </c>
      <c r="M5357">
        <f>EXP(-rf*C5357)*L5357</f>
        <v/>
      </c>
      <c r="N5357">
        <f>EXP(-rf*C5357)*E5357</f>
        <v/>
      </c>
    </row>
    <row r="5358">
      <c r="A5358" t="n">
        <v>5350</v>
      </c>
      <c r="B5358">
        <f>RAND()</f>
        <v/>
      </c>
      <c r="C5358">
        <f>IF(B5358&lt;P_3,3,IF(B5358&lt;P_3+P_4,4,5))</f>
        <v/>
      </c>
      <c r="D5358">
        <f>NORM.S.INV(RAND())</f>
        <v/>
      </c>
      <c r="E5358">
        <f>V0*EXP((rf-q_leak-0.5*sigma^2)*C5358+sigma*SQRT(C5358)*D5358)</f>
        <v/>
      </c>
      <c r="F5358">
        <f>SHL_face*(1+SHL_rate)^C5358</f>
        <v/>
      </c>
      <c r="G5358">
        <f>Pref_face*(1+Pref_rate)^C5358</f>
        <v/>
      </c>
      <c r="H5358">
        <f>MAX(E5358-F5358-G5358,0)</f>
        <v/>
      </c>
      <c r="I5358">
        <f>MIN(E5358,F5358+G5358)+(1-MgmtPct)*H5358</f>
        <v/>
      </c>
      <c r="J5358">
        <f>IF(I5358/SponsorCost&gt;=RatchetTrigger,1,0)</f>
        <v/>
      </c>
      <c r="K5358">
        <f>IF(J5358=1,MgmtPctRatchet,MgmtPct)</f>
        <v/>
      </c>
      <c r="L5358">
        <f>K5358*H5358</f>
        <v/>
      </c>
      <c r="M5358">
        <f>EXP(-rf*C5358)*L5358</f>
        <v/>
      </c>
      <c r="N5358">
        <f>EXP(-rf*C5358)*E5358</f>
        <v/>
      </c>
    </row>
    <row r="5359">
      <c r="A5359" t="n">
        <v>5351</v>
      </c>
      <c r="B5359">
        <f>RAND()</f>
        <v/>
      </c>
      <c r="C5359">
        <f>IF(B5359&lt;P_3,3,IF(B5359&lt;P_3+P_4,4,5))</f>
        <v/>
      </c>
      <c r="D5359">
        <f>NORM.S.INV(RAND())</f>
        <v/>
      </c>
      <c r="E5359">
        <f>V0*EXP((rf-q_leak-0.5*sigma^2)*C5359+sigma*SQRT(C5359)*D5359)</f>
        <v/>
      </c>
      <c r="F5359">
        <f>SHL_face*(1+SHL_rate)^C5359</f>
        <v/>
      </c>
      <c r="G5359">
        <f>Pref_face*(1+Pref_rate)^C5359</f>
        <v/>
      </c>
      <c r="H5359">
        <f>MAX(E5359-F5359-G5359,0)</f>
        <v/>
      </c>
      <c r="I5359">
        <f>MIN(E5359,F5359+G5359)+(1-MgmtPct)*H5359</f>
        <v/>
      </c>
      <c r="J5359">
        <f>IF(I5359/SponsorCost&gt;=RatchetTrigger,1,0)</f>
        <v/>
      </c>
      <c r="K5359">
        <f>IF(J5359=1,MgmtPctRatchet,MgmtPct)</f>
        <v/>
      </c>
      <c r="L5359">
        <f>K5359*H5359</f>
        <v/>
      </c>
      <c r="M5359">
        <f>EXP(-rf*C5359)*L5359</f>
        <v/>
      </c>
      <c r="N5359">
        <f>EXP(-rf*C5359)*E5359</f>
        <v/>
      </c>
    </row>
    <row r="5360">
      <c r="A5360" t="n">
        <v>5352</v>
      </c>
      <c r="B5360">
        <f>RAND()</f>
        <v/>
      </c>
      <c r="C5360">
        <f>IF(B5360&lt;P_3,3,IF(B5360&lt;P_3+P_4,4,5))</f>
        <v/>
      </c>
      <c r="D5360">
        <f>NORM.S.INV(RAND())</f>
        <v/>
      </c>
      <c r="E5360">
        <f>V0*EXP((rf-q_leak-0.5*sigma^2)*C5360+sigma*SQRT(C5360)*D5360)</f>
        <v/>
      </c>
      <c r="F5360">
        <f>SHL_face*(1+SHL_rate)^C5360</f>
        <v/>
      </c>
      <c r="G5360">
        <f>Pref_face*(1+Pref_rate)^C5360</f>
        <v/>
      </c>
      <c r="H5360">
        <f>MAX(E5360-F5360-G5360,0)</f>
        <v/>
      </c>
      <c r="I5360">
        <f>MIN(E5360,F5360+G5360)+(1-MgmtPct)*H5360</f>
        <v/>
      </c>
      <c r="J5360">
        <f>IF(I5360/SponsorCost&gt;=RatchetTrigger,1,0)</f>
        <v/>
      </c>
      <c r="K5360">
        <f>IF(J5360=1,MgmtPctRatchet,MgmtPct)</f>
        <v/>
      </c>
      <c r="L5360">
        <f>K5360*H5360</f>
        <v/>
      </c>
      <c r="M5360">
        <f>EXP(-rf*C5360)*L5360</f>
        <v/>
      </c>
      <c r="N5360">
        <f>EXP(-rf*C5360)*E5360</f>
        <v/>
      </c>
    </row>
    <row r="5361">
      <c r="A5361" t="n">
        <v>5353</v>
      </c>
      <c r="B5361">
        <f>RAND()</f>
        <v/>
      </c>
      <c r="C5361">
        <f>IF(B5361&lt;P_3,3,IF(B5361&lt;P_3+P_4,4,5))</f>
        <v/>
      </c>
      <c r="D5361">
        <f>NORM.S.INV(RAND())</f>
        <v/>
      </c>
      <c r="E5361">
        <f>V0*EXP((rf-q_leak-0.5*sigma^2)*C5361+sigma*SQRT(C5361)*D5361)</f>
        <v/>
      </c>
      <c r="F5361">
        <f>SHL_face*(1+SHL_rate)^C5361</f>
        <v/>
      </c>
      <c r="G5361">
        <f>Pref_face*(1+Pref_rate)^C5361</f>
        <v/>
      </c>
      <c r="H5361">
        <f>MAX(E5361-F5361-G5361,0)</f>
        <v/>
      </c>
      <c r="I5361">
        <f>MIN(E5361,F5361+G5361)+(1-MgmtPct)*H5361</f>
        <v/>
      </c>
      <c r="J5361">
        <f>IF(I5361/SponsorCost&gt;=RatchetTrigger,1,0)</f>
        <v/>
      </c>
      <c r="K5361">
        <f>IF(J5361=1,MgmtPctRatchet,MgmtPct)</f>
        <v/>
      </c>
      <c r="L5361">
        <f>K5361*H5361</f>
        <v/>
      </c>
      <c r="M5361">
        <f>EXP(-rf*C5361)*L5361</f>
        <v/>
      </c>
      <c r="N5361">
        <f>EXP(-rf*C5361)*E5361</f>
        <v/>
      </c>
    </row>
    <row r="5362">
      <c r="A5362" t="n">
        <v>5354</v>
      </c>
      <c r="B5362">
        <f>RAND()</f>
        <v/>
      </c>
      <c r="C5362">
        <f>IF(B5362&lt;P_3,3,IF(B5362&lt;P_3+P_4,4,5))</f>
        <v/>
      </c>
      <c r="D5362">
        <f>NORM.S.INV(RAND())</f>
        <v/>
      </c>
      <c r="E5362">
        <f>V0*EXP((rf-q_leak-0.5*sigma^2)*C5362+sigma*SQRT(C5362)*D5362)</f>
        <v/>
      </c>
      <c r="F5362">
        <f>SHL_face*(1+SHL_rate)^C5362</f>
        <v/>
      </c>
      <c r="G5362">
        <f>Pref_face*(1+Pref_rate)^C5362</f>
        <v/>
      </c>
      <c r="H5362">
        <f>MAX(E5362-F5362-G5362,0)</f>
        <v/>
      </c>
      <c r="I5362">
        <f>MIN(E5362,F5362+G5362)+(1-MgmtPct)*H5362</f>
        <v/>
      </c>
      <c r="J5362">
        <f>IF(I5362/SponsorCost&gt;=RatchetTrigger,1,0)</f>
        <v/>
      </c>
      <c r="K5362">
        <f>IF(J5362=1,MgmtPctRatchet,MgmtPct)</f>
        <v/>
      </c>
      <c r="L5362">
        <f>K5362*H5362</f>
        <v/>
      </c>
      <c r="M5362">
        <f>EXP(-rf*C5362)*L5362</f>
        <v/>
      </c>
      <c r="N5362">
        <f>EXP(-rf*C5362)*E5362</f>
        <v/>
      </c>
    </row>
    <row r="5363">
      <c r="A5363" t="n">
        <v>5355</v>
      </c>
      <c r="B5363">
        <f>RAND()</f>
        <v/>
      </c>
      <c r="C5363">
        <f>IF(B5363&lt;P_3,3,IF(B5363&lt;P_3+P_4,4,5))</f>
        <v/>
      </c>
      <c r="D5363">
        <f>NORM.S.INV(RAND())</f>
        <v/>
      </c>
      <c r="E5363">
        <f>V0*EXP((rf-q_leak-0.5*sigma^2)*C5363+sigma*SQRT(C5363)*D5363)</f>
        <v/>
      </c>
      <c r="F5363">
        <f>SHL_face*(1+SHL_rate)^C5363</f>
        <v/>
      </c>
      <c r="G5363">
        <f>Pref_face*(1+Pref_rate)^C5363</f>
        <v/>
      </c>
      <c r="H5363">
        <f>MAX(E5363-F5363-G5363,0)</f>
        <v/>
      </c>
      <c r="I5363">
        <f>MIN(E5363,F5363+G5363)+(1-MgmtPct)*H5363</f>
        <v/>
      </c>
      <c r="J5363">
        <f>IF(I5363/SponsorCost&gt;=RatchetTrigger,1,0)</f>
        <v/>
      </c>
      <c r="K5363">
        <f>IF(J5363=1,MgmtPctRatchet,MgmtPct)</f>
        <v/>
      </c>
      <c r="L5363">
        <f>K5363*H5363</f>
        <v/>
      </c>
      <c r="M5363">
        <f>EXP(-rf*C5363)*L5363</f>
        <v/>
      </c>
      <c r="N5363">
        <f>EXP(-rf*C5363)*E5363</f>
        <v/>
      </c>
    </row>
    <row r="5364">
      <c r="A5364" t="n">
        <v>5356</v>
      </c>
      <c r="B5364">
        <f>RAND()</f>
        <v/>
      </c>
      <c r="C5364">
        <f>IF(B5364&lt;P_3,3,IF(B5364&lt;P_3+P_4,4,5))</f>
        <v/>
      </c>
      <c r="D5364">
        <f>NORM.S.INV(RAND())</f>
        <v/>
      </c>
      <c r="E5364">
        <f>V0*EXP((rf-q_leak-0.5*sigma^2)*C5364+sigma*SQRT(C5364)*D5364)</f>
        <v/>
      </c>
      <c r="F5364">
        <f>SHL_face*(1+SHL_rate)^C5364</f>
        <v/>
      </c>
      <c r="G5364">
        <f>Pref_face*(1+Pref_rate)^C5364</f>
        <v/>
      </c>
      <c r="H5364">
        <f>MAX(E5364-F5364-G5364,0)</f>
        <v/>
      </c>
      <c r="I5364">
        <f>MIN(E5364,F5364+G5364)+(1-MgmtPct)*H5364</f>
        <v/>
      </c>
      <c r="J5364">
        <f>IF(I5364/SponsorCost&gt;=RatchetTrigger,1,0)</f>
        <v/>
      </c>
      <c r="K5364">
        <f>IF(J5364=1,MgmtPctRatchet,MgmtPct)</f>
        <v/>
      </c>
      <c r="L5364">
        <f>K5364*H5364</f>
        <v/>
      </c>
      <c r="M5364">
        <f>EXP(-rf*C5364)*L5364</f>
        <v/>
      </c>
      <c r="N5364">
        <f>EXP(-rf*C5364)*E5364</f>
        <v/>
      </c>
    </row>
    <row r="5365">
      <c r="A5365" t="n">
        <v>5357</v>
      </c>
      <c r="B5365">
        <f>RAND()</f>
        <v/>
      </c>
      <c r="C5365">
        <f>IF(B5365&lt;P_3,3,IF(B5365&lt;P_3+P_4,4,5))</f>
        <v/>
      </c>
      <c r="D5365">
        <f>NORM.S.INV(RAND())</f>
        <v/>
      </c>
      <c r="E5365">
        <f>V0*EXP((rf-q_leak-0.5*sigma^2)*C5365+sigma*SQRT(C5365)*D5365)</f>
        <v/>
      </c>
      <c r="F5365">
        <f>SHL_face*(1+SHL_rate)^C5365</f>
        <v/>
      </c>
      <c r="G5365">
        <f>Pref_face*(1+Pref_rate)^C5365</f>
        <v/>
      </c>
      <c r="H5365">
        <f>MAX(E5365-F5365-G5365,0)</f>
        <v/>
      </c>
      <c r="I5365">
        <f>MIN(E5365,F5365+G5365)+(1-MgmtPct)*H5365</f>
        <v/>
      </c>
      <c r="J5365">
        <f>IF(I5365/SponsorCost&gt;=RatchetTrigger,1,0)</f>
        <v/>
      </c>
      <c r="K5365">
        <f>IF(J5365=1,MgmtPctRatchet,MgmtPct)</f>
        <v/>
      </c>
      <c r="L5365">
        <f>K5365*H5365</f>
        <v/>
      </c>
      <c r="M5365">
        <f>EXP(-rf*C5365)*L5365</f>
        <v/>
      </c>
      <c r="N5365">
        <f>EXP(-rf*C5365)*E5365</f>
        <v/>
      </c>
    </row>
    <row r="5366">
      <c r="A5366" t="n">
        <v>5358</v>
      </c>
      <c r="B5366">
        <f>RAND()</f>
        <v/>
      </c>
      <c r="C5366">
        <f>IF(B5366&lt;P_3,3,IF(B5366&lt;P_3+P_4,4,5))</f>
        <v/>
      </c>
      <c r="D5366">
        <f>NORM.S.INV(RAND())</f>
        <v/>
      </c>
      <c r="E5366">
        <f>V0*EXP((rf-q_leak-0.5*sigma^2)*C5366+sigma*SQRT(C5366)*D5366)</f>
        <v/>
      </c>
      <c r="F5366">
        <f>SHL_face*(1+SHL_rate)^C5366</f>
        <v/>
      </c>
      <c r="G5366">
        <f>Pref_face*(1+Pref_rate)^C5366</f>
        <v/>
      </c>
      <c r="H5366">
        <f>MAX(E5366-F5366-G5366,0)</f>
        <v/>
      </c>
      <c r="I5366">
        <f>MIN(E5366,F5366+G5366)+(1-MgmtPct)*H5366</f>
        <v/>
      </c>
      <c r="J5366">
        <f>IF(I5366/SponsorCost&gt;=RatchetTrigger,1,0)</f>
        <v/>
      </c>
      <c r="K5366">
        <f>IF(J5366=1,MgmtPctRatchet,MgmtPct)</f>
        <v/>
      </c>
      <c r="L5366">
        <f>K5366*H5366</f>
        <v/>
      </c>
      <c r="M5366">
        <f>EXP(-rf*C5366)*L5366</f>
        <v/>
      </c>
      <c r="N5366">
        <f>EXP(-rf*C5366)*E5366</f>
        <v/>
      </c>
    </row>
    <row r="5367">
      <c r="A5367" t="n">
        <v>5359</v>
      </c>
      <c r="B5367">
        <f>RAND()</f>
        <v/>
      </c>
      <c r="C5367">
        <f>IF(B5367&lt;P_3,3,IF(B5367&lt;P_3+P_4,4,5))</f>
        <v/>
      </c>
      <c r="D5367">
        <f>NORM.S.INV(RAND())</f>
        <v/>
      </c>
      <c r="E5367">
        <f>V0*EXP((rf-q_leak-0.5*sigma^2)*C5367+sigma*SQRT(C5367)*D5367)</f>
        <v/>
      </c>
      <c r="F5367">
        <f>SHL_face*(1+SHL_rate)^C5367</f>
        <v/>
      </c>
      <c r="G5367">
        <f>Pref_face*(1+Pref_rate)^C5367</f>
        <v/>
      </c>
      <c r="H5367">
        <f>MAX(E5367-F5367-G5367,0)</f>
        <v/>
      </c>
      <c r="I5367">
        <f>MIN(E5367,F5367+G5367)+(1-MgmtPct)*H5367</f>
        <v/>
      </c>
      <c r="J5367">
        <f>IF(I5367/SponsorCost&gt;=RatchetTrigger,1,0)</f>
        <v/>
      </c>
      <c r="K5367">
        <f>IF(J5367=1,MgmtPctRatchet,MgmtPct)</f>
        <v/>
      </c>
      <c r="L5367">
        <f>K5367*H5367</f>
        <v/>
      </c>
      <c r="M5367">
        <f>EXP(-rf*C5367)*L5367</f>
        <v/>
      </c>
      <c r="N5367">
        <f>EXP(-rf*C5367)*E5367</f>
        <v/>
      </c>
    </row>
    <row r="5368">
      <c r="A5368" t="n">
        <v>5360</v>
      </c>
      <c r="B5368">
        <f>RAND()</f>
        <v/>
      </c>
      <c r="C5368">
        <f>IF(B5368&lt;P_3,3,IF(B5368&lt;P_3+P_4,4,5))</f>
        <v/>
      </c>
      <c r="D5368">
        <f>NORM.S.INV(RAND())</f>
        <v/>
      </c>
      <c r="E5368">
        <f>V0*EXP((rf-q_leak-0.5*sigma^2)*C5368+sigma*SQRT(C5368)*D5368)</f>
        <v/>
      </c>
      <c r="F5368">
        <f>SHL_face*(1+SHL_rate)^C5368</f>
        <v/>
      </c>
      <c r="G5368">
        <f>Pref_face*(1+Pref_rate)^C5368</f>
        <v/>
      </c>
      <c r="H5368">
        <f>MAX(E5368-F5368-G5368,0)</f>
        <v/>
      </c>
      <c r="I5368">
        <f>MIN(E5368,F5368+G5368)+(1-MgmtPct)*H5368</f>
        <v/>
      </c>
      <c r="J5368">
        <f>IF(I5368/SponsorCost&gt;=RatchetTrigger,1,0)</f>
        <v/>
      </c>
      <c r="K5368">
        <f>IF(J5368=1,MgmtPctRatchet,MgmtPct)</f>
        <v/>
      </c>
      <c r="L5368">
        <f>K5368*H5368</f>
        <v/>
      </c>
      <c r="M5368">
        <f>EXP(-rf*C5368)*L5368</f>
        <v/>
      </c>
      <c r="N5368">
        <f>EXP(-rf*C5368)*E5368</f>
        <v/>
      </c>
    </row>
    <row r="5369">
      <c r="A5369" t="n">
        <v>5361</v>
      </c>
      <c r="B5369">
        <f>RAND()</f>
        <v/>
      </c>
      <c r="C5369">
        <f>IF(B5369&lt;P_3,3,IF(B5369&lt;P_3+P_4,4,5))</f>
        <v/>
      </c>
      <c r="D5369">
        <f>NORM.S.INV(RAND())</f>
        <v/>
      </c>
      <c r="E5369">
        <f>V0*EXP((rf-q_leak-0.5*sigma^2)*C5369+sigma*SQRT(C5369)*D5369)</f>
        <v/>
      </c>
      <c r="F5369">
        <f>SHL_face*(1+SHL_rate)^C5369</f>
        <v/>
      </c>
      <c r="G5369">
        <f>Pref_face*(1+Pref_rate)^C5369</f>
        <v/>
      </c>
      <c r="H5369">
        <f>MAX(E5369-F5369-G5369,0)</f>
        <v/>
      </c>
      <c r="I5369">
        <f>MIN(E5369,F5369+G5369)+(1-MgmtPct)*H5369</f>
        <v/>
      </c>
      <c r="J5369">
        <f>IF(I5369/SponsorCost&gt;=RatchetTrigger,1,0)</f>
        <v/>
      </c>
      <c r="K5369">
        <f>IF(J5369=1,MgmtPctRatchet,MgmtPct)</f>
        <v/>
      </c>
      <c r="L5369">
        <f>K5369*H5369</f>
        <v/>
      </c>
      <c r="M5369">
        <f>EXP(-rf*C5369)*L5369</f>
        <v/>
      </c>
      <c r="N5369">
        <f>EXP(-rf*C5369)*E5369</f>
        <v/>
      </c>
    </row>
    <row r="5370">
      <c r="A5370" t="n">
        <v>5362</v>
      </c>
      <c r="B5370">
        <f>RAND()</f>
        <v/>
      </c>
      <c r="C5370">
        <f>IF(B5370&lt;P_3,3,IF(B5370&lt;P_3+P_4,4,5))</f>
        <v/>
      </c>
      <c r="D5370">
        <f>NORM.S.INV(RAND())</f>
        <v/>
      </c>
      <c r="E5370">
        <f>V0*EXP((rf-q_leak-0.5*sigma^2)*C5370+sigma*SQRT(C5370)*D5370)</f>
        <v/>
      </c>
      <c r="F5370">
        <f>SHL_face*(1+SHL_rate)^C5370</f>
        <v/>
      </c>
      <c r="G5370">
        <f>Pref_face*(1+Pref_rate)^C5370</f>
        <v/>
      </c>
      <c r="H5370">
        <f>MAX(E5370-F5370-G5370,0)</f>
        <v/>
      </c>
      <c r="I5370">
        <f>MIN(E5370,F5370+G5370)+(1-MgmtPct)*H5370</f>
        <v/>
      </c>
      <c r="J5370">
        <f>IF(I5370/SponsorCost&gt;=RatchetTrigger,1,0)</f>
        <v/>
      </c>
      <c r="K5370">
        <f>IF(J5370=1,MgmtPctRatchet,MgmtPct)</f>
        <v/>
      </c>
      <c r="L5370">
        <f>K5370*H5370</f>
        <v/>
      </c>
      <c r="M5370">
        <f>EXP(-rf*C5370)*L5370</f>
        <v/>
      </c>
      <c r="N5370">
        <f>EXP(-rf*C5370)*E5370</f>
        <v/>
      </c>
    </row>
    <row r="5371">
      <c r="A5371" t="n">
        <v>5363</v>
      </c>
      <c r="B5371">
        <f>RAND()</f>
        <v/>
      </c>
      <c r="C5371">
        <f>IF(B5371&lt;P_3,3,IF(B5371&lt;P_3+P_4,4,5))</f>
        <v/>
      </c>
      <c r="D5371">
        <f>NORM.S.INV(RAND())</f>
        <v/>
      </c>
      <c r="E5371">
        <f>V0*EXP((rf-q_leak-0.5*sigma^2)*C5371+sigma*SQRT(C5371)*D5371)</f>
        <v/>
      </c>
      <c r="F5371">
        <f>SHL_face*(1+SHL_rate)^C5371</f>
        <v/>
      </c>
      <c r="G5371">
        <f>Pref_face*(1+Pref_rate)^C5371</f>
        <v/>
      </c>
      <c r="H5371">
        <f>MAX(E5371-F5371-G5371,0)</f>
        <v/>
      </c>
      <c r="I5371">
        <f>MIN(E5371,F5371+G5371)+(1-MgmtPct)*H5371</f>
        <v/>
      </c>
      <c r="J5371">
        <f>IF(I5371/SponsorCost&gt;=RatchetTrigger,1,0)</f>
        <v/>
      </c>
      <c r="K5371">
        <f>IF(J5371=1,MgmtPctRatchet,MgmtPct)</f>
        <v/>
      </c>
      <c r="L5371">
        <f>K5371*H5371</f>
        <v/>
      </c>
      <c r="M5371">
        <f>EXP(-rf*C5371)*L5371</f>
        <v/>
      </c>
      <c r="N5371">
        <f>EXP(-rf*C5371)*E5371</f>
        <v/>
      </c>
    </row>
    <row r="5372">
      <c r="A5372" t="n">
        <v>5364</v>
      </c>
      <c r="B5372">
        <f>RAND()</f>
        <v/>
      </c>
      <c r="C5372">
        <f>IF(B5372&lt;P_3,3,IF(B5372&lt;P_3+P_4,4,5))</f>
        <v/>
      </c>
      <c r="D5372">
        <f>NORM.S.INV(RAND())</f>
        <v/>
      </c>
      <c r="E5372">
        <f>V0*EXP((rf-q_leak-0.5*sigma^2)*C5372+sigma*SQRT(C5372)*D5372)</f>
        <v/>
      </c>
      <c r="F5372">
        <f>SHL_face*(1+SHL_rate)^C5372</f>
        <v/>
      </c>
      <c r="G5372">
        <f>Pref_face*(1+Pref_rate)^C5372</f>
        <v/>
      </c>
      <c r="H5372">
        <f>MAX(E5372-F5372-G5372,0)</f>
        <v/>
      </c>
      <c r="I5372">
        <f>MIN(E5372,F5372+G5372)+(1-MgmtPct)*H5372</f>
        <v/>
      </c>
      <c r="J5372">
        <f>IF(I5372/SponsorCost&gt;=RatchetTrigger,1,0)</f>
        <v/>
      </c>
      <c r="K5372">
        <f>IF(J5372=1,MgmtPctRatchet,MgmtPct)</f>
        <v/>
      </c>
      <c r="L5372">
        <f>K5372*H5372</f>
        <v/>
      </c>
      <c r="M5372">
        <f>EXP(-rf*C5372)*L5372</f>
        <v/>
      </c>
      <c r="N5372">
        <f>EXP(-rf*C5372)*E5372</f>
        <v/>
      </c>
    </row>
    <row r="5373">
      <c r="A5373" t="n">
        <v>5365</v>
      </c>
      <c r="B5373">
        <f>RAND()</f>
        <v/>
      </c>
      <c r="C5373">
        <f>IF(B5373&lt;P_3,3,IF(B5373&lt;P_3+P_4,4,5))</f>
        <v/>
      </c>
      <c r="D5373">
        <f>NORM.S.INV(RAND())</f>
        <v/>
      </c>
      <c r="E5373">
        <f>V0*EXP((rf-q_leak-0.5*sigma^2)*C5373+sigma*SQRT(C5373)*D5373)</f>
        <v/>
      </c>
      <c r="F5373">
        <f>SHL_face*(1+SHL_rate)^C5373</f>
        <v/>
      </c>
      <c r="G5373">
        <f>Pref_face*(1+Pref_rate)^C5373</f>
        <v/>
      </c>
      <c r="H5373">
        <f>MAX(E5373-F5373-G5373,0)</f>
        <v/>
      </c>
      <c r="I5373">
        <f>MIN(E5373,F5373+G5373)+(1-MgmtPct)*H5373</f>
        <v/>
      </c>
      <c r="J5373">
        <f>IF(I5373/SponsorCost&gt;=RatchetTrigger,1,0)</f>
        <v/>
      </c>
      <c r="K5373">
        <f>IF(J5373=1,MgmtPctRatchet,MgmtPct)</f>
        <v/>
      </c>
      <c r="L5373">
        <f>K5373*H5373</f>
        <v/>
      </c>
      <c r="M5373">
        <f>EXP(-rf*C5373)*L5373</f>
        <v/>
      </c>
      <c r="N5373">
        <f>EXP(-rf*C5373)*E5373</f>
        <v/>
      </c>
    </row>
    <row r="5374">
      <c r="A5374" t="n">
        <v>5366</v>
      </c>
      <c r="B5374">
        <f>RAND()</f>
        <v/>
      </c>
      <c r="C5374">
        <f>IF(B5374&lt;P_3,3,IF(B5374&lt;P_3+P_4,4,5))</f>
        <v/>
      </c>
      <c r="D5374">
        <f>NORM.S.INV(RAND())</f>
        <v/>
      </c>
      <c r="E5374">
        <f>V0*EXP((rf-q_leak-0.5*sigma^2)*C5374+sigma*SQRT(C5374)*D5374)</f>
        <v/>
      </c>
      <c r="F5374">
        <f>SHL_face*(1+SHL_rate)^C5374</f>
        <v/>
      </c>
      <c r="G5374">
        <f>Pref_face*(1+Pref_rate)^C5374</f>
        <v/>
      </c>
      <c r="H5374">
        <f>MAX(E5374-F5374-G5374,0)</f>
        <v/>
      </c>
      <c r="I5374">
        <f>MIN(E5374,F5374+G5374)+(1-MgmtPct)*H5374</f>
        <v/>
      </c>
      <c r="J5374">
        <f>IF(I5374/SponsorCost&gt;=RatchetTrigger,1,0)</f>
        <v/>
      </c>
      <c r="K5374">
        <f>IF(J5374=1,MgmtPctRatchet,MgmtPct)</f>
        <v/>
      </c>
      <c r="L5374">
        <f>K5374*H5374</f>
        <v/>
      </c>
      <c r="M5374">
        <f>EXP(-rf*C5374)*L5374</f>
        <v/>
      </c>
      <c r="N5374">
        <f>EXP(-rf*C5374)*E5374</f>
        <v/>
      </c>
    </row>
    <row r="5375">
      <c r="A5375" t="n">
        <v>5367</v>
      </c>
      <c r="B5375">
        <f>RAND()</f>
        <v/>
      </c>
      <c r="C5375">
        <f>IF(B5375&lt;P_3,3,IF(B5375&lt;P_3+P_4,4,5))</f>
        <v/>
      </c>
      <c r="D5375">
        <f>NORM.S.INV(RAND())</f>
        <v/>
      </c>
      <c r="E5375">
        <f>V0*EXP((rf-q_leak-0.5*sigma^2)*C5375+sigma*SQRT(C5375)*D5375)</f>
        <v/>
      </c>
      <c r="F5375">
        <f>SHL_face*(1+SHL_rate)^C5375</f>
        <v/>
      </c>
      <c r="G5375">
        <f>Pref_face*(1+Pref_rate)^C5375</f>
        <v/>
      </c>
      <c r="H5375">
        <f>MAX(E5375-F5375-G5375,0)</f>
        <v/>
      </c>
      <c r="I5375">
        <f>MIN(E5375,F5375+G5375)+(1-MgmtPct)*H5375</f>
        <v/>
      </c>
      <c r="J5375">
        <f>IF(I5375/SponsorCost&gt;=RatchetTrigger,1,0)</f>
        <v/>
      </c>
      <c r="K5375">
        <f>IF(J5375=1,MgmtPctRatchet,MgmtPct)</f>
        <v/>
      </c>
      <c r="L5375">
        <f>K5375*H5375</f>
        <v/>
      </c>
      <c r="M5375">
        <f>EXP(-rf*C5375)*L5375</f>
        <v/>
      </c>
      <c r="N5375">
        <f>EXP(-rf*C5375)*E5375</f>
        <v/>
      </c>
    </row>
    <row r="5376">
      <c r="A5376" t="n">
        <v>5368</v>
      </c>
      <c r="B5376">
        <f>RAND()</f>
        <v/>
      </c>
      <c r="C5376">
        <f>IF(B5376&lt;P_3,3,IF(B5376&lt;P_3+P_4,4,5))</f>
        <v/>
      </c>
      <c r="D5376">
        <f>NORM.S.INV(RAND())</f>
        <v/>
      </c>
      <c r="E5376">
        <f>V0*EXP((rf-q_leak-0.5*sigma^2)*C5376+sigma*SQRT(C5376)*D5376)</f>
        <v/>
      </c>
      <c r="F5376">
        <f>SHL_face*(1+SHL_rate)^C5376</f>
        <v/>
      </c>
      <c r="G5376">
        <f>Pref_face*(1+Pref_rate)^C5376</f>
        <v/>
      </c>
      <c r="H5376">
        <f>MAX(E5376-F5376-G5376,0)</f>
        <v/>
      </c>
      <c r="I5376">
        <f>MIN(E5376,F5376+G5376)+(1-MgmtPct)*H5376</f>
        <v/>
      </c>
      <c r="J5376">
        <f>IF(I5376/SponsorCost&gt;=RatchetTrigger,1,0)</f>
        <v/>
      </c>
      <c r="K5376">
        <f>IF(J5376=1,MgmtPctRatchet,MgmtPct)</f>
        <v/>
      </c>
      <c r="L5376">
        <f>K5376*H5376</f>
        <v/>
      </c>
      <c r="M5376">
        <f>EXP(-rf*C5376)*L5376</f>
        <v/>
      </c>
      <c r="N5376">
        <f>EXP(-rf*C5376)*E5376</f>
        <v/>
      </c>
    </row>
    <row r="5377">
      <c r="A5377" t="n">
        <v>5369</v>
      </c>
      <c r="B5377">
        <f>RAND()</f>
        <v/>
      </c>
      <c r="C5377">
        <f>IF(B5377&lt;P_3,3,IF(B5377&lt;P_3+P_4,4,5))</f>
        <v/>
      </c>
      <c r="D5377">
        <f>NORM.S.INV(RAND())</f>
        <v/>
      </c>
      <c r="E5377">
        <f>V0*EXP((rf-q_leak-0.5*sigma^2)*C5377+sigma*SQRT(C5377)*D5377)</f>
        <v/>
      </c>
      <c r="F5377">
        <f>SHL_face*(1+SHL_rate)^C5377</f>
        <v/>
      </c>
      <c r="G5377">
        <f>Pref_face*(1+Pref_rate)^C5377</f>
        <v/>
      </c>
      <c r="H5377">
        <f>MAX(E5377-F5377-G5377,0)</f>
        <v/>
      </c>
      <c r="I5377">
        <f>MIN(E5377,F5377+G5377)+(1-MgmtPct)*H5377</f>
        <v/>
      </c>
      <c r="J5377">
        <f>IF(I5377/SponsorCost&gt;=RatchetTrigger,1,0)</f>
        <v/>
      </c>
      <c r="K5377">
        <f>IF(J5377=1,MgmtPctRatchet,MgmtPct)</f>
        <v/>
      </c>
      <c r="L5377">
        <f>K5377*H5377</f>
        <v/>
      </c>
      <c r="M5377">
        <f>EXP(-rf*C5377)*L5377</f>
        <v/>
      </c>
      <c r="N5377">
        <f>EXP(-rf*C5377)*E5377</f>
        <v/>
      </c>
    </row>
    <row r="5378">
      <c r="A5378" t="n">
        <v>5370</v>
      </c>
      <c r="B5378">
        <f>RAND()</f>
        <v/>
      </c>
      <c r="C5378">
        <f>IF(B5378&lt;P_3,3,IF(B5378&lt;P_3+P_4,4,5))</f>
        <v/>
      </c>
      <c r="D5378">
        <f>NORM.S.INV(RAND())</f>
        <v/>
      </c>
      <c r="E5378">
        <f>V0*EXP((rf-q_leak-0.5*sigma^2)*C5378+sigma*SQRT(C5378)*D5378)</f>
        <v/>
      </c>
      <c r="F5378">
        <f>SHL_face*(1+SHL_rate)^C5378</f>
        <v/>
      </c>
      <c r="G5378">
        <f>Pref_face*(1+Pref_rate)^C5378</f>
        <v/>
      </c>
      <c r="H5378">
        <f>MAX(E5378-F5378-G5378,0)</f>
        <v/>
      </c>
      <c r="I5378">
        <f>MIN(E5378,F5378+G5378)+(1-MgmtPct)*H5378</f>
        <v/>
      </c>
      <c r="J5378">
        <f>IF(I5378/SponsorCost&gt;=RatchetTrigger,1,0)</f>
        <v/>
      </c>
      <c r="K5378">
        <f>IF(J5378=1,MgmtPctRatchet,MgmtPct)</f>
        <v/>
      </c>
      <c r="L5378">
        <f>K5378*H5378</f>
        <v/>
      </c>
      <c r="M5378">
        <f>EXP(-rf*C5378)*L5378</f>
        <v/>
      </c>
      <c r="N5378">
        <f>EXP(-rf*C5378)*E5378</f>
        <v/>
      </c>
    </row>
    <row r="5379">
      <c r="A5379" t="n">
        <v>5371</v>
      </c>
      <c r="B5379">
        <f>RAND()</f>
        <v/>
      </c>
      <c r="C5379">
        <f>IF(B5379&lt;P_3,3,IF(B5379&lt;P_3+P_4,4,5))</f>
        <v/>
      </c>
      <c r="D5379">
        <f>NORM.S.INV(RAND())</f>
        <v/>
      </c>
      <c r="E5379">
        <f>V0*EXP((rf-q_leak-0.5*sigma^2)*C5379+sigma*SQRT(C5379)*D5379)</f>
        <v/>
      </c>
      <c r="F5379">
        <f>SHL_face*(1+SHL_rate)^C5379</f>
        <v/>
      </c>
      <c r="G5379">
        <f>Pref_face*(1+Pref_rate)^C5379</f>
        <v/>
      </c>
      <c r="H5379">
        <f>MAX(E5379-F5379-G5379,0)</f>
        <v/>
      </c>
      <c r="I5379">
        <f>MIN(E5379,F5379+G5379)+(1-MgmtPct)*H5379</f>
        <v/>
      </c>
      <c r="J5379">
        <f>IF(I5379/SponsorCost&gt;=RatchetTrigger,1,0)</f>
        <v/>
      </c>
      <c r="K5379">
        <f>IF(J5379=1,MgmtPctRatchet,MgmtPct)</f>
        <v/>
      </c>
      <c r="L5379">
        <f>K5379*H5379</f>
        <v/>
      </c>
      <c r="M5379">
        <f>EXP(-rf*C5379)*L5379</f>
        <v/>
      </c>
      <c r="N5379">
        <f>EXP(-rf*C5379)*E5379</f>
        <v/>
      </c>
    </row>
    <row r="5380">
      <c r="A5380" t="n">
        <v>5372</v>
      </c>
      <c r="B5380">
        <f>RAND()</f>
        <v/>
      </c>
      <c r="C5380">
        <f>IF(B5380&lt;P_3,3,IF(B5380&lt;P_3+P_4,4,5))</f>
        <v/>
      </c>
      <c r="D5380">
        <f>NORM.S.INV(RAND())</f>
        <v/>
      </c>
      <c r="E5380">
        <f>V0*EXP((rf-q_leak-0.5*sigma^2)*C5380+sigma*SQRT(C5380)*D5380)</f>
        <v/>
      </c>
      <c r="F5380">
        <f>SHL_face*(1+SHL_rate)^C5380</f>
        <v/>
      </c>
      <c r="G5380">
        <f>Pref_face*(1+Pref_rate)^C5380</f>
        <v/>
      </c>
      <c r="H5380">
        <f>MAX(E5380-F5380-G5380,0)</f>
        <v/>
      </c>
      <c r="I5380">
        <f>MIN(E5380,F5380+G5380)+(1-MgmtPct)*H5380</f>
        <v/>
      </c>
      <c r="J5380">
        <f>IF(I5380/SponsorCost&gt;=RatchetTrigger,1,0)</f>
        <v/>
      </c>
      <c r="K5380">
        <f>IF(J5380=1,MgmtPctRatchet,MgmtPct)</f>
        <v/>
      </c>
      <c r="L5380">
        <f>K5380*H5380</f>
        <v/>
      </c>
      <c r="M5380">
        <f>EXP(-rf*C5380)*L5380</f>
        <v/>
      </c>
      <c r="N5380">
        <f>EXP(-rf*C5380)*E5380</f>
        <v/>
      </c>
    </row>
    <row r="5381">
      <c r="A5381" t="n">
        <v>5373</v>
      </c>
      <c r="B5381">
        <f>RAND()</f>
        <v/>
      </c>
      <c r="C5381">
        <f>IF(B5381&lt;P_3,3,IF(B5381&lt;P_3+P_4,4,5))</f>
        <v/>
      </c>
      <c r="D5381">
        <f>NORM.S.INV(RAND())</f>
        <v/>
      </c>
      <c r="E5381">
        <f>V0*EXP((rf-q_leak-0.5*sigma^2)*C5381+sigma*SQRT(C5381)*D5381)</f>
        <v/>
      </c>
      <c r="F5381">
        <f>SHL_face*(1+SHL_rate)^C5381</f>
        <v/>
      </c>
      <c r="G5381">
        <f>Pref_face*(1+Pref_rate)^C5381</f>
        <v/>
      </c>
      <c r="H5381">
        <f>MAX(E5381-F5381-G5381,0)</f>
        <v/>
      </c>
      <c r="I5381">
        <f>MIN(E5381,F5381+G5381)+(1-MgmtPct)*H5381</f>
        <v/>
      </c>
      <c r="J5381">
        <f>IF(I5381/SponsorCost&gt;=RatchetTrigger,1,0)</f>
        <v/>
      </c>
      <c r="K5381">
        <f>IF(J5381=1,MgmtPctRatchet,MgmtPct)</f>
        <v/>
      </c>
      <c r="L5381">
        <f>K5381*H5381</f>
        <v/>
      </c>
      <c r="M5381">
        <f>EXP(-rf*C5381)*L5381</f>
        <v/>
      </c>
      <c r="N5381">
        <f>EXP(-rf*C5381)*E5381</f>
        <v/>
      </c>
    </row>
    <row r="5382">
      <c r="A5382" t="n">
        <v>5374</v>
      </c>
      <c r="B5382">
        <f>RAND()</f>
        <v/>
      </c>
      <c r="C5382">
        <f>IF(B5382&lt;P_3,3,IF(B5382&lt;P_3+P_4,4,5))</f>
        <v/>
      </c>
      <c r="D5382">
        <f>NORM.S.INV(RAND())</f>
        <v/>
      </c>
      <c r="E5382">
        <f>V0*EXP((rf-q_leak-0.5*sigma^2)*C5382+sigma*SQRT(C5382)*D5382)</f>
        <v/>
      </c>
      <c r="F5382">
        <f>SHL_face*(1+SHL_rate)^C5382</f>
        <v/>
      </c>
      <c r="G5382">
        <f>Pref_face*(1+Pref_rate)^C5382</f>
        <v/>
      </c>
      <c r="H5382">
        <f>MAX(E5382-F5382-G5382,0)</f>
        <v/>
      </c>
      <c r="I5382">
        <f>MIN(E5382,F5382+G5382)+(1-MgmtPct)*H5382</f>
        <v/>
      </c>
      <c r="J5382">
        <f>IF(I5382/SponsorCost&gt;=RatchetTrigger,1,0)</f>
        <v/>
      </c>
      <c r="K5382">
        <f>IF(J5382=1,MgmtPctRatchet,MgmtPct)</f>
        <v/>
      </c>
      <c r="L5382">
        <f>K5382*H5382</f>
        <v/>
      </c>
      <c r="M5382">
        <f>EXP(-rf*C5382)*L5382</f>
        <v/>
      </c>
      <c r="N5382">
        <f>EXP(-rf*C5382)*E5382</f>
        <v/>
      </c>
    </row>
    <row r="5383">
      <c r="A5383" t="n">
        <v>5375</v>
      </c>
      <c r="B5383">
        <f>RAND()</f>
        <v/>
      </c>
      <c r="C5383">
        <f>IF(B5383&lt;P_3,3,IF(B5383&lt;P_3+P_4,4,5))</f>
        <v/>
      </c>
      <c r="D5383">
        <f>NORM.S.INV(RAND())</f>
        <v/>
      </c>
      <c r="E5383">
        <f>V0*EXP((rf-q_leak-0.5*sigma^2)*C5383+sigma*SQRT(C5383)*D5383)</f>
        <v/>
      </c>
      <c r="F5383">
        <f>SHL_face*(1+SHL_rate)^C5383</f>
        <v/>
      </c>
      <c r="G5383">
        <f>Pref_face*(1+Pref_rate)^C5383</f>
        <v/>
      </c>
      <c r="H5383">
        <f>MAX(E5383-F5383-G5383,0)</f>
        <v/>
      </c>
      <c r="I5383">
        <f>MIN(E5383,F5383+G5383)+(1-MgmtPct)*H5383</f>
        <v/>
      </c>
      <c r="J5383">
        <f>IF(I5383/SponsorCost&gt;=RatchetTrigger,1,0)</f>
        <v/>
      </c>
      <c r="K5383">
        <f>IF(J5383=1,MgmtPctRatchet,MgmtPct)</f>
        <v/>
      </c>
      <c r="L5383">
        <f>K5383*H5383</f>
        <v/>
      </c>
      <c r="M5383">
        <f>EXP(-rf*C5383)*L5383</f>
        <v/>
      </c>
      <c r="N5383">
        <f>EXP(-rf*C5383)*E5383</f>
        <v/>
      </c>
    </row>
    <row r="5384">
      <c r="A5384" t="n">
        <v>5376</v>
      </c>
      <c r="B5384">
        <f>RAND()</f>
        <v/>
      </c>
      <c r="C5384">
        <f>IF(B5384&lt;P_3,3,IF(B5384&lt;P_3+P_4,4,5))</f>
        <v/>
      </c>
      <c r="D5384">
        <f>NORM.S.INV(RAND())</f>
        <v/>
      </c>
      <c r="E5384">
        <f>V0*EXP((rf-q_leak-0.5*sigma^2)*C5384+sigma*SQRT(C5384)*D5384)</f>
        <v/>
      </c>
      <c r="F5384">
        <f>SHL_face*(1+SHL_rate)^C5384</f>
        <v/>
      </c>
      <c r="G5384">
        <f>Pref_face*(1+Pref_rate)^C5384</f>
        <v/>
      </c>
      <c r="H5384">
        <f>MAX(E5384-F5384-G5384,0)</f>
        <v/>
      </c>
      <c r="I5384">
        <f>MIN(E5384,F5384+G5384)+(1-MgmtPct)*H5384</f>
        <v/>
      </c>
      <c r="J5384">
        <f>IF(I5384/SponsorCost&gt;=RatchetTrigger,1,0)</f>
        <v/>
      </c>
      <c r="K5384">
        <f>IF(J5384=1,MgmtPctRatchet,MgmtPct)</f>
        <v/>
      </c>
      <c r="L5384">
        <f>K5384*H5384</f>
        <v/>
      </c>
      <c r="M5384">
        <f>EXP(-rf*C5384)*L5384</f>
        <v/>
      </c>
      <c r="N5384">
        <f>EXP(-rf*C5384)*E5384</f>
        <v/>
      </c>
    </row>
    <row r="5385">
      <c r="A5385" t="n">
        <v>5377</v>
      </c>
      <c r="B5385">
        <f>RAND()</f>
        <v/>
      </c>
      <c r="C5385">
        <f>IF(B5385&lt;P_3,3,IF(B5385&lt;P_3+P_4,4,5))</f>
        <v/>
      </c>
      <c r="D5385">
        <f>NORM.S.INV(RAND())</f>
        <v/>
      </c>
      <c r="E5385">
        <f>V0*EXP((rf-q_leak-0.5*sigma^2)*C5385+sigma*SQRT(C5385)*D5385)</f>
        <v/>
      </c>
      <c r="F5385">
        <f>SHL_face*(1+SHL_rate)^C5385</f>
        <v/>
      </c>
      <c r="G5385">
        <f>Pref_face*(1+Pref_rate)^C5385</f>
        <v/>
      </c>
      <c r="H5385">
        <f>MAX(E5385-F5385-G5385,0)</f>
        <v/>
      </c>
      <c r="I5385">
        <f>MIN(E5385,F5385+G5385)+(1-MgmtPct)*H5385</f>
        <v/>
      </c>
      <c r="J5385">
        <f>IF(I5385/SponsorCost&gt;=RatchetTrigger,1,0)</f>
        <v/>
      </c>
      <c r="K5385">
        <f>IF(J5385=1,MgmtPctRatchet,MgmtPct)</f>
        <v/>
      </c>
      <c r="L5385">
        <f>K5385*H5385</f>
        <v/>
      </c>
      <c r="M5385">
        <f>EXP(-rf*C5385)*L5385</f>
        <v/>
      </c>
      <c r="N5385">
        <f>EXP(-rf*C5385)*E5385</f>
        <v/>
      </c>
    </row>
    <row r="5386">
      <c r="A5386" t="n">
        <v>5378</v>
      </c>
      <c r="B5386">
        <f>RAND()</f>
        <v/>
      </c>
      <c r="C5386">
        <f>IF(B5386&lt;P_3,3,IF(B5386&lt;P_3+P_4,4,5))</f>
        <v/>
      </c>
      <c r="D5386">
        <f>NORM.S.INV(RAND())</f>
        <v/>
      </c>
      <c r="E5386">
        <f>V0*EXP((rf-q_leak-0.5*sigma^2)*C5386+sigma*SQRT(C5386)*D5386)</f>
        <v/>
      </c>
      <c r="F5386">
        <f>SHL_face*(1+SHL_rate)^C5386</f>
        <v/>
      </c>
      <c r="G5386">
        <f>Pref_face*(1+Pref_rate)^C5386</f>
        <v/>
      </c>
      <c r="H5386">
        <f>MAX(E5386-F5386-G5386,0)</f>
        <v/>
      </c>
      <c r="I5386">
        <f>MIN(E5386,F5386+G5386)+(1-MgmtPct)*H5386</f>
        <v/>
      </c>
      <c r="J5386">
        <f>IF(I5386/SponsorCost&gt;=RatchetTrigger,1,0)</f>
        <v/>
      </c>
      <c r="K5386">
        <f>IF(J5386=1,MgmtPctRatchet,MgmtPct)</f>
        <v/>
      </c>
      <c r="L5386">
        <f>K5386*H5386</f>
        <v/>
      </c>
      <c r="M5386">
        <f>EXP(-rf*C5386)*L5386</f>
        <v/>
      </c>
      <c r="N5386">
        <f>EXP(-rf*C5386)*E5386</f>
        <v/>
      </c>
    </row>
    <row r="5387">
      <c r="A5387" t="n">
        <v>5379</v>
      </c>
      <c r="B5387">
        <f>RAND()</f>
        <v/>
      </c>
      <c r="C5387">
        <f>IF(B5387&lt;P_3,3,IF(B5387&lt;P_3+P_4,4,5))</f>
        <v/>
      </c>
      <c r="D5387">
        <f>NORM.S.INV(RAND())</f>
        <v/>
      </c>
      <c r="E5387">
        <f>V0*EXP((rf-q_leak-0.5*sigma^2)*C5387+sigma*SQRT(C5387)*D5387)</f>
        <v/>
      </c>
      <c r="F5387">
        <f>SHL_face*(1+SHL_rate)^C5387</f>
        <v/>
      </c>
      <c r="G5387">
        <f>Pref_face*(1+Pref_rate)^C5387</f>
        <v/>
      </c>
      <c r="H5387">
        <f>MAX(E5387-F5387-G5387,0)</f>
        <v/>
      </c>
      <c r="I5387">
        <f>MIN(E5387,F5387+G5387)+(1-MgmtPct)*H5387</f>
        <v/>
      </c>
      <c r="J5387">
        <f>IF(I5387/SponsorCost&gt;=RatchetTrigger,1,0)</f>
        <v/>
      </c>
      <c r="K5387">
        <f>IF(J5387=1,MgmtPctRatchet,MgmtPct)</f>
        <v/>
      </c>
      <c r="L5387">
        <f>K5387*H5387</f>
        <v/>
      </c>
      <c r="M5387">
        <f>EXP(-rf*C5387)*L5387</f>
        <v/>
      </c>
      <c r="N5387">
        <f>EXP(-rf*C5387)*E5387</f>
        <v/>
      </c>
    </row>
    <row r="5388">
      <c r="A5388" t="n">
        <v>5380</v>
      </c>
      <c r="B5388">
        <f>RAND()</f>
        <v/>
      </c>
      <c r="C5388">
        <f>IF(B5388&lt;P_3,3,IF(B5388&lt;P_3+P_4,4,5))</f>
        <v/>
      </c>
      <c r="D5388">
        <f>NORM.S.INV(RAND())</f>
        <v/>
      </c>
      <c r="E5388">
        <f>V0*EXP((rf-q_leak-0.5*sigma^2)*C5388+sigma*SQRT(C5388)*D5388)</f>
        <v/>
      </c>
      <c r="F5388">
        <f>SHL_face*(1+SHL_rate)^C5388</f>
        <v/>
      </c>
      <c r="G5388">
        <f>Pref_face*(1+Pref_rate)^C5388</f>
        <v/>
      </c>
      <c r="H5388">
        <f>MAX(E5388-F5388-G5388,0)</f>
        <v/>
      </c>
      <c r="I5388">
        <f>MIN(E5388,F5388+G5388)+(1-MgmtPct)*H5388</f>
        <v/>
      </c>
      <c r="J5388">
        <f>IF(I5388/SponsorCost&gt;=RatchetTrigger,1,0)</f>
        <v/>
      </c>
      <c r="K5388">
        <f>IF(J5388=1,MgmtPctRatchet,MgmtPct)</f>
        <v/>
      </c>
      <c r="L5388">
        <f>K5388*H5388</f>
        <v/>
      </c>
      <c r="M5388">
        <f>EXP(-rf*C5388)*L5388</f>
        <v/>
      </c>
      <c r="N5388">
        <f>EXP(-rf*C5388)*E5388</f>
        <v/>
      </c>
    </row>
    <row r="5389">
      <c r="A5389" t="n">
        <v>5381</v>
      </c>
      <c r="B5389">
        <f>RAND()</f>
        <v/>
      </c>
      <c r="C5389">
        <f>IF(B5389&lt;P_3,3,IF(B5389&lt;P_3+P_4,4,5))</f>
        <v/>
      </c>
      <c r="D5389">
        <f>NORM.S.INV(RAND())</f>
        <v/>
      </c>
      <c r="E5389">
        <f>V0*EXP((rf-q_leak-0.5*sigma^2)*C5389+sigma*SQRT(C5389)*D5389)</f>
        <v/>
      </c>
      <c r="F5389">
        <f>SHL_face*(1+SHL_rate)^C5389</f>
        <v/>
      </c>
      <c r="G5389">
        <f>Pref_face*(1+Pref_rate)^C5389</f>
        <v/>
      </c>
      <c r="H5389">
        <f>MAX(E5389-F5389-G5389,0)</f>
        <v/>
      </c>
      <c r="I5389">
        <f>MIN(E5389,F5389+G5389)+(1-MgmtPct)*H5389</f>
        <v/>
      </c>
      <c r="J5389">
        <f>IF(I5389/SponsorCost&gt;=RatchetTrigger,1,0)</f>
        <v/>
      </c>
      <c r="K5389">
        <f>IF(J5389=1,MgmtPctRatchet,MgmtPct)</f>
        <v/>
      </c>
      <c r="L5389">
        <f>K5389*H5389</f>
        <v/>
      </c>
      <c r="M5389">
        <f>EXP(-rf*C5389)*L5389</f>
        <v/>
      </c>
      <c r="N5389">
        <f>EXP(-rf*C5389)*E5389</f>
        <v/>
      </c>
    </row>
    <row r="5390">
      <c r="A5390" t="n">
        <v>5382</v>
      </c>
      <c r="B5390">
        <f>RAND()</f>
        <v/>
      </c>
      <c r="C5390">
        <f>IF(B5390&lt;P_3,3,IF(B5390&lt;P_3+P_4,4,5))</f>
        <v/>
      </c>
      <c r="D5390">
        <f>NORM.S.INV(RAND())</f>
        <v/>
      </c>
      <c r="E5390">
        <f>V0*EXP((rf-q_leak-0.5*sigma^2)*C5390+sigma*SQRT(C5390)*D5390)</f>
        <v/>
      </c>
      <c r="F5390">
        <f>SHL_face*(1+SHL_rate)^C5390</f>
        <v/>
      </c>
      <c r="G5390">
        <f>Pref_face*(1+Pref_rate)^C5390</f>
        <v/>
      </c>
      <c r="H5390">
        <f>MAX(E5390-F5390-G5390,0)</f>
        <v/>
      </c>
      <c r="I5390">
        <f>MIN(E5390,F5390+G5390)+(1-MgmtPct)*H5390</f>
        <v/>
      </c>
      <c r="J5390">
        <f>IF(I5390/SponsorCost&gt;=RatchetTrigger,1,0)</f>
        <v/>
      </c>
      <c r="K5390">
        <f>IF(J5390=1,MgmtPctRatchet,MgmtPct)</f>
        <v/>
      </c>
      <c r="L5390">
        <f>K5390*H5390</f>
        <v/>
      </c>
      <c r="M5390">
        <f>EXP(-rf*C5390)*L5390</f>
        <v/>
      </c>
      <c r="N5390">
        <f>EXP(-rf*C5390)*E5390</f>
        <v/>
      </c>
    </row>
    <row r="5391">
      <c r="A5391" t="n">
        <v>5383</v>
      </c>
      <c r="B5391">
        <f>RAND()</f>
        <v/>
      </c>
      <c r="C5391">
        <f>IF(B5391&lt;P_3,3,IF(B5391&lt;P_3+P_4,4,5))</f>
        <v/>
      </c>
      <c r="D5391">
        <f>NORM.S.INV(RAND())</f>
        <v/>
      </c>
      <c r="E5391">
        <f>V0*EXP((rf-q_leak-0.5*sigma^2)*C5391+sigma*SQRT(C5391)*D5391)</f>
        <v/>
      </c>
      <c r="F5391">
        <f>SHL_face*(1+SHL_rate)^C5391</f>
        <v/>
      </c>
      <c r="G5391">
        <f>Pref_face*(1+Pref_rate)^C5391</f>
        <v/>
      </c>
      <c r="H5391">
        <f>MAX(E5391-F5391-G5391,0)</f>
        <v/>
      </c>
      <c r="I5391">
        <f>MIN(E5391,F5391+G5391)+(1-MgmtPct)*H5391</f>
        <v/>
      </c>
      <c r="J5391">
        <f>IF(I5391/SponsorCost&gt;=RatchetTrigger,1,0)</f>
        <v/>
      </c>
      <c r="K5391">
        <f>IF(J5391=1,MgmtPctRatchet,MgmtPct)</f>
        <v/>
      </c>
      <c r="L5391">
        <f>K5391*H5391</f>
        <v/>
      </c>
      <c r="M5391">
        <f>EXP(-rf*C5391)*L5391</f>
        <v/>
      </c>
      <c r="N5391">
        <f>EXP(-rf*C5391)*E5391</f>
        <v/>
      </c>
    </row>
    <row r="5392">
      <c r="A5392" t="n">
        <v>5384</v>
      </c>
      <c r="B5392">
        <f>RAND()</f>
        <v/>
      </c>
      <c r="C5392">
        <f>IF(B5392&lt;P_3,3,IF(B5392&lt;P_3+P_4,4,5))</f>
        <v/>
      </c>
      <c r="D5392">
        <f>NORM.S.INV(RAND())</f>
        <v/>
      </c>
      <c r="E5392">
        <f>V0*EXP((rf-q_leak-0.5*sigma^2)*C5392+sigma*SQRT(C5392)*D5392)</f>
        <v/>
      </c>
      <c r="F5392">
        <f>SHL_face*(1+SHL_rate)^C5392</f>
        <v/>
      </c>
      <c r="G5392">
        <f>Pref_face*(1+Pref_rate)^C5392</f>
        <v/>
      </c>
      <c r="H5392">
        <f>MAX(E5392-F5392-G5392,0)</f>
        <v/>
      </c>
      <c r="I5392">
        <f>MIN(E5392,F5392+G5392)+(1-MgmtPct)*H5392</f>
        <v/>
      </c>
      <c r="J5392">
        <f>IF(I5392/SponsorCost&gt;=RatchetTrigger,1,0)</f>
        <v/>
      </c>
      <c r="K5392">
        <f>IF(J5392=1,MgmtPctRatchet,MgmtPct)</f>
        <v/>
      </c>
      <c r="L5392">
        <f>K5392*H5392</f>
        <v/>
      </c>
      <c r="M5392">
        <f>EXP(-rf*C5392)*L5392</f>
        <v/>
      </c>
      <c r="N5392">
        <f>EXP(-rf*C5392)*E5392</f>
        <v/>
      </c>
    </row>
    <row r="5393">
      <c r="A5393" t="n">
        <v>5385</v>
      </c>
      <c r="B5393">
        <f>RAND()</f>
        <v/>
      </c>
      <c r="C5393">
        <f>IF(B5393&lt;P_3,3,IF(B5393&lt;P_3+P_4,4,5))</f>
        <v/>
      </c>
      <c r="D5393">
        <f>NORM.S.INV(RAND())</f>
        <v/>
      </c>
      <c r="E5393">
        <f>V0*EXP((rf-q_leak-0.5*sigma^2)*C5393+sigma*SQRT(C5393)*D5393)</f>
        <v/>
      </c>
      <c r="F5393">
        <f>SHL_face*(1+SHL_rate)^C5393</f>
        <v/>
      </c>
      <c r="G5393">
        <f>Pref_face*(1+Pref_rate)^C5393</f>
        <v/>
      </c>
      <c r="H5393">
        <f>MAX(E5393-F5393-G5393,0)</f>
        <v/>
      </c>
      <c r="I5393">
        <f>MIN(E5393,F5393+G5393)+(1-MgmtPct)*H5393</f>
        <v/>
      </c>
      <c r="J5393">
        <f>IF(I5393/SponsorCost&gt;=RatchetTrigger,1,0)</f>
        <v/>
      </c>
      <c r="K5393">
        <f>IF(J5393=1,MgmtPctRatchet,MgmtPct)</f>
        <v/>
      </c>
      <c r="L5393">
        <f>K5393*H5393</f>
        <v/>
      </c>
      <c r="M5393">
        <f>EXP(-rf*C5393)*L5393</f>
        <v/>
      </c>
      <c r="N5393">
        <f>EXP(-rf*C5393)*E5393</f>
        <v/>
      </c>
    </row>
    <row r="5394">
      <c r="A5394" t="n">
        <v>5386</v>
      </c>
      <c r="B5394">
        <f>RAND()</f>
        <v/>
      </c>
      <c r="C5394">
        <f>IF(B5394&lt;P_3,3,IF(B5394&lt;P_3+P_4,4,5))</f>
        <v/>
      </c>
      <c r="D5394">
        <f>NORM.S.INV(RAND())</f>
        <v/>
      </c>
      <c r="E5394">
        <f>V0*EXP((rf-q_leak-0.5*sigma^2)*C5394+sigma*SQRT(C5394)*D5394)</f>
        <v/>
      </c>
      <c r="F5394">
        <f>SHL_face*(1+SHL_rate)^C5394</f>
        <v/>
      </c>
      <c r="G5394">
        <f>Pref_face*(1+Pref_rate)^C5394</f>
        <v/>
      </c>
      <c r="H5394">
        <f>MAX(E5394-F5394-G5394,0)</f>
        <v/>
      </c>
      <c r="I5394">
        <f>MIN(E5394,F5394+G5394)+(1-MgmtPct)*H5394</f>
        <v/>
      </c>
      <c r="J5394">
        <f>IF(I5394/SponsorCost&gt;=RatchetTrigger,1,0)</f>
        <v/>
      </c>
      <c r="K5394">
        <f>IF(J5394=1,MgmtPctRatchet,MgmtPct)</f>
        <v/>
      </c>
      <c r="L5394">
        <f>K5394*H5394</f>
        <v/>
      </c>
      <c r="M5394">
        <f>EXP(-rf*C5394)*L5394</f>
        <v/>
      </c>
      <c r="N5394">
        <f>EXP(-rf*C5394)*E5394</f>
        <v/>
      </c>
    </row>
    <row r="5395">
      <c r="A5395" t="n">
        <v>5387</v>
      </c>
      <c r="B5395">
        <f>RAND()</f>
        <v/>
      </c>
      <c r="C5395">
        <f>IF(B5395&lt;P_3,3,IF(B5395&lt;P_3+P_4,4,5))</f>
        <v/>
      </c>
      <c r="D5395">
        <f>NORM.S.INV(RAND())</f>
        <v/>
      </c>
      <c r="E5395">
        <f>V0*EXP((rf-q_leak-0.5*sigma^2)*C5395+sigma*SQRT(C5395)*D5395)</f>
        <v/>
      </c>
      <c r="F5395">
        <f>SHL_face*(1+SHL_rate)^C5395</f>
        <v/>
      </c>
      <c r="G5395">
        <f>Pref_face*(1+Pref_rate)^C5395</f>
        <v/>
      </c>
      <c r="H5395">
        <f>MAX(E5395-F5395-G5395,0)</f>
        <v/>
      </c>
      <c r="I5395">
        <f>MIN(E5395,F5395+G5395)+(1-MgmtPct)*H5395</f>
        <v/>
      </c>
      <c r="J5395">
        <f>IF(I5395/SponsorCost&gt;=RatchetTrigger,1,0)</f>
        <v/>
      </c>
      <c r="K5395">
        <f>IF(J5395=1,MgmtPctRatchet,MgmtPct)</f>
        <v/>
      </c>
      <c r="L5395">
        <f>K5395*H5395</f>
        <v/>
      </c>
      <c r="M5395">
        <f>EXP(-rf*C5395)*L5395</f>
        <v/>
      </c>
      <c r="N5395">
        <f>EXP(-rf*C5395)*E5395</f>
        <v/>
      </c>
    </row>
    <row r="5396">
      <c r="A5396" t="n">
        <v>5388</v>
      </c>
      <c r="B5396">
        <f>RAND()</f>
        <v/>
      </c>
      <c r="C5396">
        <f>IF(B5396&lt;P_3,3,IF(B5396&lt;P_3+P_4,4,5))</f>
        <v/>
      </c>
      <c r="D5396">
        <f>NORM.S.INV(RAND())</f>
        <v/>
      </c>
      <c r="E5396">
        <f>V0*EXP((rf-q_leak-0.5*sigma^2)*C5396+sigma*SQRT(C5396)*D5396)</f>
        <v/>
      </c>
      <c r="F5396">
        <f>SHL_face*(1+SHL_rate)^C5396</f>
        <v/>
      </c>
      <c r="G5396">
        <f>Pref_face*(1+Pref_rate)^C5396</f>
        <v/>
      </c>
      <c r="H5396">
        <f>MAX(E5396-F5396-G5396,0)</f>
        <v/>
      </c>
      <c r="I5396">
        <f>MIN(E5396,F5396+G5396)+(1-MgmtPct)*H5396</f>
        <v/>
      </c>
      <c r="J5396">
        <f>IF(I5396/SponsorCost&gt;=RatchetTrigger,1,0)</f>
        <v/>
      </c>
      <c r="K5396">
        <f>IF(J5396=1,MgmtPctRatchet,MgmtPct)</f>
        <v/>
      </c>
      <c r="L5396">
        <f>K5396*H5396</f>
        <v/>
      </c>
      <c r="M5396">
        <f>EXP(-rf*C5396)*L5396</f>
        <v/>
      </c>
      <c r="N5396">
        <f>EXP(-rf*C5396)*E5396</f>
        <v/>
      </c>
    </row>
    <row r="5397">
      <c r="A5397" t="n">
        <v>5389</v>
      </c>
      <c r="B5397">
        <f>RAND()</f>
        <v/>
      </c>
      <c r="C5397">
        <f>IF(B5397&lt;P_3,3,IF(B5397&lt;P_3+P_4,4,5))</f>
        <v/>
      </c>
      <c r="D5397">
        <f>NORM.S.INV(RAND())</f>
        <v/>
      </c>
      <c r="E5397">
        <f>V0*EXP((rf-q_leak-0.5*sigma^2)*C5397+sigma*SQRT(C5397)*D5397)</f>
        <v/>
      </c>
      <c r="F5397">
        <f>SHL_face*(1+SHL_rate)^C5397</f>
        <v/>
      </c>
      <c r="G5397">
        <f>Pref_face*(1+Pref_rate)^C5397</f>
        <v/>
      </c>
      <c r="H5397">
        <f>MAX(E5397-F5397-G5397,0)</f>
        <v/>
      </c>
      <c r="I5397">
        <f>MIN(E5397,F5397+G5397)+(1-MgmtPct)*H5397</f>
        <v/>
      </c>
      <c r="J5397">
        <f>IF(I5397/SponsorCost&gt;=RatchetTrigger,1,0)</f>
        <v/>
      </c>
      <c r="K5397">
        <f>IF(J5397=1,MgmtPctRatchet,MgmtPct)</f>
        <v/>
      </c>
      <c r="L5397">
        <f>K5397*H5397</f>
        <v/>
      </c>
      <c r="M5397">
        <f>EXP(-rf*C5397)*L5397</f>
        <v/>
      </c>
      <c r="N5397">
        <f>EXP(-rf*C5397)*E5397</f>
        <v/>
      </c>
    </row>
    <row r="5398">
      <c r="A5398" t="n">
        <v>5390</v>
      </c>
      <c r="B5398">
        <f>RAND()</f>
        <v/>
      </c>
      <c r="C5398">
        <f>IF(B5398&lt;P_3,3,IF(B5398&lt;P_3+P_4,4,5))</f>
        <v/>
      </c>
      <c r="D5398">
        <f>NORM.S.INV(RAND())</f>
        <v/>
      </c>
      <c r="E5398">
        <f>V0*EXP((rf-q_leak-0.5*sigma^2)*C5398+sigma*SQRT(C5398)*D5398)</f>
        <v/>
      </c>
      <c r="F5398">
        <f>SHL_face*(1+SHL_rate)^C5398</f>
        <v/>
      </c>
      <c r="G5398">
        <f>Pref_face*(1+Pref_rate)^C5398</f>
        <v/>
      </c>
      <c r="H5398">
        <f>MAX(E5398-F5398-G5398,0)</f>
        <v/>
      </c>
      <c r="I5398">
        <f>MIN(E5398,F5398+G5398)+(1-MgmtPct)*H5398</f>
        <v/>
      </c>
      <c r="J5398">
        <f>IF(I5398/SponsorCost&gt;=RatchetTrigger,1,0)</f>
        <v/>
      </c>
      <c r="K5398">
        <f>IF(J5398=1,MgmtPctRatchet,MgmtPct)</f>
        <v/>
      </c>
      <c r="L5398">
        <f>K5398*H5398</f>
        <v/>
      </c>
      <c r="M5398">
        <f>EXP(-rf*C5398)*L5398</f>
        <v/>
      </c>
      <c r="N5398">
        <f>EXP(-rf*C5398)*E5398</f>
        <v/>
      </c>
    </row>
    <row r="5399">
      <c r="A5399" t="n">
        <v>5391</v>
      </c>
      <c r="B5399">
        <f>RAND()</f>
        <v/>
      </c>
      <c r="C5399">
        <f>IF(B5399&lt;P_3,3,IF(B5399&lt;P_3+P_4,4,5))</f>
        <v/>
      </c>
      <c r="D5399">
        <f>NORM.S.INV(RAND())</f>
        <v/>
      </c>
      <c r="E5399">
        <f>V0*EXP((rf-q_leak-0.5*sigma^2)*C5399+sigma*SQRT(C5399)*D5399)</f>
        <v/>
      </c>
      <c r="F5399">
        <f>SHL_face*(1+SHL_rate)^C5399</f>
        <v/>
      </c>
      <c r="G5399">
        <f>Pref_face*(1+Pref_rate)^C5399</f>
        <v/>
      </c>
      <c r="H5399">
        <f>MAX(E5399-F5399-G5399,0)</f>
        <v/>
      </c>
      <c r="I5399">
        <f>MIN(E5399,F5399+G5399)+(1-MgmtPct)*H5399</f>
        <v/>
      </c>
      <c r="J5399">
        <f>IF(I5399/SponsorCost&gt;=RatchetTrigger,1,0)</f>
        <v/>
      </c>
      <c r="K5399">
        <f>IF(J5399=1,MgmtPctRatchet,MgmtPct)</f>
        <v/>
      </c>
      <c r="L5399">
        <f>K5399*H5399</f>
        <v/>
      </c>
      <c r="M5399">
        <f>EXP(-rf*C5399)*L5399</f>
        <v/>
      </c>
      <c r="N5399">
        <f>EXP(-rf*C5399)*E5399</f>
        <v/>
      </c>
    </row>
    <row r="5400">
      <c r="A5400" t="n">
        <v>5392</v>
      </c>
      <c r="B5400">
        <f>RAND()</f>
        <v/>
      </c>
      <c r="C5400">
        <f>IF(B5400&lt;P_3,3,IF(B5400&lt;P_3+P_4,4,5))</f>
        <v/>
      </c>
      <c r="D5400">
        <f>NORM.S.INV(RAND())</f>
        <v/>
      </c>
      <c r="E5400">
        <f>V0*EXP((rf-q_leak-0.5*sigma^2)*C5400+sigma*SQRT(C5400)*D5400)</f>
        <v/>
      </c>
      <c r="F5400">
        <f>SHL_face*(1+SHL_rate)^C5400</f>
        <v/>
      </c>
      <c r="G5400">
        <f>Pref_face*(1+Pref_rate)^C5400</f>
        <v/>
      </c>
      <c r="H5400">
        <f>MAX(E5400-F5400-G5400,0)</f>
        <v/>
      </c>
      <c r="I5400">
        <f>MIN(E5400,F5400+G5400)+(1-MgmtPct)*H5400</f>
        <v/>
      </c>
      <c r="J5400">
        <f>IF(I5400/SponsorCost&gt;=RatchetTrigger,1,0)</f>
        <v/>
      </c>
      <c r="K5400">
        <f>IF(J5400=1,MgmtPctRatchet,MgmtPct)</f>
        <v/>
      </c>
      <c r="L5400">
        <f>K5400*H5400</f>
        <v/>
      </c>
      <c r="M5400">
        <f>EXP(-rf*C5400)*L5400</f>
        <v/>
      </c>
      <c r="N5400">
        <f>EXP(-rf*C5400)*E5400</f>
        <v/>
      </c>
    </row>
    <row r="5401">
      <c r="A5401" t="n">
        <v>5393</v>
      </c>
      <c r="B5401">
        <f>RAND()</f>
        <v/>
      </c>
      <c r="C5401">
        <f>IF(B5401&lt;P_3,3,IF(B5401&lt;P_3+P_4,4,5))</f>
        <v/>
      </c>
      <c r="D5401">
        <f>NORM.S.INV(RAND())</f>
        <v/>
      </c>
      <c r="E5401">
        <f>V0*EXP((rf-q_leak-0.5*sigma^2)*C5401+sigma*SQRT(C5401)*D5401)</f>
        <v/>
      </c>
      <c r="F5401">
        <f>SHL_face*(1+SHL_rate)^C5401</f>
        <v/>
      </c>
      <c r="G5401">
        <f>Pref_face*(1+Pref_rate)^C5401</f>
        <v/>
      </c>
      <c r="H5401">
        <f>MAX(E5401-F5401-G5401,0)</f>
        <v/>
      </c>
      <c r="I5401">
        <f>MIN(E5401,F5401+G5401)+(1-MgmtPct)*H5401</f>
        <v/>
      </c>
      <c r="J5401">
        <f>IF(I5401/SponsorCost&gt;=RatchetTrigger,1,0)</f>
        <v/>
      </c>
      <c r="K5401">
        <f>IF(J5401=1,MgmtPctRatchet,MgmtPct)</f>
        <v/>
      </c>
      <c r="L5401">
        <f>K5401*H5401</f>
        <v/>
      </c>
      <c r="M5401">
        <f>EXP(-rf*C5401)*L5401</f>
        <v/>
      </c>
      <c r="N5401">
        <f>EXP(-rf*C5401)*E5401</f>
        <v/>
      </c>
    </row>
    <row r="5402">
      <c r="A5402" t="n">
        <v>5394</v>
      </c>
      <c r="B5402">
        <f>RAND()</f>
        <v/>
      </c>
      <c r="C5402">
        <f>IF(B5402&lt;P_3,3,IF(B5402&lt;P_3+P_4,4,5))</f>
        <v/>
      </c>
      <c r="D5402">
        <f>NORM.S.INV(RAND())</f>
        <v/>
      </c>
      <c r="E5402">
        <f>V0*EXP((rf-q_leak-0.5*sigma^2)*C5402+sigma*SQRT(C5402)*D5402)</f>
        <v/>
      </c>
      <c r="F5402">
        <f>SHL_face*(1+SHL_rate)^C5402</f>
        <v/>
      </c>
      <c r="G5402">
        <f>Pref_face*(1+Pref_rate)^C5402</f>
        <v/>
      </c>
      <c r="H5402">
        <f>MAX(E5402-F5402-G5402,0)</f>
        <v/>
      </c>
      <c r="I5402">
        <f>MIN(E5402,F5402+G5402)+(1-MgmtPct)*H5402</f>
        <v/>
      </c>
      <c r="J5402">
        <f>IF(I5402/SponsorCost&gt;=RatchetTrigger,1,0)</f>
        <v/>
      </c>
      <c r="K5402">
        <f>IF(J5402=1,MgmtPctRatchet,MgmtPct)</f>
        <v/>
      </c>
      <c r="L5402">
        <f>K5402*H5402</f>
        <v/>
      </c>
      <c r="M5402">
        <f>EXP(-rf*C5402)*L5402</f>
        <v/>
      </c>
      <c r="N5402">
        <f>EXP(-rf*C5402)*E5402</f>
        <v/>
      </c>
    </row>
    <row r="5403">
      <c r="A5403" t="n">
        <v>5395</v>
      </c>
      <c r="B5403">
        <f>RAND()</f>
        <v/>
      </c>
      <c r="C5403">
        <f>IF(B5403&lt;P_3,3,IF(B5403&lt;P_3+P_4,4,5))</f>
        <v/>
      </c>
      <c r="D5403">
        <f>NORM.S.INV(RAND())</f>
        <v/>
      </c>
      <c r="E5403">
        <f>V0*EXP((rf-q_leak-0.5*sigma^2)*C5403+sigma*SQRT(C5403)*D5403)</f>
        <v/>
      </c>
      <c r="F5403">
        <f>SHL_face*(1+SHL_rate)^C5403</f>
        <v/>
      </c>
      <c r="G5403">
        <f>Pref_face*(1+Pref_rate)^C5403</f>
        <v/>
      </c>
      <c r="H5403">
        <f>MAX(E5403-F5403-G5403,0)</f>
        <v/>
      </c>
      <c r="I5403">
        <f>MIN(E5403,F5403+G5403)+(1-MgmtPct)*H5403</f>
        <v/>
      </c>
      <c r="J5403">
        <f>IF(I5403/SponsorCost&gt;=RatchetTrigger,1,0)</f>
        <v/>
      </c>
      <c r="K5403">
        <f>IF(J5403=1,MgmtPctRatchet,MgmtPct)</f>
        <v/>
      </c>
      <c r="L5403">
        <f>K5403*H5403</f>
        <v/>
      </c>
      <c r="M5403">
        <f>EXP(-rf*C5403)*L5403</f>
        <v/>
      </c>
      <c r="N5403">
        <f>EXP(-rf*C5403)*E5403</f>
        <v/>
      </c>
    </row>
    <row r="5404">
      <c r="A5404" t="n">
        <v>5396</v>
      </c>
      <c r="B5404">
        <f>RAND()</f>
        <v/>
      </c>
      <c r="C5404">
        <f>IF(B5404&lt;P_3,3,IF(B5404&lt;P_3+P_4,4,5))</f>
        <v/>
      </c>
      <c r="D5404">
        <f>NORM.S.INV(RAND())</f>
        <v/>
      </c>
      <c r="E5404">
        <f>V0*EXP((rf-q_leak-0.5*sigma^2)*C5404+sigma*SQRT(C5404)*D5404)</f>
        <v/>
      </c>
      <c r="F5404">
        <f>SHL_face*(1+SHL_rate)^C5404</f>
        <v/>
      </c>
      <c r="G5404">
        <f>Pref_face*(1+Pref_rate)^C5404</f>
        <v/>
      </c>
      <c r="H5404">
        <f>MAX(E5404-F5404-G5404,0)</f>
        <v/>
      </c>
      <c r="I5404">
        <f>MIN(E5404,F5404+G5404)+(1-MgmtPct)*H5404</f>
        <v/>
      </c>
      <c r="J5404">
        <f>IF(I5404/SponsorCost&gt;=RatchetTrigger,1,0)</f>
        <v/>
      </c>
      <c r="K5404">
        <f>IF(J5404=1,MgmtPctRatchet,MgmtPct)</f>
        <v/>
      </c>
      <c r="L5404">
        <f>K5404*H5404</f>
        <v/>
      </c>
      <c r="M5404">
        <f>EXP(-rf*C5404)*L5404</f>
        <v/>
      </c>
      <c r="N5404">
        <f>EXP(-rf*C5404)*E5404</f>
        <v/>
      </c>
    </row>
    <row r="5405">
      <c r="A5405" t="n">
        <v>5397</v>
      </c>
      <c r="B5405">
        <f>RAND()</f>
        <v/>
      </c>
      <c r="C5405">
        <f>IF(B5405&lt;P_3,3,IF(B5405&lt;P_3+P_4,4,5))</f>
        <v/>
      </c>
      <c r="D5405">
        <f>NORM.S.INV(RAND())</f>
        <v/>
      </c>
      <c r="E5405">
        <f>V0*EXP((rf-q_leak-0.5*sigma^2)*C5405+sigma*SQRT(C5405)*D5405)</f>
        <v/>
      </c>
      <c r="F5405">
        <f>SHL_face*(1+SHL_rate)^C5405</f>
        <v/>
      </c>
      <c r="G5405">
        <f>Pref_face*(1+Pref_rate)^C5405</f>
        <v/>
      </c>
      <c r="H5405">
        <f>MAX(E5405-F5405-G5405,0)</f>
        <v/>
      </c>
      <c r="I5405">
        <f>MIN(E5405,F5405+G5405)+(1-MgmtPct)*H5405</f>
        <v/>
      </c>
      <c r="J5405">
        <f>IF(I5405/SponsorCost&gt;=RatchetTrigger,1,0)</f>
        <v/>
      </c>
      <c r="K5405">
        <f>IF(J5405=1,MgmtPctRatchet,MgmtPct)</f>
        <v/>
      </c>
      <c r="L5405">
        <f>K5405*H5405</f>
        <v/>
      </c>
      <c r="M5405">
        <f>EXP(-rf*C5405)*L5405</f>
        <v/>
      </c>
      <c r="N5405">
        <f>EXP(-rf*C5405)*E5405</f>
        <v/>
      </c>
    </row>
    <row r="5406">
      <c r="A5406" t="n">
        <v>5398</v>
      </c>
      <c r="B5406">
        <f>RAND()</f>
        <v/>
      </c>
      <c r="C5406">
        <f>IF(B5406&lt;P_3,3,IF(B5406&lt;P_3+P_4,4,5))</f>
        <v/>
      </c>
      <c r="D5406">
        <f>NORM.S.INV(RAND())</f>
        <v/>
      </c>
      <c r="E5406">
        <f>V0*EXP((rf-q_leak-0.5*sigma^2)*C5406+sigma*SQRT(C5406)*D5406)</f>
        <v/>
      </c>
      <c r="F5406">
        <f>SHL_face*(1+SHL_rate)^C5406</f>
        <v/>
      </c>
      <c r="G5406">
        <f>Pref_face*(1+Pref_rate)^C5406</f>
        <v/>
      </c>
      <c r="H5406">
        <f>MAX(E5406-F5406-G5406,0)</f>
        <v/>
      </c>
      <c r="I5406">
        <f>MIN(E5406,F5406+G5406)+(1-MgmtPct)*H5406</f>
        <v/>
      </c>
      <c r="J5406">
        <f>IF(I5406/SponsorCost&gt;=RatchetTrigger,1,0)</f>
        <v/>
      </c>
      <c r="K5406">
        <f>IF(J5406=1,MgmtPctRatchet,MgmtPct)</f>
        <v/>
      </c>
      <c r="L5406">
        <f>K5406*H5406</f>
        <v/>
      </c>
      <c r="M5406">
        <f>EXP(-rf*C5406)*L5406</f>
        <v/>
      </c>
      <c r="N5406">
        <f>EXP(-rf*C5406)*E5406</f>
        <v/>
      </c>
    </row>
    <row r="5407">
      <c r="A5407" t="n">
        <v>5399</v>
      </c>
      <c r="B5407">
        <f>RAND()</f>
        <v/>
      </c>
      <c r="C5407">
        <f>IF(B5407&lt;P_3,3,IF(B5407&lt;P_3+P_4,4,5))</f>
        <v/>
      </c>
      <c r="D5407">
        <f>NORM.S.INV(RAND())</f>
        <v/>
      </c>
      <c r="E5407">
        <f>V0*EXP((rf-q_leak-0.5*sigma^2)*C5407+sigma*SQRT(C5407)*D5407)</f>
        <v/>
      </c>
      <c r="F5407">
        <f>SHL_face*(1+SHL_rate)^C5407</f>
        <v/>
      </c>
      <c r="G5407">
        <f>Pref_face*(1+Pref_rate)^C5407</f>
        <v/>
      </c>
      <c r="H5407">
        <f>MAX(E5407-F5407-G5407,0)</f>
        <v/>
      </c>
      <c r="I5407">
        <f>MIN(E5407,F5407+G5407)+(1-MgmtPct)*H5407</f>
        <v/>
      </c>
      <c r="J5407">
        <f>IF(I5407/SponsorCost&gt;=RatchetTrigger,1,0)</f>
        <v/>
      </c>
      <c r="K5407">
        <f>IF(J5407=1,MgmtPctRatchet,MgmtPct)</f>
        <v/>
      </c>
      <c r="L5407">
        <f>K5407*H5407</f>
        <v/>
      </c>
      <c r="M5407">
        <f>EXP(-rf*C5407)*L5407</f>
        <v/>
      </c>
      <c r="N5407">
        <f>EXP(-rf*C5407)*E5407</f>
        <v/>
      </c>
    </row>
    <row r="5408">
      <c r="A5408" t="n">
        <v>5400</v>
      </c>
      <c r="B5408">
        <f>RAND()</f>
        <v/>
      </c>
      <c r="C5408">
        <f>IF(B5408&lt;P_3,3,IF(B5408&lt;P_3+P_4,4,5))</f>
        <v/>
      </c>
      <c r="D5408">
        <f>NORM.S.INV(RAND())</f>
        <v/>
      </c>
      <c r="E5408">
        <f>V0*EXP((rf-q_leak-0.5*sigma^2)*C5408+sigma*SQRT(C5408)*D5408)</f>
        <v/>
      </c>
      <c r="F5408">
        <f>SHL_face*(1+SHL_rate)^C5408</f>
        <v/>
      </c>
      <c r="G5408">
        <f>Pref_face*(1+Pref_rate)^C5408</f>
        <v/>
      </c>
      <c r="H5408">
        <f>MAX(E5408-F5408-G5408,0)</f>
        <v/>
      </c>
      <c r="I5408">
        <f>MIN(E5408,F5408+G5408)+(1-MgmtPct)*H5408</f>
        <v/>
      </c>
      <c r="J5408">
        <f>IF(I5408/SponsorCost&gt;=RatchetTrigger,1,0)</f>
        <v/>
      </c>
      <c r="K5408">
        <f>IF(J5408=1,MgmtPctRatchet,MgmtPct)</f>
        <v/>
      </c>
      <c r="L5408">
        <f>K5408*H5408</f>
        <v/>
      </c>
      <c r="M5408">
        <f>EXP(-rf*C5408)*L5408</f>
        <v/>
      </c>
      <c r="N5408">
        <f>EXP(-rf*C5408)*E5408</f>
        <v/>
      </c>
    </row>
    <row r="5409">
      <c r="A5409" t="n">
        <v>5401</v>
      </c>
      <c r="B5409">
        <f>RAND()</f>
        <v/>
      </c>
      <c r="C5409">
        <f>IF(B5409&lt;P_3,3,IF(B5409&lt;P_3+P_4,4,5))</f>
        <v/>
      </c>
      <c r="D5409">
        <f>NORM.S.INV(RAND())</f>
        <v/>
      </c>
      <c r="E5409">
        <f>V0*EXP((rf-q_leak-0.5*sigma^2)*C5409+sigma*SQRT(C5409)*D5409)</f>
        <v/>
      </c>
      <c r="F5409">
        <f>SHL_face*(1+SHL_rate)^C5409</f>
        <v/>
      </c>
      <c r="G5409">
        <f>Pref_face*(1+Pref_rate)^C5409</f>
        <v/>
      </c>
      <c r="H5409">
        <f>MAX(E5409-F5409-G5409,0)</f>
        <v/>
      </c>
      <c r="I5409">
        <f>MIN(E5409,F5409+G5409)+(1-MgmtPct)*H5409</f>
        <v/>
      </c>
      <c r="J5409">
        <f>IF(I5409/SponsorCost&gt;=RatchetTrigger,1,0)</f>
        <v/>
      </c>
      <c r="K5409">
        <f>IF(J5409=1,MgmtPctRatchet,MgmtPct)</f>
        <v/>
      </c>
      <c r="L5409">
        <f>K5409*H5409</f>
        <v/>
      </c>
      <c r="M5409">
        <f>EXP(-rf*C5409)*L5409</f>
        <v/>
      </c>
      <c r="N5409">
        <f>EXP(-rf*C5409)*E5409</f>
        <v/>
      </c>
    </row>
    <row r="5410">
      <c r="A5410" t="n">
        <v>5402</v>
      </c>
      <c r="B5410">
        <f>RAND()</f>
        <v/>
      </c>
      <c r="C5410">
        <f>IF(B5410&lt;P_3,3,IF(B5410&lt;P_3+P_4,4,5))</f>
        <v/>
      </c>
      <c r="D5410">
        <f>NORM.S.INV(RAND())</f>
        <v/>
      </c>
      <c r="E5410">
        <f>V0*EXP((rf-q_leak-0.5*sigma^2)*C5410+sigma*SQRT(C5410)*D5410)</f>
        <v/>
      </c>
      <c r="F5410">
        <f>SHL_face*(1+SHL_rate)^C5410</f>
        <v/>
      </c>
      <c r="G5410">
        <f>Pref_face*(1+Pref_rate)^C5410</f>
        <v/>
      </c>
      <c r="H5410">
        <f>MAX(E5410-F5410-G5410,0)</f>
        <v/>
      </c>
      <c r="I5410">
        <f>MIN(E5410,F5410+G5410)+(1-MgmtPct)*H5410</f>
        <v/>
      </c>
      <c r="J5410">
        <f>IF(I5410/SponsorCost&gt;=RatchetTrigger,1,0)</f>
        <v/>
      </c>
      <c r="K5410">
        <f>IF(J5410=1,MgmtPctRatchet,MgmtPct)</f>
        <v/>
      </c>
      <c r="L5410">
        <f>K5410*H5410</f>
        <v/>
      </c>
      <c r="M5410">
        <f>EXP(-rf*C5410)*L5410</f>
        <v/>
      </c>
      <c r="N5410">
        <f>EXP(-rf*C5410)*E5410</f>
        <v/>
      </c>
    </row>
    <row r="5411">
      <c r="A5411" t="n">
        <v>5403</v>
      </c>
      <c r="B5411">
        <f>RAND()</f>
        <v/>
      </c>
      <c r="C5411">
        <f>IF(B5411&lt;P_3,3,IF(B5411&lt;P_3+P_4,4,5))</f>
        <v/>
      </c>
      <c r="D5411">
        <f>NORM.S.INV(RAND())</f>
        <v/>
      </c>
      <c r="E5411">
        <f>V0*EXP((rf-q_leak-0.5*sigma^2)*C5411+sigma*SQRT(C5411)*D5411)</f>
        <v/>
      </c>
      <c r="F5411">
        <f>SHL_face*(1+SHL_rate)^C5411</f>
        <v/>
      </c>
      <c r="G5411">
        <f>Pref_face*(1+Pref_rate)^C5411</f>
        <v/>
      </c>
      <c r="H5411">
        <f>MAX(E5411-F5411-G5411,0)</f>
        <v/>
      </c>
      <c r="I5411">
        <f>MIN(E5411,F5411+G5411)+(1-MgmtPct)*H5411</f>
        <v/>
      </c>
      <c r="J5411">
        <f>IF(I5411/SponsorCost&gt;=RatchetTrigger,1,0)</f>
        <v/>
      </c>
      <c r="K5411">
        <f>IF(J5411=1,MgmtPctRatchet,MgmtPct)</f>
        <v/>
      </c>
      <c r="L5411">
        <f>K5411*H5411</f>
        <v/>
      </c>
      <c r="M5411">
        <f>EXP(-rf*C5411)*L5411</f>
        <v/>
      </c>
      <c r="N5411">
        <f>EXP(-rf*C5411)*E5411</f>
        <v/>
      </c>
    </row>
    <row r="5412">
      <c r="A5412" t="n">
        <v>5404</v>
      </c>
      <c r="B5412">
        <f>RAND()</f>
        <v/>
      </c>
      <c r="C5412">
        <f>IF(B5412&lt;P_3,3,IF(B5412&lt;P_3+P_4,4,5))</f>
        <v/>
      </c>
      <c r="D5412">
        <f>NORM.S.INV(RAND())</f>
        <v/>
      </c>
      <c r="E5412">
        <f>V0*EXP((rf-q_leak-0.5*sigma^2)*C5412+sigma*SQRT(C5412)*D5412)</f>
        <v/>
      </c>
      <c r="F5412">
        <f>SHL_face*(1+SHL_rate)^C5412</f>
        <v/>
      </c>
      <c r="G5412">
        <f>Pref_face*(1+Pref_rate)^C5412</f>
        <v/>
      </c>
      <c r="H5412">
        <f>MAX(E5412-F5412-G5412,0)</f>
        <v/>
      </c>
      <c r="I5412">
        <f>MIN(E5412,F5412+G5412)+(1-MgmtPct)*H5412</f>
        <v/>
      </c>
      <c r="J5412">
        <f>IF(I5412/SponsorCost&gt;=RatchetTrigger,1,0)</f>
        <v/>
      </c>
      <c r="K5412">
        <f>IF(J5412=1,MgmtPctRatchet,MgmtPct)</f>
        <v/>
      </c>
      <c r="L5412">
        <f>K5412*H5412</f>
        <v/>
      </c>
      <c r="M5412">
        <f>EXP(-rf*C5412)*L5412</f>
        <v/>
      </c>
      <c r="N5412">
        <f>EXP(-rf*C5412)*E5412</f>
        <v/>
      </c>
    </row>
    <row r="5413">
      <c r="A5413" t="n">
        <v>5405</v>
      </c>
      <c r="B5413">
        <f>RAND()</f>
        <v/>
      </c>
      <c r="C5413">
        <f>IF(B5413&lt;P_3,3,IF(B5413&lt;P_3+P_4,4,5))</f>
        <v/>
      </c>
      <c r="D5413">
        <f>NORM.S.INV(RAND())</f>
        <v/>
      </c>
      <c r="E5413">
        <f>V0*EXP((rf-q_leak-0.5*sigma^2)*C5413+sigma*SQRT(C5413)*D5413)</f>
        <v/>
      </c>
      <c r="F5413">
        <f>SHL_face*(1+SHL_rate)^C5413</f>
        <v/>
      </c>
      <c r="G5413">
        <f>Pref_face*(1+Pref_rate)^C5413</f>
        <v/>
      </c>
      <c r="H5413">
        <f>MAX(E5413-F5413-G5413,0)</f>
        <v/>
      </c>
      <c r="I5413">
        <f>MIN(E5413,F5413+G5413)+(1-MgmtPct)*H5413</f>
        <v/>
      </c>
      <c r="J5413">
        <f>IF(I5413/SponsorCost&gt;=RatchetTrigger,1,0)</f>
        <v/>
      </c>
      <c r="K5413">
        <f>IF(J5413=1,MgmtPctRatchet,MgmtPct)</f>
        <v/>
      </c>
      <c r="L5413">
        <f>K5413*H5413</f>
        <v/>
      </c>
      <c r="M5413">
        <f>EXP(-rf*C5413)*L5413</f>
        <v/>
      </c>
      <c r="N5413">
        <f>EXP(-rf*C5413)*E5413</f>
        <v/>
      </c>
    </row>
    <row r="5414">
      <c r="A5414" t="n">
        <v>5406</v>
      </c>
      <c r="B5414">
        <f>RAND()</f>
        <v/>
      </c>
      <c r="C5414">
        <f>IF(B5414&lt;P_3,3,IF(B5414&lt;P_3+P_4,4,5))</f>
        <v/>
      </c>
      <c r="D5414">
        <f>NORM.S.INV(RAND())</f>
        <v/>
      </c>
      <c r="E5414">
        <f>V0*EXP((rf-q_leak-0.5*sigma^2)*C5414+sigma*SQRT(C5414)*D5414)</f>
        <v/>
      </c>
      <c r="F5414">
        <f>SHL_face*(1+SHL_rate)^C5414</f>
        <v/>
      </c>
      <c r="G5414">
        <f>Pref_face*(1+Pref_rate)^C5414</f>
        <v/>
      </c>
      <c r="H5414">
        <f>MAX(E5414-F5414-G5414,0)</f>
        <v/>
      </c>
      <c r="I5414">
        <f>MIN(E5414,F5414+G5414)+(1-MgmtPct)*H5414</f>
        <v/>
      </c>
      <c r="J5414">
        <f>IF(I5414/SponsorCost&gt;=RatchetTrigger,1,0)</f>
        <v/>
      </c>
      <c r="K5414">
        <f>IF(J5414=1,MgmtPctRatchet,MgmtPct)</f>
        <v/>
      </c>
      <c r="L5414">
        <f>K5414*H5414</f>
        <v/>
      </c>
      <c r="M5414">
        <f>EXP(-rf*C5414)*L5414</f>
        <v/>
      </c>
      <c r="N5414">
        <f>EXP(-rf*C5414)*E5414</f>
        <v/>
      </c>
    </row>
    <row r="5415">
      <c r="A5415" t="n">
        <v>5407</v>
      </c>
      <c r="B5415">
        <f>RAND()</f>
        <v/>
      </c>
      <c r="C5415">
        <f>IF(B5415&lt;P_3,3,IF(B5415&lt;P_3+P_4,4,5))</f>
        <v/>
      </c>
      <c r="D5415">
        <f>NORM.S.INV(RAND())</f>
        <v/>
      </c>
      <c r="E5415">
        <f>V0*EXP((rf-q_leak-0.5*sigma^2)*C5415+sigma*SQRT(C5415)*D5415)</f>
        <v/>
      </c>
      <c r="F5415">
        <f>SHL_face*(1+SHL_rate)^C5415</f>
        <v/>
      </c>
      <c r="G5415">
        <f>Pref_face*(1+Pref_rate)^C5415</f>
        <v/>
      </c>
      <c r="H5415">
        <f>MAX(E5415-F5415-G5415,0)</f>
        <v/>
      </c>
      <c r="I5415">
        <f>MIN(E5415,F5415+G5415)+(1-MgmtPct)*H5415</f>
        <v/>
      </c>
      <c r="J5415">
        <f>IF(I5415/SponsorCost&gt;=RatchetTrigger,1,0)</f>
        <v/>
      </c>
      <c r="K5415">
        <f>IF(J5415=1,MgmtPctRatchet,MgmtPct)</f>
        <v/>
      </c>
      <c r="L5415">
        <f>K5415*H5415</f>
        <v/>
      </c>
      <c r="M5415">
        <f>EXP(-rf*C5415)*L5415</f>
        <v/>
      </c>
      <c r="N5415">
        <f>EXP(-rf*C5415)*E5415</f>
        <v/>
      </c>
    </row>
    <row r="5416">
      <c r="A5416" t="n">
        <v>5408</v>
      </c>
      <c r="B5416">
        <f>RAND()</f>
        <v/>
      </c>
      <c r="C5416">
        <f>IF(B5416&lt;P_3,3,IF(B5416&lt;P_3+P_4,4,5))</f>
        <v/>
      </c>
      <c r="D5416">
        <f>NORM.S.INV(RAND())</f>
        <v/>
      </c>
      <c r="E5416">
        <f>V0*EXP((rf-q_leak-0.5*sigma^2)*C5416+sigma*SQRT(C5416)*D5416)</f>
        <v/>
      </c>
      <c r="F5416">
        <f>SHL_face*(1+SHL_rate)^C5416</f>
        <v/>
      </c>
      <c r="G5416">
        <f>Pref_face*(1+Pref_rate)^C5416</f>
        <v/>
      </c>
      <c r="H5416">
        <f>MAX(E5416-F5416-G5416,0)</f>
        <v/>
      </c>
      <c r="I5416">
        <f>MIN(E5416,F5416+G5416)+(1-MgmtPct)*H5416</f>
        <v/>
      </c>
      <c r="J5416">
        <f>IF(I5416/SponsorCost&gt;=RatchetTrigger,1,0)</f>
        <v/>
      </c>
      <c r="K5416">
        <f>IF(J5416=1,MgmtPctRatchet,MgmtPct)</f>
        <v/>
      </c>
      <c r="L5416">
        <f>K5416*H5416</f>
        <v/>
      </c>
      <c r="M5416">
        <f>EXP(-rf*C5416)*L5416</f>
        <v/>
      </c>
      <c r="N5416">
        <f>EXP(-rf*C5416)*E5416</f>
        <v/>
      </c>
    </row>
    <row r="5417">
      <c r="A5417" t="n">
        <v>5409</v>
      </c>
      <c r="B5417">
        <f>RAND()</f>
        <v/>
      </c>
      <c r="C5417">
        <f>IF(B5417&lt;P_3,3,IF(B5417&lt;P_3+P_4,4,5))</f>
        <v/>
      </c>
      <c r="D5417">
        <f>NORM.S.INV(RAND())</f>
        <v/>
      </c>
      <c r="E5417">
        <f>V0*EXP((rf-q_leak-0.5*sigma^2)*C5417+sigma*SQRT(C5417)*D5417)</f>
        <v/>
      </c>
      <c r="F5417">
        <f>SHL_face*(1+SHL_rate)^C5417</f>
        <v/>
      </c>
      <c r="G5417">
        <f>Pref_face*(1+Pref_rate)^C5417</f>
        <v/>
      </c>
      <c r="H5417">
        <f>MAX(E5417-F5417-G5417,0)</f>
        <v/>
      </c>
      <c r="I5417">
        <f>MIN(E5417,F5417+G5417)+(1-MgmtPct)*H5417</f>
        <v/>
      </c>
      <c r="J5417">
        <f>IF(I5417/SponsorCost&gt;=RatchetTrigger,1,0)</f>
        <v/>
      </c>
      <c r="K5417">
        <f>IF(J5417=1,MgmtPctRatchet,MgmtPct)</f>
        <v/>
      </c>
      <c r="L5417">
        <f>K5417*H5417</f>
        <v/>
      </c>
      <c r="M5417">
        <f>EXP(-rf*C5417)*L5417</f>
        <v/>
      </c>
      <c r="N5417">
        <f>EXP(-rf*C5417)*E5417</f>
        <v/>
      </c>
    </row>
    <row r="5418">
      <c r="A5418" t="n">
        <v>5410</v>
      </c>
      <c r="B5418">
        <f>RAND()</f>
        <v/>
      </c>
      <c r="C5418">
        <f>IF(B5418&lt;P_3,3,IF(B5418&lt;P_3+P_4,4,5))</f>
        <v/>
      </c>
      <c r="D5418">
        <f>NORM.S.INV(RAND())</f>
        <v/>
      </c>
      <c r="E5418">
        <f>V0*EXP((rf-q_leak-0.5*sigma^2)*C5418+sigma*SQRT(C5418)*D5418)</f>
        <v/>
      </c>
      <c r="F5418">
        <f>SHL_face*(1+SHL_rate)^C5418</f>
        <v/>
      </c>
      <c r="G5418">
        <f>Pref_face*(1+Pref_rate)^C5418</f>
        <v/>
      </c>
      <c r="H5418">
        <f>MAX(E5418-F5418-G5418,0)</f>
        <v/>
      </c>
      <c r="I5418">
        <f>MIN(E5418,F5418+G5418)+(1-MgmtPct)*H5418</f>
        <v/>
      </c>
      <c r="J5418">
        <f>IF(I5418/SponsorCost&gt;=RatchetTrigger,1,0)</f>
        <v/>
      </c>
      <c r="K5418">
        <f>IF(J5418=1,MgmtPctRatchet,MgmtPct)</f>
        <v/>
      </c>
      <c r="L5418">
        <f>K5418*H5418</f>
        <v/>
      </c>
      <c r="M5418">
        <f>EXP(-rf*C5418)*L5418</f>
        <v/>
      </c>
      <c r="N5418">
        <f>EXP(-rf*C5418)*E5418</f>
        <v/>
      </c>
    </row>
    <row r="5419">
      <c r="A5419" t="n">
        <v>5411</v>
      </c>
      <c r="B5419">
        <f>RAND()</f>
        <v/>
      </c>
      <c r="C5419">
        <f>IF(B5419&lt;P_3,3,IF(B5419&lt;P_3+P_4,4,5))</f>
        <v/>
      </c>
      <c r="D5419">
        <f>NORM.S.INV(RAND())</f>
        <v/>
      </c>
      <c r="E5419">
        <f>V0*EXP((rf-q_leak-0.5*sigma^2)*C5419+sigma*SQRT(C5419)*D5419)</f>
        <v/>
      </c>
      <c r="F5419">
        <f>SHL_face*(1+SHL_rate)^C5419</f>
        <v/>
      </c>
      <c r="G5419">
        <f>Pref_face*(1+Pref_rate)^C5419</f>
        <v/>
      </c>
      <c r="H5419">
        <f>MAX(E5419-F5419-G5419,0)</f>
        <v/>
      </c>
      <c r="I5419">
        <f>MIN(E5419,F5419+G5419)+(1-MgmtPct)*H5419</f>
        <v/>
      </c>
      <c r="J5419">
        <f>IF(I5419/SponsorCost&gt;=RatchetTrigger,1,0)</f>
        <v/>
      </c>
      <c r="K5419">
        <f>IF(J5419=1,MgmtPctRatchet,MgmtPct)</f>
        <v/>
      </c>
      <c r="L5419">
        <f>K5419*H5419</f>
        <v/>
      </c>
      <c r="M5419">
        <f>EXP(-rf*C5419)*L5419</f>
        <v/>
      </c>
      <c r="N5419">
        <f>EXP(-rf*C5419)*E5419</f>
        <v/>
      </c>
    </row>
    <row r="5420">
      <c r="A5420" t="n">
        <v>5412</v>
      </c>
      <c r="B5420">
        <f>RAND()</f>
        <v/>
      </c>
      <c r="C5420">
        <f>IF(B5420&lt;P_3,3,IF(B5420&lt;P_3+P_4,4,5))</f>
        <v/>
      </c>
      <c r="D5420">
        <f>NORM.S.INV(RAND())</f>
        <v/>
      </c>
      <c r="E5420">
        <f>V0*EXP((rf-q_leak-0.5*sigma^2)*C5420+sigma*SQRT(C5420)*D5420)</f>
        <v/>
      </c>
      <c r="F5420">
        <f>SHL_face*(1+SHL_rate)^C5420</f>
        <v/>
      </c>
      <c r="G5420">
        <f>Pref_face*(1+Pref_rate)^C5420</f>
        <v/>
      </c>
      <c r="H5420">
        <f>MAX(E5420-F5420-G5420,0)</f>
        <v/>
      </c>
      <c r="I5420">
        <f>MIN(E5420,F5420+G5420)+(1-MgmtPct)*H5420</f>
        <v/>
      </c>
      <c r="J5420">
        <f>IF(I5420/SponsorCost&gt;=RatchetTrigger,1,0)</f>
        <v/>
      </c>
      <c r="K5420">
        <f>IF(J5420=1,MgmtPctRatchet,MgmtPct)</f>
        <v/>
      </c>
      <c r="L5420">
        <f>K5420*H5420</f>
        <v/>
      </c>
      <c r="M5420">
        <f>EXP(-rf*C5420)*L5420</f>
        <v/>
      </c>
      <c r="N5420">
        <f>EXP(-rf*C5420)*E5420</f>
        <v/>
      </c>
    </row>
    <row r="5421">
      <c r="A5421" t="n">
        <v>5413</v>
      </c>
      <c r="B5421">
        <f>RAND()</f>
        <v/>
      </c>
      <c r="C5421">
        <f>IF(B5421&lt;P_3,3,IF(B5421&lt;P_3+P_4,4,5))</f>
        <v/>
      </c>
      <c r="D5421">
        <f>NORM.S.INV(RAND())</f>
        <v/>
      </c>
      <c r="E5421">
        <f>V0*EXP((rf-q_leak-0.5*sigma^2)*C5421+sigma*SQRT(C5421)*D5421)</f>
        <v/>
      </c>
      <c r="F5421">
        <f>SHL_face*(1+SHL_rate)^C5421</f>
        <v/>
      </c>
      <c r="G5421">
        <f>Pref_face*(1+Pref_rate)^C5421</f>
        <v/>
      </c>
      <c r="H5421">
        <f>MAX(E5421-F5421-G5421,0)</f>
        <v/>
      </c>
      <c r="I5421">
        <f>MIN(E5421,F5421+G5421)+(1-MgmtPct)*H5421</f>
        <v/>
      </c>
      <c r="J5421">
        <f>IF(I5421/SponsorCost&gt;=RatchetTrigger,1,0)</f>
        <v/>
      </c>
      <c r="K5421">
        <f>IF(J5421=1,MgmtPctRatchet,MgmtPct)</f>
        <v/>
      </c>
      <c r="L5421">
        <f>K5421*H5421</f>
        <v/>
      </c>
      <c r="M5421">
        <f>EXP(-rf*C5421)*L5421</f>
        <v/>
      </c>
      <c r="N5421">
        <f>EXP(-rf*C5421)*E5421</f>
        <v/>
      </c>
    </row>
    <row r="5422">
      <c r="A5422" t="n">
        <v>5414</v>
      </c>
      <c r="B5422">
        <f>RAND()</f>
        <v/>
      </c>
      <c r="C5422">
        <f>IF(B5422&lt;P_3,3,IF(B5422&lt;P_3+P_4,4,5))</f>
        <v/>
      </c>
      <c r="D5422">
        <f>NORM.S.INV(RAND())</f>
        <v/>
      </c>
      <c r="E5422">
        <f>V0*EXP((rf-q_leak-0.5*sigma^2)*C5422+sigma*SQRT(C5422)*D5422)</f>
        <v/>
      </c>
      <c r="F5422">
        <f>SHL_face*(1+SHL_rate)^C5422</f>
        <v/>
      </c>
      <c r="G5422">
        <f>Pref_face*(1+Pref_rate)^C5422</f>
        <v/>
      </c>
      <c r="H5422">
        <f>MAX(E5422-F5422-G5422,0)</f>
        <v/>
      </c>
      <c r="I5422">
        <f>MIN(E5422,F5422+G5422)+(1-MgmtPct)*H5422</f>
        <v/>
      </c>
      <c r="J5422">
        <f>IF(I5422/SponsorCost&gt;=RatchetTrigger,1,0)</f>
        <v/>
      </c>
      <c r="K5422">
        <f>IF(J5422=1,MgmtPctRatchet,MgmtPct)</f>
        <v/>
      </c>
      <c r="L5422">
        <f>K5422*H5422</f>
        <v/>
      </c>
      <c r="M5422">
        <f>EXP(-rf*C5422)*L5422</f>
        <v/>
      </c>
      <c r="N5422">
        <f>EXP(-rf*C5422)*E5422</f>
        <v/>
      </c>
    </row>
    <row r="5423">
      <c r="A5423" t="n">
        <v>5415</v>
      </c>
      <c r="B5423">
        <f>RAND()</f>
        <v/>
      </c>
      <c r="C5423">
        <f>IF(B5423&lt;P_3,3,IF(B5423&lt;P_3+P_4,4,5))</f>
        <v/>
      </c>
      <c r="D5423">
        <f>NORM.S.INV(RAND())</f>
        <v/>
      </c>
      <c r="E5423">
        <f>V0*EXP((rf-q_leak-0.5*sigma^2)*C5423+sigma*SQRT(C5423)*D5423)</f>
        <v/>
      </c>
      <c r="F5423">
        <f>SHL_face*(1+SHL_rate)^C5423</f>
        <v/>
      </c>
      <c r="G5423">
        <f>Pref_face*(1+Pref_rate)^C5423</f>
        <v/>
      </c>
      <c r="H5423">
        <f>MAX(E5423-F5423-G5423,0)</f>
        <v/>
      </c>
      <c r="I5423">
        <f>MIN(E5423,F5423+G5423)+(1-MgmtPct)*H5423</f>
        <v/>
      </c>
      <c r="J5423">
        <f>IF(I5423/SponsorCost&gt;=RatchetTrigger,1,0)</f>
        <v/>
      </c>
      <c r="K5423">
        <f>IF(J5423=1,MgmtPctRatchet,MgmtPct)</f>
        <v/>
      </c>
      <c r="L5423">
        <f>K5423*H5423</f>
        <v/>
      </c>
      <c r="M5423">
        <f>EXP(-rf*C5423)*L5423</f>
        <v/>
      </c>
      <c r="N5423">
        <f>EXP(-rf*C5423)*E5423</f>
        <v/>
      </c>
    </row>
    <row r="5424">
      <c r="A5424" t="n">
        <v>5416</v>
      </c>
      <c r="B5424">
        <f>RAND()</f>
        <v/>
      </c>
      <c r="C5424">
        <f>IF(B5424&lt;P_3,3,IF(B5424&lt;P_3+P_4,4,5))</f>
        <v/>
      </c>
      <c r="D5424">
        <f>NORM.S.INV(RAND())</f>
        <v/>
      </c>
      <c r="E5424">
        <f>V0*EXP((rf-q_leak-0.5*sigma^2)*C5424+sigma*SQRT(C5424)*D5424)</f>
        <v/>
      </c>
      <c r="F5424">
        <f>SHL_face*(1+SHL_rate)^C5424</f>
        <v/>
      </c>
      <c r="G5424">
        <f>Pref_face*(1+Pref_rate)^C5424</f>
        <v/>
      </c>
      <c r="H5424">
        <f>MAX(E5424-F5424-G5424,0)</f>
        <v/>
      </c>
      <c r="I5424">
        <f>MIN(E5424,F5424+G5424)+(1-MgmtPct)*H5424</f>
        <v/>
      </c>
      <c r="J5424">
        <f>IF(I5424/SponsorCost&gt;=RatchetTrigger,1,0)</f>
        <v/>
      </c>
      <c r="K5424">
        <f>IF(J5424=1,MgmtPctRatchet,MgmtPct)</f>
        <v/>
      </c>
      <c r="L5424">
        <f>K5424*H5424</f>
        <v/>
      </c>
      <c r="M5424">
        <f>EXP(-rf*C5424)*L5424</f>
        <v/>
      </c>
      <c r="N5424">
        <f>EXP(-rf*C5424)*E5424</f>
        <v/>
      </c>
    </row>
    <row r="5425">
      <c r="A5425" t="n">
        <v>5417</v>
      </c>
      <c r="B5425">
        <f>RAND()</f>
        <v/>
      </c>
      <c r="C5425">
        <f>IF(B5425&lt;P_3,3,IF(B5425&lt;P_3+P_4,4,5))</f>
        <v/>
      </c>
      <c r="D5425">
        <f>NORM.S.INV(RAND())</f>
        <v/>
      </c>
      <c r="E5425">
        <f>V0*EXP((rf-q_leak-0.5*sigma^2)*C5425+sigma*SQRT(C5425)*D5425)</f>
        <v/>
      </c>
      <c r="F5425">
        <f>SHL_face*(1+SHL_rate)^C5425</f>
        <v/>
      </c>
      <c r="G5425">
        <f>Pref_face*(1+Pref_rate)^C5425</f>
        <v/>
      </c>
      <c r="H5425">
        <f>MAX(E5425-F5425-G5425,0)</f>
        <v/>
      </c>
      <c r="I5425">
        <f>MIN(E5425,F5425+G5425)+(1-MgmtPct)*H5425</f>
        <v/>
      </c>
      <c r="J5425">
        <f>IF(I5425/SponsorCost&gt;=RatchetTrigger,1,0)</f>
        <v/>
      </c>
      <c r="K5425">
        <f>IF(J5425=1,MgmtPctRatchet,MgmtPct)</f>
        <v/>
      </c>
      <c r="L5425">
        <f>K5425*H5425</f>
        <v/>
      </c>
      <c r="M5425">
        <f>EXP(-rf*C5425)*L5425</f>
        <v/>
      </c>
      <c r="N5425">
        <f>EXP(-rf*C5425)*E5425</f>
        <v/>
      </c>
    </row>
    <row r="5426">
      <c r="A5426" t="n">
        <v>5418</v>
      </c>
      <c r="B5426">
        <f>RAND()</f>
        <v/>
      </c>
      <c r="C5426">
        <f>IF(B5426&lt;P_3,3,IF(B5426&lt;P_3+P_4,4,5))</f>
        <v/>
      </c>
      <c r="D5426">
        <f>NORM.S.INV(RAND())</f>
        <v/>
      </c>
      <c r="E5426">
        <f>V0*EXP((rf-q_leak-0.5*sigma^2)*C5426+sigma*SQRT(C5426)*D5426)</f>
        <v/>
      </c>
      <c r="F5426">
        <f>SHL_face*(1+SHL_rate)^C5426</f>
        <v/>
      </c>
      <c r="G5426">
        <f>Pref_face*(1+Pref_rate)^C5426</f>
        <v/>
      </c>
      <c r="H5426">
        <f>MAX(E5426-F5426-G5426,0)</f>
        <v/>
      </c>
      <c r="I5426">
        <f>MIN(E5426,F5426+G5426)+(1-MgmtPct)*H5426</f>
        <v/>
      </c>
      <c r="J5426">
        <f>IF(I5426/SponsorCost&gt;=RatchetTrigger,1,0)</f>
        <v/>
      </c>
      <c r="K5426">
        <f>IF(J5426=1,MgmtPctRatchet,MgmtPct)</f>
        <v/>
      </c>
      <c r="L5426">
        <f>K5426*H5426</f>
        <v/>
      </c>
      <c r="M5426">
        <f>EXP(-rf*C5426)*L5426</f>
        <v/>
      </c>
      <c r="N5426">
        <f>EXP(-rf*C5426)*E5426</f>
        <v/>
      </c>
    </row>
    <row r="5427">
      <c r="A5427" t="n">
        <v>5419</v>
      </c>
      <c r="B5427">
        <f>RAND()</f>
        <v/>
      </c>
      <c r="C5427">
        <f>IF(B5427&lt;P_3,3,IF(B5427&lt;P_3+P_4,4,5))</f>
        <v/>
      </c>
      <c r="D5427">
        <f>NORM.S.INV(RAND())</f>
        <v/>
      </c>
      <c r="E5427">
        <f>V0*EXP((rf-q_leak-0.5*sigma^2)*C5427+sigma*SQRT(C5427)*D5427)</f>
        <v/>
      </c>
      <c r="F5427">
        <f>SHL_face*(1+SHL_rate)^C5427</f>
        <v/>
      </c>
      <c r="G5427">
        <f>Pref_face*(1+Pref_rate)^C5427</f>
        <v/>
      </c>
      <c r="H5427">
        <f>MAX(E5427-F5427-G5427,0)</f>
        <v/>
      </c>
      <c r="I5427">
        <f>MIN(E5427,F5427+G5427)+(1-MgmtPct)*H5427</f>
        <v/>
      </c>
      <c r="J5427">
        <f>IF(I5427/SponsorCost&gt;=RatchetTrigger,1,0)</f>
        <v/>
      </c>
      <c r="K5427">
        <f>IF(J5427=1,MgmtPctRatchet,MgmtPct)</f>
        <v/>
      </c>
      <c r="L5427">
        <f>K5427*H5427</f>
        <v/>
      </c>
      <c r="M5427">
        <f>EXP(-rf*C5427)*L5427</f>
        <v/>
      </c>
      <c r="N5427">
        <f>EXP(-rf*C5427)*E5427</f>
        <v/>
      </c>
    </row>
    <row r="5428">
      <c r="A5428" t="n">
        <v>5420</v>
      </c>
      <c r="B5428">
        <f>RAND()</f>
        <v/>
      </c>
      <c r="C5428">
        <f>IF(B5428&lt;P_3,3,IF(B5428&lt;P_3+P_4,4,5))</f>
        <v/>
      </c>
      <c r="D5428">
        <f>NORM.S.INV(RAND())</f>
        <v/>
      </c>
      <c r="E5428">
        <f>V0*EXP((rf-q_leak-0.5*sigma^2)*C5428+sigma*SQRT(C5428)*D5428)</f>
        <v/>
      </c>
      <c r="F5428">
        <f>SHL_face*(1+SHL_rate)^C5428</f>
        <v/>
      </c>
      <c r="G5428">
        <f>Pref_face*(1+Pref_rate)^C5428</f>
        <v/>
      </c>
      <c r="H5428">
        <f>MAX(E5428-F5428-G5428,0)</f>
        <v/>
      </c>
      <c r="I5428">
        <f>MIN(E5428,F5428+G5428)+(1-MgmtPct)*H5428</f>
        <v/>
      </c>
      <c r="J5428">
        <f>IF(I5428/SponsorCost&gt;=RatchetTrigger,1,0)</f>
        <v/>
      </c>
      <c r="K5428">
        <f>IF(J5428=1,MgmtPctRatchet,MgmtPct)</f>
        <v/>
      </c>
      <c r="L5428">
        <f>K5428*H5428</f>
        <v/>
      </c>
      <c r="M5428">
        <f>EXP(-rf*C5428)*L5428</f>
        <v/>
      </c>
      <c r="N5428">
        <f>EXP(-rf*C5428)*E5428</f>
        <v/>
      </c>
    </row>
    <row r="5429">
      <c r="A5429" t="n">
        <v>5421</v>
      </c>
      <c r="B5429">
        <f>RAND()</f>
        <v/>
      </c>
      <c r="C5429">
        <f>IF(B5429&lt;P_3,3,IF(B5429&lt;P_3+P_4,4,5))</f>
        <v/>
      </c>
      <c r="D5429">
        <f>NORM.S.INV(RAND())</f>
        <v/>
      </c>
      <c r="E5429">
        <f>V0*EXP((rf-q_leak-0.5*sigma^2)*C5429+sigma*SQRT(C5429)*D5429)</f>
        <v/>
      </c>
      <c r="F5429">
        <f>SHL_face*(1+SHL_rate)^C5429</f>
        <v/>
      </c>
      <c r="G5429">
        <f>Pref_face*(1+Pref_rate)^C5429</f>
        <v/>
      </c>
      <c r="H5429">
        <f>MAX(E5429-F5429-G5429,0)</f>
        <v/>
      </c>
      <c r="I5429">
        <f>MIN(E5429,F5429+G5429)+(1-MgmtPct)*H5429</f>
        <v/>
      </c>
      <c r="J5429">
        <f>IF(I5429/SponsorCost&gt;=RatchetTrigger,1,0)</f>
        <v/>
      </c>
      <c r="K5429">
        <f>IF(J5429=1,MgmtPctRatchet,MgmtPct)</f>
        <v/>
      </c>
      <c r="L5429">
        <f>K5429*H5429</f>
        <v/>
      </c>
      <c r="M5429">
        <f>EXP(-rf*C5429)*L5429</f>
        <v/>
      </c>
      <c r="N5429">
        <f>EXP(-rf*C5429)*E5429</f>
        <v/>
      </c>
    </row>
    <row r="5430">
      <c r="A5430" t="n">
        <v>5422</v>
      </c>
      <c r="B5430">
        <f>RAND()</f>
        <v/>
      </c>
      <c r="C5430">
        <f>IF(B5430&lt;P_3,3,IF(B5430&lt;P_3+P_4,4,5))</f>
        <v/>
      </c>
      <c r="D5430">
        <f>NORM.S.INV(RAND())</f>
        <v/>
      </c>
      <c r="E5430">
        <f>V0*EXP((rf-q_leak-0.5*sigma^2)*C5430+sigma*SQRT(C5430)*D5430)</f>
        <v/>
      </c>
      <c r="F5430">
        <f>SHL_face*(1+SHL_rate)^C5430</f>
        <v/>
      </c>
      <c r="G5430">
        <f>Pref_face*(1+Pref_rate)^C5430</f>
        <v/>
      </c>
      <c r="H5430">
        <f>MAX(E5430-F5430-G5430,0)</f>
        <v/>
      </c>
      <c r="I5430">
        <f>MIN(E5430,F5430+G5430)+(1-MgmtPct)*H5430</f>
        <v/>
      </c>
      <c r="J5430">
        <f>IF(I5430/SponsorCost&gt;=RatchetTrigger,1,0)</f>
        <v/>
      </c>
      <c r="K5430">
        <f>IF(J5430=1,MgmtPctRatchet,MgmtPct)</f>
        <v/>
      </c>
      <c r="L5430">
        <f>K5430*H5430</f>
        <v/>
      </c>
      <c r="M5430">
        <f>EXP(-rf*C5430)*L5430</f>
        <v/>
      </c>
      <c r="N5430">
        <f>EXP(-rf*C5430)*E5430</f>
        <v/>
      </c>
    </row>
    <row r="5431">
      <c r="A5431" t="n">
        <v>5423</v>
      </c>
      <c r="B5431">
        <f>RAND()</f>
        <v/>
      </c>
      <c r="C5431">
        <f>IF(B5431&lt;P_3,3,IF(B5431&lt;P_3+P_4,4,5))</f>
        <v/>
      </c>
      <c r="D5431">
        <f>NORM.S.INV(RAND())</f>
        <v/>
      </c>
      <c r="E5431">
        <f>V0*EXP((rf-q_leak-0.5*sigma^2)*C5431+sigma*SQRT(C5431)*D5431)</f>
        <v/>
      </c>
      <c r="F5431">
        <f>SHL_face*(1+SHL_rate)^C5431</f>
        <v/>
      </c>
      <c r="G5431">
        <f>Pref_face*(1+Pref_rate)^C5431</f>
        <v/>
      </c>
      <c r="H5431">
        <f>MAX(E5431-F5431-G5431,0)</f>
        <v/>
      </c>
      <c r="I5431">
        <f>MIN(E5431,F5431+G5431)+(1-MgmtPct)*H5431</f>
        <v/>
      </c>
      <c r="J5431">
        <f>IF(I5431/SponsorCost&gt;=RatchetTrigger,1,0)</f>
        <v/>
      </c>
      <c r="K5431">
        <f>IF(J5431=1,MgmtPctRatchet,MgmtPct)</f>
        <v/>
      </c>
      <c r="L5431">
        <f>K5431*H5431</f>
        <v/>
      </c>
      <c r="M5431">
        <f>EXP(-rf*C5431)*L5431</f>
        <v/>
      </c>
      <c r="N5431">
        <f>EXP(-rf*C5431)*E5431</f>
        <v/>
      </c>
    </row>
    <row r="5432">
      <c r="A5432" t="n">
        <v>5424</v>
      </c>
      <c r="B5432">
        <f>RAND()</f>
        <v/>
      </c>
      <c r="C5432">
        <f>IF(B5432&lt;P_3,3,IF(B5432&lt;P_3+P_4,4,5))</f>
        <v/>
      </c>
      <c r="D5432">
        <f>NORM.S.INV(RAND())</f>
        <v/>
      </c>
      <c r="E5432">
        <f>V0*EXP((rf-q_leak-0.5*sigma^2)*C5432+sigma*SQRT(C5432)*D5432)</f>
        <v/>
      </c>
      <c r="F5432">
        <f>SHL_face*(1+SHL_rate)^C5432</f>
        <v/>
      </c>
      <c r="G5432">
        <f>Pref_face*(1+Pref_rate)^C5432</f>
        <v/>
      </c>
      <c r="H5432">
        <f>MAX(E5432-F5432-G5432,0)</f>
        <v/>
      </c>
      <c r="I5432">
        <f>MIN(E5432,F5432+G5432)+(1-MgmtPct)*H5432</f>
        <v/>
      </c>
      <c r="J5432">
        <f>IF(I5432/SponsorCost&gt;=RatchetTrigger,1,0)</f>
        <v/>
      </c>
      <c r="K5432">
        <f>IF(J5432=1,MgmtPctRatchet,MgmtPct)</f>
        <v/>
      </c>
      <c r="L5432">
        <f>K5432*H5432</f>
        <v/>
      </c>
      <c r="M5432">
        <f>EXP(-rf*C5432)*L5432</f>
        <v/>
      </c>
      <c r="N5432">
        <f>EXP(-rf*C5432)*E5432</f>
        <v/>
      </c>
    </row>
    <row r="5433">
      <c r="A5433" t="n">
        <v>5425</v>
      </c>
      <c r="B5433">
        <f>RAND()</f>
        <v/>
      </c>
      <c r="C5433">
        <f>IF(B5433&lt;P_3,3,IF(B5433&lt;P_3+P_4,4,5))</f>
        <v/>
      </c>
      <c r="D5433">
        <f>NORM.S.INV(RAND())</f>
        <v/>
      </c>
      <c r="E5433">
        <f>V0*EXP((rf-q_leak-0.5*sigma^2)*C5433+sigma*SQRT(C5433)*D5433)</f>
        <v/>
      </c>
      <c r="F5433">
        <f>SHL_face*(1+SHL_rate)^C5433</f>
        <v/>
      </c>
      <c r="G5433">
        <f>Pref_face*(1+Pref_rate)^C5433</f>
        <v/>
      </c>
      <c r="H5433">
        <f>MAX(E5433-F5433-G5433,0)</f>
        <v/>
      </c>
      <c r="I5433">
        <f>MIN(E5433,F5433+G5433)+(1-MgmtPct)*H5433</f>
        <v/>
      </c>
      <c r="J5433">
        <f>IF(I5433/SponsorCost&gt;=RatchetTrigger,1,0)</f>
        <v/>
      </c>
      <c r="K5433">
        <f>IF(J5433=1,MgmtPctRatchet,MgmtPct)</f>
        <v/>
      </c>
      <c r="L5433">
        <f>K5433*H5433</f>
        <v/>
      </c>
      <c r="M5433">
        <f>EXP(-rf*C5433)*L5433</f>
        <v/>
      </c>
      <c r="N5433">
        <f>EXP(-rf*C5433)*E5433</f>
        <v/>
      </c>
    </row>
    <row r="5434">
      <c r="A5434" t="n">
        <v>5426</v>
      </c>
      <c r="B5434">
        <f>RAND()</f>
        <v/>
      </c>
      <c r="C5434">
        <f>IF(B5434&lt;P_3,3,IF(B5434&lt;P_3+P_4,4,5))</f>
        <v/>
      </c>
      <c r="D5434">
        <f>NORM.S.INV(RAND())</f>
        <v/>
      </c>
      <c r="E5434">
        <f>V0*EXP((rf-q_leak-0.5*sigma^2)*C5434+sigma*SQRT(C5434)*D5434)</f>
        <v/>
      </c>
      <c r="F5434">
        <f>SHL_face*(1+SHL_rate)^C5434</f>
        <v/>
      </c>
      <c r="G5434">
        <f>Pref_face*(1+Pref_rate)^C5434</f>
        <v/>
      </c>
      <c r="H5434">
        <f>MAX(E5434-F5434-G5434,0)</f>
        <v/>
      </c>
      <c r="I5434">
        <f>MIN(E5434,F5434+G5434)+(1-MgmtPct)*H5434</f>
        <v/>
      </c>
      <c r="J5434">
        <f>IF(I5434/SponsorCost&gt;=RatchetTrigger,1,0)</f>
        <v/>
      </c>
      <c r="K5434">
        <f>IF(J5434=1,MgmtPctRatchet,MgmtPct)</f>
        <v/>
      </c>
      <c r="L5434">
        <f>K5434*H5434</f>
        <v/>
      </c>
      <c r="M5434">
        <f>EXP(-rf*C5434)*L5434</f>
        <v/>
      </c>
      <c r="N5434">
        <f>EXP(-rf*C5434)*E5434</f>
        <v/>
      </c>
    </row>
    <row r="5435">
      <c r="A5435" t="n">
        <v>5427</v>
      </c>
      <c r="B5435">
        <f>RAND()</f>
        <v/>
      </c>
      <c r="C5435">
        <f>IF(B5435&lt;P_3,3,IF(B5435&lt;P_3+P_4,4,5))</f>
        <v/>
      </c>
      <c r="D5435">
        <f>NORM.S.INV(RAND())</f>
        <v/>
      </c>
      <c r="E5435">
        <f>V0*EXP((rf-q_leak-0.5*sigma^2)*C5435+sigma*SQRT(C5435)*D5435)</f>
        <v/>
      </c>
      <c r="F5435">
        <f>SHL_face*(1+SHL_rate)^C5435</f>
        <v/>
      </c>
      <c r="G5435">
        <f>Pref_face*(1+Pref_rate)^C5435</f>
        <v/>
      </c>
      <c r="H5435">
        <f>MAX(E5435-F5435-G5435,0)</f>
        <v/>
      </c>
      <c r="I5435">
        <f>MIN(E5435,F5435+G5435)+(1-MgmtPct)*H5435</f>
        <v/>
      </c>
      <c r="J5435">
        <f>IF(I5435/SponsorCost&gt;=RatchetTrigger,1,0)</f>
        <v/>
      </c>
      <c r="K5435">
        <f>IF(J5435=1,MgmtPctRatchet,MgmtPct)</f>
        <v/>
      </c>
      <c r="L5435">
        <f>K5435*H5435</f>
        <v/>
      </c>
      <c r="M5435">
        <f>EXP(-rf*C5435)*L5435</f>
        <v/>
      </c>
      <c r="N5435">
        <f>EXP(-rf*C5435)*E5435</f>
        <v/>
      </c>
    </row>
    <row r="5436">
      <c r="A5436" t="n">
        <v>5428</v>
      </c>
      <c r="B5436">
        <f>RAND()</f>
        <v/>
      </c>
      <c r="C5436">
        <f>IF(B5436&lt;P_3,3,IF(B5436&lt;P_3+P_4,4,5))</f>
        <v/>
      </c>
      <c r="D5436">
        <f>NORM.S.INV(RAND())</f>
        <v/>
      </c>
      <c r="E5436">
        <f>V0*EXP((rf-q_leak-0.5*sigma^2)*C5436+sigma*SQRT(C5436)*D5436)</f>
        <v/>
      </c>
      <c r="F5436">
        <f>SHL_face*(1+SHL_rate)^C5436</f>
        <v/>
      </c>
      <c r="G5436">
        <f>Pref_face*(1+Pref_rate)^C5436</f>
        <v/>
      </c>
      <c r="H5436">
        <f>MAX(E5436-F5436-G5436,0)</f>
        <v/>
      </c>
      <c r="I5436">
        <f>MIN(E5436,F5436+G5436)+(1-MgmtPct)*H5436</f>
        <v/>
      </c>
      <c r="J5436">
        <f>IF(I5436/SponsorCost&gt;=RatchetTrigger,1,0)</f>
        <v/>
      </c>
      <c r="K5436">
        <f>IF(J5436=1,MgmtPctRatchet,MgmtPct)</f>
        <v/>
      </c>
      <c r="L5436">
        <f>K5436*H5436</f>
        <v/>
      </c>
      <c r="M5436">
        <f>EXP(-rf*C5436)*L5436</f>
        <v/>
      </c>
      <c r="N5436">
        <f>EXP(-rf*C5436)*E5436</f>
        <v/>
      </c>
    </row>
    <row r="5437">
      <c r="A5437" t="n">
        <v>5429</v>
      </c>
      <c r="B5437">
        <f>RAND()</f>
        <v/>
      </c>
      <c r="C5437">
        <f>IF(B5437&lt;P_3,3,IF(B5437&lt;P_3+P_4,4,5))</f>
        <v/>
      </c>
      <c r="D5437">
        <f>NORM.S.INV(RAND())</f>
        <v/>
      </c>
      <c r="E5437">
        <f>V0*EXP((rf-q_leak-0.5*sigma^2)*C5437+sigma*SQRT(C5437)*D5437)</f>
        <v/>
      </c>
      <c r="F5437">
        <f>SHL_face*(1+SHL_rate)^C5437</f>
        <v/>
      </c>
      <c r="G5437">
        <f>Pref_face*(1+Pref_rate)^C5437</f>
        <v/>
      </c>
      <c r="H5437">
        <f>MAX(E5437-F5437-G5437,0)</f>
        <v/>
      </c>
      <c r="I5437">
        <f>MIN(E5437,F5437+G5437)+(1-MgmtPct)*H5437</f>
        <v/>
      </c>
      <c r="J5437">
        <f>IF(I5437/SponsorCost&gt;=RatchetTrigger,1,0)</f>
        <v/>
      </c>
      <c r="K5437">
        <f>IF(J5437=1,MgmtPctRatchet,MgmtPct)</f>
        <v/>
      </c>
      <c r="L5437">
        <f>K5437*H5437</f>
        <v/>
      </c>
      <c r="M5437">
        <f>EXP(-rf*C5437)*L5437</f>
        <v/>
      </c>
      <c r="N5437">
        <f>EXP(-rf*C5437)*E5437</f>
        <v/>
      </c>
    </row>
    <row r="5438">
      <c r="A5438" t="n">
        <v>5430</v>
      </c>
      <c r="B5438">
        <f>RAND()</f>
        <v/>
      </c>
      <c r="C5438">
        <f>IF(B5438&lt;P_3,3,IF(B5438&lt;P_3+P_4,4,5))</f>
        <v/>
      </c>
      <c r="D5438">
        <f>NORM.S.INV(RAND())</f>
        <v/>
      </c>
      <c r="E5438">
        <f>V0*EXP((rf-q_leak-0.5*sigma^2)*C5438+sigma*SQRT(C5438)*D5438)</f>
        <v/>
      </c>
      <c r="F5438">
        <f>SHL_face*(1+SHL_rate)^C5438</f>
        <v/>
      </c>
      <c r="G5438">
        <f>Pref_face*(1+Pref_rate)^C5438</f>
        <v/>
      </c>
      <c r="H5438">
        <f>MAX(E5438-F5438-G5438,0)</f>
        <v/>
      </c>
      <c r="I5438">
        <f>MIN(E5438,F5438+G5438)+(1-MgmtPct)*H5438</f>
        <v/>
      </c>
      <c r="J5438">
        <f>IF(I5438/SponsorCost&gt;=RatchetTrigger,1,0)</f>
        <v/>
      </c>
      <c r="K5438">
        <f>IF(J5438=1,MgmtPctRatchet,MgmtPct)</f>
        <v/>
      </c>
      <c r="L5438">
        <f>K5438*H5438</f>
        <v/>
      </c>
      <c r="M5438">
        <f>EXP(-rf*C5438)*L5438</f>
        <v/>
      </c>
      <c r="N5438">
        <f>EXP(-rf*C5438)*E5438</f>
        <v/>
      </c>
    </row>
    <row r="5439">
      <c r="A5439" t="n">
        <v>5431</v>
      </c>
      <c r="B5439">
        <f>RAND()</f>
        <v/>
      </c>
      <c r="C5439">
        <f>IF(B5439&lt;P_3,3,IF(B5439&lt;P_3+P_4,4,5))</f>
        <v/>
      </c>
      <c r="D5439">
        <f>NORM.S.INV(RAND())</f>
        <v/>
      </c>
      <c r="E5439">
        <f>V0*EXP((rf-q_leak-0.5*sigma^2)*C5439+sigma*SQRT(C5439)*D5439)</f>
        <v/>
      </c>
      <c r="F5439">
        <f>SHL_face*(1+SHL_rate)^C5439</f>
        <v/>
      </c>
      <c r="G5439">
        <f>Pref_face*(1+Pref_rate)^C5439</f>
        <v/>
      </c>
      <c r="H5439">
        <f>MAX(E5439-F5439-G5439,0)</f>
        <v/>
      </c>
      <c r="I5439">
        <f>MIN(E5439,F5439+G5439)+(1-MgmtPct)*H5439</f>
        <v/>
      </c>
      <c r="J5439">
        <f>IF(I5439/SponsorCost&gt;=RatchetTrigger,1,0)</f>
        <v/>
      </c>
      <c r="K5439">
        <f>IF(J5439=1,MgmtPctRatchet,MgmtPct)</f>
        <v/>
      </c>
      <c r="L5439">
        <f>K5439*H5439</f>
        <v/>
      </c>
      <c r="M5439">
        <f>EXP(-rf*C5439)*L5439</f>
        <v/>
      </c>
      <c r="N5439">
        <f>EXP(-rf*C5439)*E5439</f>
        <v/>
      </c>
    </row>
    <row r="5440">
      <c r="A5440" t="n">
        <v>5432</v>
      </c>
      <c r="B5440">
        <f>RAND()</f>
        <v/>
      </c>
      <c r="C5440">
        <f>IF(B5440&lt;P_3,3,IF(B5440&lt;P_3+P_4,4,5))</f>
        <v/>
      </c>
      <c r="D5440">
        <f>NORM.S.INV(RAND())</f>
        <v/>
      </c>
      <c r="E5440">
        <f>V0*EXP((rf-q_leak-0.5*sigma^2)*C5440+sigma*SQRT(C5440)*D5440)</f>
        <v/>
      </c>
      <c r="F5440">
        <f>SHL_face*(1+SHL_rate)^C5440</f>
        <v/>
      </c>
      <c r="G5440">
        <f>Pref_face*(1+Pref_rate)^C5440</f>
        <v/>
      </c>
      <c r="H5440">
        <f>MAX(E5440-F5440-G5440,0)</f>
        <v/>
      </c>
      <c r="I5440">
        <f>MIN(E5440,F5440+G5440)+(1-MgmtPct)*H5440</f>
        <v/>
      </c>
      <c r="J5440">
        <f>IF(I5440/SponsorCost&gt;=RatchetTrigger,1,0)</f>
        <v/>
      </c>
      <c r="K5440">
        <f>IF(J5440=1,MgmtPctRatchet,MgmtPct)</f>
        <v/>
      </c>
      <c r="L5440">
        <f>K5440*H5440</f>
        <v/>
      </c>
      <c r="M5440">
        <f>EXP(-rf*C5440)*L5440</f>
        <v/>
      </c>
      <c r="N5440">
        <f>EXP(-rf*C5440)*E5440</f>
        <v/>
      </c>
    </row>
    <row r="5441">
      <c r="A5441" t="n">
        <v>5433</v>
      </c>
      <c r="B5441">
        <f>RAND()</f>
        <v/>
      </c>
      <c r="C5441">
        <f>IF(B5441&lt;P_3,3,IF(B5441&lt;P_3+P_4,4,5))</f>
        <v/>
      </c>
      <c r="D5441">
        <f>NORM.S.INV(RAND())</f>
        <v/>
      </c>
      <c r="E5441">
        <f>V0*EXP((rf-q_leak-0.5*sigma^2)*C5441+sigma*SQRT(C5441)*D5441)</f>
        <v/>
      </c>
      <c r="F5441">
        <f>SHL_face*(1+SHL_rate)^C5441</f>
        <v/>
      </c>
      <c r="G5441">
        <f>Pref_face*(1+Pref_rate)^C5441</f>
        <v/>
      </c>
      <c r="H5441">
        <f>MAX(E5441-F5441-G5441,0)</f>
        <v/>
      </c>
      <c r="I5441">
        <f>MIN(E5441,F5441+G5441)+(1-MgmtPct)*H5441</f>
        <v/>
      </c>
      <c r="J5441">
        <f>IF(I5441/SponsorCost&gt;=RatchetTrigger,1,0)</f>
        <v/>
      </c>
      <c r="K5441">
        <f>IF(J5441=1,MgmtPctRatchet,MgmtPct)</f>
        <v/>
      </c>
      <c r="L5441">
        <f>K5441*H5441</f>
        <v/>
      </c>
      <c r="M5441">
        <f>EXP(-rf*C5441)*L5441</f>
        <v/>
      </c>
      <c r="N5441">
        <f>EXP(-rf*C5441)*E5441</f>
        <v/>
      </c>
    </row>
    <row r="5442">
      <c r="A5442" t="n">
        <v>5434</v>
      </c>
      <c r="B5442">
        <f>RAND()</f>
        <v/>
      </c>
      <c r="C5442">
        <f>IF(B5442&lt;P_3,3,IF(B5442&lt;P_3+P_4,4,5))</f>
        <v/>
      </c>
      <c r="D5442">
        <f>NORM.S.INV(RAND())</f>
        <v/>
      </c>
      <c r="E5442">
        <f>V0*EXP((rf-q_leak-0.5*sigma^2)*C5442+sigma*SQRT(C5442)*D5442)</f>
        <v/>
      </c>
      <c r="F5442">
        <f>SHL_face*(1+SHL_rate)^C5442</f>
        <v/>
      </c>
      <c r="G5442">
        <f>Pref_face*(1+Pref_rate)^C5442</f>
        <v/>
      </c>
      <c r="H5442">
        <f>MAX(E5442-F5442-G5442,0)</f>
        <v/>
      </c>
      <c r="I5442">
        <f>MIN(E5442,F5442+G5442)+(1-MgmtPct)*H5442</f>
        <v/>
      </c>
      <c r="J5442">
        <f>IF(I5442/SponsorCost&gt;=RatchetTrigger,1,0)</f>
        <v/>
      </c>
      <c r="K5442">
        <f>IF(J5442=1,MgmtPctRatchet,MgmtPct)</f>
        <v/>
      </c>
      <c r="L5442">
        <f>K5442*H5442</f>
        <v/>
      </c>
      <c r="M5442">
        <f>EXP(-rf*C5442)*L5442</f>
        <v/>
      </c>
      <c r="N5442">
        <f>EXP(-rf*C5442)*E5442</f>
        <v/>
      </c>
    </row>
    <row r="5443">
      <c r="A5443" t="n">
        <v>5435</v>
      </c>
      <c r="B5443">
        <f>RAND()</f>
        <v/>
      </c>
      <c r="C5443">
        <f>IF(B5443&lt;P_3,3,IF(B5443&lt;P_3+P_4,4,5))</f>
        <v/>
      </c>
      <c r="D5443">
        <f>NORM.S.INV(RAND())</f>
        <v/>
      </c>
      <c r="E5443">
        <f>V0*EXP((rf-q_leak-0.5*sigma^2)*C5443+sigma*SQRT(C5443)*D5443)</f>
        <v/>
      </c>
      <c r="F5443">
        <f>SHL_face*(1+SHL_rate)^C5443</f>
        <v/>
      </c>
      <c r="G5443">
        <f>Pref_face*(1+Pref_rate)^C5443</f>
        <v/>
      </c>
      <c r="H5443">
        <f>MAX(E5443-F5443-G5443,0)</f>
        <v/>
      </c>
      <c r="I5443">
        <f>MIN(E5443,F5443+G5443)+(1-MgmtPct)*H5443</f>
        <v/>
      </c>
      <c r="J5443">
        <f>IF(I5443/SponsorCost&gt;=RatchetTrigger,1,0)</f>
        <v/>
      </c>
      <c r="K5443">
        <f>IF(J5443=1,MgmtPctRatchet,MgmtPct)</f>
        <v/>
      </c>
      <c r="L5443">
        <f>K5443*H5443</f>
        <v/>
      </c>
      <c r="M5443">
        <f>EXP(-rf*C5443)*L5443</f>
        <v/>
      </c>
      <c r="N5443">
        <f>EXP(-rf*C5443)*E5443</f>
        <v/>
      </c>
    </row>
    <row r="5444">
      <c r="A5444" t="n">
        <v>5436</v>
      </c>
      <c r="B5444">
        <f>RAND()</f>
        <v/>
      </c>
      <c r="C5444">
        <f>IF(B5444&lt;P_3,3,IF(B5444&lt;P_3+P_4,4,5))</f>
        <v/>
      </c>
      <c r="D5444">
        <f>NORM.S.INV(RAND())</f>
        <v/>
      </c>
      <c r="E5444">
        <f>V0*EXP((rf-q_leak-0.5*sigma^2)*C5444+sigma*SQRT(C5444)*D5444)</f>
        <v/>
      </c>
      <c r="F5444">
        <f>SHL_face*(1+SHL_rate)^C5444</f>
        <v/>
      </c>
      <c r="G5444">
        <f>Pref_face*(1+Pref_rate)^C5444</f>
        <v/>
      </c>
      <c r="H5444">
        <f>MAX(E5444-F5444-G5444,0)</f>
        <v/>
      </c>
      <c r="I5444">
        <f>MIN(E5444,F5444+G5444)+(1-MgmtPct)*H5444</f>
        <v/>
      </c>
      <c r="J5444">
        <f>IF(I5444/SponsorCost&gt;=RatchetTrigger,1,0)</f>
        <v/>
      </c>
      <c r="K5444">
        <f>IF(J5444=1,MgmtPctRatchet,MgmtPct)</f>
        <v/>
      </c>
      <c r="L5444">
        <f>K5444*H5444</f>
        <v/>
      </c>
      <c r="M5444">
        <f>EXP(-rf*C5444)*L5444</f>
        <v/>
      </c>
      <c r="N5444">
        <f>EXP(-rf*C5444)*E5444</f>
        <v/>
      </c>
    </row>
    <row r="5445">
      <c r="A5445" t="n">
        <v>5437</v>
      </c>
      <c r="B5445">
        <f>RAND()</f>
        <v/>
      </c>
      <c r="C5445">
        <f>IF(B5445&lt;P_3,3,IF(B5445&lt;P_3+P_4,4,5))</f>
        <v/>
      </c>
      <c r="D5445">
        <f>NORM.S.INV(RAND())</f>
        <v/>
      </c>
      <c r="E5445">
        <f>V0*EXP((rf-q_leak-0.5*sigma^2)*C5445+sigma*SQRT(C5445)*D5445)</f>
        <v/>
      </c>
      <c r="F5445">
        <f>SHL_face*(1+SHL_rate)^C5445</f>
        <v/>
      </c>
      <c r="G5445">
        <f>Pref_face*(1+Pref_rate)^C5445</f>
        <v/>
      </c>
      <c r="H5445">
        <f>MAX(E5445-F5445-G5445,0)</f>
        <v/>
      </c>
      <c r="I5445">
        <f>MIN(E5445,F5445+G5445)+(1-MgmtPct)*H5445</f>
        <v/>
      </c>
      <c r="J5445">
        <f>IF(I5445/SponsorCost&gt;=RatchetTrigger,1,0)</f>
        <v/>
      </c>
      <c r="K5445">
        <f>IF(J5445=1,MgmtPctRatchet,MgmtPct)</f>
        <v/>
      </c>
      <c r="L5445">
        <f>K5445*H5445</f>
        <v/>
      </c>
      <c r="M5445">
        <f>EXP(-rf*C5445)*L5445</f>
        <v/>
      </c>
      <c r="N5445">
        <f>EXP(-rf*C5445)*E5445</f>
        <v/>
      </c>
    </row>
    <row r="5446">
      <c r="A5446" t="n">
        <v>5438</v>
      </c>
      <c r="B5446">
        <f>RAND()</f>
        <v/>
      </c>
      <c r="C5446">
        <f>IF(B5446&lt;P_3,3,IF(B5446&lt;P_3+P_4,4,5))</f>
        <v/>
      </c>
      <c r="D5446">
        <f>NORM.S.INV(RAND())</f>
        <v/>
      </c>
      <c r="E5446">
        <f>V0*EXP((rf-q_leak-0.5*sigma^2)*C5446+sigma*SQRT(C5446)*D5446)</f>
        <v/>
      </c>
      <c r="F5446">
        <f>SHL_face*(1+SHL_rate)^C5446</f>
        <v/>
      </c>
      <c r="G5446">
        <f>Pref_face*(1+Pref_rate)^C5446</f>
        <v/>
      </c>
      <c r="H5446">
        <f>MAX(E5446-F5446-G5446,0)</f>
        <v/>
      </c>
      <c r="I5446">
        <f>MIN(E5446,F5446+G5446)+(1-MgmtPct)*H5446</f>
        <v/>
      </c>
      <c r="J5446">
        <f>IF(I5446/SponsorCost&gt;=RatchetTrigger,1,0)</f>
        <v/>
      </c>
      <c r="K5446">
        <f>IF(J5446=1,MgmtPctRatchet,MgmtPct)</f>
        <v/>
      </c>
      <c r="L5446">
        <f>K5446*H5446</f>
        <v/>
      </c>
      <c r="M5446">
        <f>EXP(-rf*C5446)*L5446</f>
        <v/>
      </c>
      <c r="N5446">
        <f>EXP(-rf*C5446)*E5446</f>
        <v/>
      </c>
    </row>
    <row r="5447">
      <c r="A5447" t="n">
        <v>5439</v>
      </c>
      <c r="B5447">
        <f>RAND()</f>
        <v/>
      </c>
      <c r="C5447">
        <f>IF(B5447&lt;P_3,3,IF(B5447&lt;P_3+P_4,4,5))</f>
        <v/>
      </c>
      <c r="D5447">
        <f>NORM.S.INV(RAND())</f>
        <v/>
      </c>
      <c r="E5447">
        <f>V0*EXP((rf-q_leak-0.5*sigma^2)*C5447+sigma*SQRT(C5447)*D5447)</f>
        <v/>
      </c>
      <c r="F5447">
        <f>SHL_face*(1+SHL_rate)^C5447</f>
        <v/>
      </c>
      <c r="G5447">
        <f>Pref_face*(1+Pref_rate)^C5447</f>
        <v/>
      </c>
      <c r="H5447">
        <f>MAX(E5447-F5447-G5447,0)</f>
        <v/>
      </c>
      <c r="I5447">
        <f>MIN(E5447,F5447+G5447)+(1-MgmtPct)*H5447</f>
        <v/>
      </c>
      <c r="J5447">
        <f>IF(I5447/SponsorCost&gt;=RatchetTrigger,1,0)</f>
        <v/>
      </c>
      <c r="K5447">
        <f>IF(J5447=1,MgmtPctRatchet,MgmtPct)</f>
        <v/>
      </c>
      <c r="L5447">
        <f>K5447*H5447</f>
        <v/>
      </c>
      <c r="M5447">
        <f>EXP(-rf*C5447)*L5447</f>
        <v/>
      </c>
      <c r="N5447">
        <f>EXP(-rf*C5447)*E5447</f>
        <v/>
      </c>
    </row>
    <row r="5448">
      <c r="A5448" t="n">
        <v>5440</v>
      </c>
      <c r="B5448">
        <f>RAND()</f>
        <v/>
      </c>
      <c r="C5448">
        <f>IF(B5448&lt;P_3,3,IF(B5448&lt;P_3+P_4,4,5))</f>
        <v/>
      </c>
      <c r="D5448">
        <f>NORM.S.INV(RAND())</f>
        <v/>
      </c>
      <c r="E5448">
        <f>V0*EXP((rf-q_leak-0.5*sigma^2)*C5448+sigma*SQRT(C5448)*D5448)</f>
        <v/>
      </c>
      <c r="F5448">
        <f>SHL_face*(1+SHL_rate)^C5448</f>
        <v/>
      </c>
      <c r="G5448">
        <f>Pref_face*(1+Pref_rate)^C5448</f>
        <v/>
      </c>
      <c r="H5448">
        <f>MAX(E5448-F5448-G5448,0)</f>
        <v/>
      </c>
      <c r="I5448">
        <f>MIN(E5448,F5448+G5448)+(1-MgmtPct)*H5448</f>
        <v/>
      </c>
      <c r="J5448">
        <f>IF(I5448/SponsorCost&gt;=RatchetTrigger,1,0)</f>
        <v/>
      </c>
      <c r="K5448">
        <f>IF(J5448=1,MgmtPctRatchet,MgmtPct)</f>
        <v/>
      </c>
      <c r="L5448">
        <f>K5448*H5448</f>
        <v/>
      </c>
      <c r="M5448">
        <f>EXP(-rf*C5448)*L5448</f>
        <v/>
      </c>
      <c r="N5448">
        <f>EXP(-rf*C5448)*E5448</f>
        <v/>
      </c>
    </row>
    <row r="5449">
      <c r="A5449" t="n">
        <v>5441</v>
      </c>
      <c r="B5449">
        <f>RAND()</f>
        <v/>
      </c>
      <c r="C5449">
        <f>IF(B5449&lt;P_3,3,IF(B5449&lt;P_3+P_4,4,5))</f>
        <v/>
      </c>
      <c r="D5449">
        <f>NORM.S.INV(RAND())</f>
        <v/>
      </c>
      <c r="E5449">
        <f>V0*EXP((rf-q_leak-0.5*sigma^2)*C5449+sigma*SQRT(C5449)*D5449)</f>
        <v/>
      </c>
      <c r="F5449">
        <f>SHL_face*(1+SHL_rate)^C5449</f>
        <v/>
      </c>
      <c r="G5449">
        <f>Pref_face*(1+Pref_rate)^C5449</f>
        <v/>
      </c>
      <c r="H5449">
        <f>MAX(E5449-F5449-G5449,0)</f>
        <v/>
      </c>
      <c r="I5449">
        <f>MIN(E5449,F5449+G5449)+(1-MgmtPct)*H5449</f>
        <v/>
      </c>
      <c r="J5449">
        <f>IF(I5449/SponsorCost&gt;=RatchetTrigger,1,0)</f>
        <v/>
      </c>
      <c r="K5449">
        <f>IF(J5449=1,MgmtPctRatchet,MgmtPct)</f>
        <v/>
      </c>
      <c r="L5449">
        <f>K5449*H5449</f>
        <v/>
      </c>
      <c r="M5449">
        <f>EXP(-rf*C5449)*L5449</f>
        <v/>
      </c>
      <c r="N5449">
        <f>EXP(-rf*C5449)*E5449</f>
        <v/>
      </c>
    </row>
    <row r="5450">
      <c r="A5450" t="n">
        <v>5442</v>
      </c>
      <c r="B5450">
        <f>RAND()</f>
        <v/>
      </c>
      <c r="C5450">
        <f>IF(B5450&lt;P_3,3,IF(B5450&lt;P_3+P_4,4,5))</f>
        <v/>
      </c>
      <c r="D5450">
        <f>NORM.S.INV(RAND())</f>
        <v/>
      </c>
      <c r="E5450">
        <f>V0*EXP((rf-q_leak-0.5*sigma^2)*C5450+sigma*SQRT(C5450)*D5450)</f>
        <v/>
      </c>
      <c r="F5450">
        <f>SHL_face*(1+SHL_rate)^C5450</f>
        <v/>
      </c>
      <c r="G5450">
        <f>Pref_face*(1+Pref_rate)^C5450</f>
        <v/>
      </c>
      <c r="H5450">
        <f>MAX(E5450-F5450-G5450,0)</f>
        <v/>
      </c>
      <c r="I5450">
        <f>MIN(E5450,F5450+G5450)+(1-MgmtPct)*H5450</f>
        <v/>
      </c>
      <c r="J5450">
        <f>IF(I5450/SponsorCost&gt;=RatchetTrigger,1,0)</f>
        <v/>
      </c>
      <c r="K5450">
        <f>IF(J5450=1,MgmtPctRatchet,MgmtPct)</f>
        <v/>
      </c>
      <c r="L5450">
        <f>K5450*H5450</f>
        <v/>
      </c>
      <c r="M5450">
        <f>EXP(-rf*C5450)*L5450</f>
        <v/>
      </c>
      <c r="N5450">
        <f>EXP(-rf*C5450)*E5450</f>
        <v/>
      </c>
    </row>
    <row r="5451">
      <c r="A5451" t="n">
        <v>5443</v>
      </c>
      <c r="B5451">
        <f>RAND()</f>
        <v/>
      </c>
      <c r="C5451">
        <f>IF(B5451&lt;P_3,3,IF(B5451&lt;P_3+P_4,4,5))</f>
        <v/>
      </c>
      <c r="D5451">
        <f>NORM.S.INV(RAND())</f>
        <v/>
      </c>
      <c r="E5451">
        <f>V0*EXP((rf-q_leak-0.5*sigma^2)*C5451+sigma*SQRT(C5451)*D5451)</f>
        <v/>
      </c>
      <c r="F5451">
        <f>SHL_face*(1+SHL_rate)^C5451</f>
        <v/>
      </c>
      <c r="G5451">
        <f>Pref_face*(1+Pref_rate)^C5451</f>
        <v/>
      </c>
      <c r="H5451">
        <f>MAX(E5451-F5451-G5451,0)</f>
        <v/>
      </c>
      <c r="I5451">
        <f>MIN(E5451,F5451+G5451)+(1-MgmtPct)*H5451</f>
        <v/>
      </c>
      <c r="J5451">
        <f>IF(I5451/SponsorCost&gt;=RatchetTrigger,1,0)</f>
        <v/>
      </c>
      <c r="K5451">
        <f>IF(J5451=1,MgmtPctRatchet,MgmtPct)</f>
        <v/>
      </c>
      <c r="L5451">
        <f>K5451*H5451</f>
        <v/>
      </c>
      <c r="M5451">
        <f>EXP(-rf*C5451)*L5451</f>
        <v/>
      </c>
      <c r="N5451">
        <f>EXP(-rf*C5451)*E5451</f>
        <v/>
      </c>
    </row>
    <row r="5452">
      <c r="A5452" t="n">
        <v>5444</v>
      </c>
      <c r="B5452">
        <f>RAND()</f>
        <v/>
      </c>
      <c r="C5452">
        <f>IF(B5452&lt;P_3,3,IF(B5452&lt;P_3+P_4,4,5))</f>
        <v/>
      </c>
      <c r="D5452">
        <f>NORM.S.INV(RAND())</f>
        <v/>
      </c>
      <c r="E5452">
        <f>V0*EXP((rf-q_leak-0.5*sigma^2)*C5452+sigma*SQRT(C5452)*D5452)</f>
        <v/>
      </c>
      <c r="F5452">
        <f>SHL_face*(1+SHL_rate)^C5452</f>
        <v/>
      </c>
      <c r="G5452">
        <f>Pref_face*(1+Pref_rate)^C5452</f>
        <v/>
      </c>
      <c r="H5452">
        <f>MAX(E5452-F5452-G5452,0)</f>
        <v/>
      </c>
      <c r="I5452">
        <f>MIN(E5452,F5452+G5452)+(1-MgmtPct)*H5452</f>
        <v/>
      </c>
      <c r="J5452">
        <f>IF(I5452/SponsorCost&gt;=RatchetTrigger,1,0)</f>
        <v/>
      </c>
      <c r="K5452">
        <f>IF(J5452=1,MgmtPctRatchet,MgmtPct)</f>
        <v/>
      </c>
      <c r="L5452">
        <f>K5452*H5452</f>
        <v/>
      </c>
      <c r="M5452">
        <f>EXP(-rf*C5452)*L5452</f>
        <v/>
      </c>
      <c r="N5452">
        <f>EXP(-rf*C5452)*E5452</f>
        <v/>
      </c>
    </row>
    <row r="5453">
      <c r="A5453" t="n">
        <v>5445</v>
      </c>
      <c r="B5453">
        <f>RAND()</f>
        <v/>
      </c>
      <c r="C5453">
        <f>IF(B5453&lt;P_3,3,IF(B5453&lt;P_3+P_4,4,5))</f>
        <v/>
      </c>
      <c r="D5453">
        <f>NORM.S.INV(RAND())</f>
        <v/>
      </c>
      <c r="E5453">
        <f>V0*EXP((rf-q_leak-0.5*sigma^2)*C5453+sigma*SQRT(C5453)*D5453)</f>
        <v/>
      </c>
      <c r="F5453">
        <f>SHL_face*(1+SHL_rate)^C5453</f>
        <v/>
      </c>
      <c r="G5453">
        <f>Pref_face*(1+Pref_rate)^C5453</f>
        <v/>
      </c>
      <c r="H5453">
        <f>MAX(E5453-F5453-G5453,0)</f>
        <v/>
      </c>
      <c r="I5453">
        <f>MIN(E5453,F5453+G5453)+(1-MgmtPct)*H5453</f>
        <v/>
      </c>
      <c r="J5453">
        <f>IF(I5453/SponsorCost&gt;=RatchetTrigger,1,0)</f>
        <v/>
      </c>
      <c r="K5453">
        <f>IF(J5453=1,MgmtPctRatchet,MgmtPct)</f>
        <v/>
      </c>
      <c r="L5453">
        <f>K5453*H5453</f>
        <v/>
      </c>
      <c r="M5453">
        <f>EXP(-rf*C5453)*L5453</f>
        <v/>
      </c>
      <c r="N5453">
        <f>EXP(-rf*C5453)*E5453</f>
        <v/>
      </c>
    </row>
    <row r="5454">
      <c r="A5454" t="n">
        <v>5446</v>
      </c>
      <c r="B5454">
        <f>RAND()</f>
        <v/>
      </c>
      <c r="C5454">
        <f>IF(B5454&lt;P_3,3,IF(B5454&lt;P_3+P_4,4,5))</f>
        <v/>
      </c>
      <c r="D5454">
        <f>NORM.S.INV(RAND())</f>
        <v/>
      </c>
      <c r="E5454">
        <f>V0*EXP((rf-q_leak-0.5*sigma^2)*C5454+sigma*SQRT(C5454)*D5454)</f>
        <v/>
      </c>
      <c r="F5454">
        <f>SHL_face*(1+SHL_rate)^C5454</f>
        <v/>
      </c>
      <c r="G5454">
        <f>Pref_face*(1+Pref_rate)^C5454</f>
        <v/>
      </c>
      <c r="H5454">
        <f>MAX(E5454-F5454-G5454,0)</f>
        <v/>
      </c>
      <c r="I5454">
        <f>MIN(E5454,F5454+G5454)+(1-MgmtPct)*H5454</f>
        <v/>
      </c>
      <c r="J5454">
        <f>IF(I5454/SponsorCost&gt;=RatchetTrigger,1,0)</f>
        <v/>
      </c>
      <c r="K5454">
        <f>IF(J5454=1,MgmtPctRatchet,MgmtPct)</f>
        <v/>
      </c>
      <c r="L5454">
        <f>K5454*H5454</f>
        <v/>
      </c>
      <c r="M5454">
        <f>EXP(-rf*C5454)*L5454</f>
        <v/>
      </c>
      <c r="N5454">
        <f>EXP(-rf*C5454)*E5454</f>
        <v/>
      </c>
    </row>
    <row r="5455">
      <c r="A5455" t="n">
        <v>5447</v>
      </c>
      <c r="B5455">
        <f>RAND()</f>
        <v/>
      </c>
      <c r="C5455">
        <f>IF(B5455&lt;P_3,3,IF(B5455&lt;P_3+P_4,4,5))</f>
        <v/>
      </c>
      <c r="D5455">
        <f>NORM.S.INV(RAND())</f>
        <v/>
      </c>
      <c r="E5455">
        <f>V0*EXP((rf-q_leak-0.5*sigma^2)*C5455+sigma*SQRT(C5455)*D5455)</f>
        <v/>
      </c>
      <c r="F5455">
        <f>SHL_face*(1+SHL_rate)^C5455</f>
        <v/>
      </c>
      <c r="G5455">
        <f>Pref_face*(1+Pref_rate)^C5455</f>
        <v/>
      </c>
      <c r="H5455">
        <f>MAX(E5455-F5455-G5455,0)</f>
        <v/>
      </c>
      <c r="I5455">
        <f>MIN(E5455,F5455+G5455)+(1-MgmtPct)*H5455</f>
        <v/>
      </c>
      <c r="J5455">
        <f>IF(I5455/SponsorCost&gt;=RatchetTrigger,1,0)</f>
        <v/>
      </c>
      <c r="K5455">
        <f>IF(J5455=1,MgmtPctRatchet,MgmtPct)</f>
        <v/>
      </c>
      <c r="L5455">
        <f>K5455*H5455</f>
        <v/>
      </c>
      <c r="M5455">
        <f>EXP(-rf*C5455)*L5455</f>
        <v/>
      </c>
      <c r="N5455">
        <f>EXP(-rf*C5455)*E5455</f>
        <v/>
      </c>
    </row>
    <row r="5456">
      <c r="A5456" t="n">
        <v>5448</v>
      </c>
      <c r="B5456">
        <f>RAND()</f>
        <v/>
      </c>
      <c r="C5456">
        <f>IF(B5456&lt;P_3,3,IF(B5456&lt;P_3+P_4,4,5))</f>
        <v/>
      </c>
      <c r="D5456">
        <f>NORM.S.INV(RAND())</f>
        <v/>
      </c>
      <c r="E5456">
        <f>V0*EXP((rf-q_leak-0.5*sigma^2)*C5456+sigma*SQRT(C5456)*D5456)</f>
        <v/>
      </c>
      <c r="F5456">
        <f>SHL_face*(1+SHL_rate)^C5456</f>
        <v/>
      </c>
      <c r="G5456">
        <f>Pref_face*(1+Pref_rate)^C5456</f>
        <v/>
      </c>
      <c r="H5456">
        <f>MAX(E5456-F5456-G5456,0)</f>
        <v/>
      </c>
      <c r="I5456">
        <f>MIN(E5456,F5456+G5456)+(1-MgmtPct)*H5456</f>
        <v/>
      </c>
      <c r="J5456">
        <f>IF(I5456/SponsorCost&gt;=RatchetTrigger,1,0)</f>
        <v/>
      </c>
      <c r="K5456">
        <f>IF(J5456=1,MgmtPctRatchet,MgmtPct)</f>
        <v/>
      </c>
      <c r="L5456">
        <f>K5456*H5456</f>
        <v/>
      </c>
      <c r="M5456">
        <f>EXP(-rf*C5456)*L5456</f>
        <v/>
      </c>
      <c r="N5456">
        <f>EXP(-rf*C5456)*E5456</f>
        <v/>
      </c>
    </row>
    <row r="5457">
      <c r="A5457" t="n">
        <v>5449</v>
      </c>
      <c r="B5457">
        <f>RAND()</f>
        <v/>
      </c>
      <c r="C5457">
        <f>IF(B5457&lt;P_3,3,IF(B5457&lt;P_3+P_4,4,5))</f>
        <v/>
      </c>
      <c r="D5457">
        <f>NORM.S.INV(RAND())</f>
        <v/>
      </c>
      <c r="E5457">
        <f>V0*EXP((rf-q_leak-0.5*sigma^2)*C5457+sigma*SQRT(C5457)*D5457)</f>
        <v/>
      </c>
      <c r="F5457">
        <f>SHL_face*(1+SHL_rate)^C5457</f>
        <v/>
      </c>
      <c r="G5457">
        <f>Pref_face*(1+Pref_rate)^C5457</f>
        <v/>
      </c>
      <c r="H5457">
        <f>MAX(E5457-F5457-G5457,0)</f>
        <v/>
      </c>
      <c r="I5457">
        <f>MIN(E5457,F5457+G5457)+(1-MgmtPct)*H5457</f>
        <v/>
      </c>
      <c r="J5457">
        <f>IF(I5457/SponsorCost&gt;=RatchetTrigger,1,0)</f>
        <v/>
      </c>
      <c r="K5457">
        <f>IF(J5457=1,MgmtPctRatchet,MgmtPct)</f>
        <v/>
      </c>
      <c r="L5457">
        <f>K5457*H5457</f>
        <v/>
      </c>
      <c r="M5457">
        <f>EXP(-rf*C5457)*L5457</f>
        <v/>
      </c>
      <c r="N5457">
        <f>EXP(-rf*C5457)*E5457</f>
        <v/>
      </c>
    </row>
    <row r="5458">
      <c r="A5458" t="n">
        <v>5450</v>
      </c>
      <c r="B5458">
        <f>RAND()</f>
        <v/>
      </c>
      <c r="C5458">
        <f>IF(B5458&lt;P_3,3,IF(B5458&lt;P_3+P_4,4,5))</f>
        <v/>
      </c>
      <c r="D5458">
        <f>NORM.S.INV(RAND())</f>
        <v/>
      </c>
      <c r="E5458">
        <f>V0*EXP((rf-q_leak-0.5*sigma^2)*C5458+sigma*SQRT(C5458)*D5458)</f>
        <v/>
      </c>
      <c r="F5458">
        <f>SHL_face*(1+SHL_rate)^C5458</f>
        <v/>
      </c>
      <c r="G5458">
        <f>Pref_face*(1+Pref_rate)^C5458</f>
        <v/>
      </c>
      <c r="H5458">
        <f>MAX(E5458-F5458-G5458,0)</f>
        <v/>
      </c>
      <c r="I5458">
        <f>MIN(E5458,F5458+G5458)+(1-MgmtPct)*H5458</f>
        <v/>
      </c>
      <c r="J5458">
        <f>IF(I5458/SponsorCost&gt;=RatchetTrigger,1,0)</f>
        <v/>
      </c>
      <c r="K5458">
        <f>IF(J5458=1,MgmtPctRatchet,MgmtPct)</f>
        <v/>
      </c>
      <c r="L5458">
        <f>K5458*H5458</f>
        <v/>
      </c>
      <c r="M5458">
        <f>EXP(-rf*C5458)*L5458</f>
        <v/>
      </c>
      <c r="N5458">
        <f>EXP(-rf*C5458)*E5458</f>
        <v/>
      </c>
    </row>
    <row r="5459">
      <c r="A5459" t="n">
        <v>5451</v>
      </c>
      <c r="B5459">
        <f>RAND()</f>
        <v/>
      </c>
      <c r="C5459">
        <f>IF(B5459&lt;P_3,3,IF(B5459&lt;P_3+P_4,4,5))</f>
        <v/>
      </c>
      <c r="D5459">
        <f>NORM.S.INV(RAND())</f>
        <v/>
      </c>
      <c r="E5459">
        <f>V0*EXP((rf-q_leak-0.5*sigma^2)*C5459+sigma*SQRT(C5459)*D5459)</f>
        <v/>
      </c>
      <c r="F5459">
        <f>SHL_face*(1+SHL_rate)^C5459</f>
        <v/>
      </c>
      <c r="G5459">
        <f>Pref_face*(1+Pref_rate)^C5459</f>
        <v/>
      </c>
      <c r="H5459">
        <f>MAX(E5459-F5459-G5459,0)</f>
        <v/>
      </c>
      <c r="I5459">
        <f>MIN(E5459,F5459+G5459)+(1-MgmtPct)*H5459</f>
        <v/>
      </c>
      <c r="J5459">
        <f>IF(I5459/SponsorCost&gt;=RatchetTrigger,1,0)</f>
        <v/>
      </c>
      <c r="K5459">
        <f>IF(J5459=1,MgmtPctRatchet,MgmtPct)</f>
        <v/>
      </c>
      <c r="L5459">
        <f>K5459*H5459</f>
        <v/>
      </c>
      <c r="M5459">
        <f>EXP(-rf*C5459)*L5459</f>
        <v/>
      </c>
      <c r="N5459">
        <f>EXP(-rf*C5459)*E5459</f>
        <v/>
      </c>
    </row>
    <row r="5460">
      <c r="A5460" t="n">
        <v>5452</v>
      </c>
      <c r="B5460">
        <f>RAND()</f>
        <v/>
      </c>
      <c r="C5460">
        <f>IF(B5460&lt;P_3,3,IF(B5460&lt;P_3+P_4,4,5))</f>
        <v/>
      </c>
      <c r="D5460">
        <f>NORM.S.INV(RAND())</f>
        <v/>
      </c>
      <c r="E5460">
        <f>V0*EXP((rf-q_leak-0.5*sigma^2)*C5460+sigma*SQRT(C5460)*D5460)</f>
        <v/>
      </c>
      <c r="F5460">
        <f>SHL_face*(1+SHL_rate)^C5460</f>
        <v/>
      </c>
      <c r="G5460">
        <f>Pref_face*(1+Pref_rate)^C5460</f>
        <v/>
      </c>
      <c r="H5460">
        <f>MAX(E5460-F5460-G5460,0)</f>
        <v/>
      </c>
      <c r="I5460">
        <f>MIN(E5460,F5460+G5460)+(1-MgmtPct)*H5460</f>
        <v/>
      </c>
      <c r="J5460">
        <f>IF(I5460/SponsorCost&gt;=RatchetTrigger,1,0)</f>
        <v/>
      </c>
      <c r="K5460">
        <f>IF(J5460=1,MgmtPctRatchet,MgmtPct)</f>
        <v/>
      </c>
      <c r="L5460">
        <f>K5460*H5460</f>
        <v/>
      </c>
      <c r="M5460">
        <f>EXP(-rf*C5460)*L5460</f>
        <v/>
      </c>
      <c r="N5460">
        <f>EXP(-rf*C5460)*E5460</f>
        <v/>
      </c>
    </row>
    <row r="5461">
      <c r="A5461" t="n">
        <v>5453</v>
      </c>
      <c r="B5461">
        <f>RAND()</f>
        <v/>
      </c>
      <c r="C5461">
        <f>IF(B5461&lt;P_3,3,IF(B5461&lt;P_3+P_4,4,5))</f>
        <v/>
      </c>
      <c r="D5461">
        <f>NORM.S.INV(RAND())</f>
        <v/>
      </c>
      <c r="E5461">
        <f>V0*EXP((rf-q_leak-0.5*sigma^2)*C5461+sigma*SQRT(C5461)*D5461)</f>
        <v/>
      </c>
      <c r="F5461">
        <f>SHL_face*(1+SHL_rate)^C5461</f>
        <v/>
      </c>
      <c r="G5461">
        <f>Pref_face*(1+Pref_rate)^C5461</f>
        <v/>
      </c>
      <c r="H5461">
        <f>MAX(E5461-F5461-G5461,0)</f>
        <v/>
      </c>
      <c r="I5461">
        <f>MIN(E5461,F5461+G5461)+(1-MgmtPct)*H5461</f>
        <v/>
      </c>
      <c r="J5461">
        <f>IF(I5461/SponsorCost&gt;=RatchetTrigger,1,0)</f>
        <v/>
      </c>
      <c r="K5461">
        <f>IF(J5461=1,MgmtPctRatchet,MgmtPct)</f>
        <v/>
      </c>
      <c r="L5461">
        <f>K5461*H5461</f>
        <v/>
      </c>
      <c r="M5461">
        <f>EXP(-rf*C5461)*L5461</f>
        <v/>
      </c>
      <c r="N5461">
        <f>EXP(-rf*C5461)*E5461</f>
        <v/>
      </c>
    </row>
    <row r="5462">
      <c r="A5462" t="n">
        <v>5454</v>
      </c>
      <c r="B5462">
        <f>RAND()</f>
        <v/>
      </c>
      <c r="C5462">
        <f>IF(B5462&lt;P_3,3,IF(B5462&lt;P_3+P_4,4,5))</f>
        <v/>
      </c>
      <c r="D5462">
        <f>NORM.S.INV(RAND())</f>
        <v/>
      </c>
      <c r="E5462">
        <f>V0*EXP((rf-q_leak-0.5*sigma^2)*C5462+sigma*SQRT(C5462)*D5462)</f>
        <v/>
      </c>
      <c r="F5462">
        <f>SHL_face*(1+SHL_rate)^C5462</f>
        <v/>
      </c>
      <c r="G5462">
        <f>Pref_face*(1+Pref_rate)^C5462</f>
        <v/>
      </c>
      <c r="H5462">
        <f>MAX(E5462-F5462-G5462,0)</f>
        <v/>
      </c>
      <c r="I5462">
        <f>MIN(E5462,F5462+G5462)+(1-MgmtPct)*H5462</f>
        <v/>
      </c>
      <c r="J5462">
        <f>IF(I5462/SponsorCost&gt;=RatchetTrigger,1,0)</f>
        <v/>
      </c>
      <c r="K5462">
        <f>IF(J5462=1,MgmtPctRatchet,MgmtPct)</f>
        <v/>
      </c>
      <c r="L5462">
        <f>K5462*H5462</f>
        <v/>
      </c>
      <c r="M5462">
        <f>EXP(-rf*C5462)*L5462</f>
        <v/>
      </c>
      <c r="N5462">
        <f>EXP(-rf*C5462)*E5462</f>
        <v/>
      </c>
    </row>
    <row r="5463">
      <c r="A5463" t="n">
        <v>5455</v>
      </c>
      <c r="B5463">
        <f>RAND()</f>
        <v/>
      </c>
      <c r="C5463">
        <f>IF(B5463&lt;P_3,3,IF(B5463&lt;P_3+P_4,4,5))</f>
        <v/>
      </c>
      <c r="D5463">
        <f>NORM.S.INV(RAND())</f>
        <v/>
      </c>
      <c r="E5463">
        <f>V0*EXP((rf-q_leak-0.5*sigma^2)*C5463+sigma*SQRT(C5463)*D5463)</f>
        <v/>
      </c>
      <c r="F5463">
        <f>SHL_face*(1+SHL_rate)^C5463</f>
        <v/>
      </c>
      <c r="G5463">
        <f>Pref_face*(1+Pref_rate)^C5463</f>
        <v/>
      </c>
      <c r="H5463">
        <f>MAX(E5463-F5463-G5463,0)</f>
        <v/>
      </c>
      <c r="I5463">
        <f>MIN(E5463,F5463+G5463)+(1-MgmtPct)*H5463</f>
        <v/>
      </c>
      <c r="J5463">
        <f>IF(I5463/SponsorCost&gt;=RatchetTrigger,1,0)</f>
        <v/>
      </c>
      <c r="K5463">
        <f>IF(J5463=1,MgmtPctRatchet,MgmtPct)</f>
        <v/>
      </c>
      <c r="L5463">
        <f>K5463*H5463</f>
        <v/>
      </c>
      <c r="M5463">
        <f>EXP(-rf*C5463)*L5463</f>
        <v/>
      </c>
      <c r="N5463">
        <f>EXP(-rf*C5463)*E5463</f>
        <v/>
      </c>
    </row>
    <row r="5464">
      <c r="A5464" t="n">
        <v>5456</v>
      </c>
      <c r="B5464">
        <f>RAND()</f>
        <v/>
      </c>
      <c r="C5464">
        <f>IF(B5464&lt;P_3,3,IF(B5464&lt;P_3+P_4,4,5))</f>
        <v/>
      </c>
      <c r="D5464">
        <f>NORM.S.INV(RAND())</f>
        <v/>
      </c>
      <c r="E5464">
        <f>V0*EXP((rf-q_leak-0.5*sigma^2)*C5464+sigma*SQRT(C5464)*D5464)</f>
        <v/>
      </c>
      <c r="F5464">
        <f>SHL_face*(1+SHL_rate)^C5464</f>
        <v/>
      </c>
      <c r="G5464">
        <f>Pref_face*(1+Pref_rate)^C5464</f>
        <v/>
      </c>
      <c r="H5464">
        <f>MAX(E5464-F5464-G5464,0)</f>
        <v/>
      </c>
      <c r="I5464">
        <f>MIN(E5464,F5464+G5464)+(1-MgmtPct)*H5464</f>
        <v/>
      </c>
      <c r="J5464">
        <f>IF(I5464/SponsorCost&gt;=RatchetTrigger,1,0)</f>
        <v/>
      </c>
      <c r="K5464">
        <f>IF(J5464=1,MgmtPctRatchet,MgmtPct)</f>
        <v/>
      </c>
      <c r="L5464">
        <f>K5464*H5464</f>
        <v/>
      </c>
      <c r="M5464">
        <f>EXP(-rf*C5464)*L5464</f>
        <v/>
      </c>
      <c r="N5464">
        <f>EXP(-rf*C5464)*E5464</f>
        <v/>
      </c>
    </row>
    <row r="5465">
      <c r="A5465" t="n">
        <v>5457</v>
      </c>
      <c r="B5465">
        <f>RAND()</f>
        <v/>
      </c>
      <c r="C5465">
        <f>IF(B5465&lt;P_3,3,IF(B5465&lt;P_3+P_4,4,5))</f>
        <v/>
      </c>
      <c r="D5465">
        <f>NORM.S.INV(RAND())</f>
        <v/>
      </c>
      <c r="E5465">
        <f>V0*EXP((rf-q_leak-0.5*sigma^2)*C5465+sigma*SQRT(C5465)*D5465)</f>
        <v/>
      </c>
      <c r="F5465">
        <f>SHL_face*(1+SHL_rate)^C5465</f>
        <v/>
      </c>
      <c r="G5465">
        <f>Pref_face*(1+Pref_rate)^C5465</f>
        <v/>
      </c>
      <c r="H5465">
        <f>MAX(E5465-F5465-G5465,0)</f>
        <v/>
      </c>
      <c r="I5465">
        <f>MIN(E5465,F5465+G5465)+(1-MgmtPct)*H5465</f>
        <v/>
      </c>
      <c r="J5465">
        <f>IF(I5465/SponsorCost&gt;=RatchetTrigger,1,0)</f>
        <v/>
      </c>
      <c r="K5465">
        <f>IF(J5465=1,MgmtPctRatchet,MgmtPct)</f>
        <v/>
      </c>
      <c r="L5465">
        <f>K5465*H5465</f>
        <v/>
      </c>
      <c r="M5465">
        <f>EXP(-rf*C5465)*L5465</f>
        <v/>
      </c>
      <c r="N5465">
        <f>EXP(-rf*C5465)*E5465</f>
        <v/>
      </c>
    </row>
    <row r="5466">
      <c r="A5466" t="n">
        <v>5458</v>
      </c>
      <c r="B5466">
        <f>RAND()</f>
        <v/>
      </c>
      <c r="C5466">
        <f>IF(B5466&lt;P_3,3,IF(B5466&lt;P_3+P_4,4,5))</f>
        <v/>
      </c>
      <c r="D5466">
        <f>NORM.S.INV(RAND())</f>
        <v/>
      </c>
      <c r="E5466">
        <f>V0*EXP((rf-q_leak-0.5*sigma^2)*C5466+sigma*SQRT(C5466)*D5466)</f>
        <v/>
      </c>
      <c r="F5466">
        <f>SHL_face*(1+SHL_rate)^C5466</f>
        <v/>
      </c>
      <c r="G5466">
        <f>Pref_face*(1+Pref_rate)^C5466</f>
        <v/>
      </c>
      <c r="H5466">
        <f>MAX(E5466-F5466-G5466,0)</f>
        <v/>
      </c>
      <c r="I5466">
        <f>MIN(E5466,F5466+G5466)+(1-MgmtPct)*H5466</f>
        <v/>
      </c>
      <c r="J5466">
        <f>IF(I5466/SponsorCost&gt;=RatchetTrigger,1,0)</f>
        <v/>
      </c>
      <c r="K5466">
        <f>IF(J5466=1,MgmtPctRatchet,MgmtPct)</f>
        <v/>
      </c>
      <c r="L5466">
        <f>K5466*H5466</f>
        <v/>
      </c>
      <c r="M5466">
        <f>EXP(-rf*C5466)*L5466</f>
        <v/>
      </c>
      <c r="N5466">
        <f>EXP(-rf*C5466)*E5466</f>
        <v/>
      </c>
    </row>
    <row r="5467">
      <c r="A5467" t="n">
        <v>5459</v>
      </c>
      <c r="B5467">
        <f>RAND()</f>
        <v/>
      </c>
      <c r="C5467">
        <f>IF(B5467&lt;P_3,3,IF(B5467&lt;P_3+P_4,4,5))</f>
        <v/>
      </c>
      <c r="D5467">
        <f>NORM.S.INV(RAND())</f>
        <v/>
      </c>
      <c r="E5467">
        <f>V0*EXP((rf-q_leak-0.5*sigma^2)*C5467+sigma*SQRT(C5467)*D5467)</f>
        <v/>
      </c>
      <c r="F5467">
        <f>SHL_face*(1+SHL_rate)^C5467</f>
        <v/>
      </c>
      <c r="G5467">
        <f>Pref_face*(1+Pref_rate)^C5467</f>
        <v/>
      </c>
      <c r="H5467">
        <f>MAX(E5467-F5467-G5467,0)</f>
        <v/>
      </c>
      <c r="I5467">
        <f>MIN(E5467,F5467+G5467)+(1-MgmtPct)*H5467</f>
        <v/>
      </c>
      <c r="J5467">
        <f>IF(I5467/SponsorCost&gt;=RatchetTrigger,1,0)</f>
        <v/>
      </c>
      <c r="K5467">
        <f>IF(J5467=1,MgmtPctRatchet,MgmtPct)</f>
        <v/>
      </c>
      <c r="L5467">
        <f>K5467*H5467</f>
        <v/>
      </c>
      <c r="M5467">
        <f>EXP(-rf*C5467)*L5467</f>
        <v/>
      </c>
      <c r="N5467">
        <f>EXP(-rf*C5467)*E5467</f>
        <v/>
      </c>
    </row>
    <row r="5468">
      <c r="A5468" t="n">
        <v>5460</v>
      </c>
      <c r="B5468">
        <f>RAND()</f>
        <v/>
      </c>
      <c r="C5468">
        <f>IF(B5468&lt;P_3,3,IF(B5468&lt;P_3+P_4,4,5))</f>
        <v/>
      </c>
      <c r="D5468">
        <f>NORM.S.INV(RAND())</f>
        <v/>
      </c>
      <c r="E5468">
        <f>V0*EXP((rf-q_leak-0.5*sigma^2)*C5468+sigma*SQRT(C5468)*D5468)</f>
        <v/>
      </c>
      <c r="F5468">
        <f>SHL_face*(1+SHL_rate)^C5468</f>
        <v/>
      </c>
      <c r="G5468">
        <f>Pref_face*(1+Pref_rate)^C5468</f>
        <v/>
      </c>
      <c r="H5468">
        <f>MAX(E5468-F5468-G5468,0)</f>
        <v/>
      </c>
      <c r="I5468">
        <f>MIN(E5468,F5468+G5468)+(1-MgmtPct)*H5468</f>
        <v/>
      </c>
      <c r="J5468">
        <f>IF(I5468/SponsorCost&gt;=RatchetTrigger,1,0)</f>
        <v/>
      </c>
      <c r="K5468">
        <f>IF(J5468=1,MgmtPctRatchet,MgmtPct)</f>
        <v/>
      </c>
      <c r="L5468">
        <f>K5468*H5468</f>
        <v/>
      </c>
      <c r="M5468">
        <f>EXP(-rf*C5468)*L5468</f>
        <v/>
      </c>
      <c r="N5468">
        <f>EXP(-rf*C5468)*E5468</f>
        <v/>
      </c>
    </row>
    <row r="5469">
      <c r="A5469" t="n">
        <v>5461</v>
      </c>
      <c r="B5469">
        <f>RAND()</f>
        <v/>
      </c>
      <c r="C5469">
        <f>IF(B5469&lt;P_3,3,IF(B5469&lt;P_3+P_4,4,5))</f>
        <v/>
      </c>
      <c r="D5469">
        <f>NORM.S.INV(RAND())</f>
        <v/>
      </c>
      <c r="E5469">
        <f>V0*EXP((rf-q_leak-0.5*sigma^2)*C5469+sigma*SQRT(C5469)*D5469)</f>
        <v/>
      </c>
      <c r="F5469">
        <f>SHL_face*(1+SHL_rate)^C5469</f>
        <v/>
      </c>
      <c r="G5469">
        <f>Pref_face*(1+Pref_rate)^C5469</f>
        <v/>
      </c>
      <c r="H5469">
        <f>MAX(E5469-F5469-G5469,0)</f>
        <v/>
      </c>
      <c r="I5469">
        <f>MIN(E5469,F5469+G5469)+(1-MgmtPct)*H5469</f>
        <v/>
      </c>
      <c r="J5469">
        <f>IF(I5469/SponsorCost&gt;=RatchetTrigger,1,0)</f>
        <v/>
      </c>
      <c r="K5469">
        <f>IF(J5469=1,MgmtPctRatchet,MgmtPct)</f>
        <v/>
      </c>
      <c r="L5469">
        <f>K5469*H5469</f>
        <v/>
      </c>
      <c r="M5469">
        <f>EXP(-rf*C5469)*L5469</f>
        <v/>
      </c>
      <c r="N5469">
        <f>EXP(-rf*C5469)*E5469</f>
        <v/>
      </c>
    </row>
    <row r="5470">
      <c r="A5470" t="n">
        <v>5462</v>
      </c>
      <c r="B5470">
        <f>RAND()</f>
        <v/>
      </c>
      <c r="C5470">
        <f>IF(B5470&lt;P_3,3,IF(B5470&lt;P_3+P_4,4,5))</f>
        <v/>
      </c>
      <c r="D5470">
        <f>NORM.S.INV(RAND())</f>
        <v/>
      </c>
      <c r="E5470">
        <f>V0*EXP((rf-q_leak-0.5*sigma^2)*C5470+sigma*SQRT(C5470)*D5470)</f>
        <v/>
      </c>
      <c r="F5470">
        <f>SHL_face*(1+SHL_rate)^C5470</f>
        <v/>
      </c>
      <c r="G5470">
        <f>Pref_face*(1+Pref_rate)^C5470</f>
        <v/>
      </c>
      <c r="H5470">
        <f>MAX(E5470-F5470-G5470,0)</f>
        <v/>
      </c>
      <c r="I5470">
        <f>MIN(E5470,F5470+G5470)+(1-MgmtPct)*H5470</f>
        <v/>
      </c>
      <c r="J5470">
        <f>IF(I5470/SponsorCost&gt;=RatchetTrigger,1,0)</f>
        <v/>
      </c>
      <c r="K5470">
        <f>IF(J5470=1,MgmtPctRatchet,MgmtPct)</f>
        <v/>
      </c>
      <c r="L5470">
        <f>K5470*H5470</f>
        <v/>
      </c>
      <c r="M5470">
        <f>EXP(-rf*C5470)*L5470</f>
        <v/>
      </c>
      <c r="N5470">
        <f>EXP(-rf*C5470)*E5470</f>
        <v/>
      </c>
    </row>
    <row r="5471">
      <c r="A5471" t="n">
        <v>5463</v>
      </c>
      <c r="B5471">
        <f>RAND()</f>
        <v/>
      </c>
      <c r="C5471">
        <f>IF(B5471&lt;P_3,3,IF(B5471&lt;P_3+P_4,4,5))</f>
        <v/>
      </c>
      <c r="D5471">
        <f>NORM.S.INV(RAND())</f>
        <v/>
      </c>
      <c r="E5471">
        <f>V0*EXP((rf-q_leak-0.5*sigma^2)*C5471+sigma*SQRT(C5471)*D5471)</f>
        <v/>
      </c>
      <c r="F5471">
        <f>SHL_face*(1+SHL_rate)^C5471</f>
        <v/>
      </c>
      <c r="G5471">
        <f>Pref_face*(1+Pref_rate)^C5471</f>
        <v/>
      </c>
      <c r="H5471">
        <f>MAX(E5471-F5471-G5471,0)</f>
        <v/>
      </c>
      <c r="I5471">
        <f>MIN(E5471,F5471+G5471)+(1-MgmtPct)*H5471</f>
        <v/>
      </c>
      <c r="J5471">
        <f>IF(I5471/SponsorCost&gt;=RatchetTrigger,1,0)</f>
        <v/>
      </c>
      <c r="K5471">
        <f>IF(J5471=1,MgmtPctRatchet,MgmtPct)</f>
        <v/>
      </c>
      <c r="L5471">
        <f>K5471*H5471</f>
        <v/>
      </c>
      <c r="M5471">
        <f>EXP(-rf*C5471)*L5471</f>
        <v/>
      </c>
      <c r="N5471">
        <f>EXP(-rf*C5471)*E5471</f>
        <v/>
      </c>
    </row>
    <row r="5472">
      <c r="A5472" t="n">
        <v>5464</v>
      </c>
      <c r="B5472">
        <f>RAND()</f>
        <v/>
      </c>
      <c r="C5472">
        <f>IF(B5472&lt;P_3,3,IF(B5472&lt;P_3+P_4,4,5))</f>
        <v/>
      </c>
      <c r="D5472">
        <f>NORM.S.INV(RAND())</f>
        <v/>
      </c>
      <c r="E5472">
        <f>V0*EXP((rf-q_leak-0.5*sigma^2)*C5472+sigma*SQRT(C5472)*D5472)</f>
        <v/>
      </c>
      <c r="F5472">
        <f>SHL_face*(1+SHL_rate)^C5472</f>
        <v/>
      </c>
      <c r="G5472">
        <f>Pref_face*(1+Pref_rate)^C5472</f>
        <v/>
      </c>
      <c r="H5472">
        <f>MAX(E5472-F5472-G5472,0)</f>
        <v/>
      </c>
      <c r="I5472">
        <f>MIN(E5472,F5472+G5472)+(1-MgmtPct)*H5472</f>
        <v/>
      </c>
      <c r="J5472">
        <f>IF(I5472/SponsorCost&gt;=RatchetTrigger,1,0)</f>
        <v/>
      </c>
      <c r="K5472">
        <f>IF(J5472=1,MgmtPctRatchet,MgmtPct)</f>
        <v/>
      </c>
      <c r="L5472">
        <f>K5472*H5472</f>
        <v/>
      </c>
      <c r="M5472">
        <f>EXP(-rf*C5472)*L5472</f>
        <v/>
      </c>
      <c r="N5472">
        <f>EXP(-rf*C5472)*E5472</f>
        <v/>
      </c>
    </row>
    <row r="5473">
      <c r="A5473" t="n">
        <v>5465</v>
      </c>
      <c r="B5473">
        <f>RAND()</f>
        <v/>
      </c>
      <c r="C5473">
        <f>IF(B5473&lt;P_3,3,IF(B5473&lt;P_3+P_4,4,5))</f>
        <v/>
      </c>
      <c r="D5473">
        <f>NORM.S.INV(RAND())</f>
        <v/>
      </c>
      <c r="E5473">
        <f>V0*EXP((rf-q_leak-0.5*sigma^2)*C5473+sigma*SQRT(C5473)*D5473)</f>
        <v/>
      </c>
      <c r="F5473">
        <f>SHL_face*(1+SHL_rate)^C5473</f>
        <v/>
      </c>
      <c r="G5473">
        <f>Pref_face*(1+Pref_rate)^C5473</f>
        <v/>
      </c>
      <c r="H5473">
        <f>MAX(E5473-F5473-G5473,0)</f>
        <v/>
      </c>
      <c r="I5473">
        <f>MIN(E5473,F5473+G5473)+(1-MgmtPct)*H5473</f>
        <v/>
      </c>
      <c r="J5473">
        <f>IF(I5473/SponsorCost&gt;=RatchetTrigger,1,0)</f>
        <v/>
      </c>
      <c r="K5473">
        <f>IF(J5473=1,MgmtPctRatchet,MgmtPct)</f>
        <v/>
      </c>
      <c r="L5473">
        <f>K5473*H5473</f>
        <v/>
      </c>
      <c r="M5473">
        <f>EXP(-rf*C5473)*L5473</f>
        <v/>
      </c>
      <c r="N5473">
        <f>EXP(-rf*C5473)*E5473</f>
        <v/>
      </c>
    </row>
    <row r="5474">
      <c r="A5474" t="n">
        <v>5466</v>
      </c>
      <c r="B5474">
        <f>RAND()</f>
        <v/>
      </c>
      <c r="C5474">
        <f>IF(B5474&lt;P_3,3,IF(B5474&lt;P_3+P_4,4,5))</f>
        <v/>
      </c>
      <c r="D5474">
        <f>NORM.S.INV(RAND())</f>
        <v/>
      </c>
      <c r="E5474">
        <f>V0*EXP((rf-q_leak-0.5*sigma^2)*C5474+sigma*SQRT(C5474)*D5474)</f>
        <v/>
      </c>
      <c r="F5474">
        <f>SHL_face*(1+SHL_rate)^C5474</f>
        <v/>
      </c>
      <c r="G5474">
        <f>Pref_face*(1+Pref_rate)^C5474</f>
        <v/>
      </c>
      <c r="H5474">
        <f>MAX(E5474-F5474-G5474,0)</f>
        <v/>
      </c>
      <c r="I5474">
        <f>MIN(E5474,F5474+G5474)+(1-MgmtPct)*H5474</f>
        <v/>
      </c>
      <c r="J5474">
        <f>IF(I5474/SponsorCost&gt;=RatchetTrigger,1,0)</f>
        <v/>
      </c>
      <c r="K5474">
        <f>IF(J5474=1,MgmtPctRatchet,MgmtPct)</f>
        <v/>
      </c>
      <c r="L5474">
        <f>K5474*H5474</f>
        <v/>
      </c>
      <c r="M5474">
        <f>EXP(-rf*C5474)*L5474</f>
        <v/>
      </c>
      <c r="N5474">
        <f>EXP(-rf*C5474)*E5474</f>
        <v/>
      </c>
    </row>
    <row r="5475">
      <c r="A5475" t="n">
        <v>5467</v>
      </c>
      <c r="B5475">
        <f>RAND()</f>
        <v/>
      </c>
      <c r="C5475">
        <f>IF(B5475&lt;P_3,3,IF(B5475&lt;P_3+P_4,4,5))</f>
        <v/>
      </c>
      <c r="D5475">
        <f>NORM.S.INV(RAND())</f>
        <v/>
      </c>
      <c r="E5475">
        <f>V0*EXP((rf-q_leak-0.5*sigma^2)*C5475+sigma*SQRT(C5475)*D5475)</f>
        <v/>
      </c>
      <c r="F5475">
        <f>SHL_face*(1+SHL_rate)^C5475</f>
        <v/>
      </c>
      <c r="G5475">
        <f>Pref_face*(1+Pref_rate)^C5475</f>
        <v/>
      </c>
      <c r="H5475">
        <f>MAX(E5475-F5475-G5475,0)</f>
        <v/>
      </c>
      <c r="I5475">
        <f>MIN(E5475,F5475+G5475)+(1-MgmtPct)*H5475</f>
        <v/>
      </c>
      <c r="J5475">
        <f>IF(I5475/SponsorCost&gt;=RatchetTrigger,1,0)</f>
        <v/>
      </c>
      <c r="K5475">
        <f>IF(J5475=1,MgmtPctRatchet,MgmtPct)</f>
        <v/>
      </c>
      <c r="L5475">
        <f>K5475*H5475</f>
        <v/>
      </c>
      <c r="M5475">
        <f>EXP(-rf*C5475)*L5475</f>
        <v/>
      </c>
      <c r="N5475">
        <f>EXP(-rf*C5475)*E5475</f>
        <v/>
      </c>
    </row>
    <row r="5476">
      <c r="A5476" t="n">
        <v>5468</v>
      </c>
      <c r="B5476">
        <f>RAND()</f>
        <v/>
      </c>
      <c r="C5476">
        <f>IF(B5476&lt;P_3,3,IF(B5476&lt;P_3+P_4,4,5))</f>
        <v/>
      </c>
      <c r="D5476">
        <f>NORM.S.INV(RAND())</f>
        <v/>
      </c>
      <c r="E5476">
        <f>V0*EXP((rf-q_leak-0.5*sigma^2)*C5476+sigma*SQRT(C5476)*D5476)</f>
        <v/>
      </c>
      <c r="F5476">
        <f>SHL_face*(1+SHL_rate)^C5476</f>
        <v/>
      </c>
      <c r="G5476">
        <f>Pref_face*(1+Pref_rate)^C5476</f>
        <v/>
      </c>
      <c r="H5476">
        <f>MAX(E5476-F5476-G5476,0)</f>
        <v/>
      </c>
      <c r="I5476">
        <f>MIN(E5476,F5476+G5476)+(1-MgmtPct)*H5476</f>
        <v/>
      </c>
      <c r="J5476">
        <f>IF(I5476/SponsorCost&gt;=RatchetTrigger,1,0)</f>
        <v/>
      </c>
      <c r="K5476">
        <f>IF(J5476=1,MgmtPctRatchet,MgmtPct)</f>
        <v/>
      </c>
      <c r="L5476">
        <f>K5476*H5476</f>
        <v/>
      </c>
      <c r="M5476">
        <f>EXP(-rf*C5476)*L5476</f>
        <v/>
      </c>
      <c r="N5476">
        <f>EXP(-rf*C5476)*E5476</f>
        <v/>
      </c>
    </row>
    <row r="5477">
      <c r="A5477" t="n">
        <v>5469</v>
      </c>
      <c r="B5477">
        <f>RAND()</f>
        <v/>
      </c>
      <c r="C5477">
        <f>IF(B5477&lt;P_3,3,IF(B5477&lt;P_3+P_4,4,5))</f>
        <v/>
      </c>
      <c r="D5477">
        <f>NORM.S.INV(RAND())</f>
        <v/>
      </c>
      <c r="E5477">
        <f>V0*EXP((rf-q_leak-0.5*sigma^2)*C5477+sigma*SQRT(C5477)*D5477)</f>
        <v/>
      </c>
      <c r="F5477">
        <f>SHL_face*(1+SHL_rate)^C5477</f>
        <v/>
      </c>
      <c r="G5477">
        <f>Pref_face*(1+Pref_rate)^C5477</f>
        <v/>
      </c>
      <c r="H5477">
        <f>MAX(E5477-F5477-G5477,0)</f>
        <v/>
      </c>
      <c r="I5477">
        <f>MIN(E5477,F5477+G5477)+(1-MgmtPct)*H5477</f>
        <v/>
      </c>
      <c r="J5477">
        <f>IF(I5477/SponsorCost&gt;=RatchetTrigger,1,0)</f>
        <v/>
      </c>
      <c r="K5477">
        <f>IF(J5477=1,MgmtPctRatchet,MgmtPct)</f>
        <v/>
      </c>
      <c r="L5477">
        <f>K5477*H5477</f>
        <v/>
      </c>
      <c r="M5477">
        <f>EXP(-rf*C5477)*L5477</f>
        <v/>
      </c>
      <c r="N5477">
        <f>EXP(-rf*C5477)*E5477</f>
        <v/>
      </c>
    </row>
    <row r="5478">
      <c r="A5478" t="n">
        <v>5470</v>
      </c>
      <c r="B5478">
        <f>RAND()</f>
        <v/>
      </c>
      <c r="C5478">
        <f>IF(B5478&lt;P_3,3,IF(B5478&lt;P_3+P_4,4,5))</f>
        <v/>
      </c>
      <c r="D5478">
        <f>NORM.S.INV(RAND())</f>
        <v/>
      </c>
      <c r="E5478">
        <f>V0*EXP((rf-q_leak-0.5*sigma^2)*C5478+sigma*SQRT(C5478)*D5478)</f>
        <v/>
      </c>
      <c r="F5478">
        <f>SHL_face*(1+SHL_rate)^C5478</f>
        <v/>
      </c>
      <c r="G5478">
        <f>Pref_face*(1+Pref_rate)^C5478</f>
        <v/>
      </c>
      <c r="H5478">
        <f>MAX(E5478-F5478-G5478,0)</f>
        <v/>
      </c>
      <c r="I5478">
        <f>MIN(E5478,F5478+G5478)+(1-MgmtPct)*H5478</f>
        <v/>
      </c>
      <c r="J5478">
        <f>IF(I5478/SponsorCost&gt;=RatchetTrigger,1,0)</f>
        <v/>
      </c>
      <c r="K5478">
        <f>IF(J5478=1,MgmtPctRatchet,MgmtPct)</f>
        <v/>
      </c>
      <c r="L5478">
        <f>K5478*H5478</f>
        <v/>
      </c>
      <c r="M5478">
        <f>EXP(-rf*C5478)*L5478</f>
        <v/>
      </c>
      <c r="N5478">
        <f>EXP(-rf*C5478)*E5478</f>
        <v/>
      </c>
    </row>
    <row r="5479">
      <c r="A5479" t="n">
        <v>5471</v>
      </c>
      <c r="B5479">
        <f>RAND()</f>
        <v/>
      </c>
      <c r="C5479">
        <f>IF(B5479&lt;P_3,3,IF(B5479&lt;P_3+P_4,4,5))</f>
        <v/>
      </c>
      <c r="D5479">
        <f>NORM.S.INV(RAND())</f>
        <v/>
      </c>
      <c r="E5479">
        <f>V0*EXP((rf-q_leak-0.5*sigma^2)*C5479+sigma*SQRT(C5479)*D5479)</f>
        <v/>
      </c>
      <c r="F5479">
        <f>SHL_face*(1+SHL_rate)^C5479</f>
        <v/>
      </c>
      <c r="G5479">
        <f>Pref_face*(1+Pref_rate)^C5479</f>
        <v/>
      </c>
      <c r="H5479">
        <f>MAX(E5479-F5479-G5479,0)</f>
        <v/>
      </c>
      <c r="I5479">
        <f>MIN(E5479,F5479+G5479)+(1-MgmtPct)*H5479</f>
        <v/>
      </c>
      <c r="J5479">
        <f>IF(I5479/SponsorCost&gt;=RatchetTrigger,1,0)</f>
        <v/>
      </c>
      <c r="K5479">
        <f>IF(J5479=1,MgmtPctRatchet,MgmtPct)</f>
        <v/>
      </c>
      <c r="L5479">
        <f>K5479*H5479</f>
        <v/>
      </c>
      <c r="M5479">
        <f>EXP(-rf*C5479)*L5479</f>
        <v/>
      </c>
      <c r="N5479">
        <f>EXP(-rf*C5479)*E5479</f>
        <v/>
      </c>
    </row>
    <row r="5480">
      <c r="A5480" t="n">
        <v>5472</v>
      </c>
      <c r="B5480">
        <f>RAND()</f>
        <v/>
      </c>
      <c r="C5480">
        <f>IF(B5480&lt;P_3,3,IF(B5480&lt;P_3+P_4,4,5))</f>
        <v/>
      </c>
      <c r="D5480">
        <f>NORM.S.INV(RAND())</f>
        <v/>
      </c>
      <c r="E5480">
        <f>V0*EXP((rf-q_leak-0.5*sigma^2)*C5480+sigma*SQRT(C5480)*D5480)</f>
        <v/>
      </c>
      <c r="F5480">
        <f>SHL_face*(1+SHL_rate)^C5480</f>
        <v/>
      </c>
      <c r="G5480">
        <f>Pref_face*(1+Pref_rate)^C5480</f>
        <v/>
      </c>
      <c r="H5480">
        <f>MAX(E5480-F5480-G5480,0)</f>
        <v/>
      </c>
      <c r="I5480">
        <f>MIN(E5480,F5480+G5480)+(1-MgmtPct)*H5480</f>
        <v/>
      </c>
      <c r="J5480">
        <f>IF(I5480/SponsorCost&gt;=RatchetTrigger,1,0)</f>
        <v/>
      </c>
      <c r="K5480">
        <f>IF(J5480=1,MgmtPctRatchet,MgmtPct)</f>
        <v/>
      </c>
      <c r="L5480">
        <f>K5480*H5480</f>
        <v/>
      </c>
      <c r="M5480">
        <f>EXP(-rf*C5480)*L5480</f>
        <v/>
      </c>
      <c r="N5480">
        <f>EXP(-rf*C5480)*E5480</f>
        <v/>
      </c>
    </row>
    <row r="5481">
      <c r="A5481" t="n">
        <v>5473</v>
      </c>
      <c r="B5481">
        <f>RAND()</f>
        <v/>
      </c>
      <c r="C5481">
        <f>IF(B5481&lt;P_3,3,IF(B5481&lt;P_3+P_4,4,5))</f>
        <v/>
      </c>
      <c r="D5481">
        <f>NORM.S.INV(RAND())</f>
        <v/>
      </c>
      <c r="E5481">
        <f>V0*EXP((rf-q_leak-0.5*sigma^2)*C5481+sigma*SQRT(C5481)*D5481)</f>
        <v/>
      </c>
      <c r="F5481">
        <f>SHL_face*(1+SHL_rate)^C5481</f>
        <v/>
      </c>
      <c r="G5481">
        <f>Pref_face*(1+Pref_rate)^C5481</f>
        <v/>
      </c>
      <c r="H5481">
        <f>MAX(E5481-F5481-G5481,0)</f>
        <v/>
      </c>
      <c r="I5481">
        <f>MIN(E5481,F5481+G5481)+(1-MgmtPct)*H5481</f>
        <v/>
      </c>
      <c r="J5481">
        <f>IF(I5481/SponsorCost&gt;=RatchetTrigger,1,0)</f>
        <v/>
      </c>
      <c r="K5481">
        <f>IF(J5481=1,MgmtPctRatchet,MgmtPct)</f>
        <v/>
      </c>
      <c r="L5481">
        <f>K5481*H5481</f>
        <v/>
      </c>
      <c r="M5481">
        <f>EXP(-rf*C5481)*L5481</f>
        <v/>
      </c>
      <c r="N5481">
        <f>EXP(-rf*C5481)*E5481</f>
        <v/>
      </c>
    </row>
    <row r="5482">
      <c r="A5482" t="n">
        <v>5474</v>
      </c>
      <c r="B5482">
        <f>RAND()</f>
        <v/>
      </c>
      <c r="C5482">
        <f>IF(B5482&lt;P_3,3,IF(B5482&lt;P_3+P_4,4,5))</f>
        <v/>
      </c>
      <c r="D5482">
        <f>NORM.S.INV(RAND())</f>
        <v/>
      </c>
      <c r="E5482">
        <f>V0*EXP((rf-q_leak-0.5*sigma^2)*C5482+sigma*SQRT(C5482)*D5482)</f>
        <v/>
      </c>
      <c r="F5482">
        <f>SHL_face*(1+SHL_rate)^C5482</f>
        <v/>
      </c>
      <c r="G5482">
        <f>Pref_face*(1+Pref_rate)^C5482</f>
        <v/>
      </c>
      <c r="H5482">
        <f>MAX(E5482-F5482-G5482,0)</f>
        <v/>
      </c>
      <c r="I5482">
        <f>MIN(E5482,F5482+G5482)+(1-MgmtPct)*H5482</f>
        <v/>
      </c>
      <c r="J5482">
        <f>IF(I5482/SponsorCost&gt;=RatchetTrigger,1,0)</f>
        <v/>
      </c>
      <c r="K5482">
        <f>IF(J5482=1,MgmtPctRatchet,MgmtPct)</f>
        <v/>
      </c>
      <c r="L5482">
        <f>K5482*H5482</f>
        <v/>
      </c>
      <c r="M5482">
        <f>EXP(-rf*C5482)*L5482</f>
        <v/>
      </c>
      <c r="N5482">
        <f>EXP(-rf*C5482)*E5482</f>
        <v/>
      </c>
    </row>
    <row r="5483">
      <c r="A5483" t="n">
        <v>5475</v>
      </c>
      <c r="B5483">
        <f>RAND()</f>
        <v/>
      </c>
      <c r="C5483">
        <f>IF(B5483&lt;P_3,3,IF(B5483&lt;P_3+P_4,4,5))</f>
        <v/>
      </c>
      <c r="D5483">
        <f>NORM.S.INV(RAND())</f>
        <v/>
      </c>
      <c r="E5483">
        <f>V0*EXP((rf-q_leak-0.5*sigma^2)*C5483+sigma*SQRT(C5483)*D5483)</f>
        <v/>
      </c>
      <c r="F5483">
        <f>SHL_face*(1+SHL_rate)^C5483</f>
        <v/>
      </c>
      <c r="G5483">
        <f>Pref_face*(1+Pref_rate)^C5483</f>
        <v/>
      </c>
      <c r="H5483">
        <f>MAX(E5483-F5483-G5483,0)</f>
        <v/>
      </c>
      <c r="I5483">
        <f>MIN(E5483,F5483+G5483)+(1-MgmtPct)*H5483</f>
        <v/>
      </c>
      <c r="J5483">
        <f>IF(I5483/SponsorCost&gt;=RatchetTrigger,1,0)</f>
        <v/>
      </c>
      <c r="K5483">
        <f>IF(J5483=1,MgmtPctRatchet,MgmtPct)</f>
        <v/>
      </c>
      <c r="L5483">
        <f>K5483*H5483</f>
        <v/>
      </c>
      <c r="M5483">
        <f>EXP(-rf*C5483)*L5483</f>
        <v/>
      </c>
      <c r="N5483">
        <f>EXP(-rf*C5483)*E5483</f>
        <v/>
      </c>
    </row>
    <row r="5484">
      <c r="A5484" t="n">
        <v>5476</v>
      </c>
      <c r="B5484">
        <f>RAND()</f>
        <v/>
      </c>
      <c r="C5484">
        <f>IF(B5484&lt;P_3,3,IF(B5484&lt;P_3+P_4,4,5))</f>
        <v/>
      </c>
      <c r="D5484">
        <f>NORM.S.INV(RAND())</f>
        <v/>
      </c>
      <c r="E5484">
        <f>V0*EXP((rf-q_leak-0.5*sigma^2)*C5484+sigma*SQRT(C5484)*D5484)</f>
        <v/>
      </c>
      <c r="F5484">
        <f>SHL_face*(1+SHL_rate)^C5484</f>
        <v/>
      </c>
      <c r="G5484">
        <f>Pref_face*(1+Pref_rate)^C5484</f>
        <v/>
      </c>
      <c r="H5484">
        <f>MAX(E5484-F5484-G5484,0)</f>
        <v/>
      </c>
      <c r="I5484">
        <f>MIN(E5484,F5484+G5484)+(1-MgmtPct)*H5484</f>
        <v/>
      </c>
      <c r="J5484">
        <f>IF(I5484/SponsorCost&gt;=RatchetTrigger,1,0)</f>
        <v/>
      </c>
      <c r="K5484">
        <f>IF(J5484=1,MgmtPctRatchet,MgmtPct)</f>
        <v/>
      </c>
      <c r="L5484">
        <f>K5484*H5484</f>
        <v/>
      </c>
      <c r="M5484">
        <f>EXP(-rf*C5484)*L5484</f>
        <v/>
      </c>
      <c r="N5484">
        <f>EXP(-rf*C5484)*E5484</f>
        <v/>
      </c>
    </row>
    <row r="5485">
      <c r="A5485" t="n">
        <v>5477</v>
      </c>
      <c r="B5485">
        <f>RAND()</f>
        <v/>
      </c>
      <c r="C5485">
        <f>IF(B5485&lt;P_3,3,IF(B5485&lt;P_3+P_4,4,5))</f>
        <v/>
      </c>
      <c r="D5485">
        <f>NORM.S.INV(RAND())</f>
        <v/>
      </c>
      <c r="E5485">
        <f>V0*EXP((rf-q_leak-0.5*sigma^2)*C5485+sigma*SQRT(C5485)*D5485)</f>
        <v/>
      </c>
      <c r="F5485">
        <f>SHL_face*(1+SHL_rate)^C5485</f>
        <v/>
      </c>
      <c r="G5485">
        <f>Pref_face*(1+Pref_rate)^C5485</f>
        <v/>
      </c>
      <c r="H5485">
        <f>MAX(E5485-F5485-G5485,0)</f>
        <v/>
      </c>
      <c r="I5485">
        <f>MIN(E5485,F5485+G5485)+(1-MgmtPct)*H5485</f>
        <v/>
      </c>
      <c r="J5485">
        <f>IF(I5485/SponsorCost&gt;=RatchetTrigger,1,0)</f>
        <v/>
      </c>
      <c r="K5485">
        <f>IF(J5485=1,MgmtPctRatchet,MgmtPct)</f>
        <v/>
      </c>
      <c r="L5485">
        <f>K5485*H5485</f>
        <v/>
      </c>
      <c r="M5485">
        <f>EXP(-rf*C5485)*L5485</f>
        <v/>
      </c>
      <c r="N5485">
        <f>EXP(-rf*C5485)*E5485</f>
        <v/>
      </c>
    </row>
    <row r="5486">
      <c r="A5486" t="n">
        <v>5478</v>
      </c>
      <c r="B5486">
        <f>RAND()</f>
        <v/>
      </c>
      <c r="C5486">
        <f>IF(B5486&lt;P_3,3,IF(B5486&lt;P_3+P_4,4,5))</f>
        <v/>
      </c>
      <c r="D5486">
        <f>NORM.S.INV(RAND())</f>
        <v/>
      </c>
      <c r="E5486">
        <f>V0*EXP((rf-q_leak-0.5*sigma^2)*C5486+sigma*SQRT(C5486)*D5486)</f>
        <v/>
      </c>
      <c r="F5486">
        <f>SHL_face*(1+SHL_rate)^C5486</f>
        <v/>
      </c>
      <c r="G5486">
        <f>Pref_face*(1+Pref_rate)^C5486</f>
        <v/>
      </c>
      <c r="H5486">
        <f>MAX(E5486-F5486-G5486,0)</f>
        <v/>
      </c>
      <c r="I5486">
        <f>MIN(E5486,F5486+G5486)+(1-MgmtPct)*H5486</f>
        <v/>
      </c>
      <c r="J5486">
        <f>IF(I5486/SponsorCost&gt;=RatchetTrigger,1,0)</f>
        <v/>
      </c>
      <c r="K5486">
        <f>IF(J5486=1,MgmtPctRatchet,MgmtPct)</f>
        <v/>
      </c>
      <c r="L5486">
        <f>K5486*H5486</f>
        <v/>
      </c>
      <c r="M5486">
        <f>EXP(-rf*C5486)*L5486</f>
        <v/>
      </c>
      <c r="N5486">
        <f>EXP(-rf*C5486)*E5486</f>
        <v/>
      </c>
    </row>
    <row r="5487">
      <c r="A5487" t="n">
        <v>5479</v>
      </c>
      <c r="B5487">
        <f>RAND()</f>
        <v/>
      </c>
      <c r="C5487">
        <f>IF(B5487&lt;P_3,3,IF(B5487&lt;P_3+P_4,4,5))</f>
        <v/>
      </c>
      <c r="D5487">
        <f>NORM.S.INV(RAND())</f>
        <v/>
      </c>
      <c r="E5487">
        <f>V0*EXP((rf-q_leak-0.5*sigma^2)*C5487+sigma*SQRT(C5487)*D5487)</f>
        <v/>
      </c>
      <c r="F5487">
        <f>SHL_face*(1+SHL_rate)^C5487</f>
        <v/>
      </c>
      <c r="G5487">
        <f>Pref_face*(1+Pref_rate)^C5487</f>
        <v/>
      </c>
      <c r="H5487">
        <f>MAX(E5487-F5487-G5487,0)</f>
        <v/>
      </c>
      <c r="I5487">
        <f>MIN(E5487,F5487+G5487)+(1-MgmtPct)*H5487</f>
        <v/>
      </c>
      <c r="J5487">
        <f>IF(I5487/SponsorCost&gt;=RatchetTrigger,1,0)</f>
        <v/>
      </c>
      <c r="K5487">
        <f>IF(J5487=1,MgmtPctRatchet,MgmtPct)</f>
        <v/>
      </c>
      <c r="L5487">
        <f>K5487*H5487</f>
        <v/>
      </c>
      <c r="M5487">
        <f>EXP(-rf*C5487)*L5487</f>
        <v/>
      </c>
      <c r="N5487">
        <f>EXP(-rf*C5487)*E5487</f>
        <v/>
      </c>
    </row>
    <row r="5488">
      <c r="A5488" t="n">
        <v>5480</v>
      </c>
      <c r="B5488">
        <f>RAND()</f>
        <v/>
      </c>
      <c r="C5488">
        <f>IF(B5488&lt;P_3,3,IF(B5488&lt;P_3+P_4,4,5))</f>
        <v/>
      </c>
      <c r="D5488">
        <f>NORM.S.INV(RAND())</f>
        <v/>
      </c>
      <c r="E5488">
        <f>V0*EXP((rf-q_leak-0.5*sigma^2)*C5488+sigma*SQRT(C5488)*D5488)</f>
        <v/>
      </c>
      <c r="F5488">
        <f>SHL_face*(1+SHL_rate)^C5488</f>
        <v/>
      </c>
      <c r="G5488">
        <f>Pref_face*(1+Pref_rate)^C5488</f>
        <v/>
      </c>
      <c r="H5488">
        <f>MAX(E5488-F5488-G5488,0)</f>
        <v/>
      </c>
      <c r="I5488">
        <f>MIN(E5488,F5488+G5488)+(1-MgmtPct)*H5488</f>
        <v/>
      </c>
      <c r="J5488">
        <f>IF(I5488/SponsorCost&gt;=RatchetTrigger,1,0)</f>
        <v/>
      </c>
      <c r="K5488">
        <f>IF(J5488=1,MgmtPctRatchet,MgmtPct)</f>
        <v/>
      </c>
      <c r="L5488">
        <f>K5488*H5488</f>
        <v/>
      </c>
      <c r="M5488">
        <f>EXP(-rf*C5488)*L5488</f>
        <v/>
      </c>
      <c r="N5488">
        <f>EXP(-rf*C5488)*E5488</f>
        <v/>
      </c>
    </row>
    <row r="5489">
      <c r="A5489" t="n">
        <v>5481</v>
      </c>
      <c r="B5489">
        <f>RAND()</f>
        <v/>
      </c>
      <c r="C5489">
        <f>IF(B5489&lt;P_3,3,IF(B5489&lt;P_3+P_4,4,5))</f>
        <v/>
      </c>
      <c r="D5489">
        <f>NORM.S.INV(RAND())</f>
        <v/>
      </c>
      <c r="E5489">
        <f>V0*EXP((rf-q_leak-0.5*sigma^2)*C5489+sigma*SQRT(C5489)*D5489)</f>
        <v/>
      </c>
      <c r="F5489">
        <f>SHL_face*(1+SHL_rate)^C5489</f>
        <v/>
      </c>
      <c r="G5489">
        <f>Pref_face*(1+Pref_rate)^C5489</f>
        <v/>
      </c>
      <c r="H5489">
        <f>MAX(E5489-F5489-G5489,0)</f>
        <v/>
      </c>
      <c r="I5489">
        <f>MIN(E5489,F5489+G5489)+(1-MgmtPct)*H5489</f>
        <v/>
      </c>
      <c r="J5489">
        <f>IF(I5489/SponsorCost&gt;=RatchetTrigger,1,0)</f>
        <v/>
      </c>
      <c r="K5489">
        <f>IF(J5489=1,MgmtPctRatchet,MgmtPct)</f>
        <v/>
      </c>
      <c r="L5489">
        <f>K5489*H5489</f>
        <v/>
      </c>
      <c r="M5489">
        <f>EXP(-rf*C5489)*L5489</f>
        <v/>
      </c>
      <c r="N5489">
        <f>EXP(-rf*C5489)*E5489</f>
        <v/>
      </c>
    </row>
    <row r="5490">
      <c r="A5490" t="n">
        <v>5482</v>
      </c>
      <c r="B5490">
        <f>RAND()</f>
        <v/>
      </c>
      <c r="C5490">
        <f>IF(B5490&lt;P_3,3,IF(B5490&lt;P_3+P_4,4,5))</f>
        <v/>
      </c>
      <c r="D5490">
        <f>NORM.S.INV(RAND())</f>
        <v/>
      </c>
      <c r="E5490">
        <f>V0*EXP((rf-q_leak-0.5*sigma^2)*C5490+sigma*SQRT(C5490)*D5490)</f>
        <v/>
      </c>
      <c r="F5490">
        <f>SHL_face*(1+SHL_rate)^C5490</f>
        <v/>
      </c>
      <c r="G5490">
        <f>Pref_face*(1+Pref_rate)^C5490</f>
        <v/>
      </c>
      <c r="H5490">
        <f>MAX(E5490-F5490-G5490,0)</f>
        <v/>
      </c>
      <c r="I5490">
        <f>MIN(E5490,F5490+G5490)+(1-MgmtPct)*H5490</f>
        <v/>
      </c>
      <c r="J5490">
        <f>IF(I5490/SponsorCost&gt;=RatchetTrigger,1,0)</f>
        <v/>
      </c>
      <c r="K5490">
        <f>IF(J5490=1,MgmtPctRatchet,MgmtPct)</f>
        <v/>
      </c>
      <c r="L5490">
        <f>K5490*H5490</f>
        <v/>
      </c>
      <c r="M5490">
        <f>EXP(-rf*C5490)*L5490</f>
        <v/>
      </c>
      <c r="N5490">
        <f>EXP(-rf*C5490)*E5490</f>
        <v/>
      </c>
    </row>
    <row r="5491">
      <c r="A5491" t="n">
        <v>5483</v>
      </c>
      <c r="B5491">
        <f>RAND()</f>
        <v/>
      </c>
      <c r="C5491">
        <f>IF(B5491&lt;P_3,3,IF(B5491&lt;P_3+P_4,4,5))</f>
        <v/>
      </c>
      <c r="D5491">
        <f>NORM.S.INV(RAND())</f>
        <v/>
      </c>
      <c r="E5491">
        <f>V0*EXP((rf-q_leak-0.5*sigma^2)*C5491+sigma*SQRT(C5491)*D5491)</f>
        <v/>
      </c>
      <c r="F5491">
        <f>SHL_face*(1+SHL_rate)^C5491</f>
        <v/>
      </c>
      <c r="G5491">
        <f>Pref_face*(1+Pref_rate)^C5491</f>
        <v/>
      </c>
      <c r="H5491">
        <f>MAX(E5491-F5491-G5491,0)</f>
        <v/>
      </c>
      <c r="I5491">
        <f>MIN(E5491,F5491+G5491)+(1-MgmtPct)*H5491</f>
        <v/>
      </c>
      <c r="J5491">
        <f>IF(I5491/SponsorCost&gt;=RatchetTrigger,1,0)</f>
        <v/>
      </c>
      <c r="K5491">
        <f>IF(J5491=1,MgmtPctRatchet,MgmtPct)</f>
        <v/>
      </c>
      <c r="L5491">
        <f>K5491*H5491</f>
        <v/>
      </c>
      <c r="M5491">
        <f>EXP(-rf*C5491)*L5491</f>
        <v/>
      </c>
      <c r="N5491">
        <f>EXP(-rf*C5491)*E5491</f>
        <v/>
      </c>
    </row>
    <row r="5492">
      <c r="A5492" t="n">
        <v>5484</v>
      </c>
      <c r="B5492">
        <f>RAND()</f>
        <v/>
      </c>
      <c r="C5492">
        <f>IF(B5492&lt;P_3,3,IF(B5492&lt;P_3+P_4,4,5))</f>
        <v/>
      </c>
      <c r="D5492">
        <f>NORM.S.INV(RAND())</f>
        <v/>
      </c>
      <c r="E5492">
        <f>V0*EXP((rf-q_leak-0.5*sigma^2)*C5492+sigma*SQRT(C5492)*D5492)</f>
        <v/>
      </c>
      <c r="F5492">
        <f>SHL_face*(1+SHL_rate)^C5492</f>
        <v/>
      </c>
      <c r="G5492">
        <f>Pref_face*(1+Pref_rate)^C5492</f>
        <v/>
      </c>
      <c r="H5492">
        <f>MAX(E5492-F5492-G5492,0)</f>
        <v/>
      </c>
      <c r="I5492">
        <f>MIN(E5492,F5492+G5492)+(1-MgmtPct)*H5492</f>
        <v/>
      </c>
      <c r="J5492">
        <f>IF(I5492/SponsorCost&gt;=RatchetTrigger,1,0)</f>
        <v/>
      </c>
      <c r="K5492">
        <f>IF(J5492=1,MgmtPctRatchet,MgmtPct)</f>
        <v/>
      </c>
      <c r="L5492">
        <f>K5492*H5492</f>
        <v/>
      </c>
      <c r="M5492">
        <f>EXP(-rf*C5492)*L5492</f>
        <v/>
      </c>
      <c r="N5492">
        <f>EXP(-rf*C5492)*E5492</f>
        <v/>
      </c>
    </row>
    <row r="5493">
      <c r="A5493" t="n">
        <v>5485</v>
      </c>
      <c r="B5493">
        <f>RAND()</f>
        <v/>
      </c>
      <c r="C5493">
        <f>IF(B5493&lt;P_3,3,IF(B5493&lt;P_3+P_4,4,5))</f>
        <v/>
      </c>
      <c r="D5493">
        <f>NORM.S.INV(RAND())</f>
        <v/>
      </c>
      <c r="E5493">
        <f>V0*EXP((rf-q_leak-0.5*sigma^2)*C5493+sigma*SQRT(C5493)*D5493)</f>
        <v/>
      </c>
      <c r="F5493">
        <f>SHL_face*(1+SHL_rate)^C5493</f>
        <v/>
      </c>
      <c r="G5493">
        <f>Pref_face*(1+Pref_rate)^C5493</f>
        <v/>
      </c>
      <c r="H5493">
        <f>MAX(E5493-F5493-G5493,0)</f>
        <v/>
      </c>
      <c r="I5493">
        <f>MIN(E5493,F5493+G5493)+(1-MgmtPct)*H5493</f>
        <v/>
      </c>
      <c r="J5493">
        <f>IF(I5493/SponsorCost&gt;=RatchetTrigger,1,0)</f>
        <v/>
      </c>
      <c r="K5493">
        <f>IF(J5493=1,MgmtPctRatchet,MgmtPct)</f>
        <v/>
      </c>
      <c r="L5493">
        <f>K5493*H5493</f>
        <v/>
      </c>
      <c r="M5493">
        <f>EXP(-rf*C5493)*L5493</f>
        <v/>
      </c>
      <c r="N5493">
        <f>EXP(-rf*C5493)*E5493</f>
        <v/>
      </c>
    </row>
    <row r="5494">
      <c r="A5494" t="n">
        <v>5486</v>
      </c>
      <c r="B5494">
        <f>RAND()</f>
        <v/>
      </c>
      <c r="C5494">
        <f>IF(B5494&lt;P_3,3,IF(B5494&lt;P_3+P_4,4,5))</f>
        <v/>
      </c>
      <c r="D5494">
        <f>NORM.S.INV(RAND())</f>
        <v/>
      </c>
      <c r="E5494">
        <f>V0*EXP((rf-q_leak-0.5*sigma^2)*C5494+sigma*SQRT(C5494)*D5494)</f>
        <v/>
      </c>
      <c r="F5494">
        <f>SHL_face*(1+SHL_rate)^C5494</f>
        <v/>
      </c>
      <c r="G5494">
        <f>Pref_face*(1+Pref_rate)^C5494</f>
        <v/>
      </c>
      <c r="H5494">
        <f>MAX(E5494-F5494-G5494,0)</f>
        <v/>
      </c>
      <c r="I5494">
        <f>MIN(E5494,F5494+G5494)+(1-MgmtPct)*H5494</f>
        <v/>
      </c>
      <c r="J5494">
        <f>IF(I5494/SponsorCost&gt;=RatchetTrigger,1,0)</f>
        <v/>
      </c>
      <c r="K5494">
        <f>IF(J5494=1,MgmtPctRatchet,MgmtPct)</f>
        <v/>
      </c>
      <c r="L5494">
        <f>K5494*H5494</f>
        <v/>
      </c>
      <c r="M5494">
        <f>EXP(-rf*C5494)*L5494</f>
        <v/>
      </c>
      <c r="N5494">
        <f>EXP(-rf*C5494)*E5494</f>
        <v/>
      </c>
    </row>
    <row r="5495">
      <c r="A5495" t="n">
        <v>5487</v>
      </c>
      <c r="B5495">
        <f>RAND()</f>
        <v/>
      </c>
      <c r="C5495">
        <f>IF(B5495&lt;P_3,3,IF(B5495&lt;P_3+P_4,4,5))</f>
        <v/>
      </c>
      <c r="D5495">
        <f>NORM.S.INV(RAND())</f>
        <v/>
      </c>
      <c r="E5495">
        <f>V0*EXP((rf-q_leak-0.5*sigma^2)*C5495+sigma*SQRT(C5495)*D5495)</f>
        <v/>
      </c>
      <c r="F5495">
        <f>SHL_face*(1+SHL_rate)^C5495</f>
        <v/>
      </c>
      <c r="G5495">
        <f>Pref_face*(1+Pref_rate)^C5495</f>
        <v/>
      </c>
      <c r="H5495">
        <f>MAX(E5495-F5495-G5495,0)</f>
        <v/>
      </c>
      <c r="I5495">
        <f>MIN(E5495,F5495+G5495)+(1-MgmtPct)*H5495</f>
        <v/>
      </c>
      <c r="J5495">
        <f>IF(I5495/SponsorCost&gt;=RatchetTrigger,1,0)</f>
        <v/>
      </c>
      <c r="K5495">
        <f>IF(J5495=1,MgmtPctRatchet,MgmtPct)</f>
        <v/>
      </c>
      <c r="L5495">
        <f>K5495*H5495</f>
        <v/>
      </c>
      <c r="M5495">
        <f>EXP(-rf*C5495)*L5495</f>
        <v/>
      </c>
      <c r="N5495">
        <f>EXP(-rf*C5495)*E5495</f>
        <v/>
      </c>
    </row>
    <row r="5496">
      <c r="A5496" t="n">
        <v>5488</v>
      </c>
      <c r="B5496">
        <f>RAND()</f>
        <v/>
      </c>
      <c r="C5496">
        <f>IF(B5496&lt;P_3,3,IF(B5496&lt;P_3+P_4,4,5))</f>
        <v/>
      </c>
      <c r="D5496">
        <f>NORM.S.INV(RAND())</f>
        <v/>
      </c>
      <c r="E5496">
        <f>V0*EXP((rf-q_leak-0.5*sigma^2)*C5496+sigma*SQRT(C5496)*D5496)</f>
        <v/>
      </c>
      <c r="F5496">
        <f>SHL_face*(1+SHL_rate)^C5496</f>
        <v/>
      </c>
      <c r="G5496">
        <f>Pref_face*(1+Pref_rate)^C5496</f>
        <v/>
      </c>
      <c r="H5496">
        <f>MAX(E5496-F5496-G5496,0)</f>
        <v/>
      </c>
      <c r="I5496">
        <f>MIN(E5496,F5496+G5496)+(1-MgmtPct)*H5496</f>
        <v/>
      </c>
      <c r="J5496">
        <f>IF(I5496/SponsorCost&gt;=RatchetTrigger,1,0)</f>
        <v/>
      </c>
      <c r="K5496">
        <f>IF(J5496=1,MgmtPctRatchet,MgmtPct)</f>
        <v/>
      </c>
      <c r="L5496">
        <f>K5496*H5496</f>
        <v/>
      </c>
      <c r="M5496">
        <f>EXP(-rf*C5496)*L5496</f>
        <v/>
      </c>
      <c r="N5496">
        <f>EXP(-rf*C5496)*E5496</f>
        <v/>
      </c>
    </row>
    <row r="5497">
      <c r="A5497" t="n">
        <v>5489</v>
      </c>
      <c r="B5497">
        <f>RAND()</f>
        <v/>
      </c>
      <c r="C5497">
        <f>IF(B5497&lt;P_3,3,IF(B5497&lt;P_3+P_4,4,5))</f>
        <v/>
      </c>
      <c r="D5497">
        <f>NORM.S.INV(RAND())</f>
        <v/>
      </c>
      <c r="E5497">
        <f>V0*EXP((rf-q_leak-0.5*sigma^2)*C5497+sigma*SQRT(C5497)*D5497)</f>
        <v/>
      </c>
      <c r="F5497">
        <f>SHL_face*(1+SHL_rate)^C5497</f>
        <v/>
      </c>
      <c r="G5497">
        <f>Pref_face*(1+Pref_rate)^C5497</f>
        <v/>
      </c>
      <c r="H5497">
        <f>MAX(E5497-F5497-G5497,0)</f>
        <v/>
      </c>
      <c r="I5497">
        <f>MIN(E5497,F5497+G5497)+(1-MgmtPct)*H5497</f>
        <v/>
      </c>
      <c r="J5497">
        <f>IF(I5497/SponsorCost&gt;=RatchetTrigger,1,0)</f>
        <v/>
      </c>
      <c r="K5497">
        <f>IF(J5497=1,MgmtPctRatchet,MgmtPct)</f>
        <v/>
      </c>
      <c r="L5497">
        <f>K5497*H5497</f>
        <v/>
      </c>
      <c r="M5497">
        <f>EXP(-rf*C5497)*L5497</f>
        <v/>
      </c>
      <c r="N5497">
        <f>EXP(-rf*C5497)*E5497</f>
        <v/>
      </c>
    </row>
    <row r="5498">
      <c r="A5498" t="n">
        <v>5490</v>
      </c>
      <c r="B5498">
        <f>RAND()</f>
        <v/>
      </c>
      <c r="C5498">
        <f>IF(B5498&lt;P_3,3,IF(B5498&lt;P_3+P_4,4,5))</f>
        <v/>
      </c>
      <c r="D5498">
        <f>NORM.S.INV(RAND())</f>
        <v/>
      </c>
      <c r="E5498">
        <f>V0*EXP((rf-q_leak-0.5*sigma^2)*C5498+sigma*SQRT(C5498)*D5498)</f>
        <v/>
      </c>
      <c r="F5498">
        <f>SHL_face*(1+SHL_rate)^C5498</f>
        <v/>
      </c>
      <c r="G5498">
        <f>Pref_face*(1+Pref_rate)^C5498</f>
        <v/>
      </c>
      <c r="H5498">
        <f>MAX(E5498-F5498-G5498,0)</f>
        <v/>
      </c>
      <c r="I5498">
        <f>MIN(E5498,F5498+G5498)+(1-MgmtPct)*H5498</f>
        <v/>
      </c>
      <c r="J5498">
        <f>IF(I5498/SponsorCost&gt;=RatchetTrigger,1,0)</f>
        <v/>
      </c>
      <c r="K5498">
        <f>IF(J5498=1,MgmtPctRatchet,MgmtPct)</f>
        <v/>
      </c>
      <c r="L5498">
        <f>K5498*H5498</f>
        <v/>
      </c>
      <c r="M5498">
        <f>EXP(-rf*C5498)*L5498</f>
        <v/>
      </c>
      <c r="N5498">
        <f>EXP(-rf*C5498)*E5498</f>
        <v/>
      </c>
    </row>
    <row r="5499">
      <c r="A5499" t="n">
        <v>5491</v>
      </c>
      <c r="B5499">
        <f>RAND()</f>
        <v/>
      </c>
      <c r="C5499">
        <f>IF(B5499&lt;P_3,3,IF(B5499&lt;P_3+P_4,4,5))</f>
        <v/>
      </c>
      <c r="D5499">
        <f>NORM.S.INV(RAND())</f>
        <v/>
      </c>
      <c r="E5499">
        <f>V0*EXP((rf-q_leak-0.5*sigma^2)*C5499+sigma*SQRT(C5499)*D5499)</f>
        <v/>
      </c>
      <c r="F5499">
        <f>SHL_face*(1+SHL_rate)^C5499</f>
        <v/>
      </c>
      <c r="G5499">
        <f>Pref_face*(1+Pref_rate)^C5499</f>
        <v/>
      </c>
      <c r="H5499">
        <f>MAX(E5499-F5499-G5499,0)</f>
        <v/>
      </c>
      <c r="I5499">
        <f>MIN(E5499,F5499+G5499)+(1-MgmtPct)*H5499</f>
        <v/>
      </c>
      <c r="J5499">
        <f>IF(I5499/SponsorCost&gt;=RatchetTrigger,1,0)</f>
        <v/>
      </c>
      <c r="K5499">
        <f>IF(J5499=1,MgmtPctRatchet,MgmtPct)</f>
        <v/>
      </c>
      <c r="L5499">
        <f>K5499*H5499</f>
        <v/>
      </c>
      <c r="M5499">
        <f>EXP(-rf*C5499)*L5499</f>
        <v/>
      </c>
      <c r="N5499">
        <f>EXP(-rf*C5499)*E5499</f>
        <v/>
      </c>
    </row>
    <row r="5500">
      <c r="A5500" t="n">
        <v>5492</v>
      </c>
      <c r="B5500">
        <f>RAND()</f>
        <v/>
      </c>
      <c r="C5500">
        <f>IF(B5500&lt;P_3,3,IF(B5500&lt;P_3+P_4,4,5))</f>
        <v/>
      </c>
      <c r="D5500">
        <f>NORM.S.INV(RAND())</f>
        <v/>
      </c>
      <c r="E5500">
        <f>V0*EXP((rf-q_leak-0.5*sigma^2)*C5500+sigma*SQRT(C5500)*D5500)</f>
        <v/>
      </c>
      <c r="F5500">
        <f>SHL_face*(1+SHL_rate)^C5500</f>
        <v/>
      </c>
      <c r="G5500">
        <f>Pref_face*(1+Pref_rate)^C5500</f>
        <v/>
      </c>
      <c r="H5500">
        <f>MAX(E5500-F5500-G5500,0)</f>
        <v/>
      </c>
      <c r="I5500">
        <f>MIN(E5500,F5500+G5500)+(1-MgmtPct)*H5500</f>
        <v/>
      </c>
      <c r="J5500">
        <f>IF(I5500/SponsorCost&gt;=RatchetTrigger,1,0)</f>
        <v/>
      </c>
      <c r="K5500">
        <f>IF(J5500=1,MgmtPctRatchet,MgmtPct)</f>
        <v/>
      </c>
      <c r="L5500">
        <f>K5500*H5500</f>
        <v/>
      </c>
      <c r="M5500">
        <f>EXP(-rf*C5500)*L5500</f>
        <v/>
      </c>
      <c r="N5500">
        <f>EXP(-rf*C5500)*E5500</f>
        <v/>
      </c>
    </row>
    <row r="5501">
      <c r="A5501" t="n">
        <v>5493</v>
      </c>
      <c r="B5501">
        <f>RAND()</f>
        <v/>
      </c>
      <c r="C5501">
        <f>IF(B5501&lt;P_3,3,IF(B5501&lt;P_3+P_4,4,5))</f>
        <v/>
      </c>
      <c r="D5501">
        <f>NORM.S.INV(RAND())</f>
        <v/>
      </c>
      <c r="E5501">
        <f>V0*EXP((rf-q_leak-0.5*sigma^2)*C5501+sigma*SQRT(C5501)*D5501)</f>
        <v/>
      </c>
      <c r="F5501">
        <f>SHL_face*(1+SHL_rate)^C5501</f>
        <v/>
      </c>
      <c r="G5501">
        <f>Pref_face*(1+Pref_rate)^C5501</f>
        <v/>
      </c>
      <c r="H5501">
        <f>MAX(E5501-F5501-G5501,0)</f>
        <v/>
      </c>
      <c r="I5501">
        <f>MIN(E5501,F5501+G5501)+(1-MgmtPct)*H5501</f>
        <v/>
      </c>
      <c r="J5501">
        <f>IF(I5501/SponsorCost&gt;=RatchetTrigger,1,0)</f>
        <v/>
      </c>
      <c r="K5501">
        <f>IF(J5501=1,MgmtPctRatchet,MgmtPct)</f>
        <v/>
      </c>
      <c r="L5501">
        <f>K5501*H5501</f>
        <v/>
      </c>
      <c r="M5501">
        <f>EXP(-rf*C5501)*L5501</f>
        <v/>
      </c>
      <c r="N5501">
        <f>EXP(-rf*C5501)*E5501</f>
        <v/>
      </c>
    </row>
    <row r="5502">
      <c r="A5502" t="n">
        <v>5494</v>
      </c>
      <c r="B5502">
        <f>RAND()</f>
        <v/>
      </c>
      <c r="C5502">
        <f>IF(B5502&lt;P_3,3,IF(B5502&lt;P_3+P_4,4,5))</f>
        <v/>
      </c>
      <c r="D5502">
        <f>NORM.S.INV(RAND())</f>
        <v/>
      </c>
      <c r="E5502">
        <f>V0*EXP((rf-q_leak-0.5*sigma^2)*C5502+sigma*SQRT(C5502)*D5502)</f>
        <v/>
      </c>
      <c r="F5502">
        <f>SHL_face*(1+SHL_rate)^C5502</f>
        <v/>
      </c>
      <c r="G5502">
        <f>Pref_face*(1+Pref_rate)^C5502</f>
        <v/>
      </c>
      <c r="H5502">
        <f>MAX(E5502-F5502-G5502,0)</f>
        <v/>
      </c>
      <c r="I5502">
        <f>MIN(E5502,F5502+G5502)+(1-MgmtPct)*H5502</f>
        <v/>
      </c>
      <c r="J5502">
        <f>IF(I5502/SponsorCost&gt;=RatchetTrigger,1,0)</f>
        <v/>
      </c>
      <c r="K5502">
        <f>IF(J5502=1,MgmtPctRatchet,MgmtPct)</f>
        <v/>
      </c>
      <c r="L5502">
        <f>K5502*H5502</f>
        <v/>
      </c>
      <c r="M5502">
        <f>EXP(-rf*C5502)*L5502</f>
        <v/>
      </c>
      <c r="N5502">
        <f>EXP(-rf*C5502)*E5502</f>
        <v/>
      </c>
    </row>
    <row r="5503">
      <c r="A5503" t="n">
        <v>5495</v>
      </c>
      <c r="B5503">
        <f>RAND()</f>
        <v/>
      </c>
      <c r="C5503">
        <f>IF(B5503&lt;P_3,3,IF(B5503&lt;P_3+P_4,4,5))</f>
        <v/>
      </c>
      <c r="D5503">
        <f>NORM.S.INV(RAND())</f>
        <v/>
      </c>
      <c r="E5503">
        <f>V0*EXP((rf-q_leak-0.5*sigma^2)*C5503+sigma*SQRT(C5503)*D5503)</f>
        <v/>
      </c>
      <c r="F5503">
        <f>SHL_face*(1+SHL_rate)^C5503</f>
        <v/>
      </c>
      <c r="G5503">
        <f>Pref_face*(1+Pref_rate)^C5503</f>
        <v/>
      </c>
      <c r="H5503">
        <f>MAX(E5503-F5503-G5503,0)</f>
        <v/>
      </c>
      <c r="I5503">
        <f>MIN(E5503,F5503+G5503)+(1-MgmtPct)*H5503</f>
        <v/>
      </c>
      <c r="J5503">
        <f>IF(I5503/SponsorCost&gt;=RatchetTrigger,1,0)</f>
        <v/>
      </c>
      <c r="K5503">
        <f>IF(J5503=1,MgmtPctRatchet,MgmtPct)</f>
        <v/>
      </c>
      <c r="L5503">
        <f>K5503*H5503</f>
        <v/>
      </c>
      <c r="M5503">
        <f>EXP(-rf*C5503)*L5503</f>
        <v/>
      </c>
      <c r="N5503">
        <f>EXP(-rf*C5503)*E5503</f>
        <v/>
      </c>
    </row>
    <row r="5504">
      <c r="A5504" t="n">
        <v>5496</v>
      </c>
      <c r="B5504">
        <f>RAND()</f>
        <v/>
      </c>
      <c r="C5504">
        <f>IF(B5504&lt;P_3,3,IF(B5504&lt;P_3+P_4,4,5))</f>
        <v/>
      </c>
      <c r="D5504">
        <f>NORM.S.INV(RAND())</f>
        <v/>
      </c>
      <c r="E5504">
        <f>V0*EXP((rf-q_leak-0.5*sigma^2)*C5504+sigma*SQRT(C5504)*D5504)</f>
        <v/>
      </c>
      <c r="F5504">
        <f>SHL_face*(1+SHL_rate)^C5504</f>
        <v/>
      </c>
      <c r="G5504">
        <f>Pref_face*(1+Pref_rate)^C5504</f>
        <v/>
      </c>
      <c r="H5504">
        <f>MAX(E5504-F5504-G5504,0)</f>
        <v/>
      </c>
      <c r="I5504">
        <f>MIN(E5504,F5504+G5504)+(1-MgmtPct)*H5504</f>
        <v/>
      </c>
      <c r="J5504">
        <f>IF(I5504/SponsorCost&gt;=RatchetTrigger,1,0)</f>
        <v/>
      </c>
      <c r="K5504">
        <f>IF(J5504=1,MgmtPctRatchet,MgmtPct)</f>
        <v/>
      </c>
      <c r="L5504">
        <f>K5504*H5504</f>
        <v/>
      </c>
      <c r="M5504">
        <f>EXP(-rf*C5504)*L5504</f>
        <v/>
      </c>
      <c r="N5504">
        <f>EXP(-rf*C5504)*E5504</f>
        <v/>
      </c>
    </row>
    <row r="5505">
      <c r="A5505" t="n">
        <v>5497</v>
      </c>
      <c r="B5505">
        <f>RAND()</f>
        <v/>
      </c>
      <c r="C5505">
        <f>IF(B5505&lt;P_3,3,IF(B5505&lt;P_3+P_4,4,5))</f>
        <v/>
      </c>
      <c r="D5505">
        <f>NORM.S.INV(RAND())</f>
        <v/>
      </c>
      <c r="E5505">
        <f>V0*EXP((rf-q_leak-0.5*sigma^2)*C5505+sigma*SQRT(C5505)*D5505)</f>
        <v/>
      </c>
      <c r="F5505">
        <f>SHL_face*(1+SHL_rate)^C5505</f>
        <v/>
      </c>
      <c r="G5505">
        <f>Pref_face*(1+Pref_rate)^C5505</f>
        <v/>
      </c>
      <c r="H5505">
        <f>MAX(E5505-F5505-G5505,0)</f>
        <v/>
      </c>
      <c r="I5505">
        <f>MIN(E5505,F5505+G5505)+(1-MgmtPct)*H5505</f>
        <v/>
      </c>
      <c r="J5505">
        <f>IF(I5505/SponsorCost&gt;=RatchetTrigger,1,0)</f>
        <v/>
      </c>
      <c r="K5505">
        <f>IF(J5505=1,MgmtPctRatchet,MgmtPct)</f>
        <v/>
      </c>
      <c r="L5505">
        <f>K5505*H5505</f>
        <v/>
      </c>
      <c r="M5505">
        <f>EXP(-rf*C5505)*L5505</f>
        <v/>
      </c>
      <c r="N5505">
        <f>EXP(-rf*C5505)*E5505</f>
        <v/>
      </c>
    </row>
    <row r="5506">
      <c r="A5506" t="n">
        <v>5498</v>
      </c>
      <c r="B5506">
        <f>RAND()</f>
        <v/>
      </c>
      <c r="C5506">
        <f>IF(B5506&lt;P_3,3,IF(B5506&lt;P_3+P_4,4,5))</f>
        <v/>
      </c>
      <c r="D5506">
        <f>NORM.S.INV(RAND())</f>
        <v/>
      </c>
      <c r="E5506">
        <f>V0*EXP((rf-q_leak-0.5*sigma^2)*C5506+sigma*SQRT(C5506)*D5506)</f>
        <v/>
      </c>
      <c r="F5506">
        <f>SHL_face*(1+SHL_rate)^C5506</f>
        <v/>
      </c>
      <c r="G5506">
        <f>Pref_face*(1+Pref_rate)^C5506</f>
        <v/>
      </c>
      <c r="H5506">
        <f>MAX(E5506-F5506-G5506,0)</f>
        <v/>
      </c>
      <c r="I5506">
        <f>MIN(E5506,F5506+G5506)+(1-MgmtPct)*H5506</f>
        <v/>
      </c>
      <c r="J5506">
        <f>IF(I5506/SponsorCost&gt;=RatchetTrigger,1,0)</f>
        <v/>
      </c>
      <c r="K5506">
        <f>IF(J5506=1,MgmtPctRatchet,MgmtPct)</f>
        <v/>
      </c>
      <c r="L5506">
        <f>K5506*H5506</f>
        <v/>
      </c>
      <c r="M5506">
        <f>EXP(-rf*C5506)*L5506</f>
        <v/>
      </c>
      <c r="N5506">
        <f>EXP(-rf*C5506)*E5506</f>
        <v/>
      </c>
    </row>
    <row r="5507">
      <c r="A5507" t="n">
        <v>5499</v>
      </c>
      <c r="B5507">
        <f>RAND()</f>
        <v/>
      </c>
      <c r="C5507">
        <f>IF(B5507&lt;P_3,3,IF(B5507&lt;P_3+P_4,4,5))</f>
        <v/>
      </c>
      <c r="D5507">
        <f>NORM.S.INV(RAND())</f>
        <v/>
      </c>
      <c r="E5507">
        <f>V0*EXP((rf-q_leak-0.5*sigma^2)*C5507+sigma*SQRT(C5507)*D5507)</f>
        <v/>
      </c>
      <c r="F5507">
        <f>SHL_face*(1+SHL_rate)^C5507</f>
        <v/>
      </c>
      <c r="G5507">
        <f>Pref_face*(1+Pref_rate)^C5507</f>
        <v/>
      </c>
      <c r="H5507">
        <f>MAX(E5507-F5507-G5507,0)</f>
        <v/>
      </c>
      <c r="I5507">
        <f>MIN(E5507,F5507+G5507)+(1-MgmtPct)*H5507</f>
        <v/>
      </c>
      <c r="J5507">
        <f>IF(I5507/SponsorCost&gt;=RatchetTrigger,1,0)</f>
        <v/>
      </c>
      <c r="K5507">
        <f>IF(J5507=1,MgmtPctRatchet,MgmtPct)</f>
        <v/>
      </c>
      <c r="L5507">
        <f>K5507*H5507</f>
        <v/>
      </c>
      <c r="M5507">
        <f>EXP(-rf*C5507)*L5507</f>
        <v/>
      </c>
      <c r="N5507">
        <f>EXP(-rf*C5507)*E5507</f>
        <v/>
      </c>
    </row>
    <row r="5508">
      <c r="A5508" t="n">
        <v>5500</v>
      </c>
      <c r="B5508">
        <f>RAND()</f>
        <v/>
      </c>
      <c r="C5508">
        <f>IF(B5508&lt;P_3,3,IF(B5508&lt;P_3+P_4,4,5))</f>
        <v/>
      </c>
      <c r="D5508">
        <f>NORM.S.INV(RAND())</f>
        <v/>
      </c>
      <c r="E5508">
        <f>V0*EXP((rf-q_leak-0.5*sigma^2)*C5508+sigma*SQRT(C5508)*D5508)</f>
        <v/>
      </c>
      <c r="F5508">
        <f>SHL_face*(1+SHL_rate)^C5508</f>
        <v/>
      </c>
      <c r="G5508">
        <f>Pref_face*(1+Pref_rate)^C5508</f>
        <v/>
      </c>
      <c r="H5508">
        <f>MAX(E5508-F5508-G5508,0)</f>
        <v/>
      </c>
      <c r="I5508">
        <f>MIN(E5508,F5508+G5508)+(1-MgmtPct)*H5508</f>
        <v/>
      </c>
      <c r="J5508">
        <f>IF(I5508/SponsorCost&gt;=RatchetTrigger,1,0)</f>
        <v/>
      </c>
      <c r="K5508">
        <f>IF(J5508=1,MgmtPctRatchet,MgmtPct)</f>
        <v/>
      </c>
      <c r="L5508">
        <f>K5508*H5508</f>
        <v/>
      </c>
      <c r="M5508">
        <f>EXP(-rf*C5508)*L5508</f>
        <v/>
      </c>
      <c r="N5508">
        <f>EXP(-rf*C5508)*E5508</f>
        <v/>
      </c>
    </row>
    <row r="5509">
      <c r="A5509" t="n">
        <v>5501</v>
      </c>
      <c r="B5509">
        <f>RAND()</f>
        <v/>
      </c>
      <c r="C5509">
        <f>IF(B5509&lt;P_3,3,IF(B5509&lt;P_3+P_4,4,5))</f>
        <v/>
      </c>
      <c r="D5509">
        <f>NORM.S.INV(RAND())</f>
        <v/>
      </c>
      <c r="E5509">
        <f>V0*EXP((rf-q_leak-0.5*sigma^2)*C5509+sigma*SQRT(C5509)*D5509)</f>
        <v/>
      </c>
      <c r="F5509">
        <f>SHL_face*(1+SHL_rate)^C5509</f>
        <v/>
      </c>
      <c r="G5509">
        <f>Pref_face*(1+Pref_rate)^C5509</f>
        <v/>
      </c>
      <c r="H5509">
        <f>MAX(E5509-F5509-G5509,0)</f>
        <v/>
      </c>
      <c r="I5509">
        <f>MIN(E5509,F5509+G5509)+(1-MgmtPct)*H5509</f>
        <v/>
      </c>
      <c r="J5509">
        <f>IF(I5509/SponsorCost&gt;=RatchetTrigger,1,0)</f>
        <v/>
      </c>
      <c r="K5509">
        <f>IF(J5509=1,MgmtPctRatchet,MgmtPct)</f>
        <v/>
      </c>
      <c r="L5509">
        <f>K5509*H5509</f>
        <v/>
      </c>
      <c r="M5509">
        <f>EXP(-rf*C5509)*L5509</f>
        <v/>
      </c>
      <c r="N5509">
        <f>EXP(-rf*C5509)*E5509</f>
        <v/>
      </c>
    </row>
    <row r="5510">
      <c r="A5510" t="n">
        <v>5502</v>
      </c>
      <c r="B5510">
        <f>RAND()</f>
        <v/>
      </c>
      <c r="C5510">
        <f>IF(B5510&lt;P_3,3,IF(B5510&lt;P_3+P_4,4,5))</f>
        <v/>
      </c>
      <c r="D5510">
        <f>NORM.S.INV(RAND())</f>
        <v/>
      </c>
      <c r="E5510">
        <f>V0*EXP((rf-q_leak-0.5*sigma^2)*C5510+sigma*SQRT(C5510)*D5510)</f>
        <v/>
      </c>
      <c r="F5510">
        <f>SHL_face*(1+SHL_rate)^C5510</f>
        <v/>
      </c>
      <c r="G5510">
        <f>Pref_face*(1+Pref_rate)^C5510</f>
        <v/>
      </c>
      <c r="H5510">
        <f>MAX(E5510-F5510-G5510,0)</f>
        <v/>
      </c>
      <c r="I5510">
        <f>MIN(E5510,F5510+G5510)+(1-MgmtPct)*H5510</f>
        <v/>
      </c>
      <c r="J5510">
        <f>IF(I5510/SponsorCost&gt;=RatchetTrigger,1,0)</f>
        <v/>
      </c>
      <c r="K5510">
        <f>IF(J5510=1,MgmtPctRatchet,MgmtPct)</f>
        <v/>
      </c>
      <c r="L5510">
        <f>K5510*H5510</f>
        <v/>
      </c>
      <c r="M5510">
        <f>EXP(-rf*C5510)*L5510</f>
        <v/>
      </c>
      <c r="N5510">
        <f>EXP(-rf*C5510)*E5510</f>
        <v/>
      </c>
    </row>
    <row r="5511">
      <c r="A5511" t="n">
        <v>5503</v>
      </c>
      <c r="B5511">
        <f>RAND()</f>
        <v/>
      </c>
      <c r="C5511">
        <f>IF(B5511&lt;P_3,3,IF(B5511&lt;P_3+P_4,4,5))</f>
        <v/>
      </c>
      <c r="D5511">
        <f>NORM.S.INV(RAND())</f>
        <v/>
      </c>
      <c r="E5511">
        <f>V0*EXP((rf-q_leak-0.5*sigma^2)*C5511+sigma*SQRT(C5511)*D5511)</f>
        <v/>
      </c>
      <c r="F5511">
        <f>SHL_face*(1+SHL_rate)^C5511</f>
        <v/>
      </c>
      <c r="G5511">
        <f>Pref_face*(1+Pref_rate)^C5511</f>
        <v/>
      </c>
      <c r="H5511">
        <f>MAX(E5511-F5511-G5511,0)</f>
        <v/>
      </c>
      <c r="I5511">
        <f>MIN(E5511,F5511+G5511)+(1-MgmtPct)*H5511</f>
        <v/>
      </c>
      <c r="J5511">
        <f>IF(I5511/SponsorCost&gt;=RatchetTrigger,1,0)</f>
        <v/>
      </c>
      <c r="K5511">
        <f>IF(J5511=1,MgmtPctRatchet,MgmtPct)</f>
        <v/>
      </c>
      <c r="L5511">
        <f>K5511*H5511</f>
        <v/>
      </c>
      <c r="M5511">
        <f>EXP(-rf*C5511)*L5511</f>
        <v/>
      </c>
      <c r="N5511">
        <f>EXP(-rf*C5511)*E5511</f>
        <v/>
      </c>
    </row>
    <row r="5512">
      <c r="A5512" t="n">
        <v>5504</v>
      </c>
      <c r="B5512">
        <f>RAND()</f>
        <v/>
      </c>
      <c r="C5512">
        <f>IF(B5512&lt;P_3,3,IF(B5512&lt;P_3+P_4,4,5))</f>
        <v/>
      </c>
      <c r="D5512">
        <f>NORM.S.INV(RAND())</f>
        <v/>
      </c>
      <c r="E5512">
        <f>V0*EXP((rf-q_leak-0.5*sigma^2)*C5512+sigma*SQRT(C5512)*D5512)</f>
        <v/>
      </c>
      <c r="F5512">
        <f>SHL_face*(1+SHL_rate)^C5512</f>
        <v/>
      </c>
      <c r="G5512">
        <f>Pref_face*(1+Pref_rate)^C5512</f>
        <v/>
      </c>
      <c r="H5512">
        <f>MAX(E5512-F5512-G5512,0)</f>
        <v/>
      </c>
      <c r="I5512">
        <f>MIN(E5512,F5512+G5512)+(1-MgmtPct)*H5512</f>
        <v/>
      </c>
      <c r="J5512">
        <f>IF(I5512/SponsorCost&gt;=RatchetTrigger,1,0)</f>
        <v/>
      </c>
      <c r="K5512">
        <f>IF(J5512=1,MgmtPctRatchet,MgmtPct)</f>
        <v/>
      </c>
      <c r="L5512">
        <f>K5512*H5512</f>
        <v/>
      </c>
      <c r="M5512">
        <f>EXP(-rf*C5512)*L5512</f>
        <v/>
      </c>
      <c r="N5512">
        <f>EXP(-rf*C5512)*E5512</f>
        <v/>
      </c>
    </row>
    <row r="5513">
      <c r="A5513" t="n">
        <v>5505</v>
      </c>
      <c r="B5513">
        <f>RAND()</f>
        <v/>
      </c>
      <c r="C5513">
        <f>IF(B5513&lt;P_3,3,IF(B5513&lt;P_3+P_4,4,5))</f>
        <v/>
      </c>
      <c r="D5513">
        <f>NORM.S.INV(RAND())</f>
        <v/>
      </c>
      <c r="E5513">
        <f>V0*EXP((rf-q_leak-0.5*sigma^2)*C5513+sigma*SQRT(C5513)*D5513)</f>
        <v/>
      </c>
      <c r="F5513">
        <f>SHL_face*(1+SHL_rate)^C5513</f>
        <v/>
      </c>
      <c r="G5513">
        <f>Pref_face*(1+Pref_rate)^C5513</f>
        <v/>
      </c>
      <c r="H5513">
        <f>MAX(E5513-F5513-G5513,0)</f>
        <v/>
      </c>
      <c r="I5513">
        <f>MIN(E5513,F5513+G5513)+(1-MgmtPct)*H5513</f>
        <v/>
      </c>
      <c r="J5513">
        <f>IF(I5513/SponsorCost&gt;=RatchetTrigger,1,0)</f>
        <v/>
      </c>
      <c r="K5513">
        <f>IF(J5513=1,MgmtPctRatchet,MgmtPct)</f>
        <v/>
      </c>
      <c r="L5513">
        <f>K5513*H5513</f>
        <v/>
      </c>
      <c r="M5513">
        <f>EXP(-rf*C5513)*L5513</f>
        <v/>
      </c>
      <c r="N5513">
        <f>EXP(-rf*C5513)*E5513</f>
        <v/>
      </c>
    </row>
    <row r="5514">
      <c r="A5514" t="n">
        <v>5506</v>
      </c>
      <c r="B5514">
        <f>RAND()</f>
        <v/>
      </c>
      <c r="C5514">
        <f>IF(B5514&lt;P_3,3,IF(B5514&lt;P_3+P_4,4,5))</f>
        <v/>
      </c>
      <c r="D5514">
        <f>NORM.S.INV(RAND())</f>
        <v/>
      </c>
      <c r="E5514">
        <f>V0*EXP((rf-q_leak-0.5*sigma^2)*C5514+sigma*SQRT(C5514)*D5514)</f>
        <v/>
      </c>
      <c r="F5514">
        <f>SHL_face*(1+SHL_rate)^C5514</f>
        <v/>
      </c>
      <c r="G5514">
        <f>Pref_face*(1+Pref_rate)^C5514</f>
        <v/>
      </c>
      <c r="H5514">
        <f>MAX(E5514-F5514-G5514,0)</f>
        <v/>
      </c>
      <c r="I5514">
        <f>MIN(E5514,F5514+G5514)+(1-MgmtPct)*H5514</f>
        <v/>
      </c>
      <c r="J5514">
        <f>IF(I5514/SponsorCost&gt;=RatchetTrigger,1,0)</f>
        <v/>
      </c>
      <c r="K5514">
        <f>IF(J5514=1,MgmtPctRatchet,MgmtPct)</f>
        <v/>
      </c>
      <c r="L5514">
        <f>K5514*H5514</f>
        <v/>
      </c>
      <c r="M5514">
        <f>EXP(-rf*C5514)*L5514</f>
        <v/>
      </c>
      <c r="N5514">
        <f>EXP(-rf*C5514)*E5514</f>
        <v/>
      </c>
    </row>
    <row r="5515">
      <c r="A5515" t="n">
        <v>5507</v>
      </c>
      <c r="B5515">
        <f>RAND()</f>
        <v/>
      </c>
      <c r="C5515">
        <f>IF(B5515&lt;P_3,3,IF(B5515&lt;P_3+P_4,4,5))</f>
        <v/>
      </c>
      <c r="D5515">
        <f>NORM.S.INV(RAND())</f>
        <v/>
      </c>
      <c r="E5515">
        <f>V0*EXP((rf-q_leak-0.5*sigma^2)*C5515+sigma*SQRT(C5515)*D5515)</f>
        <v/>
      </c>
      <c r="F5515">
        <f>SHL_face*(1+SHL_rate)^C5515</f>
        <v/>
      </c>
      <c r="G5515">
        <f>Pref_face*(1+Pref_rate)^C5515</f>
        <v/>
      </c>
      <c r="H5515">
        <f>MAX(E5515-F5515-G5515,0)</f>
        <v/>
      </c>
      <c r="I5515">
        <f>MIN(E5515,F5515+G5515)+(1-MgmtPct)*H5515</f>
        <v/>
      </c>
      <c r="J5515">
        <f>IF(I5515/SponsorCost&gt;=RatchetTrigger,1,0)</f>
        <v/>
      </c>
      <c r="K5515">
        <f>IF(J5515=1,MgmtPctRatchet,MgmtPct)</f>
        <v/>
      </c>
      <c r="L5515">
        <f>K5515*H5515</f>
        <v/>
      </c>
      <c r="M5515">
        <f>EXP(-rf*C5515)*L5515</f>
        <v/>
      </c>
      <c r="N5515">
        <f>EXP(-rf*C5515)*E5515</f>
        <v/>
      </c>
    </row>
    <row r="5516">
      <c r="A5516" t="n">
        <v>5508</v>
      </c>
      <c r="B5516">
        <f>RAND()</f>
        <v/>
      </c>
      <c r="C5516">
        <f>IF(B5516&lt;P_3,3,IF(B5516&lt;P_3+P_4,4,5))</f>
        <v/>
      </c>
      <c r="D5516">
        <f>NORM.S.INV(RAND())</f>
        <v/>
      </c>
      <c r="E5516">
        <f>V0*EXP((rf-q_leak-0.5*sigma^2)*C5516+sigma*SQRT(C5516)*D5516)</f>
        <v/>
      </c>
      <c r="F5516">
        <f>SHL_face*(1+SHL_rate)^C5516</f>
        <v/>
      </c>
      <c r="G5516">
        <f>Pref_face*(1+Pref_rate)^C5516</f>
        <v/>
      </c>
      <c r="H5516">
        <f>MAX(E5516-F5516-G5516,0)</f>
        <v/>
      </c>
      <c r="I5516">
        <f>MIN(E5516,F5516+G5516)+(1-MgmtPct)*H5516</f>
        <v/>
      </c>
      <c r="J5516">
        <f>IF(I5516/SponsorCost&gt;=RatchetTrigger,1,0)</f>
        <v/>
      </c>
      <c r="K5516">
        <f>IF(J5516=1,MgmtPctRatchet,MgmtPct)</f>
        <v/>
      </c>
      <c r="L5516">
        <f>K5516*H5516</f>
        <v/>
      </c>
      <c r="M5516">
        <f>EXP(-rf*C5516)*L5516</f>
        <v/>
      </c>
      <c r="N5516">
        <f>EXP(-rf*C5516)*E5516</f>
        <v/>
      </c>
    </row>
    <row r="5517">
      <c r="A5517" t="n">
        <v>5509</v>
      </c>
      <c r="B5517">
        <f>RAND()</f>
        <v/>
      </c>
      <c r="C5517">
        <f>IF(B5517&lt;P_3,3,IF(B5517&lt;P_3+P_4,4,5))</f>
        <v/>
      </c>
      <c r="D5517">
        <f>NORM.S.INV(RAND())</f>
        <v/>
      </c>
      <c r="E5517">
        <f>V0*EXP((rf-q_leak-0.5*sigma^2)*C5517+sigma*SQRT(C5517)*D5517)</f>
        <v/>
      </c>
      <c r="F5517">
        <f>SHL_face*(1+SHL_rate)^C5517</f>
        <v/>
      </c>
      <c r="G5517">
        <f>Pref_face*(1+Pref_rate)^C5517</f>
        <v/>
      </c>
      <c r="H5517">
        <f>MAX(E5517-F5517-G5517,0)</f>
        <v/>
      </c>
      <c r="I5517">
        <f>MIN(E5517,F5517+G5517)+(1-MgmtPct)*H5517</f>
        <v/>
      </c>
      <c r="J5517">
        <f>IF(I5517/SponsorCost&gt;=RatchetTrigger,1,0)</f>
        <v/>
      </c>
      <c r="K5517">
        <f>IF(J5517=1,MgmtPctRatchet,MgmtPct)</f>
        <v/>
      </c>
      <c r="L5517">
        <f>K5517*H5517</f>
        <v/>
      </c>
      <c r="M5517">
        <f>EXP(-rf*C5517)*L5517</f>
        <v/>
      </c>
      <c r="N5517">
        <f>EXP(-rf*C5517)*E5517</f>
        <v/>
      </c>
    </row>
    <row r="5518">
      <c r="A5518" t="n">
        <v>5510</v>
      </c>
      <c r="B5518">
        <f>RAND()</f>
        <v/>
      </c>
      <c r="C5518">
        <f>IF(B5518&lt;P_3,3,IF(B5518&lt;P_3+P_4,4,5))</f>
        <v/>
      </c>
      <c r="D5518">
        <f>NORM.S.INV(RAND())</f>
        <v/>
      </c>
      <c r="E5518">
        <f>V0*EXP((rf-q_leak-0.5*sigma^2)*C5518+sigma*SQRT(C5518)*D5518)</f>
        <v/>
      </c>
      <c r="F5518">
        <f>SHL_face*(1+SHL_rate)^C5518</f>
        <v/>
      </c>
      <c r="G5518">
        <f>Pref_face*(1+Pref_rate)^C5518</f>
        <v/>
      </c>
      <c r="H5518">
        <f>MAX(E5518-F5518-G5518,0)</f>
        <v/>
      </c>
      <c r="I5518">
        <f>MIN(E5518,F5518+G5518)+(1-MgmtPct)*H5518</f>
        <v/>
      </c>
      <c r="J5518">
        <f>IF(I5518/SponsorCost&gt;=RatchetTrigger,1,0)</f>
        <v/>
      </c>
      <c r="K5518">
        <f>IF(J5518=1,MgmtPctRatchet,MgmtPct)</f>
        <v/>
      </c>
      <c r="L5518">
        <f>K5518*H5518</f>
        <v/>
      </c>
      <c r="M5518">
        <f>EXP(-rf*C5518)*L5518</f>
        <v/>
      </c>
      <c r="N5518">
        <f>EXP(-rf*C5518)*E5518</f>
        <v/>
      </c>
    </row>
    <row r="5519">
      <c r="A5519" t="n">
        <v>5511</v>
      </c>
      <c r="B5519">
        <f>RAND()</f>
        <v/>
      </c>
      <c r="C5519">
        <f>IF(B5519&lt;P_3,3,IF(B5519&lt;P_3+P_4,4,5))</f>
        <v/>
      </c>
      <c r="D5519">
        <f>NORM.S.INV(RAND())</f>
        <v/>
      </c>
      <c r="E5519">
        <f>V0*EXP((rf-q_leak-0.5*sigma^2)*C5519+sigma*SQRT(C5519)*D5519)</f>
        <v/>
      </c>
      <c r="F5519">
        <f>SHL_face*(1+SHL_rate)^C5519</f>
        <v/>
      </c>
      <c r="G5519">
        <f>Pref_face*(1+Pref_rate)^C5519</f>
        <v/>
      </c>
      <c r="H5519">
        <f>MAX(E5519-F5519-G5519,0)</f>
        <v/>
      </c>
      <c r="I5519">
        <f>MIN(E5519,F5519+G5519)+(1-MgmtPct)*H5519</f>
        <v/>
      </c>
      <c r="J5519">
        <f>IF(I5519/SponsorCost&gt;=RatchetTrigger,1,0)</f>
        <v/>
      </c>
      <c r="K5519">
        <f>IF(J5519=1,MgmtPctRatchet,MgmtPct)</f>
        <v/>
      </c>
      <c r="L5519">
        <f>K5519*H5519</f>
        <v/>
      </c>
      <c r="M5519">
        <f>EXP(-rf*C5519)*L5519</f>
        <v/>
      </c>
      <c r="N5519">
        <f>EXP(-rf*C5519)*E5519</f>
        <v/>
      </c>
    </row>
    <row r="5520">
      <c r="A5520" t="n">
        <v>5512</v>
      </c>
      <c r="B5520">
        <f>RAND()</f>
        <v/>
      </c>
      <c r="C5520">
        <f>IF(B5520&lt;P_3,3,IF(B5520&lt;P_3+P_4,4,5))</f>
        <v/>
      </c>
      <c r="D5520">
        <f>NORM.S.INV(RAND())</f>
        <v/>
      </c>
      <c r="E5520">
        <f>V0*EXP((rf-q_leak-0.5*sigma^2)*C5520+sigma*SQRT(C5520)*D5520)</f>
        <v/>
      </c>
      <c r="F5520">
        <f>SHL_face*(1+SHL_rate)^C5520</f>
        <v/>
      </c>
      <c r="G5520">
        <f>Pref_face*(1+Pref_rate)^C5520</f>
        <v/>
      </c>
      <c r="H5520">
        <f>MAX(E5520-F5520-G5520,0)</f>
        <v/>
      </c>
      <c r="I5520">
        <f>MIN(E5520,F5520+G5520)+(1-MgmtPct)*H5520</f>
        <v/>
      </c>
      <c r="J5520">
        <f>IF(I5520/SponsorCost&gt;=RatchetTrigger,1,0)</f>
        <v/>
      </c>
      <c r="K5520">
        <f>IF(J5520=1,MgmtPctRatchet,MgmtPct)</f>
        <v/>
      </c>
      <c r="L5520">
        <f>K5520*H5520</f>
        <v/>
      </c>
      <c r="M5520">
        <f>EXP(-rf*C5520)*L5520</f>
        <v/>
      </c>
      <c r="N5520">
        <f>EXP(-rf*C5520)*E5520</f>
        <v/>
      </c>
    </row>
    <row r="5521">
      <c r="A5521" t="n">
        <v>5513</v>
      </c>
      <c r="B5521">
        <f>RAND()</f>
        <v/>
      </c>
      <c r="C5521">
        <f>IF(B5521&lt;P_3,3,IF(B5521&lt;P_3+P_4,4,5))</f>
        <v/>
      </c>
      <c r="D5521">
        <f>NORM.S.INV(RAND())</f>
        <v/>
      </c>
      <c r="E5521">
        <f>V0*EXP((rf-q_leak-0.5*sigma^2)*C5521+sigma*SQRT(C5521)*D5521)</f>
        <v/>
      </c>
      <c r="F5521">
        <f>SHL_face*(1+SHL_rate)^C5521</f>
        <v/>
      </c>
      <c r="G5521">
        <f>Pref_face*(1+Pref_rate)^C5521</f>
        <v/>
      </c>
      <c r="H5521">
        <f>MAX(E5521-F5521-G5521,0)</f>
        <v/>
      </c>
      <c r="I5521">
        <f>MIN(E5521,F5521+G5521)+(1-MgmtPct)*H5521</f>
        <v/>
      </c>
      <c r="J5521">
        <f>IF(I5521/SponsorCost&gt;=RatchetTrigger,1,0)</f>
        <v/>
      </c>
      <c r="K5521">
        <f>IF(J5521=1,MgmtPctRatchet,MgmtPct)</f>
        <v/>
      </c>
      <c r="L5521">
        <f>K5521*H5521</f>
        <v/>
      </c>
      <c r="M5521">
        <f>EXP(-rf*C5521)*L5521</f>
        <v/>
      </c>
      <c r="N5521">
        <f>EXP(-rf*C5521)*E5521</f>
        <v/>
      </c>
    </row>
    <row r="5522">
      <c r="A5522" t="n">
        <v>5514</v>
      </c>
      <c r="B5522">
        <f>RAND()</f>
        <v/>
      </c>
      <c r="C5522">
        <f>IF(B5522&lt;P_3,3,IF(B5522&lt;P_3+P_4,4,5))</f>
        <v/>
      </c>
      <c r="D5522">
        <f>NORM.S.INV(RAND())</f>
        <v/>
      </c>
      <c r="E5522">
        <f>V0*EXP((rf-q_leak-0.5*sigma^2)*C5522+sigma*SQRT(C5522)*D5522)</f>
        <v/>
      </c>
      <c r="F5522">
        <f>SHL_face*(1+SHL_rate)^C5522</f>
        <v/>
      </c>
      <c r="G5522">
        <f>Pref_face*(1+Pref_rate)^C5522</f>
        <v/>
      </c>
      <c r="H5522">
        <f>MAX(E5522-F5522-G5522,0)</f>
        <v/>
      </c>
      <c r="I5522">
        <f>MIN(E5522,F5522+G5522)+(1-MgmtPct)*H5522</f>
        <v/>
      </c>
      <c r="J5522">
        <f>IF(I5522/SponsorCost&gt;=RatchetTrigger,1,0)</f>
        <v/>
      </c>
      <c r="K5522">
        <f>IF(J5522=1,MgmtPctRatchet,MgmtPct)</f>
        <v/>
      </c>
      <c r="L5522">
        <f>K5522*H5522</f>
        <v/>
      </c>
      <c r="M5522">
        <f>EXP(-rf*C5522)*L5522</f>
        <v/>
      </c>
      <c r="N5522">
        <f>EXP(-rf*C5522)*E5522</f>
        <v/>
      </c>
    </row>
    <row r="5523">
      <c r="A5523" t="n">
        <v>5515</v>
      </c>
      <c r="B5523">
        <f>RAND()</f>
        <v/>
      </c>
      <c r="C5523">
        <f>IF(B5523&lt;P_3,3,IF(B5523&lt;P_3+P_4,4,5))</f>
        <v/>
      </c>
      <c r="D5523">
        <f>NORM.S.INV(RAND())</f>
        <v/>
      </c>
      <c r="E5523">
        <f>V0*EXP((rf-q_leak-0.5*sigma^2)*C5523+sigma*SQRT(C5523)*D5523)</f>
        <v/>
      </c>
      <c r="F5523">
        <f>SHL_face*(1+SHL_rate)^C5523</f>
        <v/>
      </c>
      <c r="G5523">
        <f>Pref_face*(1+Pref_rate)^C5523</f>
        <v/>
      </c>
      <c r="H5523">
        <f>MAX(E5523-F5523-G5523,0)</f>
        <v/>
      </c>
      <c r="I5523">
        <f>MIN(E5523,F5523+G5523)+(1-MgmtPct)*H5523</f>
        <v/>
      </c>
      <c r="J5523">
        <f>IF(I5523/SponsorCost&gt;=RatchetTrigger,1,0)</f>
        <v/>
      </c>
      <c r="K5523">
        <f>IF(J5523=1,MgmtPctRatchet,MgmtPct)</f>
        <v/>
      </c>
      <c r="L5523">
        <f>K5523*H5523</f>
        <v/>
      </c>
      <c r="M5523">
        <f>EXP(-rf*C5523)*L5523</f>
        <v/>
      </c>
      <c r="N5523">
        <f>EXP(-rf*C5523)*E5523</f>
        <v/>
      </c>
    </row>
    <row r="5524">
      <c r="A5524" t="n">
        <v>5516</v>
      </c>
      <c r="B5524">
        <f>RAND()</f>
        <v/>
      </c>
      <c r="C5524">
        <f>IF(B5524&lt;P_3,3,IF(B5524&lt;P_3+P_4,4,5))</f>
        <v/>
      </c>
      <c r="D5524">
        <f>NORM.S.INV(RAND())</f>
        <v/>
      </c>
      <c r="E5524">
        <f>V0*EXP((rf-q_leak-0.5*sigma^2)*C5524+sigma*SQRT(C5524)*D5524)</f>
        <v/>
      </c>
      <c r="F5524">
        <f>SHL_face*(1+SHL_rate)^C5524</f>
        <v/>
      </c>
      <c r="G5524">
        <f>Pref_face*(1+Pref_rate)^C5524</f>
        <v/>
      </c>
      <c r="H5524">
        <f>MAX(E5524-F5524-G5524,0)</f>
        <v/>
      </c>
      <c r="I5524">
        <f>MIN(E5524,F5524+G5524)+(1-MgmtPct)*H5524</f>
        <v/>
      </c>
      <c r="J5524">
        <f>IF(I5524/SponsorCost&gt;=RatchetTrigger,1,0)</f>
        <v/>
      </c>
      <c r="K5524">
        <f>IF(J5524=1,MgmtPctRatchet,MgmtPct)</f>
        <v/>
      </c>
      <c r="L5524">
        <f>K5524*H5524</f>
        <v/>
      </c>
      <c r="M5524">
        <f>EXP(-rf*C5524)*L5524</f>
        <v/>
      </c>
      <c r="N5524">
        <f>EXP(-rf*C5524)*E5524</f>
        <v/>
      </c>
    </row>
    <row r="5525">
      <c r="A5525" t="n">
        <v>5517</v>
      </c>
      <c r="B5525">
        <f>RAND()</f>
        <v/>
      </c>
      <c r="C5525">
        <f>IF(B5525&lt;P_3,3,IF(B5525&lt;P_3+P_4,4,5))</f>
        <v/>
      </c>
      <c r="D5525">
        <f>NORM.S.INV(RAND())</f>
        <v/>
      </c>
      <c r="E5525">
        <f>V0*EXP((rf-q_leak-0.5*sigma^2)*C5525+sigma*SQRT(C5525)*D5525)</f>
        <v/>
      </c>
      <c r="F5525">
        <f>SHL_face*(1+SHL_rate)^C5525</f>
        <v/>
      </c>
      <c r="G5525">
        <f>Pref_face*(1+Pref_rate)^C5525</f>
        <v/>
      </c>
      <c r="H5525">
        <f>MAX(E5525-F5525-G5525,0)</f>
        <v/>
      </c>
      <c r="I5525">
        <f>MIN(E5525,F5525+G5525)+(1-MgmtPct)*H5525</f>
        <v/>
      </c>
      <c r="J5525">
        <f>IF(I5525/SponsorCost&gt;=RatchetTrigger,1,0)</f>
        <v/>
      </c>
      <c r="K5525">
        <f>IF(J5525=1,MgmtPctRatchet,MgmtPct)</f>
        <v/>
      </c>
      <c r="L5525">
        <f>K5525*H5525</f>
        <v/>
      </c>
      <c r="M5525">
        <f>EXP(-rf*C5525)*L5525</f>
        <v/>
      </c>
      <c r="N5525">
        <f>EXP(-rf*C5525)*E5525</f>
        <v/>
      </c>
    </row>
    <row r="5526">
      <c r="A5526" t="n">
        <v>5518</v>
      </c>
      <c r="B5526">
        <f>RAND()</f>
        <v/>
      </c>
      <c r="C5526">
        <f>IF(B5526&lt;P_3,3,IF(B5526&lt;P_3+P_4,4,5))</f>
        <v/>
      </c>
      <c r="D5526">
        <f>NORM.S.INV(RAND())</f>
        <v/>
      </c>
      <c r="E5526">
        <f>V0*EXP((rf-q_leak-0.5*sigma^2)*C5526+sigma*SQRT(C5526)*D5526)</f>
        <v/>
      </c>
      <c r="F5526">
        <f>SHL_face*(1+SHL_rate)^C5526</f>
        <v/>
      </c>
      <c r="G5526">
        <f>Pref_face*(1+Pref_rate)^C5526</f>
        <v/>
      </c>
      <c r="H5526">
        <f>MAX(E5526-F5526-G5526,0)</f>
        <v/>
      </c>
      <c r="I5526">
        <f>MIN(E5526,F5526+G5526)+(1-MgmtPct)*H5526</f>
        <v/>
      </c>
      <c r="J5526">
        <f>IF(I5526/SponsorCost&gt;=RatchetTrigger,1,0)</f>
        <v/>
      </c>
      <c r="K5526">
        <f>IF(J5526=1,MgmtPctRatchet,MgmtPct)</f>
        <v/>
      </c>
      <c r="L5526">
        <f>K5526*H5526</f>
        <v/>
      </c>
      <c r="M5526">
        <f>EXP(-rf*C5526)*L5526</f>
        <v/>
      </c>
      <c r="N5526">
        <f>EXP(-rf*C5526)*E5526</f>
        <v/>
      </c>
    </row>
    <row r="5527">
      <c r="A5527" t="n">
        <v>5519</v>
      </c>
      <c r="B5527">
        <f>RAND()</f>
        <v/>
      </c>
      <c r="C5527">
        <f>IF(B5527&lt;P_3,3,IF(B5527&lt;P_3+P_4,4,5))</f>
        <v/>
      </c>
      <c r="D5527">
        <f>NORM.S.INV(RAND())</f>
        <v/>
      </c>
      <c r="E5527">
        <f>V0*EXP((rf-q_leak-0.5*sigma^2)*C5527+sigma*SQRT(C5527)*D5527)</f>
        <v/>
      </c>
      <c r="F5527">
        <f>SHL_face*(1+SHL_rate)^C5527</f>
        <v/>
      </c>
      <c r="G5527">
        <f>Pref_face*(1+Pref_rate)^C5527</f>
        <v/>
      </c>
      <c r="H5527">
        <f>MAX(E5527-F5527-G5527,0)</f>
        <v/>
      </c>
      <c r="I5527">
        <f>MIN(E5527,F5527+G5527)+(1-MgmtPct)*H5527</f>
        <v/>
      </c>
      <c r="J5527">
        <f>IF(I5527/SponsorCost&gt;=RatchetTrigger,1,0)</f>
        <v/>
      </c>
      <c r="K5527">
        <f>IF(J5527=1,MgmtPctRatchet,MgmtPct)</f>
        <v/>
      </c>
      <c r="L5527">
        <f>K5527*H5527</f>
        <v/>
      </c>
      <c r="M5527">
        <f>EXP(-rf*C5527)*L5527</f>
        <v/>
      </c>
      <c r="N5527">
        <f>EXP(-rf*C5527)*E5527</f>
        <v/>
      </c>
    </row>
    <row r="5528">
      <c r="A5528" t="n">
        <v>5520</v>
      </c>
      <c r="B5528">
        <f>RAND()</f>
        <v/>
      </c>
      <c r="C5528">
        <f>IF(B5528&lt;P_3,3,IF(B5528&lt;P_3+P_4,4,5))</f>
        <v/>
      </c>
      <c r="D5528">
        <f>NORM.S.INV(RAND())</f>
        <v/>
      </c>
      <c r="E5528">
        <f>V0*EXP((rf-q_leak-0.5*sigma^2)*C5528+sigma*SQRT(C5528)*D5528)</f>
        <v/>
      </c>
      <c r="F5528">
        <f>SHL_face*(1+SHL_rate)^C5528</f>
        <v/>
      </c>
      <c r="G5528">
        <f>Pref_face*(1+Pref_rate)^C5528</f>
        <v/>
      </c>
      <c r="H5528">
        <f>MAX(E5528-F5528-G5528,0)</f>
        <v/>
      </c>
      <c r="I5528">
        <f>MIN(E5528,F5528+G5528)+(1-MgmtPct)*H5528</f>
        <v/>
      </c>
      <c r="J5528">
        <f>IF(I5528/SponsorCost&gt;=RatchetTrigger,1,0)</f>
        <v/>
      </c>
      <c r="K5528">
        <f>IF(J5528=1,MgmtPctRatchet,MgmtPct)</f>
        <v/>
      </c>
      <c r="L5528">
        <f>K5528*H5528</f>
        <v/>
      </c>
      <c r="M5528">
        <f>EXP(-rf*C5528)*L5528</f>
        <v/>
      </c>
      <c r="N5528">
        <f>EXP(-rf*C5528)*E5528</f>
        <v/>
      </c>
    </row>
    <row r="5529">
      <c r="A5529" t="n">
        <v>5521</v>
      </c>
      <c r="B5529">
        <f>RAND()</f>
        <v/>
      </c>
      <c r="C5529">
        <f>IF(B5529&lt;P_3,3,IF(B5529&lt;P_3+P_4,4,5))</f>
        <v/>
      </c>
      <c r="D5529">
        <f>NORM.S.INV(RAND())</f>
        <v/>
      </c>
      <c r="E5529">
        <f>V0*EXP((rf-q_leak-0.5*sigma^2)*C5529+sigma*SQRT(C5529)*D5529)</f>
        <v/>
      </c>
      <c r="F5529">
        <f>SHL_face*(1+SHL_rate)^C5529</f>
        <v/>
      </c>
      <c r="G5529">
        <f>Pref_face*(1+Pref_rate)^C5529</f>
        <v/>
      </c>
      <c r="H5529">
        <f>MAX(E5529-F5529-G5529,0)</f>
        <v/>
      </c>
      <c r="I5529">
        <f>MIN(E5529,F5529+G5529)+(1-MgmtPct)*H5529</f>
        <v/>
      </c>
      <c r="J5529">
        <f>IF(I5529/SponsorCost&gt;=RatchetTrigger,1,0)</f>
        <v/>
      </c>
      <c r="K5529">
        <f>IF(J5529=1,MgmtPctRatchet,MgmtPct)</f>
        <v/>
      </c>
      <c r="L5529">
        <f>K5529*H5529</f>
        <v/>
      </c>
      <c r="M5529">
        <f>EXP(-rf*C5529)*L5529</f>
        <v/>
      </c>
      <c r="N5529">
        <f>EXP(-rf*C5529)*E5529</f>
        <v/>
      </c>
    </row>
    <row r="5530">
      <c r="A5530" t="n">
        <v>5522</v>
      </c>
      <c r="B5530">
        <f>RAND()</f>
        <v/>
      </c>
      <c r="C5530">
        <f>IF(B5530&lt;P_3,3,IF(B5530&lt;P_3+P_4,4,5))</f>
        <v/>
      </c>
      <c r="D5530">
        <f>NORM.S.INV(RAND())</f>
        <v/>
      </c>
      <c r="E5530">
        <f>V0*EXP((rf-q_leak-0.5*sigma^2)*C5530+sigma*SQRT(C5530)*D5530)</f>
        <v/>
      </c>
      <c r="F5530">
        <f>SHL_face*(1+SHL_rate)^C5530</f>
        <v/>
      </c>
      <c r="G5530">
        <f>Pref_face*(1+Pref_rate)^C5530</f>
        <v/>
      </c>
      <c r="H5530">
        <f>MAX(E5530-F5530-G5530,0)</f>
        <v/>
      </c>
      <c r="I5530">
        <f>MIN(E5530,F5530+G5530)+(1-MgmtPct)*H5530</f>
        <v/>
      </c>
      <c r="J5530">
        <f>IF(I5530/SponsorCost&gt;=RatchetTrigger,1,0)</f>
        <v/>
      </c>
      <c r="K5530">
        <f>IF(J5530=1,MgmtPctRatchet,MgmtPct)</f>
        <v/>
      </c>
      <c r="L5530">
        <f>K5530*H5530</f>
        <v/>
      </c>
      <c r="M5530">
        <f>EXP(-rf*C5530)*L5530</f>
        <v/>
      </c>
      <c r="N5530">
        <f>EXP(-rf*C5530)*E5530</f>
        <v/>
      </c>
    </row>
    <row r="5531">
      <c r="A5531" t="n">
        <v>5523</v>
      </c>
      <c r="B5531">
        <f>RAND()</f>
        <v/>
      </c>
      <c r="C5531">
        <f>IF(B5531&lt;P_3,3,IF(B5531&lt;P_3+P_4,4,5))</f>
        <v/>
      </c>
      <c r="D5531">
        <f>NORM.S.INV(RAND())</f>
        <v/>
      </c>
      <c r="E5531">
        <f>V0*EXP((rf-q_leak-0.5*sigma^2)*C5531+sigma*SQRT(C5531)*D5531)</f>
        <v/>
      </c>
      <c r="F5531">
        <f>SHL_face*(1+SHL_rate)^C5531</f>
        <v/>
      </c>
      <c r="G5531">
        <f>Pref_face*(1+Pref_rate)^C5531</f>
        <v/>
      </c>
      <c r="H5531">
        <f>MAX(E5531-F5531-G5531,0)</f>
        <v/>
      </c>
      <c r="I5531">
        <f>MIN(E5531,F5531+G5531)+(1-MgmtPct)*H5531</f>
        <v/>
      </c>
      <c r="J5531">
        <f>IF(I5531/SponsorCost&gt;=RatchetTrigger,1,0)</f>
        <v/>
      </c>
      <c r="K5531">
        <f>IF(J5531=1,MgmtPctRatchet,MgmtPct)</f>
        <v/>
      </c>
      <c r="L5531">
        <f>K5531*H5531</f>
        <v/>
      </c>
      <c r="M5531">
        <f>EXP(-rf*C5531)*L5531</f>
        <v/>
      </c>
      <c r="N5531">
        <f>EXP(-rf*C5531)*E5531</f>
        <v/>
      </c>
    </row>
    <row r="5532">
      <c r="A5532" t="n">
        <v>5524</v>
      </c>
      <c r="B5532">
        <f>RAND()</f>
        <v/>
      </c>
      <c r="C5532">
        <f>IF(B5532&lt;P_3,3,IF(B5532&lt;P_3+P_4,4,5))</f>
        <v/>
      </c>
      <c r="D5532">
        <f>NORM.S.INV(RAND())</f>
        <v/>
      </c>
      <c r="E5532">
        <f>V0*EXP((rf-q_leak-0.5*sigma^2)*C5532+sigma*SQRT(C5532)*D5532)</f>
        <v/>
      </c>
      <c r="F5532">
        <f>SHL_face*(1+SHL_rate)^C5532</f>
        <v/>
      </c>
      <c r="G5532">
        <f>Pref_face*(1+Pref_rate)^C5532</f>
        <v/>
      </c>
      <c r="H5532">
        <f>MAX(E5532-F5532-G5532,0)</f>
        <v/>
      </c>
      <c r="I5532">
        <f>MIN(E5532,F5532+G5532)+(1-MgmtPct)*H5532</f>
        <v/>
      </c>
      <c r="J5532">
        <f>IF(I5532/SponsorCost&gt;=RatchetTrigger,1,0)</f>
        <v/>
      </c>
      <c r="K5532">
        <f>IF(J5532=1,MgmtPctRatchet,MgmtPct)</f>
        <v/>
      </c>
      <c r="L5532">
        <f>K5532*H5532</f>
        <v/>
      </c>
      <c r="M5532">
        <f>EXP(-rf*C5532)*L5532</f>
        <v/>
      </c>
      <c r="N5532">
        <f>EXP(-rf*C5532)*E5532</f>
        <v/>
      </c>
    </row>
    <row r="5533">
      <c r="A5533" t="n">
        <v>5525</v>
      </c>
      <c r="B5533">
        <f>RAND()</f>
        <v/>
      </c>
      <c r="C5533">
        <f>IF(B5533&lt;P_3,3,IF(B5533&lt;P_3+P_4,4,5))</f>
        <v/>
      </c>
      <c r="D5533">
        <f>NORM.S.INV(RAND())</f>
        <v/>
      </c>
      <c r="E5533">
        <f>V0*EXP((rf-q_leak-0.5*sigma^2)*C5533+sigma*SQRT(C5533)*D5533)</f>
        <v/>
      </c>
      <c r="F5533">
        <f>SHL_face*(1+SHL_rate)^C5533</f>
        <v/>
      </c>
      <c r="G5533">
        <f>Pref_face*(1+Pref_rate)^C5533</f>
        <v/>
      </c>
      <c r="H5533">
        <f>MAX(E5533-F5533-G5533,0)</f>
        <v/>
      </c>
      <c r="I5533">
        <f>MIN(E5533,F5533+G5533)+(1-MgmtPct)*H5533</f>
        <v/>
      </c>
      <c r="J5533">
        <f>IF(I5533/SponsorCost&gt;=RatchetTrigger,1,0)</f>
        <v/>
      </c>
      <c r="K5533">
        <f>IF(J5533=1,MgmtPctRatchet,MgmtPct)</f>
        <v/>
      </c>
      <c r="L5533">
        <f>K5533*H5533</f>
        <v/>
      </c>
      <c r="M5533">
        <f>EXP(-rf*C5533)*L5533</f>
        <v/>
      </c>
      <c r="N5533">
        <f>EXP(-rf*C5533)*E5533</f>
        <v/>
      </c>
    </row>
    <row r="5534">
      <c r="A5534" t="n">
        <v>5526</v>
      </c>
      <c r="B5534">
        <f>RAND()</f>
        <v/>
      </c>
      <c r="C5534">
        <f>IF(B5534&lt;P_3,3,IF(B5534&lt;P_3+P_4,4,5))</f>
        <v/>
      </c>
      <c r="D5534">
        <f>NORM.S.INV(RAND())</f>
        <v/>
      </c>
      <c r="E5534">
        <f>V0*EXP((rf-q_leak-0.5*sigma^2)*C5534+sigma*SQRT(C5534)*D5534)</f>
        <v/>
      </c>
      <c r="F5534">
        <f>SHL_face*(1+SHL_rate)^C5534</f>
        <v/>
      </c>
      <c r="G5534">
        <f>Pref_face*(1+Pref_rate)^C5534</f>
        <v/>
      </c>
      <c r="H5534">
        <f>MAX(E5534-F5534-G5534,0)</f>
        <v/>
      </c>
      <c r="I5534">
        <f>MIN(E5534,F5534+G5534)+(1-MgmtPct)*H5534</f>
        <v/>
      </c>
      <c r="J5534">
        <f>IF(I5534/SponsorCost&gt;=RatchetTrigger,1,0)</f>
        <v/>
      </c>
      <c r="K5534">
        <f>IF(J5534=1,MgmtPctRatchet,MgmtPct)</f>
        <v/>
      </c>
      <c r="L5534">
        <f>K5534*H5534</f>
        <v/>
      </c>
      <c r="M5534">
        <f>EXP(-rf*C5534)*L5534</f>
        <v/>
      </c>
      <c r="N5534">
        <f>EXP(-rf*C5534)*E5534</f>
        <v/>
      </c>
    </row>
    <row r="5535">
      <c r="A5535" t="n">
        <v>5527</v>
      </c>
      <c r="B5535">
        <f>RAND()</f>
        <v/>
      </c>
      <c r="C5535">
        <f>IF(B5535&lt;P_3,3,IF(B5535&lt;P_3+P_4,4,5))</f>
        <v/>
      </c>
      <c r="D5535">
        <f>NORM.S.INV(RAND())</f>
        <v/>
      </c>
      <c r="E5535">
        <f>V0*EXP((rf-q_leak-0.5*sigma^2)*C5535+sigma*SQRT(C5535)*D5535)</f>
        <v/>
      </c>
      <c r="F5535">
        <f>SHL_face*(1+SHL_rate)^C5535</f>
        <v/>
      </c>
      <c r="G5535">
        <f>Pref_face*(1+Pref_rate)^C5535</f>
        <v/>
      </c>
      <c r="H5535">
        <f>MAX(E5535-F5535-G5535,0)</f>
        <v/>
      </c>
      <c r="I5535">
        <f>MIN(E5535,F5535+G5535)+(1-MgmtPct)*H5535</f>
        <v/>
      </c>
      <c r="J5535">
        <f>IF(I5535/SponsorCost&gt;=RatchetTrigger,1,0)</f>
        <v/>
      </c>
      <c r="K5535">
        <f>IF(J5535=1,MgmtPctRatchet,MgmtPct)</f>
        <v/>
      </c>
      <c r="L5535">
        <f>K5535*H5535</f>
        <v/>
      </c>
      <c r="M5535">
        <f>EXP(-rf*C5535)*L5535</f>
        <v/>
      </c>
      <c r="N5535">
        <f>EXP(-rf*C5535)*E5535</f>
        <v/>
      </c>
    </row>
    <row r="5536">
      <c r="A5536" t="n">
        <v>5528</v>
      </c>
      <c r="B5536">
        <f>RAND()</f>
        <v/>
      </c>
      <c r="C5536">
        <f>IF(B5536&lt;P_3,3,IF(B5536&lt;P_3+P_4,4,5))</f>
        <v/>
      </c>
      <c r="D5536">
        <f>NORM.S.INV(RAND())</f>
        <v/>
      </c>
      <c r="E5536">
        <f>V0*EXP((rf-q_leak-0.5*sigma^2)*C5536+sigma*SQRT(C5536)*D5536)</f>
        <v/>
      </c>
      <c r="F5536">
        <f>SHL_face*(1+SHL_rate)^C5536</f>
        <v/>
      </c>
      <c r="G5536">
        <f>Pref_face*(1+Pref_rate)^C5536</f>
        <v/>
      </c>
      <c r="H5536">
        <f>MAX(E5536-F5536-G5536,0)</f>
        <v/>
      </c>
      <c r="I5536">
        <f>MIN(E5536,F5536+G5536)+(1-MgmtPct)*H5536</f>
        <v/>
      </c>
      <c r="J5536">
        <f>IF(I5536/SponsorCost&gt;=RatchetTrigger,1,0)</f>
        <v/>
      </c>
      <c r="K5536">
        <f>IF(J5536=1,MgmtPctRatchet,MgmtPct)</f>
        <v/>
      </c>
      <c r="L5536">
        <f>K5536*H5536</f>
        <v/>
      </c>
      <c r="M5536">
        <f>EXP(-rf*C5536)*L5536</f>
        <v/>
      </c>
      <c r="N5536">
        <f>EXP(-rf*C5536)*E5536</f>
        <v/>
      </c>
    </row>
    <row r="5537">
      <c r="A5537" t="n">
        <v>5529</v>
      </c>
      <c r="B5537">
        <f>RAND()</f>
        <v/>
      </c>
      <c r="C5537">
        <f>IF(B5537&lt;P_3,3,IF(B5537&lt;P_3+P_4,4,5))</f>
        <v/>
      </c>
      <c r="D5537">
        <f>NORM.S.INV(RAND())</f>
        <v/>
      </c>
      <c r="E5537">
        <f>V0*EXP((rf-q_leak-0.5*sigma^2)*C5537+sigma*SQRT(C5537)*D5537)</f>
        <v/>
      </c>
      <c r="F5537">
        <f>SHL_face*(1+SHL_rate)^C5537</f>
        <v/>
      </c>
      <c r="G5537">
        <f>Pref_face*(1+Pref_rate)^C5537</f>
        <v/>
      </c>
      <c r="H5537">
        <f>MAX(E5537-F5537-G5537,0)</f>
        <v/>
      </c>
      <c r="I5537">
        <f>MIN(E5537,F5537+G5537)+(1-MgmtPct)*H5537</f>
        <v/>
      </c>
      <c r="J5537">
        <f>IF(I5537/SponsorCost&gt;=RatchetTrigger,1,0)</f>
        <v/>
      </c>
      <c r="K5537">
        <f>IF(J5537=1,MgmtPctRatchet,MgmtPct)</f>
        <v/>
      </c>
      <c r="L5537">
        <f>K5537*H5537</f>
        <v/>
      </c>
      <c r="M5537">
        <f>EXP(-rf*C5537)*L5537</f>
        <v/>
      </c>
      <c r="N5537">
        <f>EXP(-rf*C5537)*E5537</f>
        <v/>
      </c>
    </row>
    <row r="5538">
      <c r="A5538" t="n">
        <v>5530</v>
      </c>
      <c r="B5538">
        <f>RAND()</f>
        <v/>
      </c>
      <c r="C5538">
        <f>IF(B5538&lt;P_3,3,IF(B5538&lt;P_3+P_4,4,5))</f>
        <v/>
      </c>
      <c r="D5538">
        <f>NORM.S.INV(RAND())</f>
        <v/>
      </c>
      <c r="E5538">
        <f>V0*EXP((rf-q_leak-0.5*sigma^2)*C5538+sigma*SQRT(C5538)*D5538)</f>
        <v/>
      </c>
      <c r="F5538">
        <f>SHL_face*(1+SHL_rate)^C5538</f>
        <v/>
      </c>
      <c r="G5538">
        <f>Pref_face*(1+Pref_rate)^C5538</f>
        <v/>
      </c>
      <c r="H5538">
        <f>MAX(E5538-F5538-G5538,0)</f>
        <v/>
      </c>
      <c r="I5538">
        <f>MIN(E5538,F5538+G5538)+(1-MgmtPct)*H5538</f>
        <v/>
      </c>
      <c r="J5538">
        <f>IF(I5538/SponsorCost&gt;=RatchetTrigger,1,0)</f>
        <v/>
      </c>
      <c r="K5538">
        <f>IF(J5538=1,MgmtPctRatchet,MgmtPct)</f>
        <v/>
      </c>
      <c r="L5538">
        <f>K5538*H5538</f>
        <v/>
      </c>
      <c r="M5538">
        <f>EXP(-rf*C5538)*L5538</f>
        <v/>
      </c>
      <c r="N5538">
        <f>EXP(-rf*C5538)*E5538</f>
        <v/>
      </c>
    </row>
    <row r="5539">
      <c r="A5539" t="n">
        <v>5531</v>
      </c>
      <c r="B5539">
        <f>RAND()</f>
        <v/>
      </c>
      <c r="C5539">
        <f>IF(B5539&lt;P_3,3,IF(B5539&lt;P_3+P_4,4,5))</f>
        <v/>
      </c>
      <c r="D5539">
        <f>NORM.S.INV(RAND())</f>
        <v/>
      </c>
      <c r="E5539">
        <f>V0*EXP((rf-q_leak-0.5*sigma^2)*C5539+sigma*SQRT(C5539)*D5539)</f>
        <v/>
      </c>
      <c r="F5539">
        <f>SHL_face*(1+SHL_rate)^C5539</f>
        <v/>
      </c>
      <c r="G5539">
        <f>Pref_face*(1+Pref_rate)^C5539</f>
        <v/>
      </c>
      <c r="H5539">
        <f>MAX(E5539-F5539-G5539,0)</f>
        <v/>
      </c>
      <c r="I5539">
        <f>MIN(E5539,F5539+G5539)+(1-MgmtPct)*H5539</f>
        <v/>
      </c>
      <c r="J5539">
        <f>IF(I5539/SponsorCost&gt;=RatchetTrigger,1,0)</f>
        <v/>
      </c>
      <c r="K5539">
        <f>IF(J5539=1,MgmtPctRatchet,MgmtPct)</f>
        <v/>
      </c>
      <c r="L5539">
        <f>K5539*H5539</f>
        <v/>
      </c>
      <c r="M5539">
        <f>EXP(-rf*C5539)*L5539</f>
        <v/>
      </c>
      <c r="N5539">
        <f>EXP(-rf*C5539)*E5539</f>
        <v/>
      </c>
    </row>
    <row r="5540">
      <c r="A5540" t="n">
        <v>5532</v>
      </c>
      <c r="B5540">
        <f>RAND()</f>
        <v/>
      </c>
      <c r="C5540">
        <f>IF(B5540&lt;P_3,3,IF(B5540&lt;P_3+P_4,4,5))</f>
        <v/>
      </c>
      <c r="D5540">
        <f>NORM.S.INV(RAND())</f>
        <v/>
      </c>
      <c r="E5540">
        <f>V0*EXP((rf-q_leak-0.5*sigma^2)*C5540+sigma*SQRT(C5540)*D5540)</f>
        <v/>
      </c>
      <c r="F5540">
        <f>SHL_face*(1+SHL_rate)^C5540</f>
        <v/>
      </c>
      <c r="G5540">
        <f>Pref_face*(1+Pref_rate)^C5540</f>
        <v/>
      </c>
      <c r="H5540">
        <f>MAX(E5540-F5540-G5540,0)</f>
        <v/>
      </c>
      <c r="I5540">
        <f>MIN(E5540,F5540+G5540)+(1-MgmtPct)*H5540</f>
        <v/>
      </c>
      <c r="J5540">
        <f>IF(I5540/SponsorCost&gt;=RatchetTrigger,1,0)</f>
        <v/>
      </c>
      <c r="K5540">
        <f>IF(J5540=1,MgmtPctRatchet,MgmtPct)</f>
        <v/>
      </c>
      <c r="L5540">
        <f>K5540*H5540</f>
        <v/>
      </c>
      <c r="M5540">
        <f>EXP(-rf*C5540)*L5540</f>
        <v/>
      </c>
      <c r="N5540">
        <f>EXP(-rf*C5540)*E5540</f>
        <v/>
      </c>
    </row>
    <row r="5541">
      <c r="A5541" t="n">
        <v>5533</v>
      </c>
      <c r="B5541">
        <f>RAND()</f>
        <v/>
      </c>
      <c r="C5541">
        <f>IF(B5541&lt;P_3,3,IF(B5541&lt;P_3+P_4,4,5))</f>
        <v/>
      </c>
      <c r="D5541">
        <f>NORM.S.INV(RAND())</f>
        <v/>
      </c>
      <c r="E5541">
        <f>V0*EXP((rf-q_leak-0.5*sigma^2)*C5541+sigma*SQRT(C5541)*D5541)</f>
        <v/>
      </c>
      <c r="F5541">
        <f>SHL_face*(1+SHL_rate)^C5541</f>
        <v/>
      </c>
      <c r="G5541">
        <f>Pref_face*(1+Pref_rate)^C5541</f>
        <v/>
      </c>
      <c r="H5541">
        <f>MAX(E5541-F5541-G5541,0)</f>
        <v/>
      </c>
      <c r="I5541">
        <f>MIN(E5541,F5541+G5541)+(1-MgmtPct)*H5541</f>
        <v/>
      </c>
      <c r="J5541">
        <f>IF(I5541/SponsorCost&gt;=RatchetTrigger,1,0)</f>
        <v/>
      </c>
      <c r="K5541">
        <f>IF(J5541=1,MgmtPctRatchet,MgmtPct)</f>
        <v/>
      </c>
      <c r="L5541">
        <f>K5541*H5541</f>
        <v/>
      </c>
      <c r="M5541">
        <f>EXP(-rf*C5541)*L5541</f>
        <v/>
      </c>
      <c r="N5541">
        <f>EXP(-rf*C5541)*E5541</f>
        <v/>
      </c>
    </row>
    <row r="5542">
      <c r="A5542" t="n">
        <v>5534</v>
      </c>
      <c r="B5542">
        <f>RAND()</f>
        <v/>
      </c>
      <c r="C5542">
        <f>IF(B5542&lt;P_3,3,IF(B5542&lt;P_3+P_4,4,5))</f>
        <v/>
      </c>
      <c r="D5542">
        <f>NORM.S.INV(RAND())</f>
        <v/>
      </c>
      <c r="E5542">
        <f>V0*EXP((rf-q_leak-0.5*sigma^2)*C5542+sigma*SQRT(C5542)*D5542)</f>
        <v/>
      </c>
      <c r="F5542">
        <f>SHL_face*(1+SHL_rate)^C5542</f>
        <v/>
      </c>
      <c r="G5542">
        <f>Pref_face*(1+Pref_rate)^C5542</f>
        <v/>
      </c>
      <c r="H5542">
        <f>MAX(E5542-F5542-G5542,0)</f>
        <v/>
      </c>
      <c r="I5542">
        <f>MIN(E5542,F5542+G5542)+(1-MgmtPct)*H5542</f>
        <v/>
      </c>
      <c r="J5542">
        <f>IF(I5542/SponsorCost&gt;=RatchetTrigger,1,0)</f>
        <v/>
      </c>
      <c r="K5542">
        <f>IF(J5542=1,MgmtPctRatchet,MgmtPct)</f>
        <v/>
      </c>
      <c r="L5542">
        <f>K5542*H5542</f>
        <v/>
      </c>
      <c r="M5542">
        <f>EXP(-rf*C5542)*L5542</f>
        <v/>
      </c>
      <c r="N5542">
        <f>EXP(-rf*C5542)*E5542</f>
        <v/>
      </c>
    </row>
    <row r="5543">
      <c r="A5543" t="n">
        <v>5535</v>
      </c>
      <c r="B5543">
        <f>RAND()</f>
        <v/>
      </c>
      <c r="C5543">
        <f>IF(B5543&lt;P_3,3,IF(B5543&lt;P_3+P_4,4,5))</f>
        <v/>
      </c>
      <c r="D5543">
        <f>NORM.S.INV(RAND())</f>
        <v/>
      </c>
      <c r="E5543">
        <f>V0*EXP((rf-q_leak-0.5*sigma^2)*C5543+sigma*SQRT(C5543)*D5543)</f>
        <v/>
      </c>
      <c r="F5543">
        <f>SHL_face*(1+SHL_rate)^C5543</f>
        <v/>
      </c>
      <c r="G5543">
        <f>Pref_face*(1+Pref_rate)^C5543</f>
        <v/>
      </c>
      <c r="H5543">
        <f>MAX(E5543-F5543-G5543,0)</f>
        <v/>
      </c>
      <c r="I5543">
        <f>MIN(E5543,F5543+G5543)+(1-MgmtPct)*H5543</f>
        <v/>
      </c>
      <c r="J5543">
        <f>IF(I5543/SponsorCost&gt;=RatchetTrigger,1,0)</f>
        <v/>
      </c>
      <c r="K5543">
        <f>IF(J5543=1,MgmtPctRatchet,MgmtPct)</f>
        <v/>
      </c>
      <c r="L5543">
        <f>K5543*H5543</f>
        <v/>
      </c>
      <c r="M5543">
        <f>EXP(-rf*C5543)*L5543</f>
        <v/>
      </c>
      <c r="N5543">
        <f>EXP(-rf*C5543)*E5543</f>
        <v/>
      </c>
    </row>
    <row r="5544">
      <c r="A5544" t="n">
        <v>5536</v>
      </c>
      <c r="B5544">
        <f>RAND()</f>
        <v/>
      </c>
      <c r="C5544">
        <f>IF(B5544&lt;P_3,3,IF(B5544&lt;P_3+P_4,4,5))</f>
        <v/>
      </c>
      <c r="D5544">
        <f>NORM.S.INV(RAND())</f>
        <v/>
      </c>
      <c r="E5544">
        <f>V0*EXP((rf-q_leak-0.5*sigma^2)*C5544+sigma*SQRT(C5544)*D5544)</f>
        <v/>
      </c>
      <c r="F5544">
        <f>SHL_face*(1+SHL_rate)^C5544</f>
        <v/>
      </c>
      <c r="G5544">
        <f>Pref_face*(1+Pref_rate)^C5544</f>
        <v/>
      </c>
      <c r="H5544">
        <f>MAX(E5544-F5544-G5544,0)</f>
        <v/>
      </c>
      <c r="I5544">
        <f>MIN(E5544,F5544+G5544)+(1-MgmtPct)*H5544</f>
        <v/>
      </c>
      <c r="J5544">
        <f>IF(I5544/SponsorCost&gt;=RatchetTrigger,1,0)</f>
        <v/>
      </c>
      <c r="K5544">
        <f>IF(J5544=1,MgmtPctRatchet,MgmtPct)</f>
        <v/>
      </c>
      <c r="L5544">
        <f>K5544*H5544</f>
        <v/>
      </c>
      <c r="M5544">
        <f>EXP(-rf*C5544)*L5544</f>
        <v/>
      </c>
      <c r="N5544">
        <f>EXP(-rf*C5544)*E5544</f>
        <v/>
      </c>
    </row>
    <row r="5545">
      <c r="A5545" t="n">
        <v>5537</v>
      </c>
      <c r="B5545">
        <f>RAND()</f>
        <v/>
      </c>
      <c r="C5545">
        <f>IF(B5545&lt;P_3,3,IF(B5545&lt;P_3+P_4,4,5))</f>
        <v/>
      </c>
      <c r="D5545">
        <f>NORM.S.INV(RAND())</f>
        <v/>
      </c>
      <c r="E5545">
        <f>V0*EXP((rf-q_leak-0.5*sigma^2)*C5545+sigma*SQRT(C5545)*D5545)</f>
        <v/>
      </c>
      <c r="F5545">
        <f>SHL_face*(1+SHL_rate)^C5545</f>
        <v/>
      </c>
      <c r="G5545">
        <f>Pref_face*(1+Pref_rate)^C5545</f>
        <v/>
      </c>
      <c r="H5545">
        <f>MAX(E5545-F5545-G5545,0)</f>
        <v/>
      </c>
      <c r="I5545">
        <f>MIN(E5545,F5545+G5545)+(1-MgmtPct)*H5545</f>
        <v/>
      </c>
      <c r="J5545">
        <f>IF(I5545/SponsorCost&gt;=RatchetTrigger,1,0)</f>
        <v/>
      </c>
      <c r="K5545">
        <f>IF(J5545=1,MgmtPctRatchet,MgmtPct)</f>
        <v/>
      </c>
      <c r="L5545">
        <f>K5545*H5545</f>
        <v/>
      </c>
      <c r="M5545">
        <f>EXP(-rf*C5545)*L5545</f>
        <v/>
      </c>
      <c r="N5545">
        <f>EXP(-rf*C5545)*E5545</f>
        <v/>
      </c>
    </row>
    <row r="5546">
      <c r="A5546" t="n">
        <v>5538</v>
      </c>
      <c r="B5546">
        <f>RAND()</f>
        <v/>
      </c>
      <c r="C5546">
        <f>IF(B5546&lt;P_3,3,IF(B5546&lt;P_3+P_4,4,5))</f>
        <v/>
      </c>
      <c r="D5546">
        <f>NORM.S.INV(RAND())</f>
        <v/>
      </c>
      <c r="E5546">
        <f>V0*EXP((rf-q_leak-0.5*sigma^2)*C5546+sigma*SQRT(C5546)*D5546)</f>
        <v/>
      </c>
      <c r="F5546">
        <f>SHL_face*(1+SHL_rate)^C5546</f>
        <v/>
      </c>
      <c r="G5546">
        <f>Pref_face*(1+Pref_rate)^C5546</f>
        <v/>
      </c>
      <c r="H5546">
        <f>MAX(E5546-F5546-G5546,0)</f>
        <v/>
      </c>
      <c r="I5546">
        <f>MIN(E5546,F5546+G5546)+(1-MgmtPct)*H5546</f>
        <v/>
      </c>
      <c r="J5546">
        <f>IF(I5546/SponsorCost&gt;=RatchetTrigger,1,0)</f>
        <v/>
      </c>
      <c r="K5546">
        <f>IF(J5546=1,MgmtPctRatchet,MgmtPct)</f>
        <v/>
      </c>
      <c r="L5546">
        <f>K5546*H5546</f>
        <v/>
      </c>
      <c r="M5546">
        <f>EXP(-rf*C5546)*L5546</f>
        <v/>
      </c>
      <c r="N5546">
        <f>EXP(-rf*C5546)*E5546</f>
        <v/>
      </c>
    </row>
    <row r="5547">
      <c r="A5547" t="n">
        <v>5539</v>
      </c>
      <c r="B5547">
        <f>RAND()</f>
        <v/>
      </c>
      <c r="C5547">
        <f>IF(B5547&lt;P_3,3,IF(B5547&lt;P_3+P_4,4,5))</f>
        <v/>
      </c>
      <c r="D5547">
        <f>NORM.S.INV(RAND())</f>
        <v/>
      </c>
      <c r="E5547">
        <f>V0*EXP((rf-q_leak-0.5*sigma^2)*C5547+sigma*SQRT(C5547)*D5547)</f>
        <v/>
      </c>
      <c r="F5547">
        <f>SHL_face*(1+SHL_rate)^C5547</f>
        <v/>
      </c>
      <c r="G5547">
        <f>Pref_face*(1+Pref_rate)^C5547</f>
        <v/>
      </c>
      <c r="H5547">
        <f>MAX(E5547-F5547-G5547,0)</f>
        <v/>
      </c>
      <c r="I5547">
        <f>MIN(E5547,F5547+G5547)+(1-MgmtPct)*H5547</f>
        <v/>
      </c>
      <c r="J5547">
        <f>IF(I5547/SponsorCost&gt;=RatchetTrigger,1,0)</f>
        <v/>
      </c>
      <c r="K5547">
        <f>IF(J5547=1,MgmtPctRatchet,MgmtPct)</f>
        <v/>
      </c>
      <c r="L5547">
        <f>K5547*H5547</f>
        <v/>
      </c>
      <c r="M5547">
        <f>EXP(-rf*C5547)*L5547</f>
        <v/>
      </c>
      <c r="N5547">
        <f>EXP(-rf*C5547)*E5547</f>
        <v/>
      </c>
    </row>
    <row r="5548">
      <c r="A5548" t="n">
        <v>5540</v>
      </c>
      <c r="B5548">
        <f>RAND()</f>
        <v/>
      </c>
      <c r="C5548">
        <f>IF(B5548&lt;P_3,3,IF(B5548&lt;P_3+P_4,4,5))</f>
        <v/>
      </c>
      <c r="D5548">
        <f>NORM.S.INV(RAND())</f>
        <v/>
      </c>
      <c r="E5548">
        <f>V0*EXP((rf-q_leak-0.5*sigma^2)*C5548+sigma*SQRT(C5548)*D5548)</f>
        <v/>
      </c>
      <c r="F5548">
        <f>SHL_face*(1+SHL_rate)^C5548</f>
        <v/>
      </c>
      <c r="G5548">
        <f>Pref_face*(1+Pref_rate)^C5548</f>
        <v/>
      </c>
      <c r="H5548">
        <f>MAX(E5548-F5548-G5548,0)</f>
        <v/>
      </c>
      <c r="I5548">
        <f>MIN(E5548,F5548+G5548)+(1-MgmtPct)*H5548</f>
        <v/>
      </c>
      <c r="J5548">
        <f>IF(I5548/SponsorCost&gt;=RatchetTrigger,1,0)</f>
        <v/>
      </c>
      <c r="K5548">
        <f>IF(J5548=1,MgmtPctRatchet,MgmtPct)</f>
        <v/>
      </c>
      <c r="L5548">
        <f>K5548*H5548</f>
        <v/>
      </c>
      <c r="M5548">
        <f>EXP(-rf*C5548)*L5548</f>
        <v/>
      </c>
      <c r="N5548">
        <f>EXP(-rf*C5548)*E5548</f>
        <v/>
      </c>
    </row>
    <row r="5549">
      <c r="A5549" t="n">
        <v>5541</v>
      </c>
      <c r="B5549">
        <f>RAND()</f>
        <v/>
      </c>
      <c r="C5549">
        <f>IF(B5549&lt;P_3,3,IF(B5549&lt;P_3+P_4,4,5))</f>
        <v/>
      </c>
      <c r="D5549">
        <f>NORM.S.INV(RAND())</f>
        <v/>
      </c>
      <c r="E5549">
        <f>V0*EXP((rf-q_leak-0.5*sigma^2)*C5549+sigma*SQRT(C5549)*D5549)</f>
        <v/>
      </c>
      <c r="F5549">
        <f>SHL_face*(1+SHL_rate)^C5549</f>
        <v/>
      </c>
      <c r="G5549">
        <f>Pref_face*(1+Pref_rate)^C5549</f>
        <v/>
      </c>
      <c r="H5549">
        <f>MAX(E5549-F5549-G5549,0)</f>
        <v/>
      </c>
      <c r="I5549">
        <f>MIN(E5549,F5549+G5549)+(1-MgmtPct)*H5549</f>
        <v/>
      </c>
      <c r="J5549">
        <f>IF(I5549/SponsorCost&gt;=RatchetTrigger,1,0)</f>
        <v/>
      </c>
      <c r="K5549">
        <f>IF(J5549=1,MgmtPctRatchet,MgmtPct)</f>
        <v/>
      </c>
      <c r="L5549">
        <f>K5549*H5549</f>
        <v/>
      </c>
      <c r="M5549">
        <f>EXP(-rf*C5549)*L5549</f>
        <v/>
      </c>
      <c r="N5549">
        <f>EXP(-rf*C5549)*E5549</f>
        <v/>
      </c>
    </row>
    <row r="5550">
      <c r="A5550" t="n">
        <v>5542</v>
      </c>
      <c r="B5550">
        <f>RAND()</f>
        <v/>
      </c>
      <c r="C5550">
        <f>IF(B5550&lt;P_3,3,IF(B5550&lt;P_3+P_4,4,5))</f>
        <v/>
      </c>
      <c r="D5550">
        <f>NORM.S.INV(RAND())</f>
        <v/>
      </c>
      <c r="E5550">
        <f>V0*EXP((rf-q_leak-0.5*sigma^2)*C5550+sigma*SQRT(C5550)*D5550)</f>
        <v/>
      </c>
      <c r="F5550">
        <f>SHL_face*(1+SHL_rate)^C5550</f>
        <v/>
      </c>
      <c r="G5550">
        <f>Pref_face*(1+Pref_rate)^C5550</f>
        <v/>
      </c>
      <c r="H5550">
        <f>MAX(E5550-F5550-G5550,0)</f>
        <v/>
      </c>
      <c r="I5550">
        <f>MIN(E5550,F5550+G5550)+(1-MgmtPct)*H5550</f>
        <v/>
      </c>
      <c r="J5550">
        <f>IF(I5550/SponsorCost&gt;=RatchetTrigger,1,0)</f>
        <v/>
      </c>
      <c r="K5550">
        <f>IF(J5550=1,MgmtPctRatchet,MgmtPct)</f>
        <v/>
      </c>
      <c r="L5550">
        <f>K5550*H5550</f>
        <v/>
      </c>
      <c r="M5550">
        <f>EXP(-rf*C5550)*L5550</f>
        <v/>
      </c>
      <c r="N5550">
        <f>EXP(-rf*C5550)*E5550</f>
        <v/>
      </c>
    </row>
    <row r="5551">
      <c r="A5551" t="n">
        <v>5543</v>
      </c>
      <c r="B5551">
        <f>RAND()</f>
        <v/>
      </c>
      <c r="C5551">
        <f>IF(B5551&lt;P_3,3,IF(B5551&lt;P_3+P_4,4,5))</f>
        <v/>
      </c>
      <c r="D5551">
        <f>NORM.S.INV(RAND())</f>
        <v/>
      </c>
      <c r="E5551">
        <f>V0*EXP((rf-q_leak-0.5*sigma^2)*C5551+sigma*SQRT(C5551)*D5551)</f>
        <v/>
      </c>
      <c r="F5551">
        <f>SHL_face*(1+SHL_rate)^C5551</f>
        <v/>
      </c>
      <c r="G5551">
        <f>Pref_face*(1+Pref_rate)^C5551</f>
        <v/>
      </c>
      <c r="H5551">
        <f>MAX(E5551-F5551-G5551,0)</f>
        <v/>
      </c>
      <c r="I5551">
        <f>MIN(E5551,F5551+G5551)+(1-MgmtPct)*H5551</f>
        <v/>
      </c>
      <c r="J5551">
        <f>IF(I5551/SponsorCost&gt;=RatchetTrigger,1,0)</f>
        <v/>
      </c>
      <c r="K5551">
        <f>IF(J5551=1,MgmtPctRatchet,MgmtPct)</f>
        <v/>
      </c>
      <c r="L5551">
        <f>K5551*H5551</f>
        <v/>
      </c>
      <c r="M5551">
        <f>EXP(-rf*C5551)*L5551</f>
        <v/>
      </c>
      <c r="N5551">
        <f>EXP(-rf*C5551)*E5551</f>
        <v/>
      </c>
    </row>
    <row r="5552">
      <c r="A5552" t="n">
        <v>5544</v>
      </c>
      <c r="B5552">
        <f>RAND()</f>
        <v/>
      </c>
      <c r="C5552">
        <f>IF(B5552&lt;P_3,3,IF(B5552&lt;P_3+P_4,4,5))</f>
        <v/>
      </c>
      <c r="D5552">
        <f>NORM.S.INV(RAND())</f>
        <v/>
      </c>
      <c r="E5552">
        <f>V0*EXP((rf-q_leak-0.5*sigma^2)*C5552+sigma*SQRT(C5552)*D5552)</f>
        <v/>
      </c>
      <c r="F5552">
        <f>SHL_face*(1+SHL_rate)^C5552</f>
        <v/>
      </c>
      <c r="G5552">
        <f>Pref_face*(1+Pref_rate)^C5552</f>
        <v/>
      </c>
      <c r="H5552">
        <f>MAX(E5552-F5552-G5552,0)</f>
        <v/>
      </c>
      <c r="I5552">
        <f>MIN(E5552,F5552+G5552)+(1-MgmtPct)*H5552</f>
        <v/>
      </c>
      <c r="J5552">
        <f>IF(I5552/SponsorCost&gt;=RatchetTrigger,1,0)</f>
        <v/>
      </c>
      <c r="K5552">
        <f>IF(J5552=1,MgmtPctRatchet,MgmtPct)</f>
        <v/>
      </c>
      <c r="L5552">
        <f>K5552*H5552</f>
        <v/>
      </c>
      <c r="M5552">
        <f>EXP(-rf*C5552)*L5552</f>
        <v/>
      </c>
      <c r="N5552">
        <f>EXP(-rf*C5552)*E5552</f>
        <v/>
      </c>
    </row>
    <row r="5553">
      <c r="A5553" t="n">
        <v>5545</v>
      </c>
      <c r="B5553">
        <f>RAND()</f>
        <v/>
      </c>
      <c r="C5553">
        <f>IF(B5553&lt;P_3,3,IF(B5553&lt;P_3+P_4,4,5))</f>
        <v/>
      </c>
      <c r="D5553">
        <f>NORM.S.INV(RAND())</f>
        <v/>
      </c>
      <c r="E5553">
        <f>V0*EXP((rf-q_leak-0.5*sigma^2)*C5553+sigma*SQRT(C5553)*D5553)</f>
        <v/>
      </c>
      <c r="F5553">
        <f>SHL_face*(1+SHL_rate)^C5553</f>
        <v/>
      </c>
      <c r="G5553">
        <f>Pref_face*(1+Pref_rate)^C5553</f>
        <v/>
      </c>
      <c r="H5553">
        <f>MAX(E5553-F5553-G5553,0)</f>
        <v/>
      </c>
      <c r="I5553">
        <f>MIN(E5553,F5553+G5553)+(1-MgmtPct)*H5553</f>
        <v/>
      </c>
      <c r="J5553">
        <f>IF(I5553/SponsorCost&gt;=RatchetTrigger,1,0)</f>
        <v/>
      </c>
      <c r="K5553">
        <f>IF(J5553=1,MgmtPctRatchet,MgmtPct)</f>
        <v/>
      </c>
      <c r="L5553">
        <f>K5553*H5553</f>
        <v/>
      </c>
      <c r="M5553">
        <f>EXP(-rf*C5553)*L5553</f>
        <v/>
      </c>
      <c r="N5553">
        <f>EXP(-rf*C5553)*E5553</f>
        <v/>
      </c>
    </row>
    <row r="5554">
      <c r="A5554" t="n">
        <v>5546</v>
      </c>
      <c r="B5554">
        <f>RAND()</f>
        <v/>
      </c>
      <c r="C5554">
        <f>IF(B5554&lt;P_3,3,IF(B5554&lt;P_3+P_4,4,5))</f>
        <v/>
      </c>
      <c r="D5554">
        <f>NORM.S.INV(RAND())</f>
        <v/>
      </c>
      <c r="E5554">
        <f>V0*EXP((rf-q_leak-0.5*sigma^2)*C5554+sigma*SQRT(C5554)*D5554)</f>
        <v/>
      </c>
      <c r="F5554">
        <f>SHL_face*(1+SHL_rate)^C5554</f>
        <v/>
      </c>
      <c r="G5554">
        <f>Pref_face*(1+Pref_rate)^C5554</f>
        <v/>
      </c>
      <c r="H5554">
        <f>MAX(E5554-F5554-G5554,0)</f>
        <v/>
      </c>
      <c r="I5554">
        <f>MIN(E5554,F5554+G5554)+(1-MgmtPct)*H5554</f>
        <v/>
      </c>
      <c r="J5554">
        <f>IF(I5554/SponsorCost&gt;=RatchetTrigger,1,0)</f>
        <v/>
      </c>
      <c r="K5554">
        <f>IF(J5554=1,MgmtPctRatchet,MgmtPct)</f>
        <v/>
      </c>
      <c r="L5554">
        <f>K5554*H5554</f>
        <v/>
      </c>
      <c r="M5554">
        <f>EXP(-rf*C5554)*L5554</f>
        <v/>
      </c>
      <c r="N5554">
        <f>EXP(-rf*C5554)*E5554</f>
        <v/>
      </c>
    </row>
    <row r="5555">
      <c r="A5555" t="n">
        <v>5547</v>
      </c>
      <c r="B5555">
        <f>RAND()</f>
        <v/>
      </c>
      <c r="C5555">
        <f>IF(B5555&lt;P_3,3,IF(B5555&lt;P_3+P_4,4,5))</f>
        <v/>
      </c>
      <c r="D5555">
        <f>NORM.S.INV(RAND())</f>
        <v/>
      </c>
      <c r="E5555">
        <f>V0*EXP((rf-q_leak-0.5*sigma^2)*C5555+sigma*SQRT(C5555)*D5555)</f>
        <v/>
      </c>
      <c r="F5555">
        <f>SHL_face*(1+SHL_rate)^C5555</f>
        <v/>
      </c>
      <c r="G5555">
        <f>Pref_face*(1+Pref_rate)^C5555</f>
        <v/>
      </c>
      <c r="H5555">
        <f>MAX(E5555-F5555-G5555,0)</f>
        <v/>
      </c>
      <c r="I5555">
        <f>MIN(E5555,F5555+G5555)+(1-MgmtPct)*H5555</f>
        <v/>
      </c>
      <c r="J5555">
        <f>IF(I5555/SponsorCost&gt;=RatchetTrigger,1,0)</f>
        <v/>
      </c>
      <c r="K5555">
        <f>IF(J5555=1,MgmtPctRatchet,MgmtPct)</f>
        <v/>
      </c>
      <c r="L5555">
        <f>K5555*H5555</f>
        <v/>
      </c>
      <c r="M5555">
        <f>EXP(-rf*C5555)*L5555</f>
        <v/>
      </c>
      <c r="N5555">
        <f>EXP(-rf*C5555)*E5555</f>
        <v/>
      </c>
    </row>
    <row r="5556">
      <c r="A5556" t="n">
        <v>5548</v>
      </c>
      <c r="B5556">
        <f>RAND()</f>
        <v/>
      </c>
      <c r="C5556">
        <f>IF(B5556&lt;P_3,3,IF(B5556&lt;P_3+P_4,4,5))</f>
        <v/>
      </c>
      <c r="D5556">
        <f>NORM.S.INV(RAND())</f>
        <v/>
      </c>
      <c r="E5556">
        <f>V0*EXP((rf-q_leak-0.5*sigma^2)*C5556+sigma*SQRT(C5556)*D5556)</f>
        <v/>
      </c>
      <c r="F5556">
        <f>SHL_face*(1+SHL_rate)^C5556</f>
        <v/>
      </c>
      <c r="G5556">
        <f>Pref_face*(1+Pref_rate)^C5556</f>
        <v/>
      </c>
      <c r="H5556">
        <f>MAX(E5556-F5556-G5556,0)</f>
        <v/>
      </c>
      <c r="I5556">
        <f>MIN(E5556,F5556+G5556)+(1-MgmtPct)*H5556</f>
        <v/>
      </c>
      <c r="J5556">
        <f>IF(I5556/SponsorCost&gt;=RatchetTrigger,1,0)</f>
        <v/>
      </c>
      <c r="K5556">
        <f>IF(J5556=1,MgmtPctRatchet,MgmtPct)</f>
        <v/>
      </c>
      <c r="L5556">
        <f>K5556*H5556</f>
        <v/>
      </c>
      <c r="M5556">
        <f>EXP(-rf*C5556)*L5556</f>
        <v/>
      </c>
      <c r="N5556">
        <f>EXP(-rf*C5556)*E5556</f>
        <v/>
      </c>
    </row>
    <row r="5557">
      <c r="A5557" t="n">
        <v>5549</v>
      </c>
      <c r="B5557">
        <f>RAND()</f>
        <v/>
      </c>
      <c r="C5557">
        <f>IF(B5557&lt;P_3,3,IF(B5557&lt;P_3+P_4,4,5))</f>
        <v/>
      </c>
      <c r="D5557">
        <f>NORM.S.INV(RAND())</f>
        <v/>
      </c>
      <c r="E5557">
        <f>V0*EXP((rf-q_leak-0.5*sigma^2)*C5557+sigma*SQRT(C5557)*D5557)</f>
        <v/>
      </c>
      <c r="F5557">
        <f>SHL_face*(1+SHL_rate)^C5557</f>
        <v/>
      </c>
      <c r="G5557">
        <f>Pref_face*(1+Pref_rate)^C5557</f>
        <v/>
      </c>
      <c r="H5557">
        <f>MAX(E5557-F5557-G5557,0)</f>
        <v/>
      </c>
      <c r="I5557">
        <f>MIN(E5557,F5557+G5557)+(1-MgmtPct)*H5557</f>
        <v/>
      </c>
      <c r="J5557">
        <f>IF(I5557/SponsorCost&gt;=RatchetTrigger,1,0)</f>
        <v/>
      </c>
      <c r="K5557">
        <f>IF(J5557=1,MgmtPctRatchet,MgmtPct)</f>
        <v/>
      </c>
      <c r="L5557">
        <f>K5557*H5557</f>
        <v/>
      </c>
      <c r="M5557">
        <f>EXP(-rf*C5557)*L5557</f>
        <v/>
      </c>
      <c r="N5557">
        <f>EXP(-rf*C5557)*E5557</f>
        <v/>
      </c>
    </row>
    <row r="5558">
      <c r="A5558" t="n">
        <v>5550</v>
      </c>
      <c r="B5558">
        <f>RAND()</f>
        <v/>
      </c>
      <c r="C5558">
        <f>IF(B5558&lt;P_3,3,IF(B5558&lt;P_3+P_4,4,5))</f>
        <v/>
      </c>
      <c r="D5558">
        <f>NORM.S.INV(RAND())</f>
        <v/>
      </c>
      <c r="E5558">
        <f>V0*EXP((rf-q_leak-0.5*sigma^2)*C5558+sigma*SQRT(C5558)*D5558)</f>
        <v/>
      </c>
      <c r="F5558">
        <f>SHL_face*(1+SHL_rate)^C5558</f>
        <v/>
      </c>
      <c r="G5558">
        <f>Pref_face*(1+Pref_rate)^C5558</f>
        <v/>
      </c>
      <c r="H5558">
        <f>MAX(E5558-F5558-G5558,0)</f>
        <v/>
      </c>
      <c r="I5558">
        <f>MIN(E5558,F5558+G5558)+(1-MgmtPct)*H5558</f>
        <v/>
      </c>
      <c r="J5558">
        <f>IF(I5558/SponsorCost&gt;=RatchetTrigger,1,0)</f>
        <v/>
      </c>
      <c r="K5558">
        <f>IF(J5558=1,MgmtPctRatchet,MgmtPct)</f>
        <v/>
      </c>
      <c r="L5558">
        <f>K5558*H5558</f>
        <v/>
      </c>
      <c r="M5558">
        <f>EXP(-rf*C5558)*L5558</f>
        <v/>
      </c>
      <c r="N5558">
        <f>EXP(-rf*C5558)*E5558</f>
        <v/>
      </c>
    </row>
    <row r="5559">
      <c r="A5559" t="n">
        <v>5551</v>
      </c>
      <c r="B5559">
        <f>RAND()</f>
        <v/>
      </c>
      <c r="C5559">
        <f>IF(B5559&lt;P_3,3,IF(B5559&lt;P_3+P_4,4,5))</f>
        <v/>
      </c>
      <c r="D5559">
        <f>NORM.S.INV(RAND())</f>
        <v/>
      </c>
      <c r="E5559">
        <f>V0*EXP((rf-q_leak-0.5*sigma^2)*C5559+sigma*SQRT(C5559)*D5559)</f>
        <v/>
      </c>
      <c r="F5559">
        <f>SHL_face*(1+SHL_rate)^C5559</f>
        <v/>
      </c>
      <c r="G5559">
        <f>Pref_face*(1+Pref_rate)^C5559</f>
        <v/>
      </c>
      <c r="H5559">
        <f>MAX(E5559-F5559-G5559,0)</f>
        <v/>
      </c>
      <c r="I5559">
        <f>MIN(E5559,F5559+G5559)+(1-MgmtPct)*H5559</f>
        <v/>
      </c>
      <c r="J5559">
        <f>IF(I5559/SponsorCost&gt;=RatchetTrigger,1,0)</f>
        <v/>
      </c>
      <c r="K5559">
        <f>IF(J5559=1,MgmtPctRatchet,MgmtPct)</f>
        <v/>
      </c>
      <c r="L5559">
        <f>K5559*H5559</f>
        <v/>
      </c>
      <c r="M5559">
        <f>EXP(-rf*C5559)*L5559</f>
        <v/>
      </c>
      <c r="N5559">
        <f>EXP(-rf*C5559)*E5559</f>
        <v/>
      </c>
    </row>
    <row r="5560">
      <c r="A5560" t="n">
        <v>5552</v>
      </c>
      <c r="B5560">
        <f>RAND()</f>
        <v/>
      </c>
      <c r="C5560">
        <f>IF(B5560&lt;P_3,3,IF(B5560&lt;P_3+P_4,4,5))</f>
        <v/>
      </c>
      <c r="D5560">
        <f>NORM.S.INV(RAND())</f>
        <v/>
      </c>
      <c r="E5560">
        <f>V0*EXP((rf-q_leak-0.5*sigma^2)*C5560+sigma*SQRT(C5560)*D5560)</f>
        <v/>
      </c>
      <c r="F5560">
        <f>SHL_face*(1+SHL_rate)^C5560</f>
        <v/>
      </c>
      <c r="G5560">
        <f>Pref_face*(1+Pref_rate)^C5560</f>
        <v/>
      </c>
      <c r="H5560">
        <f>MAX(E5560-F5560-G5560,0)</f>
        <v/>
      </c>
      <c r="I5560">
        <f>MIN(E5560,F5560+G5560)+(1-MgmtPct)*H5560</f>
        <v/>
      </c>
      <c r="J5560">
        <f>IF(I5560/SponsorCost&gt;=RatchetTrigger,1,0)</f>
        <v/>
      </c>
      <c r="K5560">
        <f>IF(J5560=1,MgmtPctRatchet,MgmtPct)</f>
        <v/>
      </c>
      <c r="L5560">
        <f>K5560*H5560</f>
        <v/>
      </c>
      <c r="M5560">
        <f>EXP(-rf*C5560)*L5560</f>
        <v/>
      </c>
      <c r="N5560">
        <f>EXP(-rf*C5560)*E5560</f>
        <v/>
      </c>
    </row>
    <row r="5561">
      <c r="A5561" t="n">
        <v>5553</v>
      </c>
      <c r="B5561">
        <f>RAND()</f>
        <v/>
      </c>
      <c r="C5561">
        <f>IF(B5561&lt;P_3,3,IF(B5561&lt;P_3+P_4,4,5))</f>
        <v/>
      </c>
      <c r="D5561">
        <f>NORM.S.INV(RAND())</f>
        <v/>
      </c>
      <c r="E5561">
        <f>V0*EXP((rf-q_leak-0.5*sigma^2)*C5561+sigma*SQRT(C5561)*D5561)</f>
        <v/>
      </c>
      <c r="F5561">
        <f>SHL_face*(1+SHL_rate)^C5561</f>
        <v/>
      </c>
      <c r="G5561">
        <f>Pref_face*(1+Pref_rate)^C5561</f>
        <v/>
      </c>
      <c r="H5561">
        <f>MAX(E5561-F5561-G5561,0)</f>
        <v/>
      </c>
      <c r="I5561">
        <f>MIN(E5561,F5561+G5561)+(1-MgmtPct)*H5561</f>
        <v/>
      </c>
      <c r="J5561">
        <f>IF(I5561/SponsorCost&gt;=RatchetTrigger,1,0)</f>
        <v/>
      </c>
      <c r="K5561">
        <f>IF(J5561=1,MgmtPctRatchet,MgmtPct)</f>
        <v/>
      </c>
      <c r="L5561">
        <f>K5561*H5561</f>
        <v/>
      </c>
      <c r="M5561">
        <f>EXP(-rf*C5561)*L5561</f>
        <v/>
      </c>
      <c r="N5561">
        <f>EXP(-rf*C5561)*E5561</f>
        <v/>
      </c>
    </row>
    <row r="5562">
      <c r="A5562" t="n">
        <v>5554</v>
      </c>
      <c r="B5562">
        <f>RAND()</f>
        <v/>
      </c>
      <c r="C5562">
        <f>IF(B5562&lt;P_3,3,IF(B5562&lt;P_3+P_4,4,5))</f>
        <v/>
      </c>
      <c r="D5562">
        <f>NORM.S.INV(RAND())</f>
        <v/>
      </c>
      <c r="E5562">
        <f>V0*EXP((rf-q_leak-0.5*sigma^2)*C5562+sigma*SQRT(C5562)*D5562)</f>
        <v/>
      </c>
      <c r="F5562">
        <f>SHL_face*(1+SHL_rate)^C5562</f>
        <v/>
      </c>
      <c r="G5562">
        <f>Pref_face*(1+Pref_rate)^C5562</f>
        <v/>
      </c>
      <c r="H5562">
        <f>MAX(E5562-F5562-G5562,0)</f>
        <v/>
      </c>
      <c r="I5562">
        <f>MIN(E5562,F5562+G5562)+(1-MgmtPct)*H5562</f>
        <v/>
      </c>
      <c r="J5562">
        <f>IF(I5562/SponsorCost&gt;=RatchetTrigger,1,0)</f>
        <v/>
      </c>
      <c r="K5562">
        <f>IF(J5562=1,MgmtPctRatchet,MgmtPct)</f>
        <v/>
      </c>
      <c r="L5562">
        <f>K5562*H5562</f>
        <v/>
      </c>
      <c r="M5562">
        <f>EXP(-rf*C5562)*L5562</f>
        <v/>
      </c>
      <c r="N5562">
        <f>EXP(-rf*C5562)*E5562</f>
        <v/>
      </c>
    </row>
    <row r="5563">
      <c r="A5563" t="n">
        <v>5555</v>
      </c>
      <c r="B5563">
        <f>RAND()</f>
        <v/>
      </c>
      <c r="C5563">
        <f>IF(B5563&lt;P_3,3,IF(B5563&lt;P_3+P_4,4,5))</f>
        <v/>
      </c>
      <c r="D5563">
        <f>NORM.S.INV(RAND())</f>
        <v/>
      </c>
      <c r="E5563">
        <f>V0*EXP((rf-q_leak-0.5*sigma^2)*C5563+sigma*SQRT(C5563)*D5563)</f>
        <v/>
      </c>
      <c r="F5563">
        <f>SHL_face*(1+SHL_rate)^C5563</f>
        <v/>
      </c>
      <c r="G5563">
        <f>Pref_face*(1+Pref_rate)^C5563</f>
        <v/>
      </c>
      <c r="H5563">
        <f>MAX(E5563-F5563-G5563,0)</f>
        <v/>
      </c>
      <c r="I5563">
        <f>MIN(E5563,F5563+G5563)+(1-MgmtPct)*H5563</f>
        <v/>
      </c>
      <c r="J5563">
        <f>IF(I5563/SponsorCost&gt;=RatchetTrigger,1,0)</f>
        <v/>
      </c>
      <c r="K5563">
        <f>IF(J5563=1,MgmtPctRatchet,MgmtPct)</f>
        <v/>
      </c>
      <c r="L5563">
        <f>K5563*H5563</f>
        <v/>
      </c>
      <c r="M5563">
        <f>EXP(-rf*C5563)*L5563</f>
        <v/>
      </c>
      <c r="N5563">
        <f>EXP(-rf*C5563)*E5563</f>
        <v/>
      </c>
    </row>
    <row r="5564">
      <c r="A5564" t="n">
        <v>5556</v>
      </c>
      <c r="B5564">
        <f>RAND()</f>
        <v/>
      </c>
      <c r="C5564">
        <f>IF(B5564&lt;P_3,3,IF(B5564&lt;P_3+P_4,4,5))</f>
        <v/>
      </c>
      <c r="D5564">
        <f>NORM.S.INV(RAND())</f>
        <v/>
      </c>
      <c r="E5564">
        <f>V0*EXP((rf-q_leak-0.5*sigma^2)*C5564+sigma*SQRT(C5564)*D5564)</f>
        <v/>
      </c>
      <c r="F5564">
        <f>SHL_face*(1+SHL_rate)^C5564</f>
        <v/>
      </c>
      <c r="G5564">
        <f>Pref_face*(1+Pref_rate)^C5564</f>
        <v/>
      </c>
      <c r="H5564">
        <f>MAX(E5564-F5564-G5564,0)</f>
        <v/>
      </c>
      <c r="I5564">
        <f>MIN(E5564,F5564+G5564)+(1-MgmtPct)*H5564</f>
        <v/>
      </c>
      <c r="J5564">
        <f>IF(I5564/SponsorCost&gt;=RatchetTrigger,1,0)</f>
        <v/>
      </c>
      <c r="K5564">
        <f>IF(J5564=1,MgmtPctRatchet,MgmtPct)</f>
        <v/>
      </c>
      <c r="L5564">
        <f>K5564*H5564</f>
        <v/>
      </c>
      <c r="M5564">
        <f>EXP(-rf*C5564)*L5564</f>
        <v/>
      </c>
      <c r="N5564">
        <f>EXP(-rf*C5564)*E5564</f>
        <v/>
      </c>
    </row>
    <row r="5565">
      <c r="A5565" t="n">
        <v>5557</v>
      </c>
      <c r="B5565">
        <f>RAND()</f>
        <v/>
      </c>
      <c r="C5565">
        <f>IF(B5565&lt;P_3,3,IF(B5565&lt;P_3+P_4,4,5))</f>
        <v/>
      </c>
      <c r="D5565">
        <f>NORM.S.INV(RAND())</f>
        <v/>
      </c>
      <c r="E5565">
        <f>V0*EXP((rf-q_leak-0.5*sigma^2)*C5565+sigma*SQRT(C5565)*D5565)</f>
        <v/>
      </c>
      <c r="F5565">
        <f>SHL_face*(1+SHL_rate)^C5565</f>
        <v/>
      </c>
      <c r="G5565">
        <f>Pref_face*(1+Pref_rate)^C5565</f>
        <v/>
      </c>
      <c r="H5565">
        <f>MAX(E5565-F5565-G5565,0)</f>
        <v/>
      </c>
      <c r="I5565">
        <f>MIN(E5565,F5565+G5565)+(1-MgmtPct)*H5565</f>
        <v/>
      </c>
      <c r="J5565">
        <f>IF(I5565/SponsorCost&gt;=RatchetTrigger,1,0)</f>
        <v/>
      </c>
      <c r="K5565">
        <f>IF(J5565=1,MgmtPctRatchet,MgmtPct)</f>
        <v/>
      </c>
      <c r="L5565">
        <f>K5565*H5565</f>
        <v/>
      </c>
      <c r="M5565">
        <f>EXP(-rf*C5565)*L5565</f>
        <v/>
      </c>
      <c r="N5565">
        <f>EXP(-rf*C5565)*E5565</f>
        <v/>
      </c>
    </row>
    <row r="5566">
      <c r="A5566" t="n">
        <v>5558</v>
      </c>
      <c r="B5566">
        <f>RAND()</f>
        <v/>
      </c>
      <c r="C5566">
        <f>IF(B5566&lt;P_3,3,IF(B5566&lt;P_3+P_4,4,5))</f>
        <v/>
      </c>
      <c r="D5566">
        <f>NORM.S.INV(RAND())</f>
        <v/>
      </c>
      <c r="E5566">
        <f>V0*EXP((rf-q_leak-0.5*sigma^2)*C5566+sigma*SQRT(C5566)*D5566)</f>
        <v/>
      </c>
      <c r="F5566">
        <f>SHL_face*(1+SHL_rate)^C5566</f>
        <v/>
      </c>
      <c r="G5566">
        <f>Pref_face*(1+Pref_rate)^C5566</f>
        <v/>
      </c>
      <c r="H5566">
        <f>MAX(E5566-F5566-G5566,0)</f>
        <v/>
      </c>
      <c r="I5566">
        <f>MIN(E5566,F5566+G5566)+(1-MgmtPct)*H5566</f>
        <v/>
      </c>
      <c r="J5566">
        <f>IF(I5566/SponsorCost&gt;=RatchetTrigger,1,0)</f>
        <v/>
      </c>
      <c r="K5566">
        <f>IF(J5566=1,MgmtPctRatchet,MgmtPct)</f>
        <v/>
      </c>
      <c r="L5566">
        <f>K5566*H5566</f>
        <v/>
      </c>
      <c r="M5566">
        <f>EXP(-rf*C5566)*L5566</f>
        <v/>
      </c>
      <c r="N5566">
        <f>EXP(-rf*C5566)*E5566</f>
        <v/>
      </c>
    </row>
    <row r="5567">
      <c r="A5567" t="n">
        <v>5559</v>
      </c>
      <c r="B5567">
        <f>RAND()</f>
        <v/>
      </c>
      <c r="C5567">
        <f>IF(B5567&lt;P_3,3,IF(B5567&lt;P_3+P_4,4,5))</f>
        <v/>
      </c>
      <c r="D5567">
        <f>NORM.S.INV(RAND())</f>
        <v/>
      </c>
      <c r="E5567">
        <f>V0*EXP((rf-q_leak-0.5*sigma^2)*C5567+sigma*SQRT(C5567)*D5567)</f>
        <v/>
      </c>
      <c r="F5567">
        <f>SHL_face*(1+SHL_rate)^C5567</f>
        <v/>
      </c>
      <c r="G5567">
        <f>Pref_face*(1+Pref_rate)^C5567</f>
        <v/>
      </c>
      <c r="H5567">
        <f>MAX(E5567-F5567-G5567,0)</f>
        <v/>
      </c>
      <c r="I5567">
        <f>MIN(E5567,F5567+G5567)+(1-MgmtPct)*H5567</f>
        <v/>
      </c>
      <c r="J5567">
        <f>IF(I5567/SponsorCost&gt;=RatchetTrigger,1,0)</f>
        <v/>
      </c>
      <c r="K5567">
        <f>IF(J5567=1,MgmtPctRatchet,MgmtPct)</f>
        <v/>
      </c>
      <c r="L5567">
        <f>K5567*H5567</f>
        <v/>
      </c>
      <c r="M5567">
        <f>EXP(-rf*C5567)*L5567</f>
        <v/>
      </c>
      <c r="N5567">
        <f>EXP(-rf*C5567)*E5567</f>
        <v/>
      </c>
    </row>
    <row r="5568">
      <c r="A5568" t="n">
        <v>5560</v>
      </c>
      <c r="B5568">
        <f>RAND()</f>
        <v/>
      </c>
      <c r="C5568">
        <f>IF(B5568&lt;P_3,3,IF(B5568&lt;P_3+P_4,4,5))</f>
        <v/>
      </c>
      <c r="D5568">
        <f>NORM.S.INV(RAND())</f>
        <v/>
      </c>
      <c r="E5568">
        <f>V0*EXP((rf-q_leak-0.5*sigma^2)*C5568+sigma*SQRT(C5568)*D5568)</f>
        <v/>
      </c>
      <c r="F5568">
        <f>SHL_face*(1+SHL_rate)^C5568</f>
        <v/>
      </c>
      <c r="G5568">
        <f>Pref_face*(1+Pref_rate)^C5568</f>
        <v/>
      </c>
      <c r="H5568">
        <f>MAX(E5568-F5568-G5568,0)</f>
        <v/>
      </c>
      <c r="I5568">
        <f>MIN(E5568,F5568+G5568)+(1-MgmtPct)*H5568</f>
        <v/>
      </c>
      <c r="J5568">
        <f>IF(I5568/SponsorCost&gt;=RatchetTrigger,1,0)</f>
        <v/>
      </c>
      <c r="K5568">
        <f>IF(J5568=1,MgmtPctRatchet,MgmtPct)</f>
        <v/>
      </c>
      <c r="L5568">
        <f>K5568*H5568</f>
        <v/>
      </c>
      <c r="M5568">
        <f>EXP(-rf*C5568)*L5568</f>
        <v/>
      </c>
      <c r="N5568">
        <f>EXP(-rf*C5568)*E5568</f>
        <v/>
      </c>
    </row>
    <row r="5569">
      <c r="A5569" t="n">
        <v>5561</v>
      </c>
      <c r="B5569">
        <f>RAND()</f>
        <v/>
      </c>
      <c r="C5569">
        <f>IF(B5569&lt;P_3,3,IF(B5569&lt;P_3+P_4,4,5))</f>
        <v/>
      </c>
      <c r="D5569">
        <f>NORM.S.INV(RAND())</f>
        <v/>
      </c>
      <c r="E5569">
        <f>V0*EXP((rf-q_leak-0.5*sigma^2)*C5569+sigma*SQRT(C5569)*D5569)</f>
        <v/>
      </c>
      <c r="F5569">
        <f>SHL_face*(1+SHL_rate)^C5569</f>
        <v/>
      </c>
      <c r="G5569">
        <f>Pref_face*(1+Pref_rate)^C5569</f>
        <v/>
      </c>
      <c r="H5569">
        <f>MAX(E5569-F5569-G5569,0)</f>
        <v/>
      </c>
      <c r="I5569">
        <f>MIN(E5569,F5569+G5569)+(1-MgmtPct)*H5569</f>
        <v/>
      </c>
      <c r="J5569">
        <f>IF(I5569/SponsorCost&gt;=RatchetTrigger,1,0)</f>
        <v/>
      </c>
      <c r="K5569">
        <f>IF(J5569=1,MgmtPctRatchet,MgmtPct)</f>
        <v/>
      </c>
      <c r="L5569">
        <f>K5569*H5569</f>
        <v/>
      </c>
      <c r="M5569">
        <f>EXP(-rf*C5569)*L5569</f>
        <v/>
      </c>
      <c r="N5569">
        <f>EXP(-rf*C5569)*E5569</f>
        <v/>
      </c>
    </row>
    <row r="5570">
      <c r="A5570" t="n">
        <v>5562</v>
      </c>
      <c r="B5570">
        <f>RAND()</f>
        <v/>
      </c>
      <c r="C5570">
        <f>IF(B5570&lt;P_3,3,IF(B5570&lt;P_3+P_4,4,5))</f>
        <v/>
      </c>
      <c r="D5570">
        <f>NORM.S.INV(RAND())</f>
        <v/>
      </c>
      <c r="E5570">
        <f>V0*EXP((rf-q_leak-0.5*sigma^2)*C5570+sigma*SQRT(C5570)*D5570)</f>
        <v/>
      </c>
      <c r="F5570">
        <f>SHL_face*(1+SHL_rate)^C5570</f>
        <v/>
      </c>
      <c r="G5570">
        <f>Pref_face*(1+Pref_rate)^C5570</f>
        <v/>
      </c>
      <c r="H5570">
        <f>MAX(E5570-F5570-G5570,0)</f>
        <v/>
      </c>
      <c r="I5570">
        <f>MIN(E5570,F5570+G5570)+(1-MgmtPct)*H5570</f>
        <v/>
      </c>
      <c r="J5570">
        <f>IF(I5570/SponsorCost&gt;=RatchetTrigger,1,0)</f>
        <v/>
      </c>
      <c r="K5570">
        <f>IF(J5570=1,MgmtPctRatchet,MgmtPct)</f>
        <v/>
      </c>
      <c r="L5570">
        <f>K5570*H5570</f>
        <v/>
      </c>
      <c r="M5570">
        <f>EXP(-rf*C5570)*L5570</f>
        <v/>
      </c>
      <c r="N5570">
        <f>EXP(-rf*C5570)*E5570</f>
        <v/>
      </c>
    </row>
    <row r="5571">
      <c r="A5571" t="n">
        <v>5563</v>
      </c>
      <c r="B5571">
        <f>RAND()</f>
        <v/>
      </c>
      <c r="C5571">
        <f>IF(B5571&lt;P_3,3,IF(B5571&lt;P_3+P_4,4,5))</f>
        <v/>
      </c>
      <c r="D5571">
        <f>NORM.S.INV(RAND())</f>
        <v/>
      </c>
      <c r="E5571">
        <f>V0*EXP((rf-q_leak-0.5*sigma^2)*C5571+sigma*SQRT(C5571)*D5571)</f>
        <v/>
      </c>
      <c r="F5571">
        <f>SHL_face*(1+SHL_rate)^C5571</f>
        <v/>
      </c>
      <c r="G5571">
        <f>Pref_face*(1+Pref_rate)^C5571</f>
        <v/>
      </c>
      <c r="H5571">
        <f>MAX(E5571-F5571-G5571,0)</f>
        <v/>
      </c>
      <c r="I5571">
        <f>MIN(E5571,F5571+G5571)+(1-MgmtPct)*H5571</f>
        <v/>
      </c>
      <c r="J5571">
        <f>IF(I5571/SponsorCost&gt;=RatchetTrigger,1,0)</f>
        <v/>
      </c>
      <c r="K5571">
        <f>IF(J5571=1,MgmtPctRatchet,MgmtPct)</f>
        <v/>
      </c>
      <c r="L5571">
        <f>K5571*H5571</f>
        <v/>
      </c>
      <c r="M5571">
        <f>EXP(-rf*C5571)*L5571</f>
        <v/>
      </c>
      <c r="N5571">
        <f>EXP(-rf*C5571)*E5571</f>
        <v/>
      </c>
    </row>
    <row r="5572">
      <c r="A5572" t="n">
        <v>5564</v>
      </c>
      <c r="B5572">
        <f>RAND()</f>
        <v/>
      </c>
      <c r="C5572">
        <f>IF(B5572&lt;P_3,3,IF(B5572&lt;P_3+P_4,4,5))</f>
        <v/>
      </c>
      <c r="D5572">
        <f>NORM.S.INV(RAND())</f>
        <v/>
      </c>
      <c r="E5572">
        <f>V0*EXP((rf-q_leak-0.5*sigma^2)*C5572+sigma*SQRT(C5572)*D5572)</f>
        <v/>
      </c>
      <c r="F5572">
        <f>SHL_face*(1+SHL_rate)^C5572</f>
        <v/>
      </c>
      <c r="G5572">
        <f>Pref_face*(1+Pref_rate)^C5572</f>
        <v/>
      </c>
      <c r="H5572">
        <f>MAX(E5572-F5572-G5572,0)</f>
        <v/>
      </c>
      <c r="I5572">
        <f>MIN(E5572,F5572+G5572)+(1-MgmtPct)*H5572</f>
        <v/>
      </c>
      <c r="J5572">
        <f>IF(I5572/SponsorCost&gt;=RatchetTrigger,1,0)</f>
        <v/>
      </c>
      <c r="K5572">
        <f>IF(J5572=1,MgmtPctRatchet,MgmtPct)</f>
        <v/>
      </c>
      <c r="L5572">
        <f>K5572*H5572</f>
        <v/>
      </c>
      <c r="M5572">
        <f>EXP(-rf*C5572)*L5572</f>
        <v/>
      </c>
      <c r="N5572">
        <f>EXP(-rf*C5572)*E5572</f>
        <v/>
      </c>
    </row>
    <row r="5573">
      <c r="A5573" t="n">
        <v>5565</v>
      </c>
      <c r="B5573">
        <f>RAND()</f>
        <v/>
      </c>
      <c r="C5573">
        <f>IF(B5573&lt;P_3,3,IF(B5573&lt;P_3+P_4,4,5))</f>
        <v/>
      </c>
      <c r="D5573">
        <f>NORM.S.INV(RAND())</f>
        <v/>
      </c>
      <c r="E5573">
        <f>V0*EXP((rf-q_leak-0.5*sigma^2)*C5573+sigma*SQRT(C5573)*D5573)</f>
        <v/>
      </c>
      <c r="F5573">
        <f>SHL_face*(1+SHL_rate)^C5573</f>
        <v/>
      </c>
      <c r="G5573">
        <f>Pref_face*(1+Pref_rate)^C5573</f>
        <v/>
      </c>
      <c r="H5573">
        <f>MAX(E5573-F5573-G5573,0)</f>
        <v/>
      </c>
      <c r="I5573">
        <f>MIN(E5573,F5573+G5573)+(1-MgmtPct)*H5573</f>
        <v/>
      </c>
      <c r="J5573">
        <f>IF(I5573/SponsorCost&gt;=RatchetTrigger,1,0)</f>
        <v/>
      </c>
      <c r="K5573">
        <f>IF(J5573=1,MgmtPctRatchet,MgmtPct)</f>
        <v/>
      </c>
      <c r="L5573">
        <f>K5573*H5573</f>
        <v/>
      </c>
      <c r="M5573">
        <f>EXP(-rf*C5573)*L5573</f>
        <v/>
      </c>
      <c r="N5573">
        <f>EXP(-rf*C5573)*E5573</f>
        <v/>
      </c>
    </row>
    <row r="5574">
      <c r="A5574" t="n">
        <v>5566</v>
      </c>
      <c r="B5574">
        <f>RAND()</f>
        <v/>
      </c>
      <c r="C5574">
        <f>IF(B5574&lt;P_3,3,IF(B5574&lt;P_3+P_4,4,5))</f>
        <v/>
      </c>
      <c r="D5574">
        <f>NORM.S.INV(RAND())</f>
        <v/>
      </c>
      <c r="E5574">
        <f>V0*EXP((rf-q_leak-0.5*sigma^2)*C5574+sigma*SQRT(C5574)*D5574)</f>
        <v/>
      </c>
      <c r="F5574">
        <f>SHL_face*(1+SHL_rate)^C5574</f>
        <v/>
      </c>
      <c r="G5574">
        <f>Pref_face*(1+Pref_rate)^C5574</f>
        <v/>
      </c>
      <c r="H5574">
        <f>MAX(E5574-F5574-G5574,0)</f>
        <v/>
      </c>
      <c r="I5574">
        <f>MIN(E5574,F5574+G5574)+(1-MgmtPct)*H5574</f>
        <v/>
      </c>
      <c r="J5574">
        <f>IF(I5574/SponsorCost&gt;=RatchetTrigger,1,0)</f>
        <v/>
      </c>
      <c r="K5574">
        <f>IF(J5574=1,MgmtPctRatchet,MgmtPct)</f>
        <v/>
      </c>
      <c r="L5574">
        <f>K5574*H5574</f>
        <v/>
      </c>
      <c r="M5574">
        <f>EXP(-rf*C5574)*L5574</f>
        <v/>
      </c>
      <c r="N5574">
        <f>EXP(-rf*C5574)*E5574</f>
        <v/>
      </c>
    </row>
    <row r="5575">
      <c r="A5575" t="n">
        <v>5567</v>
      </c>
      <c r="B5575">
        <f>RAND()</f>
        <v/>
      </c>
      <c r="C5575">
        <f>IF(B5575&lt;P_3,3,IF(B5575&lt;P_3+P_4,4,5))</f>
        <v/>
      </c>
      <c r="D5575">
        <f>NORM.S.INV(RAND())</f>
        <v/>
      </c>
      <c r="E5575">
        <f>V0*EXP((rf-q_leak-0.5*sigma^2)*C5575+sigma*SQRT(C5575)*D5575)</f>
        <v/>
      </c>
      <c r="F5575">
        <f>SHL_face*(1+SHL_rate)^C5575</f>
        <v/>
      </c>
      <c r="G5575">
        <f>Pref_face*(1+Pref_rate)^C5575</f>
        <v/>
      </c>
      <c r="H5575">
        <f>MAX(E5575-F5575-G5575,0)</f>
        <v/>
      </c>
      <c r="I5575">
        <f>MIN(E5575,F5575+G5575)+(1-MgmtPct)*H5575</f>
        <v/>
      </c>
      <c r="J5575">
        <f>IF(I5575/SponsorCost&gt;=RatchetTrigger,1,0)</f>
        <v/>
      </c>
      <c r="K5575">
        <f>IF(J5575=1,MgmtPctRatchet,MgmtPct)</f>
        <v/>
      </c>
      <c r="L5575">
        <f>K5575*H5575</f>
        <v/>
      </c>
      <c r="M5575">
        <f>EXP(-rf*C5575)*L5575</f>
        <v/>
      </c>
      <c r="N5575">
        <f>EXP(-rf*C5575)*E5575</f>
        <v/>
      </c>
    </row>
    <row r="5576">
      <c r="A5576" t="n">
        <v>5568</v>
      </c>
      <c r="B5576">
        <f>RAND()</f>
        <v/>
      </c>
      <c r="C5576">
        <f>IF(B5576&lt;P_3,3,IF(B5576&lt;P_3+P_4,4,5))</f>
        <v/>
      </c>
      <c r="D5576">
        <f>NORM.S.INV(RAND())</f>
        <v/>
      </c>
      <c r="E5576">
        <f>V0*EXP((rf-q_leak-0.5*sigma^2)*C5576+sigma*SQRT(C5576)*D5576)</f>
        <v/>
      </c>
      <c r="F5576">
        <f>SHL_face*(1+SHL_rate)^C5576</f>
        <v/>
      </c>
      <c r="G5576">
        <f>Pref_face*(1+Pref_rate)^C5576</f>
        <v/>
      </c>
      <c r="H5576">
        <f>MAX(E5576-F5576-G5576,0)</f>
        <v/>
      </c>
      <c r="I5576">
        <f>MIN(E5576,F5576+G5576)+(1-MgmtPct)*H5576</f>
        <v/>
      </c>
      <c r="J5576">
        <f>IF(I5576/SponsorCost&gt;=RatchetTrigger,1,0)</f>
        <v/>
      </c>
      <c r="K5576">
        <f>IF(J5576=1,MgmtPctRatchet,MgmtPct)</f>
        <v/>
      </c>
      <c r="L5576">
        <f>K5576*H5576</f>
        <v/>
      </c>
      <c r="M5576">
        <f>EXP(-rf*C5576)*L5576</f>
        <v/>
      </c>
      <c r="N5576">
        <f>EXP(-rf*C5576)*E5576</f>
        <v/>
      </c>
    </row>
    <row r="5577">
      <c r="A5577" t="n">
        <v>5569</v>
      </c>
      <c r="B5577">
        <f>RAND()</f>
        <v/>
      </c>
      <c r="C5577">
        <f>IF(B5577&lt;P_3,3,IF(B5577&lt;P_3+P_4,4,5))</f>
        <v/>
      </c>
      <c r="D5577">
        <f>NORM.S.INV(RAND())</f>
        <v/>
      </c>
      <c r="E5577">
        <f>V0*EXP((rf-q_leak-0.5*sigma^2)*C5577+sigma*SQRT(C5577)*D5577)</f>
        <v/>
      </c>
      <c r="F5577">
        <f>SHL_face*(1+SHL_rate)^C5577</f>
        <v/>
      </c>
      <c r="G5577">
        <f>Pref_face*(1+Pref_rate)^C5577</f>
        <v/>
      </c>
      <c r="H5577">
        <f>MAX(E5577-F5577-G5577,0)</f>
        <v/>
      </c>
      <c r="I5577">
        <f>MIN(E5577,F5577+G5577)+(1-MgmtPct)*H5577</f>
        <v/>
      </c>
      <c r="J5577">
        <f>IF(I5577/SponsorCost&gt;=RatchetTrigger,1,0)</f>
        <v/>
      </c>
      <c r="K5577">
        <f>IF(J5577=1,MgmtPctRatchet,MgmtPct)</f>
        <v/>
      </c>
      <c r="L5577">
        <f>K5577*H5577</f>
        <v/>
      </c>
      <c r="M5577">
        <f>EXP(-rf*C5577)*L5577</f>
        <v/>
      </c>
      <c r="N5577">
        <f>EXP(-rf*C5577)*E5577</f>
        <v/>
      </c>
    </row>
    <row r="5578">
      <c r="A5578" t="n">
        <v>5570</v>
      </c>
      <c r="B5578">
        <f>RAND()</f>
        <v/>
      </c>
      <c r="C5578">
        <f>IF(B5578&lt;P_3,3,IF(B5578&lt;P_3+P_4,4,5))</f>
        <v/>
      </c>
      <c r="D5578">
        <f>NORM.S.INV(RAND())</f>
        <v/>
      </c>
      <c r="E5578">
        <f>V0*EXP((rf-q_leak-0.5*sigma^2)*C5578+sigma*SQRT(C5578)*D5578)</f>
        <v/>
      </c>
      <c r="F5578">
        <f>SHL_face*(1+SHL_rate)^C5578</f>
        <v/>
      </c>
      <c r="G5578">
        <f>Pref_face*(1+Pref_rate)^C5578</f>
        <v/>
      </c>
      <c r="H5578">
        <f>MAX(E5578-F5578-G5578,0)</f>
        <v/>
      </c>
      <c r="I5578">
        <f>MIN(E5578,F5578+G5578)+(1-MgmtPct)*H5578</f>
        <v/>
      </c>
      <c r="J5578">
        <f>IF(I5578/SponsorCost&gt;=RatchetTrigger,1,0)</f>
        <v/>
      </c>
      <c r="K5578">
        <f>IF(J5578=1,MgmtPctRatchet,MgmtPct)</f>
        <v/>
      </c>
      <c r="L5578">
        <f>K5578*H5578</f>
        <v/>
      </c>
      <c r="M5578">
        <f>EXP(-rf*C5578)*L5578</f>
        <v/>
      </c>
      <c r="N5578">
        <f>EXP(-rf*C5578)*E5578</f>
        <v/>
      </c>
    </row>
    <row r="5579">
      <c r="A5579" t="n">
        <v>5571</v>
      </c>
      <c r="B5579">
        <f>RAND()</f>
        <v/>
      </c>
      <c r="C5579">
        <f>IF(B5579&lt;P_3,3,IF(B5579&lt;P_3+P_4,4,5))</f>
        <v/>
      </c>
      <c r="D5579">
        <f>NORM.S.INV(RAND())</f>
        <v/>
      </c>
      <c r="E5579">
        <f>V0*EXP((rf-q_leak-0.5*sigma^2)*C5579+sigma*SQRT(C5579)*D5579)</f>
        <v/>
      </c>
      <c r="F5579">
        <f>SHL_face*(1+SHL_rate)^C5579</f>
        <v/>
      </c>
      <c r="G5579">
        <f>Pref_face*(1+Pref_rate)^C5579</f>
        <v/>
      </c>
      <c r="H5579">
        <f>MAX(E5579-F5579-G5579,0)</f>
        <v/>
      </c>
      <c r="I5579">
        <f>MIN(E5579,F5579+G5579)+(1-MgmtPct)*H5579</f>
        <v/>
      </c>
      <c r="J5579">
        <f>IF(I5579/SponsorCost&gt;=RatchetTrigger,1,0)</f>
        <v/>
      </c>
      <c r="K5579">
        <f>IF(J5579=1,MgmtPctRatchet,MgmtPct)</f>
        <v/>
      </c>
      <c r="L5579">
        <f>K5579*H5579</f>
        <v/>
      </c>
      <c r="M5579">
        <f>EXP(-rf*C5579)*L5579</f>
        <v/>
      </c>
      <c r="N5579">
        <f>EXP(-rf*C5579)*E5579</f>
        <v/>
      </c>
    </row>
    <row r="5580">
      <c r="A5580" t="n">
        <v>5572</v>
      </c>
      <c r="B5580">
        <f>RAND()</f>
        <v/>
      </c>
      <c r="C5580">
        <f>IF(B5580&lt;P_3,3,IF(B5580&lt;P_3+P_4,4,5))</f>
        <v/>
      </c>
      <c r="D5580">
        <f>NORM.S.INV(RAND())</f>
        <v/>
      </c>
      <c r="E5580">
        <f>V0*EXP((rf-q_leak-0.5*sigma^2)*C5580+sigma*SQRT(C5580)*D5580)</f>
        <v/>
      </c>
      <c r="F5580">
        <f>SHL_face*(1+SHL_rate)^C5580</f>
        <v/>
      </c>
      <c r="G5580">
        <f>Pref_face*(1+Pref_rate)^C5580</f>
        <v/>
      </c>
      <c r="H5580">
        <f>MAX(E5580-F5580-G5580,0)</f>
        <v/>
      </c>
      <c r="I5580">
        <f>MIN(E5580,F5580+G5580)+(1-MgmtPct)*H5580</f>
        <v/>
      </c>
      <c r="J5580">
        <f>IF(I5580/SponsorCost&gt;=RatchetTrigger,1,0)</f>
        <v/>
      </c>
      <c r="K5580">
        <f>IF(J5580=1,MgmtPctRatchet,MgmtPct)</f>
        <v/>
      </c>
      <c r="L5580">
        <f>K5580*H5580</f>
        <v/>
      </c>
      <c r="M5580">
        <f>EXP(-rf*C5580)*L5580</f>
        <v/>
      </c>
      <c r="N5580">
        <f>EXP(-rf*C5580)*E5580</f>
        <v/>
      </c>
    </row>
    <row r="5581">
      <c r="A5581" t="n">
        <v>5573</v>
      </c>
      <c r="B5581">
        <f>RAND()</f>
        <v/>
      </c>
      <c r="C5581">
        <f>IF(B5581&lt;P_3,3,IF(B5581&lt;P_3+P_4,4,5))</f>
        <v/>
      </c>
      <c r="D5581">
        <f>NORM.S.INV(RAND())</f>
        <v/>
      </c>
      <c r="E5581">
        <f>V0*EXP((rf-q_leak-0.5*sigma^2)*C5581+sigma*SQRT(C5581)*D5581)</f>
        <v/>
      </c>
      <c r="F5581">
        <f>SHL_face*(1+SHL_rate)^C5581</f>
        <v/>
      </c>
      <c r="G5581">
        <f>Pref_face*(1+Pref_rate)^C5581</f>
        <v/>
      </c>
      <c r="H5581">
        <f>MAX(E5581-F5581-G5581,0)</f>
        <v/>
      </c>
      <c r="I5581">
        <f>MIN(E5581,F5581+G5581)+(1-MgmtPct)*H5581</f>
        <v/>
      </c>
      <c r="J5581">
        <f>IF(I5581/SponsorCost&gt;=RatchetTrigger,1,0)</f>
        <v/>
      </c>
      <c r="K5581">
        <f>IF(J5581=1,MgmtPctRatchet,MgmtPct)</f>
        <v/>
      </c>
      <c r="L5581">
        <f>K5581*H5581</f>
        <v/>
      </c>
      <c r="M5581">
        <f>EXP(-rf*C5581)*L5581</f>
        <v/>
      </c>
      <c r="N5581">
        <f>EXP(-rf*C5581)*E5581</f>
        <v/>
      </c>
    </row>
    <row r="5582">
      <c r="A5582" t="n">
        <v>5574</v>
      </c>
      <c r="B5582">
        <f>RAND()</f>
        <v/>
      </c>
      <c r="C5582">
        <f>IF(B5582&lt;P_3,3,IF(B5582&lt;P_3+P_4,4,5))</f>
        <v/>
      </c>
      <c r="D5582">
        <f>NORM.S.INV(RAND())</f>
        <v/>
      </c>
      <c r="E5582">
        <f>V0*EXP((rf-q_leak-0.5*sigma^2)*C5582+sigma*SQRT(C5582)*D5582)</f>
        <v/>
      </c>
      <c r="F5582">
        <f>SHL_face*(1+SHL_rate)^C5582</f>
        <v/>
      </c>
      <c r="G5582">
        <f>Pref_face*(1+Pref_rate)^C5582</f>
        <v/>
      </c>
      <c r="H5582">
        <f>MAX(E5582-F5582-G5582,0)</f>
        <v/>
      </c>
      <c r="I5582">
        <f>MIN(E5582,F5582+G5582)+(1-MgmtPct)*H5582</f>
        <v/>
      </c>
      <c r="J5582">
        <f>IF(I5582/SponsorCost&gt;=RatchetTrigger,1,0)</f>
        <v/>
      </c>
      <c r="K5582">
        <f>IF(J5582=1,MgmtPctRatchet,MgmtPct)</f>
        <v/>
      </c>
      <c r="L5582">
        <f>K5582*H5582</f>
        <v/>
      </c>
      <c r="M5582">
        <f>EXP(-rf*C5582)*L5582</f>
        <v/>
      </c>
      <c r="N5582">
        <f>EXP(-rf*C5582)*E5582</f>
        <v/>
      </c>
    </row>
    <row r="5583">
      <c r="A5583" t="n">
        <v>5575</v>
      </c>
      <c r="B5583">
        <f>RAND()</f>
        <v/>
      </c>
      <c r="C5583">
        <f>IF(B5583&lt;P_3,3,IF(B5583&lt;P_3+P_4,4,5))</f>
        <v/>
      </c>
      <c r="D5583">
        <f>NORM.S.INV(RAND())</f>
        <v/>
      </c>
      <c r="E5583">
        <f>V0*EXP((rf-q_leak-0.5*sigma^2)*C5583+sigma*SQRT(C5583)*D5583)</f>
        <v/>
      </c>
      <c r="F5583">
        <f>SHL_face*(1+SHL_rate)^C5583</f>
        <v/>
      </c>
      <c r="G5583">
        <f>Pref_face*(1+Pref_rate)^C5583</f>
        <v/>
      </c>
      <c r="H5583">
        <f>MAX(E5583-F5583-G5583,0)</f>
        <v/>
      </c>
      <c r="I5583">
        <f>MIN(E5583,F5583+G5583)+(1-MgmtPct)*H5583</f>
        <v/>
      </c>
      <c r="J5583">
        <f>IF(I5583/SponsorCost&gt;=RatchetTrigger,1,0)</f>
        <v/>
      </c>
      <c r="K5583">
        <f>IF(J5583=1,MgmtPctRatchet,MgmtPct)</f>
        <v/>
      </c>
      <c r="L5583">
        <f>K5583*H5583</f>
        <v/>
      </c>
      <c r="M5583">
        <f>EXP(-rf*C5583)*L5583</f>
        <v/>
      </c>
      <c r="N5583">
        <f>EXP(-rf*C5583)*E5583</f>
        <v/>
      </c>
    </row>
    <row r="5584">
      <c r="A5584" t="n">
        <v>5576</v>
      </c>
      <c r="B5584">
        <f>RAND()</f>
        <v/>
      </c>
      <c r="C5584">
        <f>IF(B5584&lt;P_3,3,IF(B5584&lt;P_3+P_4,4,5))</f>
        <v/>
      </c>
      <c r="D5584">
        <f>NORM.S.INV(RAND())</f>
        <v/>
      </c>
      <c r="E5584">
        <f>V0*EXP((rf-q_leak-0.5*sigma^2)*C5584+sigma*SQRT(C5584)*D5584)</f>
        <v/>
      </c>
      <c r="F5584">
        <f>SHL_face*(1+SHL_rate)^C5584</f>
        <v/>
      </c>
      <c r="G5584">
        <f>Pref_face*(1+Pref_rate)^C5584</f>
        <v/>
      </c>
      <c r="H5584">
        <f>MAX(E5584-F5584-G5584,0)</f>
        <v/>
      </c>
      <c r="I5584">
        <f>MIN(E5584,F5584+G5584)+(1-MgmtPct)*H5584</f>
        <v/>
      </c>
      <c r="J5584">
        <f>IF(I5584/SponsorCost&gt;=RatchetTrigger,1,0)</f>
        <v/>
      </c>
      <c r="K5584">
        <f>IF(J5584=1,MgmtPctRatchet,MgmtPct)</f>
        <v/>
      </c>
      <c r="L5584">
        <f>K5584*H5584</f>
        <v/>
      </c>
      <c r="M5584">
        <f>EXP(-rf*C5584)*L5584</f>
        <v/>
      </c>
      <c r="N5584">
        <f>EXP(-rf*C5584)*E5584</f>
        <v/>
      </c>
    </row>
    <row r="5585">
      <c r="A5585" t="n">
        <v>5577</v>
      </c>
      <c r="B5585">
        <f>RAND()</f>
        <v/>
      </c>
      <c r="C5585">
        <f>IF(B5585&lt;P_3,3,IF(B5585&lt;P_3+P_4,4,5))</f>
        <v/>
      </c>
      <c r="D5585">
        <f>NORM.S.INV(RAND())</f>
        <v/>
      </c>
      <c r="E5585">
        <f>V0*EXP((rf-q_leak-0.5*sigma^2)*C5585+sigma*SQRT(C5585)*D5585)</f>
        <v/>
      </c>
      <c r="F5585">
        <f>SHL_face*(1+SHL_rate)^C5585</f>
        <v/>
      </c>
      <c r="G5585">
        <f>Pref_face*(1+Pref_rate)^C5585</f>
        <v/>
      </c>
      <c r="H5585">
        <f>MAX(E5585-F5585-G5585,0)</f>
        <v/>
      </c>
      <c r="I5585">
        <f>MIN(E5585,F5585+G5585)+(1-MgmtPct)*H5585</f>
        <v/>
      </c>
      <c r="J5585">
        <f>IF(I5585/SponsorCost&gt;=RatchetTrigger,1,0)</f>
        <v/>
      </c>
      <c r="K5585">
        <f>IF(J5585=1,MgmtPctRatchet,MgmtPct)</f>
        <v/>
      </c>
      <c r="L5585">
        <f>K5585*H5585</f>
        <v/>
      </c>
      <c r="M5585">
        <f>EXP(-rf*C5585)*L5585</f>
        <v/>
      </c>
      <c r="N5585">
        <f>EXP(-rf*C5585)*E5585</f>
        <v/>
      </c>
    </row>
    <row r="5586">
      <c r="A5586" t="n">
        <v>5578</v>
      </c>
      <c r="B5586">
        <f>RAND()</f>
        <v/>
      </c>
      <c r="C5586">
        <f>IF(B5586&lt;P_3,3,IF(B5586&lt;P_3+P_4,4,5))</f>
        <v/>
      </c>
      <c r="D5586">
        <f>NORM.S.INV(RAND())</f>
        <v/>
      </c>
      <c r="E5586">
        <f>V0*EXP((rf-q_leak-0.5*sigma^2)*C5586+sigma*SQRT(C5586)*D5586)</f>
        <v/>
      </c>
      <c r="F5586">
        <f>SHL_face*(1+SHL_rate)^C5586</f>
        <v/>
      </c>
      <c r="G5586">
        <f>Pref_face*(1+Pref_rate)^C5586</f>
        <v/>
      </c>
      <c r="H5586">
        <f>MAX(E5586-F5586-G5586,0)</f>
        <v/>
      </c>
      <c r="I5586">
        <f>MIN(E5586,F5586+G5586)+(1-MgmtPct)*H5586</f>
        <v/>
      </c>
      <c r="J5586">
        <f>IF(I5586/SponsorCost&gt;=RatchetTrigger,1,0)</f>
        <v/>
      </c>
      <c r="K5586">
        <f>IF(J5586=1,MgmtPctRatchet,MgmtPct)</f>
        <v/>
      </c>
      <c r="L5586">
        <f>K5586*H5586</f>
        <v/>
      </c>
      <c r="M5586">
        <f>EXP(-rf*C5586)*L5586</f>
        <v/>
      </c>
      <c r="N5586">
        <f>EXP(-rf*C5586)*E5586</f>
        <v/>
      </c>
    </row>
    <row r="5587">
      <c r="A5587" t="n">
        <v>5579</v>
      </c>
      <c r="B5587">
        <f>RAND()</f>
        <v/>
      </c>
      <c r="C5587">
        <f>IF(B5587&lt;P_3,3,IF(B5587&lt;P_3+P_4,4,5))</f>
        <v/>
      </c>
      <c r="D5587">
        <f>NORM.S.INV(RAND())</f>
        <v/>
      </c>
      <c r="E5587">
        <f>V0*EXP((rf-q_leak-0.5*sigma^2)*C5587+sigma*SQRT(C5587)*D5587)</f>
        <v/>
      </c>
      <c r="F5587">
        <f>SHL_face*(1+SHL_rate)^C5587</f>
        <v/>
      </c>
      <c r="G5587">
        <f>Pref_face*(1+Pref_rate)^C5587</f>
        <v/>
      </c>
      <c r="H5587">
        <f>MAX(E5587-F5587-G5587,0)</f>
        <v/>
      </c>
      <c r="I5587">
        <f>MIN(E5587,F5587+G5587)+(1-MgmtPct)*H5587</f>
        <v/>
      </c>
      <c r="J5587">
        <f>IF(I5587/SponsorCost&gt;=RatchetTrigger,1,0)</f>
        <v/>
      </c>
      <c r="K5587">
        <f>IF(J5587=1,MgmtPctRatchet,MgmtPct)</f>
        <v/>
      </c>
      <c r="L5587">
        <f>K5587*H5587</f>
        <v/>
      </c>
      <c r="M5587">
        <f>EXP(-rf*C5587)*L5587</f>
        <v/>
      </c>
      <c r="N5587">
        <f>EXP(-rf*C5587)*E5587</f>
        <v/>
      </c>
    </row>
    <row r="5588">
      <c r="A5588" t="n">
        <v>5580</v>
      </c>
      <c r="B5588">
        <f>RAND()</f>
        <v/>
      </c>
      <c r="C5588">
        <f>IF(B5588&lt;P_3,3,IF(B5588&lt;P_3+P_4,4,5))</f>
        <v/>
      </c>
      <c r="D5588">
        <f>NORM.S.INV(RAND())</f>
        <v/>
      </c>
      <c r="E5588">
        <f>V0*EXP((rf-q_leak-0.5*sigma^2)*C5588+sigma*SQRT(C5588)*D5588)</f>
        <v/>
      </c>
      <c r="F5588">
        <f>SHL_face*(1+SHL_rate)^C5588</f>
        <v/>
      </c>
      <c r="G5588">
        <f>Pref_face*(1+Pref_rate)^C5588</f>
        <v/>
      </c>
      <c r="H5588">
        <f>MAX(E5588-F5588-G5588,0)</f>
        <v/>
      </c>
      <c r="I5588">
        <f>MIN(E5588,F5588+G5588)+(1-MgmtPct)*H5588</f>
        <v/>
      </c>
      <c r="J5588">
        <f>IF(I5588/SponsorCost&gt;=RatchetTrigger,1,0)</f>
        <v/>
      </c>
      <c r="K5588">
        <f>IF(J5588=1,MgmtPctRatchet,MgmtPct)</f>
        <v/>
      </c>
      <c r="L5588">
        <f>K5588*H5588</f>
        <v/>
      </c>
      <c r="M5588">
        <f>EXP(-rf*C5588)*L5588</f>
        <v/>
      </c>
      <c r="N5588">
        <f>EXP(-rf*C5588)*E5588</f>
        <v/>
      </c>
    </row>
    <row r="5589">
      <c r="A5589" t="n">
        <v>5581</v>
      </c>
      <c r="B5589">
        <f>RAND()</f>
        <v/>
      </c>
      <c r="C5589">
        <f>IF(B5589&lt;P_3,3,IF(B5589&lt;P_3+P_4,4,5))</f>
        <v/>
      </c>
      <c r="D5589">
        <f>NORM.S.INV(RAND())</f>
        <v/>
      </c>
      <c r="E5589">
        <f>V0*EXP((rf-q_leak-0.5*sigma^2)*C5589+sigma*SQRT(C5589)*D5589)</f>
        <v/>
      </c>
      <c r="F5589">
        <f>SHL_face*(1+SHL_rate)^C5589</f>
        <v/>
      </c>
      <c r="G5589">
        <f>Pref_face*(1+Pref_rate)^C5589</f>
        <v/>
      </c>
      <c r="H5589">
        <f>MAX(E5589-F5589-G5589,0)</f>
        <v/>
      </c>
      <c r="I5589">
        <f>MIN(E5589,F5589+G5589)+(1-MgmtPct)*H5589</f>
        <v/>
      </c>
      <c r="J5589">
        <f>IF(I5589/SponsorCost&gt;=RatchetTrigger,1,0)</f>
        <v/>
      </c>
      <c r="K5589">
        <f>IF(J5589=1,MgmtPctRatchet,MgmtPct)</f>
        <v/>
      </c>
      <c r="L5589">
        <f>K5589*H5589</f>
        <v/>
      </c>
      <c r="M5589">
        <f>EXP(-rf*C5589)*L5589</f>
        <v/>
      </c>
      <c r="N5589">
        <f>EXP(-rf*C5589)*E5589</f>
        <v/>
      </c>
    </row>
    <row r="5590">
      <c r="A5590" t="n">
        <v>5582</v>
      </c>
      <c r="B5590">
        <f>RAND()</f>
        <v/>
      </c>
      <c r="C5590">
        <f>IF(B5590&lt;P_3,3,IF(B5590&lt;P_3+P_4,4,5))</f>
        <v/>
      </c>
      <c r="D5590">
        <f>NORM.S.INV(RAND())</f>
        <v/>
      </c>
      <c r="E5590">
        <f>V0*EXP((rf-q_leak-0.5*sigma^2)*C5590+sigma*SQRT(C5590)*D5590)</f>
        <v/>
      </c>
      <c r="F5590">
        <f>SHL_face*(1+SHL_rate)^C5590</f>
        <v/>
      </c>
      <c r="G5590">
        <f>Pref_face*(1+Pref_rate)^C5590</f>
        <v/>
      </c>
      <c r="H5590">
        <f>MAX(E5590-F5590-G5590,0)</f>
        <v/>
      </c>
      <c r="I5590">
        <f>MIN(E5590,F5590+G5590)+(1-MgmtPct)*H5590</f>
        <v/>
      </c>
      <c r="J5590">
        <f>IF(I5590/SponsorCost&gt;=RatchetTrigger,1,0)</f>
        <v/>
      </c>
      <c r="K5590">
        <f>IF(J5590=1,MgmtPctRatchet,MgmtPct)</f>
        <v/>
      </c>
      <c r="L5590">
        <f>K5590*H5590</f>
        <v/>
      </c>
      <c r="M5590">
        <f>EXP(-rf*C5590)*L5590</f>
        <v/>
      </c>
      <c r="N5590">
        <f>EXP(-rf*C5590)*E5590</f>
        <v/>
      </c>
    </row>
    <row r="5591">
      <c r="A5591" t="n">
        <v>5583</v>
      </c>
      <c r="B5591">
        <f>RAND()</f>
        <v/>
      </c>
      <c r="C5591">
        <f>IF(B5591&lt;P_3,3,IF(B5591&lt;P_3+P_4,4,5))</f>
        <v/>
      </c>
      <c r="D5591">
        <f>NORM.S.INV(RAND())</f>
        <v/>
      </c>
      <c r="E5591">
        <f>V0*EXP((rf-q_leak-0.5*sigma^2)*C5591+sigma*SQRT(C5591)*D5591)</f>
        <v/>
      </c>
      <c r="F5591">
        <f>SHL_face*(1+SHL_rate)^C5591</f>
        <v/>
      </c>
      <c r="G5591">
        <f>Pref_face*(1+Pref_rate)^C5591</f>
        <v/>
      </c>
      <c r="H5591">
        <f>MAX(E5591-F5591-G5591,0)</f>
        <v/>
      </c>
      <c r="I5591">
        <f>MIN(E5591,F5591+G5591)+(1-MgmtPct)*H5591</f>
        <v/>
      </c>
      <c r="J5591">
        <f>IF(I5591/SponsorCost&gt;=RatchetTrigger,1,0)</f>
        <v/>
      </c>
      <c r="K5591">
        <f>IF(J5591=1,MgmtPctRatchet,MgmtPct)</f>
        <v/>
      </c>
      <c r="L5591">
        <f>K5591*H5591</f>
        <v/>
      </c>
      <c r="M5591">
        <f>EXP(-rf*C5591)*L5591</f>
        <v/>
      </c>
      <c r="N5591">
        <f>EXP(-rf*C5591)*E5591</f>
        <v/>
      </c>
    </row>
    <row r="5592">
      <c r="A5592" t="n">
        <v>5584</v>
      </c>
      <c r="B5592">
        <f>RAND()</f>
        <v/>
      </c>
      <c r="C5592">
        <f>IF(B5592&lt;P_3,3,IF(B5592&lt;P_3+P_4,4,5))</f>
        <v/>
      </c>
      <c r="D5592">
        <f>NORM.S.INV(RAND())</f>
        <v/>
      </c>
      <c r="E5592">
        <f>V0*EXP((rf-q_leak-0.5*sigma^2)*C5592+sigma*SQRT(C5592)*D5592)</f>
        <v/>
      </c>
      <c r="F5592">
        <f>SHL_face*(1+SHL_rate)^C5592</f>
        <v/>
      </c>
      <c r="G5592">
        <f>Pref_face*(1+Pref_rate)^C5592</f>
        <v/>
      </c>
      <c r="H5592">
        <f>MAX(E5592-F5592-G5592,0)</f>
        <v/>
      </c>
      <c r="I5592">
        <f>MIN(E5592,F5592+G5592)+(1-MgmtPct)*H5592</f>
        <v/>
      </c>
      <c r="J5592">
        <f>IF(I5592/SponsorCost&gt;=RatchetTrigger,1,0)</f>
        <v/>
      </c>
      <c r="K5592">
        <f>IF(J5592=1,MgmtPctRatchet,MgmtPct)</f>
        <v/>
      </c>
      <c r="L5592">
        <f>K5592*H5592</f>
        <v/>
      </c>
      <c r="M5592">
        <f>EXP(-rf*C5592)*L5592</f>
        <v/>
      </c>
      <c r="N5592">
        <f>EXP(-rf*C5592)*E5592</f>
        <v/>
      </c>
    </row>
    <row r="5593">
      <c r="A5593" t="n">
        <v>5585</v>
      </c>
      <c r="B5593">
        <f>RAND()</f>
        <v/>
      </c>
      <c r="C5593">
        <f>IF(B5593&lt;P_3,3,IF(B5593&lt;P_3+P_4,4,5))</f>
        <v/>
      </c>
      <c r="D5593">
        <f>NORM.S.INV(RAND())</f>
        <v/>
      </c>
      <c r="E5593">
        <f>V0*EXP((rf-q_leak-0.5*sigma^2)*C5593+sigma*SQRT(C5593)*D5593)</f>
        <v/>
      </c>
      <c r="F5593">
        <f>SHL_face*(1+SHL_rate)^C5593</f>
        <v/>
      </c>
      <c r="G5593">
        <f>Pref_face*(1+Pref_rate)^C5593</f>
        <v/>
      </c>
      <c r="H5593">
        <f>MAX(E5593-F5593-G5593,0)</f>
        <v/>
      </c>
      <c r="I5593">
        <f>MIN(E5593,F5593+G5593)+(1-MgmtPct)*H5593</f>
        <v/>
      </c>
      <c r="J5593">
        <f>IF(I5593/SponsorCost&gt;=RatchetTrigger,1,0)</f>
        <v/>
      </c>
      <c r="K5593">
        <f>IF(J5593=1,MgmtPctRatchet,MgmtPct)</f>
        <v/>
      </c>
      <c r="L5593">
        <f>K5593*H5593</f>
        <v/>
      </c>
      <c r="M5593">
        <f>EXP(-rf*C5593)*L5593</f>
        <v/>
      </c>
      <c r="N5593">
        <f>EXP(-rf*C5593)*E5593</f>
        <v/>
      </c>
    </row>
    <row r="5594">
      <c r="A5594" t="n">
        <v>5586</v>
      </c>
      <c r="B5594">
        <f>RAND()</f>
        <v/>
      </c>
      <c r="C5594">
        <f>IF(B5594&lt;P_3,3,IF(B5594&lt;P_3+P_4,4,5))</f>
        <v/>
      </c>
      <c r="D5594">
        <f>NORM.S.INV(RAND())</f>
        <v/>
      </c>
      <c r="E5594">
        <f>V0*EXP((rf-q_leak-0.5*sigma^2)*C5594+sigma*SQRT(C5594)*D5594)</f>
        <v/>
      </c>
      <c r="F5594">
        <f>SHL_face*(1+SHL_rate)^C5594</f>
        <v/>
      </c>
      <c r="G5594">
        <f>Pref_face*(1+Pref_rate)^C5594</f>
        <v/>
      </c>
      <c r="H5594">
        <f>MAX(E5594-F5594-G5594,0)</f>
        <v/>
      </c>
      <c r="I5594">
        <f>MIN(E5594,F5594+G5594)+(1-MgmtPct)*H5594</f>
        <v/>
      </c>
      <c r="J5594">
        <f>IF(I5594/SponsorCost&gt;=RatchetTrigger,1,0)</f>
        <v/>
      </c>
      <c r="K5594">
        <f>IF(J5594=1,MgmtPctRatchet,MgmtPct)</f>
        <v/>
      </c>
      <c r="L5594">
        <f>K5594*H5594</f>
        <v/>
      </c>
      <c r="M5594">
        <f>EXP(-rf*C5594)*L5594</f>
        <v/>
      </c>
      <c r="N5594">
        <f>EXP(-rf*C5594)*E5594</f>
        <v/>
      </c>
    </row>
    <row r="5595">
      <c r="A5595" t="n">
        <v>5587</v>
      </c>
      <c r="B5595">
        <f>RAND()</f>
        <v/>
      </c>
      <c r="C5595">
        <f>IF(B5595&lt;P_3,3,IF(B5595&lt;P_3+P_4,4,5))</f>
        <v/>
      </c>
      <c r="D5595">
        <f>NORM.S.INV(RAND())</f>
        <v/>
      </c>
      <c r="E5595">
        <f>V0*EXP((rf-q_leak-0.5*sigma^2)*C5595+sigma*SQRT(C5595)*D5595)</f>
        <v/>
      </c>
      <c r="F5595">
        <f>SHL_face*(1+SHL_rate)^C5595</f>
        <v/>
      </c>
      <c r="G5595">
        <f>Pref_face*(1+Pref_rate)^C5595</f>
        <v/>
      </c>
      <c r="H5595">
        <f>MAX(E5595-F5595-G5595,0)</f>
        <v/>
      </c>
      <c r="I5595">
        <f>MIN(E5595,F5595+G5595)+(1-MgmtPct)*H5595</f>
        <v/>
      </c>
      <c r="J5595">
        <f>IF(I5595/SponsorCost&gt;=RatchetTrigger,1,0)</f>
        <v/>
      </c>
      <c r="K5595">
        <f>IF(J5595=1,MgmtPctRatchet,MgmtPct)</f>
        <v/>
      </c>
      <c r="L5595">
        <f>K5595*H5595</f>
        <v/>
      </c>
      <c r="M5595">
        <f>EXP(-rf*C5595)*L5595</f>
        <v/>
      </c>
      <c r="N5595">
        <f>EXP(-rf*C5595)*E5595</f>
        <v/>
      </c>
    </row>
    <row r="5596">
      <c r="A5596" t="n">
        <v>5588</v>
      </c>
      <c r="B5596">
        <f>RAND()</f>
        <v/>
      </c>
      <c r="C5596">
        <f>IF(B5596&lt;P_3,3,IF(B5596&lt;P_3+P_4,4,5))</f>
        <v/>
      </c>
      <c r="D5596">
        <f>NORM.S.INV(RAND())</f>
        <v/>
      </c>
      <c r="E5596">
        <f>V0*EXP((rf-q_leak-0.5*sigma^2)*C5596+sigma*SQRT(C5596)*D5596)</f>
        <v/>
      </c>
      <c r="F5596">
        <f>SHL_face*(1+SHL_rate)^C5596</f>
        <v/>
      </c>
      <c r="G5596">
        <f>Pref_face*(1+Pref_rate)^C5596</f>
        <v/>
      </c>
      <c r="H5596">
        <f>MAX(E5596-F5596-G5596,0)</f>
        <v/>
      </c>
      <c r="I5596">
        <f>MIN(E5596,F5596+G5596)+(1-MgmtPct)*H5596</f>
        <v/>
      </c>
      <c r="J5596">
        <f>IF(I5596/SponsorCost&gt;=RatchetTrigger,1,0)</f>
        <v/>
      </c>
      <c r="K5596">
        <f>IF(J5596=1,MgmtPctRatchet,MgmtPct)</f>
        <v/>
      </c>
      <c r="L5596">
        <f>K5596*H5596</f>
        <v/>
      </c>
      <c r="M5596">
        <f>EXP(-rf*C5596)*L5596</f>
        <v/>
      </c>
      <c r="N5596">
        <f>EXP(-rf*C5596)*E5596</f>
        <v/>
      </c>
    </row>
    <row r="5597">
      <c r="A5597" t="n">
        <v>5589</v>
      </c>
      <c r="B5597">
        <f>RAND()</f>
        <v/>
      </c>
      <c r="C5597">
        <f>IF(B5597&lt;P_3,3,IF(B5597&lt;P_3+P_4,4,5))</f>
        <v/>
      </c>
      <c r="D5597">
        <f>NORM.S.INV(RAND())</f>
        <v/>
      </c>
      <c r="E5597">
        <f>V0*EXP((rf-q_leak-0.5*sigma^2)*C5597+sigma*SQRT(C5597)*D5597)</f>
        <v/>
      </c>
      <c r="F5597">
        <f>SHL_face*(1+SHL_rate)^C5597</f>
        <v/>
      </c>
      <c r="G5597">
        <f>Pref_face*(1+Pref_rate)^C5597</f>
        <v/>
      </c>
      <c r="H5597">
        <f>MAX(E5597-F5597-G5597,0)</f>
        <v/>
      </c>
      <c r="I5597">
        <f>MIN(E5597,F5597+G5597)+(1-MgmtPct)*H5597</f>
        <v/>
      </c>
      <c r="J5597">
        <f>IF(I5597/SponsorCost&gt;=RatchetTrigger,1,0)</f>
        <v/>
      </c>
      <c r="K5597">
        <f>IF(J5597=1,MgmtPctRatchet,MgmtPct)</f>
        <v/>
      </c>
      <c r="L5597">
        <f>K5597*H5597</f>
        <v/>
      </c>
      <c r="M5597">
        <f>EXP(-rf*C5597)*L5597</f>
        <v/>
      </c>
      <c r="N5597">
        <f>EXP(-rf*C5597)*E5597</f>
        <v/>
      </c>
    </row>
    <row r="5598">
      <c r="A5598" t="n">
        <v>5590</v>
      </c>
      <c r="B5598">
        <f>RAND()</f>
        <v/>
      </c>
      <c r="C5598">
        <f>IF(B5598&lt;P_3,3,IF(B5598&lt;P_3+P_4,4,5))</f>
        <v/>
      </c>
      <c r="D5598">
        <f>NORM.S.INV(RAND())</f>
        <v/>
      </c>
      <c r="E5598">
        <f>V0*EXP((rf-q_leak-0.5*sigma^2)*C5598+sigma*SQRT(C5598)*D5598)</f>
        <v/>
      </c>
      <c r="F5598">
        <f>SHL_face*(1+SHL_rate)^C5598</f>
        <v/>
      </c>
      <c r="G5598">
        <f>Pref_face*(1+Pref_rate)^C5598</f>
        <v/>
      </c>
      <c r="H5598">
        <f>MAX(E5598-F5598-G5598,0)</f>
        <v/>
      </c>
      <c r="I5598">
        <f>MIN(E5598,F5598+G5598)+(1-MgmtPct)*H5598</f>
        <v/>
      </c>
      <c r="J5598">
        <f>IF(I5598/SponsorCost&gt;=RatchetTrigger,1,0)</f>
        <v/>
      </c>
      <c r="K5598">
        <f>IF(J5598=1,MgmtPctRatchet,MgmtPct)</f>
        <v/>
      </c>
      <c r="L5598">
        <f>K5598*H5598</f>
        <v/>
      </c>
      <c r="M5598">
        <f>EXP(-rf*C5598)*L5598</f>
        <v/>
      </c>
      <c r="N5598">
        <f>EXP(-rf*C5598)*E5598</f>
        <v/>
      </c>
    </row>
    <row r="5599">
      <c r="A5599" t="n">
        <v>5591</v>
      </c>
      <c r="B5599">
        <f>RAND()</f>
        <v/>
      </c>
      <c r="C5599">
        <f>IF(B5599&lt;P_3,3,IF(B5599&lt;P_3+P_4,4,5))</f>
        <v/>
      </c>
      <c r="D5599">
        <f>NORM.S.INV(RAND())</f>
        <v/>
      </c>
      <c r="E5599">
        <f>V0*EXP((rf-q_leak-0.5*sigma^2)*C5599+sigma*SQRT(C5599)*D5599)</f>
        <v/>
      </c>
      <c r="F5599">
        <f>SHL_face*(1+SHL_rate)^C5599</f>
        <v/>
      </c>
      <c r="G5599">
        <f>Pref_face*(1+Pref_rate)^C5599</f>
        <v/>
      </c>
      <c r="H5599">
        <f>MAX(E5599-F5599-G5599,0)</f>
        <v/>
      </c>
      <c r="I5599">
        <f>MIN(E5599,F5599+G5599)+(1-MgmtPct)*H5599</f>
        <v/>
      </c>
      <c r="J5599">
        <f>IF(I5599/SponsorCost&gt;=RatchetTrigger,1,0)</f>
        <v/>
      </c>
      <c r="K5599">
        <f>IF(J5599=1,MgmtPctRatchet,MgmtPct)</f>
        <v/>
      </c>
      <c r="L5599">
        <f>K5599*H5599</f>
        <v/>
      </c>
      <c r="M5599">
        <f>EXP(-rf*C5599)*L5599</f>
        <v/>
      </c>
      <c r="N5599">
        <f>EXP(-rf*C5599)*E5599</f>
        <v/>
      </c>
    </row>
    <row r="5600">
      <c r="A5600" t="n">
        <v>5592</v>
      </c>
      <c r="B5600">
        <f>RAND()</f>
        <v/>
      </c>
      <c r="C5600">
        <f>IF(B5600&lt;P_3,3,IF(B5600&lt;P_3+P_4,4,5))</f>
        <v/>
      </c>
      <c r="D5600">
        <f>NORM.S.INV(RAND())</f>
        <v/>
      </c>
      <c r="E5600">
        <f>V0*EXP((rf-q_leak-0.5*sigma^2)*C5600+sigma*SQRT(C5600)*D5600)</f>
        <v/>
      </c>
      <c r="F5600">
        <f>SHL_face*(1+SHL_rate)^C5600</f>
        <v/>
      </c>
      <c r="G5600">
        <f>Pref_face*(1+Pref_rate)^C5600</f>
        <v/>
      </c>
      <c r="H5600">
        <f>MAX(E5600-F5600-G5600,0)</f>
        <v/>
      </c>
      <c r="I5600">
        <f>MIN(E5600,F5600+G5600)+(1-MgmtPct)*H5600</f>
        <v/>
      </c>
      <c r="J5600">
        <f>IF(I5600/SponsorCost&gt;=RatchetTrigger,1,0)</f>
        <v/>
      </c>
      <c r="K5600">
        <f>IF(J5600=1,MgmtPctRatchet,MgmtPct)</f>
        <v/>
      </c>
      <c r="L5600">
        <f>K5600*H5600</f>
        <v/>
      </c>
      <c r="M5600">
        <f>EXP(-rf*C5600)*L5600</f>
        <v/>
      </c>
      <c r="N5600">
        <f>EXP(-rf*C5600)*E5600</f>
        <v/>
      </c>
    </row>
    <row r="5601">
      <c r="A5601" t="n">
        <v>5593</v>
      </c>
      <c r="B5601">
        <f>RAND()</f>
        <v/>
      </c>
      <c r="C5601">
        <f>IF(B5601&lt;P_3,3,IF(B5601&lt;P_3+P_4,4,5))</f>
        <v/>
      </c>
      <c r="D5601">
        <f>NORM.S.INV(RAND())</f>
        <v/>
      </c>
      <c r="E5601">
        <f>V0*EXP((rf-q_leak-0.5*sigma^2)*C5601+sigma*SQRT(C5601)*D5601)</f>
        <v/>
      </c>
      <c r="F5601">
        <f>SHL_face*(1+SHL_rate)^C5601</f>
        <v/>
      </c>
      <c r="G5601">
        <f>Pref_face*(1+Pref_rate)^C5601</f>
        <v/>
      </c>
      <c r="H5601">
        <f>MAX(E5601-F5601-G5601,0)</f>
        <v/>
      </c>
      <c r="I5601">
        <f>MIN(E5601,F5601+G5601)+(1-MgmtPct)*H5601</f>
        <v/>
      </c>
      <c r="J5601">
        <f>IF(I5601/SponsorCost&gt;=RatchetTrigger,1,0)</f>
        <v/>
      </c>
      <c r="K5601">
        <f>IF(J5601=1,MgmtPctRatchet,MgmtPct)</f>
        <v/>
      </c>
      <c r="L5601">
        <f>K5601*H5601</f>
        <v/>
      </c>
      <c r="M5601">
        <f>EXP(-rf*C5601)*L5601</f>
        <v/>
      </c>
      <c r="N5601">
        <f>EXP(-rf*C5601)*E5601</f>
        <v/>
      </c>
    </row>
    <row r="5602">
      <c r="A5602" t="n">
        <v>5594</v>
      </c>
      <c r="B5602">
        <f>RAND()</f>
        <v/>
      </c>
      <c r="C5602">
        <f>IF(B5602&lt;P_3,3,IF(B5602&lt;P_3+P_4,4,5))</f>
        <v/>
      </c>
      <c r="D5602">
        <f>NORM.S.INV(RAND())</f>
        <v/>
      </c>
      <c r="E5602">
        <f>V0*EXP((rf-q_leak-0.5*sigma^2)*C5602+sigma*SQRT(C5602)*D5602)</f>
        <v/>
      </c>
      <c r="F5602">
        <f>SHL_face*(1+SHL_rate)^C5602</f>
        <v/>
      </c>
      <c r="G5602">
        <f>Pref_face*(1+Pref_rate)^C5602</f>
        <v/>
      </c>
      <c r="H5602">
        <f>MAX(E5602-F5602-G5602,0)</f>
        <v/>
      </c>
      <c r="I5602">
        <f>MIN(E5602,F5602+G5602)+(1-MgmtPct)*H5602</f>
        <v/>
      </c>
      <c r="J5602">
        <f>IF(I5602/SponsorCost&gt;=RatchetTrigger,1,0)</f>
        <v/>
      </c>
      <c r="K5602">
        <f>IF(J5602=1,MgmtPctRatchet,MgmtPct)</f>
        <v/>
      </c>
      <c r="L5602">
        <f>K5602*H5602</f>
        <v/>
      </c>
      <c r="M5602">
        <f>EXP(-rf*C5602)*L5602</f>
        <v/>
      </c>
      <c r="N5602">
        <f>EXP(-rf*C5602)*E5602</f>
        <v/>
      </c>
    </row>
    <row r="5603">
      <c r="A5603" t="n">
        <v>5595</v>
      </c>
      <c r="B5603">
        <f>RAND()</f>
        <v/>
      </c>
      <c r="C5603">
        <f>IF(B5603&lt;P_3,3,IF(B5603&lt;P_3+P_4,4,5))</f>
        <v/>
      </c>
      <c r="D5603">
        <f>NORM.S.INV(RAND())</f>
        <v/>
      </c>
      <c r="E5603">
        <f>V0*EXP((rf-q_leak-0.5*sigma^2)*C5603+sigma*SQRT(C5603)*D5603)</f>
        <v/>
      </c>
      <c r="F5603">
        <f>SHL_face*(1+SHL_rate)^C5603</f>
        <v/>
      </c>
      <c r="G5603">
        <f>Pref_face*(1+Pref_rate)^C5603</f>
        <v/>
      </c>
      <c r="H5603">
        <f>MAX(E5603-F5603-G5603,0)</f>
        <v/>
      </c>
      <c r="I5603">
        <f>MIN(E5603,F5603+G5603)+(1-MgmtPct)*H5603</f>
        <v/>
      </c>
      <c r="J5603">
        <f>IF(I5603/SponsorCost&gt;=RatchetTrigger,1,0)</f>
        <v/>
      </c>
      <c r="K5603">
        <f>IF(J5603=1,MgmtPctRatchet,MgmtPct)</f>
        <v/>
      </c>
      <c r="L5603">
        <f>K5603*H5603</f>
        <v/>
      </c>
      <c r="M5603">
        <f>EXP(-rf*C5603)*L5603</f>
        <v/>
      </c>
      <c r="N5603">
        <f>EXP(-rf*C5603)*E5603</f>
        <v/>
      </c>
    </row>
    <row r="5604">
      <c r="A5604" t="n">
        <v>5596</v>
      </c>
      <c r="B5604">
        <f>RAND()</f>
        <v/>
      </c>
      <c r="C5604">
        <f>IF(B5604&lt;P_3,3,IF(B5604&lt;P_3+P_4,4,5))</f>
        <v/>
      </c>
      <c r="D5604">
        <f>NORM.S.INV(RAND())</f>
        <v/>
      </c>
      <c r="E5604">
        <f>V0*EXP((rf-q_leak-0.5*sigma^2)*C5604+sigma*SQRT(C5604)*D5604)</f>
        <v/>
      </c>
      <c r="F5604">
        <f>SHL_face*(1+SHL_rate)^C5604</f>
        <v/>
      </c>
      <c r="G5604">
        <f>Pref_face*(1+Pref_rate)^C5604</f>
        <v/>
      </c>
      <c r="H5604">
        <f>MAX(E5604-F5604-G5604,0)</f>
        <v/>
      </c>
      <c r="I5604">
        <f>MIN(E5604,F5604+G5604)+(1-MgmtPct)*H5604</f>
        <v/>
      </c>
      <c r="J5604">
        <f>IF(I5604/SponsorCost&gt;=RatchetTrigger,1,0)</f>
        <v/>
      </c>
      <c r="K5604">
        <f>IF(J5604=1,MgmtPctRatchet,MgmtPct)</f>
        <v/>
      </c>
      <c r="L5604">
        <f>K5604*H5604</f>
        <v/>
      </c>
      <c r="M5604">
        <f>EXP(-rf*C5604)*L5604</f>
        <v/>
      </c>
      <c r="N5604">
        <f>EXP(-rf*C5604)*E5604</f>
        <v/>
      </c>
    </row>
    <row r="5605">
      <c r="A5605" t="n">
        <v>5597</v>
      </c>
      <c r="B5605">
        <f>RAND()</f>
        <v/>
      </c>
      <c r="C5605">
        <f>IF(B5605&lt;P_3,3,IF(B5605&lt;P_3+P_4,4,5))</f>
        <v/>
      </c>
      <c r="D5605">
        <f>NORM.S.INV(RAND())</f>
        <v/>
      </c>
      <c r="E5605">
        <f>V0*EXP((rf-q_leak-0.5*sigma^2)*C5605+sigma*SQRT(C5605)*D5605)</f>
        <v/>
      </c>
      <c r="F5605">
        <f>SHL_face*(1+SHL_rate)^C5605</f>
        <v/>
      </c>
      <c r="G5605">
        <f>Pref_face*(1+Pref_rate)^C5605</f>
        <v/>
      </c>
      <c r="H5605">
        <f>MAX(E5605-F5605-G5605,0)</f>
        <v/>
      </c>
      <c r="I5605">
        <f>MIN(E5605,F5605+G5605)+(1-MgmtPct)*H5605</f>
        <v/>
      </c>
      <c r="J5605">
        <f>IF(I5605/SponsorCost&gt;=RatchetTrigger,1,0)</f>
        <v/>
      </c>
      <c r="K5605">
        <f>IF(J5605=1,MgmtPctRatchet,MgmtPct)</f>
        <v/>
      </c>
      <c r="L5605">
        <f>K5605*H5605</f>
        <v/>
      </c>
      <c r="M5605">
        <f>EXP(-rf*C5605)*L5605</f>
        <v/>
      </c>
      <c r="N5605">
        <f>EXP(-rf*C5605)*E5605</f>
        <v/>
      </c>
    </row>
    <row r="5606">
      <c r="A5606" t="n">
        <v>5598</v>
      </c>
      <c r="B5606">
        <f>RAND()</f>
        <v/>
      </c>
      <c r="C5606">
        <f>IF(B5606&lt;P_3,3,IF(B5606&lt;P_3+P_4,4,5))</f>
        <v/>
      </c>
      <c r="D5606">
        <f>NORM.S.INV(RAND())</f>
        <v/>
      </c>
      <c r="E5606">
        <f>V0*EXP((rf-q_leak-0.5*sigma^2)*C5606+sigma*SQRT(C5606)*D5606)</f>
        <v/>
      </c>
      <c r="F5606">
        <f>SHL_face*(1+SHL_rate)^C5606</f>
        <v/>
      </c>
      <c r="G5606">
        <f>Pref_face*(1+Pref_rate)^C5606</f>
        <v/>
      </c>
      <c r="H5606">
        <f>MAX(E5606-F5606-G5606,0)</f>
        <v/>
      </c>
      <c r="I5606">
        <f>MIN(E5606,F5606+G5606)+(1-MgmtPct)*H5606</f>
        <v/>
      </c>
      <c r="J5606">
        <f>IF(I5606/SponsorCost&gt;=RatchetTrigger,1,0)</f>
        <v/>
      </c>
      <c r="K5606">
        <f>IF(J5606=1,MgmtPctRatchet,MgmtPct)</f>
        <v/>
      </c>
      <c r="L5606">
        <f>K5606*H5606</f>
        <v/>
      </c>
      <c r="M5606">
        <f>EXP(-rf*C5606)*L5606</f>
        <v/>
      </c>
      <c r="N5606">
        <f>EXP(-rf*C5606)*E5606</f>
        <v/>
      </c>
    </row>
    <row r="5607">
      <c r="A5607" t="n">
        <v>5599</v>
      </c>
      <c r="B5607">
        <f>RAND()</f>
        <v/>
      </c>
      <c r="C5607">
        <f>IF(B5607&lt;P_3,3,IF(B5607&lt;P_3+P_4,4,5))</f>
        <v/>
      </c>
      <c r="D5607">
        <f>NORM.S.INV(RAND())</f>
        <v/>
      </c>
      <c r="E5607">
        <f>V0*EXP((rf-q_leak-0.5*sigma^2)*C5607+sigma*SQRT(C5607)*D5607)</f>
        <v/>
      </c>
      <c r="F5607">
        <f>SHL_face*(1+SHL_rate)^C5607</f>
        <v/>
      </c>
      <c r="G5607">
        <f>Pref_face*(1+Pref_rate)^C5607</f>
        <v/>
      </c>
      <c r="H5607">
        <f>MAX(E5607-F5607-G5607,0)</f>
        <v/>
      </c>
      <c r="I5607">
        <f>MIN(E5607,F5607+G5607)+(1-MgmtPct)*H5607</f>
        <v/>
      </c>
      <c r="J5607">
        <f>IF(I5607/SponsorCost&gt;=RatchetTrigger,1,0)</f>
        <v/>
      </c>
      <c r="K5607">
        <f>IF(J5607=1,MgmtPctRatchet,MgmtPct)</f>
        <v/>
      </c>
      <c r="L5607">
        <f>K5607*H5607</f>
        <v/>
      </c>
      <c r="M5607">
        <f>EXP(-rf*C5607)*L5607</f>
        <v/>
      </c>
      <c r="N5607">
        <f>EXP(-rf*C5607)*E5607</f>
        <v/>
      </c>
    </row>
    <row r="5608">
      <c r="A5608" t="n">
        <v>5600</v>
      </c>
      <c r="B5608">
        <f>RAND()</f>
        <v/>
      </c>
      <c r="C5608">
        <f>IF(B5608&lt;P_3,3,IF(B5608&lt;P_3+P_4,4,5))</f>
        <v/>
      </c>
      <c r="D5608">
        <f>NORM.S.INV(RAND())</f>
        <v/>
      </c>
      <c r="E5608">
        <f>V0*EXP((rf-q_leak-0.5*sigma^2)*C5608+sigma*SQRT(C5608)*D5608)</f>
        <v/>
      </c>
      <c r="F5608">
        <f>SHL_face*(1+SHL_rate)^C5608</f>
        <v/>
      </c>
      <c r="G5608">
        <f>Pref_face*(1+Pref_rate)^C5608</f>
        <v/>
      </c>
      <c r="H5608">
        <f>MAX(E5608-F5608-G5608,0)</f>
        <v/>
      </c>
      <c r="I5608">
        <f>MIN(E5608,F5608+G5608)+(1-MgmtPct)*H5608</f>
        <v/>
      </c>
      <c r="J5608">
        <f>IF(I5608/SponsorCost&gt;=RatchetTrigger,1,0)</f>
        <v/>
      </c>
      <c r="K5608">
        <f>IF(J5608=1,MgmtPctRatchet,MgmtPct)</f>
        <v/>
      </c>
      <c r="L5608">
        <f>K5608*H5608</f>
        <v/>
      </c>
      <c r="M5608">
        <f>EXP(-rf*C5608)*L5608</f>
        <v/>
      </c>
      <c r="N5608">
        <f>EXP(-rf*C5608)*E5608</f>
        <v/>
      </c>
    </row>
    <row r="5609">
      <c r="A5609" t="n">
        <v>5601</v>
      </c>
      <c r="B5609">
        <f>RAND()</f>
        <v/>
      </c>
      <c r="C5609">
        <f>IF(B5609&lt;P_3,3,IF(B5609&lt;P_3+P_4,4,5))</f>
        <v/>
      </c>
      <c r="D5609">
        <f>NORM.S.INV(RAND())</f>
        <v/>
      </c>
      <c r="E5609">
        <f>V0*EXP((rf-q_leak-0.5*sigma^2)*C5609+sigma*SQRT(C5609)*D5609)</f>
        <v/>
      </c>
      <c r="F5609">
        <f>SHL_face*(1+SHL_rate)^C5609</f>
        <v/>
      </c>
      <c r="G5609">
        <f>Pref_face*(1+Pref_rate)^C5609</f>
        <v/>
      </c>
      <c r="H5609">
        <f>MAX(E5609-F5609-G5609,0)</f>
        <v/>
      </c>
      <c r="I5609">
        <f>MIN(E5609,F5609+G5609)+(1-MgmtPct)*H5609</f>
        <v/>
      </c>
      <c r="J5609">
        <f>IF(I5609/SponsorCost&gt;=RatchetTrigger,1,0)</f>
        <v/>
      </c>
      <c r="K5609">
        <f>IF(J5609=1,MgmtPctRatchet,MgmtPct)</f>
        <v/>
      </c>
      <c r="L5609">
        <f>K5609*H5609</f>
        <v/>
      </c>
      <c r="M5609">
        <f>EXP(-rf*C5609)*L5609</f>
        <v/>
      </c>
      <c r="N5609">
        <f>EXP(-rf*C5609)*E5609</f>
        <v/>
      </c>
    </row>
    <row r="5610">
      <c r="A5610" t="n">
        <v>5602</v>
      </c>
      <c r="B5610">
        <f>RAND()</f>
        <v/>
      </c>
      <c r="C5610">
        <f>IF(B5610&lt;P_3,3,IF(B5610&lt;P_3+P_4,4,5))</f>
        <v/>
      </c>
      <c r="D5610">
        <f>NORM.S.INV(RAND())</f>
        <v/>
      </c>
      <c r="E5610">
        <f>V0*EXP((rf-q_leak-0.5*sigma^2)*C5610+sigma*SQRT(C5610)*D5610)</f>
        <v/>
      </c>
      <c r="F5610">
        <f>SHL_face*(1+SHL_rate)^C5610</f>
        <v/>
      </c>
      <c r="G5610">
        <f>Pref_face*(1+Pref_rate)^C5610</f>
        <v/>
      </c>
      <c r="H5610">
        <f>MAX(E5610-F5610-G5610,0)</f>
        <v/>
      </c>
      <c r="I5610">
        <f>MIN(E5610,F5610+G5610)+(1-MgmtPct)*H5610</f>
        <v/>
      </c>
      <c r="J5610">
        <f>IF(I5610/SponsorCost&gt;=RatchetTrigger,1,0)</f>
        <v/>
      </c>
      <c r="K5610">
        <f>IF(J5610=1,MgmtPctRatchet,MgmtPct)</f>
        <v/>
      </c>
      <c r="L5610">
        <f>K5610*H5610</f>
        <v/>
      </c>
      <c r="M5610">
        <f>EXP(-rf*C5610)*L5610</f>
        <v/>
      </c>
      <c r="N5610">
        <f>EXP(-rf*C5610)*E5610</f>
        <v/>
      </c>
    </row>
    <row r="5611">
      <c r="A5611" t="n">
        <v>5603</v>
      </c>
      <c r="B5611">
        <f>RAND()</f>
        <v/>
      </c>
      <c r="C5611">
        <f>IF(B5611&lt;P_3,3,IF(B5611&lt;P_3+P_4,4,5))</f>
        <v/>
      </c>
      <c r="D5611">
        <f>NORM.S.INV(RAND())</f>
        <v/>
      </c>
      <c r="E5611">
        <f>V0*EXP((rf-q_leak-0.5*sigma^2)*C5611+sigma*SQRT(C5611)*D5611)</f>
        <v/>
      </c>
      <c r="F5611">
        <f>SHL_face*(1+SHL_rate)^C5611</f>
        <v/>
      </c>
      <c r="G5611">
        <f>Pref_face*(1+Pref_rate)^C5611</f>
        <v/>
      </c>
      <c r="H5611">
        <f>MAX(E5611-F5611-G5611,0)</f>
        <v/>
      </c>
      <c r="I5611">
        <f>MIN(E5611,F5611+G5611)+(1-MgmtPct)*H5611</f>
        <v/>
      </c>
      <c r="J5611">
        <f>IF(I5611/SponsorCost&gt;=RatchetTrigger,1,0)</f>
        <v/>
      </c>
      <c r="K5611">
        <f>IF(J5611=1,MgmtPctRatchet,MgmtPct)</f>
        <v/>
      </c>
      <c r="L5611">
        <f>K5611*H5611</f>
        <v/>
      </c>
      <c r="M5611">
        <f>EXP(-rf*C5611)*L5611</f>
        <v/>
      </c>
      <c r="N5611">
        <f>EXP(-rf*C5611)*E5611</f>
        <v/>
      </c>
    </row>
    <row r="5612">
      <c r="A5612" t="n">
        <v>5604</v>
      </c>
      <c r="B5612">
        <f>RAND()</f>
        <v/>
      </c>
      <c r="C5612">
        <f>IF(B5612&lt;P_3,3,IF(B5612&lt;P_3+P_4,4,5))</f>
        <v/>
      </c>
      <c r="D5612">
        <f>NORM.S.INV(RAND())</f>
        <v/>
      </c>
      <c r="E5612">
        <f>V0*EXP((rf-q_leak-0.5*sigma^2)*C5612+sigma*SQRT(C5612)*D5612)</f>
        <v/>
      </c>
      <c r="F5612">
        <f>SHL_face*(1+SHL_rate)^C5612</f>
        <v/>
      </c>
      <c r="G5612">
        <f>Pref_face*(1+Pref_rate)^C5612</f>
        <v/>
      </c>
      <c r="H5612">
        <f>MAX(E5612-F5612-G5612,0)</f>
        <v/>
      </c>
      <c r="I5612">
        <f>MIN(E5612,F5612+G5612)+(1-MgmtPct)*H5612</f>
        <v/>
      </c>
      <c r="J5612">
        <f>IF(I5612/SponsorCost&gt;=RatchetTrigger,1,0)</f>
        <v/>
      </c>
      <c r="K5612">
        <f>IF(J5612=1,MgmtPctRatchet,MgmtPct)</f>
        <v/>
      </c>
      <c r="L5612">
        <f>K5612*H5612</f>
        <v/>
      </c>
      <c r="M5612">
        <f>EXP(-rf*C5612)*L5612</f>
        <v/>
      </c>
      <c r="N5612">
        <f>EXP(-rf*C5612)*E5612</f>
        <v/>
      </c>
    </row>
    <row r="5613">
      <c r="A5613" t="n">
        <v>5605</v>
      </c>
      <c r="B5613">
        <f>RAND()</f>
        <v/>
      </c>
      <c r="C5613">
        <f>IF(B5613&lt;P_3,3,IF(B5613&lt;P_3+P_4,4,5))</f>
        <v/>
      </c>
      <c r="D5613">
        <f>NORM.S.INV(RAND())</f>
        <v/>
      </c>
      <c r="E5613">
        <f>V0*EXP((rf-q_leak-0.5*sigma^2)*C5613+sigma*SQRT(C5613)*D5613)</f>
        <v/>
      </c>
      <c r="F5613">
        <f>SHL_face*(1+SHL_rate)^C5613</f>
        <v/>
      </c>
      <c r="G5613">
        <f>Pref_face*(1+Pref_rate)^C5613</f>
        <v/>
      </c>
      <c r="H5613">
        <f>MAX(E5613-F5613-G5613,0)</f>
        <v/>
      </c>
      <c r="I5613">
        <f>MIN(E5613,F5613+G5613)+(1-MgmtPct)*H5613</f>
        <v/>
      </c>
      <c r="J5613">
        <f>IF(I5613/SponsorCost&gt;=RatchetTrigger,1,0)</f>
        <v/>
      </c>
      <c r="K5613">
        <f>IF(J5613=1,MgmtPctRatchet,MgmtPct)</f>
        <v/>
      </c>
      <c r="L5613">
        <f>K5613*H5613</f>
        <v/>
      </c>
      <c r="M5613">
        <f>EXP(-rf*C5613)*L5613</f>
        <v/>
      </c>
      <c r="N5613">
        <f>EXP(-rf*C5613)*E5613</f>
        <v/>
      </c>
    </row>
    <row r="5614">
      <c r="A5614" t="n">
        <v>5606</v>
      </c>
      <c r="B5614">
        <f>RAND()</f>
        <v/>
      </c>
      <c r="C5614">
        <f>IF(B5614&lt;P_3,3,IF(B5614&lt;P_3+P_4,4,5))</f>
        <v/>
      </c>
      <c r="D5614">
        <f>NORM.S.INV(RAND())</f>
        <v/>
      </c>
      <c r="E5614">
        <f>V0*EXP((rf-q_leak-0.5*sigma^2)*C5614+sigma*SQRT(C5614)*D5614)</f>
        <v/>
      </c>
      <c r="F5614">
        <f>SHL_face*(1+SHL_rate)^C5614</f>
        <v/>
      </c>
      <c r="G5614">
        <f>Pref_face*(1+Pref_rate)^C5614</f>
        <v/>
      </c>
      <c r="H5614">
        <f>MAX(E5614-F5614-G5614,0)</f>
        <v/>
      </c>
      <c r="I5614">
        <f>MIN(E5614,F5614+G5614)+(1-MgmtPct)*H5614</f>
        <v/>
      </c>
      <c r="J5614">
        <f>IF(I5614/SponsorCost&gt;=RatchetTrigger,1,0)</f>
        <v/>
      </c>
      <c r="K5614">
        <f>IF(J5614=1,MgmtPctRatchet,MgmtPct)</f>
        <v/>
      </c>
      <c r="L5614">
        <f>K5614*H5614</f>
        <v/>
      </c>
      <c r="M5614">
        <f>EXP(-rf*C5614)*L5614</f>
        <v/>
      </c>
      <c r="N5614">
        <f>EXP(-rf*C5614)*E5614</f>
        <v/>
      </c>
    </row>
    <row r="5615">
      <c r="A5615" t="n">
        <v>5607</v>
      </c>
      <c r="B5615">
        <f>RAND()</f>
        <v/>
      </c>
      <c r="C5615">
        <f>IF(B5615&lt;P_3,3,IF(B5615&lt;P_3+P_4,4,5))</f>
        <v/>
      </c>
      <c r="D5615">
        <f>NORM.S.INV(RAND())</f>
        <v/>
      </c>
      <c r="E5615">
        <f>V0*EXP((rf-q_leak-0.5*sigma^2)*C5615+sigma*SQRT(C5615)*D5615)</f>
        <v/>
      </c>
      <c r="F5615">
        <f>SHL_face*(1+SHL_rate)^C5615</f>
        <v/>
      </c>
      <c r="G5615">
        <f>Pref_face*(1+Pref_rate)^C5615</f>
        <v/>
      </c>
      <c r="H5615">
        <f>MAX(E5615-F5615-G5615,0)</f>
        <v/>
      </c>
      <c r="I5615">
        <f>MIN(E5615,F5615+G5615)+(1-MgmtPct)*H5615</f>
        <v/>
      </c>
      <c r="J5615">
        <f>IF(I5615/SponsorCost&gt;=RatchetTrigger,1,0)</f>
        <v/>
      </c>
      <c r="K5615">
        <f>IF(J5615=1,MgmtPctRatchet,MgmtPct)</f>
        <v/>
      </c>
      <c r="L5615">
        <f>K5615*H5615</f>
        <v/>
      </c>
      <c r="M5615">
        <f>EXP(-rf*C5615)*L5615</f>
        <v/>
      </c>
      <c r="N5615">
        <f>EXP(-rf*C5615)*E5615</f>
        <v/>
      </c>
    </row>
    <row r="5616">
      <c r="A5616" t="n">
        <v>5608</v>
      </c>
      <c r="B5616">
        <f>RAND()</f>
        <v/>
      </c>
      <c r="C5616">
        <f>IF(B5616&lt;P_3,3,IF(B5616&lt;P_3+P_4,4,5))</f>
        <v/>
      </c>
      <c r="D5616">
        <f>NORM.S.INV(RAND())</f>
        <v/>
      </c>
      <c r="E5616">
        <f>V0*EXP((rf-q_leak-0.5*sigma^2)*C5616+sigma*SQRT(C5616)*D5616)</f>
        <v/>
      </c>
      <c r="F5616">
        <f>SHL_face*(1+SHL_rate)^C5616</f>
        <v/>
      </c>
      <c r="G5616">
        <f>Pref_face*(1+Pref_rate)^C5616</f>
        <v/>
      </c>
      <c r="H5616">
        <f>MAX(E5616-F5616-G5616,0)</f>
        <v/>
      </c>
      <c r="I5616">
        <f>MIN(E5616,F5616+G5616)+(1-MgmtPct)*H5616</f>
        <v/>
      </c>
      <c r="J5616">
        <f>IF(I5616/SponsorCost&gt;=RatchetTrigger,1,0)</f>
        <v/>
      </c>
      <c r="K5616">
        <f>IF(J5616=1,MgmtPctRatchet,MgmtPct)</f>
        <v/>
      </c>
      <c r="L5616">
        <f>K5616*H5616</f>
        <v/>
      </c>
      <c r="M5616">
        <f>EXP(-rf*C5616)*L5616</f>
        <v/>
      </c>
      <c r="N5616">
        <f>EXP(-rf*C5616)*E5616</f>
        <v/>
      </c>
    </row>
    <row r="5617">
      <c r="A5617" t="n">
        <v>5609</v>
      </c>
      <c r="B5617">
        <f>RAND()</f>
        <v/>
      </c>
      <c r="C5617">
        <f>IF(B5617&lt;P_3,3,IF(B5617&lt;P_3+P_4,4,5))</f>
        <v/>
      </c>
      <c r="D5617">
        <f>NORM.S.INV(RAND())</f>
        <v/>
      </c>
      <c r="E5617">
        <f>V0*EXP((rf-q_leak-0.5*sigma^2)*C5617+sigma*SQRT(C5617)*D5617)</f>
        <v/>
      </c>
      <c r="F5617">
        <f>SHL_face*(1+SHL_rate)^C5617</f>
        <v/>
      </c>
      <c r="G5617">
        <f>Pref_face*(1+Pref_rate)^C5617</f>
        <v/>
      </c>
      <c r="H5617">
        <f>MAX(E5617-F5617-G5617,0)</f>
        <v/>
      </c>
      <c r="I5617">
        <f>MIN(E5617,F5617+G5617)+(1-MgmtPct)*H5617</f>
        <v/>
      </c>
      <c r="J5617">
        <f>IF(I5617/SponsorCost&gt;=RatchetTrigger,1,0)</f>
        <v/>
      </c>
      <c r="K5617">
        <f>IF(J5617=1,MgmtPctRatchet,MgmtPct)</f>
        <v/>
      </c>
      <c r="L5617">
        <f>K5617*H5617</f>
        <v/>
      </c>
      <c r="M5617">
        <f>EXP(-rf*C5617)*L5617</f>
        <v/>
      </c>
      <c r="N5617">
        <f>EXP(-rf*C5617)*E5617</f>
        <v/>
      </c>
    </row>
    <row r="5618">
      <c r="A5618" t="n">
        <v>5610</v>
      </c>
      <c r="B5618">
        <f>RAND()</f>
        <v/>
      </c>
      <c r="C5618">
        <f>IF(B5618&lt;P_3,3,IF(B5618&lt;P_3+P_4,4,5))</f>
        <v/>
      </c>
      <c r="D5618">
        <f>NORM.S.INV(RAND())</f>
        <v/>
      </c>
      <c r="E5618">
        <f>V0*EXP((rf-q_leak-0.5*sigma^2)*C5618+sigma*SQRT(C5618)*D5618)</f>
        <v/>
      </c>
      <c r="F5618">
        <f>SHL_face*(1+SHL_rate)^C5618</f>
        <v/>
      </c>
      <c r="G5618">
        <f>Pref_face*(1+Pref_rate)^C5618</f>
        <v/>
      </c>
      <c r="H5618">
        <f>MAX(E5618-F5618-G5618,0)</f>
        <v/>
      </c>
      <c r="I5618">
        <f>MIN(E5618,F5618+G5618)+(1-MgmtPct)*H5618</f>
        <v/>
      </c>
      <c r="J5618">
        <f>IF(I5618/SponsorCost&gt;=RatchetTrigger,1,0)</f>
        <v/>
      </c>
      <c r="K5618">
        <f>IF(J5618=1,MgmtPctRatchet,MgmtPct)</f>
        <v/>
      </c>
      <c r="L5618">
        <f>K5618*H5618</f>
        <v/>
      </c>
      <c r="M5618">
        <f>EXP(-rf*C5618)*L5618</f>
        <v/>
      </c>
      <c r="N5618">
        <f>EXP(-rf*C5618)*E5618</f>
        <v/>
      </c>
    </row>
    <row r="5619">
      <c r="A5619" t="n">
        <v>5611</v>
      </c>
      <c r="B5619">
        <f>RAND()</f>
        <v/>
      </c>
      <c r="C5619">
        <f>IF(B5619&lt;P_3,3,IF(B5619&lt;P_3+P_4,4,5))</f>
        <v/>
      </c>
      <c r="D5619">
        <f>NORM.S.INV(RAND())</f>
        <v/>
      </c>
      <c r="E5619">
        <f>V0*EXP((rf-q_leak-0.5*sigma^2)*C5619+sigma*SQRT(C5619)*D5619)</f>
        <v/>
      </c>
      <c r="F5619">
        <f>SHL_face*(1+SHL_rate)^C5619</f>
        <v/>
      </c>
      <c r="G5619">
        <f>Pref_face*(1+Pref_rate)^C5619</f>
        <v/>
      </c>
      <c r="H5619">
        <f>MAX(E5619-F5619-G5619,0)</f>
        <v/>
      </c>
      <c r="I5619">
        <f>MIN(E5619,F5619+G5619)+(1-MgmtPct)*H5619</f>
        <v/>
      </c>
      <c r="J5619">
        <f>IF(I5619/SponsorCost&gt;=RatchetTrigger,1,0)</f>
        <v/>
      </c>
      <c r="K5619">
        <f>IF(J5619=1,MgmtPctRatchet,MgmtPct)</f>
        <v/>
      </c>
      <c r="L5619">
        <f>K5619*H5619</f>
        <v/>
      </c>
      <c r="M5619">
        <f>EXP(-rf*C5619)*L5619</f>
        <v/>
      </c>
      <c r="N5619">
        <f>EXP(-rf*C5619)*E5619</f>
        <v/>
      </c>
    </row>
    <row r="5620">
      <c r="A5620" t="n">
        <v>5612</v>
      </c>
      <c r="B5620">
        <f>RAND()</f>
        <v/>
      </c>
      <c r="C5620">
        <f>IF(B5620&lt;P_3,3,IF(B5620&lt;P_3+P_4,4,5))</f>
        <v/>
      </c>
      <c r="D5620">
        <f>NORM.S.INV(RAND())</f>
        <v/>
      </c>
      <c r="E5620">
        <f>V0*EXP((rf-q_leak-0.5*sigma^2)*C5620+sigma*SQRT(C5620)*D5620)</f>
        <v/>
      </c>
      <c r="F5620">
        <f>SHL_face*(1+SHL_rate)^C5620</f>
        <v/>
      </c>
      <c r="G5620">
        <f>Pref_face*(1+Pref_rate)^C5620</f>
        <v/>
      </c>
      <c r="H5620">
        <f>MAX(E5620-F5620-G5620,0)</f>
        <v/>
      </c>
      <c r="I5620">
        <f>MIN(E5620,F5620+G5620)+(1-MgmtPct)*H5620</f>
        <v/>
      </c>
      <c r="J5620">
        <f>IF(I5620/SponsorCost&gt;=RatchetTrigger,1,0)</f>
        <v/>
      </c>
      <c r="K5620">
        <f>IF(J5620=1,MgmtPctRatchet,MgmtPct)</f>
        <v/>
      </c>
      <c r="L5620">
        <f>K5620*H5620</f>
        <v/>
      </c>
      <c r="M5620">
        <f>EXP(-rf*C5620)*L5620</f>
        <v/>
      </c>
      <c r="N5620">
        <f>EXP(-rf*C5620)*E5620</f>
        <v/>
      </c>
    </row>
    <row r="5621">
      <c r="A5621" t="n">
        <v>5613</v>
      </c>
      <c r="B5621">
        <f>RAND()</f>
        <v/>
      </c>
      <c r="C5621">
        <f>IF(B5621&lt;P_3,3,IF(B5621&lt;P_3+P_4,4,5))</f>
        <v/>
      </c>
      <c r="D5621">
        <f>NORM.S.INV(RAND())</f>
        <v/>
      </c>
      <c r="E5621">
        <f>V0*EXP((rf-q_leak-0.5*sigma^2)*C5621+sigma*SQRT(C5621)*D5621)</f>
        <v/>
      </c>
      <c r="F5621">
        <f>SHL_face*(1+SHL_rate)^C5621</f>
        <v/>
      </c>
      <c r="G5621">
        <f>Pref_face*(1+Pref_rate)^C5621</f>
        <v/>
      </c>
      <c r="H5621">
        <f>MAX(E5621-F5621-G5621,0)</f>
        <v/>
      </c>
      <c r="I5621">
        <f>MIN(E5621,F5621+G5621)+(1-MgmtPct)*H5621</f>
        <v/>
      </c>
      <c r="J5621">
        <f>IF(I5621/SponsorCost&gt;=RatchetTrigger,1,0)</f>
        <v/>
      </c>
      <c r="K5621">
        <f>IF(J5621=1,MgmtPctRatchet,MgmtPct)</f>
        <v/>
      </c>
      <c r="L5621">
        <f>K5621*H5621</f>
        <v/>
      </c>
      <c r="M5621">
        <f>EXP(-rf*C5621)*L5621</f>
        <v/>
      </c>
      <c r="N5621">
        <f>EXP(-rf*C5621)*E5621</f>
        <v/>
      </c>
    </row>
    <row r="5622">
      <c r="A5622" t="n">
        <v>5614</v>
      </c>
      <c r="B5622">
        <f>RAND()</f>
        <v/>
      </c>
      <c r="C5622">
        <f>IF(B5622&lt;P_3,3,IF(B5622&lt;P_3+P_4,4,5))</f>
        <v/>
      </c>
      <c r="D5622">
        <f>NORM.S.INV(RAND())</f>
        <v/>
      </c>
      <c r="E5622">
        <f>V0*EXP((rf-q_leak-0.5*sigma^2)*C5622+sigma*SQRT(C5622)*D5622)</f>
        <v/>
      </c>
      <c r="F5622">
        <f>SHL_face*(1+SHL_rate)^C5622</f>
        <v/>
      </c>
      <c r="G5622">
        <f>Pref_face*(1+Pref_rate)^C5622</f>
        <v/>
      </c>
      <c r="H5622">
        <f>MAX(E5622-F5622-G5622,0)</f>
        <v/>
      </c>
      <c r="I5622">
        <f>MIN(E5622,F5622+G5622)+(1-MgmtPct)*H5622</f>
        <v/>
      </c>
      <c r="J5622">
        <f>IF(I5622/SponsorCost&gt;=RatchetTrigger,1,0)</f>
        <v/>
      </c>
      <c r="K5622">
        <f>IF(J5622=1,MgmtPctRatchet,MgmtPct)</f>
        <v/>
      </c>
      <c r="L5622">
        <f>K5622*H5622</f>
        <v/>
      </c>
      <c r="M5622">
        <f>EXP(-rf*C5622)*L5622</f>
        <v/>
      </c>
      <c r="N5622">
        <f>EXP(-rf*C5622)*E5622</f>
        <v/>
      </c>
    </row>
    <row r="5623">
      <c r="A5623" t="n">
        <v>5615</v>
      </c>
      <c r="B5623">
        <f>RAND()</f>
        <v/>
      </c>
      <c r="C5623">
        <f>IF(B5623&lt;P_3,3,IF(B5623&lt;P_3+P_4,4,5))</f>
        <v/>
      </c>
      <c r="D5623">
        <f>NORM.S.INV(RAND())</f>
        <v/>
      </c>
      <c r="E5623">
        <f>V0*EXP((rf-q_leak-0.5*sigma^2)*C5623+sigma*SQRT(C5623)*D5623)</f>
        <v/>
      </c>
      <c r="F5623">
        <f>SHL_face*(1+SHL_rate)^C5623</f>
        <v/>
      </c>
      <c r="G5623">
        <f>Pref_face*(1+Pref_rate)^C5623</f>
        <v/>
      </c>
      <c r="H5623">
        <f>MAX(E5623-F5623-G5623,0)</f>
        <v/>
      </c>
      <c r="I5623">
        <f>MIN(E5623,F5623+G5623)+(1-MgmtPct)*H5623</f>
        <v/>
      </c>
      <c r="J5623">
        <f>IF(I5623/SponsorCost&gt;=RatchetTrigger,1,0)</f>
        <v/>
      </c>
      <c r="K5623">
        <f>IF(J5623=1,MgmtPctRatchet,MgmtPct)</f>
        <v/>
      </c>
      <c r="L5623">
        <f>K5623*H5623</f>
        <v/>
      </c>
      <c r="M5623">
        <f>EXP(-rf*C5623)*L5623</f>
        <v/>
      </c>
      <c r="N5623">
        <f>EXP(-rf*C5623)*E5623</f>
        <v/>
      </c>
    </row>
    <row r="5624">
      <c r="A5624" t="n">
        <v>5616</v>
      </c>
      <c r="B5624">
        <f>RAND()</f>
        <v/>
      </c>
      <c r="C5624">
        <f>IF(B5624&lt;P_3,3,IF(B5624&lt;P_3+P_4,4,5))</f>
        <v/>
      </c>
      <c r="D5624">
        <f>NORM.S.INV(RAND())</f>
        <v/>
      </c>
      <c r="E5624">
        <f>V0*EXP((rf-q_leak-0.5*sigma^2)*C5624+sigma*SQRT(C5624)*D5624)</f>
        <v/>
      </c>
      <c r="F5624">
        <f>SHL_face*(1+SHL_rate)^C5624</f>
        <v/>
      </c>
      <c r="G5624">
        <f>Pref_face*(1+Pref_rate)^C5624</f>
        <v/>
      </c>
      <c r="H5624">
        <f>MAX(E5624-F5624-G5624,0)</f>
        <v/>
      </c>
      <c r="I5624">
        <f>MIN(E5624,F5624+G5624)+(1-MgmtPct)*H5624</f>
        <v/>
      </c>
      <c r="J5624">
        <f>IF(I5624/SponsorCost&gt;=RatchetTrigger,1,0)</f>
        <v/>
      </c>
      <c r="K5624">
        <f>IF(J5624=1,MgmtPctRatchet,MgmtPct)</f>
        <v/>
      </c>
      <c r="L5624">
        <f>K5624*H5624</f>
        <v/>
      </c>
      <c r="M5624">
        <f>EXP(-rf*C5624)*L5624</f>
        <v/>
      </c>
      <c r="N5624">
        <f>EXP(-rf*C5624)*E5624</f>
        <v/>
      </c>
    </row>
    <row r="5625">
      <c r="A5625" t="n">
        <v>5617</v>
      </c>
      <c r="B5625">
        <f>RAND()</f>
        <v/>
      </c>
      <c r="C5625">
        <f>IF(B5625&lt;P_3,3,IF(B5625&lt;P_3+P_4,4,5))</f>
        <v/>
      </c>
      <c r="D5625">
        <f>NORM.S.INV(RAND())</f>
        <v/>
      </c>
      <c r="E5625">
        <f>V0*EXP((rf-q_leak-0.5*sigma^2)*C5625+sigma*SQRT(C5625)*D5625)</f>
        <v/>
      </c>
      <c r="F5625">
        <f>SHL_face*(1+SHL_rate)^C5625</f>
        <v/>
      </c>
      <c r="G5625">
        <f>Pref_face*(1+Pref_rate)^C5625</f>
        <v/>
      </c>
      <c r="H5625">
        <f>MAX(E5625-F5625-G5625,0)</f>
        <v/>
      </c>
      <c r="I5625">
        <f>MIN(E5625,F5625+G5625)+(1-MgmtPct)*H5625</f>
        <v/>
      </c>
      <c r="J5625">
        <f>IF(I5625/SponsorCost&gt;=RatchetTrigger,1,0)</f>
        <v/>
      </c>
      <c r="K5625">
        <f>IF(J5625=1,MgmtPctRatchet,MgmtPct)</f>
        <v/>
      </c>
      <c r="L5625">
        <f>K5625*H5625</f>
        <v/>
      </c>
      <c r="M5625">
        <f>EXP(-rf*C5625)*L5625</f>
        <v/>
      </c>
      <c r="N5625">
        <f>EXP(-rf*C5625)*E5625</f>
        <v/>
      </c>
    </row>
    <row r="5626">
      <c r="A5626" t="n">
        <v>5618</v>
      </c>
      <c r="B5626">
        <f>RAND()</f>
        <v/>
      </c>
      <c r="C5626">
        <f>IF(B5626&lt;P_3,3,IF(B5626&lt;P_3+P_4,4,5))</f>
        <v/>
      </c>
      <c r="D5626">
        <f>NORM.S.INV(RAND())</f>
        <v/>
      </c>
      <c r="E5626">
        <f>V0*EXP((rf-q_leak-0.5*sigma^2)*C5626+sigma*SQRT(C5626)*D5626)</f>
        <v/>
      </c>
      <c r="F5626">
        <f>SHL_face*(1+SHL_rate)^C5626</f>
        <v/>
      </c>
      <c r="G5626">
        <f>Pref_face*(1+Pref_rate)^C5626</f>
        <v/>
      </c>
      <c r="H5626">
        <f>MAX(E5626-F5626-G5626,0)</f>
        <v/>
      </c>
      <c r="I5626">
        <f>MIN(E5626,F5626+G5626)+(1-MgmtPct)*H5626</f>
        <v/>
      </c>
      <c r="J5626">
        <f>IF(I5626/SponsorCost&gt;=RatchetTrigger,1,0)</f>
        <v/>
      </c>
      <c r="K5626">
        <f>IF(J5626=1,MgmtPctRatchet,MgmtPct)</f>
        <v/>
      </c>
      <c r="L5626">
        <f>K5626*H5626</f>
        <v/>
      </c>
      <c r="M5626">
        <f>EXP(-rf*C5626)*L5626</f>
        <v/>
      </c>
      <c r="N5626">
        <f>EXP(-rf*C5626)*E5626</f>
        <v/>
      </c>
    </row>
    <row r="5627">
      <c r="A5627" t="n">
        <v>5619</v>
      </c>
      <c r="B5627">
        <f>RAND()</f>
        <v/>
      </c>
      <c r="C5627">
        <f>IF(B5627&lt;P_3,3,IF(B5627&lt;P_3+P_4,4,5))</f>
        <v/>
      </c>
      <c r="D5627">
        <f>NORM.S.INV(RAND())</f>
        <v/>
      </c>
      <c r="E5627">
        <f>V0*EXP((rf-q_leak-0.5*sigma^2)*C5627+sigma*SQRT(C5627)*D5627)</f>
        <v/>
      </c>
      <c r="F5627">
        <f>SHL_face*(1+SHL_rate)^C5627</f>
        <v/>
      </c>
      <c r="G5627">
        <f>Pref_face*(1+Pref_rate)^C5627</f>
        <v/>
      </c>
      <c r="H5627">
        <f>MAX(E5627-F5627-G5627,0)</f>
        <v/>
      </c>
      <c r="I5627">
        <f>MIN(E5627,F5627+G5627)+(1-MgmtPct)*H5627</f>
        <v/>
      </c>
      <c r="J5627">
        <f>IF(I5627/SponsorCost&gt;=RatchetTrigger,1,0)</f>
        <v/>
      </c>
      <c r="K5627">
        <f>IF(J5627=1,MgmtPctRatchet,MgmtPct)</f>
        <v/>
      </c>
      <c r="L5627">
        <f>K5627*H5627</f>
        <v/>
      </c>
      <c r="M5627">
        <f>EXP(-rf*C5627)*L5627</f>
        <v/>
      </c>
      <c r="N5627">
        <f>EXP(-rf*C5627)*E5627</f>
        <v/>
      </c>
    </row>
    <row r="5628">
      <c r="A5628" t="n">
        <v>5620</v>
      </c>
      <c r="B5628">
        <f>RAND()</f>
        <v/>
      </c>
      <c r="C5628">
        <f>IF(B5628&lt;P_3,3,IF(B5628&lt;P_3+P_4,4,5))</f>
        <v/>
      </c>
      <c r="D5628">
        <f>NORM.S.INV(RAND())</f>
        <v/>
      </c>
      <c r="E5628">
        <f>V0*EXP((rf-q_leak-0.5*sigma^2)*C5628+sigma*SQRT(C5628)*D5628)</f>
        <v/>
      </c>
      <c r="F5628">
        <f>SHL_face*(1+SHL_rate)^C5628</f>
        <v/>
      </c>
      <c r="G5628">
        <f>Pref_face*(1+Pref_rate)^C5628</f>
        <v/>
      </c>
      <c r="H5628">
        <f>MAX(E5628-F5628-G5628,0)</f>
        <v/>
      </c>
      <c r="I5628">
        <f>MIN(E5628,F5628+G5628)+(1-MgmtPct)*H5628</f>
        <v/>
      </c>
      <c r="J5628">
        <f>IF(I5628/SponsorCost&gt;=RatchetTrigger,1,0)</f>
        <v/>
      </c>
      <c r="K5628">
        <f>IF(J5628=1,MgmtPctRatchet,MgmtPct)</f>
        <v/>
      </c>
      <c r="L5628">
        <f>K5628*H5628</f>
        <v/>
      </c>
      <c r="M5628">
        <f>EXP(-rf*C5628)*L5628</f>
        <v/>
      </c>
      <c r="N5628">
        <f>EXP(-rf*C5628)*E5628</f>
        <v/>
      </c>
    </row>
    <row r="5629">
      <c r="A5629" t="n">
        <v>5621</v>
      </c>
      <c r="B5629">
        <f>RAND()</f>
        <v/>
      </c>
      <c r="C5629">
        <f>IF(B5629&lt;P_3,3,IF(B5629&lt;P_3+P_4,4,5))</f>
        <v/>
      </c>
      <c r="D5629">
        <f>NORM.S.INV(RAND())</f>
        <v/>
      </c>
      <c r="E5629">
        <f>V0*EXP((rf-q_leak-0.5*sigma^2)*C5629+sigma*SQRT(C5629)*D5629)</f>
        <v/>
      </c>
      <c r="F5629">
        <f>SHL_face*(1+SHL_rate)^C5629</f>
        <v/>
      </c>
      <c r="G5629">
        <f>Pref_face*(1+Pref_rate)^C5629</f>
        <v/>
      </c>
      <c r="H5629">
        <f>MAX(E5629-F5629-G5629,0)</f>
        <v/>
      </c>
      <c r="I5629">
        <f>MIN(E5629,F5629+G5629)+(1-MgmtPct)*H5629</f>
        <v/>
      </c>
      <c r="J5629">
        <f>IF(I5629/SponsorCost&gt;=RatchetTrigger,1,0)</f>
        <v/>
      </c>
      <c r="K5629">
        <f>IF(J5629=1,MgmtPctRatchet,MgmtPct)</f>
        <v/>
      </c>
      <c r="L5629">
        <f>K5629*H5629</f>
        <v/>
      </c>
      <c r="M5629">
        <f>EXP(-rf*C5629)*L5629</f>
        <v/>
      </c>
      <c r="N5629">
        <f>EXP(-rf*C5629)*E5629</f>
        <v/>
      </c>
    </row>
    <row r="5630">
      <c r="A5630" t="n">
        <v>5622</v>
      </c>
      <c r="B5630">
        <f>RAND()</f>
        <v/>
      </c>
      <c r="C5630">
        <f>IF(B5630&lt;P_3,3,IF(B5630&lt;P_3+P_4,4,5))</f>
        <v/>
      </c>
      <c r="D5630">
        <f>NORM.S.INV(RAND())</f>
        <v/>
      </c>
      <c r="E5630">
        <f>V0*EXP((rf-q_leak-0.5*sigma^2)*C5630+sigma*SQRT(C5630)*D5630)</f>
        <v/>
      </c>
      <c r="F5630">
        <f>SHL_face*(1+SHL_rate)^C5630</f>
        <v/>
      </c>
      <c r="G5630">
        <f>Pref_face*(1+Pref_rate)^C5630</f>
        <v/>
      </c>
      <c r="H5630">
        <f>MAX(E5630-F5630-G5630,0)</f>
        <v/>
      </c>
      <c r="I5630">
        <f>MIN(E5630,F5630+G5630)+(1-MgmtPct)*H5630</f>
        <v/>
      </c>
      <c r="J5630">
        <f>IF(I5630/SponsorCost&gt;=RatchetTrigger,1,0)</f>
        <v/>
      </c>
      <c r="K5630">
        <f>IF(J5630=1,MgmtPctRatchet,MgmtPct)</f>
        <v/>
      </c>
      <c r="L5630">
        <f>K5630*H5630</f>
        <v/>
      </c>
      <c r="M5630">
        <f>EXP(-rf*C5630)*L5630</f>
        <v/>
      </c>
      <c r="N5630">
        <f>EXP(-rf*C5630)*E5630</f>
        <v/>
      </c>
    </row>
    <row r="5631">
      <c r="A5631" t="n">
        <v>5623</v>
      </c>
      <c r="B5631">
        <f>RAND()</f>
        <v/>
      </c>
      <c r="C5631">
        <f>IF(B5631&lt;P_3,3,IF(B5631&lt;P_3+P_4,4,5))</f>
        <v/>
      </c>
      <c r="D5631">
        <f>NORM.S.INV(RAND())</f>
        <v/>
      </c>
      <c r="E5631">
        <f>V0*EXP((rf-q_leak-0.5*sigma^2)*C5631+sigma*SQRT(C5631)*D5631)</f>
        <v/>
      </c>
      <c r="F5631">
        <f>SHL_face*(1+SHL_rate)^C5631</f>
        <v/>
      </c>
      <c r="G5631">
        <f>Pref_face*(1+Pref_rate)^C5631</f>
        <v/>
      </c>
      <c r="H5631">
        <f>MAX(E5631-F5631-G5631,0)</f>
        <v/>
      </c>
      <c r="I5631">
        <f>MIN(E5631,F5631+G5631)+(1-MgmtPct)*H5631</f>
        <v/>
      </c>
      <c r="J5631">
        <f>IF(I5631/SponsorCost&gt;=RatchetTrigger,1,0)</f>
        <v/>
      </c>
      <c r="K5631">
        <f>IF(J5631=1,MgmtPctRatchet,MgmtPct)</f>
        <v/>
      </c>
      <c r="L5631">
        <f>K5631*H5631</f>
        <v/>
      </c>
      <c r="M5631">
        <f>EXP(-rf*C5631)*L5631</f>
        <v/>
      </c>
      <c r="N5631">
        <f>EXP(-rf*C5631)*E5631</f>
        <v/>
      </c>
    </row>
    <row r="5632">
      <c r="A5632" t="n">
        <v>5624</v>
      </c>
      <c r="B5632">
        <f>RAND()</f>
        <v/>
      </c>
      <c r="C5632">
        <f>IF(B5632&lt;P_3,3,IF(B5632&lt;P_3+P_4,4,5))</f>
        <v/>
      </c>
      <c r="D5632">
        <f>NORM.S.INV(RAND())</f>
        <v/>
      </c>
      <c r="E5632">
        <f>V0*EXP((rf-q_leak-0.5*sigma^2)*C5632+sigma*SQRT(C5632)*D5632)</f>
        <v/>
      </c>
      <c r="F5632">
        <f>SHL_face*(1+SHL_rate)^C5632</f>
        <v/>
      </c>
      <c r="G5632">
        <f>Pref_face*(1+Pref_rate)^C5632</f>
        <v/>
      </c>
      <c r="H5632">
        <f>MAX(E5632-F5632-G5632,0)</f>
        <v/>
      </c>
      <c r="I5632">
        <f>MIN(E5632,F5632+G5632)+(1-MgmtPct)*H5632</f>
        <v/>
      </c>
      <c r="J5632">
        <f>IF(I5632/SponsorCost&gt;=RatchetTrigger,1,0)</f>
        <v/>
      </c>
      <c r="K5632">
        <f>IF(J5632=1,MgmtPctRatchet,MgmtPct)</f>
        <v/>
      </c>
      <c r="L5632">
        <f>K5632*H5632</f>
        <v/>
      </c>
      <c r="M5632">
        <f>EXP(-rf*C5632)*L5632</f>
        <v/>
      </c>
      <c r="N5632">
        <f>EXP(-rf*C5632)*E5632</f>
        <v/>
      </c>
    </row>
    <row r="5633">
      <c r="A5633" t="n">
        <v>5625</v>
      </c>
      <c r="B5633">
        <f>RAND()</f>
        <v/>
      </c>
      <c r="C5633">
        <f>IF(B5633&lt;P_3,3,IF(B5633&lt;P_3+P_4,4,5))</f>
        <v/>
      </c>
      <c r="D5633">
        <f>NORM.S.INV(RAND())</f>
        <v/>
      </c>
      <c r="E5633">
        <f>V0*EXP((rf-q_leak-0.5*sigma^2)*C5633+sigma*SQRT(C5633)*D5633)</f>
        <v/>
      </c>
      <c r="F5633">
        <f>SHL_face*(1+SHL_rate)^C5633</f>
        <v/>
      </c>
      <c r="G5633">
        <f>Pref_face*(1+Pref_rate)^C5633</f>
        <v/>
      </c>
      <c r="H5633">
        <f>MAX(E5633-F5633-G5633,0)</f>
        <v/>
      </c>
      <c r="I5633">
        <f>MIN(E5633,F5633+G5633)+(1-MgmtPct)*H5633</f>
        <v/>
      </c>
      <c r="J5633">
        <f>IF(I5633/SponsorCost&gt;=RatchetTrigger,1,0)</f>
        <v/>
      </c>
      <c r="K5633">
        <f>IF(J5633=1,MgmtPctRatchet,MgmtPct)</f>
        <v/>
      </c>
      <c r="L5633">
        <f>K5633*H5633</f>
        <v/>
      </c>
      <c r="M5633">
        <f>EXP(-rf*C5633)*L5633</f>
        <v/>
      </c>
      <c r="N5633">
        <f>EXP(-rf*C5633)*E5633</f>
        <v/>
      </c>
    </row>
    <row r="5634">
      <c r="A5634" t="n">
        <v>5626</v>
      </c>
      <c r="B5634">
        <f>RAND()</f>
        <v/>
      </c>
      <c r="C5634">
        <f>IF(B5634&lt;P_3,3,IF(B5634&lt;P_3+P_4,4,5))</f>
        <v/>
      </c>
      <c r="D5634">
        <f>NORM.S.INV(RAND())</f>
        <v/>
      </c>
      <c r="E5634">
        <f>V0*EXP((rf-q_leak-0.5*sigma^2)*C5634+sigma*SQRT(C5634)*D5634)</f>
        <v/>
      </c>
      <c r="F5634">
        <f>SHL_face*(1+SHL_rate)^C5634</f>
        <v/>
      </c>
      <c r="G5634">
        <f>Pref_face*(1+Pref_rate)^C5634</f>
        <v/>
      </c>
      <c r="H5634">
        <f>MAX(E5634-F5634-G5634,0)</f>
        <v/>
      </c>
      <c r="I5634">
        <f>MIN(E5634,F5634+G5634)+(1-MgmtPct)*H5634</f>
        <v/>
      </c>
      <c r="J5634">
        <f>IF(I5634/SponsorCost&gt;=RatchetTrigger,1,0)</f>
        <v/>
      </c>
      <c r="K5634">
        <f>IF(J5634=1,MgmtPctRatchet,MgmtPct)</f>
        <v/>
      </c>
      <c r="L5634">
        <f>K5634*H5634</f>
        <v/>
      </c>
      <c r="M5634">
        <f>EXP(-rf*C5634)*L5634</f>
        <v/>
      </c>
      <c r="N5634">
        <f>EXP(-rf*C5634)*E5634</f>
        <v/>
      </c>
    </row>
    <row r="5635">
      <c r="A5635" t="n">
        <v>5627</v>
      </c>
      <c r="B5635">
        <f>RAND()</f>
        <v/>
      </c>
      <c r="C5635">
        <f>IF(B5635&lt;P_3,3,IF(B5635&lt;P_3+P_4,4,5))</f>
        <v/>
      </c>
      <c r="D5635">
        <f>NORM.S.INV(RAND())</f>
        <v/>
      </c>
      <c r="E5635">
        <f>V0*EXP((rf-q_leak-0.5*sigma^2)*C5635+sigma*SQRT(C5635)*D5635)</f>
        <v/>
      </c>
      <c r="F5635">
        <f>SHL_face*(1+SHL_rate)^C5635</f>
        <v/>
      </c>
      <c r="G5635">
        <f>Pref_face*(1+Pref_rate)^C5635</f>
        <v/>
      </c>
      <c r="H5635">
        <f>MAX(E5635-F5635-G5635,0)</f>
        <v/>
      </c>
      <c r="I5635">
        <f>MIN(E5635,F5635+G5635)+(1-MgmtPct)*H5635</f>
        <v/>
      </c>
      <c r="J5635">
        <f>IF(I5635/SponsorCost&gt;=RatchetTrigger,1,0)</f>
        <v/>
      </c>
      <c r="K5635">
        <f>IF(J5635=1,MgmtPctRatchet,MgmtPct)</f>
        <v/>
      </c>
      <c r="L5635">
        <f>K5635*H5635</f>
        <v/>
      </c>
      <c r="M5635">
        <f>EXP(-rf*C5635)*L5635</f>
        <v/>
      </c>
      <c r="N5635">
        <f>EXP(-rf*C5635)*E5635</f>
        <v/>
      </c>
    </row>
    <row r="5636">
      <c r="A5636" t="n">
        <v>5628</v>
      </c>
      <c r="B5636">
        <f>RAND()</f>
        <v/>
      </c>
      <c r="C5636">
        <f>IF(B5636&lt;P_3,3,IF(B5636&lt;P_3+P_4,4,5))</f>
        <v/>
      </c>
      <c r="D5636">
        <f>NORM.S.INV(RAND())</f>
        <v/>
      </c>
      <c r="E5636">
        <f>V0*EXP((rf-q_leak-0.5*sigma^2)*C5636+sigma*SQRT(C5636)*D5636)</f>
        <v/>
      </c>
      <c r="F5636">
        <f>SHL_face*(1+SHL_rate)^C5636</f>
        <v/>
      </c>
      <c r="G5636">
        <f>Pref_face*(1+Pref_rate)^C5636</f>
        <v/>
      </c>
      <c r="H5636">
        <f>MAX(E5636-F5636-G5636,0)</f>
        <v/>
      </c>
      <c r="I5636">
        <f>MIN(E5636,F5636+G5636)+(1-MgmtPct)*H5636</f>
        <v/>
      </c>
      <c r="J5636">
        <f>IF(I5636/SponsorCost&gt;=RatchetTrigger,1,0)</f>
        <v/>
      </c>
      <c r="K5636">
        <f>IF(J5636=1,MgmtPctRatchet,MgmtPct)</f>
        <v/>
      </c>
      <c r="L5636">
        <f>K5636*H5636</f>
        <v/>
      </c>
      <c r="M5636">
        <f>EXP(-rf*C5636)*L5636</f>
        <v/>
      </c>
      <c r="N5636">
        <f>EXP(-rf*C5636)*E5636</f>
        <v/>
      </c>
    </row>
    <row r="5637">
      <c r="A5637" t="n">
        <v>5629</v>
      </c>
      <c r="B5637">
        <f>RAND()</f>
        <v/>
      </c>
      <c r="C5637">
        <f>IF(B5637&lt;P_3,3,IF(B5637&lt;P_3+P_4,4,5))</f>
        <v/>
      </c>
      <c r="D5637">
        <f>NORM.S.INV(RAND())</f>
        <v/>
      </c>
      <c r="E5637">
        <f>V0*EXP((rf-q_leak-0.5*sigma^2)*C5637+sigma*SQRT(C5637)*D5637)</f>
        <v/>
      </c>
      <c r="F5637">
        <f>SHL_face*(1+SHL_rate)^C5637</f>
        <v/>
      </c>
      <c r="G5637">
        <f>Pref_face*(1+Pref_rate)^C5637</f>
        <v/>
      </c>
      <c r="H5637">
        <f>MAX(E5637-F5637-G5637,0)</f>
        <v/>
      </c>
      <c r="I5637">
        <f>MIN(E5637,F5637+G5637)+(1-MgmtPct)*H5637</f>
        <v/>
      </c>
      <c r="J5637">
        <f>IF(I5637/SponsorCost&gt;=RatchetTrigger,1,0)</f>
        <v/>
      </c>
      <c r="K5637">
        <f>IF(J5637=1,MgmtPctRatchet,MgmtPct)</f>
        <v/>
      </c>
      <c r="L5637">
        <f>K5637*H5637</f>
        <v/>
      </c>
      <c r="M5637">
        <f>EXP(-rf*C5637)*L5637</f>
        <v/>
      </c>
      <c r="N5637">
        <f>EXP(-rf*C5637)*E5637</f>
        <v/>
      </c>
    </row>
    <row r="5638">
      <c r="A5638" t="n">
        <v>5630</v>
      </c>
      <c r="B5638">
        <f>RAND()</f>
        <v/>
      </c>
      <c r="C5638">
        <f>IF(B5638&lt;P_3,3,IF(B5638&lt;P_3+P_4,4,5))</f>
        <v/>
      </c>
      <c r="D5638">
        <f>NORM.S.INV(RAND())</f>
        <v/>
      </c>
      <c r="E5638">
        <f>V0*EXP((rf-q_leak-0.5*sigma^2)*C5638+sigma*SQRT(C5638)*D5638)</f>
        <v/>
      </c>
      <c r="F5638">
        <f>SHL_face*(1+SHL_rate)^C5638</f>
        <v/>
      </c>
      <c r="G5638">
        <f>Pref_face*(1+Pref_rate)^C5638</f>
        <v/>
      </c>
      <c r="H5638">
        <f>MAX(E5638-F5638-G5638,0)</f>
        <v/>
      </c>
      <c r="I5638">
        <f>MIN(E5638,F5638+G5638)+(1-MgmtPct)*H5638</f>
        <v/>
      </c>
      <c r="J5638">
        <f>IF(I5638/SponsorCost&gt;=RatchetTrigger,1,0)</f>
        <v/>
      </c>
      <c r="K5638">
        <f>IF(J5638=1,MgmtPctRatchet,MgmtPct)</f>
        <v/>
      </c>
      <c r="L5638">
        <f>K5638*H5638</f>
        <v/>
      </c>
      <c r="M5638">
        <f>EXP(-rf*C5638)*L5638</f>
        <v/>
      </c>
      <c r="N5638">
        <f>EXP(-rf*C5638)*E5638</f>
        <v/>
      </c>
    </row>
    <row r="5639">
      <c r="A5639" t="n">
        <v>5631</v>
      </c>
      <c r="B5639">
        <f>RAND()</f>
        <v/>
      </c>
      <c r="C5639">
        <f>IF(B5639&lt;P_3,3,IF(B5639&lt;P_3+P_4,4,5))</f>
        <v/>
      </c>
      <c r="D5639">
        <f>NORM.S.INV(RAND())</f>
        <v/>
      </c>
      <c r="E5639">
        <f>V0*EXP((rf-q_leak-0.5*sigma^2)*C5639+sigma*SQRT(C5639)*D5639)</f>
        <v/>
      </c>
      <c r="F5639">
        <f>SHL_face*(1+SHL_rate)^C5639</f>
        <v/>
      </c>
      <c r="G5639">
        <f>Pref_face*(1+Pref_rate)^C5639</f>
        <v/>
      </c>
      <c r="H5639">
        <f>MAX(E5639-F5639-G5639,0)</f>
        <v/>
      </c>
      <c r="I5639">
        <f>MIN(E5639,F5639+G5639)+(1-MgmtPct)*H5639</f>
        <v/>
      </c>
      <c r="J5639">
        <f>IF(I5639/SponsorCost&gt;=RatchetTrigger,1,0)</f>
        <v/>
      </c>
      <c r="K5639">
        <f>IF(J5639=1,MgmtPctRatchet,MgmtPct)</f>
        <v/>
      </c>
      <c r="L5639">
        <f>K5639*H5639</f>
        <v/>
      </c>
      <c r="M5639">
        <f>EXP(-rf*C5639)*L5639</f>
        <v/>
      </c>
      <c r="N5639">
        <f>EXP(-rf*C5639)*E5639</f>
        <v/>
      </c>
    </row>
    <row r="5640">
      <c r="A5640" t="n">
        <v>5632</v>
      </c>
      <c r="B5640">
        <f>RAND()</f>
        <v/>
      </c>
      <c r="C5640">
        <f>IF(B5640&lt;P_3,3,IF(B5640&lt;P_3+P_4,4,5))</f>
        <v/>
      </c>
      <c r="D5640">
        <f>NORM.S.INV(RAND())</f>
        <v/>
      </c>
      <c r="E5640">
        <f>V0*EXP((rf-q_leak-0.5*sigma^2)*C5640+sigma*SQRT(C5640)*D5640)</f>
        <v/>
      </c>
      <c r="F5640">
        <f>SHL_face*(1+SHL_rate)^C5640</f>
        <v/>
      </c>
      <c r="G5640">
        <f>Pref_face*(1+Pref_rate)^C5640</f>
        <v/>
      </c>
      <c r="H5640">
        <f>MAX(E5640-F5640-G5640,0)</f>
        <v/>
      </c>
      <c r="I5640">
        <f>MIN(E5640,F5640+G5640)+(1-MgmtPct)*H5640</f>
        <v/>
      </c>
      <c r="J5640">
        <f>IF(I5640/SponsorCost&gt;=RatchetTrigger,1,0)</f>
        <v/>
      </c>
      <c r="K5640">
        <f>IF(J5640=1,MgmtPctRatchet,MgmtPct)</f>
        <v/>
      </c>
      <c r="L5640">
        <f>K5640*H5640</f>
        <v/>
      </c>
      <c r="M5640">
        <f>EXP(-rf*C5640)*L5640</f>
        <v/>
      </c>
      <c r="N5640">
        <f>EXP(-rf*C5640)*E5640</f>
        <v/>
      </c>
    </row>
    <row r="5641">
      <c r="A5641" t="n">
        <v>5633</v>
      </c>
      <c r="B5641">
        <f>RAND()</f>
        <v/>
      </c>
      <c r="C5641">
        <f>IF(B5641&lt;P_3,3,IF(B5641&lt;P_3+P_4,4,5))</f>
        <v/>
      </c>
      <c r="D5641">
        <f>NORM.S.INV(RAND())</f>
        <v/>
      </c>
      <c r="E5641">
        <f>V0*EXP((rf-q_leak-0.5*sigma^2)*C5641+sigma*SQRT(C5641)*D5641)</f>
        <v/>
      </c>
      <c r="F5641">
        <f>SHL_face*(1+SHL_rate)^C5641</f>
        <v/>
      </c>
      <c r="G5641">
        <f>Pref_face*(1+Pref_rate)^C5641</f>
        <v/>
      </c>
      <c r="H5641">
        <f>MAX(E5641-F5641-G5641,0)</f>
        <v/>
      </c>
      <c r="I5641">
        <f>MIN(E5641,F5641+G5641)+(1-MgmtPct)*H5641</f>
        <v/>
      </c>
      <c r="J5641">
        <f>IF(I5641/SponsorCost&gt;=RatchetTrigger,1,0)</f>
        <v/>
      </c>
      <c r="K5641">
        <f>IF(J5641=1,MgmtPctRatchet,MgmtPct)</f>
        <v/>
      </c>
      <c r="L5641">
        <f>K5641*H5641</f>
        <v/>
      </c>
      <c r="M5641">
        <f>EXP(-rf*C5641)*L5641</f>
        <v/>
      </c>
      <c r="N5641">
        <f>EXP(-rf*C5641)*E5641</f>
        <v/>
      </c>
    </row>
    <row r="5642">
      <c r="A5642" t="n">
        <v>5634</v>
      </c>
      <c r="B5642">
        <f>RAND()</f>
        <v/>
      </c>
      <c r="C5642">
        <f>IF(B5642&lt;P_3,3,IF(B5642&lt;P_3+P_4,4,5))</f>
        <v/>
      </c>
      <c r="D5642">
        <f>NORM.S.INV(RAND())</f>
        <v/>
      </c>
      <c r="E5642">
        <f>V0*EXP((rf-q_leak-0.5*sigma^2)*C5642+sigma*SQRT(C5642)*D5642)</f>
        <v/>
      </c>
      <c r="F5642">
        <f>SHL_face*(1+SHL_rate)^C5642</f>
        <v/>
      </c>
      <c r="G5642">
        <f>Pref_face*(1+Pref_rate)^C5642</f>
        <v/>
      </c>
      <c r="H5642">
        <f>MAX(E5642-F5642-G5642,0)</f>
        <v/>
      </c>
      <c r="I5642">
        <f>MIN(E5642,F5642+G5642)+(1-MgmtPct)*H5642</f>
        <v/>
      </c>
      <c r="J5642">
        <f>IF(I5642/SponsorCost&gt;=RatchetTrigger,1,0)</f>
        <v/>
      </c>
      <c r="K5642">
        <f>IF(J5642=1,MgmtPctRatchet,MgmtPct)</f>
        <v/>
      </c>
      <c r="L5642">
        <f>K5642*H5642</f>
        <v/>
      </c>
      <c r="M5642">
        <f>EXP(-rf*C5642)*L5642</f>
        <v/>
      </c>
      <c r="N5642">
        <f>EXP(-rf*C5642)*E5642</f>
        <v/>
      </c>
    </row>
    <row r="5643">
      <c r="A5643" t="n">
        <v>5635</v>
      </c>
      <c r="B5643">
        <f>RAND()</f>
        <v/>
      </c>
      <c r="C5643">
        <f>IF(B5643&lt;P_3,3,IF(B5643&lt;P_3+P_4,4,5))</f>
        <v/>
      </c>
      <c r="D5643">
        <f>NORM.S.INV(RAND())</f>
        <v/>
      </c>
      <c r="E5643">
        <f>V0*EXP((rf-q_leak-0.5*sigma^2)*C5643+sigma*SQRT(C5643)*D5643)</f>
        <v/>
      </c>
      <c r="F5643">
        <f>SHL_face*(1+SHL_rate)^C5643</f>
        <v/>
      </c>
      <c r="G5643">
        <f>Pref_face*(1+Pref_rate)^C5643</f>
        <v/>
      </c>
      <c r="H5643">
        <f>MAX(E5643-F5643-G5643,0)</f>
        <v/>
      </c>
      <c r="I5643">
        <f>MIN(E5643,F5643+G5643)+(1-MgmtPct)*H5643</f>
        <v/>
      </c>
      <c r="J5643">
        <f>IF(I5643/SponsorCost&gt;=RatchetTrigger,1,0)</f>
        <v/>
      </c>
      <c r="K5643">
        <f>IF(J5643=1,MgmtPctRatchet,MgmtPct)</f>
        <v/>
      </c>
      <c r="L5643">
        <f>K5643*H5643</f>
        <v/>
      </c>
      <c r="M5643">
        <f>EXP(-rf*C5643)*L5643</f>
        <v/>
      </c>
      <c r="N5643">
        <f>EXP(-rf*C5643)*E5643</f>
        <v/>
      </c>
    </row>
    <row r="5644">
      <c r="A5644" t="n">
        <v>5636</v>
      </c>
      <c r="B5644">
        <f>RAND()</f>
        <v/>
      </c>
      <c r="C5644">
        <f>IF(B5644&lt;P_3,3,IF(B5644&lt;P_3+P_4,4,5))</f>
        <v/>
      </c>
      <c r="D5644">
        <f>NORM.S.INV(RAND())</f>
        <v/>
      </c>
      <c r="E5644">
        <f>V0*EXP((rf-q_leak-0.5*sigma^2)*C5644+sigma*SQRT(C5644)*D5644)</f>
        <v/>
      </c>
      <c r="F5644">
        <f>SHL_face*(1+SHL_rate)^C5644</f>
        <v/>
      </c>
      <c r="G5644">
        <f>Pref_face*(1+Pref_rate)^C5644</f>
        <v/>
      </c>
      <c r="H5644">
        <f>MAX(E5644-F5644-G5644,0)</f>
        <v/>
      </c>
      <c r="I5644">
        <f>MIN(E5644,F5644+G5644)+(1-MgmtPct)*H5644</f>
        <v/>
      </c>
      <c r="J5644">
        <f>IF(I5644/SponsorCost&gt;=RatchetTrigger,1,0)</f>
        <v/>
      </c>
      <c r="K5644">
        <f>IF(J5644=1,MgmtPctRatchet,MgmtPct)</f>
        <v/>
      </c>
      <c r="L5644">
        <f>K5644*H5644</f>
        <v/>
      </c>
      <c r="M5644">
        <f>EXP(-rf*C5644)*L5644</f>
        <v/>
      </c>
      <c r="N5644">
        <f>EXP(-rf*C5644)*E5644</f>
        <v/>
      </c>
    </row>
    <row r="5645">
      <c r="A5645" t="n">
        <v>5637</v>
      </c>
      <c r="B5645">
        <f>RAND()</f>
        <v/>
      </c>
      <c r="C5645">
        <f>IF(B5645&lt;P_3,3,IF(B5645&lt;P_3+P_4,4,5))</f>
        <v/>
      </c>
      <c r="D5645">
        <f>NORM.S.INV(RAND())</f>
        <v/>
      </c>
      <c r="E5645">
        <f>V0*EXP((rf-q_leak-0.5*sigma^2)*C5645+sigma*SQRT(C5645)*D5645)</f>
        <v/>
      </c>
      <c r="F5645">
        <f>SHL_face*(1+SHL_rate)^C5645</f>
        <v/>
      </c>
      <c r="G5645">
        <f>Pref_face*(1+Pref_rate)^C5645</f>
        <v/>
      </c>
      <c r="H5645">
        <f>MAX(E5645-F5645-G5645,0)</f>
        <v/>
      </c>
      <c r="I5645">
        <f>MIN(E5645,F5645+G5645)+(1-MgmtPct)*H5645</f>
        <v/>
      </c>
      <c r="J5645">
        <f>IF(I5645/SponsorCost&gt;=RatchetTrigger,1,0)</f>
        <v/>
      </c>
      <c r="K5645">
        <f>IF(J5645=1,MgmtPctRatchet,MgmtPct)</f>
        <v/>
      </c>
      <c r="L5645">
        <f>K5645*H5645</f>
        <v/>
      </c>
      <c r="M5645">
        <f>EXP(-rf*C5645)*L5645</f>
        <v/>
      </c>
      <c r="N5645">
        <f>EXP(-rf*C5645)*E5645</f>
        <v/>
      </c>
    </row>
    <row r="5646">
      <c r="A5646" t="n">
        <v>5638</v>
      </c>
      <c r="B5646">
        <f>RAND()</f>
        <v/>
      </c>
      <c r="C5646">
        <f>IF(B5646&lt;P_3,3,IF(B5646&lt;P_3+P_4,4,5))</f>
        <v/>
      </c>
      <c r="D5646">
        <f>NORM.S.INV(RAND())</f>
        <v/>
      </c>
      <c r="E5646">
        <f>V0*EXP((rf-q_leak-0.5*sigma^2)*C5646+sigma*SQRT(C5646)*D5646)</f>
        <v/>
      </c>
      <c r="F5646">
        <f>SHL_face*(1+SHL_rate)^C5646</f>
        <v/>
      </c>
      <c r="G5646">
        <f>Pref_face*(1+Pref_rate)^C5646</f>
        <v/>
      </c>
      <c r="H5646">
        <f>MAX(E5646-F5646-G5646,0)</f>
        <v/>
      </c>
      <c r="I5646">
        <f>MIN(E5646,F5646+G5646)+(1-MgmtPct)*H5646</f>
        <v/>
      </c>
      <c r="J5646">
        <f>IF(I5646/SponsorCost&gt;=RatchetTrigger,1,0)</f>
        <v/>
      </c>
      <c r="K5646">
        <f>IF(J5646=1,MgmtPctRatchet,MgmtPct)</f>
        <v/>
      </c>
      <c r="L5646">
        <f>K5646*H5646</f>
        <v/>
      </c>
      <c r="M5646">
        <f>EXP(-rf*C5646)*L5646</f>
        <v/>
      </c>
      <c r="N5646">
        <f>EXP(-rf*C5646)*E5646</f>
        <v/>
      </c>
    </row>
    <row r="5647">
      <c r="A5647" t="n">
        <v>5639</v>
      </c>
      <c r="B5647">
        <f>RAND()</f>
        <v/>
      </c>
      <c r="C5647">
        <f>IF(B5647&lt;P_3,3,IF(B5647&lt;P_3+P_4,4,5))</f>
        <v/>
      </c>
      <c r="D5647">
        <f>NORM.S.INV(RAND())</f>
        <v/>
      </c>
      <c r="E5647">
        <f>V0*EXP((rf-q_leak-0.5*sigma^2)*C5647+sigma*SQRT(C5647)*D5647)</f>
        <v/>
      </c>
      <c r="F5647">
        <f>SHL_face*(1+SHL_rate)^C5647</f>
        <v/>
      </c>
      <c r="G5647">
        <f>Pref_face*(1+Pref_rate)^C5647</f>
        <v/>
      </c>
      <c r="H5647">
        <f>MAX(E5647-F5647-G5647,0)</f>
        <v/>
      </c>
      <c r="I5647">
        <f>MIN(E5647,F5647+G5647)+(1-MgmtPct)*H5647</f>
        <v/>
      </c>
      <c r="J5647">
        <f>IF(I5647/SponsorCost&gt;=RatchetTrigger,1,0)</f>
        <v/>
      </c>
      <c r="K5647">
        <f>IF(J5647=1,MgmtPctRatchet,MgmtPct)</f>
        <v/>
      </c>
      <c r="L5647">
        <f>K5647*H5647</f>
        <v/>
      </c>
      <c r="M5647">
        <f>EXP(-rf*C5647)*L5647</f>
        <v/>
      </c>
      <c r="N5647">
        <f>EXP(-rf*C5647)*E5647</f>
        <v/>
      </c>
    </row>
    <row r="5648">
      <c r="A5648" t="n">
        <v>5640</v>
      </c>
      <c r="B5648">
        <f>RAND()</f>
        <v/>
      </c>
      <c r="C5648">
        <f>IF(B5648&lt;P_3,3,IF(B5648&lt;P_3+P_4,4,5))</f>
        <v/>
      </c>
      <c r="D5648">
        <f>NORM.S.INV(RAND())</f>
        <v/>
      </c>
      <c r="E5648">
        <f>V0*EXP((rf-q_leak-0.5*sigma^2)*C5648+sigma*SQRT(C5648)*D5648)</f>
        <v/>
      </c>
      <c r="F5648">
        <f>SHL_face*(1+SHL_rate)^C5648</f>
        <v/>
      </c>
      <c r="G5648">
        <f>Pref_face*(1+Pref_rate)^C5648</f>
        <v/>
      </c>
      <c r="H5648">
        <f>MAX(E5648-F5648-G5648,0)</f>
        <v/>
      </c>
      <c r="I5648">
        <f>MIN(E5648,F5648+G5648)+(1-MgmtPct)*H5648</f>
        <v/>
      </c>
      <c r="J5648">
        <f>IF(I5648/SponsorCost&gt;=RatchetTrigger,1,0)</f>
        <v/>
      </c>
      <c r="K5648">
        <f>IF(J5648=1,MgmtPctRatchet,MgmtPct)</f>
        <v/>
      </c>
      <c r="L5648">
        <f>K5648*H5648</f>
        <v/>
      </c>
      <c r="M5648">
        <f>EXP(-rf*C5648)*L5648</f>
        <v/>
      </c>
      <c r="N5648">
        <f>EXP(-rf*C5648)*E5648</f>
        <v/>
      </c>
    </row>
    <row r="5649">
      <c r="A5649" t="n">
        <v>5641</v>
      </c>
      <c r="B5649">
        <f>RAND()</f>
        <v/>
      </c>
      <c r="C5649">
        <f>IF(B5649&lt;P_3,3,IF(B5649&lt;P_3+P_4,4,5))</f>
        <v/>
      </c>
      <c r="D5649">
        <f>NORM.S.INV(RAND())</f>
        <v/>
      </c>
      <c r="E5649">
        <f>V0*EXP((rf-q_leak-0.5*sigma^2)*C5649+sigma*SQRT(C5649)*D5649)</f>
        <v/>
      </c>
      <c r="F5649">
        <f>SHL_face*(1+SHL_rate)^C5649</f>
        <v/>
      </c>
      <c r="G5649">
        <f>Pref_face*(1+Pref_rate)^C5649</f>
        <v/>
      </c>
      <c r="H5649">
        <f>MAX(E5649-F5649-G5649,0)</f>
        <v/>
      </c>
      <c r="I5649">
        <f>MIN(E5649,F5649+G5649)+(1-MgmtPct)*H5649</f>
        <v/>
      </c>
      <c r="J5649">
        <f>IF(I5649/SponsorCost&gt;=RatchetTrigger,1,0)</f>
        <v/>
      </c>
      <c r="K5649">
        <f>IF(J5649=1,MgmtPctRatchet,MgmtPct)</f>
        <v/>
      </c>
      <c r="L5649">
        <f>K5649*H5649</f>
        <v/>
      </c>
      <c r="M5649">
        <f>EXP(-rf*C5649)*L5649</f>
        <v/>
      </c>
      <c r="N5649">
        <f>EXP(-rf*C5649)*E5649</f>
        <v/>
      </c>
    </row>
    <row r="5650">
      <c r="A5650" t="n">
        <v>5642</v>
      </c>
      <c r="B5650">
        <f>RAND()</f>
        <v/>
      </c>
      <c r="C5650">
        <f>IF(B5650&lt;P_3,3,IF(B5650&lt;P_3+P_4,4,5))</f>
        <v/>
      </c>
      <c r="D5650">
        <f>NORM.S.INV(RAND())</f>
        <v/>
      </c>
      <c r="E5650">
        <f>V0*EXP((rf-q_leak-0.5*sigma^2)*C5650+sigma*SQRT(C5650)*D5650)</f>
        <v/>
      </c>
      <c r="F5650">
        <f>SHL_face*(1+SHL_rate)^C5650</f>
        <v/>
      </c>
      <c r="G5650">
        <f>Pref_face*(1+Pref_rate)^C5650</f>
        <v/>
      </c>
      <c r="H5650">
        <f>MAX(E5650-F5650-G5650,0)</f>
        <v/>
      </c>
      <c r="I5650">
        <f>MIN(E5650,F5650+G5650)+(1-MgmtPct)*H5650</f>
        <v/>
      </c>
      <c r="J5650">
        <f>IF(I5650/SponsorCost&gt;=RatchetTrigger,1,0)</f>
        <v/>
      </c>
      <c r="K5650">
        <f>IF(J5650=1,MgmtPctRatchet,MgmtPct)</f>
        <v/>
      </c>
      <c r="L5650">
        <f>K5650*H5650</f>
        <v/>
      </c>
      <c r="M5650">
        <f>EXP(-rf*C5650)*L5650</f>
        <v/>
      </c>
      <c r="N5650">
        <f>EXP(-rf*C5650)*E5650</f>
        <v/>
      </c>
    </row>
    <row r="5651">
      <c r="A5651" t="n">
        <v>5643</v>
      </c>
      <c r="B5651">
        <f>RAND()</f>
        <v/>
      </c>
      <c r="C5651">
        <f>IF(B5651&lt;P_3,3,IF(B5651&lt;P_3+P_4,4,5))</f>
        <v/>
      </c>
      <c r="D5651">
        <f>NORM.S.INV(RAND())</f>
        <v/>
      </c>
      <c r="E5651">
        <f>V0*EXP((rf-q_leak-0.5*sigma^2)*C5651+sigma*SQRT(C5651)*D5651)</f>
        <v/>
      </c>
      <c r="F5651">
        <f>SHL_face*(1+SHL_rate)^C5651</f>
        <v/>
      </c>
      <c r="G5651">
        <f>Pref_face*(1+Pref_rate)^C5651</f>
        <v/>
      </c>
      <c r="H5651">
        <f>MAX(E5651-F5651-G5651,0)</f>
        <v/>
      </c>
      <c r="I5651">
        <f>MIN(E5651,F5651+G5651)+(1-MgmtPct)*H5651</f>
        <v/>
      </c>
      <c r="J5651">
        <f>IF(I5651/SponsorCost&gt;=RatchetTrigger,1,0)</f>
        <v/>
      </c>
      <c r="K5651">
        <f>IF(J5651=1,MgmtPctRatchet,MgmtPct)</f>
        <v/>
      </c>
      <c r="L5651">
        <f>K5651*H5651</f>
        <v/>
      </c>
      <c r="M5651">
        <f>EXP(-rf*C5651)*L5651</f>
        <v/>
      </c>
      <c r="N5651">
        <f>EXP(-rf*C5651)*E5651</f>
        <v/>
      </c>
    </row>
    <row r="5652">
      <c r="A5652" t="n">
        <v>5644</v>
      </c>
      <c r="B5652">
        <f>RAND()</f>
        <v/>
      </c>
      <c r="C5652">
        <f>IF(B5652&lt;P_3,3,IF(B5652&lt;P_3+P_4,4,5))</f>
        <v/>
      </c>
      <c r="D5652">
        <f>NORM.S.INV(RAND())</f>
        <v/>
      </c>
      <c r="E5652">
        <f>V0*EXP((rf-q_leak-0.5*sigma^2)*C5652+sigma*SQRT(C5652)*D5652)</f>
        <v/>
      </c>
      <c r="F5652">
        <f>SHL_face*(1+SHL_rate)^C5652</f>
        <v/>
      </c>
      <c r="G5652">
        <f>Pref_face*(1+Pref_rate)^C5652</f>
        <v/>
      </c>
      <c r="H5652">
        <f>MAX(E5652-F5652-G5652,0)</f>
        <v/>
      </c>
      <c r="I5652">
        <f>MIN(E5652,F5652+G5652)+(1-MgmtPct)*H5652</f>
        <v/>
      </c>
      <c r="J5652">
        <f>IF(I5652/SponsorCost&gt;=RatchetTrigger,1,0)</f>
        <v/>
      </c>
      <c r="K5652">
        <f>IF(J5652=1,MgmtPctRatchet,MgmtPct)</f>
        <v/>
      </c>
      <c r="L5652">
        <f>K5652*H5652</f>
        <v/>
      </c>
      <c r="M5652">
        <f>EXP(-rf*C5652)*L5652</f>
        <v/>
      </c>
      <c r="N5652">
        <f>EXP(-rf*C5652)*E5652</f>
        <v/>
      </c>
    </row>
    <row r="5653">
      <c r="A5653" t="n">
        <v>5645</v>
      </c>
      <c r="B5653">
        <f>RAND()</f>
        <v/>
      </c>
      <c r="C5653">
        <f>IF(B5653&lt;P_3,3,IF(B5653&lt;P_3+P_4,4,5))</f>
        <v/>
      </c>
      <c r="D5653">
        <f>NORM.S.INV(RAND())</f>
        <v/>
      </c>
      <c r="E5653">
        <f>V0*EXP((rf-q_leak-0.5*sigma^2)*C5653+sigma*SQRT(C5653)*D5653)</f>
        <v/>
      </c>
      <c r="F5653">
        <f>SHL_face*(1+SHL_rate)^C5653</f>
        <v/>
      </c>
      <c r="G5653">
        <f>Pref_face*(1+Pref_rate)^C5653</f>
        <v/>
      </c>
      <c r="H5653">
        <f>MAX(E5653-F5653-G5653,0)</f>
        <v/>
      </c>
      <c r="I5653">
        <f>MIN(E5653,F5653+G5653)+(1-MgmtPct)*H5653</f>
        <v/>
      </c>
      <c r="J5653">
        <f>IF(I5653/SponsorCost&gt;=RatchetTrigger,1,0)</f>
        <v/>
      </c>
      <c r="K5653">
        <f>IF(J5653=1,MgmtPctRatchet,MgmtPct)</f>
        <v/>
      </c>
      <c r="L5653">
        <f>K5653*H5653</f>
        <v/>
      </c>
      <c r="M5653">
        <f>EXP(-rf*C5653)*L5653</f>
        <v/>
      </c>
      <c r="N5653">
        <f>EXP(-rf*C5653)*E5653</f>
        <v/>
      </c>
    </row>
    <row r="5654">
      <c r="A5654" t="n">
        <v>5646</v>
      </c>
      <c r="B5654">
        <f>RAND()</f>
        <v/>
      </c>
      <c r="C5654">
        <f>IF(B5654&lt;P_3,3,IF(B5654&lt;P_3+P_4,4,5))</f>
        <v/>
      </c>
      <c r="D5654">
        <f>NORM.S.INV(RAND())</f>
        <v/>
      </c>
      <c r="E5654">
        <f>V0*EXP((rf-q_leak-0.5*sigma^2)*C5654+sigma*SQRT(C5654)*D5654)</f>
        <v/>
      </c>
      <c r="F5654">
        <f>SHL_face*(1+SHL_rate)^C5654</f>
        <v/>
      </c>
      <c r="G5654">
        <f>Pref_face*(1+Pref_rate)^C5654</f>
        <v/>
      </c>
      <c r="H5654">
        <f>MAX(E5654-F5654-G5654,0)</f>
        <v/>
      </c>
      <c r="I5654">
        <f>MIN(E5654,F5654+G5654)+(1-MgmtPct)*H5654</f>
        <v/>
      </c>
      <c r="J5654">
        <f>IF(I5654/SponsorCost&gt;=RatchetTrigger,1,0)</f>
        <v/>
      </c>
      <c r="K5654">
        <f>IF(J5654=1,MgmtPctRatchet,MgmtPct)</f>
        <v/>
      </c>
      <c r="L5654">
        <f>K5654*H5654</f>
        <v/>
      </c>
      <c r="M5654">
        <f>EXP(-rf*C5654)*L5654</f>
        <v/>
      </c>
      <c r="N5654">
        <f>EXP(-rf*C5654)*E5654</f>
        <v/>
      </c>
    </row>
    <row r="5655">
      <c r="A5655" t="n">
        <v>5647</v>
      </c>
      <c r="B5655">
        <f>RAND()</f>
        <v/>
      </c>
      <c r="C5655">
        <f>IF(B5655&lt;P_3,3,IF(B5655&lt;P_3+P_4,4,5))</f>
        <v/>
      </c>
      <c r="D5655">
        <f>NORM.S.INV(RAND())</f>
        <v/>
      </c>
      <c r="E5655">
        <f>V0*EXP((rf-q_leak-0.5*sigma^2)*C5655+sigma*SQRT(C5655)*D5655)</f>
        <v/>
      </c>
      <c r="F5655">
        <f>SHL_face*(1+SHL_rate)^C5655</f>
        <v/>
      </c>
      <c r="G5655">
        <f>Pref_face*(1+Pref_rate)^C5655</f>
        <v/>
      </c>
      <c r="H5655">
        <f>MAX(E5655-F5655-G5655,0)</f>
        <v/>
      </c>
      <c r="I5655">
        <f>MIN(E5655,F5655+G5655)+(1-MgmtPct)*H5655</f>
        <v/>
      </c>
      <c r="J5655">
        <f>IF(I5655/SponsorCost&gt;=RatchetTrigger,1,0)</f>
        <v/>
      </c>
      <c r="K5655">
        <f>IF(J5655=1,MgmtPctRatchet,MgmtPct)</f>
        <v/>
      </c>
      <c r="L5655">
        <f>K5655*H5655</f>
        <v/>
      </c>
      <c r="M5655">
        <f>EXP(-rf*C5655)*L5655</f>
        <v/>
      </c>
      <c r="N5655">
        <f>EXP(-rf*C5655)*E5655</f>
        <v/>
      </c>
    </row>
    <row r="5656">
      <c r="A5656" t="n">
        <v>5648</v>
      </c>
      <c r="B5656">
        <f>RAND()</f>
        <v/>
      </c>
      <c r="C5656">
        <f>IF(B5656&lt;P_3,3,IF(B5656&lt;P_3+P_4,4,5))</f>
        <v/>
      </c>
      <c r="D5656">
        <f>NORM.S.INV(RAND())</f>
        <v/>
      </c>
      <c r="E5656">
        <f>V0*EXP((rf-q_leak-0.5*sigma^2)*C5656+sigma*SQRT(C5656)*D5656)</f>
        <v/>
      </c>
      <c r="F5656">
        <f>SHL_face*(1+SHL_rate)^C5656</f>
        <v/>
      </c>
      <c r="G5656">
        <f>Pref_face*(1+Pref_rate)^C5656</f>
        <v/>
      </c>
      <c r="H5656">
        <f>MAX(E5656-F5656-G5656,0)</f>
        <v/>
      </c>
      <c r="I5656">
        <f>MIN(E5656,F5656+G5656)+(1-MgmtPct)*H5656</f>
        <v/>
      </c>
      <c r="J5656">
        <f>IF(I5656/SponsorCost&gt;=RatchetTrigger,1,0)</f>
        <v/>
      </c>
      <c r="K5656">
        <f>IF(J5656=1,MgmtPctRatchet,MgmtPct)</f>
        <v/>
      </c>
      <c r="L5656">
        <f>K5656*H5656</f>
        <v/>
      </c>
      <c r="M5656">
        <f>EXP(-rf*C5656)*L5656</f>
        <v/>
      </c>
      <c r="N5656">
        <f>EXP(-rf*C5656)*E5656</f>
        <v/>
      </c>
    </row>
    <row r="5657">
      <c r="A5657" t="n">
        <v>5649</v>
      </c>
      <c r="B5657">
        <f>RAND()</f>
        <v/>
      </c>
      <c r="C5657">
        <f>IF(B5657&lt;P_3,3,IF(B5657&lt;P_3+P_4,4,5))</f>
        <v/>
      </c>
      <c r="D5657">
        <f>NORM.S.INV(RAND())</f>
        <v/>
      </c>
      <c r="E5657">
        <f>V0*EXP((rf-q_leak-0.5*sigma^2)*C5657+sigma*SQRT(C5657)*D5657)</f>
        <v/>
      </c>
      <c r="F5657">
        <f>SHL_face*(1+SHL_rate)^C5657</f>
        <v/>
      </c>
      <c r="G5657">
        <f>Pref_face*(1+Pref_rate)^C5657</f>
        <v/>
      </c>
      <c r="H5657">
        <f>MAX(E5657-F5657-G5657,0)</f>
        <v/>
      </c>
      <c r="I5657">
        <f>MIN(E5657,F5657+G5657)+(1-MgmtPct)*H5657</f>
        <v/>
      </c>
      <c r="J5657">
        <f>IF(I5657/SponsorCost&gt;=RatchetTrigger,1,0)</f>
        <v/>
      </c>
      <c r="K5657">
        <f>IF(J5657=1,MgmtPctRatchet,MgmtPct)</f>
        <v/>
      </c>
      <c r="L5657">
        <f>K5657*H5657</f>
        <v/>
      </c>
      <c r="M5657">
        <f>EXP(-rf*C5657)*L5657</f>
        <v/>
      </c>
      <c r="N5657">
        <f>EXP(-rf*C5657)*E5657</f>
        <v/>
      </c>
    </row>
    <row r="5658">
      <c r="A5658" t="n">
        <v>5650</v>
      </c>
      <c r="B5658">
        <f>RAND()</f>
        <v/>
      </c>
      <c r="C5658">
        <f>IF(B5658&lt;P_3,3,IF(B5658&lt;P_3+P_4,4,5))</f>
        <v/>
      </c>
      <c r="D5658">
        <f>NORM.S.INV(RAND())</f>
        <v/>
      </c>
      <c r="E5658">
        <f>V0*EXP((rf-q_leak-0.5*sigma^2)*C5658+sigma*SQRT(C5658)*D5658)</f>
        <v/>
      </c>
      <c r="F5658">
        <f>SHL_face*(1+SHL_rate)^C5658</f>
        <v/>
      </c>
      <c r="G5658">
        <f>Pref_face*(1+Pref_rate)^C5658</f>
        <v/>
      </c>
      <c r="H5658">
        <f>MAX(E5658-F5658-G5658,0)</f>
        <v/>
      </c>
      <c r="I5658">
        <f>MIN(E5658,F5658+G5658)+(1-MgmtPct)*H5658</f>
        <v/>
      </c>
      <c r="J5658">
        <f>IF(I5658/SponsorCost&gt;=RatchetTrigger,1,0)</f>
        <v/>
      </c>
      <c r="K5658">
        <f>IF(J5658=1,MgmtPctRatchet,MgmtPct)</f>
        <v/>
      </c>
      <c r="L5658">
        <f>K5658*H5658</f>
        <v/>
      </c>
      <c r="M5658">
        <f>EXP(-rf*C5658)*L5658</f>
        <v/>
      </c>
      <c r="N5658">
        <f>EXP(-rf*C5658)*E5658</f>
        <v/>
      </c>
    </row>
    <row r="5659">
      <c r="A5659" t="n">
        <v>5651</v>
      </c>
      <c r="B5659">
        <f>RAND()</f>
        <v/>
      </c>
      <c r="C5659">
        <f>IF(B5659&lt;P_3,3,IF(B5659&lt;P_3+P_4,4,5))</f>
        <v/>
      </c>
      <c r="D5659">
        <f>NORM.S.INV(RAND())</f>
        <v/>
      </c>
      <c r="E5659">
        <f>V0*EXP((rf-q_leak-0.5*sigma^2)*C5659+sigma*SQRT(C5659)*D5659)</f>
        <v/>
      </c>
      <c r="F5659">
        <f>SHL_face*(1+SHL_rate)^C5659</f>
        <v/>
      </c>
      <c r="G5659">
        <f>Pref_face*(1+Pref_rate)^C5659</f>
        <v/>
      </c>
      <c r="H5659">
        <f>MAX(E5659-F5659-G5659,0)</f>
        <v/>
      </c>
      <c r="I5659">
        <f>MIN(E5659,F5659+G5659)+(1-MgmtPct)*H5659</f>
        <v/>
      </c>
      <c r="J5659">
        <f>IF(I5659/SponsorCost&gt;=RatchetTrigger,1,0)</f>
        <v/>
      </c>
      <c r="K5659">
        <f>IF(J5659=1,MgmtPctRatchet,MgmtPct)</f>
        <v/>
      </c>
      <c r="L5659">
        <f>K5659*H5659</f>
        <v/>
      </c>
      <c r="M5659">
        <f>EXP(-rf*C5659)*L5659</f>
        <v/>
      </c>
      <c r="N5659">
        <f>EXP(-rf*C5659)*E5659</f>
        <v/>
      </c>
    </row>
    <row r="5660">
      <c r="A5660" t="n">
        <v>5652</v>
      </c>
      <c r="B5660">
        <f>RAND()</f>
        <v/>
      </c>
      <c r="C5660">
        <f>IF(B5660&lt;P_3,3,IF(B5660&lt;P_3+P_4,4,5))</f>
        <v/>
      </c>
      <c r="D5660">
        <f>NORM.S.INV(RAND())</f>
        <v/>
      </c>
      <c r="E5660">
        <f>V0*EXP((rf-q_leak-0.5*sigma^2)*C5660+sigma*SQRT(C5660)*D5660)</f>
        <v/>
      </c>
      <c r="F5660">
        <f>SHL_face*(1+SHL_rate)^C5660</f>
        <v/>
      </c>
      <c r="G5660">
        <f>Pref_face*(1+Pref_rate)^C5660</f>
        <v/>
      </c>
      <c r="H5660">
        <f>MAX(E5660-F5660-G5660,0)</f>
        <v/>
      </c>
      <c r="I5660">
        <f>MIN(E5660,F5660+G5660)+(1-MgmtPct)*H5660</f>
        <v/>
      </c>
      <c r="J5660">
        <f>IF(I5660/SponsorCost&gt;=RatchetTrigger,1,0)</f>
        <v/>
      </c>
      <c r="K5660">
        <f>IF(J5660=1,MgmtPctRatchet,MgmtPct)</f>
        <v/>
      </c>
      <c r="L5660">
        <f>K5660*H5660</f>
        <v/>
      </c>
      <c r="M5660">
        <f>EXP(-rf*C5660)*L5660</f>
        <v/>
      </c>
      <c r="N5660">
        <f>EXP(-rf*C5660)*E5660</f>
        <v/>
      </c>
    </row>
    <row r="5661">
      <c r="A5661" t="n">
        <v>5653</v>
      </c>
      <c r="B5661">
        <f>RAND()</f>
        <v/>
      </c>
      <c r="C5661">
        <f>IF(B5661&lt;P_3,3,IF(B5661&lt;P_3+P_4,4,5))</f>
        <v/>
      </c>
      <c r="D5661">
        <f>NORM.S.INV(RAND())</f>
        <v/>
      </c>
      <c r="E5661">
        <f>V0*EXP((rf-q_leak-0.5*sigma^2)*C5661+sigma*SQRT(C5661)*D5661)</f>
        <v/>
      </c>
      <c r="F5661">
        <f>SHL_face*(1+SHL_rate)^C5661</f>
        <v/>
      </c>
      <c r="G5661">
        <f>Pref_face*(1+Pref_rate)^C5661</f>
        <v/>
      </c>
      <c r="H5661">
        <f>MAX(E5661-F5661-G5661,0)</f>
        <v/>
      </c>
      <c r="I5661">
        <f>MIN(E5661,F5661+G5661)+(1-MgmtPct)*H5661</f>
        <v/>
      </c>
      <c r="J5661">
        <f>IF(I5661/SponsorCost&gt;=RatchetTrigger,1,0)</f>
        <v/>
      </c>
      <c r="K5661">
        <f>IF(J5661=1,MgmtPctRatchet,MgmtPct)</f>
        <v/>
      </c>
      <c r="L5661">
        <f>K5661*H5661</f>
        <v/>
      </c>
      <c r="M5661">
        <f>EXP(-rf*C5661)*L5661</f>
        <v/>
      </c>
      <c r="N5661">
        <f>EXP(-rf*C5661)*E5661</f>
        <v/>
      </c>
    </row>
    <row r="5662">
      <c r="A5662" t="n">
        <v>5654</v>
      </c>
      <c r="B5662">
        <f>RAND()</f>
        <v/>
      </c>
      <c r="C5662">
        <f>IF(B5662&lt;P_3,3,IF(B5662&lt;P_3+P_4,4,5))</f>
        <v/>
      </c>
      <c r="D5662">
        <f>NORM.S.INV(RAND())</f>
        <v/>
      </c>
      <c r="E5662">
        <f>V0*EXP((rf-q_leak-0.5*sigma^2)*C5662+sigma*SQRT(C5662)*D5662)</f>
        <v/>
      </c>
      <c r="F5662">
        <f>SHL_face*(1+SHL_rate)^C5662</f>
        <v/>
      </c>
      <c r="G5662">
        <f>Pref_face*(1+Pref_rate)^C5662</f>
        <v/>
      </c>
      <c r="H5662">
        <f>MAX(E5662-F5662-G5662,0)</f>
        <v/>
      </c>
      <c r="I5662">
        <f>MIN(E5662,F5662+G5662)+(1-MgmtPct)*H5662</f>
        <v/>
      </c>
      <c r="J5662">
        <f>IF(I5662/SponsorCost&gt;=RatchetTrigger,1,0)</f>
        <v/>
      </c>
      <c r="K5662">
        <f>IF(J5662=1,MgmtPctRatchet,MgmtPct)</f>
        <v/>
      </c>
      <c r="L5662">
        <f>K5662*H5662</f>
        <v/>
      </c>
      <c r="M5662">
        <f>EXP(-rf*C5662)*L5662</f>
        <v/>
      </c>
      <c r="N5662">
        <f>EXP(-rf*C5662)*E5662</f>
        <v/>
      </c>
    </row>
    <row r="5663">
      <c r="A5663" t="n">
        <v>5655</v>
      </c>
      <c r="B5663">
        <f>RAND()</f>
        <v/>
      </c>
      <c r="C5663">
        <f>IF(B5663&lt;P_3,3,IF(B5663&lt;P_3+P_4,4,5))</f>
        <v/>
      </c>
      <c r="D5663">
        <f>NORM.S.INV(RAND())</f>
        <v/>
      </c>
      <c r="E5663">
        <f>V0*EXP((rf-q_leak-0.5*sigma^2)*C5663+sigma*SQRT(C5663)*D5663)</f>
        <v/>
      </c>
      <c r="F5663">
        <f>SHL_face*(1+SHL_rate)^C5663</f>
        <v/>
      </c>
      <c r="G5663">
        <f>Pref_face*(1+Pref_rate)^C5663</f>
        <v/>
      </c>
      <c r="H5663">
        <f>MAX(E5663-F5663-G5663,0)</f>
        <v/>
      </c>
      <c r="I5663">
        <f>MIN(E5663,F5663+G5663)+(1-MgmtPct)*H5663</f>
        <v/>
      </c>
      <c r="J5663">
        <f>IF(I5663/SponsorCost&gt;=RatchetTrigger,1,0)</f>
        <v/>
      </c>
      <c r="K5663">
        <f>IF(J5663=1,MgmtPctRatchet,MgmtPct)</f>
        <v/>
      </c>
      <c r="L5663">
        <f>K5663*H5663</f>
        <v/>
      </c>
      <c r="M5663">
        <f>EXP(-rf*C5663)*L5663</f>
        <v/>
      </c>
      <c r="N5663">
        <f>EXP(-rf*C5663)*E5663</f>
        <v/>
      </c>
    </row>
    <row r="5664">
      <c r="A5664" t="n">
        <v>5656</v>
      </c>
      <c r="B5664">
        <f>RAND()</f>
        <v/>
      </c>
      <c r="C5664">
        <f>IF(B5664&lt;P_3,3,IF(B5664&lt;P_3+P_4,4,5))</f>
        <v/>
      </c>
      <c r="D5664">
        <f>NORM.S.INV(RAND())</f>
        <v/>
      </c>
      <c r="E5664">
        <f>V0*EXP((rf-q_leak-0.5*sigma^2)*C5664+sigma*SQRT(C5664)*D5664)</f>
        <v/>
      </c>
      <c r="F5664">
        <f>SHL_face*(1+SHL_rate)^C5664</f>
        <v/>
      </c>
      <c r="G5664">
        <f>Pref_face*(1+Pref_rate)^C5664</f>
        <v/>
      </c>
      <c r="H5664">
        <f>MAX(E5664-F5664-G5664,0)</f>
        <v/>
      </c>
      <c r="I5664">
        <f>MIN(E5664,F5664+G5664)+(1-MgmtPct)*H5664</f>
        <v/>
      </c>
      <c r="J5664">
        <f>IF(I5664/SponsorCost&gt;=RatchetTrigger,1,0)</f>
        <v/>
      </c>
      <c r="K5664">
        <f>IF(J5664=1,MgmtPctRatchet,MgmtPct)</f>
        <v/>
      </c>
      <c r="L5664">
        <f>K5664*H5664</f>
        <v/>
      </c>
      <c r="M5664">
        <f>EXP(-rf*C5664)*L5664</f>
        <v/>
      </c>
      <c r="N5664">
        <f>EXP(-rf*C5664)*E5664</f>
        <v/>
      </c>
    </row>
    <row r="5665">
      <c r="A5665" t="n">
        <v>5657</v>
      </c>
      <c r="B5665">
        <f>RAND()</f>
        <v/>
      </c>
      <c r="C5665">
        <f>IF(B5665&lt;P_3,3,IF(B5665&lt;P_3+P_4,4,5))</f>
        <v/>
      </c>
      <c r="D5665">
        <f>NORM.S.INV(RAND())</f>
        <v/>
      </c>
      <c r="E5665">
        <f>V0*EXP((rf-q_leak-0.5*sigma^2)*C5665+sigma*SQRT(C5665)*D5665)</f>
        <v/>
      </c>
      <c r="F5665">
        <f>SHL_face*(1+SHL_rate)^C5665</f>
        <v/>
      </c>
      <c r="G5665">
        <f>Pref_face*(1+Pref_rate)^C5665</f>
        <v/>
      </c>
      <c r="H5665">
        <f>MAX(E5665-F5665-G5665,0)</f>
        <v/>
      </c>
      <c r="I5665">
        <f>MIN(E5665,F5665+G5665)+(1-MgmtPct)*H5665</f>
        <v/>
      </c>
      <c r="J5665">
        <f>IF(I5665/SponsorCost&gt;=RatchetTrigger,1,0)</f>
        <v/>
      </c>
      <c r="K5665">
        <f>IF(J5665=1,MgmtPctRatchet,MgmtPct)</f>
        <v/>
      </c>
      <c r="L5665">
        <f>K5665*H5665</f>
        <v/>
      </c>
      <c r="M5665">
        <f>EXP(-rf*C5665)*L5665</f>
        <v/>
      </c>
      <c r="N5665">
        <f>EXP(-rf*C5665)*E5665</f>
        <v/>
      </c>
    </row>
    <row r="5666">
      <c r="A5666" t="n">
        <v>5658</v>
      </c>
      <c r="B5666">
        <f>RAND()</f>
        <v/>
      </c>
      <c r="C5666">
        <f>IF(B5666&lt;P_3,3,IF(B5666&lt;P_3+P_4,4,5))</f>
        <v/>
      </c>
      <c r="D5666">
        <f>NORM.S.INV(RAND())</f>
        <v/>
      </c>
      <c r="E5666">
        <f>V0*EXP((rf-q_leak-0.5*sigma^2)*C5666+sigma*SQRT(C5666)*D5666)</f>
        <v/>
      </c>
      <c r="F5666">
        <f>SHL_face*(1+SHL_rate)^C5666</f>
        <v/>
      </c>
      <c r="G5666">
        <f>Pref_face*(1+Pref_rate)^C5666</f>
        <v/>
      </c>
      <c r="H5666">
        <f>MAX(E5666-F5666-G5666,0)</f>
        <v/>
      </c>
      <c r="I5666">
        <f>MIN(E5666,F5666+G5666)+(1-MgmtPct)*H5666</f>
        <v/>
      </c>
      <c r="J5666">
        <f>IF(I5666/SponsorCost&gt;=RatchetTrigger,1,0)</f>
        <v/>
      </c>
      <c r="K5666">
        <f>IF(J5666=1,MgmtPctRatchet,MgmtPct)</f>
        <v/>
      </c>
      <c r="L5666">
        <f>K5666*H5666</f>
        <v/>
      </c>
      <c r="M5666">
        <f>EXP(-rf*C5666)*L5666</f>
        <v/>
      </c>
      <c r="N5666">
        <f>EXP(-rf*C5666)*E5666</f>
        <v/>
      </c>
    </row>
    <row r="5667">
      <c r="A5667" t="n">
        <v>5659</v>
      </c>
      <c r="B5667">
        <f>RAND()</f>
        <v/>
      </c>
      <c r="C5667">
        <f>IF(B5667&lt;P_3,3,IF(B5667&lt;P_3+P_4,4,5))</f>
        <v/>
      </c>
      <c r="D5667">
        <f>NORM.S.INV(RAND())</f>
        <v/>
      </c>
      <c r="E5667">
        <f>V0*EXP((rf-q_leak-0.5*sigma^2)*C5667+sigma*SQRT(C5667)*D5667)</f>
        <v/>
      </c>
      <c r="F5667">
        <f>SHL_face*(1+SHL_rate)^C5667</f>
        <v/>
      </c>
      <c r="G5667">
        <f>Pref_face*(1+Pref_rate)^C5667</f>
        <v/>
      </c>
      <c r="H5667">
        <f>MAX(E5667-F5667-G5667,0)</f>
        <v/>
      </c>
      <c r="I5667">
        <f>MIN(E5667,F5667+G5667)+(1-MgmtPct)*H5667</f>
        <v/>
      </c>
      <c r="J5667">
        <f>IF(I5667/SponsorCost&gt;=RatchetTrigger,1,0)</f>
        <v/>
      </c>
      <c r="K5667">
        <f>IF(J5667=1,MgmtPctRatchet,MgmtPct)</f>
        <v/>
      </c>
      <c r="L5667">
        <f>K5667*H5667</f>
        <v/>
      </c>
      <c r="M5667">
        <f>EXP(-rf*C5667)*L5667</f>
        <v/>
      </c>
      <c r="N5667">
        <f>EXP(-rf*C5667)*E5667</f>
        <v/>
      </c>
    </row>
    <row r="5668">
      <c r="A5668" t="n">
        <v>5660</v>
      </c>
      <c r="B5668">
        <f>RAND()</f>
        <v/>
      </c>
      <c r="C5668">
        <f>IF(B5668&lt;P_3,3,IF(B5668&lt;P_3+P_4,4,5))</f>
        <v/>
      </c>
      <c r="D5668">
        <f>NORM.S.INV(RAND())</f>
        <v/>
      </c>
      <c r="E5668">
        <f>V0*EXP((rf-q_leak-0.5*sigma^2)*C5668+sigma*SQRT(C5668)*D5668)</f>
        <v/>
      </c>
      <c r="F5668">
        <f>SHL_face*(1+SHL_rate)^C5668</f>
        <v/>
      </c>
      <c r="G5668">
        <f>Pref_face*(1+Pref_rate)^C5668</f>
        <v/>
      </c>
      <c r="H5668">
        <f>MAX(E5668-F5668-G5668,0)</f>
        <v/>
      </c>
      <c r="I5668">
        <f>MIN(E5668,F5668+G5668)+(1-MgmtPct)*H5668</f>
        <v/>
      </c>
      <c r="J5668">
        <f>IF(I5668/SponsorCost&gt;=RatchetTrigger,1,0)</f>
        <v/>
      </c>
      <c r="K5668">
        <f>IF(J5668=1,MgmtPctRatchet,MgmtPct)</f>
        <v/>
      </c>
      <c r="L5668">
        <f>K5668*H5668</f>
        <v/>
      </c>
      <c r="M5668">
        <f>EXP(-rf*C5668)*L5668</f>
        <v/>
      </c>
      <c r="N5668">
        <f>EXP(-rf*C5668)*E5668</f>
        <v/>
      </c>
    </row>
    <row r="5669">
      <c r="A5669" t="n">
        <v>5661</v>
      </c>
      <c r="B5669">
        <f>RAND()</f>
        <v/>
      </c>
      <c r="C5669">
        <f>IF(B5669&lt;P_3,3,IF(B5669&lt;P_3+P_4,4,5))</f>
        <v/>
      </c>
      <c r="D5669">
        <f>NORM.S.INV(RAND())</f>
        <v/>
      </c>
      <c r="E5669">
        <f>V0*EXP((rf-q_leak-0.5*sigma^2)*C5669+sigma*SQRT(C5669)*D5669)</f>
        <v/>
      </c>
      <c r="F5669">
        <f>SHL_face*(1+SHL_rate)^C5669</f>
        <v/>
      </c>
      <c r="G5669">
        <f>Pref_face*(1+Pref_rate)^C5669</f>
        <v/>
      </c>
      <c r="H5669">
        <f>MAX(E5669-F5669-G5669,0)</f>
        <v/>
      </c>
      <c r="I5669">
        <f>MIN(E5669,F5669+G5669)+(1-MgmtPct)*H5669</f>
        <v/>
      </c>
      <c r="J5669">
        <f>IF(I5669/SponsorCost&gt;=RatchetTrigger,1,0)</f>
        <v/>
      </c>
      <c r="K5669">
        <f>IF(J5669=1,MgmtPctRatchet,MgmtPct)</f>
        <v/>
      </c>
      <c r="L5669">
        <f>K5669*H5669</f>
        <v/>
      </c>
      <c r="M5669">
        <f>EXP(-rf*C5669)*L5669</f>
        <v/>
      </c>
      <c r="N5669">
        <f>EXP(-rf*C5669)*E5669</f>
        <v/>
      </c>
    </row>
    <row r="5670">
      <c r="A5670" t="n">
        <v>5662</v>
      </c>
      <c r="B5670">
        <f>RAND()</f>
        <v/>
      </c>
      <c r="C5670">
        <f>IF(B5670&lt;P_3,3,IF(B5670&lt;P_3+P_4,4,5))</f>
        <v/>
      </c>
      <c r="D5670">
        <f>NORM.S.INV(RAND())</f>
        <v/>
      </c>
      <c r="E5670">
        <f>V0*EXP((rf-q_leak-0.5*sigma^2)*C5670+sigma*SQRT(C5670)*D5670)</f>
        <v/>
      </c>
      <c r="F5670">
        <f>SHL_face*(1+SHL_rate)^C5670</f>
        <v/>
      </c>
      <c r="G5670">
        <f>Pref_face*(1+Pref_rate)^C5670</f>
        <v/>
      </c>
      <c r="H5670">
        <f>MAX(E5670-F5670-G5670,0)</f>
        <v/>
      </c>
      <c r="I5670">
        <f>MIN(E5670,F5670+G5670)+(1-MgmtPct)*H5670</f>
        <v/>
      </c>
      <c r="J5670">
        <f>IF(I5670/SponsorCost&gt;=RatchetTrigger,1,0)</f>
        <v/>
      </c>
      <c r="K5670">
        <f>IF(J5670=1,MgmtPctRatchet,MgmtPct)</f>
        <v/>
      </c>
      <c r="L5670">
        <f>K5670*H5670</f>
        <v/>
      </c>
      <c r="M5670">
        <f>EXP(-rf*C5670)*L5670</f>
        <v/>
      </c>
      <c r="N5670">
        <f>EXP(-rf*C5670)*E5670</f>
        <v/>
      </c>
    </row>
    <row r="5671">
      <c r="A5671" t="n">
        <v>5663</v>
      </c>
      <c r="B5671">
        <f>RAND()</f>
        <v/>
      </c>
      <c r="C5671">
        <f>IF(B5671&lt;P_3,3,IF(B5671&lt;P_3+P_4,4,5))</f>
        <v/>
      </c>
      <c r="D5671">
        <f>NORM.S.INV(RAND())</f>
        <v/>
      </c>
      <c r="E5671">
        <f>V0*EXP((rf-q_leak-0.5*sigma^2)*C5671+sigma*SQRT(C5671)*D5671)</f>
        <v/>
      </c>
      <c r="F5671">
        <f>SHL_face*(1+SHL_rate)^C5671</f>
        <v/>
      </c>
      <c r="G5671">
        <f>Pref_face*(1+Pref_rate)^C5671</f>
        <v/>
      </c>
      <c r="H5671">
        <f>MAX(E5671-F5671-G5671,0)</f>
        <v/>
      </c>
      <c r="I5671">
        <f>MIN(E5671,F5671+G5671)+(1-MgmtPct)*H5671</f>
        <v/>
      </c>
      <c r="J5671">
        <f>IF(I5671/SponsorCost&gt;=RatchetTrigger,1,0)</f>
        <v/>
      </c>
      <c r="K5671">
        <f>IF(J5671=1,MgmtPctRatchet,MgmtPct)</f>
        <v/>
      </c>
      <c r="L5671">
        <f>K5671*H5671</f>
        <v/>
      </c>
      <c r="M5671">
        <f>EXP(-rf*C5671)*L5671</f>
        <v/>
      </c>
      <c r="N5671">
        <f>EXP(-rf*C5671)*E5671</f>
        <v/>
      </c>
    </row>
    <row r="5672">
      <c r="A5672" t="n">
        <v>5664</v>
      </c>
      <c r="B5672">
        <f>RAND()</f>
        <v/>
      </c>
      <c r="C5672">
        <f>IF(B5672&lt;P_3,3,IF(B5672&lt;P_3+P_4,4,5))</f>
        <v/>
      </c>
      <c r="D5672">
        <f>NORM.S.INV(RAND())</f>
        <v/>
      </c>
      <c r="E5672">
        <f>V0*EXP((rf-q_leak-0.5*sigma^2)*C5672+sigma*SQRT(C5672)*D5672)</f>
        <v/>
      </c>
      <c r="F5672">
        <f>SHL_face*(1+SHL_rate)^C5672</f>
        <v/>
      </c>
      <c r="G5672">
        <f>Pref_face*(1+Pref_rate)^C5672</f>
        <v/>
      </c>
      <c r="H5672">
        <f>MAX(E5672-F5672-G5672,0)</f>
        <v/>
      </c>
      <c r="I5672">
        <f>MIN(E5672,F5672+G5672)+(1-MgmtPct)*H5672</f>
        <v/>
      </c>
      <c r="J5672">
        <f>IF(I5672/SponsorCost&gt;=RatchetTrigger,1,0)</f>
        <v/>
      </c>
      <c r="K5672">
        <f>IF(J5672=1,MgmtPctRatchet,MgmtPct)</f>
        <v/>
      </c>
      <c r="L5672">
        <f>K5672*H5672</f>
        <v/>
      </c>
      <c r="M5672">
        <f>EXP(-rf*C5672)*L5672</f>
        <v/>
      </c>
      <c r="N5672">
        <f>EXP(-rf*C5672)*E5672</f>
        <v/>
      </c>
    </row>
    <row r="5673">
      <c r="A5673" t="n">
        <v>5665</v>
      </c>
      <c r="B5673">
        <f>RAND()</f>
        <v/>
      </c>
      <c r="C5673">
        <f>IF(B5673&lt;P_3,3,IF(B5673&lt;P_3+P_4,4,5))</f>
        <v/>
      </c>
      <c r="D5673">
        <f>NORM.S.INV(RAND())</f>
        <v/>
      </c>
      <c r="E5673">
        <f>V0*EXP((rf-q_leak-0.5*sigma^2)*C5673+sigma*SQRT(C5673)*D5673)</f>
        <v/>
      </c>
      <c r="F5673">
        <f>SHL_face*(1+SHL_rate)^C5673</f>
        <v/>
      </c>
      <c r="G5673">
        <f>Pref_face*(1+Pref_rate)^C5673</f>
        <v/>
      </c>
      <c r="H5673">
        <f>MAX(E5673-F5673-G5673,0)</f>
        <v/>
      </c>
      <c r="I5673">
        <f>MIN(E5673,F5673+G5673)+(1-MgmtPct)*H5673</f>
        <v/>
      </c>
      <c r="J5673">
        <f>IF(I5673/SponsorCost&gt;=RatchetTrigger,1,0)</f>
        <v/>
      </c>
      <c r="K5673">
        <f>IF(J5673=1,MgmtPctRatchet,MgmtPct)</f>
        <v/>
      </c>
      <c r="L5673">
        <f>K5673*H5673</f>
        <v/>
      </c>
      <c r="M5673">
        <f>EXP(-rf*C5673)*L5673</f>
        <v/>
      </c>
      <c r="N5673">
        <f>EXP(-rf*C5673)*E5673</f>
        <v/>
      </c>
    </row>
    <row r="5674">
      <c r="A5674" t="n">
        <v>5666</v>
      </c>
      <c r="B5674">
        <f>RAND()</f>
        <v/>
      </c>
      <c r="C5674">
        <f>IF(B5674&lt;P_3,3,IF(B5674&lt;P_3+P_4,4,5))</f>
        <v/>
      </c>
      <c r="D5674">
        <f>NORM.S.INV(RAND())</f>
        <v/>
      </c>
      <c r="E5674">
        <f>V0*EXP((rf-q_leak-0.5*sigma^2)*C5674+sigma*SQRT(C5674)*D5674)</f>
        <v/>
      </c>
      <c r="F5674">
        <f>SHL_face*(1+SHL_rate)^C5674</f>
        <v/>
      </c>
      <c r="G5674">
        <f>Pref_face*(1+Pref_rate)^C5674</f>
        <v/>
      </c>
      <c r="H5674">
        <f>MAX(E5674-F5674-G5674,0)</f>
        <v/>
      </c>
      <c r="I5674">
        <f>MIN(E5674,F5674+G5674)+(1-MgmtPct)*H5674</f>
        <v/>
      </c>
      <c r="J5674">
        <f>IF(I5674/SponsorCost&gt;=RatchetTrigger,1,0)</f>
        <v/>
      </c>
      <c r="K5674">
        <f>IF(J5674=1,MgmtPctRatchet,MgmtPct)</f>
        <v/>
      </c>
      <c r="L5674">
        <f>K5674*H5674</f>
        <v/>
      </c>
      <c r="M5674">
        <f>EXP(-rf*C5674)*L5674</f>
        <v/>
      </c>
      <c r="N5674">
        <f>EXP(-rf*C5674)*E5674</f>
        <v/>
      </c>
    </row>
    <row r="5675">
      <c r="A5675" t="n">
        <v>5667</v>
      </c>
      <c r="B5675">
        <f>RAND()</f>
        <v/>
      </c>
      <c r="C5675">
        <f>IF(B5675&lt;P_3,3,IF(B5675&lt;P_3+P_4,4,5))</f>
        <v/>
      </c>
      <c r="D5675">
        <f>NORM.S.INV(RAND())</f>
        <v/>
      </c>
      <c r="E5675">
        <f>V0*EXP((rf-q_leak-0.5*sigma^2)*C5675+sigma*SQRT(C5675)*D5675)</f>
        <v/>
      </c>
      <c r="F5675">
        <f>SHL_face*(1+SHL_rate)^C5675</f>
        <v/>
      </c>
      <c r="G5675">
        <f>Pref_face*(1+Pref_rate)^C5675</f>
        <v/>
      </c>
      <c r="H5675">
        <f>MAX(E5675-F5675-G5675,0)</f>
        <v/>
      </c>
      <c r="I5675">
        <f>MIN(E5675,F5675+G5675)+(1-MgmtPct)*H5675</f>
        <v/>
      </c>
      <c r="J5675">
        <f>IF(I5675/SponsorCost&gt;=RatchetTrigger,1,0)</f>
        <v/>
      </c>
      <c r="K5675">
        <f>IF(J5675=1,MgmtPctRatchet,MgmtPct)</f>
        <v/>
      </c>
      <c r="L5675">
        <f>K5675*H5675</f>
        <v/>
      </c>
      <c r="M5675">
        <f>EXP(-rf*C5675)*L5675</f>
        <v/>
      </c>
      <c r="N5675">
        <f>EXP(-rf*C5675)*E5675</f>
        <v/>
      </c>
    </row>
    <row r="5676">
      <c r="A5676" t="n">
        <v>5668</v>
      </c>
      <c r="B5676">
        <f>RAND()</f>
        <v/>
      </c>
      <c r="C5676">
        <f>IF(B5676&lt;P_3,3,IF(B5676&lt;P_3+P_4,4,5))</f>
        <v/>
      </c>
      <c r="D5676">
        <f>NORM.S.INV(RAND())</f>
        <v/>
      </c>
      <c r="E5676">
        <f>V0*EXP((rf-q_leak-0.5*sigma^2)*C5676+sigma*SQRT(C5676)*D5676)</f>
        <v/>
      </c>
      <c r="F5676">
        <f>SHL_face*(1+SHL_rate)^C5676</f>
        <v/>
      </c>
      <c r="G5676">
        <f>Pref_face*(1+Pref_rate)^C5676</f>
        <v/>
      </c>
      <c r="H5676">
        <f>MAX(E5676-F5676-G5676,0)</f>
        <v/>
      </c>
      <c r="I5676">
        <f>MIN(E5676,F5676+G5676)+(1-MgmtPct)*H5676</f>
        <v/>
      </c>
      <c r="J5676">
        <f>IF(I5676/SponsorCost&gt;=RatchetTrigger,1,0)</f>
        <v/>
      </c>
      <c r="K5676">
        <f>IF(J5676=1,MgmtPctRatchet,MgmtPct)</f>
        <v/>
      </c>
      <c r="L5676">
        <f>K5676*H5676</f>
        <v/>
      </c>
      <c r="M5676">
        <f>EXP(-rf*C5676)*L5676</f>
        <v/>
      </c>
      <c r="N5676">
        <f>EXP(-rf*C5676)*E5676</f>
        <v/>
      </c>
    </row>
    <row r="5677">
      <c r="A5677" t="n">
        <v>5669</v>
      </c>
      <c r="B5677">
        <f>RAND()</f>
        <v/>
      </c>
      <c r="C5677">
        <f>IF(B5677&lt;P_3,3,IF(B5677&lt;P_3+P_4,4,5))</f>
        <v/>
      </c>
      <c r="D5677">
        <f>NORM.S.INV(RAND())</f>
        <v/>
      </c>
      <c r="E5677">
        <f>V0*EXP((rf-q_leak-0.5*sigma^2)*C5677+sigma*SQRT(C5677)*D5677)</f>
        <v/>
      </c>
      <c r="F5677">
        <f>SHL_face*(1+SHL_rate)^C5677</f>
        <v/>
      </c>
      <c r="G5677">
        <f>Pref_face*(1+Pref_rate)^C5677</f>
        <v/>
      </c>
      <c r="H5677">
        <f>MAX(E5677-F5677-G5677,0)</f>
        <v/>
      </c>
      <c r="I5677">
        <f>MIN(E5677,F5677+G5677)+(1-MgmtPct)*H5677</f>
        <v/>
      </c>
      <c r="J5677">
        <f>IF(I5677/SponsorCost&gt;=RatchetTrigger,1,0)</f>
        <v/>
      </c>
      <c r="K5677">
        <f>IF(J5677=1,MgmtPctRatchet,MgmtPct)</f>
        <v/>
      </c>
      <c r="L5677">
        <f>K5677*H5677</f>
        <v/>
      </c>
      <c r="M5677">
        <f>EXP(-rf*C5677)*L5677</f>
        <v/>
      </c>
      <c r="N5677">
        <f>EXP(-rf*C5677)*E5677</f>
        <v/>
      </c>
    </row>
    <row r="5678">
      <c r="A5678" t="n">
        <v>5670</v>
      </c>
      <c r="B5678">
        <f>RAND()</f>
        <v/>
      </c>
      <c r="C5678">
        <f>IF(B5678&lt;P_3,3,IF(B5678&lt;P_3+P_4,4,5))</f>
        <v/>
      </c>
      <c r="D5678">
        <f>NORM.S.INV(RAND())</f>
        <v/>
      </c>
      <c r="E5678">
        <f>V0*EXP((rf-q_leak-0.5*sigma^2)*C5678+sigma*SQRT(C5678)*D5678)</f>
        <v/>
      </c>
      <c r="F5678">
        <f>SHL_face*(1+SHL_rate)^C5678</f>
        <v/>
      </c>
      <c r="G5678">
        <f>Pref_face*(1+Pref_rate)^C5678</f>
        <v/>
      </c>
      <c r="H5678">
        <f>MAX(E5678-F5678-G5678,0)</f>
        <v/>
      </c>
      <c r="I5678">
        <f>MIN(E5678,F5678+G5678)+(1-MgmtPct)*H5678</f>
        <v/>
      </c>
      <c r="J5678">
        <f>IF(I5678/SponsorCost&gt;=RatchetTrigger,1,0)</f>
        <v/>
      </c>
      <c r="K5678">
        <f>IF(J5678=1,MgmtPctRatchet,MgmtPct)</f>
        <v/>
      </c>
      <c r="L5678">
        <f>K5678*H5678</f>
        <v/>
      </c>
      <c r="M5678">
        <f>EXP(-rf*C5678)*L5678</f>
        <v/>
      </c>
      <c r="N5678">
        <f>EXP(-rf*C5678)*E5678</f>
        <v/>
      </c>
    </row>
    <row r="5679">
      <c r="A5679" t="n">
        <v>5671</v>
      </c>
      <c r="B5679">
        <f>RAND()</f>
        <v/>
      </c>
      <c r="C5679">
        <f>IF(B5679&lt;P_3,3,IF(B5679&lt;P_3+P_4,4,5))</f>
        <v/>
      </c>
      <c r="D5679">
        <f>NORM.S.INV(RAND())</f>
        <v/>
      </c>
      <c r="E5679">
        <f>V0*EXP((rf-q_leak-0.5*sigma^2)*C5679+sigma*SQRT(C5679)*D5679)</f>
        <v/>
      </c>
      <c r="F5679">
        <f>SHL_face*(1+SHL_rate)^C5679</f>
        <v/>
      </c>
      <c r="G5679">
        <f>Pref_face*(1+Pref_rate)^C5679</f>
        <v/>
      </c>
      <c r="H5679">
        <f>MAX(E5679-F5679-G5679,0)</f>
        <v/>
      </c>
      <c r="I5679">
        <f>MIN(E5679,F5679+G5679)+(1-MgmtPct)*H5679</f>
        <v/>
      </c>
      <c r="J5679">
        <f>IF(I5679/SponsorCost&gt;=RatchetTrigger,1,0)</f>
        <v/>
      </c>
      <c r="K5679">
        <f>IF(J5679=1,MgmtPctRatchet,MgmtPct)</f>
        <v/>
      </c>
      <c r="L5679">
        <f>K5679*H5679</f>
        <v/>
      </c>
      <c r="M5679">
        <f>EXP(-rf*C5679)*L5679</f>
        <v/>
      </c>
      <c r="N5679">
        <f>EXP(-rf*C5679)*E5679</f>
        <v/>
      </c>
    </row>
    <row r="5680">
      <c r="A5680" t="n">
        <v>5672</v>
      </c>
      <c r="B5680">
        <f>RAND()</f>
        <v/>
      </c>
      <c r="C5680">
        <f>IF(B5680&lt;P_3,3,IF(B5680&lt;P_3+P_4,4,5))</f>
        <v/>
      </c>
      <c r="D5680">
        <f>NORM.S.INV(RAND())</f>
        <v/>
      </c>
      <c r="E5680">
        <f>V0*EXP((rf-q_leak-0.5*sigma^2)*C5680+sigma*SQRT(C5680)*D5680)</f>
        <v/>
      </c>
      <c r="F5680">
        <f>SHL_face*(1+SHL_rate)^C5680</f>
        <v/>
      </c>
      <c r="G5680">
        <f>Pref_face*(1+Pref_rate)^C5680</f>
        <v/>
      </c>
      <c r="H5680">
        <f>MAX(E5680-F5680-G5680,0)</f>
        <v/>
      </c>
      <c r="I5680">
        <f>MIN(E5680,F5680+G5680)+(1-MgmtPct)*H5680</f>
        <v/>
      </c>
      <c r="J5680">
        <f>IF(I5680/SponsorCost&gt;=RatchetTrigger,1,0)</f>
        <v/>
      </c>
      <c r="K5680">
        <f>IF(J5680=1,MgmtPctRatchet,MgmtPct)</f>
        <v/>
      </c>
      <c r="L5680">
        <f>K5680*H5680</f>
        <v/>
      </c>
      <c r="M5680">
        <f>EXP(-rf*C5680)*L5680</f>
        <v/>
      </c>
      <c r="N5680">
        <f>EXP(-rf*C5680)*E5680</f>
        <v/>
      </c>
    </row>
    <row r="5681">
      <c r="A5681" t="n">
        <v>5673</v>
      </c>
      <c r="B5681">
        <f>RAND()</f>
        <v/>
      </c>
      <c r="C5681">
        <f>IF(B5681&lt;P_3,3,IF(B5681&lt;P_3+P_4,4,5))</f>
        <v/>
      </c>
      <c r="D5681">
        <f>NORM.S.INV(RAND())</f>
        <v/>
      </c>
      <c r="E5681">
        <f>V0*EXP((rf-q_leak-0.5*sigma^2)*C5681+sigma*SQRT(C5681)*D5681)</f>
        <v/>
      </c>
      <c r="F5681">
        <f>SHL_face*(1+SHL_rate)^C5681</f>
        <v/>
      </c>
      <c r="G5681">
        <f>Pref_face*(1+Pref_rate)^C5681</f>
        <v/>
      </c>
      <c r="H5681">
        <f>MAX(E5681-F5681-G5681,0)</f>
        <v/>
      </c>
      <c r="I5681">
        <f>MIN(E5681,F5681+G5681)+(1-MgmtPct)*H5681</f>
        <v/>
      </c>
      <c r="J5681">
        <f>IF(I5681/SponsorCost&gt;=RatchetTrigger,1,0)</f>
        <v/>
      </c>
      <c r="K5681">
        <f>IF(J5681=1,MgmtPctRatchet,MgmtPct)</f>
        <v/>
      </c>
      <c r="L5681">
        <f>K5681*H5681</f>
        <v/>
      </c>
      <c r="M5681">
        <f>EXP(-rf*C5681)*L5681</f>
        <v/>
      </c>
      <c r="N5681">
        <f>EXP(-rf*C5681)*E5681</f>
        <v/>
      </c>
    </row>
    <row r="5682">
      <c r="A5682" t="n">
        <v>5674</v>
      </c>
      <c r="B5682">
        <f>RAND()</f>
        <v/>
      </c>
      <c r="C5682">
        <f>IF(B5682&lt;P_3,3,IF(B5682&lt;P_3+P_4,4,5))</f>
        <v/>
      </c>
      <c r="D5682">
        <f>NORM.S.INV(RAND())</f>
        <v/>
      </c>
      <c r="E5682">
        <f>V0*EXP((rf-q_leak-0.5*sigma^2)*C5682+sigma*SQRT(C5682)*D5682)</f>
        <v/>
      </c>
      <c r="F5682">
        <f>SHL_face*(1+SHL_rate)^C5682</f>
        <v/>
      </c>
      <c r="G5682">
        <f>Pref_face*(1+Pref_rate)^C5682</f>
        <v/>
      </c>
      <c r="H5682">
        <f>MAX(E5682-F5682-G5682,0)</f>
        <v/>
      </c>
      <c r="I5682">
        <f>MIN(E5682,F5682+G5682)+(1-MgmtPct)*H5682</f>
        <v/>
      </c>
      <c r="J5682">
        <f>IF(I5682/SponsorCost&gt;=RatchetTrigger,1,0)</f>
        <v/>
      </c>
      <c r="K5682">
        <f>IF(J5682=1,MgmtPctRatchet,MgmtPct)</f>
        <v/>
      </c>
      <c r="L5682">
        <f>K5682*H5682</f>
        <v/>
      </c>
      <c r="M5682">
        <f>EXP(-rf*C5682)*L5682</f>
        <v/>
      </c>
      <c r="N5682">
        <f>EXP(-rf*C5682)*E5682</f>
        <v/>
      </c>
    </row>
    <row r="5683">
      <c r="A5683" t="n">
        <v>5675</v>
      </c>
      <c r="B5683">
        <f>RAND()</f>
        <v/>
      </c>
      <c r="C5683">
        <f>IF(B5683&lt;P_3,3,IF(B5683&lt;P_3+P_4,4,5))</f>
        <v/>
      </c>
      <c r="D5683">
        <f>NORM.S.INV(RAND())</f>
        <v/>
      </c>
      <c r="E5683">
        <f>V0*EXP((rf-q_leak-0.5*sigma^2)*C5683+sigma*SQRT(C5683)*D5683)</f>
        <v/>
      </c>
      <c r="F5683">
        <f>SHL_face*(1+SHL_rate)^C5683</f>
        <v/>
      </c>
      <c r="G5683">
        <f>Pref_face*(1+Pref_rate)^C5683</f>
        <v/>
      </c>
      <c r="H5683">
        <f>MAX(E5683-F5683-G5683,0)</f>
        <v/>
      </c>
      <c r="I5683">
        <f>MIN(E5683,F5683+G5683)+(1-MgmtPct)*H5683</f>
        <v/>
      </c>
      <c r="J5683">
        <f>IF(I5683/SponsorCost&gt;=RatchetTrigger,1,0)</f>
        <v/>
      </c>
      <c r="K5683">
        <f>IF(J5683=1,MgmtPctRatchet,MgmtPct)</f>
        <v/>
      </c>
      <c r="L5683">
        <f>K5683*H5683</f>
        <v/>
      </c>
      <c r="M5683">
        <f>EXP(-rf*C5683)*L5683</f>
        <v/>
      </c>
      <c r="N5683">
        <f>EXP(-rf*C5683)*E5683</f>
        <v/>
      </c>
    </row>
    <row r="5684">
      <c r="A5684" t="n">
        <v>5676</v>
      </c>
      <c r="B5684">
        <f>RAND()</f>
        <v/>
      </c>
      <c r="C5684">
        <f>IF(B5684&lt;P_3,3,IF(B5684&lt;P_3+P_4,4,5))</f>
        <v/>
      </c>
      <c r="D5684">
        <f>NORM.S.INV(RAND())</f>
        <v/>
      </c>
      <c r="E5684">
        <f>V0*EXP((rf-q_leak-0.5*sigma^2)*C5684+sigma*SQRT(C5684)*D5684)</f>
        <v/>
      </c>
      <c r="F5684">
        <f>SHL_face*(1+SHL_rate)^C5684</f>
        <v/>
      </c>
      <c r="G5684">
        <f>Pref_face*(1+Pref_rate)^C5684</f>
        <v/>
      </c>
      <c r="H5684">
        <f>MAX(E5684-F5684-G5684,0)</f>
        <v/>
      </c>
      <c r="I5684">
        <f>MIN(E5684,F5684+G5684)+(1-MgmtPct)*H5684</f>
        <v/>
      </c>
      <c r="J5684">
        <f>IF(I5684/SponsorCost&gt;=RatchetTrigger,1,0)</f>
        <v/>
      </c>
      <c r="K5684">
        <f>IF(J5684=1,MgmtPctRatchet,MgmtPct)</f>
        <v/>
      </c>
      <c r="L5684">
        <f>K5684*H5684</f>
        <v/>
      </c>
      <c r="M5684">
        <f>EXP(-rf*C5684)*L5684</f>
        <v/>
      </c>
      <c r="N5684">
        <f>EXP(-rf*C5684)*E5684</f>
        <v/>
      </c>
    </row>
    <row r="5685">
      <c r="A5685" t="n">
        <v>5677</v>
      </c>
      <c r="B5685">
        <f>RAND()</f>
        <v/>
      </c>
      <c r="C5685">
        <f>IF(B5685&lt;P_3,3,IF(B5685&lt;P_3+P_4,4,5))</f>
        <v/>
      </c>
      <c r="D5685">
        <f>NORM.S.INV(RAND())</f>
        <v/>
      </c>
      <c r="E5685">
        <f>V0*EXP((rf-q_leak-0.5*sigma^2)*C5685+sigma*SQRT(C5685)*D5685)</f>
        <v/>
      </c>
      <c r="F5685">
        <f>SHL_face*(1+SHL_rate)^C5685</f>
        <v/>
      </c>
      <c r="G5685">
        <f>Pref_face*(1+Pref_rate)^C5685</f>
        <v/>
      </c>
      <c r="H5685">
        <f>MAX(E5685-F5685-G5685,0)</f>
        <v/>
      </c>
      <c r="I5685">
        <f>MIN(E5685,F5685+G5685)+(1-MgmtPct)*H5685</f>
        <v/>
      </c>
      <c r="J5685">
        <f>IF(I5685/SponsorCost&gt;=RatchetTrigger,1,0)</f>
        <v/>
      </c>
      <c r="K5685">
        <f>IF(J5685=1,MgmtPctRatchet,MgmtPct)</f>
        <v/>
      </c>
      <c r="L5685">
        <f>K5685*H5685</f>
        <v/>
      </c>
      <c r="M5685">
        <f>EXP(-rf*C5685)*L5685</f>
        <v/>
      </c>
      <c r="N5685">
        <f>EXP(-rf*C5685)*E5685</f>
        <v/>
      </c>
    </row>
    <row r="5686">
      <c r="A5686" t="n">
        <v>5678</v>
      </c>
      <c r="B5686">
        <f>RAND()</f>
        <v/>
      </c>
      <c r="C5686">
        <f>IF(B5686&lt;P_3,3,IF(B5686&lt;P_3+P_4,4,5))</f>
        <v/>
      </c>
      <c r="D5686">
        <f>NORM.S.INV(RAND())</f>
        <v/>
      </c>
      <c r="E5686">
        <f>V0*EXP((rf-q_leak-0.5*sigma^2)*C5686+sigma*SQRT(C5686)*D5686)</f>
        <v/>
      </c>
      <c r="F5686">
        <f>SHL_face*(1+SHL_rate)^C5686</f>
        <v/>
      </c>
      <c r="G5686">
        <f>Pref_face*(1+Pref_rate)^C5686</f>
        <v/>
      </c>
      <c r="H5686">
        <f>MAX(E5686-F5686-G5686,0)</f>
        <v/>
      </c>
      <c r="I5686">
        <f>MIN(E5686,F5686+G5686)+(1-MgmtPct)*H5686</f>
        <v/>
      </c>
      <c r="J5686">
        <f>IF(I5686/SponsorCost&gt;=RatchetTrigger,1,0)</f>
        <v/>
      </c>
      <c r="K5686">
        <f>IF(J5686=1,MgmtPctRatchet,MgmtPct)</f>
        <v/>
      </c>
      <c r="L5686">
        <f>K5686*H5686</f>
        <v/>
      </c>
      <c r="M5686">
        <f>EXP(-rf*C5686)*L5686</f>
        <v/>
      </c>
      <c r="N5686">
        <f>EXP(-rf*C5686)*E5686</f>
        <v/>
      </c>
    </row>
    <row r="5687">
      <c r="A5687" t="n">
        <v>5679</v>
      </c>
      <c r="B5687">
        <f>RAND()</f>
        <v/>
      </c>
      <c r="C5687">
        <f>IF(B5687&lt;P_3,3,IF(B5687&lt;P_3+P_4,4,5))</f>
        <v/>
      </c>
      <c r="D5687">
        <f>NORM.S.INV(RAND())</f>
        <v/>
      </c>
      <c r="E5687">
        <f>V0*EXP((rf-q_leak-0.5*sigma^2)*C5687+sigma*SQRT(C5687)*D5687)</f>
        <v/>
      </c>
      <c r="F5687">
        <f>SHL_face*(1+SHL_rate)^C5687</f>
        <v/>
      </c>
      <c r="G5687">
        <f>Pref_face*(1+Pref_rate)^C5687</f>
        <v/>
      </c>
      <c r="H5687">
        <f>MAX(E5687-F5687-G5687,0)</f>
        <v/>
      </c>
      <c r="I5687">
        <f>MIN(E5687,F5687+G5687)+(1-MgmtPct)*H5687</f>
        <v/>
      </c>
      <c r="J5687">
        <f>IF(I5687/SponsorCost&gt;=RatchetTrigger,1,0)</f>
        <v/>
      </c>
      <c r="K5687">
        <f>IF(J5687=1,MgmtPctRatchet,MgmtPct)</f>
        <v/>
      </c>
      <c r="L5687">
        <f>K5687*H5687</f>
        <v/>
      </c>
      <c r="M5687">
        <f>EXP(-rf*C5687)*L5687</f>
        <v/>
      </c>
      <c r="N5687">
        <f>EXP(-rf*C5687)*E5687</f>
        <v/>
      </c>
    </row>
    <row r="5688">
      <c r="A5688" t="n">
        <v>5680</v>
      </c>
      <c r="B5688">
        <f>RAND()</f>
        <v/>
      </c>
      <c r="C5688">
        <f>IF(B5688&lt;P_3,3,IF(B5688&lt;P_3+P_4,4,5))</f>
        <v/>
      </c>
      <c r="D5688">
        <f>NORM.S.INV(RAND())</f>
        <v/>
      </c>
      <c r="E5688">
        <f>V0*EXP((rf-q_leak-0.5*sigma^2)*C5688+sigma*SQRT(C5688)*D5688)</f>
        <v/>
      </c>
      <c r="F5688">
        <f>SHL_face*(1+SHL_rate)^C5688</f>
        <v/>
      </c>
      <c r="G5688">
        <f>Pref_face*(1+Pref_rate)^C5688</f>
        <v/>
      </c>
      <c r="H5688">
        <f>MAX(E5688-F5688-G5688,0)</f>
        <v/>
      </c>
      <c r="I5688">
        <f>MIN(E5688,F5688+G5688)+(1-MgmtPct)*H5688</f>
        <v/>
      </c>
      <c r="J5688">
        <f>IF(I5688/SponsorCost&gt;=RatchetTrigger,1,0)</f>
        <v/>
      </c>
      <c r="K5688">
        <f>IF(J5688=1,MgmtPctRatchet,MgmtPct)</f>
        <v/>
      </c>
      <c r="L5688">
        <f>K5688*H5688</f>
        <v/>
      </c>
      <c r="M5688">
        <f>EXP(-rf*C5688)*L5688</f>
        <v/>
      </c>
      <c r="N5688">
        <f>EXP(-rf*C5688)*E5688</f>
        <v/>
      </c>
    </row>
    <row r="5689">
      <c r="A5689" t="n">
        <v>5681</v>
      </c>
      <c r="B5689">
        <f>RAND()</f>
        <v/>
      </c>
      <c r="C5689">
        <f>IF(B5689&lt;P_3,3,IF(B5689&lt;P_3+P_4,4,5))</f>
        <v/>
      </c>
      <c r="D5689">
        <f>NORM.S.INV(RAND())</f>
        <v/>
      </c>
      <c r="E5689">
        <f>V0*EXP((rf-q_leak-0.5*sigma^2)*C5689+sigma*SQRT(C5689)*D5689)</f>
        <v/>
      </c>
      <c r="F5689">
        <f>SHL_face*(1+SHL_rate)^C5689</f>
        <v/>
      </c>
      <c r="G5689">
        <f>Pref_face*(1+Pref_rate)^C5689</f>
        <v/>
      </c>
      <c r="H5689">
        <f>MAX(E5689-F5689-G5689,0)</f>
        <v/>
      </c>
      <c r="I5689">
        <f>MIN(E5689,F5689+G5689)+(1-MgmtPct)*H5689</f>
        <v/>
      </c>
      <c r="J5689">
        <f>IF(I5689/SponsorCost&gt;=RatchetTrigger,1,0)</f>
        <v/>
      </c>
      <c r="K5689">
        <f>IF(J5689=1,MgmtPctRatchet,MgmtPct)</f>
        <v/>
      </c>
      <c r="L5689">
        <f>K5689*H5689</f>
        <v/>
      </c>
      <c r="M5689">
        <f>EXP(-rf*C5689)*L5689</f>
        <v/>
      </c>
      <c r="N5689">
        <f>EXP(-rf*C5689)*E5689</f>
        <v/>
      </c>
    </row>
    <row r="5690">
      <c r="A5690" t="n">
        <v>5682</v>
      </c>
      <c r="B5690">
        <f>RAND()</f>
        <v/>
      </c>
      <c r="C5690">
        <f>IF(B5690&lt;P_3,3,IF(B5690&lt;P_3+P_4,4,5))</f>
        <v/>
      </c>
      <c r="D5690">
        <f>NORM.S.INV(RAND())</f>
        <v/>
      </c>
      <c r="E5690">
        <f>V0*EXP((rf-q_leak-0.5*sigma^2)*C5690+sigma*SQRT(C5690)*D5690)</f>
        <v/>
      </c>
      <c r="F5690">
        <f>SHL_face*(1+SHL_rate)^C5690</f>
        <v/>
      </c>
      <c r="G5690">
        <f>Pref_face*(1+Pref_rate)^C5690</f>
        <v/>
      </c>
      <c r="H5690">
        <f>MAX(E5690-F5690-G5690,0)</f>
        <v/>
      </c>
      <c r="I5690">
        <f>MIN(E5690,F5690+G5690)+(1-MgmtPct)*H5690</f>
        <v/>
      </c>
      <c r="J5690">
        <f>IF(I5690/SponsorCost&gt;=RatchetTrigger,1,0)</f>
        <v/>
      </c>
      <c r="K5690">
        <f>IF(J5690=1,MgmtPctRatchet,MgmtPct)</f>
        <v/>
      </c>
      <c r="L5690">
        <f>K5690*H5690</f>
        <v/>
      </c>
      <c r="M5690">
        <f>EXP(-rf*C5690)*L5690</f>
        <v/>
      </c>
      <c r="N5690">
        <f>EXP(-rf*C5690)*E5690</f>
        <v/>
      </c>
    </row>
    <row r="5691">
      <c r="A5691" t="n">
        <v>5683</v>
      </c>
      <c r="B5691">
        <f>RAND()</f>
        <v/>
      </c>
      <c r="C5691">
        <f>IF(B5691&lt;P_3,3,IF(B5691&lt;P_3+P_4,4,5))</f>
        <v/>
      </c>
      <c r="D5691">
        <f>NORM.S.INV(RAND())</f>
        <v/>
      </c>
      <c r="E5691">
        <f>V0*EXP((rf-q_leak-0.5*sigma^2)*C5691+sigma*SQRT(C5691)*D5691)</f>
        <v/>
      </c>
      <c r="F5691">
        <f>SHL_face*(1+SHL_rate)^C5691</f>
        <v/>
      </c>
      <c r="G5691">
        <f>Pref_face*(1+Pref_rate)^C5691</f>
        <v/>
      </c>
      <c r="H5691">
        <f>MAX(E5691-F5691-G5691,0)</f>
        <v/>
      </c>
      <c r="I5691">
        <f>MIN(E5691,F5691+G5691)+(1-MgmtPct)*H5691</f>
        <v/>
      </c>
      <c r="J5691">
        <f>IF(I5691/SponsorCost&gt;=RatchetTrigger,1,0)</f>
        <v/>
      </c>
      <c r="K5691">
        <f>IF(J5691=1,MgmtPctRatchet,MgmtPct)</f>
        <v/>
      </c>
      <c r="L5691">
        <f>K5691*H5691</f>
        <v/>
      </c>
      <c r="M5691">
        <f>EXP(-rf*C5691)*L5691</f>
        <v/>
      </c>
      <c r="N5691">
        <f>EXP(-rf*C5691)*E5691</f>
        <v/>
      </c>
    </row>
    <row r="5692">
      <c r="A5692" t="n">
        <v>5684</v>
      </c>
      <c r="B5692">
        <f>RAND()</f>
        <v/>
      </c>
      <c r="C5692">
        <f>IF(B5692&lt;P_3,3,IF(B5692&lt;P_3+P_4,4,5))</f>
        <v/>
      </c>
      <c r="D5692">
        <f>NORM.S.INV(RAND())</f>
        <v/>
      </c>
      <c r="E5692">
        <f>V0*EXP((rf-q_leak-0.5*sigma^2)*C5692+sigma*SQRT(C5692)*D5692)</f>
        <v/>
      </c>
      <c r="F5692">
        <f>SHL_face*(1+SHL_rate)^C5692</f>
        <v/>
      </c>
      <c r="G5692">
        <f>Pref_face*(1+Pref_rate)^C5692</f>
        <v/>
      </c>
      <c r="H5692">
        <f>MAX(E5692-F5692-G5692,0)</f>
        <v/>
      </c>
      <c r="I5692">
        <f>MIN(E5692,F5692+G5692)+(1-MgmtPct)*H5692</f>
        <v/>
      </c>
      <c r="J5692">
        <f>IF(I5692/SponsorCost&gt;=RatchetTrigger,1,0)</f>
        <v/>
      </c>
      <c r="K5692">
        <f>IF(J5692=1,MgmtPctRatchet,MgmtPct)</f>
        <v/>
      </c>
      <c r="L5692">
        <f>K5692*H5692</f>
        <v/>
      </c>
      <c r="M5692">
        <f>EXP(-rf*C5692)*L5692</f>
        <v/>
      </c>
      <c r="N5692">
        <f>EXP(-rf*C5692)*E5692</f>
        <v/>
      </c>
    </row>
    <row r="5693">
      <c r="A5693" t="n">
        <v>5685</v>
      </c>
      <c r="B5693">
        <f>RAND()</f>
        <v/>
      </c>
      <c r="C5693">
        <f>IF(B5693&lt;P_3,3,IF(B5693&lt;P_3+P_4,4,5))</f>
        <v/>
      </c>
      <c r="D5693">
        <f>NORM.S.INV(RAND())</f>
        <v/>
      </c>
      <c r="E5693">
        <f>V0*EXP((rf-q_leak-0.5*sigma^2)*C5693+sigma*SQRT(C5693)*D5693)</f>
        <v/>
      </c>
      <c r="F5693">
        <f>SHL_face*(1+SHL_rate)^C5693</f>
        <v/>
      </c>
      <c r="G5693">
        <f>Pref_face*(1+Pref_rate)^C5693</f>
        <v/>
      </c>
      <c r="H5693">
        <f>MAX(E5693-F5693-G5693,0)</f>
        <v/>
      </c>
      <c r="I5693">
        <f>MIN(E5693,F5693+G5693)+(1-MgmtPct)*H5693</f>
        <v/>
      </c>
      <c r="J5693">
        <f>IF(I5693/SponsorCost&gt;=RatchetTrigger,1,0)</f>
        <v/>
      </c>
      <c r="K5693">
        <f>IF(J5693=1,MgmtPctRatchet,MgmtPct)</f>
        <v/>
      </c>
      <c r="L5693">
        <f>K5693*H5693</f>
        <v/>
      </c>
      <c r="M5693">
        <f>EXP(-rf*C5693)*L5693</f>
        <v/>
      </c>
      <c r="N5693">
        <f>EXP(-rf*C5693)*E5693</f>
        <v/>
      </c>
    </row>
    <row r="5694">
      <c r="A5694" t="n">
        <v>5686</v>
      </c>
      <c r="B5694">
        <f>RAND()</f>
        <v/>
      </c>
      <c r="C5694">
        <f>IF(B5694&lt;P_3,3,IF(B5694&lt;P_3+P_4,4,5))</f>
        <v/>
      </c>
      <c r="D5694">
        <f>NORM.S.INV(RAND())</f>
        <v/>
      </c>
      <c r="E5694">
        <f>V0*EXP((rf-q_leak-0.5*sigma^2)*C5694+sigma*SQRT(C5694)*D5694)</f>
        <v/>
      </c>
      <c r="F5694">
        <f>SHL_face*(1+SHL_rate)^C5694</f>
        <v/>
      </c>
      <c r="G5694">
        <f>Pref_face*(1+Pref_rate)^C5694</f>
        <v/>
      </c>
      <c r="H5694">
        <f>MAX(E5694-F5694-G5694,0)</f>
        <v/>
      </c>
      <c r="I5694">
        <f>MIN(E5694,F5694+G5694)+(1-MgmtPct)*H5694</f>
        <v/>
      </c>
      <c r="J5694">
        <f>IF(I5694/SponsorCost&gt;=RatchetTrigger,1,0)</f>
        <v/>
      </c>
      <c r="K5694">
        <f>IF(J5694=1,MgmtPctRatchet,MgmtPct)</f>
        <v/>
      </c>
      <c r="L5694">
        <f>K5694*H5694</f>
        <v/>
      </c>
      <c r="M5694">
        <f>EXP(-rf*C5694)*L5694</f>
        <v/>
      </c>
      <c r="N5694">
        <f>EXP(-rf*C5694)*E5694</f>
        <v/>
      </c>
    </row>
    <row r="5695">
      <c r="A5695" t="n">
        <v>5687</v>
      </c>
      <c r="B5695">
        <f>RAND()</f>
        <v/>
      </c>
      <c r="C5695">
        <f>IF(B5695&lt;P_3,3,IF(B5695&lt;P_3+P_4,4,5))</f>
        <v/>
      </c>
      <c r="D5695">
        <f>NORM.S.INV(RAND())</f>
        <v/>
      </c>
      <c r="E5695">
        <f>V0*EXP((rf-q_leak-0.5*sigma^2)*C5695+sigma*SQRT(C5695)*D5695)</f>
        <v/>
      </c>
      <c r="F5695">
        <f>SHL_face*(1+SHL_rate)^C5695</f>
        <v/>
      </c>
      <c r="G5695">
        <f>Pref_face*(1+Pref_rate)^C5695</f>
        <v/>
      </c>
      <c r="H5695">
        <f>MAX(E5695-F5695-G5695,0)</f>
        <v/>
      </c>
      <c r="I5695">
        <f>MIN(E5695,F5695+G5695)+(1-MgmtPct)*H5695</f>
        <v/>
      </c>
      <c r="J5695">
        <f>IF(I5695/SponsorCost&gt;=RatchetTrigger,1,0)</f>
        <v/>
      </c>
      <c r="K5695">
        <f>IF(J5695=1,MgmtPctRatchet,MgmtPct)</f>
        <v/>
      </c>
      <c r="L5695">
        <f>K5695*H5695</f>
        <v/>
      </c>
      <c r="M5695">
        <f>EXP(-rf*C5695)*L5695</f>
        <v/>
      </c>
      <c r="N5695">
        <f>EXP(-rf*C5695)*E5695</f>
        <v/>
      </c>
    </row>
    <row r="5696">
      <c r="A5696" t="n">
        <v>5688</v>
      </c>
      <c r="B5696">
        <f>RAND()</f>
        <v/>
      </c>
      <c r="C5696">
        <f>IF(B5696&lt;P_3,3,IF(B5696&lt;P_3+P_4,4,5))</f>
        <v/>
      </c>
      <c r="D5696">
        <f>NORM.S.INV(RAND())</f>
        <v/>
      </c>
      <c r="E5696">
        <f>V0*EXP((rf-q_leak-0.5*sigma^2)*C5696+sigma*SQRT(C5696)*D5696)</f>
        <v/>
      </c>
      <c r="F5696">
        <f>SHL_face*(1+SHL_rate)^C5696</f>
        <v/>
      </c>
      <c r="G5696">
        <f>Pref_face*(1+Pref_rate)^C5696</f>
        <v/>
      </c>
      <c r="H5696">
        <f>MAX(E5696-F5696-G5696,0)</f>
        <v/>
      </c>
      <c r="I5696">
        <f>MIN(E5696,F5696+G5696)+(1-MgmtPct)*H5696</f>
        <v/>
      </c>
      <c r="J5696">
        <f>IF(I5696/SponsorCost&gt;=RatchetTrigger,1,0)</f>
        <v/>
      </c>
      <c r="K5696">
        <f>IF(J5696=1,MgmtPctRatchet,MgmtPct)</f>
        <v/>
      </c>
      <c r="L5696">
        <f>K5696*H5696</f>
        <v/>
      </c>
      <c r="M5696">
        <f>EXP(-rf*C5696)*L5696</f>
        <v/>
      </c>
      <c r="N5696">
        <f>EXP(-rf*C5696)*E5696</f>
        <v/>
      </c>
    </row>
    <row r="5697">
      <c r="A5697" t="n">
        <v>5689</v>
      </c>
      <c r="B5697">
        <f>RAND()</f>
        <v/>
      </c>
      <c r="C5697">
        <f>IF(B5697&lt;P_3,3,IF(B5697&lt;P_3+P_4,4,5))</f>
        <v/>
      </c>
      <c r="D5697">
        <f>NORM.S.INV(RAND())</f>
        <v/>
      </c>
      <c r="E5697">
        <f>V0*EXP((rf-q_leak-0.5*sigma^2)*C5697+sigma*SQRT(C5697)*D5697)</f>
        <v/>
      </c>
      <c r="F5697">
        <f>SHL_face*(1+SHL_rate)^C5697</f>
        <v/>
      </c>
      <c r="G5697">
        <f>Pref_face*(1+Pref_rate)^C5697</f>
        <v/>
      </c>
      <c r="H5697">
        <f>MAX(E5697-F5697-G5697,0)</f>
        <v/>
      </c>
      <c r="I5697">
        <f>MIN(E5697,F5697+G5697)+(1-MgmtPct)*H5697</f>
        <v/>
      </c>
      <c r="J5697">
        <f>IF(I5697/SponsorCost&gt;=RatchetTrigger,1,0)</f>
        <v/>
      </c>
      <c r="K5697">
        <f>IF(J5697=1,MgmtPctRatchet,MgmtPct)</f>
        <v/>
      </c>
      <c r="L5697">
        <f>K5697*H5697</f>
        <v/>
      </c>
      <c r="M5697">
        <f>EXP(-rf*C5697)*L5697</f>
        <v/>
      </c>
      <c r="N5697">
        <f>EXP(-rf*C5697)*E5697</f>
        <v/>
      </c>
    </row>
    <row r="5698">
      <c r="A5698" t="n">
        <v>5690</v>
      </c>
      <c r="B5698">
        <f>RAND()</f>
        <v/>
      </c>
      <c r="C5698">
        <f>IF(B5698&lt;P_3,3,IF(B5698&lt;P_3+P_4,4,5))</f>
        <v/>
      </c>
      <c r="D5698">
        <f>NORM.S.INV(RAND())</f>
        <v/>
      </c>
      <c r="E5698">
        <f>V0*EXP((rf-q_leak-0.5*sigma^2)*C5698+sigma*SQRT(C5698)*D5698)</f>
        <v/>
      </c>
      <c r="F5698">
        <f>SHL_face*(1+SHL_rate)^C5698</f>
        <v/>
      </c>
      <c r="G5698">
        <f>Pref_face*(1+Pref_rate)^C5698</f>
        <v/>
      </c>
      <c r="H5698">
        <f>MAX(E5698-F5698-G5698,0)</f>
        <v/>
      </c>
      <c r="I5698">
        <f>MIN(E5698,F5698+G5698)+(1-MgmtPct)*H5698</f>
        <v/>
      </c>
      <c r="J5698">
        <f>IF(I5698/SponsorCost&gt;=RatchetTrigger,1,0)</f>
        <v/>
      </c>
      <c r="K5698">
        <f>IF(J5698=1,MgmtPctRatchet,MgmtPct)</f>
        <v/>
      </c>
      <c r="L5698">
        <f>K5698*H5698</f>
        <v/>
      </c>
      <c r="M5698">
        <f>EXP(-rf*C5698)*L5698</f>
        <v/>
      </c>
      <c r="N5698">
        <f>EXP(-rf*C5698)*E5698</f>
        <v/>
      </c>
    </row>
    <row r="5699">
      <c r="A5699" t="n">
        <v>5691</v>
      </c>
      <c r="B5699">
        <f>RAND()</f>
        <v/>
      </c>
      <c r="C5699">
        <f>IF(B5699&lt;P_3,3,IF(B5699&lt;P_3+P_4,4,5))</f>
        <v/>
      </c>
      <c r="D5699">
        <f>NORM.S.INV(RAND())</f>
        <v/>
      </c>
      <c r="E5699">
        <f>V0*EXP((rf-q_leak-0.5*sigma^2)*C5699+sigma*SQRT(C5699)*D5699)</f>
        <v/>
      </c>
      <c r="F5699">
        <f>SHL_face*(1+SHL_rate)^C5699</f>
        <v/>
      </c>
      <c r="G5699">
        <f>Pref_face*(1+Pref_rate)^C5699</f>
        <v/>
      </c>
      <c r="H5699">
        <f>MAX(E5699-F5699-G5699,0)</f>
        <v/>
      </c>
      <c r="I5699">
        <f>MIN(E5699,F5699+G5699)+(1-MgmtPct)*H5699</f>
        <v/>
      </c>
      <c r="J5699">
        <f>IF(I5699/SponsorCost&gt;=RatchetTrigger,1,0)</f>
        <v/>
      </c>
      <c r="K5699">
        <f>IF(J5699=1,MgmtPctRatchet,MgmtPct)</f>
        <v/>
      </c>
      <c r="L5699">
        <f>K5699*H5699</f>
        <v/>
      </c>
      <c r="M5699">
        <f>EXP(-rf*C5699)*L5699</f>
        <v/>
      </c>
      <c r="N5699">
        <f>EXP(-rf*C5699)*E5699</f>
        <v/>
      </c>
    </row>
    <row r="5700">
      <c r="A5700" t="n">
        <v>5692</v>
      </c>
      <c r="B5700">
        <f>RAND()</f>
        <v/>
      </c>
      <c r="C5700">
        <f>IF(B5700&lt;P_3,3,IF(B5700&lt;P_3+P_4,4,5))</f>
        <v/>
      </c>
      <c r="D5700">
        <f>NORM.S.INV(RAND())</f>
        <v/>
      </c>
      <c r="E5700">
        <f>V0*EXP((rf-q_leak-0.5*sigma^2)*C5700+sigma*SQRT(C5700)*D5700)</f>
        <v/>
      </c>
      <c r="F5700">
        <f>SHL_face*(1+SHL_rate)^C5700</f>
        <v/>
      </c>
      <c r="G5700">
        <f>Pref_face*(1+Pref_rate)^C5700</f>
        <v/>
      </c>
      <c r="H5700">
        <f>MAX(E5700-F5700-G5700,0)</f>
        <v/>
      </c>
      <c r="I5700">
        <f>MIN(E5700,F5700+G5700)+(1-MgmtPct)*H5700</f>
        <v/>
      </c>
      <c r="J5700">
        <f>IF(I5700/SponsorCost&gt;=RatchetTrigger,1,0)</f>
        <v/>
      </c>
      <c r="K5700">
        <f>IF(J5700=1,MgmtPctRatchet,MgmtPct)</f>
        <v/>
      </c>
      <c r="L5700">
        <f>K5700*H5700</f>
        <v/>
      </c>
      <c r="M5700">
        <f>EXP(-rf*C5700)*L5700</f>
        <v/>
      </c>
      <c r="N5700">
        <f>EXP(-rf*C5700)*E5700</f>
        <v/>
      </c>
    </row>
    <row r="5701">
      <c r="A5701" t="n">
        <v>5693</v>
      </c>
      <c r="B5701">
        <f>RAND()</f>
        <v/>
      </c>
      <c r="C5701">
        <f>IF(B5701&lt;P_3,3,IF(B5701&lt;P_3+P_4,4,5))</f>
        <v/>
      </c>
      <c r="D5701">
        <f>NORM.S.INV(RAND())</f>
        <v/>
      </c>
      <c r="E5701">
        <f>V0*EXP((rf-q_leak-0.5*sigma^2)*C5701+sigma*SQRT(C5701)*D5701)</f>
        <v/>
      </c>
      <c r="F5701">
        <f>SHL_face*(1+SHL_rate)^C5701</f>
        <v/>
      </c>
      <c r="G5701">
        <f>Pref_face*(1+Pref_rate)^C5701</f>
        <v/>
      </c>
      <c r="H5701">
        <f>MAX(E5701-F5701-G5701,0)</f>
        <v/>
      </c>
      <c r="I5701">
        <f>MIN(E5701,F5701+G5701)+(1-MgmtPct)*H5701</f>
        <v/>
      </c>
      <c r="J5701">
        <f>IF(I5701/SponsorCost&gt;=RatchetTrigger,1,0)</f>
        <v/>
      </c>
      <c r="K5701">
        <f>IF(J5701=1,MgmtPctRatchet,MgmtPct)</f>
        <v/>
      </c>
      <c r="L5701">
        <f>K5701*H5701</f>
        <v/>
      </c>
      <c r="M5701">
        <f>EXP(-rf*C5701)*L5701</f>
        <v/>
      </c>
      <c r="N5701">
        <f>EXP(-rf*C5701)*E5701</f>
        <v/>
      </c>
    </row>
    <row r="5702">
      <c r="A5702" t="n">
        <v>5694</v>
      </c>
      <c r="B5702">
        <f>RAND()</f>
        <v/>
      </c>
      <c r="C5702">
        <f>IF(B5702&lt;P_3,3,IF(B5702&lt;P_3+P_4,4,5))</f>
        <v/>
      </c>
      <c r="D5702">
        <f>NORM.S.INV(RAND())</f>
        <v/>
      </c>
      <c r="E5702">
        <f>V0*EXP((rf-q_leak-0.5*sigma^2)*C5702+sigma*SQRT(C5702)*D5702)</f>
        <v/>
      </c>
      <c r="F5702">
        <f>SHL_face*(1+SHL_rate)^C5702</f>
        <v/>
      </c>
      <c r="G5702">
        <f>Pref_face*(1+Pref_rate)^C5702</f>
        <v/>
      </c>
      <c r="H5702">
        <f>MAX(E5702-F5702-G5702,0)</f>
        <v/>
      </c>
      <c r="I5702">
        <f>MIN(E5702,F5702+G5702)+(1-MgmtPct)*H5702</f>
        <v/>
      </c>
      <c r="J5702">
        <f>IF(I5702/SponsorCost&gt;=RatchetTrigger,1,0)</f>
        <v/>
      </c>
      <c r="K5702">
        <f>IF(J5702=1,MgmtPctRatchet,MgmtPct)</f>
        <v/>
      </c>
      <c r="L5702">
        <f>K5702*H5702</f>
        <v/>
      </c>
      <c r="M5702">
        <f>EXP(-rf*C5702)*L5702</f>
        <v/>
      </c>
      <c r="N5702">
        <f>EXP(-rf*C5702)*E5702</f>
        <v/>
      </c>
    </row>
    <row r="5703">
      <c r="A5703" t="n">
        <v>5695</v>
      </c>
      <c r="B5703">
        <f>RAND()</f>
        <v/>
      </c>
      <c r="C5703">
        <f>IF(B5703&lt;P_3,3,IF(B5703&lt;P_3+P_4,4,5))</f>
        <v/>
      </c>
      <c r="D5703">
        <f>NORM.S.INV(RAND())</f>
        <v/>
      </c>
      <c r="E5703">
        <f>V0*EXP((rf-q_leak-0.5*sigma^2)*C5703+sigma*SQRT(C5703)*D5703)</f>
        <v/>
      </c>
      <c r="F5703">
        <f>SHL_face*(1+SHL_rate)^C5703</f>
        <v/>
      </c>
      <c r="G5703">
        <f>Pref_face*(1+Pref_rate)^C5703</f>
        <v/>
      </c>
      <c r="H5703">
        <f>MAX(E5703-F5703-G5703,0)</f>
        <v/>
      </c>
      <c r="I5703">
        <f>MIN(E5703,F5703+G5703)+(1-MgmtPct)*H5703</f>
        <v/>
      </c>
      <c r="J5703">
        <f>IF(I5703/SponsorCost&gt;=RatchetTrigger,1,0)</f>
        <v/>
      </c>
      <c r="K5703">
        <f>IF(J5703=1,MgmtPctRatchet,MgmtPct)</f>
        <v/>
      </c>
      <c r="L5703">
        <f>K5703*H5703</f>
        <v/>
      </c>
      <c r="M5703">
        <f>EXP(-rf*C5703)*L5703</f>
        <v/>
      </c>
      <c r="N5703">
        <f>EXP(-rf*C5703)*E5703</f>
        <v/>
      </c>
    </row>
    <row r="5704">
      <c r="A5704" t="n">
        <v>5696</v>
      </c>
      <c r="B5704">
        <f>RAND()</f>
        <v/>
      </c>
      <c r="C5704">
        <f>IF(B5704&lt;P_3,3,IF(B5704&lt;P_3+P_4,4,5))</f>
        <v/>
      </c>
      <c r="D5704">
        <f>NORM.S.INV(RAND())</f>
        <v/>
      </c>
      <c r="E5704">
        <f>V0*EXP((rf-q_leak-0.5*sigma^2)*C5704+sigma*SQRT(C5704)*D5704)</f>
        <v/>
      </c>
      <c r="F5704">
        <f>SHL_face*(1+SHL_rate)^C5704</f>
        <v/>
      </c>
      <c r="G5704">
        <f>Pref_face*(1+Pref_rate)^C5704</f>
        <v/>
      </c>
      <c r="H5704">
        <f>MAX(E5704-F5704-G5704,0)</f>
        <v/>
      </c>
      <c r="I5704">
        <f>MIN(E5704,F5704+G5704)+(1-MgmtPct)*H5704</f>
        <v/>
      </c>
      <c r="J5704">
        <f>IF(I5704/SponsorCost&gt;=RatchetTrigger,1,0)</f>
        <v/>
      </c>
      <c r="K5704">
        <f>IF(J5704=1,MgmtPctRatchet,MgmtPct)</f>
        <v/>
      </c>
      <c r="L5704">
        <f>K5704*H5704</f>
        <v/>
      </c>
      <c r="M5704">
        <f>EXP(-rf*C5704)*L5704</f>
        <v/>
      </c>
      <c r="N5704">
        <f>EXP(-rf*C5704)*E5704</f>
        <v/>
      </c>
    </row>
    <row r="5705">
      <c r="A5705" t="n">
        <v>5697</v>
      </c>
      <c r="B5705">
        <f>RAND()</f>
        <v/>
      </c>
      <c r="C5705">
        <f>IF(B5705&lt;P_3,3,IF(B5705&lt;P_3+P_4,4,5))</f>
        <v/>
      </c>
      <c r="D5705">
        <f>NORM.S.INV(RAND())</f>
        <v/>
      </c>
      <c r="E5705">
        <f>V0*EXP((rf-q_leak-0.5*sigma^2)*C5705+sigma*SQRT(C5705)*D5705)</f>
        <v/>
      </c>
      <c r="F5705">
        <f>SHL_face*(1+SHL_rate)^C5705</f>
        <v/>
      </c>
      <c r="G5705">
        <f>Pref_face*(1+Pref_rate)^C5705</f>
        <v/>
      </c>
      <c r="H5705">
        <f>MAX(E5705-F5705-G5705,0)</f>
        <v/>
      </c>
      <c r="I5705">
        <f>MIN(E5705,F5705+G5705)+(1-MgmtPct)*H5705</f>
        <v/>
      </c>
      <c r="J5705">
        <f>IF(I5705/SponsorCost&gt;=RatchetTrigger,1,0)</f>
        <v/>
      </c>
      <c r="K5705">
        <f>IF(J5705=1,MgmtPctRatchet,MgmtPct)</f>
        <v/>
      </c>
      <c r="L5705">
        <f>K5705*H5705</f>
        <v/>
      </c>
      <c r="M5705">
        <f>EXP(-rf*C5705)*L5705</f>
        <v/>
      </c>
      <c r="N5705">
        <f>EXP(-rf*C5705)*E5705</f>
        <v/>
      </c>
    </row>
    <row r="5706">
      <c r="A5706" t="n">
        <v>5698</v>
      </c>
      <c r="B5706">
        <f>RAND()</f>
        <v/>
      </c>
      <c r="C5706">
        <f>IF(B5706&lt;P_3,3,IF(B5706&lt;P_3+P_4,4,5))</f>
        <v/>
      </c>
      <c r="D5706">
        <f>NORM.S.INV(RAND())</f>
        <v/>
      </c>
      <c r="E5706">
        <f>V0*EXP((rf-q_leak-0.5*sigma^2)*C5706+sigma*SQRT(C5706)*D5706)</f>
        <v/>
      </c>
      <c r="F5706">
        <f>SHL_face*(1+SHL_rate)^C5706</f>
        <v/>
      </c>
      <c r="G5706">
        <f>Pref_face*(1+Pref_rate)^C5706</f>
        <v/>
      </c>
      <c r="H5706">
        <f>MAX(E5706-F5706-G5706,0)</f>
        <v/>
      </c>
      <c r="I5706">
        <f>MIN(E5706,F5706+G5706)+(1-MgmtPct)*H5706</f>
        <v/>
      </c>
      <c r="J5706">
        <f>IF(I5706/SponsorCost&gt;=RatchetTrigger,1,0)</f>
        <v/>
      </c>
      <c r="K5706">
        <f>IF(J5706=1,MgmtPctRatchet,MgmtPct)</f>
        <v/>
      </c>
      <c r="L5706">
        <f>K5706*H5706</f>
        <v/>
      </c>
      <c r="M5706">
        <f>EXP(-rf*C5706)*L5706</f>
        <v/>
      </c>
      <c r="N5706">
        <f>EXP(-rf*C5706)*E5706</f>
        <v/>
      </c>
    </row>
    <row r="5707">
      <c r="A5707" t="n">
        <v>5699</v>
      </c>
      <c r="B5707">
        <f>RAND()</f>
        <v/>
      </c>
      <c r="C5707">
        <f>IF(B5707&lt;P_3,3,IF(B5707&lt;P_3+P_4,4,5))</f>
        <v/>
      </c>
      <c r="D5707">
        <f>NORM.S.INV(RAND())</f>
        <v/>
      </c>
      <c r="E5707">
        <f>V0*EXP((rf-q_leak-0.5*sigma^2)*C5707+sigma*SQRT(C5707)*D5707)</f>
        <v/>
      </c>
      <c r="F5707">
        <f>SHL_face*(1+SHL_rate)^C5707</f>
        <v/>
      </c>
      <c r="G5707">
        <f>Pref_face*(1+Pref_rate)^C5707</f>
        <v/>
      </c>
      <c r="H5707">
        <f>MAX(E5707-F5707-G5707,0)</f>
        <v/>
      </c>
      <c r="I5707">
        <f>MIN(E5707,F5707+G5707)+(1-MgmtPct)*H5707</f>
        <v/>
      </c>
      <c r="J5707">
        <f>IF(I5707/SponsorCost&gt;=RatchetTrigger,1,0)</f>
        <v/>
      </c>
      <c r="K5707">
        <f>IF(J5707=1,MgmtPctRatchet,MgmtPct)</f>
        <v/>
      </c>
      <c r="L5707">
        <f>K5707*H5707</f>
        <v/>
      </c>
      <c r="M5707">
        <f>EXP(-rf*C5707)*L5707</f>
        <v/>
      </c>
      <c r="N5707">
        <f>EXP(-rf*C5707)*E5707</f>
        <v/>
      </c>
    </row>
    <row r="5708">
      <c r="A5708" t="n">
        <v>5700</v>
      </c>
      <c r="B5708">
        <f>RAND()</f>
        <v/>
      </c>
      <c r="C5708">
        <f>IF(B5708&lt;P_3,3,IF(B5708&lt;P_3+P_4,4,5))</f>
        <v/>
      </c>
      <c r="D5708">
        <f>NORM.S.INV(RAND())</f>
        <v/>
      </c>
      <c r="E5708">
        <f>V0*EXP((rf-q_leak-0.5*sigma^2)*C5708+sigma*SQRT(C5708)*D5708)</f>
        <v/>
      </c>
      <c r="F5708">
        <f>SHL_face*(1+SHL_rate)^C5708</f>
        <v/>
      </c>
      <c r="G5708">
        <f>Pref_face*(1+Pref_rate)^C5708</f>
        <v/>
      </c>
      <c r="H5708">
        <f>MAX(E5708-F5708-G5708,0)</f>
        <v/>
      </c>
      <c r="I5708">
        <f>MIN(E5708,F5708+G5708)+(1-MgmtPct)*H5708</f>
        <v/>
      </c>
      <c r="J5708">
        <f>IF(I5708/SponsorCost&gt;=RatchetTrigger,1,0)</f>
        <v/>
      </c>
      <c r="K5708">
        <f>IF(J5708=1,MgmtPctRatchet,MgmtPct)</f>
        <v/>
      </c>
      <c r="L5708">
        <f>K5708*H5708</f>
        <v/>
      </c>
      <c r="M5708">
        <f>EXP(-rf*C5708)*L5708</f>
        <v/>
      </c>
      <c r="N5708">
        <f>EXP(-rf*C5708)*E5708</f>
        <v/>
      </c>
    </row>
    <row r="5709">
      <c r="A5709" t="n">
        <v>5701</v>
      </c>
      <c r="B5709">
        <f>RAND()</f>
        <v/>
      </c>
      <c r="C5709">
        <f>IF(B5709&lt;P_3,3,IF(B5709&lt;P_3+P_4,4,5))</f>
        <v/>
      </c>
      <c r="D5709">
        <f>NORM.S.INV(RAND())</f>
        <v/>
      </c>
      <c r="E5709">
        <f>V0*EXP((rf-q_leak-0.5*sigma^2)*C5709+sigma*SQRT(C5709)*D5709)</f>
        <v/>
      </c>
      <c r="F5709">
        <f>SHL_face*(1+SHL_rate)^C5709</f>
        <v/>
      </c>
      <c r="G5709">
        <f>Pref_face*(1+Pref_rate)^C5709</f>
        <v/>
      </c>
      <c r="H5709">
        <f>MAX(E5709-F5709-G5709,0)</f>
        <v/>
      </c>
      <c r="I5709">
        <f>MIN(E5709,F5709+G5709)+(1-MgmtPct)*H5709</f>
        <v/>
      </c>
      <c r="J5709">
        <f>IF(I5709/SponsorCost&gt;=RatchetTrigger,1,0)</f>
        <v/>
      </c>
      <c r="K5709">
        <f>IF(J5709=1,MgmtPctRatchet,MgmtPct)</f>
        <v/>
      </c>
      <c r="L5709">
        <f>K5709*H5709</f>
        <v/>
      </c>
      <c r="M5709">
        <f>EXP(-rf*C5709)*L5709</f>
        <v/>
      </c>
      <c r="N5709">
        <f>EXP(-rf*C5709)*E5709</f>
        <v/>
      </c>
    </row>
    <row r="5710">
      <c r="A5710" t="n">
        <v>5702</v>
      </c>
      <c r="B5710">
        <f>RAND()</f>
        <v/>
      </c>
      <c r="C5710">
        <f>IF(B5710&lt;P_3,3,IF(B5710&lt;P_3+P_4,4,5))</f>
        <v/>
      </c>
      <c r="D5710">
        <f>NORM.S.INV(RAND())</f>
        <v/>
      </c>
      <c r="E5710">
        <f>V0*EXP((rf-q_leak-0.5*sigma^2)*C5710+sigma*SQRT(C5710)*D5710)</f>
        <v/>
      </c>
      <c r="F5710">
        <f>SHL_face*(1+SHL_rate)^C5710</f>
        <v/>
      </c>
      <c r="G5710">
        <f>Pref_face*(1+Pref_rate)^C5710</f>
        <v/>
      </c>
      <c r="H5710">
        <f>MAX(E5710-F5710-G5710,0)</f>
        <v/>
      </c>
      <c r="I5710">
        <f>MIN(E5710,F5710+G5710)+(1-MgmtPct)*H5710</f>
        <v/>
      </c>
      <c r="J5710">
        <f>IF(I5710/SponsorCost&gt;=RatchetTrigger,1,0)</f>
        <v/>
      </c>
      <c r="K5710">
        <f>IF(J5710=1,MgmtPctRatchet,MgmtPct)</f>
        <v/>
      </c>
      <c r="L5710">
        <f>K5710*H5710</f>
        <v/>
      </c>
      <c r="M5710">
        <f>EXP(-rf*C5710)*L5710</f>
        <v/>
      </c>
      <c r="N5710">
        <f>EXP(-rf*C5710)*E5710</f>
        <v/>
      </c>
    </row>
    <row r="5711">
      <c r="A5711" t="n">
        <v>5703</v>
      </c>
      <c r="B5711">
        <f>RAND()</f>
        <v/>
      </c>
      <c r="C5711">
        <f>IF(B5711&lt;P_3,3,IF(B5711&lt;P_3+P_4,4,5))</f>
        <v/>
      </c>
      <c r="D5711">
        <f>NORM.S.INV(RAND())</f>
        <v/>
      </c>
      <c r="E5711">
        <f>V0*EXP((rf-q_leak-0.5*sigma^2)*C5711+sigma*SQRT(C5711)*D5711)</f>
        <v/>
      </c>
      <c r="F5711">
        <f>SHL_face*(1+SHL_rate)^C5711</f>
        <v/>
      </c>
      <c r="G5711">
        <f>Pref_face*(1+Pref_rate)^C5711</f>
        <v/>
      </c>
      <c r="H5711">
        <f>MAX(E5711-F5711-G5711,0)</f>
        <v/>
      </c>
      <c r="I5711">
        <f>MIN(E5711,F5711+G5711)+(1-MgmtPct)*H5711</f>
        <v/>
      </c>
      <c r="J5711">
        <f>IF(I5711/SponsorCost&gt;=RatchetTrigger,1,0)</f>
        <v/>
      </c>
      <c r="K5711">
        <f>IF(J5711=1,MgmtPctRatchet,MgmtPct)</f>
        <v/>
      </c>
      <c r="L5711">
        <f>K5711*H5711</f>
        <v/>
      </c>
      <c r="M5711">
        <f>EXP(-rf*C5711)*L5711</f>
        <v/>
      </c>
      <c r="N5711">
        <f>EXP(-rf*C5711)*E5711</f>
        <v/>
      </c>
    </row>
    <row r="5712">
      <c r="A5712" t="n">
        <v>5704</v>
      </c>
      <c r="B5712">
        <f>RAND()</f>
        <v/>
      </c>
      <c r="C5712">
        <f>IF(B5712&lt;P_3,3,IF(B5712&lt;P_3+P_4,4,5))</f>
        <v/>
      </c>
      <c r="D5712">
        <f>NORM.S.INV(RAND())</f>
        <v/>
      </c>
      <c r="E5712">
        <f>V0*EXP((rf-q_leak-0.5*sigma^2)*C5712+sigma*SQRT(C5712)*D5712)</f>
        <v/>
      </c>
      <c r="F5712">
        <f>SHL_face*(1+SHL_rate)^C5712</f>
        <v/>
      </c>
      <c r="G5712">
        <f>Pref_face*(1+Pref_rate)^C5712</f>
        <v/>
      </c>
      <c r="H5712">
        <f>MAX(E5712-F5712-G5712,0)</f>
        <v/>
      </c>
      <c r="I5712">
        <f>MIN(E5712,F5712+G5712)+(1-MgmtPct)*H5712</f>
        <v/>
      </c>
      <c r="J5712">
        <f>IF(I5712/SponsorCost&gt;=RatchetTrigger,1,0)</f>
        <v/>
      </c>
      <c r="K5712">
        <f>IF(J5712=1,MgmtPctRatchet,MgmtPct)</f>
        <v/>
      </c>
      <c r="L5712">
        <f>K5712*H5712</f>
        <v/>
      </c>
      <c r="M5712">
        <f>EXP(-rf*C5712)*L5712</f>
        <v/>
      </c>
      <c r="N5712">
        <f>EXP(-rf*C5712)*E5712</f>
        <v/>
      </c>
    </row>
    <row r="5713">
      <c r="A5713" t="n">
        <v>5705</v>
      </c>
      <c r="B5713">
        <f>RAND()</f>
        <v/>
      </c>
      <c r="C5713">
        <f>IF(B5713&lt;P_3,3,IF(B5713&lt;P_3+P_4,4,5))</f>
        <v/>
      </c>
      <c r="D5713">
        <f>NORM.S.INV(RAND())</f>
        <v/>
      </c>
      <c r="E5713">
        <f>V0*EXP((rf-q_leak-0.5*sigma^2)*C5713+sigma*SQRT(C5713)*D5713)</f>
        <v/>
      </c>
      <c r="F5713">
        <f>SHL_face*(1+SHL_rate)^C5713</f>
        <v/>
      </c>
      <c r="G5713">
        <f>Pref_face*(1+Pref_rate)^C5713</f>
        <v/>
      </c>
      <c r="H5713">
        <f>MAX(E5713-F5713-G5713,0)</f>
        <v/>
      </c>
      <c r="I5713">
        <f>MIN(E5713,F5713+G5713)+(1-MgmtPct)*H5713</f>
        <v/>
      </c>
      <c r="J5713">
        <f>IF(I5713/SponsorCost&gt;=RatchetTrigger,1,0)</f>
        <v/>
      </c>
      <c r="K5713">
        <f>IF(J5713=1,MgmtPctRatchet,MgmtPct)</f>
        <v/>
      </c>
      <c r="L5713">
        <f>K5713*H5713</f>
        <v/>
      </c>
      <c r="M5713">
        <f>EXP(-rf*C5713)*L5713</f>
        <v/>
      </c>
      <c r="N5713">
        <f>EXP(-rf*C5713)*E5713</f>
        <v/>
      </c>
    </row>
    <row r="5714">
      <c r="A5714" t="n">
        <v>5706</v>
      </c>
      <c r="B5714">
        <f>RAND()</f>
        <v/>
      </c>
      <c r="C5714">
        <f>IF(B5714&lt;P_3,3,IF(B5714&lt;P_3+P_4,4,5))</f>
        <v/>
      </c>
      <c r="D5714">
        <f>NORM.S.INV(RAND())</f>
        <v/>
      </c>
      <c r="E5714">
        <f>V0*EXP((rf-q_leak-0.5*sigma^2)*C5714+sigma*SQRT(C5714)*D5714)</f>
        <v/>
      </c>
      <c r="F5714">
        <f>SHL_face*(1+SHL_rate)^C5714</f>
        <v/>
      </c>
      <c r="G5714">
        <f>Pref_face*(1+Pref_rate)^C5714</f>
        <v/>
      </c>
      <c r="H5714">
        <f>MAX(E5714-F5714-G5714,0)</f>
        <v/>
      </c>
      <c r="I5714">
        <f>MIN(E5714,F5714+G5714)+(1-MgmtPct)*H5714</f>
        <v/>
      </c>
      <c r="J5714">
        <f>IF(I5714/SponsorCost&gt;=RatchetTrigger,1,0)</f>
        <v/>
      </c>
      <c r="K5714">
        <f>IF(J5714=1,MgmtPctRatchet,MgmtPct)</f>
        <v/>
      </c>
      <c r="L5714">
        <f>K5714*H5714</f>
        <v/>
      </c>
      <c r="M5714">
        <f>EXP(-rf*C5714)*L5714</f>
        <v/>
      </c>
      <c r="N5714">
        <f>EXP(-rf*C5714)*E5714</f>
        <v/>
      </c>
    </row>
    <row r="5715">
      <c r="A5715" t="n">
        <v>5707</v>
      </c>
      <c r="B5715">
        <f>RAND()</f>
        <v/>
      </c>
      <c r="C5715">
        <f>IF(B5715&lt;P_3,3,IF(B5715&lt;P_3+P_4,4,5))</f>
        <v/>
      </c>
      <c r="D5715">
        <f>NORM.S.INV(RAND())</f>
        <v/>
      </c>
      <c r="E5715">
        <f>V0*EXP((rf-q_leak-0.5*sigma^2)*C5715+sigma*SQRT(C5715)*D5715)</f>
        <v/>
      </c>
      <c r="F5715">
        <f>SHL_face*(1+SHL_rate)^C5715</f>
        <v/>
      </c>
      <c r="G5715">
        <f>Pref_face*(1+Pref_rate)^C5715</f>
        <v/>
      </c>
      <c r="H5715">
        <f>MAX(E5715-F5715-G5715,0)</f>
        <v/>
      </c>
      <c r="I5715">
        <f>MIN(E5715,F5715+G5715)+(1-MgmtPct)*H5715</f>
        <v/>
      </c>
      <c r="J5715">
        <f>IF(I5715/SponsorCost&gt;=RatchetTrigger,1,0)</f>
        <v/>
      </c>
      <c r="K5715">
        <f>IF(J5715=1,MgmtPctRatchet,MgmtPct)</f>
        <v/>
      </c>
      <c r="L5715">
        <f>K5715*H5715</f>
        <v/>
      </c>
      <c r="M5715">
        <f>EXP(-rf*C5715)*L5715</f>
        <v/>
      </c>
      <c r="N5715">
        <f>EXP(-rf*C5715)*E5715</f>
        <v/>
      </c>
    </row>
    <row r="5716">
      <c r="A5716" t="n">
        <v>5708</v>
      </c>
      <c r="B5716">
        <f>RAND()</f>
        <v/>
      </c>
      <c r="C5716">
        <f>IF(B5716&lt;P_3,3,IF(B5716&lt;P_3+P_4,4,5))</f>
        <v/>
      </c>
      <c r="D5716">
        <f>NORM.S.INV(RAND())</f>
        <v/>
      </c>
      <c r="E5716">
        <f>V0*EXP((rf-q_leak-0.5*sigma^2)*C5716+sigma*SQRT(C5716)*D5716)</f>
        <v/>
      </c>
      <c r="F5716">
        <f>SHL_face*(1+SHL_rate)^C5716</f>
        <v/>
      </c>
      <c r="G5716">
        <f>Pref_face*(1+Pref_rate)^C5716</f>
        <v/>
      </c>
      <c r="H5716">
        <f>MAX(E5716-F5716-G5716,0)</f>
        <v/>
      </c>
      <c r="I5716">
        <f>MIN(E5716,F5716+G5716)+(1-MgmtPct)*H5716</f>
        <v/>
      </c>
      <c r="J5716">
        <f>IF(I5716/SponsorCost&gt;=RatchetTrigger,1,0)</f>
        <v/>
      </c>
      <c r="K5716">
        <f>IF(J5716=1,MgmtPctRatchet,MgmtPct)</f>
        <v/>
      </c>
      <c r="L5716">
        <f>K5716*H5716</f>
        <v/>
      </c>
      <c r="M5716">
        <f>EXP(-rf*C5716)*L5716</f>
        <v/>
      </c>
      <c r="N5716">
        <f>EXP(-rf*C5716)*E5716</f>
        <v/>
      </c>
    </row>
    <row r="5717">
      <c r="A5717" t="n">
        <v>5709</v>
      </c>
      <c r="B5717">
        <f>RAND()</f>
        <v/>
      </c>
      <c r="C5717">
        <f>IF(B5717&lt;P_3,3,IF(B5717&lt;P_3+P_4,4,5))</f>
        <v/>
      </c>
      <c r="D5717">
        <f>NORM.S.INV(RAND())</f>
        <v/>
      </c>
      <c r="E5717">
        <f>V0*EXP((rf-q_leak-0.5*sigma^2)*C5717+sigma*SQRT(C5717)*D5717)</f>
        <v/>
      </c>
      <c r="F5717">
        <f>SHL_face*(1+SHL_rate)^C5717</f>
        <v/>
      </c>
      <c r="G5717">
        <f>Pref_face*(1+Pref_rate)^C5717</f>
        <v/>
      </c>
      <c r="H5717">
        <f>MAX(E5717-F5717-G5717,0)</f>
        <v/>
      </c>
      <c r="I5717">
        <f>MIN(E5717,F5717+G5717)+(1-MgmtPct)*H5717</f>
        <v/>
      </c>
      <c r="J5717">
        <f>IF(I5717/SponsorCost&gt;=RatchetTrigger,1,0)</f>
        <v/>
      </c>
      <c r="K5717">
        <f>IF(J5717=1,MgmtPctRatchet,MgmtPct)</f>
        <v/>
      </c>
      <c r="L5717">
        <f>K5717*H5717</f>
        <v/>
      </c>
      <c r="M5717">
        <f>EXP(-rf*C5717)*L5717</f>
        <v/>
      </c>
      <c r="N5717">
        <f>EXP(-rf*C5717)*E5717</f>
        <v/>
      </c>
    </row>
    <row r="5718">
      <c r="A5718" t="n">
        <v>5710</v>
      </c>
      <c r="B5718">
        <f>RAND()</f>
        <v/>
      </c>
      <c r="C5718">
        <f>IF(B5718&lt;P_3,3,IF(B5718&lt;P_3+P_4,4,5))</f>
        <v/>
      </c>
      <c r="D5718">
        <f>NORM.S.INV(RAND())</f>
        <v/>
      </c>
      <c r="E5718">
        <f>V0*EXP((rf-q_leak-0.5*sigma^2)*C5718+sigma*SQRT(C5718)*D5718)</f>
        <v/>
      </c>
      <c r="F5718">
        <f>SHL_face*(1+SHL_rate)^C5718</f>
        <v/>
      </c>
      <c r="G5718">
        <f>Pref_face*(1+Pref_rate)^C5718</f>
        <v/>
      </c>
      <c r="H5718">
        <f>MAX(E5718-F5718-G5718,0)</f>
        <v/>
      </c>
      <c r="I5718">
        <f>MIN(E5718,F5718+G5718)+(1-MgmtPct)*H5718</f>
        <v/>
      </c>
      <c r="J5718">
        <f>IF(I5718/SponsorCost&gt;=RatchetTrigger,1,0)</f>
        <v/>
      </c>
      <c r="K5718">
        <f>IF(J5718=1,MgmtPctRatchet,MgmtPct)</f>
        <v/>
      </c>
      <c r="L5718">
        <f>K5718*H5718</f>
        <v/>
      </c>
      <c r="M5718">
        <f>EXP(-rf*C5718)*L5718</f>
        <v/>
      </c>
      <c r="N5718">
        <f>EXP(-rf*C5718)*E5718</f>
        <v/>
      </c>
    </row>
    <row r="5719">
      <c r="A5719" t="n">
        <v>5711</v>
      </c>
      <c r="B5719">
        <f>RAND()</f>
        <v/>
      </c>
      <c r="C5719">
        <f>IF(B5719&lt;P_3,3,IF(B5719&lt;P_3+P_4,4,5))</f>
        <v/>
      </c>
      <c r="D5719">
        <f>NORM.S.INV(RAND())</f>
        <v/>
      </c>
      <c r="E5719">
        <f>V0*EXP((rf-q_leak-0.5*sigma^2)*C5719+sigma*SQRT(C5719)*D5719)</f>
        <v/>
      </c>
      <c r="F5719">
        <f>SHL_face*(1+SHL_rate)^C5719</f>
        <v/>
      </c>
      <c r="G5719">
        <f>Pref_face*(1+Pref_rate)^C5719</f>
        <v/>
      </c>
      <c r="H5719">
        <f>MAX(E5719-F5719-G5719,0)</f>
        <v/>
      </c>
      <c r="I5719">
        <f>MIN(E5719,F5719+G5719)+(1-MgmtPct)*H5719</f>
        <v/>
      </c>
      <c r="J5719">
        <f>IF(I5719/SponsorCost&gt;=RatchetTrigger,1,0)</f>
        <v/>
      </c>
      <c r="K5719">
        <f>IF(J5719=1,MgmtPctRatchet,MgmtPct)</f>
        <v/>
      </c>
      <c r="L5719">
        <f>K5719*H5719</f>
        <v/>
      </c>
      <c r="M5719">
        <f>EXP(-rf*C5719)*L5719</f>
        <v/>
      </c>
      <c r="N5719">
        <f>EXP(-rf*C5719)*E5719</f>
        <v/>
      </c>
    </row>
    <row r="5720">
      <c r="A5720" t="n">
        <v>5712</v>
      </c>
      <c r="B5720">
        <f>RAND()</f>
        <v/>
      </c>
      <c r="C5720">
        <f>IF(B5720&lt;P_3,3,IF(B5720&lt;P_3+P_4,4,5))</f>
        <v/>
      </c>
      <c r="D5720">
        <f>NORM.S.INV(RAND())</f>
        <v/>
      </c>
      <c r="E5720">
        <f>V0*EXP((rf-q_leak-0.5*sigma^2)*C5720+sigma*SQRT(C5720)*D5720)</f>
        <v/>
      </c>
      <c r="F5720">
        <f>SHL_face*(1+SHL_rate)^C5720</f>
        <v/>
      </c>
      <c r="G5720">
        <f>Pref_face*(1+Pref_rate)^C5720</f>
        <v/>
      </c>
      <c r="H5720">
        <f>MAX(E5720-F5720-G5720,0)</f>
        <v/>
      </c>
      <c r="I5720">
        <f>MIN(E5720,F5720+G5720)+(1-MgmtPct)*H5720</f>
        <v/>
      </c>
      <c r="J5720">
        <f>IF(I5720/SponsorCost&gt;=RatchetTrigger,1,0)</f>
        <v/>
      </c>
      <c r="K5720">
        <f>IF(J5720=1,MgmtPctRatchet,MgmtPct)</f>
        <v/>
      </c>
      <c r="L5720">
        <f>K5720*H5720</f>
        <v/>
      </c>
      <c r="M5720">
        <f>EXP(-rf*C5720)*L5720</f>
        <v/>
      </c>
      <c r="N5720">
        <f>EXP(-rf*C5720)*E5720</f>
        <v/>
      </c>
    </row>
    <row r="5721">
      <c r="A5721" t="n">
        <v>5713</v>
      </c>
      <c r="B5721">
        <f>RAND()</f>
        <v/>
      </c>
      <c r="C5721">
        <f>IF(B5721&lt;P_3,3,IF(B5721&lt;P_3+P_4,4,5))</f>
        <v/>
      </c>
      <c r="D5721">
        <f>NORM.S.INV(RAND())</f>
        <v/>
      </c>
      <c r="E5721">
        <f>V0*EXP((rf-q_leak-0.5*sigma^2)*C5721+sigma*SQRT(C5721)*D5721)</f>
        <v/>
      </c>
      <c r="F5721">
        <f>SHL_face*(1+SHL_rate)^C5721</f>
        <v/>
      </c>
      <c r="G5721">
        <f>Pref_face*(1+Pref_rate)^C5721</f>
        <v/>
      </c>
      <c r="H5721">
        <f>MAX(E5721-F5721-G5721,0)</f>
        <v/>
      </c>
      <c r="I5721">
        <f>MIN(E5721,F5721+G5721)+(1-MgmtPct)*H5721</f>
        <v/>
      </c>
      <c r="J5721">
        <f>IF(I5721/SponsorCost&gt;=RatchetTrigger,1,0)</f>
        <v/>
      </c>
      <c r="K5721">
        <f>IF(J5721=1,MgmtPctRatchet,MgmtPct)</f>
        <v/>
      </c>
      <c r="L5721">
        <f>K5721*H5721</f>
        <v/>
      </c>
      <c r="M5721">
        <f>EXP(-rf*C5721)*L5721</f>
        <v/>
      </c>
      <c r="N5721">
        <f>EXP(-rf*C5721)*E5721</f>
        <v/>
      </c>
    </row>
    <row r="5722">
      <c r="A5722" t="n">
        <v>5714</v>
      </c>
      <c r="B5722">
        <f>RAND()</f>
        <v/>
      </c>
      <c r="C5722">
        <f>IF(B5722&lt;P_3,3,IF(B5722&lt;P_3+P_4,4,5))</f>
        <v/>
      </c>
      <c r="D5722">
        <f>NORM.S.INV(RAND())</f>
        <v/>
      </c>
      <c r="E5722">
        <f>V0*EXP((rf-q_leak-0.5*sigma^2)*C5722+sigma*SQRT(C5722)*D5722)</f>
        <v/>
      </c>
      <c r="F5722">
        <f>SHL_face*(1+SHL_rate)^C5722</f>
        <v/>
      </c>
      <c r="G5722">
        <f>Pref_face*(1+Pref_rate)^C5722</f>
        <v/>
      </c>
      <c r="H5722">
        <f>MAX(E5722-F5722-G5722,0)</f>
        <v/>
      </c>
      <c r="I5722">
        <f>MIN(E5722,F5722+G5722)+(1-MgmtPct)*H5722</f>
        <v/>
      </c>
      <c r="J5722">
        <f>IF(I5722/SponsorCost&gt;=RatchetTrigger,1,0)</f>
        <v/>
      </c>
      <c r="K5722">
        <f>IF(J5722=1,MgmtPctRatchet,MgmtPct)</f>
        <v/>
      </c>
      <c r="L5722">
        <f>K5722*H5722</f>
        <v/>
      </c>
      <c r="M5722">
        <f>EXP(-rf*C5722)*L5722</f>
        <v/>
      </c>
      <c r="N5722">
        <f>EXP(-rf*C5722)*E5722</f>
        <v/>
      </c>
    </row>
    <row r="5723">
      <c r="A5723" t="n">
        <v>5715</v>
      </c>
      <c r="B5723">
        <f>RAND()</f>
        <v/>
      </c>
      <c r="C5723">
        <f>IF(B5723&lt;P_3,3,IF(B5723&lt;P_3+P_4,4,5))</f>
        <v/>
      </c>
      <c r="D5723">
        <f>NORM.S.INV(RAND())</f>
        <v/>
      </c>
      <c r="E5723">
        <f>V0*EXP((rf-q_leak-0.5*sigma^2)*C5723+sigma*SQRT(C5723)*D5723)</f>
        <v/>
      </c>
      <c r="F5723">
        <f>SHL_face*(1+SHL_rate)^C5723</f>
        <v/>
      </c>
      <c r="G5723">
        <f>Pref_face*(1+Pref_rate)^C5723</f>
        <v/>
      </c>
      <c r="H5723">
        <f>MAX(E5723-F5723-G5723,0)</f>
        <v/>
      </c>
      <c r="I5723">
        <f>MIN(E5723,F5723+G5723)+(1-MgmtPct)*H5723</f>
        <v/>
      </c>
      <c r="J5723">
        <f>IF(I5723/SponsorCost&gt;=RatchetTrigger,1,0)</f>
        <v/>
      </c>
      <c r="K5723">
        <f>IF(J5723=1,MgmtPctRatchet,MgmtPct)</f>
        <v/>
      </c>
      <c r="L5723">
        <f>K5723*H5723</f>
        <v/>
      </c>
      <c r="M5723">
        <f>EXP(-rf*C5723)*L5723</f>
        <v/>
      </c>
      <c r="N5723">
        <f>EXP(-rf*C5723)*E5723</f>
        <v/>
      </c>
    </row>
    <row r="5724">
      <c r="A5724" t="n">
        <v>5716</v>
      </c>
      <c r="B5724">
        <f>RAND()</f>
        <v/>
      </c>
      <c r="C5724">
        <f>IF(B5724&lt;P_3,3,IF(B5724&lt;P_3+P_4,4,5))</f>
        <v/>
      </c>
      <c r="D5724">
        <f>NORM.S.INV(RAND())</f>
        <v/>
      </c>
      <c r="E5724">
        <f>V0*EXP((rf-q_leak-0.5*sigma^2)*C5724+sigma*SQRT(C5724)*D5724)</f>
        <v/>
      </c>
      <c r="F5724">
        <f>SHL_face*(1+SHL_rate)^C5724</f>
        <v/>
      </c>
      <c r="G5724">
        <f>Pref_face*(1+Pref_rate)^C5724</f>
        <v/>
      </c>
      <c r="H5724">
        <f>MAX(E5724-F5724-G5724,0)</f>
        <v/>
      </c>
      <c r="I5724">
        <f>MIN(E5724,F5724+G5724)+(1-MgmtPct)*H5724</f>
        <v/>
      </c>
      <c r="J5724">
        <f>IF(I5724/SponsorCost&gt;=RatchetTrigger,1,0)</f>
        <v/>
      </c>
      <c r="K5724">
        <f>IF(J5724=1,MgmtPctRatchet,MgmtPct)</f>
        <v/>
      </c>
      <c r="L5724">
        <f>K5724*H5724</f>
        <v/>
      </c>
      <c r="M5724">
        <f>EXP(-rf*C5724)*L5724</f>
        <v/>
      </c>
      <c r="N5724">
        <f>EXP(-rf*C5724)*E5724</f>
        <v/>
      </c>
    </row>
    <row r="5725">
      <c r="A5725" t="n">
        <v>5717</v>
      </c>
      <c r="B5725">
        <f>RAND()</f>
        <v/>
      </c>
      <c r="C5725">
        <f>IF(B5725&lt;P_3,3,IF(B5725&lt;P_3+P_4,4,5))</f>
        <v/>
      </c>
      <c r="D5725">
        <f>NORM.S.INV(RAND())</f>
        <v/>
      </c>
      <c r="E5725">
        <f>V0*EXP((rf-q_leak-0.5*sigma^2)*C5725+sigma*SQRT(C5725)*D5725)</f>
        <v/>
      </c>
      <c r="F5725">
        <f>SHL_face*(1+SHL_rate)^C5725</f>
        <v/>
      </c>
      <c r="G5725">
        <f>Pref_face*(1+Pref_rate)^C5725</f>
        <v/>
      </c>
      <c r="H5725">
        <f>MAX(E5725-F5725-G5725,0)</f>
        <v/>
      </c>
      <c r="I5725">
        <f>MIN(E5725,F5725+G5725)+(1-MgmtPct)*H5725</f>
        <v/>
      </c>
      <c r="J5725">
        <f>IF(I5725/SponsorCost&gt;=RatchetTrigger,1,0)</f>
        <v/>
      </c>
      <c r="K5725">
        <f>IF(J5725=1,MgmtPctRatchet,MgmtPct)</f>
        <v/>
      </c>
      <c r="L5725">
        <f>K5725*H5725</f>
        <v/>
      </c>
      <c r="M5725">
        <f>EXP(-rf*C5725)*L5725</f>
        <v/>
      </c>
      <c r="N5725">
        <f>EXP(-rf*C5725)*E5725</f>
        <v/>
      </c>
    </row>
    <row r="5726">
      <c r="A5726" t="n">
        <v>5718</v>
      </c>
      <c r="B5726">
        <f>RAND()</f>
        <v/>
      </c>
      <c r="C5726">
        <f>IF(B5726&lt;P_3,3,IF(B5726&lt;P_3+P_4,4,5))</f>
        <v/>
      </c>
      <c r="D5726">
        <f>NORM.S.INV(RAND())</f>
        <v/>
      </c>
      <c r="E5726">
        <f>V0*EXP((rf-q_leak-0.5*sigma^2)*C5726+sigma*SQRT(C5726)*D5726)</f>
        <v/>
      </c>
      <c r="F5726">
        <f>SHL_face*(1+SHL_rate)^C5726</f>
        <v/>
      </c>
      <c r="G5726">
        <f>Pref_face*(1+Pref_rate)^C5726</f>
        <v/>
      </c>
      <c r="H5726">
        <f>MAX(E5726-F5726-G5726,0)</f>
        <v/>
      </c>
      <c r="I5726">
        <f>MIN(E5726,F5726+G5726)+(1-MgmtPct)*H5726</f>
        <v/>
      </c>
      <c r="J5726">
        <f>IF(I5726/SponsorCost&gt;=RatchetTrigger,1,0)</f>
        <v/>
      </c>
      <c r="K5726">
        <f>IF(J5726=1,MgmtPctRatchet,MgmtPct)</f>
        <v/>
      </c>
      <c r="L5726">
        <f>K5726*H5726</f>
        <v/>
      </c>
      <c r="M5726">
        <f>EXP(-rf*C5726)*L5726</f>
        <v/>
      </c>
      <c r="N5726">
        <f>EXP(-rf*C5726)*E5726</f>
        <v/>
      </c>
    </row>
    <row r="5727">
      <c r="A5727" t="n">
        <v>5719</v>
      </c>
      <c r="B5727">
        <f>RAND()</f>
        <v/>
      </c>
      <c r="C5727">
        <f>IF(B5727&lt;P_3,3,IF(B5727&lt;P_3+P_4,4,5))</f>
        <v/>
      </c>
      <c r="D5727">
        <f>NORM.S.INV(RAND())</f>
        <v/>
      </c>
      <c r="E5727">
        <f>V0*EXP((rf-q_leak-0.5*sigma^2)*C5727+sigma*SQRT(C5727)*D5727)</f>
        <v/>
      </c>
      <c r="F5727">
        <f>SHL_face*(1+SHL_rate)^C5727</f>
        <v/>
      </c>
      <c r="G5727">
        <f>Pref_face*(1+Pref_rate)^C5727</f>
        <v/>
      </c>
      <c r="H5727">
        <f>MAX(E5727-F5727-G5727,0)</f>
        <v/>
      </c>
      <c r="I5727">
        <f>MIN(E5727,F5727+G5727)+(1-MgmtPct)*H5727</f>
        <v/>
      </c>
      <c r="J5727">
        <f>IF(I5727/SponsorCost&gt;=RatchetTrigger,1,0)</f>
        <v/>
      </c>
      <c r="K5727">
        <f>IF(J5727=1,MgmtPctRatchet,MgmtPct)</f>
        <v/>
      </c>
      <c r="L5727">
        <f>K5727*H5727</f>
        <v/>
      </c>
      <c r="M5727">
        <f>EXP(-rf*C5727)*L5727</f>
        <v/>
      </c>
      <c r="N5727">
        <f>EXP(-rf*C5727)*E5727</f>
        <v/>
      </c>
    </row>
    <row r="5728">
      <c r="A5728" t="n">
        <v>5720</v>
      </c>
      <c r="B5728">
        <f>RAND()</f>
        <v/>
      </c>
      <c r="C5728">
        <f>IF(B5728&lt;P_3,3,IF(B5728&lt;P_3+P_4,4,5))</f>
        <v/>
      </c>
      <c r="D5728">
        <f>NORM.S.INV(RAND())</f>
        <v/>
      </c>
      <c r="E5728">
        <f>V0*EXP((rf-q_leak-0.5*sigma^2)*C5728+sigma*SQRT(C5728)*D5728)</f>
        <v/>
      </c>
      <c r="F5728">
        <f>SHL_face*(1+SHL_rate)^C5728</f>
        <v/>
      </c>
      <c r="G5728">
        <f>Pref_face*(1+Pref_rate)^C5728</f>
        <v/>
      </c>
      <c r="H5728">
        <f>MAX(E5728-F5728-G5728,0)</f>
        <v/>
      </c>
      <c r="I5728">
        <f>MIN(E5728,F5728+G5728)+(1-MgmtPct)*H5728</f>
        <v/>
      </c>
      <c r="J5728">
        <f>IF(I5728/SponsorCost&gt;=RatchetTrigger,1,0)</f>
        <v/>
      </c>
      <c r="K5728">
        <f>IF(J5728=1,MgmtPctRatchet,MgmtPct)</f>
        <v/>
      </c>
      <c r="L5728">
        <f>K5728*H5728</f>
        <v/>
      </c>
      <c r="M5728">
        <f>EXP(-rf*C5728)*L5728</f>
        <v/>
      </c>
      <c r="N5728">
        <f>EXP(-rf*C5728)*E5728</f>
        <v/>
      </c>
    </row>
    <row r="5729">
      <c r="A5729" t="n">
        <v>5721</v>
      </c>
      <c r="B5729">
        <f>RAND()</f>
        <v/>
      </c>
      <c r="C5729">
        <f>IF(B5729&lt;P_3,3,IF(B5729&lt;P_3+P_4,4,5))</f>
        <v/>
      </c>
      <c r="D5729">
        <f>NORM.S.INV(RAND())</f>
        <v/>
      </c>
      <c r="E5729">
        <f>V0*EXP((rf-q_leak-0.5*sigma^2)*C5729+sigma*SQRT(C5729)*D5729)</f>
        <v/>
      </c>
      <c r="F5729">
        <f>SHL_face*(1+SHL_rate)^C5729</f>
        <v/>
      </c>
      <c r="G5729">
        <f>Pref_face*(1+Pref_rate)^C5729</f>
        <v/>
      </c>
      <c r="H5729">
        <f>MAX(E5729-F5729-G5729,0)</f>
        <v/>
      </c>
      <c r="I5729">
        <f>MIN(E5729,F5729+G5729)+(1-MgmtPct)*H5729</f>
        <v/>
      </c>
      <c r="J5729">
        <f>IF(I5729/SponsorCost&gt;=RatchetTrigger,1,0)</f>
        <v/>
      </c>
      <c r="K5729">
        <f>IF(J5729=1,MgmtPctRatchet,MgmtPct)</f>
        <v/>
      </c>
      <c r="L5729">
        <f>K5729*H5729</f>
        <v/>
      </c>
      <c r="M5729">
        <f>EXP(-rf*C5729)*L5729</f>
        <v/>
      </c>
      <c r="N5729">
        <f>EXP(-rf*C5729)*E5729</f>
        <v/>
      </c>
    </row>
    <row r="5730">
      <c r="A5730" t="n">
        <v>5722</v>
      </c>
      <c r="B5730">
        <f>RAND()</f>
        <v/>
      </c>
      <c r="C5730">
        <f>IF(B5730&lt;P_3,3,IF(B5730&lt;P_3+P_4,4,5))</f>
        <v/>
      </c>
      <c r="D5730">
        <f>NORM.S.INV(RAND())</f>
        <v/>
      </c>
      <c r="E5730">
        <f>V0*EXP((rf-q_leak-0.5*sigma^2)*C5730+sigma*SQRT(C5730)*D5730)</f>
        <v/>
      </c>
      <c r="F5730">
        <f>SHL_face*(1+SHL_rate)^C5730</f>
        <v/>
      </c>
      <c r="G5730">
        <f>Pref_face*(1+Pref_rate)^C5730</f>
        <v/>
      </c>
      <c r="H5730">
        <f>MAX(E5730-F5730-G5730,0)</f>
        <v/>
      </c>
      <c r="I5730">
        <f>MIN(E5730,F5730+G5730)+(1-MgmtPct)*H5730</f>
        <v/>
      </c>
      <c r="J5730">
        <f>IF(I5730/SponsorCost&gt;=RatchetTrigger,1,0)</f>
        <v/>
      </c>
      <c r="K5730">
        <f>IF(J5730=1,MgmtPctRatchet,MgmtPct)</f>
        <v/>
      </c>
      <c r="L5730">
        <f>K5730*H5730</f>
        <v/>
      </c>
      <c r="M5730">
        <f>EXP(-rf*C5730)*L5730</f>
        <v/>
      </c>
      <c r="N5730">
        <f>EXP(-rf*C5730)*E5730</f>
        <v/>
      </c>
    </row>
    <row r="5731">
      <c r="A5731" t="n">
        <v>5723</v>
      </c>
      <c r="B5731">
        <f>RAND()</f>
        <v/>
      </c>
      <c r="C5731">
        <f>IF(B5731&lt;P_3,3,IF(B5731&lt;P_3+P_4,4,5))</f>
        <v/>
      </c>
      <c r="D5731">
        <f>NORM.S.INV(RAND())</f>
        <v/>
      </c>
      <c r="E5731">
        <f>V0*EXP((rf-q_leak-0.5*sigma^2)*C5731+sigma*SQRT(C5731)*D5731)</f>
        <v/>
      </c>
      <c r="F5731">
        <f>SHL_face*(1+SHL_rate)^C5731</f>
        <v/>
      </c>
      <c r="G5731">
        <f>Pref_face*(1+Pref_rate)^C5731</f>
        <v/>
      </c>
      <c r="H5731">
        <f>MAX(E5731-F5731-G5731,0)</f>
        <v/>
      </c>
      <c r="I5731">
        <f>MIN(E5731,F5731+G5731)+(1-MgmtPct)*H5731</f>
        <v/>
      </c>
      <c r="J5731">
        <f>IF(I5731/SponsorCost&gt;=RatchetTrigger,1,0)</f>
        <v/>
      </c>
      <c r="K5731">
        <f>IF(J5731=1,MgmtPctRatchet,MgmtPct)</f>
        <v/>
      </c>
      <c r="L5731">
        <f>K5731*H5731</f>
        <v/>
      </c>
      <c r="M5731">
        <f>EXP(-rf*C5731)*L5731</f>
        <v/>
      </c>
      <c r="N5731">
        <f>EXP(-rf*C5731)*E5731</f>
        <v/>
      </c>
    </row>
    <row r="5732">
      <c r="A5732" t="n">
        <v>5724</v>
      </c>
      <c r="B5732">
        <f>RAND()</f>
        <v/>
      </c>
      <c r="C5732">
        <f>IF(B5732&lt;P_3,3,IF(B5732&lt;P_3+P_4,4,5))</f>
        <v/>
      </c>
      <c r="D5732">
        <f>NORM.S.INV(RAND())</f>
        <v/>
      </c>
      <c r="E5732">
        <f>V0*EXP((rf-q_leak-0.5*sigma^2)*C5732+sigma*SQRT(C5732)*D5732)</f>
        <v/>
      </c>
      <c r="F5732">
        <f>SHL_face*(1+SHL_rate)^C5732</f>
        <v/>
      </c>
      <c r="G5732">
        <f>Pref_face*(1+Pref_rate)^C5732</f>
        <v/>
      </c>
      <c r="H5732">
        <f>MAX(E5732-F5732-G5732,0)</f>
        <v/>
      </c>
      <c r="I5732">
        <f>MIN(E5732,F5732+G5732)+(1-MgmtPct)*H5732</f>
        <v/>
      </c>
      <c r="J5732">
        <f>IF(I5732/SponsorCost&gt;=RatchetTrigger,1,0)</f>
        <v/>
      </c>
      <c r="K5732">
        <f>IF(J5732=1,MgmtPctRatchet,MgmtPct)</f>
        <v/>
      </c>
      <c r="L5732">
        <f>K5732*H5732</f>
        <v/>
      </c>
      <c r="M5732">
        <f>EXP(-rf*C5732)*L5732</f>
        <v/>
      </c>
      <c r="N5732">
        <f>EXP(-rf*C5732)*E5732</f>
        <v/>
      </c>
    </row>
    <row r="5733">
      <c r="A5733" t="n">
        <v>5725</v>
      </c>
      <c r="B5733">
        <f>RAND()</f>
        <v/>
      </c>
      <c r="C5733">
        <f>IF(B5733&lt;P_3,3,IF(B5733&lt;P_3+P_4,4,5))</f>
        <v/>
      </c>
      <c r="D5733">
        <f>NORM.S.INV(RAND())</f>
        <v/>
      </c>
      <c r="E5733">
        <f>V0*EXP((rf-q_leak-0.5*sigma^2)*C5733+sigma*SQRT(C5733)*D5733)</f>
        <v/>
      </c>
      <c r="F5733">
        <f>SHL_face*(1+SHL_rate)^C5733</f>
        <v/>
      </c>
      <c r="G5733">
        <f>Pref_face*(1+Pref_rate)^C5733</f>
        <v/>
      </c>
      <c r="H5733">
        <f>MAX(E5733-F5733-G5733,0)</f>
        <v/>
      </c>
      <c r="I5733">
        <f>MIN(E5733,F5733+G5733)+(1-MgmtPct)*H5733</f>
        <v/>
      </c>
      <c r="J5733">
        <f>IF(I5733/SponsorCost&gt;=RatchetTrigger,1,0)</f>
        <v/>
      </c>
      <c r="K5733">
        <f>IF(J5733=1,MgmtPctRatchet,MgmtPct)</f>
        <v/>
      </c>
      <c r="L5733">
        <f>K5733*H5733</f>
        <v/>
      </c>
      <c r="M5733">
        <f>EXP(-rf*C5733)*L5733</f>
        <v/>
      </c>
      <c r="N5733">
        <f>EXP(-rf*C5733)*E5733</f>
        <v/>
      </c>
    </row>
    <row r="5734">
      <c r="A5734" t="n">
        <v>5726</v>
      </c>
      <c r="B5734">
        <f>RAND()</f>
        <v/>
      </c>
      <c r="C5734">
        <f>IF(B5734&lt;P_3,3,IF(B5734&lt;P_3+P_4,4,5))</f>
        <v/>
      </c>
      <c r="D5734">
        <f>NORM.S.INV(RAND())</f>
        <v/>
      </c>
      <c r="E5734">
        <f>V0*EXP((rf-q_leak-0.5*sigma^2)*C5734+sigma*SQRT(C5734)*D5734)</f>
        <v/>
      </c>
      <c r="F5734">
        <f>SHL_face*(1+SHL_rate)^C5734</f>
        <v/>
      </c>
      <c r="G5734">
        <f>Pref_face*(1+Pref_rate)^C5734</f>
        <v/>
      </c>
      <c r="H5734">
        <f>MAX(E5734-F5734-G5734,0)</f>
        <v/>
      </c>
      <c r="I5734">
        <f>MIN(E5734,F5734+G5734)+(1-MgmtPct)*H5734</f>
        <v/>
      </c>
      <c r="J5734">
        <f>IF(I5734/SponsorCost&gt;=RatchetTrigger,1,0)</f>
        <v/>
      </c>
      <c r="K5734">
        <f>IF(J5734=1,MgmtPctRatchet,MgmtPct)</f>
        <v/>
      </c>
      <c r="L5734">
        <f>K5734*H5734</f>
        <v/>
      </c>
      <c r="M5734">
        <f>EXP(-rf*C5734)*L5734</f>
        <v/>
      </c>
      <c r="N5734">
        <f>EXP(-rf*C5734)*E5734</f>
        <v/>
      </c>
    </row>
    <row r="5735">
      <c r="A5735" t="n">
        <v>5727</v>
      </c>
      <c r="B5735">
        <f>RAND()</f>
        <v/>
      </c>
      <c r="C5735">
        <f>IF(B5735&lt;P_3,3,IF(B5735&lt;P_3+P_4,4,5))</f>
        <v/>
      </c>
      <c r="D5735">
        <f>NORM.S.INV(RAND())</f>
        <v/>
      </c>
      <c r="E5735">
        <f>V0*EXP((rf-q_leak-0.5*sigma^2)*C5735+sigma*SQRT(C5735)*D5735)</f>
        <v/>
      </c>
      <c r="F5735">
        <f>SHL_face*(1+SHL_rate)^C5735</f>
        <v/>
      </c>
      <c r="G5735">
        <f>Pref_face*(1+Pref_rate)^C5735</f>
        <v/>
      </c>
      <c r="H5735">
        <f>MAX(E5735-F5735-G5735,0)</f>
        <v/>
      </c>
      <c r="I5735">
        <f>MIN(E5735,F5735+G5735)+(1-MgmtPct)*H5735</f>
        <v/>
      </c>
      <c r="J5735">
        <f>IF(I5735/SponsorCost&gt;=RatchetTrigger,1,0)</f>
        <v/>
      </c>
      <c r="K5735">
        <f>IF(J5735=1,MgmtPctRatchet,MgmtPct)</f>
        <v/>
      </c>
      <c r="L5735">
        <f>K5735*H5735</f>
        <v/>
      </c>
      <c r="M5735">
        <f>EXP(-rf*C5735)*L5735</f>
        <v/>
      </c>
      <c r="N5735">
        <f>EXP(-rf*C5735)*E5735</f>
        <v/>
      </c>
    </row>
    <row r="5736">
      <c r="A5736" t="n">
        <v>5728</v>
      </c>
      <c r="B5736">
        <f>RAND()</f>
        <v/>
      </c>
      <c r="C5736">
        <f>IF(B5736&lt;P_3,3,IF(B5736&lt;P_3+P_4,4,5))</f>
        <v/>
      </c>
      <c r="D5736">
        <f>NORM.S.INV(RAND())</f>
        <v/>
      </c>
      <c r="E5736">
        <f>V0*EXP((rf-q_leak-0.5*sigma^2)*C5736+sigma*SQRT(C5736)*D5736)</f>
        <v/>
      </c>
      <c r="F5736">
        <f>SHL_face*(1+SHL_rate)^C5736</f>
        <v/>
      </c>
      <c r="G5736">
        <f>Pref_face*(1+Pref_rate)^C5736</f>
        <v/>
      </c>
      <c r="H5736">
        <f>MAX(E5736-F5736-G5736,0)</f>
        <v/>
      </c>
      <c r="I5736">
        <f>MIN(E5736,F5736+G5736)+(1-MgmtPct)*H5736</f>
        <v/>
      </c>
      <c r="J5736">
        <f>IF(I5736/SponsorCost&gt;=RatchetTrigger,1,0)</f>
        <v/>
      </c>
      <c r="K5736">
        <f>IF(J5736=1,MgmtPctRatchet,MgmtPct)</f>
        <v/>
      </c>
      <c r="L5736">
        <f>K5736*H5736</f>
        <v/>
      </c>
      <c r="M5736">
        <f>EXP(-rf*C5736)*L5736</f>
        <v/>
      </c>
      <c r="N5736">
        <f>EXP(-rf*C5736)*E5736</f>
        <v/>
      </c>
    </row>
    <row r="5737">
      <c r="A5737" t="n">
        <v>5729</v>
      </c>
      <c r="B5737">
        <f>RAND()</f>
        <v/>
      </c>
      <c r="C5737">
        <f>IF(B5737&lt;P_3,3,IF(B5737&lt;P_3+P_4,4,5))</f>
        <v/>
      </c>
      <c r="D5737">
        <f>NORM.S.INV(RAND())</f>
        <v/>
      </c>
      <c r="E5737">
        <f>V0*EXP((rf-q_leak-0.5*sigma^2)*C5737+sigma*SQRT(C5737)*D5737)</f>
        <v/>
      </c>
      <c r="F5737">
        <f>SHL_face*(1+SHL_rate)^C5737</f>
        <v/>
      </c>
      <c r="G5737">
        <f>Pref_face*(1+Pref_rate)^C5737</f>
        <v/>
      </c>
      <c r="H5737">
        <f>MAX(E5737-F5737-G5737,0)</f>
        <v/>
      </c>
      <c r="I5737">
        <f>MIN(E5737,F5737+G5737)+(1-MgmtPct)*H5737</f>
        <v/>
      </c>
      <c r="J5737">
        <f>IF(I5737/SponsorCost&gt;=RatchetTrigger,1,0)</f>
        <v/>
      </c>
      <c r="K5737">
        <f>IF(J5737=1,MgmtPctRatchet,MgmtPct)</f>
        <v/>
      </c>
      <c r="L5737">
        <f>K5737*H5737</f>
        <v/>
      </c>
      <c r="M5737">
        <f>EXP(-rf*C5737)*L5737</f>
        <v/>
      </c>
      <c r="N5737">
        <f>EXP(-rf*C5737)*E5737</f>
        <v/>
      </c>
    </row>
    <row r="5738">
      <c r="A5738" t="n">
        <v>5730</v>
      </c>
      <c r="B5738">
        <f>RAND()</f>
        <v/>
      </c>
      <c r="C5738">
        <f>IF(B5738&lt;P_3,3,IF(B5738&lt;P_3+P_4,4,5))</f>
        <v/>
      </c>
      <c r="D5738">
        <f>NORM.S.INV(RAND())</f>
        <v/>
      </c>
      <c r="E5738">
        <f>V0*EXP((rf-q_leak-0.5*sigma^2)*C5738+sigma*SQRT(C5738)*D5738)</f>
        <v/>
      </c>
      <c r="F5738">
        <f>SHL_face*(1+SHL_rate)^C5738</f>
        <v/>
      </c>
      <c r="G5738">
        <f>Pref_face*(1+Pref_rate)^C5738</f>
        <v/>
      </c>
      <c r="H5738">
        <f>MAX(E5738-F5738-G5738,0)</f>
        <v/>
      </c>
      <c r="I5738">
        <f>MIN(E5738,F5738+G5738)+(1-MgmtPct)*H5738</f>
        <v/>
      </c>
      <c r="J5738">
        <f>IF(I5738/SponsorCost&gt;=RatchetTrigger,1,0)</f>
        <v/>
      </c>
      <c r="K5738">
        <f>IF(J5738=1,MgmtPctRatchet,MgmtPct)</f>
        <v/>
      </c>
      <c r="L5738">
        <f>K5738*H5738</f>
        <v/>
      </c>
      <c r="M5738">
        <f>EXP(-rf*C5738)*L5738</f>
        <v/>
      </c>
      <c r="N5738">
        <f>EXP(-rf*C5738)*E5738</f>
        <v/>
      </c>
    </row>
    <row r="5739">
      <c r="A5739" t="n">
        <v>5731</v>
      </c>
      <c r="B5739">
        <f>RAND()</f>
        <v/>
      </c>
      <c r="C5739">
        <f>IF(B5739&lt;P_3,3,IF(B5739&lt;P_3+P_4,4,5))</f>
        <v/>
      </c>
      <c r="D5739">
        <f>NORM.S.INV(RAND())</f>
        <v/>
      </c>
      <c r="E5739">
        <f>V0*EXP((rf-q_leak-0.5*sigma^2)*C5739+sigma*SQRT(C5739)*D5739)</f>
        <v/>
      </c>
      <c r="F5739">
        <f>SHL_face*(1+SHL_rate)^C5739</f>
        <v/>
      </c>
      <c r="G5739">
        <f>Pref_face*(1+Pref_rate)^C5739</f>
        <v/>
      </c>
      <c r="H5739">
        <f>MAX(E5739-F5739-G5739,0)</f>
        <v/>
      </c>
      <c r="I5739">
        <f>MIN(E5739,F5739+G5739)+(1-MgmtPct)*H5739</f>
        <v/>
      </c>
      <c r="J5739">
        <f>IF(I5739/SponsorCost&gt;=RatchetTrigger,1,0)</f>
        <v/>
      </c>
      <c r="K5739">
        <f>IF(J5739=1,MgmtPctRatchet,MgmtPct)</f>
        <v/>
      </c>
      <c r="L5739">
        <f>K5739*H5739</f>
        <v/>
      </c>
      <c r="M5739">
        <f>EXP(-rf*C5739)*L5739</f>
        <v/>
      </c>
      <c r="N5739">
        <f>EXP(-rf*C5739)*E5739</f>
        <v/>
      </c>
    </row>
    <row r="5740">
      <c r="A5740" t="n">
        <v>5732</v>
      </c>
      <c r="B5740">
        <f>RAND()</f>
        <v/>
      </c>
      <c r="C5740">
        <f>IF(B5740&lt;P_3,3,IF(B5740&lt;P_3+P_4,4,5))</f>
        <v/>
      </c>
      <c r="D5740">
        <f>NORM.S.INV(RAND())</f>
        <v/>
      </c>
      <c r="E5740">
        <f>V0*EXP((rf-q_leak-0.5*sigma^2)*C5740+sigma*SQRT(C5740)*D5740)</f>
        <v/>
      </c>
      <c r="F5740">
        <f>SHL_face*(1+SHL_rate)^C5740</f>
        <v/>
      </c>
      <c r="G5740">
        <f>Pref_face*(1+Pref_rate)^C5740</f>
        <v/>
      </c>
      <c r="H5740">
        <f>MAX(E5740-F5740-G5740,0)</f>
        <v/>
      </c>
      <c r="I5740">
        <f>MIN(E5740,F5740+G5740)+(1-MgmtPct)*H5740</f>
        <v/>
      </c>
      <c r="J5740">
        <f>IF(I5740/SponsorCost&gt;=RatchetTrigger,1,0)</f>
        <v/>
      </c>
      <c r="K5740">
        <f>IF(J5740=1,MgmtPctRatchet,MgmtPct)</f>
        <v/>
      </c>
      <c r="L5740">
        <f>K5740*H5740</f>
        <v/>
      </c>
      <c r="M5740">
        <f>EXP(-rf*C5740)*L5740</f>
        <v/>
      </c>
      <c r="N5740">
        <f>EXP(-rf*C5740)*E5740</f>
        <v/>
      </c>
    </row>
    <row r="5741">
      <c r="A5741" t="n">
        <v>5733</v>
      </c>
      <c r="B5741">
        <f>RAND()</f>
        <v/>
      </c>
      <c r="C5741">
        <f>IF(B5741&lt;P_3,3,IF(B5741&lt;P_3+P_4,4,5))</f>
        <v/>
      </c>
      <c r="D5741">
        <f>NORM.S.INV(RAND())</f>
        <v/>
      </c>
      <c r="E5741">
        <f>V0*EXP((rf-q_leak-0.5*sigma^2)*C5741+sigma*SQRT(C5741)*D5741)</f>
        <v/>
      </c>
      <c r="F5741">
        <f>SHL_face*(1+SHL_rate)^C5741</f>
        <v/>
      </c>
      <c r="G5741">
        <f>Pref_face*(1+Pref_rate)^C5741</f>
        <v/>
      </c>
      <c r="H5741">
        <f>MAX(E5741-F5741-G5741,0)</f>
        <v/>
      </c>
      <c r="I5741">
        <f>MIN(E5741,F5741+G5741)+(1-MgmtPct)*H5741</f>
        <v/>
      </c>
      <c r="J5741">
        <f>IF(I5741/SponsorCost&gt;=RatchetTrigger,1,0)</f>
        <v/>
      </c>
      <c r="K5741">
        <f>IF(J5741=1,MgmtPctRatchet,MgmtPct)</f>
        <v/>
      </c>
      <c r="L5741">
        <f>K5741*H5741</f>
        <v/>
      </c>
      <c r="M5741">
        <f>EXP(-rf*C5741)*L5741</f>
        <v/>
      </c>
      <c r="N5741">
        <f>EXP(-rf*C5741)*E5741</f>
        <v/>
      </c>
    </row>
    <row r="5742">
      <c r="A5742" t="n">
        <v>5734</v>
      </c>
      <c r="B5742">
        <f>RAND()</f>
        <v/>
      </c>
      <c r="C5742">
        <f>IF(B5742&lt;P_3,3,IF(B5742&lt;P_3+P_4,4,5))</f>
        <v/>
      </c>
      <c r="D5742">
        <f>NORM.S.INV(RAND())</f>
        <v/>
      </c>
      <c r="E5742">
        <f>V0*EXP((rf-q_leak-0.5*sigma^2)*C5742+sigma*SQRT(C5742)*D5742)</f>
        <v/>
      </c>
      <c r="F5742">
        <f>SHL_face*(1+SHL_rate)^C5742</f>
        <v/>
      </c>
      <c r="G5742">
        <f>Pref_face*(1+Pref_rate)^C5742</f>
        <v/>
      </c>
      <c r="H5742">
        <f>MAX(E5742-F5742-G5742,0)</f>
        <v/>
      </c>
      <c r="I5742">
        <f>MIN(E5742,F5742+G5742)+(1-MgmtPct)*H5742</f>
        <v/>
      </c>
      <c r="J5742">
        <f>IF(I5742/SponsorCost&gt;=RatchetTrigger,1,0)</f>
        <v/>
      </c>
      <c r="K5742">
        <f>IF(J5742=1,MgmtPctRatchet,MgmtPct)</f>
        <v/>
      </c>
      <c r="L5742">
        <f>K5742*H5742</f>
        <v/>
      </c>
      <c r="M5742">
        <f>EXP(-rf*C5742)*L5742</f>
        <v/>
      </c>
      <c r="N5742">
        <f>EXP(-rf*C5742)*E5742</f>
        <v/>
      </c>
    </row>
    <row r="5743">
      <c r="A5743" t="n">
        <v>5735</v>
      </c>
      <c r="B5743">
        <f>RAND()</f>
        <v/>
      </c>
      <c r="C5743">
        <f>IF(B5743&lt;P_3,3,IF(B5743&lt;P_3+P_4,4,5))</f>
        <v/>
      </c>
      <c r="D5743">
        <f>NORM.S.INV(RAND())</f>
        <v/>
      </c>
      <c r="E5743">
        <f>V0*EXP((rf-q_leak-0.5*sigma^2)*C5743+sigma*SQRT(C5743)*D5743)</f>
        <v/>
      </c>
      <c r="F5743">
        <f>SHL_face*(1+SHL_rate)^C5743</f>
        <v/>
      </c>
      <c r="G5743">
        <f>Pref_face*(1+Pref_rate)^C5743</f>
        <v/>
      </c>
      <c r="H5743">
        <f>MAX(E5743-F5743-G5743,0)</f>
        <v/>
      </c>
      <c r="I5743">
        <f>MIN(E5743,F5743+G5743)+(1-MgmtPct)*H5743</f>
        <v/>
      </c>
      <c r="J5743">
        <f>IF(I5743/SponsorCost&gt;=RatchetTrigger,1,0)</f>
        <v/>
      </c>
      <c r="K5743">
        <f>IF(J5743=1,MgmtPctRatchet,MgmtPct)</f>
        <v/>
      </c>
      <c r="L5743">
        <f>K5743*H5743</f>
        <v/>
      </c>
      <c r="M5743">
        <f>EXP(-rf*C5743)*L5743</f>
        <v/>
      </c>
      <c r="N5743">
        <f>EXP(-rf*C5743)*E5743</f>
        <v/>
      </c>
    </row>
    <row r="5744">
      <c r="A5744" t="n">
        <v>5736</v>
      </c>
      <c r="B5744">
        <f>RAND()</f>
        <v/>
      </c>
      <c r="C5744">
        <f>IF(B5744&lt;P_3,3,IF(B5744&lt;P_3+P_4,4,5))</f>
        <v/>
      </c>
      <c r="D5744">
        <f>NORM.S.INV(RAND())</f>
        <v/>
      </c>
      <c r="E5744">
        <f>V0*EXP((rf-q_leak-0.5*sigma^2)*C5744+sigma*SQRT(C5744)*D5744)</f>
        <v/>
      </c>
      <c r="F5744">
        <f>SHL_face*(1+SHL_rate)^C5744</f>
        <v/>
      </c>
      <c r="G5744">
        <f>Pref_face*(1+Pref_rate)^C5744</f>
        <v/>
      </c>
      <c r="H5744">
        <f>MAX(E5744-F5744-G5744,0)</f>
        <v/>
      </c>
      <c r="I5744">
        <f>MIN(E5744,F5744+G5744)+(1-MgmtPct)*H5744</f>
        <v/>
      </c>
      <c r="J5744">
        <f>IF(I5744/SponsorCost&gt;=RatchetTrigger,1,0)</f>
        <v/>
      </c>
      <c r="K5744">
        <f>IF(J5744=1,MgmtPctRatchet,MgmtPct)</f>
        <v/>
      </c>
      <c r="L5744">
        <f>K5744*H5744</f>
        <v/>
      </c>
      <c r="M5744">
        <f>EXP(-rf*C5744)*L5744</f>
        <v/>
      </c>
      <c r="N5744">
        <f>EXP(-rf*C5744)*E5744</f>
        <v/>
      </c>
    </row>
    <row r="5745">
      <c r="A5745" t="n">
        <v>5737</v>
      </c>
      <c r="B5745">
        <f>RAND()</f>
        <v/>
      </c>
      <c r="C5745">
        <f>IF(B5745&lt;P_3,3,IF(B5745&lt;P_3+P_4,4,5))</f>
        <v/>
      </c>
      <c r="D5745">
        <f>NORM.S.INV(RAND())</f>
        <v/>
      </c>
      <c r="E5745">
        <f>V0*EXP((rf-q_leak-0.5*sigma^2)*C5745+sigma*SQRT(C5745)*D5745)</f>
        <v/>
      </c>
      <c r="F5745">
        <f>SHL_face*(1+SHL_rate)^C5745</f>
        <v/>
      </c>
      <c r="G5745">
        <f>Pref_face*(1+Pref_rate)^C5745</f>
        <v/>
      </c>
      <c r="H5745">
        <f>MAX(E5745-F5745-G5745,0)</f>
        <v/>
      </c>
      <c r="I5745">
        <f>MIN(E5745,F5745+G5745)+(1-MgmtPct)*H5745</f>
        <v/>
      </c>
      <c r="J5745">
        <f>IF(I5745/SponsorCost&gt;=RatchetTrigger,1,0)</f>
        <v/>
      </c>
      <c r="K5745">
        <f>IF(J5745=1,MgmtPctRatchet,MgmtPct)</f>
        <v/>
      </c>
      <c r="L5745">
        <f>K5745*H5745</f>
        <v/>
      </c>
      <c r="M5745">
        <f>EXP(-rf*C5745)*L5745</f>
        <v/>
      </c>
      <c r="N5745">
        <f>EXP(-rf*C5745)*E5745</f>
        <v/>
      </c>
    </row>
    <row r="5746">
      <c r="A5746" t="n">
        <v>5738</v>
      </c>
      <c r="B5746">
        <f>RAND()</f>
        <v/>
      </c>
      <c r="C5746">
        <f>IF(B5746&lt;P_3,3,IF(B5746&lt;P_3+P_4,4,5))</f>
        <v/>
      </c>
      <c r="D5746">
        <f>NORM.S.INV(RAND())</f>
        <v/>
      </c>
      <c r="E5746">
        <f>V0*EXP((rf-q_leak-0.5*sigma^2)*C5746+sigma*SQRT(C5746)*D5746)</f>
        <v/>
      </c>
      <c r="F5746">
        <f>SHL_face*(1+SHL_rate)^C5746</f>
        <v/>
      </c>
      <c r="G5746">
        <f>Pref_face*(1+Pref_rate)^C5746</f>
        <v/>
      </c>
      <c r="H5746">
        <f>MAX(E5746-F5746-G5746,0)</f>
        <v/>
      </c>
      <c r="I5746">
        <f>MIN(E5746,F5746+G5746)+(1-MgmtPct)*H5746</f>
        <v/>
      </c>
      <c r="J5746">
        <f>IF(I5746/SponsorCost&gt;=RatchetTrigger,1,0)</f>
        <v/>
      </c>
      <c r="K5746">
        <f>IF(J5746=1,MgmtPctRatchet,MgmtPct)</f>
        <v/>
      </c>
      <c r="L5746">
        <f>K5746*H5746</f>
        <v/>
      </c>
      <c r="M5746">
        <f>EXP(-rf*C5746)*L5746</f>
        <v/>
      </c>
      <c r="N5746">
        <f>EXP(-rf*C5746)*E5746</f>
        <v/>
      </c>
    </row>
    <row r="5747">
      <c r="A5747" t="n">
        <v>5739</v>
      </c>
      <c r="B5747">
        <f>RAND()</f>
        <v/>
      </c>
      <c r="C5747">
        <f>IF(B5747&lt;P_3,3,IF(B5747&lt;P_3+P_4,4,5))</f>
        <v/>
      </c>
      <c r="D5747">
        <f>NORM.S.INV(RAND())</f>
        <v/>
      </c>
      <c r="E5747">
        <f>V0*EXP((rf-q_leak-0.5*sigma^2)*C5747+sigma*SQRT(C5747)*D5747)</f>
        <v/>
      </c>
      <c r="F5747">
        <f>SHL_face*(1+SHL_rate)^C5747</f>
        <v/>
      </c>
      <c r="G5747">
        <f>Pref_face*(1+Pref_rate)^C5747</f>
        <v/>
      </c>
      <c r="H5747">
        <f>MAX(E5747-F5747-G5747,0)</f>
        <v/>
      </c>
      <c r="I5747">
        <f>MIN(E5747,F5747+G5747)+(1-MgmtPct)*H5747</f>
        <v/>
      </c>
      <c r="J5747">
        <f>IF(I5747/SponsorCost&gt;=RatchetTrigger,1,0)</f>
        <v/>
      </c>
      <c r="K5747">
        <f>IF(J5747=1,MgmtPctRatchet,MgmtPct)</f>
        <v/>
      </c>
      <c r="L5747">
        <f>K5747*H5747</f>
        <v/>
      </c>
      <c r="M5747">
        <f>EXP(-rf*C5747)*L5747</f>
        <v/>
      </c>
      <c r="N5747">
        <f>EXP(-rf*C5747)*E5747</f>
        <v/>
      </c>
    </row>
    <row r="5748">
      <c r="A5748" t="n">
        <v>5740</v>
      </c>
      <c r="B5748">
        <f>RAND()</f>
        <v/>
      </c>
      <c r="C5748">
        <f>IF(B5748&lt;P_3,3,IF(B5748&lt;P_3+P_4,4,5))</f>
        <v/>
      </c>
      <c r="D5748">
        <f>NORM.S.INV(RAND())</f>
        <v/>
      </c>
      <c r="E5748">
        <f>V0*EXP((rf-q_leak-0.5*sigma^2)*C5748+sigma*SQRT(C5748)*D5748)</f>
        <v/>
      </c>
      <c r="F5748">
        <f>SHL_face*(1+SHL_rate)^C5748</f>
        <v/>
      </c>
      <c r="G5748">
        <f>Pref_face*(1+Pref_rate)^C5748</f>
        <v/>
      </c>
      <c r="H5748">
        <f>MAX(E5748-F5748-G5748,0)</f>
        <v/>
      </c>
      <c r="I5748">
        <f>MIN(E5748,F5748+G5748)+(1-MgmtPct)*H5748</f>
        <v/>
      </c>
      <c r="J5748">
        <f>IF(I5748/SponsorCost&gt;=RatchetTrigger,1,0)</f>
        <v/>
      </c>
      <c r="K5748">
        <f>IF(J5748=1,MgmtPctRatchet,MgmtPct)</f>
        <v/>
      </c>
      <c r="L5748">
        <f>K5748*H5748</f>
        <v/>
      </c>
      <c r="M5748">
        <f>EXP(-rf*C5748)*L5748</f>
        <v/>
      </c>
      <c r="N5748">
        <f>EXP(-rf*C5748)*E5748</f>
        <v/>
      </c>
    </row>
    <row r="5749">
      <c r="A5749" t="n">
        <v>5741</v>
      </c>
      <c r="B5749">
        <f>RAND()</f>
        <v/>
      </c>
      <c r="C5749">
        <f>IF(B5749&lt;P_3,3,IF(B5749&lt;P_3+P_4,4,5))</f>
        <v/>
      </c>
      <c r="D5749">
        <f>NORM.S.INV(RAND())</f>
        <v/>
      </c>
      <c r="E5749">
        <f>V0*EXP((rf-q_leak-0.5*sigma^2)*C5749+sigma*SQRT(C5749)*D5749)</f>
        <v/>
      </c>
      <c r="F5749">
        <f>SHL_face*(1+SHL_rate)^C5749</f>
        <v/>
      </c>
      <c r="G5749">
        <f>Pref_face*(1+Pref_rate)^C5749</f>
        <v/>
      </c>
      <c r="H5749">
        <f>MAX(E5749-F5749-G5749,0)</f>
        <v/>
      </c>
      <c r="I5749">
        <f>MIN(E5749,F5749+G5749)+(1-MgmtPct)*H5749</f>
        <v/>
      </c>
      <c r="J5749">
        <f>IF(I5749/SponsorCost&gt;=RatchetTrigger,1,0)</f>
        <v/>
      </c>
      <c r="K5749">
        <f>IF(J5749=1,MgmtPctRatchet,MgmtPct)</f>
        <v/>
      </c>
      <c r="L5749">
        <f>K5749*H5749</f>
        <v/>
      </c>
      <c r="M5749">
        <f>EXP(-rf*C5749)*L5749</f>
        <v/>
      </c>
      <c r="N5749">
        <f>EXP(-rf*C5749)*E5749</f>
        <v/>
      </c>
    </row>
    <row r="5750">
      <c r="A5750" t="n">
        <v>5742</v>
      </c>
      <c r="B5750">
        <f>RAND()</f>
        <v/>
      </c>
      <c r="C5750">
        <f>IF(B5750&lt;P_3,3,IF(B5750&lt;P_3+P_4,4,5))</f>
        <v/>
      </c>
      <c r="D5750">
        <f>NORM.S.INV(RAND())</f>
        <v/>
      </c>
      <c r="E5750">
        <f>V0*EXP((rf-q_leak-0.5*sigma^2)*C5750+sigma*SQRT(C5750)*D5750)</f>
        <v/>
      </c>
      <c r="F5750">
        <f>SHL_face*(1+SHL_rate)^C5750</f>
        <v/>
      </c>
      <c r="G5750">
        <f>Pref_face*(1+Pref_rate)^C5750</f>
        <v/>
      </c>
      <c r="H5750">
        <f>MAX(E5750-F5750-G5750,0)</f>
        <v/>
      </c>
      <c r="I5750">
        <f>MIN(E5750,F5750+G5750)+(1-MgmtPct)*H5750</f>
        <v/>
      </c>
      <c r="J5750">
        <f>IF(I5750/SponsorCost&gt;=RatchetTrigger,1,0)</f>
        <v/>
      </c>
      <c r="K5750">
        <f>IF(J5750=1,MgmtPctRatchet,MgmtPct)</f>
        <v/>
      </c>
      <c r="L5750">
        <f>K5750*H5750</f>
        <v/>
      </c>
      <c r="M5750">
        <f>EXP(-rf*C5750)*L5750</f>
        <v/>
      </c>
      <c r="N5750">
        <f>EXP(-rf*C5750)*E5750</f>
        <v/>
      </c>
    </row>
    <row r="5751">
      <c r="A5751" t="n">
        <v>5743</v>
      </c>
      <c r="B5751">
        <f>RAND()</f>
        <v/>
      </c>
      <c r="C5751">
        <f>IF(B5751&lt;P_3,3,IF(B5751&lt;P_3+P_4,4,5))</f>
        <v/>
      </c>
      <c r="D5751">
        <f>NORM.S.INV(RAND())</f>
        <v/>
      </c>
      <c r="E5751">
        <f>V0*EXP((rf-q_leak-0.5*sigma^2)*C5751+sigma*SQRT(C5751)*D5751)</f>
        <v/>
      </c>
      <c r="F5751">
        <f>SHL_face*(1+SHL_rate)^C5751</f>
        <v/>
      </c>
      <c r="G5751">
        <f>Pref_face*(1+Pref_rate)^C5751</f>
        <v/>
      </c>
      <c r="H5751">
        <f>MAX(E5751-F5751-G5751,0)</f>
        <v/>
      </c>
      <c r="I5751">
        <f>MIN(E5751,F5751+G5751)+(1-MgmtPct)*H5751</f>
        <v/>
      </c>
      <c r="J5751">
        <f>IF(I5751/SponsorCost&gt;=RatchetTrigger,1,0)</f>
        <v/>
      </c>
      <c r="K5751">
        <f>IF(J5751=1,MgmtPctRatchet,MgmtPct)</f>
        <v/>
      </c>
      <c r="L5751">
        <f>K5751*H5751</f>
        <v/>
      </c>
      <c r="M5751">
        <f>EXP(-rf*C5751)*L5751</f>
        <v/>
      </c>
      <c r="N5751">
        <f>EXP(-rf*C5751)*E5751</f>
        <v/>
      </c>
    </row>
    <row r="5752">
      <c r="A5752" t="n">
        <v>5744</v>
      </c>
      <c r="B5752">
        <f>RAND()</f>
        <v/>
      </c>
      <c r="C5752">
        <f>IF(B5752&lt;P_3,3,IF(B5752&lt;P_3+P_4,4,5))</f>
        <v/>
      </c>
      <c r="D5752">
        <f>NORM.S.INV(RAND())</f>
        <v/>
      </c>
      <c r="E5752">
        <f>V0*EXP((rf-q_leak-0.5*sigma^2)*C5752+sigma*SQRT(C5752)*D5752)</f>
        <v/>
      </c>
      <c r="F5752">
        <f>SHL_face*(1+SHL_rate)^C5752</f>
        <v/>
      </c>
      <c r="G5752">
        <f>Pref_face*(1+Pref_rate)^C5752</f>
        <v/>
      </c>
      <c r="H5752">
        <f>MAX(E5752-F5752-G5752,0)</f>
        <v/>
      </c>
      <c r="I5752">
        <f>MIN(E5752,F5752+G5752)+(1-MgmtPct)*H5752</f>
        <v/>
      </c>
      <c r="J5752">
        <f>IF(I5752/SponsorCost&gt;=RatchetTrigger,1,0)</f>
        <v/>
      </c>
      <c r="K5752">
        <f>IF(J5752=1,MgmtPctRatchet,MgmtPct)</f>
        <v/>
      </c>
      <c r="L5752">
        <f>K5752*H5752</f>
        <v/>
      </c>
      <c r="M5752">
        <f>EXP(-rf*C5752)*L5752</f>
        <v/>
      </c>
      <c r="N5752">
        <f>EXP(-rf*C5752)*E5752</f>
        <v/>
      </c>
    </row>
    <row r="5753">
      <c r="A5753" t="n">
        <v>5745</v>
      </c>
      <c r="B5753">
        <f>RAND()</f>
        <v/>
      </c>
      <c r="C5753">
        <f>IF(B5753&lt;P_3,3,IF(B5753&lt;P_3+P_4,4,5))</f>
        <v/>
      </c>
      <c r="D5753">
        <f>NORM.S.INV(RAND())</f>
        <v/>
      </c>
      <c r="E5753">
        <f>V0*EXP((rf-q_leak-0.5*sigma^2)*C5753+sigma*SQRT(C5753)*D5753)</f>
        <v/>
      </c>
      <c r="F5753">
        <f>SHL_face*(1+SHL_rate)^C5753</f>
        <v/>
      </c>
      <c r="G5753">
        <f>Pref_face*(1+Pref_rate)^C5753</f>
        <v/>
      </c>
      <c r="H5753">
        <f>MAX(E5753-F5753-G5753,0)</f>
        <v/>
      </c>
      <c r="I5753">
        <f>MIN(E5753,F5753+G5753)+(1-MgmtPct)*H5753</f>
        <v/>
      </c>
      <c r="J5753">
        <f>IF(I5753/SponsorCost&gt;=RatchetTrigger,1,0)</f>
        <v/>
      </c>
      <c r="K5753">
        <f>IF(J5753=1,MgmtPctRatchet,MgmtPct)</f>
        <v/>
      </c>
      <c r="L5753">
        <f>K5753*H5753</f>
        <v/>
      </c>
      <c r="M5753">
        <f>EXP(-rf*C5753)*L5753</f>
        <v/>
      </c>
      <c r="N5753">
        <f>EXP(-rf*C5753)*E5753</f>
        <v/>
      </c>
    </row>
    <row r="5754">
      <c r="A5754" t="n">
        <v>5746</v>
      </c>
      <c r="B5754">
        <f>RAND()</f>
        <v/>
      </c>
      <c r="C5754">
        <f>IF(B5754&lt;P_3,3,IF(B5754&lt;P_3+P_4,4,5))</f>
        <v/>
      </c>
      <c r="D5754">
        <f>NORM.S.INV(RAND())</f>
        <v/>
      </c>
      <c r="E5754">
        <f>V0*EXP((rf-q_leak-0.5*sigma^2)*C5754+sigma*SQRT(C5754)*D5754)</f>
        <v/>
      </c>
      <c r="F5754">
        <f>SHL_face*(1+SHL_rate)^C5754</f>
        <v/>
      </c>
      <c r="G5754">
        <f>Pref_face*(1+Pref_rate)^C5754</f>
        <v/>
      </c>
      <c r="H5754">
        <f>MAX(E5754-F5754-G5754,0)</f>
        <v/>
      </c>
      <c r="I5754">
        <f>MIN(E5754,F5754+G5754)+(1-MgmtPct)*H5754</f>
        <v/>
      </c>
      <c r="J5754">
        <f>IF(I5754/SponsorCost&gt;=RatchetTrigger,1,0)</f>
        <v/>
      </c>
      <c r="K5754">
        <f>IF(J5754=1,MgmtPctRatchet,MgmtPct)</f>
        <v/>
      </c>
      <c r="L5754">
        <f>K5754*H5754</f>
        <v/>
      </c>
      <c r="M5754">
        <f>EXP(-rf*C5754)*L5754</f>
        <v/>
      </c>
      <c r="N5754">
        <f>EXP(-rf*C5754)*E5754</f>
        <v/>
      </c>
    </row>
    <row r="5755">
      <c r="A5755" t="n">
        <v>5747</v>
      </c>
      <c r="B5755">
        <f>RAND()</f>
        <v/>
      </c>
      <c r="C5755">
        <f>IF(B5755&lt;P_3,3,IF(B5755&lt;P_3+P_4,4,5))</f>
        <v/>
      </c>
      <c r="D5755">
        <f>NORM.S.INV(RAND())</f>
        <v/>
      </c>
      <c r="E5755">
        <f>V0*EXP((rf-q_leak-0.5*sigma^2)*C5755+sigma*SQRT(C5755)*D5755)</f>
        <v/>
      </c>
      <c r="F5755">
        <f>SHL_face*(1+SHL_rate)^C5755</f>
        <v/>
      </c>
      <c r="G5755">
        <f>Pref_face*(1+Pref_rate)^C5755</f>
        <v/>
      </c>
      <c r="H5755">
        <f>MAX(E5755-F5755-G5755,0)</f>
        <v/>
      </c>
      <c r="I5755">
        <f>MIN(E5755,F5755+G5755)+(1-MgmtPct)*H5755</f>
        <v/>
      </c>
      <c r="J5755">
        <f>IF(I5755/SponsorCost&gt;=RatchetTrigger,1,0)</f>
        <v/>
      </c>
      <c r="K5755">
        <f>IF(J5755=1,MgmtPctRatchet,MgmtPct)</f>
        <v/>
      </c>
      <c r="L5755">
        <f>K5755*H5755</f>
        <v/>
      </c>
      <c r="M5755">
        <f>EXP(-rf*C5755)*L5755</f>
        <v/>
      </c>
      <c r="N5755">
        <f>EXP(-rf*C5755)*E5755</f>
        <v/>
      </c>
    </row>
    <row r="5756">
      <c r="A5756" t="n">
        <v>5748</v>
      </c>
      <c r="B5756">
        <f>RAND()</f>
        <v/>
      </c>
      <c r="C5756">
        <f>IF(B5756&lt;P_3,3,IF(B5756&lt;P_3+P_4,4,5))</f>
        <v/>
      </c>
      <c r="D5756">
        <f>NORM.S.INV(RAND())</f>
        <v/>
      </c>
      <c r="E5756">
        <f>V0*EXP((rf-q_leak-0.5*sigma^2)*C5756+sigma*SQRT(C5756)*D5756)</f>
        <v/>
      </c>
      <c r="F5756">
        <f>SHL_face*(1+SHL_rate)^C5756</f>
        <v/>
      </c>
      <c r="G5756">
        <f>Pref_face*(1+Pref_rate)^C5756</f>
        <v/>
      </c>
      <c r="H5756">
        <f>MAX(E5756-F5756-G5756,0)</f>
        <v/>
      </c>
      <c r="I5756">
        <f>MIN(E5756,F5756+G5756)+(1-MgmtPct)*H5756</f>
        <v/>
      </c>
      <c r="J5756">
        <f>IF(I5756/SponsorCost&gt;=RatchetTrigger,1,0)</f>
        <v/>
      </c>
      <c r="K5756">
        <f>IF(J5756=1,MgmtPctRatchet,MgmtPct)</f>
        <v/>
      </c>
      <c r="L5756">
        <f>K5756*H5756</f>
        <v/>
      </c>
      <c r="M5756">
        <f>EXP(-rf*C5756)*L5756</f>
        <v/>
      </c>
      <c r="N5756">
        <f>EXP(-rf*C5756)*E5756</f>
        <v/>
      </c>
    </row>
    <row r="5757">
      <c r="A5757" t="n">
        <v>5749</v>
      </c>
      <c r="B5757">
        <f>RAND()</f>
        <v/>
      </c>
      <c r="C5757">
        <f>IF(B5757&lt;P_3,3,IF(B5757&lt;P_3+P_4,4,5))</f>
        <v/>
      </c>
      <c r="D5757">
        <f>NORM.S.INV(RAND())</f>
        <v/>
      </c>
      <c r="E5757">
        <f>V0*EXP((rf-q_leak-0.5*sigma^2)*C5757+sigma*SQRT(C5757)*D5757)</f>
        <v/>
      </c>
      <c r="F5757">
        <f>SHL_face*(1+SHL_rate)^C5757</f>
        <v/>
      </c>
      <c r="G5757">
        <f>Pref_face*(1+Pref_rate)^C5757</f>
        <v/>
      </c>
      <c r="H5757">
        <f>MAX(E5757-F5757-G5757,0)</f>
        <v/>
      </c>
      <c r="I5757">
        <f>MIN(E5757,F5757+G5757)+(1-MgmtPct)*H5757</f>
        <v/>
      </c>
      <c r="J5757">
        <f>IF(I5757/SponsorCost&gt;=RatchetTrigger,1,0)</f>
        <v/>
      </c>
      <c r="K5757">
        <f>IF(J5757=1,MgmtPctRatchet,MgmtPct)</f>
        <v/>
      </c>
      <c r="L5757">
        <f>K5757*H5757</f>
        <v/>
      </c>
      <c r="M5757">
        <f>EXP(-rf*C5757)*L5757</f>
        <v/>
      </c>
      <c r="N5757">
        <f>EXP(-rf*C5757)*E5757</f>
        <v/>
      </c>
    </row>
    <row r="5758">
      <c r="A5758" t="n">
        <v>5750</v>
      </c>
      <c r="B5758">
        <f>RAND()</f>
        <v/>
      </c>
      <c r="C5758">
        <f>IF(B5758&lt;P_3,3,IF(B5758&lt;P_3+P_4,4,5))</f>
        <v/>
      </c>
      <c r="D5758">
        <f>NORM.S.INV(RAND())</f>
        <v/>
      </c>
      <c r="E5758">
        <f>V0*EXP((rf-q_leak-0.5*sigma^2)*C5758+sigma*SQRT(C5758)*D5758)</f>
        <v/>
      </c>
      <c r="F5758">
        <f>SHL_face*(1+SHL_rate)^C5758</f>
        <v/>
      </c>
      <c r="G5758">
        <f>Pref_face*(1+Pref_rate)^C5758</f>
        <v/>
      </c>
      <c r="H5758">
        <f>MAX(E5758-F5758-G5758,0)</f>
        <v/>
      </c>
      <c r="I5758">
        <f>MIN(E5758,F5758+G5758)+(1-MgmtPct)*H5758</f>
        <v/>
      </c>
      <c r="J5758">
        <f>IF(I5758/SponsorCost&gt;=RatchetTrigger,1,0)</f>
        <v/>
      </c>
      <c r="K5758">
        <f>IF(J5758=1,MgmtPctRatchet,MgmtPct)</f>
        <v/>
      </c>
      <c r="L5758">
        <f>K5758*H5758</f>
        <v/>
      </c>
      <c r="M5758">
        <f>EXP(-rf*C5758)*L5758</f>
        <v/>
      </c>
      <c r="N5758">
        <f>EXP(-rf*C5758)*E5758</f>
        <v/>
      </c>
    </row>
    <row r="5759">
      <c r="A5759" t="n">
        <v>5751</v>
      </c>
      <c r="B5759">
        <f>RAND()</f>
        <v/>
      </c>
      <c r="C5759">
        <f>IF(B5759&lt;P_3,3,IF(B5759&lt;P_3+P_4,4,5))</f>
        <v/>
      </c>
      <c r="D5759">
        <f>NORM.S.INV(RAND())</f>
        <v/>
      </c>
      <c r="E5759">
        <f>V0*EXP((rf-q_leak-0.5*sigma^2)*C5759+sigma*SQRT(C5759)*D5759)</f>
        <v/>
      </c>
      <c r="F5759">
        <f>SHL_face*(1+SHL_rate)^C5759</f>
        <v/>
      </c>
      <c r="G5759">
        <f>Pref_face*(1+Pref_rate)^C5759</f>
        <v/>
      </c>
      <c r="H5759">
        <f>MAX(E5759-F5759-G5759,0)</f>
        <v/>
      </c>
      <c r="I5759">
        <f>MIN(E5759,F5759+G5759)+(1-MgmtPct)*H5759</f>
        <v/>
      </c>
      <c r="J5759">
        <f>IF(I5759/SponsorCost&gt;=RatchetTrigger,1,0)</f>
        <v/>
      </c>
      <c r="K5759">
        <f>IF(J5759=1,MgmtPctRatchet,MgmtPct)</f>
        <v/>
      </c>
      <c r="L5759">
        <f>K5759*H5759</f>
        <v/>
      </c>
      <c r="M5759">
        <f>EXP(-rf*C5759)*L5759</f>
        <v/>
      </c>
      <c r="N5759">
        <f>EXP(-rf*C5759)*E5759</f>
        <v/>
      </c>
    </row>
    <row r="5760">
      <c r="A5760" t="n">
        <v>5752</v>
      </c>
      <c r="B5760">
        <f>RAND()</f>
        <v/>
      </c>
      <c r="C5760">
        <f>IF(B5760&lt;P_3,3,IF(B5760&lt;P_3+P_4,4,5))</f>
        <v/>
      </c>
      <c r="D5760">
        <f>NORM.S.INV(RAND())</f>
        <v/>
      </c>
      <c r="E5760">
        <f>V0*EXP((rf-q_leak-0.5*sigma^2)*C5760+sigma*SQRT(C5760)*D5760)</f>
        <v/>
      </c>
      <c r="F5760">
        <f>SHL_face*(1+SHL_rate)^C5760</f>
        <v/>
      </c>
      <c r="G5760">
        <f>Pref_face*(1+Pref_rate)^C5760</f>
        <v/>
      </c>
      <c r="H5760">
        <f>MAX(E5760-F5760-G5760,0)</f>
        <v/>
      </c>
      <c r="I5760">
        <f>MIN(E5760,F5760+G5760)+(1-MgmtPct)*H5760</f>
        <v/>
      </c>
      <c r="J5760">
        <f>IF(I5760/SponsorCost&gt;=RatchetTrigger,1,0)</f>
        <v/>
      </c>
      <c r="K5760">
        <f>IF(J5760=1,MgmtPctRatchet,MgmtPct)</f>
        <v/>
      </c>
      <c r="L5760">
        <f>K5760*H5760</f>
        <v/>
      </c>
      <c r="M5760">
        <f>EXP(-rf*C5760)*L5760</f>
        <v/>
      </c>
      <c r="N5760">
        <f>EXP(-rf*C5760)*E5760</f>
        <v/>
      </c>
    </row>
    <row r="5761">
      <c r="A5761" t="n">
        <v>5753</v>
      </c>
      <c r="B5761">
        <f>RAND()</f>
        <v/>
      </c>
      <c r="C5761">
        <f>IF(B5761&lt;P_3,3,IF(B5761&lt;P_3+P_4,4,5))</f>
        <v/>
      </c>
      <c r="D5761">
        <f>NORM.S.INV(RAND())</f>
        <v/>
      </c>
      <c r="E5761">
        <f>V0*EXP((rf-q_leak-0.5*sigma^2)*C5761+sigma*SQRT(C5761)*D5761)</f>
        <v/>
      </c>
      <c r="F5761">
        <f>SHL_face*(1+SHL_rate)^C5761</f>
        <v/>
      </c>
      <c r="G5761">
        <f>Pref_face*(1+Pref_rate)^C5761</f>
        <v/>
      </c>
      <c r="H5761">
        <f>MAX(E5761-F5761-G5761,0)</f>
        <v/>
      </c>
      <c r="I5761">
        <f>MIN(E5761,F5761+G5761)+(1-MgmtPct)*H5761</f>
        <v/>
      </c>
      <c r="J5761">
        <f>IF(I5761/SponsorCost&gt;=RatchetTrigger,1,0)</f>
        <v/>
      </c>
      <c r="K5761">
        <f>IF(J5761=1,MgmtPctRatchet,MgmtPct)</f>
        <v/>
      </c>
      <c r="L5761">
        <f>K5761*H5761</f>
        <v/>
      </c>
      <c r="M5761">
        <f>EXP(-rf*C5761)*L5761</f>
        <v/>
      </c>
      <c r="N5761">
        <f>EXP(-rf*C5761)*E5761</f>
        <v/>
      </c>
    </row>
    <row r="5762">
      <c r="A5762" t="n">
        <v>5754</v>
      </c>
      <c r="B5762">
        <f>RAND()</f>
        <v/>
      </c>
      <c r="C5762">
        <f>IF(B5762&lt;P_3,3,IF(B5762&lt;P_3+P_4,4,5))</f>
        <v/>
      </c>
      <c r="D5762">
        <f>NORM.S.INV(RAND())</f>
        <v/>
      </c>
      <c r="E5762">
        <f>V0*EXP((rf-q_leak-0.5*sigma^2)*C5762+sigma*SQRT(C5762)*D5762)</f>
        <v/>
      </c>
      <c r="F5762">
        <f>SHL_face*(1+SHL_rate)^C5762</f>
        <v/>
      </c>
      <c r="G5762">
        <f>Pref_face*(1+Pref_rate)^C5762</f>
        <v/>
      </c>
      <c r="H5762">
        <f>MAX(E5762-F5762-G5762,0)</f>
        <v/>
      </c>
      <c r="I5762">
        <f>MIN(E5762,F5762+G5762)+(1-MgmtPct)*H5762</f>
        <v/>
      </c>
      <c r="J5762">
        <f>IF(I5762/SponsorCost&gt;=RatchetTrigger,1,0)</f>
        <v/>
      </c>
      <c r="K5762">
        <f>IF(J5762=1,MgmtPctRatchet,MgmtPct)</f>
        <v/>
      </c>
      <c r="L5762">
        <f>K5762*H5762</f>
        <v/>
      </c>
      <c r="M5762">
        <f>EXP(-rf*C5762)*L5762</f>
        <v/>
      </c>
      <c r="N5762">
        <f>EXP(-rf*C5762)*E5762</f>
        <v/>
      </c>
    </row>
    <row r="5763">
      <c r="A5763" t="n">
        <v>5755</v>
      </c>
      <c r="B5763">
        <f>RAND()</f>
        <v/>
      </c>
      <c r="C5763">
        <f>IF(B5763&lt;P_3,3,IF(B5763&lt;P_3+P_4,4,5))</f>
        <v/>
      </c>
      <c r="D5763">
        <f>NORM.S.INV(RAND())</f>
        <v/>
      </c>
      <c r="E5763">
        <f>V0*EXP((rf-q_leak-0.5*sigma^2)*C5763+sigma*SQRT(C5763)*D5763)</f>
        <v/>
      </c>
      <c r="F5763">
        <f>SHL_face*(1+SHL_rate)^C5763</f>
        <v/>
      </c>
      <c r="G5763">
        <f>Pref_face*(1+Pref_rate)^C5763</f>
        <v/>
      </c>
      <c r="H5763">
        <f>MAX(E5763-F5763-G5763,0)</f>
        <v/>
      </c>
      <c r="I5763">
        <f>MIN(E5763,F5763+G5763)+(1-MgmtPct)*H5763</f>
        <v/>
      </c>
      <c r="J5763">
        <f>IF(I5763/SponsorCost&gt;=RatchetTrigger,1,0)</f>
        <v/>
      </c>
      <c r="K5763">
        <f>IF(J5763=1,MgmtPctRatchet,MgmtPct)</f>
        <v/>
      </c>
      <c r="L5763">
        <f>K5763*H5763</f>
        <v/>
      </c>
      <c r="M5763">
        <f>EXP(-rf*C5763)*L5763</f>
        <v/>
      </c>
      <c r="N5763">
        <f>EXP(-rf*C5763)*E5763</f>
        <v/>
      </c>
    </row>
    <row r="5764">
      <c r="A5764" t="n">
        <v>5756</v>
      </c>
      <c r="B5764">
        <f>RAND()</f>
        <v/>
      </c>
      <c r="C5764">
        <f>IF(B5764&lt;P_3,3,IF(B5764&lt;P_3+P_4,4,5))</f>
        <v/>
      </c>
      <c r="D5764">
        <f>NORM.S.INV(RAND())</f>
        <v/>
      </c>
      <c r="E5764">
        <f>V0*EXP((rf-q_leak-0.5*sigma^2)*C5764+sigma*SQRT(C5764)*D5764)</f>
        <v/>
      </c>
      <c r="F5764">
        <f>SHL_face*(1+SHL_rate)^C5764</f>
        <v/>
      </c>
      <c r="G5764">
        <f>Pref_face*(1+Pref_rate)^C5764</f>
        <v/>
      </c>
      <c r="H5764">
        <f>MAX(E5764-F5764-G5764,0)</f>
        <v/>
      </c>
      <c r="I5764">
        <f>MIN(E5764,F5764+G5764)+(1-MgmtPct)*H5764</f>
        <v/>
      </c>
      <c r="J5764">
        <f>IF(I5764/SponsorCost&gt;=RatchetTrigger,1,0)</f>
        <v/>
      </c>
      <c r="K5764">
        <f>IF(J5764=1,MgmtPctRatchet,MgmtPct)</f>
        <v/>
      </c>
      <c r="L5764">
        <f>K5764*H5764</f>
        <v/>
      </c>
      <c r="M5764">
        <f>EXP(-rf*C5764)*L5764</f>
        <v/>
      </c>
      <c r="N5764">
        <f>EXP(-rf*C5764)*E5764</f>
        <v/>
      </c>
    </row>
    <row r="5765">
      <c r="A5765" t="n">
        <v>5757</v>
      </c>
      <c r="B5765">
        <f>RAND()</f>
        <v/>
      </c>
      <c r="C5765">
        <f>IF(B5765&lt;P_3,3,IF(B5765&lt;P_3+P_4,4,5))</f>
        <v/>
      </c>
      <c r="D5765">
        <f>NORM.S.INV(RAND())</f>
        <v/>
      </c>
      <c r="E5765">
        <f>V0*EXP((rf-q_leak-0.5*sigma^2)*C5765+sigma*SQRT(C5765)*D5765)</f>
        <v/>
      </c>
      <c r="F5765">
        <f>SHL_face*(1+SHL_rate)^C5765</f>
        <v/>
      </c>
      <c r="G5765">
        <f>Pref_face*(1+Pref_rate)^C5765</f>
        <v/>
      </c>
      <c r="H5765">
        <f>MAX(E5765-F5765-G5765,0)</f>
        <v/>
      </c>
      <c r="I5765">
        <f>MIN(E5765,F5765+G5765)+(1-MgmtPct)*H5765</f>
        <v/>
      </c>
      <c r="J5765">
        <f>IF(I5765/SponsorCost&gt;=RatchetTrigger,1,0)</f>
        <v/>
      </c>
      <c r="K5765">
        <f>IF(J5765=1,MgmtPctRatchet,MgmtPct)</f>
        <v/>
      </c>
      <c r="L5765">
        <f>K5765*H5765</f>
        <v/>
      </c>
      <c r="M5765">
        <f>EXP(-rf*C5765)*L5765</f>
        <v/>
      </c>
      <c r="N5765">
        <f>EXP(-rf*C5765)*E5765</f>
        <v/>
      </c>
    </row>
    <row r="5766">
      <c r="A5766" t="n">
        <v>5758</v>
      </c>
      <c r="B5766">
        <f>RAND()</f>
        <v/>
      </c>
      <c r="C5766">
        <f>IF(B5766&lt;P_3,3,IF(B5766&lt;P_3+P_4,4,5))</f>
        <v/>
      </c>
      <c r="D5766">
        <f>NORM.S.INV(RAND())</f>
        <v/>
      </c>
      <c r="E5766">
        <f>V0*EXP((rf-q_leak-0.5*sigma^2)*C5766+sigma*SQRT(C5766)*D5766)</f>
        <v/>
      </c>
      <c r="F5766">
        <f>SHL_face*(1+SHL_rate)^C5766</f>
        <v/>
      </c>
      <c r="G5766">
        <f>Pref_face*(1+Pref_rate)^C5766</f>
        <v/>
      </c>
      <c r="H5766">
        <f>MAX(E5766-F5766-G5766,0)</f>
        <v/>
      </c>
      <c r="I5766">
        <f>MIN(E5766,F5766+G5766)+(1-MgmtPct)*H5766</f>
        <v/>
      </c>
      <c r="J5766">
        <f>IF(I5766/SponsorCost&gt;=RatchetTrigger,1,0)</f>
        <v/>
      </c>
      <c r="K5766">
        <f>IF(J5766=1,MgmtPctRatchet,MgmtPct)</f>
        <v/>
      </c>
      <c r="L5766">
        <f>K5766*H5766</f>
        <v/>
      </c>
      <c r="M5766">
        <f>EXP(-rf*C5766)*L5766</f>
        <v/>
      </c>
      <c r="N5766">
        <f>EXP(-rf*C5766)*E5766</f>
        <v/>
      </c>
    </row>
    <row r="5767">
      <c r="A5767" t="n">
        <v>5759</v>
      </c>
      <c r="B5767">
        <f>RAND()</f>
        <v/>
      </c>
      <c r="C5767">
        <f>IF(B5767&lt;P_3,3,IF(B5767&lt;P_3+P_4,4,5))</f>
        <v/>
      </c>
      <c r="D5767">
        <f>NORM.S.INV(RAND())</f>
        <v/>
      </c>
      <c r="E5767">
        <f>V0*EXP((rf-q_leak-0.5*sigma^2)*C5767+sigma*SQRT(C5767)*D5767)</f>
        <v/>
      </c>
      <c r="F5767">
        <f>SHL_face*(1+SHL_rate)^C5767</f>
        <v/>
      </c>
      <c r="G5767">
        <f>Pref_face*(1+Pref_rate)^C5767</f>
        <v/>
      </c>
      <c r="H5767">
        <f>MAX(E5767-F5767-G5767,0)</f>
        <v/>
      </c>
      <c r="I5767">
        <f>MIN(E5767,F5767+G5767)+(1-MgmtPct)*H5767</f>
        <v/>
      </c>
      <c r="J5767">
        <f>IF(I5767/SponsorCost&gt;=RatchetTrigger,1,0)</f>
        <v/>
      </c>
      <c r="K5767">
        <f>IF(J5767=1,MgmtPctRatchet,MgmtPct)</f>
        <v/>
      </c>
      <c r="L5767">
        <f>K5767*H5767</f>
        <v/>
      </c>
      <c r="M5767">
        <f>EXP(-rf*C5767)*L5767</f>
        <v/>
      </c>
      <c r="N5767">
        <f>EXP(-rf*C5767)*E5767</f>
        <v/>
      </c>
    </row>
    <row r="5768">
      <c r="A5768" t="n">
        <v>5760</v>
      </c>
      <c r="B5768">
        <f>RAND()</f>
        <v/>
      </c>
      <c r="C5768">
        <f>IF(B5768&lt;P_3,3,IF(B5768&lt;P_3+P_4,4,5))</f>
        <v/>
      </c>
      <c r="D5768">
        <f>NORM.S.INV(RAND())</f>
        <v/>
      </c>
      <c r="E5768">
        <f>V0*EXP((rf-q_leak-0.5*sigma^2)*C5768+sigma*SQRT(C5768)*D5768)</f>
        <v/>
      </c>
      <c r="F5768">
        <f>SHL_face*(1+SHL_rate)^C5768</f>
        <v/>
      </c>
      <c r="G5768">
        <f>Pref_face*(1+Pref_rate)^C5768</f>
        <v/>
      </c>
      <c r="H5768">
        <f>MAX(E5768-F5768-G5768,0)</f>
        <v/>
      </c>
      <c r="I5768">
        <f>MIN(E5768,F5768+G5768)+(1-MgmtPct)*H5768</f>
        <v/>
      </c>
      <c r="J5768">
        <f>IF(I5768/SponsorCost&gt;=RatchetTrigger,1,0)</f>
        <v/>
      </c>
      <c r="K5768">
        <f>IF(J5768=1,MgmtPctRatchet,MgmtPct)</f>
        <v/>
      </c>
      <c r="L5768">
        <f>K5768*H5768</f>
        <v/>
      </c>
      <c r="M5768">
        <f>EXP(-rf*C5768)*L5768</f>
        <v/>
      </c>
      <c r="N5768">
        <f>EXP(-rf*C5768)*E5768</f>
        <v/>
      </c>
    </row>
    <row r="5769">
      <c r="A5769" t="n">
        <v>5761</v>
      </c>
      <c r="B5769">
        <f>RAND()</f>
        <v/>
      </c>
      <c r="C5769">
        <f>IF(B5769&lt;P_3,3,IF(B5769&lt;P_3+P_4,4,5))</f>
        <v/>
      </c>
      <c r="D5769">
        <f>NORM.S.INV(RAND())</f>
        <v/>
      </c>
      <c r="E5769">
        <f>V0*EXP((rf-q_leak-0.5*sigma^2)*C5769+sigma*SQRT(C5769)*D5769)</f>
        <v/>
      </c>
      <c r="F5769">
        <f>SHL_face*(1+SHL_rate)^C5769</f>
        <v/>
      </c>
      <c r="G5769">
        <f>Pref_face*(1+Pref_rate)^C5769</f>
        <v/>
      </c>
      <c r="H5769">
        <f>MAX(E5769-F5769-G5769,0)</f>
        <v/>
      </c>
      <c r="I5769">
        <f>MIN(E5769,F5769+G5769)+(1-MgmtPct)*H5769</f>
        <v/>
      </c>
      <c r="J5769">
        <f>IF(I5769/SponsorCost&gt;=RatchetTrigger,1,0)</f>
        <v/>
      </c>
      <c r="K5769">
        <f>IF(J5769=1,MgmtPctRatchet,MgmtPct)</f>
        <v/>
      </c>
      <c r="L5769">
        <f>K5769*H5769</f>
        <v/>
      </c>
      <c r="M5769">
        <f>EXP(-rf*C5769)*L5769</f>
        <v/>
      </c>
      <c r="N5769">
        <f>EXP(-rf*C5769)*E5769</f>
        <v/>
      </c>
    </row>
    <row r="5770">
      <c r="A5770" t="n">
        <v>5762</v>
      </c>
      <c r="B5770">
        <f>RAND()</f>
        <v/>
      </c>
      <c r="C5770">
        <f>IF(B5770&lt;P_3,3,IF(B5770&lt;P_3+P_4,4,5))</f>
        <v/>
      </c>
      <c r="D5770">
        <f>NORM.S.INV(RAND())</f>
        <v/>
      </c>
      <c r="E5770">
        <f>V0*EXP((rf-q_leak-0.5*sigma^2)*C5770+sigma*SQRT(C5770)*D5770)</f>
        <v/>
      </c>
      <c r="F5770">
        <f>SHL_face*(1+SHL_rate)^C5770</f>
        <v/>
      </c>
      <c r="G5770">
        <f>Pref_face*(1+Pref_rate)^C5770</f>
        <v/>
      </c>
      <c r="H5770">
        <f>MAX(E5770-F5770-G5770,0)</f>
        <v/>
      </c>
      <c r="I5770">
        <f>MIN(E5770,F5770+G5770)+(1-MgmtPct)*H5770</f>
        <v/>
      </c>
      <c r="J5770">
        <f>IF(I5770/SponsorCost&gt;=RatchetTrigger,1,0)</f>
        <v/>
      </c>
      <c r="K5770">
        <f>IF(J5770=1,MgmtPctRatchet,MgmtPct)</f>
        <v/>
      </c>
      <c r="L5770">
        <f>K5770*H5770</f>
        <v/>
      </c>
      <c r="M5770">
        <f>EXP(-rf*C5770)*L5770</f>
        <v/>
      </c>
      <c r="N5770">
        <f>EXP(-rf*C5770)*E5770</f>
        <v/>
      </c>
    </row>
    <row r="5771">
      <c r="A5771" t="n">
        <v>5763</v>
      </c>
      <c r="B5771">
        <f>RAND()</f>
        <v/>
      </c>
      <c r="C5771">
        <f>IF(B5771&lt;P_3,3,IF(B5771&lt;P_3+P_4,4,5))</f>
        <v/>
      </c>
      <c r="D5771">
        <f>NORM.S.INV(RAND())</f>
        <v/>
      </c>
      <c r="E5771">
        <f>V0*EXP((rf-q_leak-0.5*sigma^2)*C5771+sigma*SQRT(C5771)*D5771)</f>
        <v/>
      </c>
      <c r="F5771">
        <f>SHL_face*(1+SHL_rate)^C5771</f>
        <v/>
      </c>
      <c r="G5771">
        <f>Pref_face*(1+Pref_rate)^C5771</f>
        <v/>
      </c>
      <c r="H5771">
        <f>MAX(E5771-F5771-G5771,0)</f>
        <v/>
      </c>
      <c r="I5771">
        <f>MIN(E5771,F5771+G5771)+(1-MgmtPct)*H5771</f>
        <v/>
      </c>
      <c r="J5771">
        <f>IF(I5771/SponsorCost&gt;=RatchetTrigger,1,0)</f>
        <v/>
      </c>
      <c r="K5771">
        <f>IF(J5771=1,MgmtPctRatchet,MgmtPct)</f>
        <v/>
      </c>
      <c r="L5771">
        <f>K5771*H5771</f>
        <v/>
      </c>
      <c r="M5771">
        <f>EXP(-rf*C5771)*L5771</f>
        <v/>
      </c>
      <c r="N5771">
        <f>EXP(-rf*C5771)*E5771</f>
        <v/>
      </c>
    </row>
    <row r="5772">
      <c r="A5772" t="n">
        <v>5764</v>
      </c>
      <c r="B5772">
        <f>RAND()</f>
        <v/>
      </c>
      <c r="C5772">
        <f>IF(B5772&lt;P_3,3,IF(B5772&lt;P_3+P_4,4,5))</f>
        <v/>
      </c>
      <c r="D5772">
        <f>NORM.S.INV(RAND())</f>
        <v/>
      </c>
      <c r="E5772">
        <f>V0*EXP((rf-q_leak-0.5*sigma^2)*C5772+sigma*SQRT(C5772)*D5772)</f>
        <v/>
      </c>
      <c r="F5772">
        <f>SHL_face*(1+SHL_rate)^C5772</f>
        <v/>
      </c>
      <c r="G5772">
        <f>Pref_face*(1+Pref_rate)^C5772</f>
        <v/>
      </c>
      <c r="H5772">
        <f>MAX(E5772-F5772-G5772,0)</f>
        <v/>
      </c>
      <c r="I5772">
        <f>MIN(E5772,F5772+G5772)+(1-MgmtPct)*H5772</f>
        <v/>
      </c>
      <c r="J5772">
        <f>IF(I5772/SponsorCost&gt;=RatchetTrigger,1,0)</f>
        <v/>
      </c>
      <c r="K5772">
        <f>IF(J5772=1,MgmtPctRatchet,MgmtPct)</f>
        <v/>
      </c>
      <c r="L5772">
        <f>K5772*H5772</f>
        <v/>
      </c>
      <c r="M5772">
        <f>EXP(-rf*C5772)*L5772</f>
        <v/>
      </c>
      <c r="N5772">
        <f>EXP(-rf*C5772)*E5772</f>
        <v/>
      </c>
    </row>
    <row r="5773">
      <c r="A5773" t="n">
        <v>5765</v>
      </c>
      <c r="B5773">
        <f>RAND()</f>
        <v/>
      </c>
      <c r="C5773">
        <f>IF(B5773&lt;P_3,3,IF(B5773&lt;P_3+P_4,4,5))</f>
        <v/>
      </c>
      <c r="D5773">
        <f>NORM.S.INV(RAND())</f>
        <v/>
      </c>
      <c r="E5773">
        <f>V0*EXP((rf-q_leak-0.5*sigma^2)*C5773+sigma*SQRT(C5773)*D5773)</f>
        <v/>
      </c>
      <c r="F5773">
        <f>SHL_face*(1+SHL_rate)^C5773</f>
        <v/>
      </c>
      <c r="G5773">
        <f>Pref_face*(1+Pref_rate)^C5773</f>
        <v/>
      </c>
      <c r="H5773">
        <f>MAX(E5773-F5773-G5773,0)</f>
        <v/>
      </c>
      <c r="I5773">
        <f>MIN(E5773,F5773+G5773)+(1-MgmtPct)*H5773</f>
        <v/>
      </c>
      <c r="J5773">
        <f>IF(I5773/SponsorCost&gt;=RatchetTrigger,1,0)</f>
        <v/>
      </c>
      <c r="K5773">
        <f>IF(J5773=1,MgmtPctRatchet,MgmtPct)</f>
        <v/>
      </c>
      <c r="L5773">
        <f>K5773*H5773</f>
        <v/>
      </c>
      <c r="M5773">
        <f>EXP(-rf*C5773)*L5773</f>
        <v/>
      </c>
      <c r="N5773">
        <f>EXP(-rf*C5773)*E5773</f>
        <v/>
      </c>
    </row>
    <row r="5774">
      <c r="A5774" t="n">
        <v>5766</v>
      </c>
      <c r="B5774">
        <f>RAND()</f>
        <v/>
      </c>
      <c r="C5774">
        <f>IF(B5774&lt;P_3,3,IF(B5774&lt;P_3+P_4,4,5))</f>
        <v/>
      </c>
      <c r="D5774">
        <f>NORM.S.INV(RAND())</f>
        <v/>
      </c>
      <c r="E5774">
        <f>V0*EXP((rf-q_leak-0.5*sigma^2)*C5774+sigma*SQRT(C5774)*D5774)</f>
        <v/>
      </c>
      <c r="F5774">
        <f>SHL_face*(1+SHL_rate)^C5774</f>
        <v/>
      </c>
      <c r="G5774">
        <f>Pref_face*(1+Pref_rate)^C5774</f>
        <v/>
      </c>
      <c r="H5774">
        <f>MAX(E5774-F5774-G5774,0)</f>
        <v/>
      </c>
      <c r="I5774">
        <f>MIN(E5774,F5774+G5774)+(1-MgmtPct)*H5774</f>
        <v/>
      </c>
      <c r="J5774">
        <f>IF(I5774/SponsorCost&gt;=RatchetTrigger,1,0)</f>
        <v/>
      </c>
      <c r="K5774">
        <f>IF(J5774=1,MgmtPctRatchet,MgmtPct)</f>
        <v/>
      </c>
      <c r="L5774">
        <f>K5774*H5774</f>
        <v/>
      </c>
      <c r="M5774">
        <f>EXP(-rf*C5774)*L5774</f>
        <v/>
      </c>
      <c r="N5774">
        <f>EXP(-rf*C5774)*E5774</f>
        <v/>
      </c>
    </row>
    <row r="5775">
      <c r="A5775" t="n">
        <v>5767</v>
      </c>
      <c r="B5775">
        <f>RAND()</f>
        <v/>
      </c>
      <c r="C5775">
        <f>IF(B5775&lt;P_3,3,IF(B5775&lt;P_3+P_4,4,5))</f>
        <v/>
      </c>
      <c r="D5775">
        <f>NORM.S.INV(RAND())</f>
        <v/>
      </c>
      <c r="E5775">
        <f>V0*EXP((rf-q_leak-0.5*sigma^2)*C5775+sigma*SQRT(C5775)*D5775)</f>
        <v/>
      </c>
      <c r="F5775">
        <f>SHL_face*(1+SHL_rate)^C5775</f>
        <v/>
      </c>
      <c r="G5775">
        <f>Pref_face*(1+Pref_rate)^C5775</f>
        <v/>
      </c>
      <c r="H5775">
        <f>MAX(E5775-F5775-G5775,0)</f>
        <v/>
      </c>
      <c r="I5775">
        <f>MIN(E5775,F5775+G5775)+(1-MgmtPct)*H5775</f>
        <v/>
      </c>
      <c r="J5775">
        <f>IF(I5775/SponsorCost&gt;=RatchetTrigger,1,0)</f>
        <v/>
      </c>
      <c r="K5775">
        <f>IF(J5775=1,MgmtPctRatchet,MgmtPct)</f>
        <v/>
      </c>
      <c r="L5775">
        <f>K5775*H5775</f>
        <v/>
      </c>
      <c r="M5775">
        <f>EXP(-rf*C5775)*L5775</f>
        <v/>
      </c>
      <c r="N5775">
        <f>EXP(-rf*C5775)*E5775</f>
        <v/>
      </c>
    </row>
    <row r="5776">
      <c r="A5776" t="n">
        <v>5768</v>
      </c>
      <c r="B5776">
        <f>RAND()</f>
        <v/>
      </c>
      <c r="C5776">
        <f>IF(B5776&lt;P_3,3,IF(B5776&lt;P_3+P_4,4,5))</f>
        <v/>
      </c>
      <c r="D5776">
        <f>NORM.S.INV(RAND())</f>
        <v/>
      </c>
      <c r="E5776">
        <f>V0*EXP((rf-q_leak-0.5*sigma^2)*C5776+sigma*SQRT(C5776)*D5776)</f>
        <v/>
      </c>
      <c r="F5776">
        <f>SHL_face*(1+SHL_rate)^C5776</f>
        <v/>
      </c>
      <c r="G5776">
        <f>Pref_face*(1+Pref_rate)^C5776</f>
        <v/>
      </c>
      <c r="H5776">
        <f>MAX(E5776-F5776-G5776,0)</f>
        <v/>
      </c>
      <c r="I5776">
        <f>MIN(E5776,F5776+G5776)+(1-MgmtPct)*H5776</f>
        <v/>
      </c>
      <c r="J5776">
        <f>IF(I5776/SponsorCost&gt;=RatchetTrigger,1,0)</f>
        <v/>
      </c>
      <c r="K5776">
        <f>IF(J5776=1,MgmtPctRatchet,MgmtPct)</f>
        <v/>
      </c>
      <c r="L5776">
        <f>K5776*H5776</f>
        <v/>
      </c>
      <c r="M5776">
        <f>EXP(-rf*C5776)*L5776</f>
        <v/>
      </c>
      <c r="N5776">
        <f>EXP(-rf*C5776)*E5776</f>
        <v/>
      </c>
    </row>
    <row r="5777">
      <c r="A5777" t="n">
        <v>5769</v>
      </c>
      <c r="B5777">
        <f>RAND()</f>
        <v/>
      </c>
      <c r="C5777">
        <f>IF(B5777&lt;P_3,3,IF(B5777&lt;P_3+P_4,4,5))</f>
        <v/>
      </c>
      <c r="D5777">
        <f>NORM.S.INV(RAND())</f>
        <v/>
      </c>
      <c r="E5777">
        <f>V0*EXP((rf-q_leak-0.5*sigma^2)*C5777+sigma*SQRT(C5777)*D5777)</f>
        <v/>
      </c>
      <c r="F5777">
        <f>SHL_face*(1+SHL_rate)^C5777</f>
        <v/>
      </c>
      <c r="G5777">
        <f>Pref_face*(1+Pref_rate)^C5777</f>
        <v/>
      </c>
      <c r="H5777">
        <f>MAX(E5777-F5777-G5777,0)</f>
        <v/>
      </c>
      <c r="I5777">
        <f>MIN(E5777,F5777+G5777)+(1-MgmtPct)*H5777</f>
        <v/>
      </c>
      <c r="J5777">
        <f>IF(I5777/SponsorCost&gt;=RatchetTrigger,1,0)</f>
        <v/>
      </c>
      <c r="K5777">
        <f>IF(J5777=1,MgmtPctRatchet,MgmtPct)</f>
        <v/>
      </c>
      <c r="L5777">
        <f>K5777*H5777</f>
        <v/>
      </c>
      <c r="M5777">
        <f>EXP(-rf*C5777)*L5777</f>
        <v/>
      </c>
      <c r="N5777">
        <f>EXP(-rf*C5777)*E5777</f>
        <v/>
      </c>
    </row>
    <row r="5778">
      <c r="A5778" t="n">
        <v>5770</v>
      </c>
      <c r="B5778">
        <f>RAND()</f>
        <v/>
      </c>
      <c r="C5778">
        <f>IF(B5778&lt;P_3,3,IF(B5778&lt;P_3+P_4,4,5))</f>
        <v/>
      </c>
      <c r="D5778">
        <f>NORM.S.INV(RAND())</f>
        <v/>
      </c>
      <c r="E5778">
        <f>V0*EXP((rf-q_leak-0.5*sigma^2)*C5778+sigma*SQRT(C5778)*D5778)</f>
        <v/>
      </c>
      <c r="F5778">
        <f>SHL_face*(1+SHL_rate)^C5778</f>
        <v/>
      </c>
      <c r="G5778">
        <f>Pref_face*(1+Pref_rate)^C5778</f>
        <v/>
      </c>
      <c r="H5778">
        <f>MAX(E5778-F5778-G5778,0)</f>
        <v/>
      </c>
      <c r="I5778">
        <f>MIN(E5778,F5778+G5778)+(1-MgmtPct)*H5778</f>
        <v/>
      </c>
      <c r="J5778">
        <f>IF(I5778/SponsorCost&gt;=RatchetTrigger,1,0)</f>
        <v/>
      </c>
      <c r="K5778">
        <f>IF(J5778=1,MgmtPctRatchet,MgmtPct)</f>
        <v/>
      </c>
      <c r="L5778">
        <f>K5778*H5778</f>
        <v/>
      </c>
      <c r="M5778">
        <f>EXP(-rf*C5778)*L5778</f>
        <v/>
      </c>
      <c r="N5778">
        <f>EXP(-rf*C5778)*E5778</f>
        <v/>
      </c>
    </row>
    <row r="5779">
      <c r="A5779" t="n">
        <v>5771</v>
      </c>
      <c r="B5779">
        <f>RAND()</f>
        <v/>
      </c>
      <c r="C5779">
        <f>IF(B5779&lt;P_3,3,IF(B5779&lt;P_3+P_4,4,5))</f>
        <v/>
      </c>
      <c r="D5779">
        <f>NORM.S.INV(RAND())</f>
        <v/>
      </c>
      <c r="E5779">
        <f>V0*EXP((rf-q_leak-0.5*sigma^2)*C5779+sigma*SQRT(C5779)*D5779)</f>
        <v/>
      </c>
      <c r="F5779">
        <f>SHL_face*(1+SHL_rate)^C5779</f>
        <v/>
      </c>
      <c r="G5779">
        <f>Pref_face*(1+Pref_rate)^C5779</f>
        <v/>
      </c>
      <c r="H5779">
        <f>MAX(E5779-F5779-G5779,0)</f>
        <v/>
      </c>
      <c r="I5779">
        <f>MIN(E5779,F5779+G5779)+(1-MgmtPct)*H5779</f>
        <v/>
      </c>
      <c r="J5779">
        <f>IF(I5779/SponsorCost&gt;=RatchetTrigger,1,0)</f>
        <v/>
      </c>
      <c r="K5779">
        <f>IF(J5779=1,MgmtPctRatchet,MgmtPct)</f>
        <v/>
      </c>
      <c r="L5779">
        <f>K5779*H5779</f>
        <v/>
      </c>
      <c r="M5779">
        <f>EXP(-rf*C5779)*L5779</f>
        <v/>
      </c>
      <c r="N5779">
        <f>EXP(-rf*C5779)*E5779</f>
        <v/>
      </c>
    </row>
    <row r="5780">
      <c r="A5780" t="n">
        <v>5772</v>
      </c>
      <c r="B5780">
        <f>RAND()</f>
        <v/>
      </c>
      <c r="C5780">
        <f>IF(B5780&lt;P_3,3,IF(B5780&lt;P_3+P_4,4,5))</f>
        <v/>
      </c>
      <c r="D5780">
        <f>NORM.S.INV(RAND())</f>
        <v/>
      </c>
      <c r="E5780">
        <f>V0*EXP((rf-q_leak-0.5*sigma^2)*C5780+sigma*SQRT(C5780)*D5780)</f>
        <v/>
      </c>
      <c r="F5780">
        <f>SHL_face*(1+SHL_rate)^C5780</f>
        <v/>
      </c>
      <c r="G5780">
        <f>Pref_face*(1+Pref_rate)^C5780</f>
        <v/>
      </c>
      <c r="H5780">
        <f>MAX(E5780-F5780-G5780,0)</f>
        <v/>
      </c>
      <c r="I5780">
        <f>MIN(E5780,F5780+G5780)+(1-MgmtPct)*H5780</f>
        <v/>
      </c>
      <c r="J5780">
        <f>IF(I5780/SponsorCost&gt;=RatchetTrigger,1,0)</f>
        <v/>
      </c>
      <c r="K5780">
        <f>IF(J5780=1,MgmtPctRatchet,MgmtPct)</f>
        <v/>
      </c>
      <c r="L5780">
        <f>K5780*H5780</f>
        <v/>
      </c>
      <c r="M5780">
        <f>EXP(-rf*C5780)*L5780</f>
        <v/>
      </c>
      <c r="N5780">
        <f>EXP(-rf*C5780)*E5780</f>
        <v/>
      </c>
    </row>
    <row r="5781">
      <c r="A5781" t="n">
        <v>5773</v>
      </c>
      <c r="B5781">
        <f>RAND()</f>
        <v/>
      </c>
      <c r="C5781">
        <f>IF(B5781&lt;P_3,3,IF(B5781&lt;P_3+P_4,4,5))</f>
        <v/>
      </c>
      <c r="D5781">
        <f>NORM.S.INV(RAND())</f>
        <v/>
      </c>
      <c r="E5781">
        <f>V0*EXP((rf-q_leak-0.5*sigma^2)*C5781+sigma*SQRT(C5781)*D5781)</f>
        <v/>
      </c>
      <c r="F5781">
        <f>SHL_face*(1+SHL_rate)^C5781</f>
        <v/>
      </c>
      <c r="G5781">
        <f>Pref_face*(1+Pref_rate)^C5781</f>
        <v/>
      </c>
      <c r="H5781">
        <f>MAX(E5781-F5781-G5781,0)</f>
        <v/>
      </c>
      <c r="I5781">
        <f>MIN(E5781,F5781+G5781)+(1-MgmtPct)*H5781</f>
        <v/>
      </c>
      <c r="J5781">
        <f>IF(I5781/SponsorCost&gt;=RatchetTrigger,1,0)</f>
        <v/>
      </c>
      <c r="K5781">
        <f>IF(J5781=1,MgmtPctRatchet,MgmtPct)</f>
        <v/>
      </c>
      <c r="L5781">
        <f>K5781*H5781</f>
        <v/>
      </c>
      <c r="M5781">
        <f>EXP(-rf*C5781)*L5781</f>
        <v/>
      </c>
      <c r="N5781">
        <f>EXP(-rf*C5781)*E5781</f>
        <v/>
      </c>
    </row>
    <row r="5782">
      <c r="A5782" t="n">
        <v>5774</v>
      </c>
      <c r="B5782">
        <f>RAND()</f>
        <v/>
      </c>
      <c r="C5782">
        <f>IF(B5782&lt;P_3,3,IF(B5782&lt;P_3+P_4,4,5))</f>
        <v/>
      </c>
      <c r="D5782">
        <f>NORM.S.INV(RAND())</f>
        <v/>
      </c>
      <c r="E5782">
        <f>V0*EXP((rf-q_leak-0.5*sigma^2)*C5782+sigma*SQRT(C5782)*D5782)</f>
        <v/>
      </c>
      <c r="F5782">
        <f>SHL_face*(1+SHL_rate)^C5782</f>
        <v/>
      </c>
      <c r="G5782">
        <f>Pref_face*(1+Pref_rate)^C5782</f>
        <v/>
      </c>
      <c r="H5782">
        <f>MAX(E5782-F5782-G5782,0)</f>
        <v/>
      </c>
      <c r="I5782">
        <f>MIN(E5782,F5782+G5782)+(1-MgmtPct)*H5782</f>
        <v/>
      </c>
      <c r="J5782">
        <f>IF(I5782/SponsorCost&gt;=RatchetTrigger,1,0)</f>
        <v/>
      </c>
      <c r="K5782">
        <f>IF(J5782=1,MgmtPctRatchet,MgmtPct)</f>
        <v/>
      </c>
      <c r="L5782">
        <f>K5782*H5782</f>
        <v/>
      </c>
      <c r="M5782">
        <f>EXP(-rf*C5782)*L5782</f>
        <v/>
      </c>
      <c r="N5782">
        <f>EXP(-rf*C5782)*E5782</f>
        <v/>
      </c>
    </row>
    <row r="5783">
      <c r="A5783" t="n">
        <v>5775</v>
      </c>
      <c r="B5783">
        <f>RAND()</f>
        <v/>
      </c>
      <c r="C5783">
        <f>IF(B5783&lt;P_3,3,IF(B5783&lt;P_3+P_4,4,5))</f>
        <v/>
      </c>
      <c r="D5783">
        <f>NORM.S.INV(RAND())</f>
        <v/>
      </c>
      <c r="E5783">
        <f>V0*EXP((rf-q_leak-0.5*sigma^2)*C5783+sigma*SQRT(C5783)*D5783)</f>
        <v/>
      </c>
      <c r="F5783">
        <f>SHL_face*(1+SHL_rate)^C5783</f>
        <v/>
      </c>
      <c r="G5783">
        <f>Pref_face*(1+Pref_rate)^C5783</f>
        <v/>
      </c>
      <c r="H5783">
        <f>MAX(E5783-F5783-G5783,0)</f>
        <v/>
      </c>
      <c r="I5783">
        <f>MIN(E5783,F5783+G5783)+(1-MgmtPct)*H5783</f>
        <v/>
      </c>
      <c r="J5783">
        <f>IF(I5783/SponsorCost&gt;=RatchetTrigger,1,0)</f>
        <v/>
      </c>
      <c r="K5783">
        <f>IF(J5783=1,MgmtPctRatchet,MgmtPct)</f>
        <v/>
      </c>
      <c r="L5783">
        <f>K5783*H5783</f>
        <v/>
      </c>
      <c r="M5783">
        <f>EXP(-rf*C5783)*L5783</f>
        <v/>
      </c>
      <c r="N5783">
        <f>EXP(-rf*C5783)*E5783</f>
        <v/>
      </c>
    </row>
    <row r="5784">
      <c r="A5784" t="n">
        <v>5776</v>
      </c>
      <c r="B5784">
        <f>RAND()</f>
        <v/>
      </c>
      <c r="C5784">
        <f>IF(B5784&lt;P_3,3,IF(B5784&lt;P_3+P_4,4,5))</f>
        <v/>
      </c>
      <c r="D5784">
        <f>NORM.S.INV(RAND())</f>
        <v/>
      </c>
      <c r="E5784">
        <f>V0*EXP((rf-q_leak-0.5*sigma^2)*C5784+sigma*SQRT(C5784)*D5784)</f>
        <v/>
      </c>
      <c r="F5784">
        <f>SHL_face*(1+SHL_rate)^C5784</f>
        <v/>
      </c>
      <c r="G5784">
        <f>Pref_face*(1+Pref_rate)^C5784</f>
        <v/>
      </c>
      <c r="H5784">
        <f>MAX(E5784-F5784-G5784,0)</f>
        <v/>
      </c>
      <c r="I5784">
        <f>MIN(E5784,F5784+G5784)+(1-MgmtPct)*H5784</f>
        <v/>
      </c>
      <c r="J5784">
        <f>IF(I5784/SponsorCost&gt;=RatchetTrigger,1,0)</f>
        <v/>
      </c>
      <c r="K5784">
        <f>IF(J5784=1,MgmtPctRatchet,MgmtPct)</f>
        <v/>
      </c>
      <c r="L5784">
        <f>K5784*H5784</f>
        <v/>
      </c>
      <c r="M5784">
        <f>EXP(-rf*C5784)*L5784</f>
        <v/>
      </c>
      <c r="N5784">
        <f>EXP(-rf*C5784)*E5784</f>
        <v/>
      </c>
    </row>
    <row r="5785">
      <c r="A5785" t="n">
        <v>5777</v>
      </c>
      <c r="B5785">
        <f>RAND()</f>
        <v/>
      </c>
      <c r="C5785">
        <f>IF(B5785&lt;P_3,3,IF(B5785&lt;P_3+P_4,4,5))</f>
        <v/>
      </c>
      <c r="D5785">
        <f>NORM.S.INV(RAND())</f>
        <v/>
      </c>
      <c r="E5785">
        <f>V0*EXP((rf-q_leak-0.5*sigma^2)*C5785+sigma*SQRT(C5785)*D5785)</f>
        <v/>
      </c>
      <c r="F5785">
        <f>SHL_face*(1+SHL_rate)^C5785</f>
        <v/>
      </c>
      <c r="G5785">
        <f>Pref_face*(1+Pref_rate)^C5785</f>
        <v/>
      </c>
      <c r="H5785">
        <f>MAX(E5785-F5785-G5785,0)</f>
        <v/>
      </c>
      <c r="I5785">
        <f>MIN(E5785,F5785+G5785)+(1-MgmtPct)*H5785</f>
        <v/>
      </c>
      <c r="J5785">
        <f>IF(I5785/SponsorCost&gt;=RatchetTrigger,1,0)</f>
        <v/>
      </c>
      <c r="K5785">
        <f>IF(J5785=1,MgmtPctRatchet,MgmtPct)</f>
        <v/>
      </c>
      <c r="L5785">
        <f>K5785*H5785</f>
        <v/>
      </c>
      <c r="M5785">
        <f>EXP(-rf*C5785)*L5785</f>
        <v/>
      </c>
      <c r="N5785">
        <f>EXP(-rf*C5785)*E5785</f>
        <v/>
      </c>
    </row>
    <row r="5786">
      <c r="A5786" t="n">
        <v>5778</v>
      </c>
      <c r="B5786">
        <f>RAND()</f>
        <v/>
      </c>
      <c r="C5786">
        <f>IF(B5786&lt;P_3,3,IF(B5786&lt;P_3+P_4,4,5))</f>
        <v/>
      </c>
      <c r="D5786">
        <f>NORM.S.INV(RAND())</f>
        <v/>
      </c>
      <c r="E5786">
        <f>V0*EXP((rf-q_leak-0.5*sigma^2)*C5786+sigma*SQRT(C5786)*D5786)</f>
        <v/>
      </c>
      <c r="F5786">
        <f>SHL_face*(1+SHL_rate)^C5786</f>
        <v/>
      </c>
      <c r="G5786">
        <f>Pref_face*(1+Pref_rate)^C5786</f>
        <v/>
      </c>
      <c r="H5786">
        <f>MAX(E5786-F5786-G5786,0)</f>
        <v/>
      </c>
      <c r="I5786">
        <f>MIN(E5786,F5786+G5786)+(1-MgmtPct)*H5786</f>
        <v/>
      </c>
      <c r="J5786">
        <f>IF(I5786/SponsorCost&gt;=RatchetTrigger,1,0)</f>
        <v/>
      </c>
      <c r="K5786">
        <f>IF(J5786=1,MgmtPctRatchet,MgmtPct)</f>
        <v/>
      </c>
      <c r="L5786">
        <f>K5786*H5786</f>
        <v/>
      </c>
      <c r="M5786">
        <f>EXP(-rf*C5786)*L5786</f>
        <v/>
      </c>
      <c r="N5786">
        <f>EXP(-rf*C5786)*E5786</f>
        <v/>
      </c>
    </row>
    <row r="5787">
      <c r="A5787" t="n">
        <v>5779</v>
      </c>
      <c r="B5787">
        <f>RAND()</f>
        <v/>
      </c>
      <c r="C5787">
        <f>IF(B5787&lt;P_3,3,IF(B5787&lt;P_3+P_4,4,5))</f>
        <v/>
      </c>
      <c r="D5787">
        <f>NORM.S.INV(RAND())</f>
        <v/>
      </c>
      <c r="E5787">
        <f>V0*EXP((rf-q_leak-0.5*sigma^2)*C5787+sigma*SQRT(C5787)*D5787)</f>
        <v/>
      </c>
      <c r="F5787">
        <f>SHL_face*(1+SHL_rate)^C5787</f>
        <v/>
      </c>
      <c r="G5787">
        <f>Pref_face*(1+Pref_rate)^C5787</f>
        <v/>
      </c>
      <c r="H5787">
        <f>MAX(E5787-F5787-G5787,0)</f>
        <v/>
      </c>
      <c r="I5787">
        <f>MIN(E5787,F5787+G5787)+(1-MgmtPct)*H5787</f>
        <v/>
      </c>
      <c r="J5787">
        <f>IF(I5787/SponsorCost&gt;=RatchetTrigger,1,0)</f>
        <v/>
      </c>
      <c r="K5787">
        <f>IF(J5787=1,MgmtPctRatchet,MgmtPct)</f>
        <v/>
      </c>
      <c r="L5787">
        <f>K5787*H5787</f>
        <v/>
      </c>
      <c r="M5787">
        <f>EXP(-rf*C5787)*L5787</f>
        <v/>
      </c>
      <c r="N5787">
        <f>EXP(-rf*C5787)*E5787</f>
        <v/>
      </c>
    </row>
    <row r="5788">
      <c r="A5788" t="n">
        <v>5780</v>
      </c>
      <c r="B5788">
        <f>RAND()</f>
        <v/>
      </c>
      <c r="C5788">
        <f>IF(B5788&lt;P_3,3,IF(B5788&lt;P_3+P_4,4,5))</f>
        <v/>
      </c>
      <c r="D5788">
        <f>NORM.S.INV(RAND())</f>
        <v/>
      </c>
      <c r="E5788">
        <f>V0*EXP((rf-q_leak-0.5*sigma^2)*C5788+sigma*SQRT(C5788)*D5788)</f>
        <v/>
      </c>
      <c r="F5788">
        <f>SHL_face*(1+SHL_rate)^C5788</f>
        <v/>
      </c>
      <c r="G5788">
        <f>Pref_face*(1+Pref_rate)^C5788</f>
        <v/>
      </c>
      <c r="H5788">
        <f>MAX(E5788-F5788-G5788,0)</f>
        <v/>
      </c>
      <c r="I5788">
        <f>MIN(E5788,F5788+G5788)+(1-MgmtPct)*H5788</f>
        <v/>
      </c>
      <c r="J5788">
        <f>IF(I5788/SponsorCost&gt;=RatchetTrigger,1,0)</f>
        <v/>
      </c>
      <c r="K5788">
        <f>IF(J5788=1,MgmtPctRatchet,MgmtPct)</f>
        <v/>
      </c>
      <c r="L5788">
        <f>K5788*H5788</f>
        <v/>
      </c>
      <c r="M5788">
        <f>EXP(-rf*C5788)*L5788</f>
        <v/>
      </c>
      <c r="N5788">
        <f>EXP(-rf*C5788)*E5788</f>
        <v/>
      </c>
    </row>
    <row r="5789">
      <c r="A5789" t="n">
        <v>5781</v>
      </c>
      <c r="B5789">
        <f>RAND()</f>
        <v/>
      </c>
      <c r="C5789">
        <f>IF(B5789&lt;P_3,3,IF(B5789&lt;P_3+P_4,4,5))</f>
        <v/>
      </c>
      <c r="D5789">
        <f>NORM.S.INV(RAND())</f>
        <v/>
      </c>
      <c r="E5789">
        <f>V0*EXP((rf-q_leak-0.5*sigma^2)*C5789+sigma*SQRT(C5789)*D5789)</f>
        <v/>
      </c>
      <c r="F5789">
        <f>SHL_face*(1+SHL_rate)^C5789</f>
        <v/>
      </c>
      <c r="G5789">
        <f>Pref_face*(1+Pref_rate)^C5789</f>
        <v/>
      </c>
      <c r="H5789">
        <f>MAX(E5789-F5789-G5789,0)</f>
        <v/>
      </c>
      <c r="I5789">
        <f>MIN(E5789,F5789+G5789)+(1-MgmtPct)*H5789</f>
        <v/>
      </c>
      <c r="J5789">
        <f>IF(I5789/SponsorCost&gt;=RatchetTrigger,1,0)</f>
        <v/>
      </c>
      <c r="K5789">
        <f>IF(J5789=1,MgmtPctRatchet,MgmtPct)</f>
        <v/>
      </c>
      <c r="L5789">
        <f>K5789*H5789</f>
        <v/>
      </c>
      <c r="M5789">
        <f>EXP(-rf*C5789)*L5789</f>
        <v/>
      </c>
      <c r="N5789">
        <f>EXP(-rf*C5789)*E5789</f>
        <v/>
      </c>
    </row>
    <row r="5790">
      <c r="A5790" t="n">
        <v>5782</v>
      </c>
      <c r="B5790">
        <f>RAND()</f>
        <v/>
      </c>
      <c r="C5790">
        <f>IF(B5790&lt;P_3,3,IF(B5790&lt;P_3+P_4,4,5))</f>
        <v/>
      </c>
      <c r="D5790">
        <f>NORM.S.INV(RAND())</f>
        <v/>
      </c>
      <c r="E5790">
        <f>V0*EXP((rf-q_leak-0.5*sigma^2)*C5790+sigma*SQRT(C5790)*D5790)</f>
        <v/>
      </c>
      <c r="F5790">
        <f>SHL_face*(1+SHL_rate)^C5790</f>
        <v/>
      </c>
      <c r="G5790">
        <f>Pref_face*(1+Pref_rate)^C5790</f>
        <v/>
      </c>
      <c r="H5790">
        <f>MAX(E5790-F5790-G5790,0)</f>
        <v/>
      </c>
      <c r="I5790">
        <f>MIN(E5790,F5790+G5790)+(1-MgmtPct)*H5790</f>
        <v/>
      </c>
      <c r="J5790">
        <f>IF(I5790/SponsorCost&gt;=RatchetTrigger,1,0)</f>
        <v/>
      </c>
      <c r="K5790">
        <f>IF(J5790=1,MgmtPctRatchet,MgmtPct)</f>
        <v/>
      </c>
      <c r="L5790">
        <f>K5790*H5790</f>
        <v/>
      </c>
      <c r="M5790">
        <f>EXP(-rf*C5790)*L5790</f>
        <v/>
      </c>
      <c r="N5790">
        <f>EXP(-rf*C5790)*E5790</f>
        <v/>
      </c>
    </row>
    <row r="5791">
      <c r="A5791" t="n">
        <v>5783</v>
      </c>
      <c r="B5791">
        <f>RAND()</f>
        <v/>
      </c>
      <c r="C5791">
        <f>IF(B5791&lt;P_3,3,IF(B5791&lt;P_3+P_4,4,5))</f>
        <v/>
      </c>
      <c r="D5791">
        <f>NORM.S.INV(RAND())</f>
        <v/>
      </c>
      <c r="E5791">
        <f>V0*EXP((rf-q_leak-0.5*sigma^2)*C5791+sigma*SQRT(C5791)*D5791)</f>
        <v/>
      </c>
      <c r="F5791">
        <f>SHL_face*(1+SHL_rate)^C5791</f>
        <v/>
      </c>
      <c r="G5791">
        <f>Pref_face*(1+Pref_rate)^C5791</f>
        <v/>
      </c>
      <c r="H5791">
        <f>MAX(E5791-F5791-G5791,0)</f>
        <v/>
      </c>
      <c r="I5791">
        <f>MIN(E5791,F5791+G5791)+(1-MgmtPct)*H5791</f>
        <v/>
      </c>
      <c r="J5791">
        <f>IF(I5791/SponsorCost&gt;=RatchetTrigger,1,0)</f>
        <v/>
      </c>
      <c r="K5791">
        <f>IF(J5791=1,MgmtPctRatchet,MgmtPct)</f>
        <v/>
      </c>
      <c r="L5791">
        <f>K5791*H5791</f>
        <v/>
      </c>
      <c r="M5791">
        <f>EXP(-rf*C5791)*L5791</f>
        <v/>
      </c>
      <c r="N5791">
        <f>EXP(-rf*C5791)*E5791</f>
        <v/>
      </c>
    </row>
    <row r="5792">
      <c r="A5792" t="n">
        <v>5784</v>
      </c>
      <c r="B5792">
        <f>RAND()</f>
        <v/>
      </c>
      <c r="C5792">
        <f>IF(B5792&lt;P_3,3,IF(B5792&lt;P_3+P_4,4,5))</f>
        <v/>
      </c>
      <c r="D5792">
        <f>NORM.S.INV(RAND())</f>
        <v/>
      </c>
      <c r="E5792">
        <f>V0*EXP((rf-q_leak-0.5*sigma^2)*C5792+sigma*SQRT(C5792)*D5792)</f>
        <v/>
      </c>
      <c r="F5792">
        <f>SHL_face*(1+SHL_rate)^C5792</f>
        <v/>
      </c>
      <c r="G5792">
        <f>Pref_face*(1+Pref_rate)^C5792</f>
        <v/>
      </c>
      <c r="H5792">
        <f>MAX(E5792-F5792-G5792,0)</f>
        <v/>
      </c>
      <c r="I5792">
        <f>MIN(E5792,F5792+G5792)+(1-MgmtPct)*H5792</f>
        <v/>
      </c>
      <c r="J5792">
        <f>IF(I5792/SponsorCost&gt;=RatchetTrigger,1,0)</f>
        <v/>
      </c>
      <c r="K5792">
        <f>IF(J5792=1,MgmtPctRatchet,MgmtPct)</f>
        <v/>
      </c>
      <c r="L5792">
        <f>K5792*H5792</f>
        <v/>
      </c>
      <c r="M5792">
        <f>EXP(-rf*C5792)*L5792</f>
        <v/>
      </c>
      <c r="N5792">
        <f>EXP(-rf*C5792)*E5792</f>
        <v/>
      </c>
    </row>
    <row r="5793">
      <c r="A5793" t="n">
        <v>5785</v>
      </c>
      <c r="B5793">
        <f>RAND()</f>
        <v/>
      </c>
      <c r="C5793">
        <f>IF(B5793&lt;P_3,3,IF(B5793&lt;P_3+P_4,4,5))</f>
        <v/>
      </c>
      <c r="D5793">
        <f>NORM.S.INV(RAND())</f>
        <v/>
      </c>
      <c r="E5793">
        <f>V0*EXP((rf-q_leak-0.5*sigma^2)*C5793+sigma*SQRT(C5793)*D5793)</f>
        <v/>
      </c>
      <c r="F5793">
        <f>SHL_face*(1+SHL_rate)^C5793</f>
        <v/>
      </c>
      <c r="G5793">
        <f>Pref_face*(1+Pref_rate)^C5793</f>
        <v/>
      </c>
      <c r="H5793">
        <f>MAX(E5793-F5793-G5793,0)</f>
        <v/>
      </c>
      <c r="I5793">
        <f>MIN(E5793,F5793+G5793)+(1-MgmtPct)*H5793</f>
        <v/>
      </c>
      <c r="J5793">
        <f>IF(I5793/SponsorCost&gt;=RatchetTrigger,1,0)</f>
        <v/>
      </c>
      <c r="K5793">
        <f>IF(J5793=1,MgmtPctRatchet,MgmtPct)</f>
        <v/>
      </c>
      <c r="L5793">
        <f>K5793*H5793</f>
        <v/>
      </c>
      <c r="M5793">
        <f>EXP(-rf*C5793)*L5793</f>
        <v/>
      </c>
      <c r="N5793">
        <f>EXP(-rf*C5793)*E5793</f>
        <v/>
      </c>
    </row>
    <row r="5794">
      <c r="A5794" t="n">
        <v>5786</v>
      </c>
      <c r="B5794">
        <f>RAND()</f>
        <v/>
      </c>
      <c r="C5794">
        <f>IF(B5794&lt;P_3,3,IF(B5794&lt;P_3+P_4,4,5))</f>
        <v/>
      </c>
      <c r="D5794">
        <f>NORM.S.INV(RAND())</f>
        <v/>
      </c>
      <c r="E5794">
        <f>V0*EXP((rf-q_leak-0.5*sigma^2)*C5794+sigma*SQRT(C5794)*D5794)</f>
        <v/>
      </c>
      <c r="F5794">
        <f>SHL_face*(1+SHL_rate)^C5794</f>
        <v/>
      </c>
      <c r="G5794">
        <f>Pref_face*(1+Pref_rate)^C5794</f>
        <v/>
      </c>
      <c r="H5794">
        <f>MAX(E5794-F5794-G5794,0)</f>
        <v/>
      </c>
      <c r="I5794">
        <f>MIN(E5794,F5794+G5794)+(1-MgmtPct)*H5794</f>
        <v/>
      </c>
      <c r="J5794">
        <f>IF(I5794/SponsorCost&gt;=RatchetTrigger,1,0)</f>
        <v/>
      </c>
      <c r="K5794">
        <f>IF(J5794=1,MgmtPctRatchet,MgmtPct)</f>
        <v/>
      </c>
      <c r="L5794">
        <f>K5794*H5794</f>
        <v/>
      </c>
      <c r="M5794">
        <f>EXP(-rf*C5794)*L5794</f>
        <v/>
      </c>
      <c r="N5794">
        <f>EXP(-rf*C5794)*E5794</f>
        <v/>
      </c>
    </row>
    <row r="5795">
      <c r="A5795" t="n">
        <v>5787</v>
      </c>
      <c r="B5795">
        <f>RAND()</f>
        <v/>
      </c>
      <c r="C5795">
        <f>IF(B5795&lt;P_3,3,IF(B5795&lt;P_3+P_4,4,5))</f>
        <v/>
      </c>
      <c r="D5795">
        <f>NORM.S.INV(RAND())</f>
        <v/>
      </c>
      <c r="E5795">
        <f>V0*EXP((rf-q_leak-0.5*sigma^2)*C5795+sigma*SQRT(C5795)*D5795)</f>
        <v/>
      </c>
      <c r="F5795">
        <f>SHL_face*(1+SHL_rate)^C5795</f>
        <v/>
      </c>
      <c r="G5795">
        <f>Pref_face*(1+Pref_rate)^C5795</f>
        <v/>
      </c>
      <c r="H5795">
        <f>MAX(E5795-F5795-G5795,0)</f>
        <v/>
      </c>
      <c r="I5795">
        <f>MIN(E5795,F5795+G5795)+(1-MgmtPct)*H5795</f>
        <v/>
      </c>
      <c r="J5795">
        <f>IF(I5795/SponsorCost&gt;=RatchetTrigger,1,0)</f>
        <v/>
      </c>
      <c r="K5795">
        <f>IF(J5795=1,MgmtPctRatchet,MgmtPct)</f>
        <v/>
      </c>
      <c r="L5795">
        <f>K5795*H5795</f>
        <v/>
      </c>
      <c r="M5795">
        <f>EXP(-rf*C5795)*L5795</f>
        <v/>
      </c>
      <c r="N5795">
        <f>EXP(-rf*C5795)*E5795</f>
        <v/>
      </c>
    </row>
    <row r="5796">
      <c r="A5796" t="n">
        <v>5788</v>
      </c>
      <c r="B5796">
        <f>RAND()</f>
        <v/>
      </c>
      <c r="C5796">
        <f>IF(B5796&lt;P_3,3,IF(B5796&lt;P_3+P_4,4,5))</f>
        <v/>
      </c>
      <c r="D5796">
        <f>NORM.S.INV(RAND())</f>
        <v/>
      </c>
      <c r="E5796">
        <f>V0*EXP((rf-q_leak-0.5*sigma^2)*C5796+sigma*SQRT(C5796)*D5796)</f>
        <v/>
      </c>
      <c r="F5796">
        <f>SHL_face*(1+SHL_rate)^C5796</f>
        <v/>
      </c>
      <c r="G5796">
        <f>Pref_face*(1+Pref_rate)^C5796</f>
        <v/>
      </c>
      <c r="H5796">
        <f>MAX(E5796-F5796-G5796,0)</f>
        <v/>
      </c>
      <c r="I5796">
        <f>MIN(E5796,F5796+G5796)+(1-MgmtPct)*H5796</f>
        <v/>
      </c>
      <c r="J5796">
        <f>IF(I5796/SponsorCost&gt;=RatchetTrigger,1,0)</f>
        <v/>
      </c>
      <c r="K5796">
        <f>IF(J5796=1,MgmtPctRatchet,MgmtPct)</f>
        <v/>
      </c>
      <c r="L5796">
        <f>K5796*H5796</f>
        <v/>
      </c>
      <c r="M5796">
        <f>EXP(-rf*C5796)*L5796</f>
        <v/>
      </c>
      <c r="N5796">
        <f>EXP(-rf*C5796)*E5796</f>
        <v/>
      </c>
    </row>
    <row r="5797">
      <c r="A5797" t="n">
        <v>5789</v>
      </c>
      <c r="B5797">
        <f>RAND()</f>
        <v/>
      </c>
      <c r="C5797">
        <f>IF(B5797&lt;P_3,3,IF(B5797&lt;P_3+P_4,4,5))</f>
        <v/>
      </c>
      <c r="D5797">
        <f>NORM.S.INV(RAND())</f>
        <v/>
      </c>
      <c r="E5797">
        <f>V0*EXP((rf-q_leak-0.5*sigma^2)*C5797+sigma*SQRT(C5797)*D5797)</f>
        <v/>
      </c>
      <c r="F5797">
        <f>SHL_face*(1+SHL_rate)^C5797</f>
        <v/>
      </c>
      <c r="G5797">
        <f>Pref_face*(1+Pref_rate)^C5797</f>
        <v/>
      </c>
      <c r="H5797">
        <f>MAX(E5797-F5797-G5797,0)</f>
        <v/>
      </c>
      <c r="I5797">
        <f>MIN(E5797,F5797+G5797)+(1-MgmtPct)*H5797</f>
        <v/>
      </c>
      <c r="J5797">
        <f>IF(I5797/SponsorCost&gt;=RatchetTrigger,1,0)</f>
        <v/>
      </c>
      <c r="K5797">
        <f>IF(J5797=1,MgmtPctRatchet,MgmtPct)</f>
        <v/>
      </c>
      <c r="L5797">
        <f>K5797*H5797</f>
        <v/>
      </c>
      <c r="M5797">
        <f>EXP(-rf*C5797)*L5797</f>
        <v/>
      </c>
      <c r="N5797">
        <f>EXP(-rf*C5797)*E5797</f>
        <v/>
      </c>
    </row>
    <row r="5798">
      <c r="A5798" t="n">
        <v>5790</v>
      </c>
      <c r="B5798">
        <f>RAND()</f>
        <v/>
      </c>
      <c r="C5798">
        <f>IF(B5798&lt;P_3,3,IF(B5798&lt;P_3+P_4,4,5))</f>
        <v/>
      </c>
      <c r="D5798">
        <f>NORM.S.INV(RAND())</f>
        <v/>
      </c>
      <c r="E5798">
        <f>V0*EXP((rf-q_leak-0.5*sigma^2)*C5798+sigma*SQRT(C5798)*D5798)</f>
        <v/>
      </c>
      <c r="F5798">
        <f>SHL_face*(1+SHL_rate)^C5798</f>
        <v/>
      </c>
      <c r="G5798">
        <f>Pref_face*(1+Pref_rate)^C5798</f>
        <v/>
      </c>
      <c r="H5798">
        <f>MAX(E5798-F5798-G5798,0)</f>
        <v/>
      </c>
      <c r="I5798">
        <f>MIN(E5798,F5798+G5798)+(1-MgmtPct)*H5798</f>
        <v/>
      </c>
      <c r="J5798">
        <f>IF(I5798/SponsorCost&gt;=RatchetTrigger,1,0)</f>
        <v/>
      </c>
      <c r="K5798">
        <f>IF(J5798=1,MgmtPctRatchet,MgmtPct)</f>
        <v/>
      </c>
      <c r="L5798">
        <f>K5798*H5798</f>
        <v/>
      </c>
      <c r="M5798">
        <f>EXP(-rf*C5798)*L5798</f>
        <v/>
      </c>
      <c r="N5798">
        <f>EXP(-rf*C5798)*E5798</f>
        <v/>
      </c>
    </row>
    <row r="5799">
      <c r="A5799" t="n">
        <v>5791</v>
      </c>
      <c r="B5799">
        <f>RAND()</f>
        <v/>
      </c>
      <c r="C5799">
        <f>IF(B5799&lt;P_3,3,IF(B5799&lt;P_3+P_4,4,5))</f>
        <v/>
      </c>
      <c r="D5799">
        <f>NORM.S.INV(RAND())</f>
        <v/>
      </c>
      <c r="E5799">
        <f>V0*EXP((rf-q_leak-0.5*sigma^2)*C5799+sigma*SQRT(C5799)*D5799)</f>
        <v/>
      </c>
      <c r="F5799">
        <f>SHL_face*(1+SHL_rate)^C5799</f>
        <v/>
      </c>
      <c r="G5799">
        <f>Pref_face*(1+Pref_rate)^C5799</f>
        <v/>
      </c>
      <c r="H5799">
        <f>MAX(E5799-F5799-G5799,0)</f>
        <v/>
      </c>
      <c r="I5799">
        <f>MIN(E5799,F5799+G5799)+(1-MgmtPct)*H5799</f>
        <v/>
      </c>
      <c r="J5799">
        <f>IF(I5799/SponsorCost&gt;=RatchetTrigger,1,0)</f>
        <v/>
      </c>
      <c r="K5799">
        <f>IF(J5799=1,MgmtPctRatchet,MgmtPct)</f>
        <v/>
      </c>
      <c r="L5799">
        <f>K5799*H5799</f>
        <v/>
      </c>
      <c r="M5799">
        <f>EXP(-rf*C5799)*L5799</f>
        <v/>
      </c>
      <c r="N5799">
        <f>EXP(-rf*C5799)*E5799</f>
        <v/>
      </c>
    </row>
    <row r="5800">
      <c r="A5800" t="n">
        <v>5792</v>
      </c>
      <c r="B5800">
        <f>RAND()</f>
        <v/>
      </c>
      <c r="C5800">
        <f>IF(B5800&lt;P_3,3,IF(B5800&lt;P_3+P_4,4,5))</f>
        <v/>
      </c>
      <c r="D5800">
        <f>NORM.S.INV(RAND())</f>
        <v/>
      </c>
      <c r="E5800">
        <f>V0*EXP((rf-q_leak-0.5*sigma^2)*C5800+sigma*SQRT(C5800)*D5800)</f>
        <v/>
      </c>
      <c r="F5800">
        <f>SHL_face*(1+SHL_rate)^C5800</f>
        <v/>
      </c>
      <c r="G5800">
        <f>Pref_face*(1+Pref_rate)^C5800</f>
        <v/>
      </c>
      <c r="H5800">
        <f>MAX(E5800-F5800-G5800,0)</f>
        <v/>
      </c>
      <c r="I5800">
        <f>MIN(E5800,F5800+G5800)+(1-MgmtPct)*H5800</f>
        <v/>
      </c>
      <c r="J5800">
        <f>IF(I5800/SponsorCost&gt;=RatchetTrigger,1,0)</f>
        <v/>
      </c>
      <c r="K5800">
        <f>IF(J5800=1,MgmtPctRatchet,MgmtPct)</f>
        <v/>
      </c>
      <c r="L5800">
        <f>K5800*H5800</f>
        <v/>
      </c>
      <c r="M5800">
        <f>EXP(-rf*C5800)*L5800</f>
        <v/>
      </c>
      <c r="N5800">
        <f>EXP(-rf*C5800)*E5800</f>
        <v/>
      </c>
    </row>
    <row r="5801">
      <c r="A5801" t="n">
        <v>5793</v>
      </c>
      <c r="B5801">
        <f>RAND()</f>
        <v/>
      </c>
      <c r="C5801">
        <f>IF(B5801&lt;P_3,3,IF(B5801&lt;P_3+P_4,4,5))</f>
        <v/>
      </c>
      <c r="D5801">
        <f>NORM.S.INV(RAND())</f>
        <v/>
      </c>
      <c r="E5801">
        <f>V0*EXP((rf-q_leak-0.5*sigma^2)*C5801+sigma*SQRT(C5801)*D5801)</f>
        <v/>
      </c>
      <c r="F5801">
        <f>SHL_face*(1+SHL_rate)^C5801</f>
        <v/>
      </c>
      <c r="G5801">
        <f>Pref_face*(1+Pref_rate)^C5801</f>
        <v/>
      </c>
      <c r="H5801">
        <f>MAX(E5801-F5801-G5801,0)</f>
        <v/>
      </c>
      <c r="I5801">
        <f>MIN(E5801,F5801+G5801)+(1-MgmtPct)*H5801</f>
        <v/>
      </c>
      <c r="J5801">
        <f>IF(I5801/SponsorCost&gt;=RatchetTrigger,1,0)</f>
        <v/>
      </c>
      <c r="K5801">
        <f>IF(J5801=1,MgmtPctRatchet,MgmtPct)</f>
        <v/>
      </c>
      <c r="L5801">
        <f>K5801*H5801</f>
        <v/>
      </c>
      <c r="M5801">
        <f>EXP(-rf*C5801)*L5801</f>
        <v/>
      </c>
      <c r="N5801">
        <f>EXP(-rf*C5801)*E5801</f>
        <v/>
      </c>
    </row>
    <row r="5802">
      <c r="A5802" t="n">
        <v>5794</v>
      </c>
      <c r="B5802">
        <f>RAND()</f>
        <v/>
      </c>
      <c r="C5802">
        <f>IF(B5802&lt;P_3,3,IF(B5802&lt;P_3+P_4,4,5))</f>
        <v/>
      </c>
      <c r="D5802">
        <f>NORM.S.INV(RAND())</f>
        <v/>
      </c>
      <c r="E5802">
        <f>V0*EXP((rf-q_leak-0.5*sigma^2)*C5802+sigma*SQRT(C5802)*D5802)</f>
        <v/>
      </c>
      <c r="F5802">
        <f>SHL_face*(1+SHL_rate)^C5802</f>
        <v/>
      </c>
      <c r="G5802">
        <f>Pref_face*(1+Pref_rate)^C5802</f>
        <v/>
      </c>
      <c r="H5802">
        <f>MAX(E5802-F5802-G5802,0)</f>
        <v/>
      </c>
      <c r="I5802">
        <f>MIN(E5802,F5802+G5802)+(1-MgmtPct)*H5802</f>
        <v/>
      </c>
      <c r="J5802">
        <f>IF(I5802/SponsorCost&gt;=RatchetTrigger,1,0)</f>
        <v/>
      </c>
      <c r="K5802">
        <f>IF(J5802=1,MgmtPctRatchet,MgmtPct)</f>
        <v/>
      </c>
      <c r="L5802">
        <f>K5802*H5802</f>
        <v/>
      </c>
      <c r="M5802">
        <f>EXP(-rf*C5802)*L5802</f>
        <v/>
      </c>
      <c r="N5802">
        <f>EXP(-rf*C5802)*E5802</f>
        <v/>
      </c>
    </row>
    <row r="5803">
      <c r="A5803" t="n">
        <v>5795</v>
      </c>
      <c r="B5803">
        <f>RAND()</f>
        <v/>
      </c>
      <c r="C5803">
        <f>IF(B5803&lt;P_3,3,IF(B5803&lt;P_3+P_4,4,5))</f>
        <v/>
      </c>
      <c r="D5803">
        <f>NORM.S.INV(RAND())</f>
        <v/>
      </c>
      <c r="E5803">
        <f>V0*EXP((rf-q_leak-0.5*sigma^2)*C5803+sigma*SQRT(C5803)*D5803)</f>
        <v/>
      </c>
      <c r="F5803">
        <f>SHL_face*(1+SHL_rate)^C5803</f>
        <v/>
      </c>
      <c r="G5803">
        <f>Pref_face*(1+Pref_rate)^C5803</f>
        <v/>
      </c>
      <c r="H5803">
        <f>MAX(E5803-F5803-G5803,0)</f>
        <v/>
      </c>
      <c r="I5803">
        <f>MIN(E5803,F5803+G5803)+(1-MgmtPct)*H5803</f>
        <v/>
      </c>
      <c r="J5803">
        <f>IF(I5803/SponsorCost&gt;=RatchetTrigger,1,0)</f>
        <v/>
      </c>
      <c r="K5803">
        <f>IF(J5803=1,MgmtPctRatchet,MgmtPct)</f>
        <v/>
      </c>
      <c r="L5803">
        <f>K5803*H5803</f>
        <v/>
      </c>
      <c r="M5803">
        <f>EXP(-rf*C5803)*L5803</f>
        <v/>
      </c>
      <c r="N5803">
        <f>EXP(-rf*C5803)*E5803</f>
        <v/>
      </c>
    </row>
    <row r="5804">
      <c r="A5804" t="n">
        <v>5796</v>
      </c>
      <c r="B5804">
        <f>RAND()</f>
        <v/>
      </c>
      <c r="C5804">
        <f>IF(B5804&lt;P_3,3,IF(B5804&lt;P_3+P_4,4,5))</f>
        <v/>
      </c>
      <c r="D5804">
        <f>NORM.S.INV(RAND())</f>
        <v/>
      </c>
      <c r="E5804">
        <f>V0*EXP((rf-q_leak-0.5*sigma^2)*C5804+sigma*SQRT(C5804)*D5804)</f>
        <v/>
      </c>
      <c r="F5804">
        <f>SHL_face*(1+SHL_rate)^C5804</f>
        <v/>
      </c>
      <c r="G5804">
        <f>Pref_face*(1+Pref_rate)^C5804</f>
        <v/>
      </c>
      <c r="H5804">
        <f>MAX(E5804-F5804-G5804,0)</f>
        <v/>
      </c>
      <c r="I5804">
        <f>MIN(E5804,F5804+G5804)+(1-MgmtPct)*H5804</f>
        <v/>
      </c>
      <c r="J5804">
        <f>IF(I5804/SponsorCost&gt;=RatchetTrigger,1,0)</f>
        <v/>
      </c>
      <c r="K5804">
        <f>IF(J5804=1,MgmtPctRatchet,MgmtPct)</f>
        <v/>
      </c>
      <c r="L5804">
        <f>K5804*H5804</f>
        <v/>
      </c>
      <c r="M5804">
        <f>EXP(-rf*C5804)*L5804</f>
        <v/>
      </c>
      <c r="N5804">
        <f>EXP(-rf*C5804)*E5804</f>
        <v/>
      </c>
    </row>
    <row r="5805">
      <c r="A5805" t="n">
        <v>5797</v>
      </c>
      <c r="B5805">
        <f>RAND()</f>
        <v/>
      </c>
      <c r="C5805">
        <f>IF(B5805&lt;P_3,3,IF(B5805&lt;P_3+P_4,4,5))</f>
        <v/>
      </c>
      <c r="D5805">
        <f>NORM.S.INV(RAND())</f>
        <v/>
      </c>
      <c r="E5805">
        <f>V0*EXP((rf-q_leak-0.5*sigma^2)*C5805+sigma*SQRT(C5805)*D5805)</f>
        <v/>
      </c>
      <c r="F5805">
        <f>SHL_face*(1+SHL_rate)^C5805</f>
        <v/>
      </c>
      <c r="G5805">
        <f>Pref_face*(1+Pref_rate)^C5805</f>
        <v/>
      </c>
      <c r="H5805">
        <f>MAX(E5805-F5805-G5805,0)</f>
        <v/>
      </c>
      <c r="I5805">
        <f>MIN(E5805,F5805+G5805)+(1-MgmtPct)*H5805</f>
        <v/>
      </c>
      <c r="J5805">
        <f>IF(I5805/SponsorCost&gt;=RatchetTrigger,1,0)</f>
        <v/>
      </c>
      <c r="K5805">
        <f>IF(J5805=1,MgmtPctRatchet,MgmtPct)</f>
        <v/>
      </c>
      <c r="L5805">
        <f>K5805*H5805</f>
        <v/>
      </c>
      <c r="M5805">
        <f>EXP(-rf*C5805)*L5805</f>
        <v/>
      </c>
      <c r="N5805">
        <f>EXP(-rf*C5805)*E5805</f>
        <v/>
      </c>
    </row>
    <row r="5806">
      <c r="A5806" t="n">
        <v>5798</v>
      </c>
      <c r="B5806">
        <f>RAND()</f>
        <v/>
      </c>
      <c r="C5806">
        <f>IF(B5806&lt;P_3,3,IF(B5806&lt;P_3+P_4,4,5))</f>
        <v/>
      </c>
      <c r="D5806">
        <f>NORM.S.INV(RAND())</f>
        <v/>
      </c>
      <c r="E5806">
        <f>V0*EXP((rf-q_leak-0.5*sigma^2)*C5806+sigma*SQRT(C5806)*D5806)</f>
        <v/>
      </c>
      <c r="F5806">
        <f>SHL_face*(1+SHL_rate)^C5806</f>
        <v/>
      </c>
      <c r="G5806">
        <f>Pref_face*(1+Pref_rate)^C5806</f>
        <v/>
      </c>
      <c r="H5806">
        <f>MAX(E5806-F5806-G5806,0)</f>
        <v/>
      </c>
      <c r="I5806">
        <f>MIN(E5806,F5806+G5806)+(1-MgmtPct)*H5806</f>
        <v/>
      </c>
      <c r="J5806">
        <f>IF(I5806/SponsorCost&gt;=RatchetTrigger,1,0)</f>
        <v/>
      </c>
      <c r="K5806">
        <f>IF(J5806=1,MgmtPctRatchet,MgmtPct)</f>
        <v/>
      </c>
      <c r="L5806">
        <f>K5806*H5806</f>
        <v/>
      </c>
      <c r="M5806">
        <f>EXP(-rf*C5806)*L5806</f>
        <v/>
      </c>
      <c r="N5806">
        <f>EXP(-rf*C5806)*E5806</f>
        <v/>
      </c>
    </row>
    <row r="5807">
      <c r="A5807" t="n">
        <v>5799</v>
      </c>
      <c r="B5807">
        <f>RAND()</f>
        <v/>
      </c>
      <c r="C5807">
        <f>IF(B5807&lt;P_3,3,IF(B5807&lt;P_3+P_4,4,5))</f>
        <v/>
      </c>
      <c r="D5807">
        <f>NORM.S.INV(RAND())</f>
        <v/>
      </c>
      <c r="E5807">
        <f>V0*EXP((rf-q_leak-0.5*sigma^2)*C5807+sigma*SQRT(C5807)*D5807)</f>
        <v/>
      </c>
      <c r="F5807">
        <f>SHL_face*(1+SHL_rate)^C5807</f>
        <v/>
      </c>
      <c r="G5807">
        <f>Pref_face*(1+Pref_rate)^C5807</f>
        <v/>
      </c>
      <c r="H5807">
        <f>MAX(E5807-F5807-G5807,0)</f>
        <v/>
      </c>
      <c r="I5807">
        <f>MIN(E5807,F5807+G5807)+(1-MgmtPct)*H5807</f>
        <v/>
      </c>
      <c r="J5807">
        <f>IF(I5807/SponsorCost&gt;=RatchetTrigger,1,0)</f>
        <v/>
      </c>
      <c r="K5807">
        <f>IF(J5807=1,MgmtPctRatchet,MgmtPct)</f>
        <v/>
      </c>
      <c r="L5807">
        <f>K5807*H5807</f>
        <v/>
      </c>
      <c r="M5807">
        <f>EXP(-rf*C5807)*L5807</f>
        <v/>
      </c>
      <c r="N5807">
        <f>EXP(-rf*C5807)*E5807</f>
        <v/>
      </c>
    </row>
    <row r="5808">
      <c r="A5808" t="n">
        <v>5800</v>
      </c>
      <c r="B5808">
        <f>RAND()</f>
        <v/>
      </c>
      <c r="C5808">
        <f>IF(B5808&lt;P_3,3,IF(B5808&lt;P_3+P_4,4,5))</f>
        <v/>
      </c>
      <c r="D5808">
        <f>NORM.S.INV(RAND())</f>
        <v/>
      </c>
      <c r="E5808">
        <f>V0*EXP((rf-q_leak-0.5*sigma^2)*C5808+sigma*SQRT(C5808)*D5808)</f>
        <v/>
      </c>
      <c r="F5808">
        <f>SHL_face*(1+SHL_rate)^C5808</f>
        <v/>
      </c>
      <c r="G5808">
        <f>Pref_face*(1+Pref_rate)^C5808</f>
        <v/>
      </c>
      <c r="H5808">
        <f>MAX(E5808-F5808-G5808,0)</f>
        <v/>
      </c>
      <c r="I5808">
        <f>MIN(E5808,F5808+G5808)+(1-MgmtPct)*H5808</f>
        <v/>
      </c>
      <c r="J5808">
        <f>IF(I5808/SponsorCost&gt;=RatchetTrigger,1,0)</f>
        <v/>
      </c>
      <c r="K5808">
        <f>IF(J5808=1,MgmtPctRatchet,MgmtPct)</f>
        <v/>
      </c>
      <c r="L5808">
        <f>K5808*H5808</f>
        <v/>
      </c>
      <c r="M5808">
        <f>EXP(-rf*C5808)*L5808</f>
        <v/>
      </c>
      <c r="N5808">
        <f>EXP(-rf*C5808)*E5808</f>
        <v/>
      </c>
    </row>
    <row r="5809">
      <c r="A5809" t="n">
        <v>5801</v>
      </c>
      <c r="B5809">
        <f>RAND()</f>
        <v/>
      </c>
      <c r="C5809">
        <f>IF(B5809&lt;P_3,3,IF(B5809&lt;P_3+P_4,4,5))</f>
        <v/>
      </c>
      <c r="D5809">
        <f>NORM.S.INV(RAND())</f>
        <v/>
      </c>
      <c r="E5809">
        <f>V0*EXP((rf-q_leak-0.5*sigma^2)*C5809+sigma*SQRT(C5809)*D5809)</f>
        <v/>
      </c>
      <c r="F5809">
        <f>SHL_face*(1+SHL_rate)^C5809</f>
        <v/>
      </c>
      <c r="G5809">
        <f>Pref_face*(1+Pref_rate)^C5809</f>
        <v/>
      </c>
      <c r="H5809">
        <f>MAX(E5809-F5809-G5809,0)</f>
        <v/>
      </c>
      <c r="I5809">
        <f>MIN(E5809,F5809+G5809)+(1-MgmtPct)*H5809</f>
        <v/>
      </c>
      <c r="J5809">
        <f>IF(I5809/SponsorCost&gt;=RatchetTrigger,1,0)</f>
        <v/>
      </c>
      <c r="K5809">
        <f>IF(J5809=1,MgmtPctRatchet,MgmtPct)</f>
        <v/>
      </c>
      <c r="L5809">
        <f>K5809*H5809</f>
        <v/>
      </c>
      <c r="M5809">
        <f>EXP(-rf*C5809)*L5809</f>
        <v/>
      </c>
      <c r="N5809">
        <f>EXP(-rf*C5809)*E5809</f>
        <v/>
      </c>
    </row>
    <row r="5810">
      <c r="A5810" t="n">
        <v>5802</v>
      </c>
      <c r="B5810">
        <f>RAND()</f>
        <v/>
      </c>
      <c r="C5810">
        <f>IF(B5810&lt;P_3,3,IF(B5810&lt;P_3+P_4,4,5))</f>
        <v/>
      </c>
      <c r="D5810">
        <f>NORM.S.INV(RAND())</f>
        <v/>
      </c>
      <c r="E5810">
        <f>V0*EXP((rf-q_leak-0.5*sigma^2)*C5810+sigma*SQRT(C5810)*D5810)</f>
        <v/>
      </c>
      <c r="F5810">
        <f>SHL_face*(1+SHL_rate)^C5810</f>
        <v/>
      </c>
      <c r="G5810">
        <f>Pref_face*(1+Pref_rate)^C5810</f>
        <v/>
      </c>
      <c r="H5810">
        <f>MAX(E5810-F5810-G5810,0)</f>
        <v/>
      </c>
      <c r="I5810">
        <f>MIN(E5810,F5810+G5810)+(1-MgmtPct)*H5810</f>
        <v/>
      </c>
      <c r="J5810">
        <f>IF(I5810/SponsorCost&gt;=RatchetTrigger,1,0)</f>
        <v/>
      </c>
      <c r="K5810">
        <f>IF(J5810=1,MgmtPctRatchet,MgmtPct)</f>
        <v/>
      </c>
      <c r="L5810">
        <f>K5810*H5810</f>
        <v/>
      </c>
      <c r="M5810">
        <f>EXP(-rf*C5810)*L5810</f>
        <v/>
      </c>
      <c r="N5810">
        <f>EXP(-rf*C5810)*E5810</f>
        <v/>
      </c>
    </row>
    <row r="5811">
      <c r="A5811" t="n">
        <v>5803</v>
      </c>
      <c r="B5811">
        <f>RAND()</f>
        <v/>
      </c>
      <c r="C5811">
        <f>IF(B5811&lt;P_3,3,IF(B5811&lt;P_3+P_4,4,5))</f>
        <v/>
      </c>
      <c r="D5811">
        <f>NORM.S.INV(RAND())</f>
        <v/>
      </c>
      <c r="E5811">
        <f>V0*EXP((rf-q_leak-0.5*sigma^2)*C5811+sigma*SQRT(C5811)*D5811)</f>
        <v/>
      </c>
      <c r="F5811">
        <f>SHL_face*(1+SHL_rate)^C5811</f>
        <v/>
      </c>
      <c r="G5811">
        <f>Pref_face*(1+Pref_rate)^C5811</f>
        <v/>
      </c>
      <c r="H5811">
        <f>MAX(E5811-F5811-G5811,0)</f>
        <v/>
      </c>
      <c r="I5811">
        <f>MIN(E5811,F5811+G5811)+(1-MgmtPct)*H5811</f>
        <v/>
      </c>
      <c r="J5811">
        <f>IF(I5811/SponsorCost&gt;=RatchetTrigger,1,0)</f>
        <v/>
      </c>
      <c r="K5811">
        <f>IF(J5811=1,MgmtPctRatchet,MgmtPct)</f>
        <v/>
      </c>
      <c r="L5811">
        <f>K5811*H5811</f>
        <v/>
      </c>
      <c r="M5811">
        <f>EXP(-rf*C5811)*L5811</f>
        <v/>
      </c>
      <c r="N5811">
        <f>EXP(-rf*C5811)*E5811</f>
        <v/>
      </c>
    </row>
    <row r="5812">
      <c r="A5812" t="n">
        <v>5804</v>
      </c>
      <c r="B5812">
        <f>RAND()</f>
        <v/>
      </c>
      <c r="C5812">
        <f>IF(B5812&lt;P_3,3,IF(B5812&lt;P_3+P_4,4,5))</f>
        <v/>
      </c>
      <c r="D5812">
        <f>NORM.S.INV(RAND())</f>
        <v/>
      </c>
      <c r="E5812">
        <f>V0*EXP((rf-q_leak-0.5*sigma^2)*C5812+sigma*SQRT(C5812)*D5812)</f>
        <v/>
      </c>
      <c r="F5812">
        <f>SHL_face*(1+SHL_rate)^C5812</f>
        <v/>
      </c>
      <c r="G5812">
        <f>Pref_face*(1+Pref_rate)^C5812</f>
        <v/>
      </c>
      <c r="H5812">
        <f>MAX(E5812-F5812-G5812,0)</f>
        <v/>
      </c>
      <c r="I5812">
        <f>MIN(E5812,F5812+G5812)+(1-MgmtPct)*H5812</f>
        <v/>
      </c>
      <c r="J5812">
        <f>IF(I5812/SponsorCost&gt;=RatchetTrigger,1,0)</f>
        <v/>
      </c>
      <c r="K5812">
        <f>IF(J5812=1,MgmtPctRatchet,MgmtPct)</f>
        <v/>
      </c>
      <c r="L5812">
        <f>K5812*H5812</f>
        <v/>
      </c>
      <c r="M5812">
        <f>EXP(-rf*C5812)*L5812</f>
        <v/>
      </c>
      <c r="N5812">
        <f>EXP(-rf*C5812)*E5812</f>
        <v/>
      </c>
    </row>
    <row r="5813">
      <c r="A5813" t="n">
        <v>5805</v>
      </c>
      <c r="B5813">
        <f>RAND()</f>
        <v/>
      </c>
      <c r="C5813">
        <f>IF(B5813&lt;P_3,3,IF(B5813&lt;P_3+P_4,4,5))</f>
        <v/>
      </c>
      <c r="D5813">
        <f>NORM.S.INV(RAND())</f>
        <v/>
      </c>
      <c r="E5813">
        <f>V0*EXP((rf-q_leak-0.5*sigma^2)*C5813+sigma*SQRT(C5813)*D5813)</f>
        <v/>
      </c>
      <c r="F5813">
        <f>SHL_face*(1+SHL_rate)^C5813</f>
        <v/>
      </c>
      <c r="G5813">
        <f>Pref_face*(1+Pref_rate)^C5813</f>
        <v/>
      </c>
      <c r="H5813">
        <f>MAX(E5813-F5813-G5813,0)</f>
        <v/>
      </c>
      <c r="I5813">
        <f>MIN(E5813,F5813+G5813)+(1-MgmtPct)*H5813</f>
        <v/>
      </c>
      <c r="J5813">
        <f>IF(I5813/SponsorCost&gt;=RatchetTrigger,1,0)</f>
        <v/>
      </c>
      <c r="K5813">
        <f>IF(J5813=1,MgmtPctRatchet,MgmtPct)</f>
        <v/>
      </c>
      <c r="L5813">
        <f>K5813*H5813</f>
        <v/>
      </c>
      <c r="M5813">
        <f>EXP(-rf*C5813)*L5813</f>
        <v/>
      </c>
      <c r="N5813">
        <f>EXP(-rf*C5813)*E5813</f>
        <v/>
      </c>
    </row>
    <row r="5814">
      <c r="A5814" t="n">
        <v>5806</v>
      </c>
      <c r="B5814">
        <f>RAND()</f>
        <v/>
      </c>
      <c r="C5814">
        <f>IF(B5814&lt;P_3,3,IF(B5814&lt;P_3+P_4,4,5))</f>
        <v/>
      </c>
      <c r="D5814">
        <f>NORM.S.INV(RAND())</f>
        <v/>
      </c>
      <c r="E5814">
        <f>V0*EXP((rf-q_leak-0.5*sigma^2)*C5814+sigma*SQRT(C5814)*D5814)</f>
        <v/>
      </c>
      <c r="F5814">
        <f>SHL_face*(1+SHL_rate)^C5814</f>
        <v/>
      </c>
      <c r="G5814">
        <f>Pref_face*(1+Pref_rate)^C5814</f>
        <v/>
      </c>
      <c r="H5814">
        <f>MAX(E5814-F5814-G5814,0)</f>
        <v/>
      </c>
      <c r="I5814">
        <f>MIN(E5814,F5814+G5814)+(1-MgmtPct)*H5814</f>
        <v/>
      </c>
      <c r="J5814">
        <f>IF(I5814/SponsorCost&gt;=RatchetTrigger,1,0)</f>
        <v/>
      </c>
      <c r="K5814">
        <f>IF(J5814=1,MgmtPctRatchet,MgmtPct)</f>
        <v/>
      </c>
      <c r="L5814">
        <f>K5814*H5814</f>
        <v/>
      </c>
      <c r="M5814">
        <f>EXP(-rf*C5814)*L5814</f>
        <v/>
      </c>
      <c r="N5814">
        <f>EXP(-rf*C5814)*E5814</f>
        <v/>
      </c>
    </row>
    <row r="5815">
      <c r="A5815" t="n">
        <v>5807</v>
      </c>
      <c r="B5815">
        <f>RAND()</f>
        <v/>
      </c>
      <c r="C5815">
        <f>IF(B5815&lt;P_3,3,IF(B5815&lt;P_3+P_4,4,5))</f>
        <v/>
      </c>
      <c r="D5815">
        <f>NORM.S.INV(RAND())</f>
        <v/>
      </c>
      <c r="E5815">
        <f>V0*EXP((rf-q_leak-0.5*sigma^2)*C5815+sigma*SQRT(C5815)*D5815)</f>
        <v/>
      </c>
      <c r="F5815">
        <f>SHL_face*(1+SHL_rate)^C5815</f>
        <v/>
      </c>
      <c r="G5815">
        <f>Pref_face*(1+Pref_rate)^C5815</f>
        <v/>
      </c>
      <c r="H5815">
        <f>MAX(E5815-F5815-G5815,0)</f>
        <v/>
      </c>
      <c r="I5815">
        <f>MIN(E5815,F5815+G5815)+(1-MgmtPct)*H5815</f>
        <v/>
      </c>
      <c r="J5815">
        <f>IF(I5815/SponsorCost&gt;=RatchetTrigger,1,0)</f>
        <v/>
      </c>
      <c r="K5815">
        <f>IF(J5815=1,MgmtPctRatchet,MgmtPct)</f>
        <v/>
      </c>
      <c r="L5815">
        <f>K5815*H5815</f>
        <v/>
      </c>
      <c r="M5815">
        <f>EXP(-rf*C5815)*L5815</f>
        <v/>
      </c>
      <c r="N5815">
        <f>EXP(-rf*C5815)*E5815</f>
        <v/>
      </c>
    </row>
    <row r="5816">
      <c r="A5816" t="n">
        <v>5808</v>
      </c>
      <c r="B5816">
        <f>RAND()</f>
        <v/>
      </c>
      <c r="C5816">
        <f>IF(B5816&lt;P_3,3,IF(B5816&lt;P_3+P_4,4,5))</f>
        <v/>
      </c>
      <c r="D5816">
        <f>NORM.S.INV(RAND())</f>
        <v/>
      </c>
      <c r="E5816">
        <f>V0*EXP((rf-q_leak-0.5*sigma^2)*C5816+sigma*SQRT(C5816)*D5816)</f>
        <v/>
      </c>
      <c r="F5816">
        <f>SHL_face*(1+SHL_rate)^C5816</f>
        <v/>
      </c>
      <c r="G5816">
        <f>Pref_face*(1+Pref_rate)^C5816</f>
        <v/>
      </c>
      <c r="H5816">
        <f>MAX(E5816-F5816-G5816,0)</f>
        <v/>
      </c>
      <c r="I5816">
        <f>MIN(E5816,F5816+G5816)+(1-MgmtPct)*H5816</f>
        <v/>
      </c>
      <c r="J5816">
        <f>IF(I5816/SponsorCost&gt;=RatchetTrigger,1,0)</f>
        <v/>
      </c>
      <c r="K5816">
        <f>IF(J5816=1,MgmtPctRatchet,MgmtPct)</f>
        <v/>
      </c>
      <c r="L5816">
        <f>K5816*H5816</f>
        <v/>
      </c>
      <c r="M5816">
        <f>EXP(-rf*C5816)*L5816</f>
        <v/>
      </c>
      <c r="N5816">
        <f>EXP(-rf*C5816)*E5816</f>
        <v/>
      </c>
    </row>
    <row r="5817">
      <c r="A5817" t="n">
        <v>5809</v>
      </c>
      <c r="B5817">
        <f>RAND()</f>
        <v/>
      </c>
      <c r="C5817">
        <f>IF(B5817&lt;P_3,3,IF(B5817&lt;P_3+P_4,4,5))</f>
        <v/>
      </c>
      <c r="D5817">
        <f>NORM.S.INV(RAND())</f>
        <v/>
      </c>
      <c r="E5817">
        <f>V0*EXP((rf-q_leak-0.5*sigma^2)*C5817+sigma*SQRT(C5817)*D5817)</f>
        <v/>
      </c>
      <c r="F5817">
        <f>SHL_face*(1+SHL_rate)^C5817</f>
        <v/>
      </c>
      <c r="G5817">
        <f>Pref_face*(1+Pref_rate)^C5817</f>
        <v/>
      </c>
      <c r="H5817">
        <f>MAX(E5817-F5817-G5817,0)</f>
        <v/>
      </c>
      <c r="I5817">
        <f>MIN(E5817,F5817+G5817)+(1-MgmtPct)*H5817</f>
        <v/>
      </c>
      <c r="J5817">
        <f>IF(I5817/SponsorCost&gt;=RatchetTrigger,1,0)</f>
        <v/>
      </c>
      <c r="K5817">
        <f>IF(J5817=1,MgmtPctRatchet,MgmtPct)</f>
        <v/>
      </c>
      <c r="L5817">
        <f>K5817*H5817</f>
        <v/>
      </c>
      <c r="M5817">
        <f>EXP(-rf*C5817)*L5817</f>
        <v/>
      </c>
      <c r="N5817">
        <f>EXP(-rf*C5817)*E5817</f>
        <v/>
      </c>
    </row>
    <row r="5818">
      <c r="A5818" t="n">
        <v>5810</v>
      </c>
      <c r="B5818">
        <f>RAND()</f>
        <v/>
      </c>
      <c r="C5818">
        <f>IF(B5818&lt;P_3,3,IF(B5818&lt;P_3+P_4,4,5))</f>
        <v/>
      </c>
      <c r="D5818">
        <f>NORM.S.INV(RAND())</f>
        <v/>
      </c>
      <c r="E5818">
        <f>V0*EXP((rf-q_leak-0.5*sigma^2)*C5818+sigma*SQRT(C5818)*D5818)</f>
        <v/>
      </c>
      <c r="F5818">
        <f>SHL_face*(1+SHL_rate)^C5818</f>
        <v/>
      </c>
      <c r="G5818">
        <f>Pref_face*(1+Pref_rate)^C5818</f>
        <v/>
      </c>
      <c r="H5818">
        <f>MAX(E5818-F5818-G5818,0)</f>
        <v/>
      </c>
      <c r="I5818">
        <f>MIN(E5818,F5818+G5818)+(1-MgmtPct)*H5818</f>
        <v/>
      </c>
      <c r="J5818">
        <f>IF(I5818/SponsorCost&gt;=RatchetTrigger,1,0)</f>
        <v/>
      </c>
      <c r="K5818">
        <f>IF(J5818=1,MgmtPctRatchet,MgmtPct)</f>
        <v/>
      </c>
      <c r="L5818">
        <f>K5818*H5818</f>
        <v/>
      </c>
      <c r="M5818">
        <f>EXP(-rf*C5818)*L5818</f>
        <v/>
      </c>
      <c r="N5818">
        <f>EXP(-rf*C5818)*E5818</f>
        <v/>
      </c>
    </row>
    <row r="5819">
      <c r="A5819" t="n">
        <v>5811</v>
      </c>
      <c r="B5819">
        <f>RAND()</f>
        <v/>
      </c>
      <c r="C5819">
        <f>IF(B5819&lt;P_3,3,IF(B5819&lt;P_3+P_4,4,5))</f>
        <v/>
      </c>
      <c r="D5819">
        <f>NORM.S.INV(RAND())</f>
        <v/>
      </c>
      <c r="E5819">
        <f>V0*EXP((rf-q_leak-0.5*sigma^2)*C5819+sigma*SQRT(C5819)*D5819)</f>
        <v/>
      </c>
      <c r="F5819">
        <f>SHL_face*(1+SHL_rate)^C5819</f>
        <v/>
      </c>
      <c r="G5819">
        <f>Pref_face*(1+Pref_rate)^C5819</f>
        <v/>
      </c>
      <c r="H5819">
        <f>MAX(E5819-F5819-G5819,0)</f>
        <v/>
      </c>
      <c r="I5819">
        <f>MIN(E5819,F5819+G5819)+(1-MgmtPct)*H5819</f>
        <v/>
      </c>
      <c r="J5819">
        <f>IF(I5819/SponsorCost&gt;=RatchetTrigger,1,0)</f>
        <v/>
      </c>
      <c r="K5819">
        <f>IF(J5819=1,MgmtPctRatchet,MgmtPct)</f>
        <v/>
      </c>
      <c r="L5819">
        <f>K5819*H5819</f>
        <v/>
      </c>
      <c r="M5819">
        <f>EXP(-rf*C5819)*L5819</f>
        <v/>
      </c>
      <c r="N5819">
        <f>EXP(-rf*C5819)*E5819</f>
        <v/>
      </c>
    </row>
    <row r="5820">
      <c r="A5820" t="n">
        <v>5812</v>
      </c>
      <c r="B5820">
        <f>RAND()</f>
        <v/>
      </c>
      <c r="C5820">
        <f>IF(B5820&lt;P_3,3,IF(B5820&lt;P_3+P_4,4,5))</f>
        <v/>
      </c>
      <c r="D5820">
        <f>NORM.S.INV(RAND())</f>
        <v/>
      </c>
      <c r="E5820">
        <f>V0*EXP((rf-q_leak-0.5*sigma^2)*C5820+sigma*SQRT(C5820)*D5820)</f>
        <v/>
      </c>
      <c r="F5820">
        <f>SHL_face*(1+SHL_rate)^C5820</f>
        <v/>
      </c>
      <c r="G5820">
        <f>Pref_face*(1+Pref_rate)^C5820</f>
        <v/>
      </c>
      <c r="H5820">
        <f>MAX(E5820-F5820-G5820,0)</f>
        <v/>
      </c>
      <c r="I5820">
        <f>MIN(E5820,F5820+G5820)+(1-MgmtPct)*H5820</f>
        <v/>
      </c>
      <c r="J5820">
        <f>IF(I5820/SponsorCost&gt;=RatchetTrigger,1,0)</f>
        <v/>
      </c>
      <c r="K5820">
        <f>IF(J5820=1,MgmtPctRatchet,MgmtPct)</f>
        <v/>
      </c>
      <c r="L5820">
        <f>K5820*H5820</f>
        <v/>
      </c>
      <c r="M5820">
        <f>EXP(-rf*C5820)*L5820</f>
        <v/>
      </c>
      <c r="N5820">
        <f>EXP(-rf*C5820)*E5820</f>
        <v/>
      </c>
    </row>
    <row r="5821">
      <c r="A5821" t="n">
        <v>5813</v>
      </c>
      <c r="B5821">
        <f>RAND()</f>
        <v/>
      </c>
      <c r="C5821">
        <f>IF(B5821&lt;P_3,3,IF(B5821&lt;P_3+P_4,4,5))</f>
        <v/>
      </c>
      <c r="D5821">
        <f>NORM.S.INV(RAND())</f>
        <v/>
      </c>
      <c r="E5821">
        <f>V0*EXP((rf-q_leak-0.5*sigma^2)*C5821+sigma*SQRT(C5821)*D5821)</f>
        <v/>
      </c>
      <c r="F5821">
        <f>SHL_face*(1+SHL_rate)^C5821</f>
        <v/>
      </c>
      <c r="G5821">
        <f>Pref_face*(1+Pref_rate)^C5821</f>
        <v/>
      </c>
      <c r="H5821">
        <f>MAX(E5821-F5821-G5821,0)</f>
        <v/>
      </c>
      <c r="I5821">
        <f>MIN(E5821,F5821+G5821)+(1-MgmtPct)*H5821</f>
        <v/>
      </c>
      <c r="J5821">
        <f>IF(I5821/SponsorCost&gt;=RatchetTrigger,1,0)</f>
        <v/>
      </c>
      <c r="K5821">
        <f>IF(J5821=1,MgmtPctRatchet,MgmtPct)</f>
        <v/>
      </c>
      <c r="L5821">
        <f>K5821*H5821</f>
        <v/>
      </c>
      <c r="M5821">
        <f>EXP(-rf*C5821)*L5821</f>
        <v/>
      </c>
      <c r="N5821">
        <f>EXP(-rf*C5821)*E5821</f>
        <v/>
      </c>
    </row>
    <row r="5822">
      <c r="A5822" t="n">
        <v>5814</v>
      </c>
      <c r="B5822">
        <f>RAND()</f>
        <v/>
      </c>
      <c r="C5822">
        <f>IF(B5822&lt;P_3,3,IF(B5822&lt;P_3+P_4,4,5))</f>
        <v/>
      </c>
      <c r="D5822">
        <f>NORM.S.INV(RAND())</f>
        <v/>
      </c>
      <c r="E5822">
        <f>V0*EXP((rf-q_leak-0.5*sigma^2)*C5822+sigma*SQRT(C5822)*D5822)</f>
        <v/>
      </c>
      <c r="F5822">
        <f>SHL_face*(1+SHL_rate)^C5822</f>
        <v/>
      </c>
      <c r="G5822">
        <f>Pref_face*(1+Pref_rate)^C5822</f>
        <v/>
      </c>
      <c r="H5822">
        <f>MAX(E5822-F5822-G5822,0)</f>
        <v/>
      </c>
      <c r="I5822">
        <f>MIN(E5822,F5822+G5822)+(1-MgmtPct)*H5822</f>
        <v/>
      </c>
      <c r="J5822">
        <f>IF(I5822/SponsorCost&gt;=RatchetTrigger,1,0)</f>
        <v/>
      </c>
      <c r="K5822">
        <f>IF(J5822=1,MgmtPctRatchet,MgmtPct)</f>
        <v/>
      </c>
      <c r="L5822">
        <f>K5822*H5822</f>
        <v/>
      </c>
      <c r="M5822">
        <f>EXP(-rf*C5822)*L5822</f>
        <v/>
      </c>
      <c r="N5822">
        <f>EXP(-rf*C5822)*E5822</f>
        <v/>
      </c>
    </row>
    <row r="5823">
      <c r="A5823" t="n">
        <v>5815</v>
      </c>
      <c r="B5823">
        <f>RAND()</f>
        <v/>
      </c>
      <c r="C5823">
        <f>IF(B5823&lt;P_3,3,IF(B5823&lt;P_3+P_4,4,5))</f>
        <v/>
      </c>
      <c r="D5823">
        <f>NORM.S.INV(RAND())</f>
        <v/>
      </c>
      <c r="E5823">
        <f>V0*EXP((rf-q_leak-0.5*sigma^2)*C5823+sigma*SQRT(C5823)*D5823)</f>
        <v/>
      </c>
      <c r="F5823">
        <f>SHL_face*(1+SHL_rate)^C5823</f>
        <v/>
      </c>
      <c r="G5823">
        <f>Pref_face*(1+Pref_rate)^C5823</f>
        <v/>
      </c>
      <c r="H5823">
        <f>MAX(E5823-F5823-G5823,0)</f>
        <v/>
      </c>
      <c r="I5823">
        <f>MIN(E5823,F5823+G5823)+(1-MgmtPct)*H5823</f>
        <v/>
      </c>
      <c r="J5823">
        <f>IF(I5823/SponsorCost&gt;=RatchetTrigger,1,0)</f>
        <v/>
      </c>
      <c r="K5823">
        <f>IF(J5823=1,MgmtPctRatchet,MgmtPct)</f>
        <v/>
      </c>
      <c r="L5823">
        <f>K5823*H5823</f>
        <v/>
      </c>
      <c r="M5823">
        <f>EXP(-rf*C5823)*L5823</f>
        <v/>
      </c>
      <c r="N5823">
        <f>EXP(-rf*C5823)*E5823</f>
        <v/>
      </c>
    </row>
    <row r="5824">
      <c r="A5824" t="n">
        <v>5816</v>
      </c>
      <c r="B5824">
        <f>RAND()</f>
        <v/>
      </c>
      <c r="C5824">
        <f>IF(B5824&lt;P_3,3,IF(B5824&lt;P_3+P_4,4,5))</f>
        <v/>
      </c>
      <c r="D5824">
        <f>NORM.S.INV(RAND())</f>
        <v/>
      </c>
      <c r="E5824">
        <f>V0*EXP((rf-q_leak-0.5*sigma^2)*C5824+sigma*SQRT(C5824)*D5824)</f>
        <v/>
      </c>
      <c r="F5824">
        <f>SHL_face*(1+SHL_rate)^C5824</f>
        <v/>
      </c>
      <c r="G5824">
        <f>Pref_face*(1+Pref_rate)^C5824</f>
        <v/>
      </c>
      <c r="H5824">
        <f>MAX(E5824-F5824-G5824,0)</f>
        <v/>
      </c>
      <c r="I5824">
        <f>MIN(E5824,F5824+G5824)+(1-MgmtPct)*H5824</f>
        <v/>
      </c>
      <c r="J5824">
        <f>IF(I5824/SponsorCost&gt;=RatchetTrigger,1,0)</f>
        <v/>
      </c>
      <c r="K5824">
        <f>IF(J5824=1,MgmtPctRatchet,MgmtPct)</f>
        <v/>
      </c>
      <c r="L5824">
        <f>K5824*H5824</f>
        <v/>
      </c>
      <c r="M5824">
        <f>EXP(-rf*C5824)*L5824</f>
        <v/>
      </c>
      <c r="N5824">
        <f>EXP(-rf*C5824)*E5824</f>
        <v/>
      </c>
    </row>
    <row r="5825">
      <c r="A5825" t="n">
        <v>5817</v>
      </c>
      <c r="B5825">
        <f>RAND()</f>
        <v/>
      </c>
      <c r="C5825">
        <f>IF(B5825&lt;P_3,3,IF(B5825&lt;P_3+P_4,4,5))</f>
        <v/>
      </c>
      <c r="D5825">
        <f>NORM.S.INV(RAND())</f>
        <v/>
      </c>
      <c r="E5825">
        <f>V0*EXP((rf-q_leak-0.5*sigma^2)*C5825+sigma*SQRT(C5825)*D5825)</f>
        <v/>
      </c>
      <c r="F5825">
        <f>SHL_face*(1+SHL_rate)^C5825</f>
        <v/>
      </c>
      <c r="G5825">
        <f>Pref_face*(1+Pref_rate)^C5825</f>
        <v/>
      </c>
      <c r="H5825">
        <f>MAX(E5825-F5825-G5825,0)</f>
        <v/>
      </c>
      <c r="I5825">
        <f>MIN(E5825,F5825+G5825)+(1-MgmtPct)*H5825</f>
        <v/>
      </c>
      <c r="J5825">
        <f>IF(I5825/SponsorCost&gt;=RatchetTrigger,1,0)</f>
        <v/>
      </c>
      <c r="K5825">
        <f>IF(J5825=1,MgmtPctRatchet,MgmtPct)</f>
        <v/>
      </c>
      <c r="L5825">
        <f>K5825*H5825</f>
        <v/>
      </c>
      <c r="M5825">
        <f>EXP(-rf*C5825)*L5825</f>
        <v/>
      </c>
      <c r="N5825">
        <f>EXP(-rf*C5825)*E5825</f>
        <v/>
      </c>
    </row>
    <row r="5826">
      <c r="A5826" t="n">
        <v>5818</v>
      </c>
      <c r="B5826">
        <f>RAND()</f>
        <v/>
      </c>
      <c r="C5826">
        <f>IF(B5826&lt;P_3,3,IF(B5826&lt;P_3+P_4,4,5))</f>
        <v/>
      </c>
      <c r="D5826">
        <f>NORM.S.INV(RAND())</f>
        <v/>
      </c>
      <c r="E5826">
        <f>V0*EXP((rf-q_leak-0.5*sigma^2)*C5826+sigma*SQRT(C5826)*D5826)</f>
        <v/>
      </c>
      <c r="F5826">
        <f>SHL_face*(1+SHL_rate)^C5826</f>
        <v/>
      </c>
      <c r="G5826">
        <f>Pref_face*(1+Pref_rate)^C5826</f>
        <v/>
      </c>
      <c r="H5826">
        <f>MAX(E5826-F5826-G5826,0)</f>
        <v/>
      </c>
      <c r="I5826">
        <f>MIN(E5826,F5826+G5826)+(1-MgmtPct)*H5826</f>
        <v/>
      </c>
      <c r="J5826">
        <f>IF(I5826/SponsorCost&gt;=RatchetTrigger,1,0)</f>
        <v/>
      </c>
      <c r="K5826">
        <f>IF(J5826=1,MgmtPctRatchet,MgmtPct)</f>
        <v/>
      </c>
      <c r="L5826">
        <f>K5826*H5826</f>
        <v/>
      </c>
      <c r="M5826">
        <f>EXP(-rf*C5826)*L5826</f>
        <v/>
      </c>
      <c r="N5826">
        <f>EXP(-rf*C5826)*E5826</f>
        <v/>
      </c>
    </row>
    <row r="5827">
      <c r="A5827" t="n">
        <v>5819</v>
      </c>
      <c r="B5827">
        <f>RAND()</f>
        <v/>
      </c>
      <c r="C5827">
        <f>IF(B5827&lt;P_3,3,IF(B5827&lt;P_3+P_4,4,5))</f>
        <v/>
      </c>
      <c r="D5827">
        <f>NORM.S.INV(RAND())</f>
        <v/>
      </c>
      <c r="E5827">
        <f>V0*EXP((rf-q_leak-0.5*sigma^2)*C5827+sigma*SQRT(C5827)*D5827)</f>
        <v/>
      </c>
      <c r="F5827">
        <f>SHL_face*(1+SHL_rate)^C5827</f>
        <v/>
      </c>
      <c r="G5827">
        <f>Pref_face*(1+Pref_rate)^C5827</f>
        <v/>
      </c>
      <c r="H5827">
        <f>MAX(E5827-F5827-G5827,0)</f>
        <v/>
      </c>
      <c r="I5827">
        <f>MIN(E5827,F5827+G5827)+(1-MgmtPct)*H5827</f>
        <v/>
      </c>
      <c r="J5827">
        <f>IF(I5827/SponsorCost&gt;=RatchetTrigger,1,0)</f>
        <v/>
      </c>
      <c r="K5827">
        <f>IF(J5827=1,MgmtPctRatchet,MgmtPct)</f>
        <v/>
      </c>
      <c r="L5827">
        <f>K5827*H5827</f>
        <v/>
      </c>
      <c r="M5827">
        <f>EXP(-rf*C5827)*L5827</f>
        <v/>
      </c>
      <c r="N5827">
        <f>EXP(-rf*C5827)*E5827</f>
        <v/>
      </c>
    </row>
    <row r="5828">
      <c r="A5828" t="n">
        <v>5820</v>
      </c>
      <c r="B5828">
        <f>RAND()</f>
        <v/>
      </c>
      <c r="C5828">
        <f>IF(B5828&lt;P_3,3,IF(B5828&lt;P_3+P_4,4,5))</f>
        <v/>
      </c>
      <c r="D5828">
        <f>NORM.S.INV(RAND())</f>
        <v/>
      </c>
      <c r="E5828">
        <f>V0*EXP((rf-q_leak-0.5*sigma^2)*C5828+sigma*SQRT(C5828)*D5828)</f>
        <v/>
      </c>
      <c r="F5828">
        <f>SHL_face*(1+SHL_rate)^C5828</f>
        <v/>
      </c>
      <c r="G5828">
        <f>Pref_face*(1+Pref_rate)^C5828</f>
        <v/>
      </c>
      <c r="H5828">
        <f>MAX(E5828-F5828-G5828,0)</f>
        <v/>
      </c>
      <c r="I5828">
        <f>MIN(E5828,F5828+G5828)+(1-MgmtPct)*H5828</f>
        <v/>
      </c>
      <c r="J5828">
        <f>IF(I5828/SponsorCost&gt;=RatchetTrigger,1,0)</f>
        <v/>
      </c>
      <c r="K5828">
        <f>IF(J5828=1,MgmtPctRatchet,MgmtPct)</f>
        <v/>
      </c>
      <c r="L5828">
        <f>K5828*H5828</f>
        <v/>
      </c>
      <c r="M5828">
        <f>EXP(-rf*C5828)*L5828</f>
        <v/>
      </c>
      <c r="N5828">
        <f>EXP(-rf*C5828)*E5828</f>
        <v/>
      </c>
    </row>
    <row r="5829">
      <c r="A5829" t="n">
        <v>5821</v>
      </c>
      <c r="B5829">
        <f>RAND()</f>
        <v/>
      </c>
      <c r="C5829">
        <f>IF(B5829&lt;P_3,3,IF(B5829&lt;P_3+P_4,4,5))</f>
        <v/>
      </c>
      <c r="D5829">
        <f>NORM.S.INV(RAND())</f>
        <v/>
      </c>
      <c r="E5829">
        <f>V0*EXP((rf-q_leak-0.5*sigma^2)*C5829+sigma*SQRT(C5829)*D5829)</f>
        <v/>
      </c>
      <c r="F5829">
        <f>SHL_face*(1+SHL_rate)^C5829</f>
        <v/>
      </c>
      <c r="G5829">
        <f>Pref_face*(1+Pref_rate)^C5829</f>
        <v/>
      </c>
      <c r="H5829">
        <f>MAX(E5829-F5829-G5829,0)</f>
        <v/>
      </c>
      <c r="I5829">
        <f>MIN(E5829,F5829+G5829)+(1-MgmtPct)*H5829</f>
        <v/>
      </c>
      <c r="J5829">
        <f>IF(I5829/SponsorCost&gt;=RatchetTrigger,1,0)</f>
        <v/>
      </c>
      <c r="K5829">
        <f>IF(J5829=1,MgmtPctRatchet,MgmtPct)</f>
        <v/>
      </c>
      <c r="L5829">
        <f>K5829*H5829</f>
        <v/>
      </c>
      <c r="M5829">
        <f>EXP(-rf*C5829)*L5829</f>
        <v/>
      </c>
      <c r="N5829">
        <f>EXP(-rf*C5829)*E5829</f>
        <v/>
      </c>
    </row>
    <row r="5830">
      <c r="A5830" t="n">
        <v>5822</v>
      </c>
      <c r="B5830">
        <f>RAND()</f>
        <v/>
      </c>
      <c r="C5830">
        <f>IF(B5830&lt;P_3,3,IF(B5830&lt;P_3+P_4,4,5))</f>
        <v/>
      </c>
      <c r="D5830">
        <f>NORM.S.INV(RAND())</f>
        <v/>
      </c>
      <c r="E5830">
        <f>V0*EXP((rf-q_leak-0.5*sigma^2)*C5830+sigma*SQRT(C5830)*D5830)</f>
        <v/>
      </c>
      <c r="F5830">
        <f>SHL_face*(1+SHL_rate)^C5830</f>
        <v/>
      </c>
      <c r="G5830">
        <f>Pref_face*(1+Pref_rate)^C5830</f>
        <v/>
      </c>
      <c r="H5830">
        <f>MAX(E5830-F5830-G5830,0)</f>
        <v/>
      </c>
      <c r="I5830">
        <f>MIN(E5830,F5830+G5830)+(1-MgmtPct)*H5830</f>
        <v/>
      </c>
      <c r="J5830">
        <f>IF(I5830/SponsorCost&gt;=RatchetTrigger,1,0)</f>
        <v/>
      </c>
      <c r="K5830">
        <f>IF(J5830=1,MgmtPctRatchet,MgmtPct)</f>
        <v/>
      </c>
      <c r="L5830">
        <f>K5830*H5830</f>
        <v/>
      </c>
      <c r="M5830">
        <f>EXP(-rf*C5830)*L5830</f>
        <v/>
      </c>
      <c r="N5830">
        <f>EXP(-rf*C5830)*E5830</f>
        <v/>
      </c>
    </row>
    <row r="5831">
      <c r="A5831" t="n">
        <v>5823</v>
      </c>
      <c r="B5831">
        <f>RAND()</f>
        <v/>
      </c>
      <c r="C5831">
        <f>IF(B5831&lt;P_3,3,IF(B5831&lt;P_3+P_4,4,5))</f>
        <v/>
      </c>
      <c r="D5831">
        <f>NORM.S.INV(RAND())</f>
        <v/>
      </c>
      <c r="E5831">
        <f>V0*EXP((rf-q_leak-0.5*sigma^2)*C5831+sigma*SQRT(C5831)*D5831)</f>
        <v/>
      </c>
      <c r="F5831">
        <f>SHL_face*(1+SHL_rate)^C5831</f>
        <v/>
      </c>
      <c r="G5831">
        <f>Pref_face*(1+Pref_rate)^C5831</f>
        <v/>
      </c>
      <c r="H5831">
        <f>MAX(E5831-F5831-G5831,0)</f>
        <v/>
      </c>
      <c r="I5831">
        <f>MIN(E5831,F5831+G5831)+(1-MgmtPct)*H5831</f>
        <v/>
      </c>
      <c r="J5831">
        <f>IF(I5831/SponsorCost&gt;=RatchetTrigger,1,0)</f>
        <v/>
      </c>
      <c r="K5831">
        <f>IF(J5831=1,MgmtPctRatchet,MgmtPct)</f>
        <v/>
      </c>
      <c r="L5831">
        <f>K5831*H5831</f>
        <v/>
      </c>
      <c r="M5831">
        <f>EXP(-rf*C5831)*L5831</f>
        <v/>
      </c>
      <c r="N5831">
        <f>EXP(-rf*C5831)*E5831</f>
        <v/>
      </c>
    </row>
    <row r="5832">
      <c r="A5832" t="n">
        <v>5824</v>
      </c>
      <c r="B5832">
        <f>RAND()</f>
        <v/>
      </c>
      <c r="C5832">
        <f>IF(B5832&lt;P_3,3,IF(B5832&lt;P_3+P_4,4,5))</f>
        <v/>
      </c>
      <c r="D5832">
        <f>NORM.S.INV(RAND())</f>
        <v/>
      </c>
      <c r="E5832">
        <f>V0*EXP((rf-q_leak-0.5*sigma^2)*C5832+sigma*SQRT(C5832)*D5832)</f>
        <v/>
      </c>
      <c r="F5832">
        <f>SHL_face*(1+SHL_rate)^C5832</f>
        <v/>
      </c>
      <c r="G5832">
        <f>Pref_face*(1+Pref_rate)^C5832</f>
        <v/>
      </c>
      <c r="H5832">
        <f>MAX(E5832-F5832-G5832,0)</f>
        <v/>
      </c>
      <c r="I5832">
        <f>MIN(E5832,F5832+G5832)+(1-MgmtPct)*H5832</f>
        <v/>
      </c>
      <c r="J5832">
        <f>IF(I5832/SponsorCost&gt;=RatchetTrigger,1,0)</f>
        <v/>
      </c>
      <c r="K5832">
        <f>IF(J5832=1,MgmtPctRatchet,MgmtPct)</f>
        <v/>
      </c>
      <c r="L5832">
        <f>K5832*H5832</f>
        <v/>
      </c>
      <c r="M5832">
        <f>EXP(-rf*C5832)*L5832</f>
        <v/>
      </c>
      <c r="N5832">
        <f>EXP(-rf*C5832)*E5832</f>
        <v/>
      </c>
    </row>
    <row r="5833">
      <c r="A5833" t="n">
        <v>5825</v>
      </c>
      <c r="B5833">
        <f>RAND()</f>
        <v/>
      </c>
      <c r="C5833">
        <f>IF(B5833&lt;P_3,3,IF(B5833&lt;P_3+P_4,4,5))</f>
        <v/>
      </c>
      <c r="D5833">
        <f>NORM.S.INV(RAND())</f>
        <v/>
      </c>
      <c r="E5833">
        <f>V0*EXP((rf-q_leak-0.5*sigma^2)*C5833+sigma*SQRT(C5833)*D5833)</f>
        <v/>
      </c>
      <c r="F5833">
        <f>SHL_face*(1+SHL_rate)^C5833</f>
        <v/>
      </c>
      <c r="G5833">
        <f>Pref_face*(1+Pref_rate)^C5833</f>
        <v/>
      </c>
      <c r="H5833">
        <f>MAX(E5833-F5833-G5833,0)</f>
        <v/>
      </c>
      <c r="I5833">
        <f>MIN(E5833,F5833+G5833)+(1-MgmtPct)*H5833</f>
        <v/>
      </c>
      <c r="J5833">
        <f>IF(I5833/SponsorCost&gt;=RatchetTrigger,1,0)</f>
        <v/>
      </c>
      <c r="K5833">
        <f>IF(J5833=1,MgmtPctRatchet,MgmtPct)</f>
        <v/>
      </c>
      <c r="L5833">
        <f>K5833*H5833</f>
        <v/>
      </c>
      <c r="M5833">
        <f>EXP(-rf*C5833)*L5833</f>
        <v/>
      </c>
      <c r="N5833">
        <f>EXP(-rf*C5833)*E5833</f>
        <v/>
      </c>
    </row>
    <row r="5834">
      <c r="A5834" t="n">
        <v>5826</v>
      </c>
      <c r="B5834">
        <f>RAND()</f>
        <v/>
      </c>
      <c r="C5834">
        <f>IF(B5834&lt;P_3,3,IF(B5834&lt;P_3+P_4,4,5))</f>
        <v/>
      </c>
      <c r="D5834">
        <f>NORM.S.INV(RAND())</f>
        <v/>
      </c>
      <c r="E5834">
        <f>V0*EXP((rf-q_leak-0.5*sigma^2)*C5834+sigma*SQRT(C5834)*D5834)</f>
        <v/>
      </c>
      <c r="F5834">
        <f>SHL_face*(1+SHL_rate)^C5834</f>
        <v/>
      </c>
      <c r="G5834">
        <f>Pref_face*(1+Pref_rate)^C5834</f>
        <v/>
      </c>
      <c r="H5834">
        <f>MAX(E5834-F5834-G5834,0)</f>
        <v/>
      </c>
      <c r="I5834">
        <f>MIN(E5834,F5834+G5834)+(1-MgmtPct)*H5834</f>
        <v/>
      </c>
      <c r="J5834">
        <f>IF(I5834/SponsorCost&gt;=RatchetTrigger,1,0)</f>
        <v/>
      </c>
      <c r="K5834">
        <f>IF(J5834=1,MgmtPctRatchet,MgmtPct)</f>
        <v/>
      </c>
      <c r="L5834">
        <f>K5834*H5834</f>
        <v/>
      </c>
      <c r="M5834">
        <f>EXP(-rf*C5834)*L5834</f>
        <v/>
      </c>
      <c r="N5834">
        <f>EXP(-rf*C5834)*E5834</f>
        <v/>
      </c>
    </row>
    <row r="5835">
      <c r="A5835" t="n">
        <v>5827</v>
      </c>
      <c r="B5835">
        <f>RAND()</f>
        <v/>
      </c>
      <c r="C5835">
        <f>IF(B5835&lt;P_3,3,IF(B5835&lt;P_3+P_4,4,5))</f>
        <v/>
      </c>
      <c r="D5835">
        <f>NORM.S.INV(RAND())</f>
        <v/>
      </c>
      <c r="E5835">
        <f>V0*EXP((rf-q_leak-0.5*sigma^2)*C5835+sigma*SQRT(C5835)*D5835)</f>
        <v/>
      </c>
      <c r="F5835">
        <f>SHL_face*(1+SHL_rate)^C5835</f>
        <v/>
      </c>
      <c r="G5835">
        <f>Pref_face*(1+Pref_rate)^C5835</f>
        <v/>
      </c>
      <c r="H5835">
        <f>MAX(E5835-F5835-G5835,0)</f>
        <v/>
      </c>
      <c r="I5835">
        <f>MIN(E5835,F5835+G5835)+(1-MgmtPct)*H5835</f>
        <v/>
      </c>
      <c r="J5835">
        <f>IF(I5835/SponsorCost&gt;=RatchetTrigger,1,0)</f>
        <v/>
      </c>
      <c r="K5835">
        <f>IF(J5835=1,MgmtPctRatchet,MgmtPct)</f>
        <v/>
      </c>
      <c r="L5835">
        <f>K5835*H5835</f>
        <v/>
      </c>
      <c r="M5835">
        <f>EXP(-rf*C5835)*L5835</f>
        <v/>
      </c>
      <c r="N5835">
        <f>EXP(-rf*C5835)*E5835</f>
        <v/>
      </c>
    </row>
    <row r="5836">
      <c r="A5836" t="n">
        <v>5828</v>
      </c>
      <c r="B5836">
        <f>RAND()</f>
        <v/>
      </c>
      <c r="C5836">
        <f>IF(B5836&lt;P_3,3,IF(B5836&lt;P_3+P_4,4,5))</f>
        <v/>
      </c>
      <c r="D5836">
        <f>NORM.S.INV(RAND())</f>
        <v/>
      </c>
      <c r="E5836">
        <f>V0*EXP((rf-q_leak-0.5*sigma^2)*C5836+sigma*SQRT(C5836)*D5836)</f>
        <v/>
      </c>
      <c r="F5836">
        <f>SHL_face*(1+SHL_rate)^C5836</f>
        <v/>
      </c>
      <c r="G5836">
        <f>Pref_face*(1+Pref_rate)^C5836</f>
        <v/>
      </c>
      <c r="H5836">
        <f>MAX(E5836-F5836-G5836,0)</f>
        <v/>
      </c>
      <c r="I5836">
        <f>MIN(E5836,F5836+G5836)+(1-MgmtPct)*H5836</f>
        <v/>
      </c>
      <c r="J5836">
        <f>IF(I5836/SponsorCost&gt;=RatchetTrigger,1,0)</f>
        <v/>
      </c>
      <c r="K5836">
        <f>IF(J5836=1,MgmtPctRatchet,MgmtPct)</f>
        <v/>
      </c>
      <c r="L5836">
        <f>K5836*H5836</f>
        <v/>
      </c>
      <c r="M5836">
        <f>EXP(-rf*C5836)*L5836</f>
        <v/>
      </c>
      <c r="N5836">
        <f>EXP(-rf*C5836)*E5836</f>
        <v/>
      </c>
    </row>
    <row r="5837">
      <c r="A5837" t="n">
        <v>5829</v>
      </c>
      <c r="B5837">
        <f>RAND()</f>
        <v/>
      </c>
      <c r="C5837">
        <f>IF(B5837&lt;P_3,3,IF(B5837&lt;P_3+P_4,4,5))</f>
        <v/>
      </c>
      <c r="D5837">
        <f>NORM.S.INV(RAND())</f>
        <v/>
      </c>
      <c r="E5837">
        <f>V0*EXP((rf-q_leak-0.5*sigma^2)*C5837+sigma*SQRT(C5837)*D5837)</f>
        <v/>
      </c>
      <c r="F5837">
        <f>SHL_face*(1+SHL_rate)^C5837</f>
        <v/>
      </c>
      <c r="G5837">
        <f>Pref_face*(1+Pref_rate)^C5837</f>
        <v/>
      </c>
      <c r="H5837">
        <f>MAX(E5837-F5837-G5837,0)</f>
        <v/>
      </c>
      <c r="I5837">
        <f>MIN(E5837,F5837+G5837)+(1-MgmtPct)*H5837</f>
        <v/>
      </c>
      <c r="J5837">
        <f>IF(I5837/SponsorCost&gt;=RatchetTrigger,1,0)</f>
        <v/>
      </c>
      <c r="K5837">
        <f>IF(J5837=1,MgmtPctRatchet,MgmtPct)</f>
        <v/>
      </c>
      <c r="L5837">
        <f>K5837*H5837</f>
        <v/>
      </c>
      <c r="M5837">
        <f>EXP(-rf*C5837)*L5837</f>
        <v/>
      </c>
      <c r="N5837">
        <f>EXP(-rf*C5837)*E5837</f>
        <v/>
      </c>
    </row>
    <row r="5838">
      <c r="A5838" t="n">
        <v>5830</v>
      </c>
      <c r="B5838">
        <f>RAND()</f>
        <v/>
      </c>
      <c r="C5838">
        <f>IF(B5838&lt;P_3,3,IF(B5838&lt;P_3+P_4,4,5))</f>
        <v/>
      </c>
      <c r="D5838">
        <f>NORM.S.INV(RAND())</f>
        <v/>
      </c>
      <c r="E5838">
        <f>V0*EXP((rf-q_leak-0.5*sigma^2)*C5838+sigma*SQRT(C5838)*D5838)</f>
        <v/>
      </c>
      <c r="F5838">
        <f>SHL_face*(1+SHL_rate)^C5838</f>
        <v/>
      </c>
      <c r="G5838">
        <f>Pref_face*(1+Pref_rate)^C5838</f>
        <v/>
      </c>
      <c r="H5838">
        <f>MAX(E5838-F5838-G5838,0)</f>
        <v/>
      </c>
      <c r="I5838">
        <f>MIN(E5838,F5838+G5838)+(1-MgmtPct)*H5838</f>
        <v/>
      </c>
      <c r="J5838">
        <f>IF(I5838/SponsorCost&gt;=RatchetTrigger,1,0)</f>
        <v/>
      </c>
      <c r="K5838">
        <f>IF(J5838=1,MgmtPctRatchet,MgmtPct)</f>
        <v/>
      </c>
      <c r="L5838">
        <f>K5838*H5838</f>
        <v/>
      </c>
      <c r="M5838">
        <f>EXP(-rf*C5838)*L5838</f>
        <v/>
      </c>
      <c r="N5838">
        <f>EXP(-rf*C5838)*E5838</f>
        <v/>
      </c>
    </row>
    <row r="5839">
      <c r="A5839" t="n">
        <v>5831</v>
      </c>
      <c r="B5839">
        <f>RAND()</f>
        <v/>
      </c>
      <c r="C5839">
        <f>IF(B5839&lt;P_3,3,IF(B5839&lt;P_3+P_4,4,5))</f>
        <v/>
      </c>
      <c r="D5839">
        <f>NORM.S.INV(RAND())</f>
        <v/>
      </c>
      <c r="E5839">
        <f>V0*EXP((rf-q_leak-0.5*sigma^2)*C5839+sigma*SQRT(C5839)*D5839)</f>
        <v/>
      </c>
      <c r="F5839">
        <f>SHL_face*(1+SHL_rate)^C5839</f>
        <v/>
      </c>
      <c r="G5839">
        <f>Pref_face*(1+Pref_rate)^C5839</f>
        <v/>
      </c>
      <c r="H5839">
        <f>MAX(E5839-F5839-G5839,0)</f>
        <v/>
      </c>
      <c r="I5839">
        <f>MIN(E5839,F5839+G5839)+(1-MgmtPct)*H5839</f>
        <v/>
      </c>
      <c r="J5839">
        <f>IF(I5839/SponsorCost&gt;=RatchetTrigger,1,0)</f>
        <v/>
      </c>
      <c r="K5839">
        <f>IF(J5839=1,MgmtPctRatchet,MgmtPct)</f>
        <v/>
      </c>
      <c r="L5839">
        <f>K5839*H5839</f>
        <v/>
      </c>
      <c r="M5839">
        <f>EXP(-rf*C5839)*L5839</f>
        <v/>
      </c>
      <c r="N5839">
        <f>EXP(-rf*C5839)*E5839</f>
        <v/>
      </c>
    </row>
    <row r="5840">
      <c r="A5840" t="n">
        <v>5832</v>
      </c>
      <c r="B5840">
        <f>RAND()</f>
        <v/>
      </c>
      <c r="C5840">
        <f>IF(B5840&lt;P_3,3,IF(B5840&lt;P_3+P_4,4,5))</f>
        <v/>
      </c>
      <c r="D5840">
        <f>NORM.S.INV(RAND())</f>
        <v/>
      </c>
      <c r="E5840">
        <f>V0*EXP((rf-q_leak-0.5*sigma^2)*C5840+sigma*SQRT(C5840)*D5840)</f>
        <v/>
      </c>
      <c r="F5840">
        <f>SHL_face*(1+SHL_rate)^C5840</f>
        <v/>
      </c>
      <c r="G5840">
        <f>Pref_face*(1+Pref_rate)^C5840</f>
        <v/>
      </c>
      <c r="H5840">
        <f>MAX(E5840-F5840-G5840,0)</f>
        <v/>
      </c>
      <c r="I5840">
        <f>MIN(E5840,F5840+G5840)+(1-MgmtPct)*H5840</f>
        <v/>
      </c>
      <c r="J5840">
        <f>IF(I5840/SponsorCost&gt;=RatchetTrigger,1,0)</f>
        <v/>
      </c>
      <c r="K5840">
        <f>IF(J5840=1,MgmtPctRatchet,MgmtPct)</f>
        <v/>
      </c>
      <c r="L5840">
        <f>K5840*H5840</f>
        <v/>
      </c>
      <c r="M5840">
        <f>EXP(-rf*C5840)*L5840</f>
        <v/>
      </c>
      <c r="N5840">
        <f>EXP(-rf*C5840)*E5840</f>
        <v/>
      </c>
    </row>
    <row r="5841">
      <c r="A5841" t="n">
        <v>5833</v>
      </c>
      <c r="B5841">
        <f>RAND()</f>
        <v/>
      </c>
      <c r="C5841">
        <f>IF(B5841&lt;P_3,3,IF(B5841&lt;P_3+P_4,4,5))</f>
        <v/>
      </c>
      <c r="D5841">
        <f>NORM.S.INV(RAND())</f>
        <v/>
      </c>
      <c r="E5841">
        <f>V0*EXP((rf-q_leak-0.5*sigma^2)*C5841+sigma*SQRT(C5841)*D5841)</f>
        <v/>
      </c>
      <c r="F5841">
        <f>SHL_face*(1+SHL_rate)^C5841</f>
        <v/>
      </c>
      <c r="G5841">
        <f>Pref_face*(1+Pref_rate)^C5841</f>
        <v/>
      </c>
      <c r="H5841">
        <f>MAX(E5841-F5841-G5841,0)</f>
        <v/>
      </c>
      <c r="I5841">
        <f>MIN(E5841,F5841+G5841)+(1-MgmtPct)*H5841</f>
        <v/>
      </c>
      <c r="J5841">
        <f>IF(I5841/SponsorCost&gt;=RatchetTrigger,1,0)</f>
        <v/>
      </c>
      <c r="K5841">
        <f>IF(J5841=1,MgmtPctRatchet,MgmtPct)</f>
        <v/>
      </c>
      <c r="L5841">
        <f>K5841*H5841</f>
        <v/>
      </c>
      <c r="M5841">
        <f>EXP(-rf*C5841)*L5841</f>
        <v/>
      </c>
      <c r="N5841">
        <f>EXP(-rf*C5841)*E5841</f>
        <v/>
      </c>
    </row>
    <row r="5842">
      <c r="A5842" t="n">
        <v>5834</v>
      </c>
      <c r="B5842">
        <f>RAND()</f>
        <v/>
      </c>
      <c r="C5842">
        <f>IF(B5842&lt;P_3,3,IF(B5842&lt;P_3+P_4,4,5))</f>
        <v/>
      </c>
      <c r="D5842">
        <f>NORM.S.INV(RAND())</f>
        <v/>
      </c>
      <c r="E5842">
        <f>V0*EXP((rf-q_leak-0.5*sigma^2)*C5842+sigma*SQRT(C5842)*D5842)</f>
        <v/>
      </c>
      <c r="F5842">
        <f>SHL_face*(1+SHL_rate)^C5842</f>
        <v/>
      </c>
      <c r="G5842">
        <f>Pref_face*(1+Pref_rate)^C5842</f>
        <v/>
      </c>
      <c r="H5842">
        <f>MAX(E5842-F5842-G5842,0)</f>
        <v/>
      </c>
      <c r="I5842">
        <f>MIN(E5842,F5842+G5842)+(1-MgmtPct)*H5842</f>
        <v/>
      </c>
      <c r="J5842">
        <f>IF(I5842/SponsorCost&gt;=RatchetTrigger,1,0)</f>
        <v/>
      </c>
      <c r="K5842">
        <f>IF(J5842=1,MgmtPctRatchet,MgmtPct)</f>
        <v/>
      </c>
      <c r="L5842">
        <f>K5842*H5842</f>
        <v/>
      </c>
      <c r="M5842">
        <f>EXP(-rf*C5842)*L5842</f>
        <v/>
      </c>
      <c r="N5842">
        <f>EXP(-rf*C5842)*E5842</f>
        <v/>
      </c>
    </row>
    <row r="5843">
      <c r="A5843" t="n">
        <v>5835</v>
      </c>
      <c r="B5843">
        <f>RAND()</f>
        <v/>
      </c>
      <c r="C5843">
        <f>IF(B5843&lt;P_3,3,IF(B5843&lt;P_3+P_4,4,5))</f>
        <v/>
      </c>
      <c r="D5843">
        <f>NORM.S.INV(RAND())</f>
        <v/>
      </c>
      <c r="E5843">
        <f>V0*EXP((rf-q_leak-0.5*sigma^2)*C5843+sigma*SQRT(C5843)*D5843)</f>
        <v/>
      </c>
      <c r="F5843">
        <f>SHL_face*(1+SHL_rate)^C5843</f>
        <v/>
      </c>
      <c r="G5843">
        <f>Pref_face*(1+Pref_rate)^C5843</f>
        <v/>
      </c>
      <c r="H5843">
        <f>MAX(E5843-F5843-G5843,0)</f>
        <v/>
      </c>
      <c r="I5843">
        <f>MIN(E5843,F5843+G5843)+(1-MgmtPct)*H5843</f>
        <v/>
      </c>
      <c r="J5843">
        <f>IF(I5843/SponsorCost&gt;=RatchetTrigger,1,0)</f>
        <v/>
      </c>
      <c r="K5843">
        <f>IF(J5843=1,MgmtPctRatchet,MgmtPct)</f>
        <v/>
      </c>
      <c r="L5843">
        <f>K5843*H5843</f>
        <v/>
      </c>
      <c r="M5843">
        <f>EXP(-rf*C5843)*L5843</f>
        <v/>
      </c>
      <c r="N5843">
        <f>EXP(-rf*C5843)*E5843</f>
        <v/>
      </c>
    </row>
    <row r="5844">
      <c r="A5844" t="n">
        <v>5836</v>
      </c>
      <c r="B5844">
        <f>RAND()</f>
        <v/>
      </c>
      <c r="C5844">
        <f>IF(B5844&lt;P_3,3,IF(B5844&lt;P_3+P_4,4,5))</f>
        <v/>
      </c>
      <c r="D5844">
        <f>NORM.S.INV(RAND())</f>
        <v/>
      </c>
      <c r="E5844">
        <f>V0*EXP((rf-q_leak-0.5*sigma^2)*C5844+sigma*SQRT(C5844)*D5844)</f>
        <v/>
      </c>
      <c r="F5844">
        <f>SHL_face*(1+SHL_rate)^C5844</f>
        <v/>
      </c>
      <c r="G5844">
        <f>Pref_face*(1+Pref_rate)^C5844</f>
        <v/>
      </c>
      <c r="H5844">
        <f>MAX(E5844-F5844-G5844,0)</f>
        <v/>
      </c>
      <c r="I5844">
        <f>MIN(E5844,F5844+G5844)+(1-MgmtPct)*H5844</f>
        <v/>
      </c>
      <c r="J5844">
        <f>IF(I5844/SponsorCost&gt;=RatchetTrigger,1,0)</f>
        <v/>
      </c>
      <c r="K5844">
        <f>IF(J5844=1,MgmtPctRatchet,MgmtPct)</f>
        <v/>
      </c>
      <c r="L5844">
        <f>K5844*H5844</f>
        <v/>
      </c>
      <c r="M5844">
        <f>EXP(-rf*C5844)*L5844</f>
        <v/>
      </c>
      <c r="N5844">
        <f>EXP(-rf*C5844)*E5844</f>
        <v/>
      </c>
    </row>
    <row r="5845">
      <c r="A5845" t="n">
        <v>5837</v>
      </c>
      <c r="B5845">
        <f>RAND()</f>
        <v/>
      </c>
      <c r="C5845">
        <f>IF(B5845&lt;P_3,3,IF(B5845&lt;P_3+P_4,4,5))</f>
        <v/>
      </c>
      <c r="D5845">
        <f>NORM.S.INV(RAND())</f>
        <v/>
      </c>
      <c r="E5845">
        <f>V0*EXP((rf-q_leak-0.5*sigma^2)*C5845+sigma*SQRT(C5845)*D5845)</f>
        <v/>
      </c>
      <c r="F5845">
        <f>SHL_face*(1+SHL_rate)^C5845</f>
        <v/>
      </c>
      <c r="G5845">
        <f>Pref_face*(1+Pref_rate)^C5845</f>
        <v/>
      </c>
      <c r="H5845">
        <f>MAX(E5845-F5845-G5845,0)</f>
        <v/>
      </c>
      <c r="I5845">
        <f>MIN(E5845,F5845+G5845)+(1-MgmtPct)*H5845</f>
        <v/>
      </c>
      <c r="J5845">
        <f>IF(I5845/SponsorCost&gt;=RatchetTrigger,1,0)</f>
        <v/>
      </c>
      <c r="K5845">
        <f>IF(J5845=1,MgmtPctRatchet,MgmtPct)</f>
        <v/>
      </c>
      <c r="L5845">
        <f>K5845*H5845</f>
        <v/>
      </c>
      <c r="M5845">
        <f>EXP(-rf*C5845)*L5845</f>
        <v/>
      </c>
      <c r="N5845">
        <f>EXP(-rf*C5845)*E5845</f>
        <v/>
      </c>
    </row>
    <row r="5846">
      <c r="A5846" t="n">
        <v>5838</v>
      </c>
      <c r="B5846">
        <f>RAND()</f>
        <v/>
      </c>
      <c r="C5846">
        <f>IF(B5846&lt;P_3,3,IF(B5846&lt;P_3+P_4,4,5))</f>
        <v/>
      </c>
      <c r="D5846">
        <f>NORM.S.INV(RAND())</f>
        <v/>
      </c>
      <c r="E5846">
        <f>V0*EXP((rf-q_leak-0.5*sigma^2)*C5846+sigma*SQRT(C5846)*D5846)</f>
        <v/>
      </c>
      <c r="F5846">
        <f>SHL_face*(1+SHL_rate)^C5846</f>
        <v/>
      </c>
      <c r="G5846">
        <f>Pref_face*(1+Pref_rate)^C5846</f>
        <v/>
      </c>
      <c r="H5846">
        <f>MAX(E5846-F5846-G5846,0)</f>
        <v/>
      </c>
      <c r="I5846">
        <f>MIN(E5846,F5846+G5846)+(1-MgmtPct)*H5846</f>
        <v/>
      </c>
      <c r="J5846">
        <f>IF(I5846/SponsorCost&gt;=RatchetTrigger,1,0)</f>
        <v/>
      </c>
      <c r="K5846">
        <f>IF(J5846=1,MgmtPctRatchet,MgmtPct)</f>
        <v/>
      </c>
      <c r="L5846">
        <f>K5846*H5846</f>
        <v/>
      </c>
      <c r="M5846">
        <f>EXP(-rf*C5846)*L5846</f>
        <v/>
      </c>
      <c r="N5846">
        <f>EXP(-rf*C5846)*E5846</f>
        <v/>
      </c>
    </row>
    <row r="5847">
      <c r="A5847" t="n">
        <v>5839</v>
      </c>
      <c r="B5847">
        <f>RAND()</f>
        <v/>
      </c>
      <c r="C5847">
        <f>IF(B5847&lt;P_3,3,IF(B5847&lt;P_3+P_4,4,5))</f>
        <v/>
      </c>
      <c r="D5847">
        <f>NORM.S.INV(RAND())</f>
        <v/>
      </c>
      <c r="E5847">
        <f>V0*EXP((rf-q_leak-0.5*sigma^2)*C5847+sigma*SQRT(C5847)*D5847)</f>
        <v/>
      </c>
      <c r="F5847">
        <f>SHL_face*(1+SHL_rate)^C5847</f>
        <v/>
      </c>
      <c r="G5847">
        <f>Pref_face*(1+Pref_rate)^C5847</f>
        <v/>
      </c>
      <c r="H5847">
        <f>MAX(E5847-F5847-G5847,0)</f>
        <v/>
      </c>
      <c r="I5847">
        <f>MIN(E5847,F5847+G5847)+(1-MgmtPct)*H5847</f>
        <v/>
      </c>
      <c r="J5847">
        <f>IF(I5847/SponsorCost&gt;=RatchetTrigger,1,0)</f>
        <v/>
      </c>
      <c r="K5847">
        <f>IF(J5847=1,MgmtPctRatchet,MgmtPct)</f>
        <v/>
      </c>
      <c r="L5847">
        <f>K5847*H5847</f>
        <v/>
      </c>
      <c r="M5847">
        <f>EXP(-rf*C5847)*L5847</f>
        <v/>
      </c>
      <c r="N5847">
        <f>EXP(-rf*C5847)*E5847</f>
        <v/>
      </c>
    </row>
    <row r="5848">
      <c r="A5848" t="n">
        <v>5840</v>
      </c>
      <c r="B5848">
        <f>RAND()</f>
        <v/>
      </c>
      <c r="C5848">
        <f>IF(B5848&lt;P_3,3,IF(B5848&lt;P_3+P_4,4,5))</f>
        <v/>
      </c>
      <c r="D5848">
        <f>NORM.S.INV(RAND())</f>
        <v/>
      </c>
      <c r="E5848">
        <f>V0*EXP((rf-q_leak-0.5*sigma^2)*C5848+sigma*SQRT(C5848)*D5848)</f>
        <v/>
      </c>
      <c r="F5848">
        <f>SHL_face*(1+SHL_rate)^C5848</f>
        <v/>
      </c>
      <c r="G5848">
        <f>Pref_face*(1+Pref_rate)^C5848</f>
        <v/>
      </c>
      <c r="H5848">
        <f>MAX(E5848-F5848-G5848,0)</f>
        <v/>
      </c>
      <c r="I5848">
        <f>MIN(E5848,F5848+G5848)+(1-MgmtPct)*H5848</f>
        <v/>
      </c>
      <c r="J5848">
        <f>IF(I5848/SponsorCost&gt;=RatchetTrigger,1,0)</f>
        <v/>
      </c>
      <c r="K5848">
        <f>IF(J5848=1,MgmtPctRatchet,MgmtPct)</f>
        <v/>
      </c>
      <c r="L5848">
        <f>K5848*H5848</f>
        <v/>
      </c>
      <c r="M5848">
        <f>EXP(-rf*C5848)*L5848</f>
        <v/>
      </c>
      <c r="N5848">
        <f>EXP(-rf*C5848)*E5848</f>
        <v/>
      </c>
    </row>
    <row r="5849">
      <c r="A5849" t="n">
        <v>5841</v>
      </c>
      <c r="B5849">
        <f>RAND()</f>
        <v/>
      </c>
      <c r="C5849">
        <f>IF(B5849&lt;P_3,3,IF(B5849&lt;P_3+P_4,4,5))</f>
        <v/>
      </c>
      <c r="D5849">
        <f>NORM.S.INV(RAND())</f>
        <v/>
      </c>
      <c r="E5849">
        <f>V0*EXP((rf-q_leak-0.5*sigma^2)*C5849+sigma*SQRT(C5849)*D5849)</f>
        <v/>
      </c>
      <c r="F5849">
        <f>SHL_face*(1+SHL_rate)^C5849</f>
        <v/>
      </c>
      <c r="G5849">
        <f>Pref_face*(1+Pref_rate)^C5849</f>
        <v/>
      </c>
      <c r="H5849">
        <f>MAX(E5849-F5849-G5849,0)</f>
        <v/>
      </c>
      <c r="I5849">
        <f>MIN(E5849,F5849+G5849)+(1-MgmtPct)*H5849</f>
        <v/>
      </c>
      <c r="J5849">
        <f>IF(I5849/SponsorCost&gt;=RatchetTrigger,1,0)</f>
        <v/>
      </c>
      <c r="K5849">
        <f>IF(J5849=1,MgmtPctRatchet,MgmtPct)</f>
        <v/>
      </c>
      <c r="L5849">
        <f>K5849*H5849</f>
        <v/>
      </c>
      <c r="M5849">
        <f>EXP(-rf*C5849)*L5849</f>
        <v/>
      </c>
      <c r="N5849">
        <f>EXP(-rf*C5849)*E5849</f>
        <v/>
      </c>
    </row>
    <row r="5850">
      <c r="A5850" t="n">
        <v>5842</v>
      </c>
      <c r="B5850">
        <f>RAND()</f>
        <v/>
      </c>
      <c r="C5850">
        <f>IF(B5850&lt;P_3,3,IF(B5850&lt;P_3+P_4,4,5))</f>
        <v/>
      </c>
      <c r="D5850">
        <f>NORM.S.INV(RAND())</f>
        <v/>
      </c>
      <c r="E5850">
        <f>V0*EXP((rf-q_leak-0.5*sigma^2)*C5850+sigma*SQRT(C5850)*D5850)</f>
        <v/>
      </c>
      <c r="F5850">
        <f>SHL_face*(1+SHL_rate)^C5850</f>
        <v/>
      </c>
      <c r="G5850">
        <f>Pref_face*(1+Pref_rate)^C5850</f>
        <v/>
      </c>
      <c r="H5850">
        <f>MAX(E5850-F5850-G5850,0)</f>
        <v/>
      </c>
      <c r="I5850">
        <f>MIN(E5850,F5850+G5850)+(1-MgmtPct)*H5850</f>
        <v/>
      </c>
      <c r="J5850">
        <f>IF(I5850/SponsorCost&gt;=RatchetTrigger,1,0)</f>
        <v/>
      </c>
      <c r="K5850">
        <f>IF(J5850=1,MgmtPctRatchet,MgmtPct)</f>
        <v/>
      </c>
      <c r="L5850">
        <f>K5850*H5850</f>
        <v/>
      </c>
      <c r="M5850">
        <f>EXP(-rf*C5850)*L5850</f>
        <v/>
      </c>
      <c r="N5850">
        <f>EXP(-rf*C5850)*E5850</f>
        <v/>
      </c>
    </row>
    <row r="5851">
      <c r="A5851" t="n">
        <v>5843</v>
      </c>
      <c r="B5851">
        <f>RAND()</f>
        <v/>
      </c>
      <c r="C5851">
        <f>IF(B5851&lt;P_3,3,IF(B5851&lt;P_3+P_4,4,5))</f>
        <v/>
      </c>
      <c r="D5851">
        <f>NORM.S.INV(RAND())</f>
        <v/>
      </c>
      <c r="E5851">
        <f>V0*EXP((rf-q_leak-0.5*sigma^2)*C5851+sigma*SQRT(C5851)*D5851)</f>
        <v/>
      </c>
      <c r="F5851">
        <f>SHL_face*(1+SHL_rate)^C5851</f>
        <v/>
      </c>
      <c r="G5851">
        <f>Pref_face*(1+Pref_rate)^C5851</f>
        <v/>
      </c>
      <c r="H5851">
        <f>MAX(E5851-F5851-G5851,0)</f>
        <v/>
      </c>
      <c r="I5851">
        <f>MIN(E5851,F5851+G5851)+(1-MgmtPct)*H5851</f>
        <v/>
      </c>
      <c r="J5851">
        <f>IF(I5851/SponsorCost&gt;=RatchetTrigger,1,0)</f>
        <v/>
      </c>
      <c r="K5851">
        <f>IF(J5851=1,MgmtPctRatchet,MgmtPct)</f>
        <v/>
      </c>
      <c r="L5851">
        <f>K5851*H5851</f>
        <v/>
      </c>
      <c r="M5851">
        <f>EXP(-rf*C5851)*L5851</f>
        <v/>
      </c>
      <c r="N5851">
        <f>EXP(-rf*C5851)*E5851</f>
        <v/>
      </c>
    </row>
    <row r="5852">
      <c r="A5852" t="n">
        <v>5844</v>
      </c>
      <c r="B5852">
        <f>RAND()</f>
        <v/>
      </c>
      <c r="C5852">
        <f>IF(B5852&lt;P_3,3,IF(B5852&lt;P_3+P_4,4,5))</f>
        <v/>
      </c>
      <c r="D5852">
        <f>NORM.S.INV(RAND())</f>
        <v/>
      </c>
      <c r="E5852">
        <f>V0*EXP((rf-q_leak-0.5*sigma^2)*C5852+sigma*SQRT(C5852)*D5852)</f>
        <v/>
      </c>
      <c r="F5852">
        <f>SHL_face*(1+SHL_rate)^C5852</f>
        <v/>
      </c>
      <c r="G5852">
        <f>Pref_face*(1+Pref_rate)^C5852</f>
        <v/>
      </c>
      <c r="H5852">
        <f>MAX(E5852-F5852-G5852,0)</f>
        <v/>
      </c>
      <c r="I5852">
        <f>MIN(E5852,F5852+G5852)+(1-MgmtPct)*H5852</f>
        <v/>
      </c>
      <c r="J5852">
        <f>IF(I5852/SponsorCost&gt;=RatchetTrigger,1,0)</f>
        <v/>
      </c>
      <c r="K5852">
        <f>IF(J5852=1,MgmtPctRatchet,MgmtPct)</f>
        <v/>
      </c>
      <c r="L5852">
        <f>K5852*H5852</f>
        <v/>
      </c>
      <c r="M5852">
        <f>EXP(-rf*C5852)*L5852</f>
        <v/>
      </c>
      <c r="N5852">
        <f>EXP(-rf*C5852)*E5852</f>
        <v/>
      </c>
    </row>
    <row r="5853">
      <c r="A5853" t="n">
        <v>5845</v>
      </c>
      <c r="B5853">
        <f>RAND()</f>
        <v/>
      </c>
      <c r="C5853">
        <f>IF(B5853&lt;P_3,3,IF(B5853&lt;P_3+P_4,4,5))</f>
        <v/>
      </c>
      <c r="D5853">
        <f>NORM.S.INV(RAND())</f>
        <v/>
      </c>
      <c r="E5853">
        <f>V0*EXP((rf-q_leak-0.5*sigma^2)*C5853+sigma*SQRT(C5853)*D5853)</f>
        <v/>
      </c>
      <c r="F5853">
        <f>SHL_face*(1+SHL_rate)^C5853</f>
        <v/>
      </c>
      <c r="G5853">
        <f>Pref_face*(1+Pref_rate)^C5853</f>
        <v/>
      </c>
      <c r="H5853">
        <f>MAX(E5853-F5853-G5853,0)</f>
        <v/>
      </c>
      <c r="I5853">
        <f>MIN(E5853,F5853+G5853)+(1-MgmtPct)*H5853</f>
        <v/>
      </c>
      <c r="J5853">
        <f>IF(I5853/SponsorCost&gt;=RatchetTrigger,1,0)</f>
        <v/>
      </c>
      <c r="K5853">
        <f>IF(J5853=1,MgmtPctRatchet,MgmtPct)</f>
        <v/>
      </c>
      <c r="L5853">
        <f>K5853*H5853</f>
        <v/>
      </c>
      <c r="M5853">
        <f>EXP(-rf*C5853)*L5853</f>
        <v/>
      </c>
      <c r="N5853">
        <f>EXP(-rf*C5853)*E5853</f>
        <v/>
      </c>
    </row>
    <row r="5854">
      <c r="A5854" t="n">
        <v>5846</v>
      </c>
      <c r="B5854">
        <f>RAND()</f>
        <v/>
      </c>
      <c r="C5854">
        <f>IF(B5854&lt;P_3,3,IF(B5854&lt;P_3+P_4,4,5))</f>
        <v/>
      </c>
      <c r="D5854">
        <f>NORM.S.INV(RAND())</f>
        <v/>
      </c>
      <c r="E5854">
        <f>V0*EXP((rf-q_leak-0.5*sigma^2)*C5854+sigma*SQRT(C5854)*D5854)</f>
        <v/>
      </c>
      <c r="F5854">
        <f>SHL_face*(1+SHL_rate)^C5854</f>
        <v/>
      </c>
      <c r="G5854">
        <f>Pref_face*(1+Pref_rate)^C5854</f>
        <v/>
      </c>
      <c r="H5854">
        <f>MAX(E5854-F5854-G5854,0)</f>
        <v/>
      </c>
      <c r="I5854">
        <f>MIN(E5854,F5854+G5854)+(1-MgmtPct)*H5854</f>
        <v/>
      </c>
      <c r="J5854">
        <f>IF(I5854/SponsorCost&gt;=RatchetTrigger,1,0)</f>
        <v/>
      </c>
      <c r="K5854">
        <f>IF(J5854=1,MgmtPctRatchet,MgmtPct)</f>
        <v/>
      </c>
      <c r="L5854">
        <f>K5854*H5854</f>
        <v/>
      </c>
      <c r="M5854">
        <f>EXP(-rf*C5854)*L5854</f>
        <v/>
      </c>
      <c r="N5854">
        <f>EXP(-rf*C5854)*E5854</f>
        <v/>
      </c>
    </row>
    <row r="5855">
      <c r="A5855" t="n">
        <v>5847</v>
      </c>
      <c r="B5855">
        <f>RAND()</f>
        <v/>
      </c>
      <c r="C5855">
        <f>IF(B5855&lt;P_3,3,IF(B5855&lt;P_3+P_4,4,5))</f>
        <v/>
      </c>
      <c r="D5855">
        <f>NORM.S.INV(RAND())</f>
        <v/>
      </c>
      <c r="E5855">
        <f>V0*EXP((rf-q_leak-0.5*sigma^2)*C5855+sigma*SQRT(C5855)*D5855)</f>
        <v/>
      </c>
      <c r="F5855">
        <f>SHL_face*(1+SHL_rate)^C5855</f>
        <v/>
      </c>
      <c r="G5855">
        <f>Pref_face*(1+Pref_rate)^C5855</f>
        <v/>
      </c>
      <c r="H5855">
        <f>MAX(E5855-F5855-G5855,0)</f>
        <v/>
      </c>
      <c r="I5855">
        <f>MIN(E5855,F5855+G5855)+(1-MgmtPct)*H5855</f>
        <v/>
      </c>
      <c r="J5855">
        <f>IF(I5855/SponsorCost&gt;=RatchetTrigger,1,0)</f>
        <v/>
      </c>
      <c r="K5855">
        <f>IF(J5855=1,MgmtPctRatchet,MgmtPct)</f>
        <v/>
      </c>
      <c r="L5855">
        <f>K5855*H5855</f>
        <v/>
      </c>
      <c r="M5855">
        <f>EXP(-rf*C5855)*L5855</f>
        <v/>
      </c>
      <c r="N5855">
        <f>EXP(-rf*C5855)*E5855</f>
        <v/>
      </c>
    </row>
    <row r="5856">
      <c r="A5856" t="n">
        <v>5848</v>
      </c>
      <c r="B5856">
        <f>RAND()</f>
        <v/>
      </c>
      <c r="C5856">
        <f>IF(B5856&lt;P_3,3,IF(B5856&lt;P_3+P_4,4,5))</f>
        <v/>
      </c>
      <c r="D5856">
        <f>NORM.S.INV(RAND())</f>
        <v/>
      </c>
      <c r="E5856">
        <f>V0*EXP((rf-q_leak-0.5*sigma^2)*C5856+sigma*SQRT(C5856)*D5856)</f>
        <v/>
      </c>
      <c r="F5856">
        <f>SHL_face*(1+SHL_rate)^C5856</f>
        <v/>
      </c>
      <c r="G5856">
        <f>Pref_face*(1+Pref_rate)^C5856</f>
        <v/>
      </c>
      <c r="H5856">
        <f>MAX(E5856-F5856-G5856,0)</f>
        <v/>
      </c>
      <c r="I5856">
        <f>MIN(E5856,F5856+G5856)+(1-MgmtPct)*H5856</f>
        <v/>
      </c>
      <c r="J5856">
        <f>IF(I5856/SponsorCost&gt;=RatchetTrigger,1,0)</f>
        <v/>
      </c>
      <c r="K5856">
        <f>IF(J5856=1,MgmtPctRatchet,MgmtPct)</f>
        <v/>
      </c>
      <c r="L5856">
        <f>K5856*H5856</f>
        <v/>
      </c>
      <c r="M5856">
        <f>EXP(-rf*C5856)*L5856</f>
        <v/>
      </c>
      <c r="N5856">
        <f>EXP(-rf*C5856)*E5856</f>
        <v/>
      </c>
    </row>
    <row r="5857">
      <c r="A5857" t="n">
        <v>5849</v>
      </c>
      <c r="B5857">
        <f>RAND()</f>
        <v/>
      </c>
      <c r="C5857">
        <f>IF(B5857&lt;P_3,3,IF(B5857&lt;P_3+P_4,4,5))</f>
        <v/>
      </c>
      <c r="D5857">
        <f>NORM.S.INV(RAND())</f>
        <v/>
      </c>
      <c r="E5857">
        <f>V0*EXP((rf-q_leak-0.5*sigma^2)*C5857+sigma*SQRT(C5857)*D5857)</f>
        <v/>
      </c>
      <c r="F5857">
        <f>SHL_face*(1+SHL_rate)^C5857</f>
        <v/>
      </c>
      <c r="G5857">
        <f>Pref_face*(1+Pref_rate)^C5857</f>
        <v/>
      </c>
      <c r="H5857">
        <f>MAX(E5857-F5857-G5857,0)</f>
        <v/>
      </c>
      <c r="I5857">
        <f>MIN(E5857,F5857+G5857)+(1-MgmtPct)*H5857</f>
        <v/>
      </c>
      <c r="J5857">
        <f>IF(I5857/SponsorCost&gt;=RatchetTrigger,1,0)</f>
        <v/>
      </c>
      <c r="K5857">
        <f>IF(J5857=1,MgmtPctRatchet,MgmtPct)</f>
        <v/>
      </c>
      <c r="L5857">
        <f>K5857*H5857</f>
        <v/>
      </c>
      <c r="M5857">
        <f>EXP(-rf*C5857)*L5857</f>
        <v/>
      </c>
      <c r="N5857">
        <f>EXP(-rf*C5857)*E5857</f>
        <v/>
      </c>
    </row>
    <row r="5858">
      <c r="A5858" t="n">
        <v>5850</v>
      </c>
      <c r="B5858">
        <f>RAND()</f>
        <v/>
      </c>
      <c r="C5858">
        <f>IF(B5858&lt;P_3,3,IF(B5858&lt;P_3+P_4,4,5))</f>
        <v/>
      </c>
      <c r="D5858">
        <f>NORM.S.INV(RAND())</f>
        <v/>
      </c>
      <c r="E5858">
        <f>V0*EXP((rf-q_leak-0.5*sigma^2)*C5858+sigma*SQRT(C5858)*D5858)</f>
        <v/>
      </c>
      <c r="F5858">
        <f>SHL_face*(1+SHL_rate)^C5858</f>
        <v/>
      </c>
      <c r="G5858">
        <f>Pref_face*(1+Pref_rate)^C5858</f>
        <v/>
      </c>
      <c r="H5858">
        <f>MAX(E5858-F5858-G5858,0)</f>
        <v/>
      </c>
      <c r="I5858">
        <f>MIN(E5858,F5858+G5858)+(1-MgmtPct)*H5858</f>
        <v/>
      </c>
      <c r="J5858">
        <f>IF(I5858/SponsorCost&gt;=RatchetTrigger,1,0)</f>
        <v/>
      </c>
      <c r="K5858">
        <f>IF(J5858=1,MgmtPctRatchet,MgmtPct)</f>
        <v/>
      </c>
      <c r="L5858">
        <f>K5858*H5858</f>
        <v/>
      </c>
      <c r="M5858">
        <f>EXP(-rf*C5858)*L5858</f>
        <v/>
      </c>
      <c r="N5858">
        <f>EXP(-rf*C5858)*E5858</f>
        <v/>
      </c>
    </row>
    <row r="5859">
      <c r="A5859" t="n">
        <v>5851</v>
      </c>
      <c r="B5859">
        <f>RAND()</f>
        <v/>
      </c>
      <c r="C5859">
        <f>IF(B5859&lt;P_3,3,IF(B5859&lt;P_3+P_4,4,5))</f>
        <v/>
      </c>
      <c r="D5859">
        <f>NORM.S.INV(RAND())</f>
        <v/>
      </c>
      <c r="E5859">
        <f>V0*EXP((rf-q_leak-0.5*sigma^2)*C5859+sigma*SQRT(C5859)*D5859)</f>
        <v/>
      </c>
      <c r="F5859">
        <f>SHL_face*(1+SHL_rate)^C5859</f>
        <v/>
      </c>
      <c r="G5859">
        <f>Pref_face*(1+Pref_rate)^C5859</f>
        <v/>
      </c>
      <c r="H5859">
        <f>MAX(E5859-F5859-G5859,0)</f>
        <v/>
      </c>
      <c r="I5859">
        <f>MIN(E5859,F5859+G5859)+(1-MgmtPct)*H5859</f>
        <v/>
      </c>
      <c r="J5859">
        <f>IF(I5859/SponsorCost&gt;=RatchetTrigger,1,0)</f>
        <v/>
      </c>
      <c r="K5859">
        <f>IF(J5859=1,MgmtPctRatchet,MgmtPct)</f>
        <v/>
      </c>
      <c r="L5859">
        <f>K5859*H5859</f>
        <v/>
      </c>
      <c r="M5859">
        <f>EXP(-rf*C5859)*L5859</f>
        <v/>
      </c>
      <c r="N5859">
        <f>EXP(-rf*C5859)*E5859</f>
        <v/>
      </c>
    </row>
    <row r="5860">
      <c r="A5860" t="n">
        <v>5852</v>
      </c>
      <c r="B5860">
        <f>RAND()</f>
        <v/>
      </c>
      <c r="C5860">
        <f>IF(B5860&lt;P_3,3,IF(B5860&lt;P_3+P_4,4,5))</f>
        <v/>
      </c>
      <c r="D5860">
        <f>NORM.S.INV(RAND())</f>
        <v/>
      </c>
      <c r="E5860">
        <f>V0*EXP((rf-q_leak-0.5*sigma^2)*C5860+sigma*SQRT(C5860)*D5860)</f>
        <v/>
      </c>
      <c r="F5860">
        <f>SHL_face*(1+SHL_rate)^C5860</f>
        <v/>
      </c>
      <c r="G5860">
        <f>Pref_face*(1+Pref_rate)^C5860</f>
        <v/>
      </c>
      <c r="H5860">
        <f>MAX(E5860-F5860-G5860,0)</f>
        <v/>
      </c>
      <c r="I5860">
        <f>MIN(E5860,F5860+G5860)+(1-MgmtPct)*H5860</f>
        <v/>
      </c>
      <c r="J5860">
        <f>IF(I5860/SponsorCost&gt;=RatchetTrigger,1,0)</f>
        <v/>
      </c>
      <c r="K5860">
        <f>IF(J5860=1,MgmtPctRatchet,MgmtPct)</f>
        <v/>
      </c>
      <c r="L5860">
        <f>K5860*H5860</f>
        <v/>
      </c>
      <c r="M5860">
        <f>EXP(-rf*C5860)*L5860</f>
        <v/>
      </c>
      <c r="N5860">
        <f>EXP(-rf*C5860)*E5860</f>
        <v/>
      </c>
    </row>
    <row r="5861">
      <c r="A5861" t="n">
        <v>5853</v>
      </c>
      <c r="B5861">
        <f>RAND()</f>
        <v/>
      </c>
      <c r="C5861">
        <f>IF(B5861&lt;P_3,3,IF(B5861&lt;P_3+P_4,4,5))</f>
        <v/>
      </c>
      <c r="D5861">
        <f>NORM.S.INV(RAND())</f>
        <v/>
      </c>
      <c r="E5861">
        <f>V0*EXP((rf-q_leak-0.5*sigma^2)*C5861+sigma*SQRT(C5861)*D5861)</f>
        <v/>
      </c>
      <c r="F5861">
        <f>SHL_face*(1+SHL_rate)^C5861</f>
        <v/>
      </c>
      <c r="G5861">
        <f>Pref_face*(1+Pref_rate)^C5861</f>
        <v/>
      </c>
      <c r="H5861">
        <f>MAX(E5861-F5861-G5861,0)</f>
        <v/>
      </c>
      <c r="I5861">
        <f>MIN(E5861,F5861+G5861)+(1-MgmtPct)*H5861</f>
        <v/>
      </c>
      <c r="J5861">
        <f>IF(I5861/SponsorCost&gt;=RatchetTrigger,1,0)</f>
        <v/>
      </c>
      <c r="K5861">
        <f>IF(J5861=1,MgmtPctRatchet,MgmtPct)</f>
        <v/>
      </c>
      <c r="L5861">
        <f>K5861*H5861</f>
        <v/>
      </c>
      <c r="M5861">
        <f>EXP(-rf*C5861)*L5861</f>
        <v/>
      </c>
      <c r="N5861">
        <f>EXP(-rf*C5861)*E5861</f>
        <v/>
      </c>
    </row>
    <row r="5862">
      <c r="A5862" t="n">
        <v>5854</v>
      </c>
      <c r="B5862">
        <f>RAND()</f>
        <v/>
      </c>
      <c r="C5862">
        <f>IF(B5862&lt;P_3,3,IF(B5862&lt;P_3+P_4,4,5))</f>
        <v/>
      </c>
      <c r="D5862">
        <f>NORM.S.INV(RAND())</f>
        <v/>
      </c>
      <c r="E5862">
        <f>V0*EXP((rf-q_leak-0.5*sigma^2)*C5862+sigma*SQRT(C5862)*D5862)</f>
        <v/>
      </c>
      <c r="F5862">
        <f>SHL_face*(1+SHL_rate)^C5862</f>
        <v/>
      </c>
      <c r="G5862">
        <f>Pref_face*(1+Pref_rate)^C5862</f>
        <v/>
      </c>
      <c r="H5862">
        <f>MAX(E5862-F5862-G5862,0)</f>
        <v/>
      </c>
      <c r="I5862">
        <f>MIN(E5862,F5862+G5862)+(1-MgmtPct)*H5862</f>
        <v/>
      </c>
      <c r="J5862">
        <f>IF(I5862/SponsorCost&gt;=RatchetTrigger,1,0)</f>
        <v/>
      </c>
      <c r="K5862">
        <f>IF(J5862=1,MgmtPctRatchet,MgmtPct)</f>
        <v/>
      </c>
      <c r="L5862">
        <f>K5862*H5862</f>
        <v/>
      </c>
      <c r="M5862">
        <f>EXP(-rf*C5862)*L5862</f>
        <v/>
      </c>
      <c r="N5862">
        <f>EXP(-rf*C5862)*E5862</f>
        <v/>
      </c>
    </row>
    <row r="5863">
      <c r="A5863" t="n">
        <v>5855</v>
      </c>
      <c r="B5863">
        <f>RAND()</f>
        <v/>
      </c>
      <c r="C5863">
        <f>IF(B5863&lt;P_3,3,IF(B5863&lt;P_3+P_4,4,5))</f>
        <v/>
      </c>
      <c r="D5863">
        <f>NORM.S.INV(RAND())</f>
        <v/>
      </c>
      <c r="E5863">
        <f>V0*EXP((rf-q_leak-0.5*sigma^2)*C5863+sigma*SQRT(C5863)*D5863)</f>
        <v/>
      </c>
      <c r="F5863">
        <f>SHL_face*(1+SHL_rate)^C5863</f>
        <v/>
      </c>
      <c r="G5863">
        <f>Pref_face*(1+Pref_rate)^C5863</f>
        <v/>
      </c>
      <c r="H5863">
        <f>MAX(E5863-F5863-G5863,0)</f>
        <v/>
      </c>
      <c r="I5863">
        <f>MIN(E5863,F5863+G5863)+(1-MgmtPct)*H5863</f>
        <v/>
      </c>
      <c r="J5863">
        <f>IF(I5863/SponsorCost&gt;=RatchetTrigger,1,0)</f>
        <v/>
      </c>
      <c r="K5863">
        <f>IF(J5863=1,MgmtPctRatchet,MgmtPct)</f>
        <v/>
      </c>
      <c r="L5863">
        <f>K5863*H5863</f>
        <v/>
      </c>
      <c r="M5863">
        <f>EXP(-rf*C5863)*L5863</f>
        <v/>
      </c>
      <c r="N5863">
        <f>EXP(-rf*C5863)*E5863</f>
        <v/>
      </c>
    </row>
    <row r="5864">
      <c r="A5864" t="n">
        <v>5856</v>
      </c>
      <c r="B5864">
        <f>RAND()</f>
        <v/>
      </c>
      <c r="C5864">
        <f>IF(B5864&lt;P_3,3,IF(B5864&lt;P_3+P_4,4,5))</f>
        <v/>
      </c>
      <c r="D5864">
        <f>NORM.S.INV(RAND())</f>
        <v/>
      </c>
      <c r="E5864">
        <f>V0*EXP((rf-q_leak-0.5*sigma^2)*C5864+sigma*SQRT(C5864)*D5864)</f>
        <v/>
      </c>
      <c r="F5864">
        <f>SHL_face*(1+SHL_rate)^C5864</f>
        <v/>
      </c>
      <c r="G5864">
        <f>Pref_face*(1+Pref_rate)^C5864</f>
        <v/>
      </c>
      <c r="H5864">
        <f>MAX(E5864-F5864-G5864,0)</f>
        <v/>
      </c>
      <c r="I5864">
        <f>MIN(E5864,F5864+G5864)+(1-MgmtPct)*H5864</f>
        <v/>
      </c>
      <c r="J5864">
        <f>IF(I5864/SponsorCost&gt;=RatchetTrigger,1,0)</f>
        <v/>
      </c>
      <c r="K5864">
        <f>IF(J5864=1,MgmtPctRatchet,MgmtPct)</f>
        <v/>
      </c>
      <c r="L5864">
        <f>K5864*H5864</f>
        <v/>
      </c>
      <c r="M5864">
        <f>EXP(-rf*C5864)*L5864</f>
        <v/>
      </c>
      <c r="N5864">
        <f>EXP(-rf*C5864)*E5864</f>
        <v/>
      </c>
    </row>
    <row r="5865">
      <c r="A5865" t="n">
        <v>5857</v>
      </c>
      <c r="B5865">
        <f>RAND()</f>
        <v/>
      </c>
      <c r="C5865">
        <f>IF(B5865&lt;P_3,3,IF(B5865&lt;P_3+P_4,4,5))</f>
        <v/>
      </c>
      <c r="D5865">
        <f>NORM.S.INV(RAND())</f>
        <v/>
      </c>
      <c r="E5865">
        <f>V0*EXP((rf-q_leak-0.5*sigma^2)*C5865+sigma*SQRT(C5865)*D5865)</f>
        <v/>
      </c>
      <c r="F5865">
        <f>SHL_face*(1+SHL_rate)^C5865</f>
        <v/>
      </c>
      <c r="G5865">
        <f>Pref_face*(1+Pref_rate)^C5865</f>
        <v/>
      </c>
      <c r="H5865">
        <f>MAX(E5865-F5865-G5865,0)</f>
        <v/>
      </c>
      <c r="I5865">
        <f>MIN(E5865,F5865+G5865)+(1-MgmtPct)*H5865</f>
        <v/>
      </c>
      <c r="J5865">
        <f>IF(I5865/SponsorCost&gt;=RatchetTrigger,1,0)</f>
        <v/>
      </c>
      <c r="K5865">
        <f>IF(J5865=1,MgmtPctRatchet,MgmtPct)</f>
        <v/>
      </c>
      <c r="L5865">
        <f>K5865*H5865</f>
        <v/>
      </c>
      <c r="M5865">
        <f>EXP(-rf*C5865)*L5865</f>
        <v/>
      </c>
      <c r="N5865">
        <f>EXP(-rf*C5865)*E5865</f>
        <v/>
      </c>
    </row>
    <row r="5866">
      <c r="A5866" t="n">
        <v>5858</v>
      </c>
      <c r="B5866">
        <f>RAND()</f>
        <v/>
      </c>
      <c r="C5866">
        <f>IF(B5866&lt;P_3,3,IF(B5866&lt;P_3+P_4,4,5))</f>
        <v/>
      </c>
      <c r="D5866">
        <f>NORM.S.INV(RAND())</f>
        <v/>
      </c>
      <c r="E5866">
        <f>V0*EXP((rf-q_leak-0.5*sigma^2)*C5866+sigma*SQRT(C5866)*D5866)</f>
        <v/>
      </c>
      <c r="F5866">
        <f>SHL_face*(1+SHL_rate)^C5866</f>
        <v/>
      </c>
      <c r="G5866">
        <f>Pref_face*(1+Pref_rate)^C5866</f>
        <v/>
      </c>
      <c r="H5866">
        <f>MAX(E5866-F5866-G5866,0)</f>
        <v/>
      </c>
      <c r="I5866">
        <f>MIN(E5866,F5866+G5866)+(1-MgmtPct)*H5866</f>
        <v/>
      </c>
      <c r="J5866">
        <f>IF(I5866/SponsorCost&gt;=RatchetTrigger,1,0)</f>
        <v/>
      </c>
      <c r="K5866">
        <f>IF(J5866=1,MgmtPctRatchet,MgmtPct)</f>
        <v/>
      </c>
      <c r="L5866">
        <f>K5866*H5866</f>
        <v/>
      </c>
      <c r="M5866">
        <f>EXP(-rf*C5866)*L5866</f>
        <v/>
      </c>
      <c r="N5866">
        <f>EXP(-rf*C5866)*E5866</f>
        <v/>
      </c>
    </row>
    <row r="5867">
      <c r="A5867" t="n">
        <v>5859</v>
      </c>
      <c r="B5867">
        <f>RAND()</f>
        <v/>
      </c>
      <c r="C5867">
        <f>IF(B5867&lt;P_3,3,IF(B5867&lt;P_3+P_4,4,5))</f>
        <v/>
      </c>
      <c r="D5867">
        <f>NORM.S.INV(RAND())</f>
        <v/>
      </c>
      <c r="E5867">
        <f>V0*EXP((rf-q_leak-0.5*sigma^2)*C5867+sigma*SQRT(C5867)*D5867)</f>
        <v/>
      </c>
      <c r="F5867">
        <f>SHL_face*(1+SHL_rate)^C5867</f>
        <v/>
      </c>
      <c r="G5867">
        <f>Pref_face*(1+Pref_rate)^C5867</f>
        <v/>
      </c>
      <c r="H5867">
        <f>MAX(E5867-F5867-G5867,0)</f>
        <v/>
      </c>
      <c r="I5867">
        <f>MIN(E5867,F5867+G5867)+(1-MgmtPct)*H5867</f>
        <v/>
      </c>
      <c r="J5867">
        <f>IF(I5867/SponsorCost&gt;=RatchetTrigger,1,0)</f>
        <v/>
      </c>
      <c r="K5867">
        <f>IF(J5867=1,MgmtPctRatchet,MgmtPct)</f>
        <v/>
      </c>
      <c r="L5867">
        <f>K5867*H5867</f>
        <v/>
      </c>
      <c r="M5867">
        <f>EXP(-rf*C5867)*L5867</f>
        <v/>
      </c>
      <c r="N5867">
        <f>EXP(-rf*C5867)*E5867</f>
        <v/>
      </c>
    </row>
    <row r="5868">
      <c r="A5868" t="n">
        <v>5860</v>
      </c>
      <c r="B5868">
        <f>RAND()</f>
        <v/>
      </c>
      <c r="C5868">
        <f>IF(B5868&lt;P_3,3,IF(B5868&lt;P_3+P_4,4,5))</f>
        <v/>
      </c>
      <c r="D5868">
        <f>NORM.S.INV(RAND())</f>
        <v/>
      </c>
      <c r="E5868">
        <f>V0*EXP((rf-q_leak-0.5*sigma^2)*C5868+sigma*SQRT(C5868)*D5868)</f>
        <v/>
      </c>
      <c r="F5868">
        <f>SHL_face*(1+SHL_rate)^C5868</f>
        <v/>
      </c>
      <c r="G5868">
        <f>Pref_face*(1+Pref_rate)^C5868</f>
        <v/>
      </c>
      <c r="H5868">
        <f>MAX(E5868-F5868-G5868,0)</f>
        <v/>
      </c>
      <c r="I5868">
        <f>MIN(E5868,F5868+G5868)+(1-MgmtPct)*H5868</f>
        <v/>
      </c>
      <c r="J5868">
        <f>IF(I5868/SponsorCost&gt;=RatchetTrigger,1,0)</f>
        <v/>
      </c>
      <c r="K5868">
        <f>IF(J5868=1,MgmtPctRatchet,MgmtPct)</f>
        <v/>
      </c>
      <c r="L5868">
        <f>K5868*H5868</f>
        <v/>
      </c>
      <c r="M5868">
        <f>EXP(-rf*C5868)*L5868</f>
        <v/>
      </c>
      <c r="N5868">
        <f>EXP(-rf*C5868)*E5868</f>
        <v/>
      </c>
    </row>
    <row r="5869">
      <c r="A5869" t="n">
        <v>5861</v>
      </c>
      <c r="B5869">
        <f>RAND()</f>
        <v/>
      </c>
      <c r="C5869">
        <f>IF(B5869&lt;P_3,3,IF(B5869&lt;P_3+P_4,4,5))</f>
        <v/>
      </c>
      <c r="D5869">
        <f>NORM.S.INV(RAND())</f>
        <v/>
      </c>
      <c r="E5869">
        <f>V0*EXP((rf-q_leak-0.5*sigma^2)*C5869+sigma*SQRT(C5869)*D5869)</f>
        <v/>
      </c>
      <c r="F5869">
        <f>SHL_face*(1+SHL_rate)^C5869</f>
        <v/>
      </c>
      <c r="G5869">
        <f>Pref_face*(1+Pref_rate)^C5869</f>
        <v/>
      </c>
      <c r="H5869">
        <f>MAX(E5869-F5869-G5869,0)</f>
        <v/>
      </c>
      <c r="I5869">
        <f>MIN(E5869,F5869+G5869)+(1-MgmtPct)*H5869</f>
        <v/>
      </c>
      <c r="J5869">
        <f>IF(I5869/SponsorCost&gt;=RatchetTrigger,1,0)</f>
        <v/>
      </c>
      <c r="K5869">
        <f>IF(J5869=1,MgmtPctRatchet,MgmtPct)</f>
        <v/>
      </c>
      <c r="L5869">
        <f>K5869*H5869</f>
        <v/>
      </c>
      <c r="M5869">
        <f>EXP(-rf*C5869)*L5869</f>
        <v/>
      </c>
      <c r="N5869">
        <f>EXP(-rf*C5869)*E5869</f>
        <v/>
      </c>
    </row>
    <row r="5870">
      <c r="A5870" t="n">
        <v>5862</v>
      </c>
      <c r="B5870">
        <f>RAND()</f>
        <v/>
      </c>
      <c r="C5870">
        <f>IF(B5870&lt;P_3,3,IF(B5870&lt;P_3+P_4,4,5))</f>
        <v/>
      </c>
      <c r="D5870">
        <f>NORM.S.INV(RAND())</f>
        <v/>
      </c>
      <c r="E5870">
        <f>V0*EXP((rf-q_leak-0.5*sigma^2)*C5870+sigma*SQRT(C5870)*D5870)</f>
        <v/>
      </c>
      <c r="F5870">
        <f>SHL_face*(1+SHL_rate)^C5870</f>
        <v/>
      </c>
      <c r="G5870">
        <f>Pref_face*(1+Pref_rate)^C5870</f>
        <v/>
      </c>
      <c r="H5870">
        <f>MAX(E5870-F5870-G5870,0)</f>
        <v/>
      </c>
      <c r="I5870">
        <f>MIN(E5870,F5870+G5870)+(1-MgmtPct)*H5870</f>
        <v/>
      </c>
      <c r="J5870">
        <f>IF(I5870/SponsorCost&gt;=RatchetTrigger,1,0)</f>
        <v/>
      </c>
      <c r="K5870">
        <f>IF(J5870=1,MgmtPctRatchet,MgmtPct)</f>
        <v/>
      </c>
      <c r="L5870">
        <f>K5870*H5870</f>
        <v/>
      </c>
      <c r="M5870">
        <f>EXP(-rf*C5870)*L5870</f>
        <v/>
      </c>
      <c r="N5870">
        <f>EXP(-rf*C5870)*E5870</f>
        <v/>
      </c>
    </row>
    <row r="5871">
      <c r="A5871" t="n">
        <v>5863</v>
      </c>
      <c r="B5871">
        <f>RAND()</f>
        <v/>
      </c>
      <c r="C5871">
        <f>IF(B5871&lt;P_3,3,IF(B5871&lt;P_3+P_4,4,5))</f>
        <v/>
      </c>
      <c r="D5871">
        <f>NORM.S.INV(RAND())</f>
        <v/>
      </c>
      <c r="E5871">
        <f>V0*EXP((rf-q_leak-0.5*sigma^2)*C5871+sigma*SQRT(C5871)*D5871)</f>
        <v/>
      </c>
      <c r="F5871">
        <f>SHL_face*(1+SHL_rate)^C5871</f>
        <v/>
      </c>
      <c r="G5871">
        <f>Pref_face*(1+Pref_rate)^C5871</f>
        <v/>
      </c>
      <c r="H5871">
        <f>MAX(E5871-F5871-G5871,0)</f>
        <v/>
      </c>
      <c r="I5871">
        <f>MIN(E5871,F5871+G5871)+(1-MgmtPct)*H5871</f>
        <v/>
      </c>
      <c r="J5871">
        <f>IF(I5871/SponsorCost&gt;=RatchetTrigger,1,0)</f>
        <v/>
      </c>
      <c r="K5871">
        <f>IF(J5871=1,MgmtPctRatchet,MgmtPct)</f>
        <v/>
      </c>
      <c r="L5871">
        <f>K5871*H5871</f>
        <v/>
      </c>
      <c r="M5871">
        <f>EXP(-rf*C5871)*L5871</f>
        <v/>
      </c>
      <c r="N5871">
        <f>EXP(-rf*C5871)*E5871</f>
        <v/>
      </c>
    </row>
    <row r="5872">
      <c r="A5872" t="n">
        <v>5864</v>
      </c>
      <c r="B5872">
        <f>RAND()</f>
        <v/>
      </c>
      <c r="C5872">
        <f>IF(B5872&lt;P_3,3,IF(B5872&lt;P_3+P_4,4,5))</f>
        <v/>
      </c>
      <c r="D5872">
        <f>NORM.S.INV(RAND())</f>
        <v/>
      </c>
      <c r="E5872">
        <f>V0*EXP((rf-q_leak-0.5*sigma^2)*C5872+sigma*SQRT(C5872)*D5872)</f>
        <v/>
      </c>
      <c r="F5872">
        <f>SHL_face*(1+SHL_rate)^C5872</f>
        <v/>
      </c>
      <c r="G5872">
        <f>Pref_face*(1+Pref_rate)^C5872</f>
        <v/>
      </c>
      <c r="H5872">
        <f>MAX(E5872-F5872-G5872,0)</f>
        <v/>
      </c>
      <c r="I5872">
        <f>MIN(E5872,F5872+G5872)+(1-MgmtPct)*H5872</f>
        <v/>
      </c>
      <c r="J5872">
        <f>IF(I5872/SponsorCost&gt;=RatchetTrigger,1,0)</f>
        <v/>
      </c>
      <c r="K5872">
        <f>IF(J5872=1,MgmtPctRatchet,MgmtPct)</f>
        <v/>
      </c>
      <c r="L5872">
        <f>K5872*H5872</f>
        <v/>
      </c>
      <c r="M5872">
        <f>EXP(-rf*C5872)*L5872</f>
        <v/>
      </c>
      <c r="N5872">
        <f>EXP(-rf*C5872)*E5872</f>
        <v/>
      </c>
    </row>
    <row r="5873">
      <c r="A5873" t="n">
        <v>5865</v>
      </c>
      <c r="B5873">
        <f>RAND()</f>
        <v/>
      </c>
      <c r="C5873">
        <f>IF(B5873&lt;P_3,3,IF(B5873&lt;P_3+P_4,4,5))</f>
        <v/>
      </c>
      <c r="D5873">
        <f>NORM.S.INV(RAND())</f>
        <v/>
      </c>
      <c r="E5873">
        <f>V0*EXP((rf-q_leak-0.5*sigma^2)*C5873+sigma*SQRT(C5873)*D5873)</f>
        <v/>
      </c>
      <c r="F5873">
        <f>SHL_face*(1+SHL_rate)^C5873</f>
        <v/>
      </c>
      <c r="G5873">
        <f>Pref_face*(1+Pref_rate)^C5873</f>
        <v/>
      </c>
      <c r="H5873">
        <f>MAX(E5873-F5873-G5873,0)</f>
        <v/>
      </c>
      <c r="I5873">
        <f>MIN(E5873,F5873+G5873)+(1-MgmtPct)*H5873</f>
        <v/>
      </c>
      <c r="J5873">
        <f>IF(I5873/SponsorCost&gt;=RatchetTrigger,1,0)</f>
        <v/>
      </c>
      <c r="K5873">
        <f>IF(J5873=1,MgmtPctRatchet,MgmtPct)</f>
        <v/>
      </c>
      <c r="L5873">
        <f>K5873*H5873</f>
        <v/>
      </c>
      <c r="M5873">
        <f>EXP(-rf*C5873)*L5873</f>
        <v/>
      </c>
      <c r="N5873">
        <f>EXP(-rf*C5873)*E5873</f>
        <v/>
      </c>
    </row>
    <row r="5874">
      <c r="A5874" t="n">
        <v>5866</v>
      </c>
      <c r="B5874">
        <f>RAND()</f>
        <v/>
      </c>
      <c r="C5874">
        <f>IF(B5874&lt;P_3,3,IF(B5874&lt;P_3+P_4,4,5))</f>
        <v/>
      </c>
      <c r="D5874">
        <f>NORM.S.INV(RAND())</f>
        <v/>
      </c>
      <c r="E5874">
        <f>V0*EXP((rf-q_leak-0.5*sigma^2)*C5874+sigma*SQRT(C5874)*D5874)</f>
        <v/>
      </c>
      <c r="F5874">
        <f>SHL_face*(1+SHL_rate)^C5874</f>
        <v/>
      </c>
      <c r="G5874">
        <f>Pref_face*(1+Pref_rate)^C5874</f>
        <v/>
      </c>
      <c r="H5874">
        <f>MAX(E5874-F5874-G5874,0)</f>
        <v/>
      </c>
      <c r="I5874">
        <f>MIN(E5874,F5874+G5874)+(1-MgmtPct)*H5874</f>
        <v/>
      </c>
      <c r="J5874">
        <f>IF(I5874/SponsorCost&gt;=RatchetTrigger,1,0)</f>
        <v/>
      </c>
      <c r="K5874">
        <f>IF(J5874=1,MgmtPctRatchet,MgmtPct)</f>
        <v/>
      </c>
      <c r="L5874">
        <f>K5874*H5874</f>
        <v/>
      </c>
      <c r="M5874">
        <f>EXP(-rf*C5874)*L5874</f>
        <v/>
      </c>
      <c r="N5874">
        <f>EXP(-rf*C5874)*E5874</f>
        <v/>
      </c>
    </row>
    <row r="5875">
      <c r="A5875" t="n">
        <v>5867</v>
      </c>
      <c r="B5875">
        <f>RAND()</f>
        <v/>
      </c>
      <c r="C5875">
        <f>IF(B5875&lt;P_3,3,IF(B5875&lt;P_3+P_4,4,5))</f>
        <v/>
      </c>
      <c r="D5875">
        <f>NORM.S.INV(RAND())</f>
        <v/>
      </c>
      <c r="E5875">
        <f>V0*EXP((rf-q_leak-0.5*sigma^2)*C5875+sigma*SQRT(C5875)*D5875)</f>
        <v/>
      </c>
      <c r="F5875">
        <f>SHL_face*(1+SHL_rate)^C5875</f>
        <v/>
      </c>
      <c r="G5875">
        <f>Pref_face*(1+Pref_rate)^C5875</f>
        <v/>
      </c>
      <c r="H5875">
        <f>MAX(E5875-F5875-G5875,0)</f>
        <v/>
      </c>
      <c r="I5875">
        <f>MIN(E5875,F5875+G5875)+(1-MgmtPct)*H5875</f>
        <v/>
      </c>
      <c r="J5875">
        <f>IF(I5875/SponsorCost&gt;=RatchetTrigger,1,0)</f>
        <v/>
      </c>
      <c r="K5875">
        <f>IF(J5875=1,MgmtPctRatchet,MgmtPct)</f>
        <v/>
      </c>
      <c r="L5875">
        <f>K5875*H5875</f>
        <v/>
      </c>
      <c r="M5875">
        <f>EXP(-rf*C5875)*L5875</f>
        <v/>
      </c>
      <c r="N5875">
        <f>EXP(-rf*C5875)*E5875</f>
        <v/>
      </c>
    </row>
    <row r="5876">
      <c r="A5876" t="n">
        <v>5868</v>
      </c>
      <c r="B5876">
        <f>RAND()</f>
        <v/>
      </c>
      <c r="C5876">
        <f>IF(B5876&lt;P_3,3,IF(B5876&lt;P_3+P_4,4,5))</f>
        <v/>
      </c>
      <c r="D5876">
        <f>NORM.S.INV(RAND())</f>
        <v/>
      </c>
      <c r="E5876">
        <f>V0*EXP((rf-q_leak-0.5*sigma^2)*C5876+sigma*SQRT(C5876)*D5876)</f>
        <v/>
      </c>
      <c r="F5876">
        <f>SHL_face*(1+SHL_rate)^C5876</f>
        <v/>
      </c>
      <c r="G5876">
        <f>Pref_face*(1+Pref_rate)^C5876</f>
        <v/>
      </c>
      <c r="H5876">
        <f>MAX(E5876-F5876-G5876,0)</f>
        <v/>
      </c>
      <c r="I5876">
        <f>MIN(E5876,F5876+G5876)+(1-MgmtPct)*H5876</f>
        <v/>
      </c>
      <c r="J5876">
        <f>IF(I5876/SponsorCost&gt;=RatchetTrigger,1,0)</f>
        <v/>
      </c>
      <c r="K5876">
        <f>IF(J5876=1,MgmtPctRatchet,MgmtPct)</f>
        <v/>
      </c>
      <c r="L5876">
        <f>K5876*H5876</f>
        <v/>
      </c>
      <c r="M5876">
        <f>EXP(-rf*C5876)*L5876</f>
        <v/>
      </c>
      <c r="N5876">
        <f>EXP(-rf*C5876)*E5876</f>
        <v/>
      </c>
    </row>
    <row r="5877">
      <c r="A5877" t="n">
        <v>5869</v>
      </c>
      <c r="B5877">
        <f>RAND()</f>
        <v/>
      </c>
      <c r="C5877">
        <f>IF(B5877&lt;P_3,3,IF(B5877&lt;P_3+P_4,4,5))</f>
        <v/>
      </c>
      <c r="D5877">
        <f>NORM.S.INV(RAND())</f>
        <v/>
      </c>
      <c r="E5877">
        <f>V0*EXP((rf-q_leak-0.5*sigma^2)*C5877+sigma*SQRT(C5877)*D5877)</f>
        <v/>
      </c>
      <c r="F5877">
        <f>SHL_face*(1+SHL_rate)^C5877</f>
        <v/>
      </c>
      <c r="G5877">
        <f>Pref_face*(1+Pref_rate)^C5877</f>
        <v/>
      </c>
      <c r="H5877">
        <f>MAX(E5877-F5877-G5877,0)</f>
        <v/>
      </c>
      <c r="I5877">
        <f>MIN(E5877,F5877+G5877)+(1-MgmtPct)*H5877</f>
        <v/>
      </c>
      <c r="J5877">
        <f>IF(I5877/SponsorCost&gt;=RatchetTrigger,1,0)</f>
        <v/>
      </c>
      <c r="K5877">
        <f>IF(J5877=1,MgmtPctRatchet,MgmtPct)</f>
        <v/>
      </c>
      <c r="L5877">
        <f>K5877*H5877</f>
        <v/>
      </c>
      <c r="M5877">
        <f>EXP(-rf*C5877)*L5877</f>
        <v/>
      </c>
      <c r="N5877">
        <f>EXP(-rf*C5877)*E5877</f>
        <v/>
      </c>
    </row>
    <row r="5878">
      <c r="A5878" t="n">
        <v>5870</v>
      </c>
      <c r="B5878">
        <f>RAND()</f>
        <v/>
      </c>
      <c r="C5878">
        <f>IF(B5878&lt;P_3,3,IF(B5878&lt;P_3+P_4,4,5))</f>
        <v/>
      </c>
      <c r="D5878">
        <f>NORM.S.INV(RAND())</f>
        <v/>
      </c>
      <c r="E5878">
        <f>V0*EXP((rf-q_leak-0.5*sigma^2)*C5878+sigma*SQRT(C5878)*D5878)</f>
        <v/>
      </c>
      <c r="F5878">
        <f>SHL_face*(1+SHL_rate)^C5878</f>
        <v/>
      </c>
      <c r="G5878">
        <f>Pref_face*(1+Pref_rate)^C5878</f>
        <v/>
      </c>
      <c r="H5878">
        <f>MAX(E5878-F5878-G5878,0)</f>
        <v/>
      </c>
      <c r="I5878">
        <f>MIN(E5878,F5878+G5878)+(1-MgmtPct)*H5878</f>
        <v/>
      </c>
      <c r="J5878">
        <f>IF(I5878/SponsorCost&gt;=RatchetTrigger,1,0)</f>
        <v/>
      </c>
      <c r="K5878">
        <f>IF(J5878=1,MgmtPctRatchet,MgmtPct)</f>
        <v/>
      </c>
      <c r="L5878">
        <f>K5878*H5878</f>
        <v/>
      </c>
      <c r="M5878">
        <f>EXP(-rf*C5878)*L5878</f>
        <v/>
      </c>
      <c r="N5878">
        <f>EXP(-rf*C5878)*E5878</f>
        <v/>
      </c>
    </row>
    <row r="5879">
      <c r="A5879" t="n">
        <v>5871</v>
      </c>
      <c r="B5879">
        <f>RAND()</f>
        <v/>
      </c>
      <c r="C5879">
        <f>IF(B5879&lt;P_3,3,IF(B5879&lt;P_3+P_4,4,5))</f>
        <v/>
      </c>
      <c r="D5879">
        <f>NORM.S.INV(RAND())</f>
        <v/>
      </c>
      <c r="E5879">
        <f>V0*EXP((rf-q_leak-0.5*sigma^2)*C5879+sigma*SQRT(C5879)*D5879)</f>
        <v/>
      </c>
      <c r="F5879">
        <f>SHL_face*(1+SHL_rate)^C5879</f>
        <v/>
      </c>
      <c r="G5879">
        <f>Pref_face*(1+Pref_rate)^C5879</f>
        <v/>
      </c>
      <c r="H5879">
        <f>MAX(E5879-F5879-G5879,0)</f>
        <v/>
      </c>
      <c r="I5879">
        <f>MIN(E5879,F5879+G5879)+(1-MgmtPct)*H5879</f>
        <v/>
      </c>
      <c r="J5879">
        <f>IF(I5879/SponsorCost&gt;=RatchetTrigger,1,0)</f>
        <v/>
      </c>
      <c r="K5879">
        <f>IF(J5879=1,MgmtPctRatchet,MgmtPct)</f>
        <v/>
      </c>
      <c r="L5879">
        <f>K5879*H5879</f>
        <v/>
      </c>
      <c r="M5879">
        <f>EXP(-rf*C5879)*L5879</f>
        <v/>
      </c>
      <c r="N5879">
        <f>EXP(-rf*C5879)*E5879</f>
        <v/>
      </c>
    </row>
    <row r="5880">
      <c r="A5880" t="n">
        <v>5872</v>
      </c>
      <c r="B5880">
        <f>RAND()</f>
        <v/>
      </c>
      <c r="C5880">
        <f>IF(B5880&lt;P_3,3,IF(B5880&lt;P_3+P_4,4,5))</f>
        <v/>
      </c>
      <c r="D5880">
        <f>NORM.S.INV(RAND())</f>
        <v/>
      </c>
      <c r="E5880">
        <f>V0*EXP((rf-q_leak-0.5*sigma^2)*C5880+sigma*SQRT(C5880)*D5880)</f>
        <v/>
      </c>
      <c r="F5880">
        <f>SHL_face*(1+SHL_rate)^C5880</f>
        <v/>
      </c>
      <c r="G5880">
        <f>Pref_face*(1+Pref_rate)^C5880</f>
        <v/>
      </c>
      <c r="H5880">
        <f>MAX(E5880-F5880-G5880,0)</f>
        <v/>
      </c>
      <c r="I5880">
        <f>MIN(E5880,F5880+G5880)+(1-MgmtPct)*H5880</f>
        <v/>
      </c>
      <c r="J5880">
        <f>IF(I5880/SponsorCost&gt;=RatchetTrigger,1,0)</f>
        <v/>
      </c>
      <c r="K5880">
        <f>IF(J5880=1,MgmtPctRatchet,MgmtPct)</f>
        <v/>
      </c>
      <c r="L5880">
        <f>K5880*H5880</f>
        <v/>
      </c>
      <c r="M5880">
        <f>EXP(-rf*C5880)*L5880</f>
        <v/>
      </c>
      <c r="N5880">
        <f>EXP(-rf*C5880)*E5880</f>
        <v/>
      </c>
    </row>
    <row r="5881">
      <c r="A5881" t="n">
        <v>5873</v>
      </c>
      <c r="B5881">
        <f>RAND()</f>
        <v/>
      </c>
      <c r="C5881">
        <f>IF(B5881&lt;P_3,3,IF(B5881&lt;P_3+P_4,4,5))</f>
        <v/>
      </c>
      <c r="D5881">
        <f>NORM.S.INV(RAND())</f>
        <v/>
      </c>
      <c r="E5881">
        <f>V0*EXP((rf-q_leak-0.5*sigma^2)*C5881+sigma*SQRT(C5881)*D5881)</f>
        <v/>
      </c>
      <c r="F5881">
        <f>SHL_face*(1+SHL_rate)^C5881</f>
        <v/>
      </c>
      <c r="G5881">
        <f>Pref_face*(1+Pref_rate)^C5881</f>
        <v/>
      </c>
      <c r="H5881">
        <f>MAX(E5881-F5881-G5881,0)</f>
        <v/>
      </c>
      <c r="I5881">
        <f>MIN(E5881,F5881+G5881)+(1-MgmtPct)*H5881</f>
        <v/>
      </c>
      <c r="J5881">
        <f>IF(I5881/SponsorCost&gt;=RatchetTrigger,1,0)</f>
        <v/>
      </c>
      <c r="K5881">
        <f>IF(J5881=1,MgmtPctRatchet,MgmtPct)</f>
        <v/>
      </c>
      <c r="L5881">
        <f>K5881*H5881</f>
        <v/>
      </c>
      <c r="M5881">
        <f>EXP(-rf*C5881)*L5881</f>
        <v/>
      </c>
      <c r="N5881">
        <f>EXP(-rf*C5881)*E5881</f>
        <v/>
      </c>
    </row>
    <row r="5882">
      <c r="A5882" t="n">
        <v>5874</v>
      </c>
      <c r="B5882">
        <f>RAND()</f>
        <v/>
      </c>
      <c r="C5882">
        <f>IF(B5882&lt;P_3,3,IF(B5882&lt;P_3+P_4,4,5))</f>
        <v/>
      </c>
      <c r="D5882">
        <f>NORM.S.INV(RAND())</f>
        <v/>
      </c>
      <c r="E5882">
        <f>V0*EXP((rf-q_leak-0.5*sigma^2)*C5882+sigma*SQRT(C5882)*D5882)</f>
        <v/>
      </c>
      <c r="F5882">
        <f>SHL_face*(1+SHL_rate)^C5882</f>
        <v/>
      </c>
      <c r="G5882">
        <f>Pref_face*(1+Pref_rate)^C5882</f>
        <v/>
      </c>
      <c r="H5882">
        <f>MAX(E5882-F5882-G5882,0)</f>
        <v/>
      </c>
      <c r="I5882">
        <f>MIN(E5882,F5882+G5882)+(1-MgmtPct)*H5882</f>
        <v/>
      </c>
      <c r="J5882">
        <f>IF(I5882/SponsorCost&gt;=RatchetTrigger,1,0)</f>
        <v/>
      </c>
      <c r="K5882">
        <f>IF(J5882=1,MgmtPctRatchet,MgmtPct)</f>
        <v/>
      </c>
      <c r="L5882">
        <f>K5882*H5882</f>
        <v/>
      </c>
      <c r="M5882">
        <f>EXP(-rf*C5882)*L5882</f>
        <v/>
      </c>
      <c r="N5882">
        <f>EXP(-rf*C5882)*E5882</f>
        <v/>
      </c>
    </row>
    <row r="5883">
      <c r="A5883" t="n">
        <v>5875</v>
      </c>
      <c r="B5883">
        <f>RAND()</f>
        <v/>
      </c>
      <c r="C5883">
        <f>IF(B5883&lt;P_3,3,IF(B5883&lt;P_3+P_4,4,5))</f>
        <v/>
      </c>
      <c r="D5883">
        <f>NORM.S.INV(RAND())</f>
        <v/>
      </c>
      <c r="E5883">
        <f>V0*EXP((rf-q_leak-0.5*sigma^2)*C5883+sigma*SQRT(C5883)*D5883)</f>
        <v/>
      </c>
      <c r="F5883">
        <f>SHL_face*(1+SHL_rate)^C5883</f>
        <v/>
      </c>
      <c r="G5883">
        <f>Pref_face*(1+Pref_rate)^C5883</f>
        <v/>
      </c>
      <c r="H5883">
        <f>MAX(E5883-F5883-G5883,0)</f>
        <v/>
      </c>
      <c r="I5883">
        <f>MIN(E5883,F5883+G5883)+(1-MgmtPct)*H5883</f>
        <v/>
      </c>
      <c r="J5883">
        <f>IF(I5883/SponsorCost&gt;=RatchetTrigger,1,0)</f>
        <v/>
      </c>
      <c r="K5883">
        <f>IF(J5883=1,MgmtPctRatchet,MgmtPct)</f>
        <v/>
      </c>
      <c r="L5883">
        <f>K5883*H5883</f>
        <v/>
      </c>
      <c r="M5883">
        <f>EXP(-rf*C5883)*L5883</f>
        <v/>
      </c>
      <c r="N5883">
        <f>EXP(-rf*C5883)*E5883</f>
        <v/>
      </c>
    </row>
    <row r="5884">
      <c r="A5884" t="n">
        <v>5876</v>
      </c>
      <c r="B5884">
        <f>RAND()</f>
        <v/>
      </c>
      <c r="C5884">
        <f>IF(B5884&lt;P_3,3,IF(B5884&lt;P_3+P_4,4,5))</f>
        <v/>
      </c>
      <c r="D5884">
        <f>NORM.S.INV(RAND())</f>
        <v/>
      </c>
      <c r="E5884">
        <f>V0*EXP((rf-q_leak-0.5*sigma^2)*C5884+sigma*SQRT(C5884)*D5884)</f>
        <v/>
      </c>
      <c r="F5884">
        <f>SHL_face*(1+SHL_rate)^C5884</f>
        <v/>
      </c>
      <c r="G5884">
        <f>Pref_face*(1+Pref_rate)^C5884</f>
        <v/>
      </c>
      <c r="H5884">
        <f>MAX(E5884-F5884-G5884,0)</f>
        <v/>
      </c>
      <c r="I5884">
        <f>MIN(E5884,F5884+G5884)+(1-MgmtPct)*H5884</f>
        <v/>
      </c>
      <c r="J5884">
        <f>IF(I5884/SponsorCost&gt;=RatchetTrigger,1,0)</f>
        <v/>
      </c>
      <c r="K5884">
        <f>IF(J5884=1,MgmtPctRatchet,MgmtPct)</f>
        <v/>
      </c>
      <c r="L5884">
        <f>K5884*H5884</f>
        <v/>
      </c>
      <c r="M5884">
        <f>EXP(-rf*C5884)*L5884</f>
        <v/>
      </c>
      <c r="N5884">
        <f>EXP(-rf*C5884)*E5884</f>
        <v/>
      </c>
    </row>
    <row r="5885">
      <c r="A5885" t="n">
        <v>5877</v>
      </c>
      <c r="B5885">
        <f>RAND()</f>
        <v/>
      </c>
      <c r="C5885">
        <f>IF(B5885&lt;P_3,3,IF(B5885&lt;P_3+P_4,4,5))</f>
        <v/>
      </c>
      <c r="D5885">
        <f>NORM.S.INV(RAND())</f>
        <v/>
      </c>
      <c r="E5885">
        <f>V0*EXP((rf-q_leak-0.5*sigma^2)*C5885+sigma*SQRT(C5885)*D5885)</f>
        <v/>
      </c>
      <c r="F5885">
        <f>SHL_face*(1+SHL_rate)^C5885</f>
        <v/>
      </c>
      <c r="G5885">
        <f>Pref_face*(1+Pref_rate)^C5885</f>
        <v/>
      </c>
      <c r="H5885">
        <f>MAX(E5885-F5885-G5885,0)</f>
        <v/>
      </c>
      <c r="I5885">
        <f>MIN(E5885,F5885+G5885)+(1-MgmtPct)*H5885</f>
        <v/>
      </c>
      <c r="J5885">
        <f>IF(I5885/SponsorCost&gt;=RatchetTrigger,1,0)</f>
        <v/>
      </c>
      <c r="K5885">
        <f>IF(J5885=1,MgmtPctRatchet,MgmtPct)</f>
        <v/>
      </c>
      <c r="L5885">
        <f>K5885*H5885</f>
        <v/>
      </c>
      <c r="M5885">
        <f>EXP(-rf*C5885)*L5885</f>
        <v/>
      </c>
      <c r="N5885">
        <f>EXP(-rf*C5885)*E5885</f>
        <v/>
      </c>
    </row>
    <row r="5886">
      <c r="A5886" t="n">
        <v>5878</v>
      </c>
      <c r="B5886">
        <f>RAND()</f>
        <v/>
      </c>
      <c r="C5886">
        <f>IF(B5886&lt;P_3,3,IF(B5886&lt;P_3+P_4,4,5))</f>
        <v/>
      </c>
      <c r="D5886">
        <f>NORM.S.INV(RAND())</f>
        <v/>
      </c>
      <c r="E5886">
        <f>V0*EXP((rf-q_leak-0.5*sigma^2)*C5886+sigma*SQRT(C5886)*D5886)</f>
        <v/>
      </c>
      <c r="F5886">
        <f>SHL_face*(1+SHL_rate)^C5886</f>
        <v/>
      </c>
      <c r="G5886">
        <f>Pref_face*(1+Pref_rate)^C5886</f>
        <v/>
      </c>
      <c r="H5886">
        <f>MAX(E5886-F5886-G5886,0)</f>
        <v/>
      </c>
      <c r="I5886">
        <f>MIN(E5886,F5886+G5886)+(1-MgmtPct)*H5886</f>
        <v/>
      </c>
      <c r="J5886">
        <f>IF(I5886/SponsorCost&gt;=RatchetTrigger,1,0)</f>
        <v/>
      </c>
      <c r="K5886">
        <f>IF(J5886=1,MgmtPctRatchet,MgmtPct)</f>
        <v/>
      </c>
      <c r="L5886">
        <f>K5886*H5886</f>
        <v/>
      </c>
      <c r="M5886">
        <f>EXP(-rf*C5886)*L5886</f>
        <v/>
      </c>
      <c r="N5886">
        <f>EXP(-rf*C5886)*E5886</f>
        <v/>
      </c>
    </row>
    <row r="5887">
      <c r="A5887" t="n">
        <v>5879</v>
      </c>
      <c r="B5887">
        <f>RAND()</f>
        <v/>
      </c>
      <c r="C5887">
        <f>IF(B5887&lt;P_3,3,IF(B5887&lt;P_3+P_4,4,5))</f>
        <v/>
      </c>
      <c r="D5887">
        <f>NORM.S.INV(RAND())</f>
        <v/>
      </c>
      <c r="E5887">
        <f>V0*EXP((rf-q_leak-0.5*sigma^2)*C5887+sigma*SQRT(C5887)*D5887)</f>
        <v/>
      </c>
      <c r="F5887">
        <f>SHL_face*(1+SHL_rate)^C5887</f>
        <v/>
      </c>
      <c r="G5887">
        <f>Pref_face*(1+Pref_rate)^C5887</f>
        <v/>
      </c>
      <c r="H5887">
        <f>MAX(E5887-F5887-G5887,0)</f>
        <v/>
      </c>
      <c r="I5887">
        <f>MIN(E5887,F5887+G5887)+(1-MgmtPct)*H5887</f>
        <v/>
      </c>
      <c r="J5887">
        <f>IF(I5887/SponsorCost&gt;=RatchetTrigger,1,0)</f>
        <v/>
      </c>
      <c r="K5887">
        <f>IF(J5887=1,MgmtPctRatchet,MgmtPct)</f>
        <v/>
      </c>
      <c r="L5887">
        <f>K5887*H5887</f>
        <v/>
      </c>
      <c r="M5887">
        <f>EXP(-rf*C5887)*L5887</f>
        <v/>
      </c>
      <c r="N5887">
        <f>EXP(-rf*C5887)*E5887</f>
        <v/>
      </c>
    </row>
    <row r="5888">
      <c r="A5888" t="n">
        <v>5880</v>
      </c>
      <c r="B5888">
        <f>RAND()</f>
        <v/>
      </c>
      <c r="C5888">
        <f>IF(B5888&lt;P_3,3,IF(B5888&lt;P_3+P_4,4,5))</f>
        <v/>
      </c>
      <c r="D5888">
        <f>NORM.S.INV(RAND())</f>
        <v/>
      </c>
      <c r="E5888">
        <f>V0*EXP((rf-q_leak-0.5*sigma^2)*C5888+sigma*SQRT(C5888)*D5888)</f>
        <v/>
      </c>
      <c r="F5888">
        <f>SHL_face*(1+SHL_rate)^C5888</f>
        <v/>
      </c>
      <c r="G5888">
        <f>Pref_face*(1+Pref_rate)^C5888</f>
        <v/>
      </c>
      <c r="H5888">
        <f>MAX(E5888-F5888-G5888,0)</f>
        <v/>
      </c>
      <c r="I5888">
        <f>MIN(E5888,F5888+G5888)+(1-MgmtPct)*H5888</f>
        <v/>
      </c>
      <c r="J5888">
        <f>IF(I5888/SponsorCost&gt;=RatchetTrigger,1,0)</f>
        <v/>
      </c>
      <c r="K5888">
        <f>IF(J5888=1,MgmtPctRatchet,MgmtPct)</f>
        <v/>
      </c>
      <c r="L5888">
        <f>K5888*H5888</f>
        <v/>
      </c>
      <c r="M5888">
        <f>EXP(-rf*C5888)*L5888</f>
        <v/>
      </c>
      <c r="N5888">
        <f>EXP(-rf*C5888)*E5888</f>
        <v/>
      </c>
    </row>
    <row r="5889">
      <c r="A5889" t="n">
        <v>5881</v>
      </c>
      <c r="B5889">
        <f>RAND()</f>
        <v/>
      </c>
      <c r="C5889">
        <f>IF(B5889&lt;P_3,3,IF(B5889&lt;P_3+P_4,4,5))</f>
        <v/>
      </c>
      <c r="D5889">
        <f>NORM.S.INV(RAND())</f>
        <v/>
      </c>
      <c r="E5889">
        <f>V0*EXP((rf-q_leak-0.5*sigma^2)*C5889+sigma*SQRT(C5889)*D5889)</f>
        <v/>
      </c>
      <c r="F5889">
        <f>SHL_face*(1+SHL_rate)^C5889</f>
        <v/>
      </c>
      <c r="G5889">
        <f>Pref_face*(1+Pref_rate)^C5889</f>
        <v/>
      </c>
      <c r="H5889">
        <f>MAX(E5889-F5889-G5889,0)</f>
        <v/>
      </c>
      <c r="I5889">
        <f>MIN(E5889,F5889+G5889)+(1-MgmtPct)*H5889</f>
        <v/>
      </c>
      <c r="J5889">
        <f>IF(I5889/SponsorCost&gt;=RatchetTrigger,1,0)</f>
        <v/>
      </c>
      <c r="K5889">
        <f>IF(J5889=1,MgmtPctRatchet,MgmtPct)</f>
        <v/>
      </c>
      <c r="L5889">
        <f>K5889*H5889</f>
        <v/>
      </c>
      <c r="M5889">
        <f>EXP(-rf*C5889)*L5889</f>
        <v/>
      </c>
      <c r="N5889">
        <f>EXP(-rf*C5889)*E5889</f>
        <v/>
      </c>
    </row>
    <row r="5890">
      <c r="A5890" t="n">
        <v>5882</v>
      </c>
      <c r="B5890">
        <f>RAND()</f>
        <v/>
      </c>
      <c r="C5890">
        <f>IF(B5890&lt;P_3,3,IF(B5890&lt;P_3+P_4,4,5))</f>
        <v/>
      </c>
      <c r="D5890">
        <f>NORM.S.INV(RAND())</f>
        <v/>
      </c>
      <c r="E5890">
        <f>V0*EXP((rf-q_leak-0.5*sigma^2)*C5890+sigma*SQRT(C5890)*D5890)</f>
        <v/>
      </c>
      <c r="F5890">
        <f>SHL_face*(1+SHL_rate)^C5890</f>
        <v/>
      </c>
      <c r="G5890">
        <f>Pref_face*(1+Pref_rate)^C5890</f>
        <v/>
      </c>
      <c r="H5890">
        <f>MAX(E5890-F5890-G5890,0)</f>
        <v/>
      </c>
      <c r="I5890">
        <f>MIN(E5890,F5890+G5890)+(1-MgmtPct)*H5890</f>
        <v/>
      </c>
      <c r="J5890">
        <f>IF(I5890/SponsorCost&gt;=RatchetTrigger,1,0)</f>
        <v/>
      </c>
      <c r="K5890">
        <f>IF(J5890=1,MgmtPctRatchet,MgmtPct)</f>
        <v/>
      </c>
      <c r="L5890">
        <f>K5890*H5890</f>
        <v/>
      </c>
      <c r="M5890">
        <f>EXP(-rf*C5890)*L5890</f>
        <v/>
      </c>
      <c r="N5890">
        <f>EXP(-rf*C5890)*E5890</f>
        <v/>
      </c>
    </row>
    <row r="5891">
      <c r="A5891" t="n">
        <v>5883</v>
      </c>
      <c r="B5891">
        <f>RAND()</f>
        <v/>
      </c>
      <c r="C5891">
        <f>IF(B5891&lt;P_3,3,IF(B5891&lt;P_3+P_4,4,5))</f>
        <v/>
      </c>
      <c r="D5891">
        <f>NORM.S.INV(RAND())</f>
        <v/>
      </c>
      <c r="E5891">
        <f>V0*EXP((rf-q_leak-0.5*sigma^2)*C5891+sigma*SQRT(C5891)*D5891)</f>
        <v/>
      </c>
      <c r="F5891">
        <f>SHL_face*(1+SHL_rate)^C5891</f>
        <v/>
      </c>
      <c r="G5891">
        <f>Pref_face*(1+Pref_rate)^C5891</f>
        <v/>
      </c>
      <c r="H5891">
        <f>MAX(E5891-F5891-G5891,0)</f>
        <v/>
      </c>
      <c r="I5891">
        <f>MIN(E5891,F5891+G5891)+(1-MgmtPct)*H5891</f>
        <v/>
      </c>
      <c r="J5891">
        <f>IF(I5891/SponsorCost&gt;=RatchetTrigger,1,0)</f>
        <v/>
      </c>
      <c r="K5891">
        <f>IF(J5891=1,MgmtPctRatchet,MgmtPct)</f>
        <v/>
      </c>
      <c r="L5891">
        <f>K5891*H5891</f>
        <v/>
      </c>
      <c r="M5891">
        <f>EXP(-rf*C5891)*L5891</f>
        <v/>
      </c>
      <c r="N5891">
        <f>EXP(-rf*C5891)*E5891</f>
        <v/>
      </c>
    </row>
    <row r="5892">
      <c r="A5892" t="n">
        <v>5884</v>
      </c>
      <c r="B5892">
        <f>RAND()</f>
        <v/>
      </c>
      <c r="C5892">
        <f>IF(B5892&lt;P_3,3,IF(B5892&lt;P_3+P_4,4,5))</f>
        <v/>
      </c>
      <c r="D5892">
        <f>NORM.S.INV(RAND())</f>
        <v/>
      </c>
      <c r="E5892">
        <f>V0*EXP((rf-q_leak-0.5*sigma^2)*C5892+sigma*SQRT(C5892)*D5892)</f>
        <v/>
      </c>
      <c r="F5892">
        <f>SHL_face*(1+SHL_rate)^C5892</f>
        <v/>
      </c>
      <c r="G5892">
        <f>Pref_face*(1+Pref_rate)^C5892</f>
        <v/>
      </c>
      <c r="H5892">
        <f>MAX(E5892-F5892-G5892,0)</f>
        <v/>
      </c>
      <c r="I5892">
        <f>MIN(E5892,F5892+G5892)+(1-MgmtPct)*H5892</f>
        <v/>
      </c>
      <c r="J5892">
        <f>IF(I5892/SponsorCost&gt;=RatchetTrigger,1,0)</f>
        <v/>
      </c>
      <c r="K5892">
        <f>IF(J5892=1,MgmtPctRatchet,MgmtPct)</f>
        <v/>
      </c>
      <c r="L5892">
        <f>K5892*H5892</f>
        <v/>
      </c>
      <c r="M5892">
        <f>EXP(-rf*C5892)*L5892</f>
        <v/>
      </c>
      <c r="N5892">
        <f>EXP(-rf*C5892)*E5892</f>
        <v/>
      </c>
    </row>
    <row r="5893">
      <c r="A5893" t="n">
        <v>5885</v>
      </c>
      <c r="B5893">
        <f>RAND()</f>
        <v/>
      </c>
      <c r="C5893">
        <f>IF(B5893&lt;P_3,3,IF(B5893&lt;P_3+P_4,4,5))</f>
        <v/>
      </c>
      <c r="D5893">
        <f>NORM.S.INV(RAND())</f>
        <v/>
      </c>
      <c r="E5893">
        <f>V0*EXP((rf-q_leak-0.5*sigma^2)*C5893+sigma*SQRT(C5893)*D5893)</f>
        <v/>
      </c>
      <c r="F5893">
        <f>SHL_face*(1+SHL_rate)^C5893</f>
        <v/>
      </c>
      <c r="G5893">
        <f>Pref_face*(1+Pref_rate)^C5893</f>
        <v/>
      </c>
      <c r="H5893">
        <f>MAX(E5893-F5893-G5893,0)</f>
        <v/>
      </c>
      <c r="I5893">
        <f>MIN(E5893,F5893+G5893)+(1-MgmtPct)*H5893</f>
        <v/>
      </c>
      <c r="J5893">
        <f>IF(I5893/SponsorCost&gt;=RatchetTrigger,1,0)</f>
        <v/>
      </c>
      <c r="K5893">
        <f>IF(J5893=1,MgmtPctRatchet,MgmtPct)</f>
        <v/>
      </c>
      <c r="L5893">
        <f>K5893*H5893</f>
        <v/>
      </c>
      <c r="M5893">
        <f>EXP(-rf*C5893)*L5893</f>
        <v/>
      </c>
      <c r="N5893">
        <f>EXP(-rf*C5893)*E5893</f>
        <v/>
      </c>
    </row>
    <row r="5894">
      <c r="A5894" t="n">
        <v>5886</v>
      </c>
      <c r="B5894">
        <f>RAND()</f>
        <v/>
      </c>
      <c r="C5894">
        <f>IF(B5894&lt;P_3,3,IF(B5894&lt;P_3+P_4,4,5))</f>
        <v/>
      </c>
      <c r="D5894">
        <f>NORM.S.INV(RAND())</f>
        <v/>
      </c>
      <c r="E5894">
        <f>V0*EXP((rf-q_leak-0.5*sigma^2)*C5894+sigma*SQRT(C5894)*D5894)</f>
        <v/>
      </c>
      <c r="F5894">
        <f>SHL_face*(1+SHL_rate)^C5894</f>
        <v/>
      </c>
      <c r="G5894">
        <f>Pref_face*(1+Pref_rate)^C5894</f>
        <v/>
      </c>
      <c r="H5894">
        <f>MAX(E5894-F5894-G5894,0)</f>
        <v/>
      </c>
      <c r="I5894">
        <f>MIN(E5894,F5894+G5894)+(1-MgmtPct)*H5894</f>
        <v/>
      </c>
      <c r="J5894">
        <f>IF(I5894/SponsorCost&gt;=RatchetTrigger,1,0)</f>
        <v/>
      </c>
      <c r="K5894">
        <f>IF(J5894=1,MgmtPctRatchet,MgmtPct)</f>
        <v/>
      </c>
      <c r="L5894">
        <f>K5894*H5894</f>
        <v/>
      </c>
      <c r="M5894">
        <f>EXP(-rf*C5894)*L5894</f>
        <v/>
      </c>
      <c r="N5894">
        <f>EXP(-rf*C5894)*E5894</f>
        <v/>
      </c>
    </row>
    <row r="5895">
      <c r="A5895" t="n">
        <v>5887</v>
      </c>
      <c r="B5895">
        <f>RAND()</f>
        <v/>
      </c>
      <c r="C5895">
        <f>IF(B5895&lt;P_3,3,IF(B5895&lt;P_3+P_4,4,5))</f>
        <v/>
      </c>
      <c r="D5895">
        <f>NORM.S.INV(RAND())</f>
        <v/>
      </c>
      <c r="E5895">
        <f>V0*EXP((rf-q_leak-0.5*sigma^2)*C5895+sigma*SQRT(C5895)*D5895)</f>
        <v/>
      </c>
      <c r="F5895">
        <f>SHL_face*(1+SHL_rate)^C5895</f>
        <v/>
      </c>
      <c r="G5895">
        <f>Pref_face*(1+Pref_rate)^C5895</f>
        <v/>
      </c>
      <c r="H5895">
        <f>MAX(E5895-F5895-G5895,0)</f>
        <v/>
      </c>
      <c r="I5895">
        <f>MIN(E5895,F5895+G5895)+(1-MgmtPct)*H5895</f>
        <v/>
      </c>
      <c r="J5895">
        <f>IF(I5895/SponsorCost&gt;=RatchetTrigger,1,0)</f>
        <v/>
      </c>
      <c r="K5895">
        <f>IF(J5895=1,MgmtPctRatchet,MgmtPct)</f>
        <v/>
      </c>
      <c r="L5895">
        <f>K5895*H5895</f>
        <v/>
      </c>
      <c r="M5895">
        <f>EXP(-rf*C5895)*L5895</f>
        <v/>
      </c>
      <c r="N5895">
        <f>EXP(-rf*C5895)*E5895</f>
        <v/>
      </c>
    </row>
    <row r="5896">
      <c r="A5896" t="n">
        <v>5888</v>
      </c>
      <c r="B5896">
        <f>RAND()</f>
        <v/>
      </c>
      <c r="C5896">
        <f>IF(B5896&lt;P_3,3,IF(B5896&lt;P_3+P_4,4,5))</f>
        <v/>
      </c>
      <c r="D5896">
        <f>NORM.S.INV(RAND())</f>
        <v/>
      </c>
      <c r="E5896">
        <f>V0*EXP((rf-q_leak-0.5*sigma^2)*C5896+sigma*SQRT(C5896)*D5896)</f>
        <v/>
      </c>
      <c r="F5896">
        <f>SHL_face*(1+SHL_rate)^C5896</f>
        <v/>
      </c>
      <c r="G5896">
        <f>Pref_face*(1+Pref_rate)^C5896</f>
        <v/>
      </c>
      <c r="H5896">
        <f>MAX(E5896-F5896-G5896,0)</f>
        <v/>
      </c>
      <c r="I5896">
        <f>MIN(E5896,F5896+G5896)+(1-MgmtPct)*H5896</f>
        <v/>
      </c>
      <c r="J5896">
        <f>IF(I5896/SponsorCost&gt;=RatchetTrigger,1,0)</f>
        <v/>
      </c>
      <c r="K5896">
        <f>IF(J5896=1,MgmtPctRatchet,MgmtPct)</f>
        <v/>
      </c>
      <c r="L5896">
        <f>K5896*H5896</f>
        <v/>
      </c>
      <c r="M5896">
        <f>EXP(-rf*C5896)*L5896</f>
        <v/>
      </c>
      <c r="N5896">
        <f>EXP(-rf*C5896)*E5896</f>
        <v/>
      </c>
    </row>
    <row r="5897">
      <c r="A5897" t="n">
        <v>5889</v>
      </c>
      <c r="B5897">
        <f>RAND()</f>
        <v/>
      </c>
      <c r="C5897">
        <f>IF(B5897&lt;P_3,3,IF(B5897&lt;P_3+P_4,4,5))</f>
        <v/>
      </c>
      <c r="D5897">
        <f>NORM.S.INV(RAND())</f>
        <v/>
      </c>
      <c r="E5897">
        <f>V0*EXP((rf-q_leak-0.5*sigma^2)*C5897+sigma*SQRT(C5897)*D5897)</f>
        <v/>
      </c>
      <c r="F5897">
        <f>SHL_face*(1+SHL_rate)^C5897</f>
        <v/>
      </c>
      <c r="G5897">
        <f>Pref_face*(1+Pref_rate)^C5897</f>
        <v/>
      </c>
      <c r="H5897">
        <f>MAX(E5897-F5897-G5897,0)</f>
        <v/>
      </c>
      <c r="I5897">
        <f>MIN(E5897,F5897+G5897)+(1-MgmtPct)*H5897</f>
        <v/>
      </c>
      <c r="J5897">
        <f>IF(I5897/SponsorCost&gt;=RatchetTrigger,1,0)</f>
        <v/>
      </c>
      <c r="K5897">
        <f>IF(J5897=1,MgmtPctRatchet,MgmtPct)</f>
        <v/>
      </c>
      <c r="L5897">
        <f>K5897*H5897</f>
        <v/>
      </c>
      <c r="M5897">
        <f>EXP(-rf*C5897)*L5897</f>
        <v/>
      </c>
      <c r="N5897">
        <f>EXP(-rf*C5897)*E5897</f>
        <v/>
      </c>
    </row>
    <row r="5898">
      <c r="A5898" t="n">
        <v>5890</v>
      </c>
      <c r="B5898">
        <f>RAND()</f>
        <v/>
      </c>
      <c r="C5898">
        <f>IF(B5898&lt;P_3,3,IF(B5898&lt;P_3+P_4,4,5))</f>
        <v/>
      </c>
      <c r="D5898">
        <f>NORM.S.INV(RAND())</f>
        <v/>
      </c>
      <c r="E5898">
        <f>V0*EXP((rf-q_leak-0.5*sigma^2)*C5898+sigma*SQRT(C5898)*D5898)</f>
        <v/>
      </c>
      <c r="F5898">
        <f>SHL_face*(1+SHL_rate)^C5898</f>
        <v/>
      </c>
      <c r="G5898">
        <f>Pref_face*(1+Pref_rate)^C5898</f>
        <v/>
      </c>
      <c r="H5898">
        <f>MAX(E5898-F5898-G5898,0)</f>
        <v/>
      </c>
      <c r="I5898">
        <f>MIN(E5898,F5898+G5898)+(1-MgmtPct)*H5898</f>
        <v/>
      </c>
      <c r="J5898">
        <f>IF(I5898/SponsorCost&gt;=RatchetTrigger,1,0)</f>
        <v/>
      </c>
      <c r="K5898">
        <f>IF(J5898=1,MgmtPctRatchet,MgmtPct)</f>
        <v/>
      </c>
      <c r="L5898">
        <f>K5898*H5898</f>
        <v/>
      </c>
      <c r="M5898">
        <f>EXP(-rf*C5898)*L5898</f>
        <v/>
      </c>
      <c r="N5898">
        <f>EXP(-rf*C5898)*E5898</f>
        <v/>
      </c>
    </row>
    <row r="5899">
      <c r="A5899" t="n">
        <v>5891</v>
      </c>
      <c r="B5899">
        <f>RAND()</f>
        <v/>
      </c>
      <c r="C5899">
        <f>IF(B5899&lt;P_3,3,IF(B5899&lt;P_3+P_4,4,5))</f>
        <v/>
      </c>
      <c r="D5899">
        <f>NORM.S.INV(RAND())</f>
        <v/>
      </c>
      <c r="E5899">
        <f>V0*EXP((rf-q_leak-0.5*sigma^2)*C5899+sigma*SQRT(C5899)*D5899)</f>
        <v/>
      </c>
      <c r="F5899">
        <f>SHL_face*(1+SHL_rate)^C5899</f>
        <v/>
      </c>
      <c r="G5899">
        <f>Pref_face*(1+Pref_rate)^C5899</f>
        <v/>
      </c>
      <c r="H5899">
        <f>MAX(E5899-F5899-G5899,0)</f>
        <v/>
      </c>
      <c r="I5899">
        <f>MIN(E5899,F5899+G5899)+(1-MgmtPct)*H5899</f>
        <v/>
      </c>
      <c r="J5899">
        <f>IF(I5899/SponsorCost&gt;=RatchetTrigger,1,0)</f>
        <v/>
      </c>
      <c r="K5899">
        <f>IF(J5899=1,MgmtPctRatchet,MgmtPct)</f>
        <v/>
      </c>
      <c r="L5899">
        <f>K5899*H5899</f>
        <v/>
      </c>
      <c r="M5899">
        <f>EXP(-rf*C5899)*L5899</f>
        <v/>
      </c>
      <c r="N5899">
        <f>EXP(-rf*C5899)*E5899</f>
        <v/>
      </c>
    </row>
    <row r="5900">
      <c r="A5900" t="n">
        <v>5892</v>
      </c>
      <c r="B5900">
        <f>RAND()</f>
        <v/>
      </c>
      <c r="C5900">
        <f>IF(B5900&lt;P_3,3,IF(B5900&lt;P_3+P_4,4,5))</f>
        <v/>
      </c>
      <c r="D5900">
        <f>NORM.S.INV(RAND())</f>
        <v/>
      </c>
      <c r="E5900">
        <f>V0*EXP((rf-q_leak-0.5*sigma^2)*C5900+sigma*SQRT(C5900)*D5900)</f>
        <v/>
      </c>
      <c r="F5900">
        <f>SHL_face*(1+SHL_rate)^C5900</f>
        <v/>
      </c>
      <c r="G5900">
        <f>Pref_face*(1+Pref_rate)^C5900</f>
        <v/>
      </c>
      <c r="H5900">
        <f>MAX(E5900-F5900-G5900,0)</f>
        <v/>
      </c>
      <c r="I5900">
        <f>MIN(E5900,F5900+G5900)+(1-MgmtPct)*H5900</f>
        <v/>
      </c>
      <c r="J5900">
        <f>IF(I5900/SponsorCost&gt;=RatchetTrigger,1,0)</f>
        <v/>
      </c>
      <c r="K5900">
        <f>IF(J5900=1,MgmtPctRatchet,MgmtPct)</f>
        <v/>
      </c>
      <c r="L5900">
        <f>K5900*H5900</f>
        <v/>
      </c>
      <c r="M5900">
        <f>EXP(-rf*C5900)*L5900</f>
        <v/>
      </c>
      <c r="N5900">
        <f>EXP(-rf*C5900)*E5900</f>
        <v/>
      </c>
    </row>
    <row r="5901">
      <c r="A5901" t="n">
        <v>5893</v>
      </c>
      <c r="B5901">
        <f>RAND()</f>
        <v/>
      </c>
      <c r="C5901">
        <f>IF(B5901&lt;P_3,3,IF(B5901&lt;P_3+P_4,4,5))</f>
        <v/>
      </c>
      <c r="D5901">
        <f>NORM.S.INV(RAND())</f>
        <v/>
      </c>
      <c r="E5901">
        <f>V0*EXP((rf-q_leak-0.5*sigma^2)*C5901+sigma*SQRT(C5901)*D5901)</f>
        <v/>
      </c>
      <c r="F5901">
        <f>SHL_face*(1+SHL_rate)^C5901</f>
        <v/>
      </c>
      <c r="G5901">
        <f>Pref_face*(1+Pref_rate)^C5901</f>
        <v/>
      </c>
      <c r="H5901">
        <f>MAX(E5901-F5901-G5901,0)</f>
        <v/>
      </c>
      <c r="I5901">
        <f>MIN(E5901,F5901+G5901)+(1-MgmtPct)*H5901</f>
        <v/>
      </c>
      <c r="J5901">
        <f>IF(I5901/SponsorCost&gt;=RatchetTrigger,1,0)</f>
        <v/>
      </c>
      <c r="K5901">
        <f>IF(J5901=1,MgmtPctRatchet,MgmtPct)</f>
        <v/>
      </c>
      <c r="L5901">
        <f>K5901*H5901</f>
        <v/>
      </c>
      <c r="M5901">
        <f>EXP(-rf*C5901)*L5901</f>
        <v/>
      </c>
      <c r="N5901">
        <f>EXP(-rf*C5901)*E5901</f>
        <v/>
      </c>
    </row>
    <row r="5902">
      <c r="A5902" t="n">
        <v>5894</v>
      </c>
      <c r="B5902">
        <f>RAND()</f>
        <v/>
      </c>
      <c r="C5902">
        <f>IF(B5902&lt;P_3,3,IF(B5902&lt;P_3+P_4,4,5))</f>
        <v/>
      </c>
      <c r="D5902">
        <f>NORM.S.INV(RAND())</f>
        <v/>
      </c>
      <c r="E5902">
        <f>V0*EXP((rf-q_leak-0.5*sigma^2)*C5902+sigma*SQRT(C5902)*D5902)</f>
        <v/>
      </c>
      <c r="F5902">
        <f>SHL_face*(1+SHL_rate)^C5902</f>
        <v/>
      </c>
      <c r="G5902">
        <f>Pref_face*(1+Pref_rate)^C5902</f>
        <v/>
      </c>
      <c r="H5902">
        <f>MAX(E5902-F5902-G5902,0)</f>
        <v/>
      </c>
      <c r="I5902">
        <f>MIN(E5902,F5902+G5902)+(1-MgmtPct)*H5902</f>
        <v/>
      </c>
      <c r="J5902">
        <f>IF(I5902/SponsorCost&gt;=RatchetTrigger,1,0)</f>
        <v/>
      </c>
      <c r="K5902">
        <f>IF(J5902=1,MgmtPctRatchet,MgmtPct)</f>
        <v/>
      </c>
      <c r="L5902">
        <f>K5902*H5902</f>
        <v/>
      </c>
      <c r="M5902">
        <f>EXP(-rf*C5902)*L5902</f>
        <v/>
      </c>
      <c r="N5902">
        <f>EXP(-rf*C5902)*E5902</f>
        <v/>
      </c>
    </row>
    <row r="5903">
      <c r="A5903" t="n">
        <v>5895</v>
      </c>
      <c r="B5903">
        <f>RAND()</f>
        <v/>
      </c>
      <c r="C5903">
        <f>IF(B5903&lt;P_3,3,IF(B5903&lt;P_3+P_4,4,5))</f>
        <v/>
      </c>
      <c r="D5903">
        <f>NORM.S.INV(RAND())</f>
        <v/>
      </c>
      <c r="E5903">
        <f>V0*EXP((rf-q_leak-0.5*sigma^2)*C5903+sigma*SQRT(C5903)*D5903)</f>
        <v/>
      </c>
      <c r="F5903">
        <f>SHL_face*(1+SHL_rate)^C5903</f>
        <v/>
      </c>
      <c r="G5903">
        <f>Pref_face*(1+Pref_rate)^C5903</f>
        <v/>
      </c>
      <c r="H5903">
        <f>MAX(E5903-F5903-G5903,0)</f>
        <v/>
      </c>
      <c r="I5903">
        <f>MIN(E5903,F5903+G5903)+(1-MgmtPct)*H5903</f>
        <v/>
      </c>
      <c r="J5903">
        <f>IF(I5903/SponsorCost&gt;=RatchetTrigger,1,0)</f>
        <v/>
      </c>
      <c r="K5903">
        <f>IF(J5903=1,MgmtPctRatchet,MgmtPct)</f>
        <v/>
      </c>
      <c r="L5903">
        <f>K5903*H5903</f>
        <v/>
      </c>
      <c r="M5903">
        <f>EXP(-rf*C5903)*L5903</f>
        <v/>
      </c>
      <c r="N5903">
        <f>EXP(-rf*C5903)*E5903</f>
        <v/>
      </c>
    </row>
    <row r="5904">
      <c r="A5904" t="n">
        <v>5896</v>
      </c>
      <c r="B5904">
        <f>RAND()</f>
        <v/>
      </c>
      <c r="C5904">
        <f>IF(B5904&lt;P_3,3,IF(B5904&lt;P_3+P_4,4,5))</f>
        <v/>
      </c>
      <c r="D5904">
        <f>NORM.S.INV(RAND())</f>
        <v/>
      </c>
      <c r="E5904">
        <f>V0*EXP((rf-q_leak-0.5*sigma^2)*C5904+sigma*SQRT(C5904)*D5904)</f>
        <v/>
      </c>
      <c r="F5904">
        <f>SHL_face*(1+SHL_rate)^C5904</f>
        <v/>
      </c>
      <c r="G5904">
        <f>Pref_face*(1+Pref_rate)^C5904</f>
        <v/>
      </c>
      <c r="H5904">
        <f>MAX(E5904-F5904-G5904,0)</f>
        <v/>
      </c>
      <c r="I5904">
        <f>MIN(E5904,F5904+G5904)+(1-MgmtPct)*H5904</f>
        <v/>
      </c>
      <c r="J5904">
        <f>IF(I5904/SponsorCost&gt;=RatchetTrigger,1,0)</f>
        <v/>
      </c>
      <c r="K5904">
        <f>IF(J5904=1,MgmtPctRatchet,MgmtPct)</f>
        <v/>
      </c>
      <c r="L5904">
        <f>K5904*H5904</f>
        <v/>
      </c>
      <c r="M5904">
        <f>EXP(-rf*C5904)*L5904</f>
        <v/>
      </c>
      <c r="N5904">
        <f>EXP(-rf*C5904)*E5904</f>
        <v/>
      </c>
    </row>
    <row r="5905">
      <c r="A5905" t="n">
        <v>5897</v>
      </c>
      <c r="B5905">
        <f>RAND()</f>
        <v/>
      </c>
      <c r="C5905">
        <f>IF(B5905&lt;P_3,3,IF(B5905&lt;P_3+P_4,4,5))</f>
        <v/>
      </c>
      <c r="D5905">
        <f>NORM.S.INV(RAND())</f>
        <v/>
      </c>
      <c r="E5905">
        <f>V0*EXP((rf-q_leak-0.5*sigma^2)*C5905+sigma*SQRT(C5905)*D5905)</f>
        <v/>
      </c>
      <c r="F5905">
        <f>SHL_face*(1+SHL_rate)^C5905</f>
        <v/>
      </c>
      <c r="G5905">
        <f>Pref_face*(1+Pref_rate)^C5905</f>
        <v/>
      </c>
      <c r="H5905">
        <f>MAX(E5905-F5905-G5905,0)</f>
        <v/>
      </c>
      <c r="I5905">
        <f>MIN(E5905,F5905+G5905)+(1-MgmtPct)*H5905</f>
        <v/>
      </c>
      <c r="J5905">
        <f>IF(I5905/SponsorCost&gt;=RatchetTrigger,1,0)</f>
        <v/>
      </c>
      <c r="K5905">
        <f>IF(J5905=1,MgmtPctRatchet,MgmtPct)</f>
        <v/>
      </c>
      <c r="L5905">
        <f>K5905*H5905</f>
        <v/>
      </c>
      <c r="M5905">
        <f>EXP(-rf*C5905)*L5905</f>
        <v/>
      </c>
      <c r="N5905">
        <f>EXP(-rf*C5905)*E5905</f>
        <v/>
      </c>
    </row>
    <row r="5906">
      <c r="A5906" t="n">
        <v>5898</v>
      </c>
      <c r="B5906">
        <f>RAND()</f>
        <v/>
      </c>
      <c r="C5906">
        <f>IF(B5906&lt;P_3,3,IF(B5906&lt;P_3+P_4,4,5))</f>
        <v/>
      </c>
      <c r="D5906">
        <f>NORM.S.INV(RAND())</f>
        <v/>
      </c>
      <c r="E5906">
        <f>V0*EXP((rf-q_leak-0.5*sigma^2)*C5906+sigma*SQRT(C5906)*D5906)</f>
        <v/>
      </c>
      <c r="F5906">
        <f>SHL_face*(1+SHL_rate)^C5906</f>
        <v/>
      </c>
      <c r="G5906">
        <f>Pref_face*(1+Pref_rate)^C5906</f>
        <v/>
      </c>
      <c r="H5906">
        <f>MAX(E5906-F5906-G5906,0)</f>
        <v/>
      </c>
      <c r="I5906">
        <f>MIN(E5906,F5906+G5906)+(1-MgmtPct)*H5906</f>
        <v/>
      </c>
      <c r="J5906">
        <f>IF(I5906/SponsorCost&gt;=RatchetTrigger,1,0)</f>
        <v/>
      </c>
      <c r="K5906">
        <f>IF(J5906=1,MgmtPctRatchet,MgmtPct)</f>
        <v/>
      </c>
      <c r="L5906">
        <f>K5906*H5906</f>
        <v/>
      </c>
      <c r="M5906">
        <f>EXP(-rf*C5906)*L5906</f>
        <v/>
      </c>
      <c r="N5906">
        <f>EXP(-rf*C5906)*E5906</f>
        <v/>
      </c>
    </row>
    <row r="5907">
      <c r="A5907" t="n">
        <v>5899</v>
      </c>
      <c r="B5907">
        <f>RAND()</f>
        <v/>
      </c>
      <c r="C5907">
        <f>IF(B5907&lt;P_3,3,IF(B5907&lt;P_3+P_4,4,5))</f>
        <v/>
      </c>
      <c r="D5907">
        <f>NORM.S.INV(RAND())</f>
        <v/>
      </c>
      <c r="E5907">
        <f>V0*EXP((rf-q_leak-0.5*sigma^2)*C5907+sigma*SQRT(C5907)*D5907)</f>
        <v/>
      </c>
      <c r="F5907">
        <f>SHL_face*(1+SHL_rate)^C5907</f>
        <v/>
      </c>
      <c r="G5907">
        <f>Pref_face*(1+Pref_rate)^C5907</f>
        <v/>
      </c>
      <c r="H5907">
        <f>MAX(E5907-F5907-G5907,0)</f>
        <v/>
      </c>
      <c r="I5907">
        <f>MIN(E5907,F5907+G5907)+(1-MgmtPct)*H5907</f>
        <v/>
      </c>
      <c r="J5907">
        <f>IF(I5907/SponsorCost&gt;=RatchetTrigger,1,0)</f>
        <v/>
      </c>
      <c r="K5907">
        <f>IF(J5907=1,MgmtPctRatchet,MgmtPct)</f>
        <v/>
      </c>
      <c r="L5907">
        <f>K5907*H5907</f>
        <v/>
      </c>
      <c r="M5907">
        <f>EXP(-rf*C5907)*L5907</f>
        <v/>
      </c>
      <c r="N5907">
        <f>EXP(-rf*C5907)*E5907</f>
        <v/>
      </c>
    </row>
    <row r="5908">
      <c r="A5908" t="n">
        <v>5900</v>
      </c>
      <c r="B5908">
        <f>RAND()</f>
        <v/>
      </c>
      <c r="C5908">
        <f>IF(B5908&lt;P_3,3,IF(B5908&lt;P_3+P_4,4,5))</f>
        <v/>
      </c>
      <c r="D5908">
        <f>NORM.S.INV(RAND())</f>
        <v/>
      </c>
      <c r="E5908">
        <f>V0*EXP((rf-q_leak-0.5*sigma^2)*C5908+sigma*SQRT(C5908)*D5908)</f>
        <v/>
      </c>
      <c r="F5908">
        <f>SHL_face*(1+SHL_rate)^C5908</f>
        <v/>
      </c>
      <c r="G5908">
        <f>Pref_face*(1+Pref_rate)^C5908</f>
        <v/>
      </c>
      <c r="H5908">
        <f>MAX(E5908-F5908-G5908,0)</f>
        <v/>
      </c>
      <c r="I5908">
        <f>MIN(E5908,F5908+G5908)+(1-MgmtPct)*H5908</f>
        <v/>
      </c>
      <c r="J5908">
        <f>IF(I5908/SponsorCost&gt;=RatchetTrigger,1,0)</f>
        <v/>
      </c>
      <c r="K5908">
        <f>IF(J5908=1,MgmtPctRatchet,MgmtPct)</f>
        <v/>
      </c>
      <c r="L5908">
        <f>K5908*H5908</f>
        <v/>
      </c>
      <c r="M5908">
        <f>EXP(-rf*C5908)*L5908</f>
        <v/>
      </c>
      <c r="N5908">
        <f>EXP(-rf*C5908)*E5908</f>
        <v/>
      </c>
    </row>
    <row r="5909">
      <c r="A5909" t="n">
        <v>5901</v>
      </c>
      <c r="B5909">
        <f>RAND()</f>
        <v/>
      </c>
      <c r="C5909">
        <f>IF(B5909&lt;P_3,3,IF(B5909&lt;P_3+P_4,4,5))</f>
        <v/>
      </c>
      <c r="D5909">
        <f>NORM.S.INV(RAND())</f>
        <v/>
      </c>
      <c r="E5909">
        <f>V0*EXP((rf-q_leak-0.5*sigma^2)*C5909+sigma*SQRT(C5909)*D5909)</f>
        <v/>
      </c>
      <c r="F5909">
        <f>SHL_face*(1+SHL_rate)^C5909</f>
        <v/>
      </c>
      <c r="G5909">
        <f>Pref_face*(1+Pref_rate)^C5909</f>
        <v/>
      </c>
      <c r="H5909">
        <f>MAX(E5909-F5909-G5909,0)</f>
        <v/>
      </c>
      <c r="I5909">
        <f>MIN(E5909,F5909+G5909)+(1-MgmtPct)*H5909</f>
        <v/>
      </c>
      <c r="J5909">
        <f>IF(I5909/SponsorCost&gt;=RatchetTrigger,1,0)</f>
        <v/>
      </c>
      <c r="K5909">
        <f>IF(J5909=1,MgmtPctRatchet,MgmtPct)</f>
        <v/>
      </c>
      <c r="L5909">
        <f>K5909*H5909</f>
        <v/>
      </c>
      <c r="M5909">
        <f>EXP(-rf*C5909)*L5909</f>
        <v/>
      </c>
      <c r="N5909">
        <f>EXP(-rf*C5909)*E5909</f>
        <v/>
      </c>
    </row>
    <row r="5910">
      <c r="A5910" t="n">
        <v>5902</v>
      </c>
      <c r="B5910">
        <f>RAND()</f>
        <v/>
      </c>
      <c r="C5910">
        <f>IF(B5910&lt;P_3,3,IF(B5910&lt;P_3+P_4,4,5))</f>
        <v/>
      </c>
      <c r="D5910">
        <f>NORM.S.INV(RAND())</f>
        <v/>
      </c>
      <c r="E5910">
        <f>V0*EXP((rf-q_leak-0.5*sigma^2)*C5910+sigma*SQRT(C5910)*D5910)</f>
        <v/>
      </c>
      <c r="F5910">
        <f>SHL_face*(1+SHL_rate)^C5910</f>
        <v/>
      </c>
      <c r="G5910">
        <f>Pref_face*(1+Pref_rate)^C5910</f>
        <v/>
      </c>
      <c r="H5910">
        <f>MAX(E5910-F5910-G5910,0)</f>
        <v/>
      </c>
      <c r="I5910">
        <f>MIN(E5910,F5910+G5910)+(1-MgmtPct)*H5910</f>
        <v/>
      </c>
      <c r="J5910">
        <f>IF(I5910/SponsorCost&gt;=RatchetTrigger,1,0)</f>
        <v/>
      </c>
      <c r="K5910">
        <f>IF(J5910=1,MgmtPctRatchet,MgmtPct)</f>
        <v/>
      </c>
      <c r="L5910">
        <f>K5910*H5910</f>
        <v/>
      </c>
      <c r="M5910">
        <f>EXP(-rf*C5910)*L5910</f>
        <v/>
      </c>
      <c r="N5910">
        <f>EXP(-rf*C5910)*E5910</f>
        <v/>
      </c>
    </row>
    <row r="5911">
      <c r="A5911" t="n">
        <v>5903</v>
      </c>
      <c r="B5911">
        <f>RAND()</f>
        <v/>
      </c>
      <c r="C5911">
        <f>IF(B5911&lt;P_3,3,IF(B5911&lt;P_3+P_4,4,5))</f>
        <v/>
      </c>
      <c r="D5911">
        <f>NORM.S.INV(RAND())</f>
        <v/>
      </c>
      <c r="E5911">
        <f>V0*EXP((rf-q_leak-0.5*sigma^2)*C5911+sigma*SQRT(C5911)*D5911)</f>
        <v/>
      </c>
      <c r="F5911">
        <f>SHL_face*(1+SHL_rate)^C5911</f>
        <v/>
      </c>
      <c r="G5911">
        <f>Pref_face*(1+Pref_rate)^C5911</f>
        <v/>
      </c>
      <c r="H5911">
        <f>MAX(E5911-F5911-G5911,0)</f>
        <v/>
      </c>
      <c r="I5911">
        <f>MIN(E5911,F5911+G5911)+(1-MgmtPct)*H5911</f>
        <v/>
      </c>
      <c r="J5911">
        <f>IF(I5911/SponsorCost&gt;=RatchetTrigger,1,0)</f>
        <v/>
      </c>
      <c r="K5911">
        <f>IF(J5911=1,MgmtPctRatchet,MgmtPct)</f>
        <v/>
      </c>
      <c r="L5911">
        <f>K5911*H5911</f>
        <v/>
      </c>
      <c r="M5911">
        <f>EXP(-rf*C5911)*L5911</f>
        <v/>
      </c>
      <c r="N5911">
        <f>EXP(-rf*C5911)*E5911</f>
        <v/>
      </c>
    </row>
    <row r="5912">
      <c r="A5912" t="n">
        <v>5904</v>
      </c>
      <c r="B5912">
        <f>RAND()</f>
        <v/>
      </c>
      <c r="C5912">
        <f>IF(B5912&lt;P_3,3,IF(B5912&lt;P_3+P_4,4,5))</f>
        <v/>
      </c>
      <c r="D5912">
        <f>NORM.S.INV(RAND())</f>
        <v/>
      </c>
      <c r="E5912">
        <f>V0*EXP((rf-q_leak-0.5*sigma^2)*C5912+sigma*SQRT(C5912)*D5912)</f>
        <v/>
      </c>
      <c r="F5912">
        <f>SHL_face*(1+SHL_rate)^C5912</f>
        <v/>
      </c>
      <c r="G5912">
        <f>Pref_face*(1+Pref_rate)^C5912</f>
        <v/>
      </c>
      <c r="H5912">
        <f>MAX(E5912-F5912-G5912,0)</f>
        <v/>
      </c>
      <c r="I5912">
        <f>MIN(E5912,F5912+G5912)+(1-MgmtPct)*H5912</f>
        <v/>
      </c>
      <c r="J5912">
        <f>IF(I5912/SponsorCost&gt;=RatchetTrigger,1,0)</f>
        <v/>
      </c>
      <c r="K5912">
        <f>IF(J5912=1,MgmtPctRatchet,MgmtPct)</f>
        <v/>
      </c>
      <c r="L5912">
        <f>K5912*H5912</f>
        <v/>
      </c>
      <c r="M5912">
        <f>EXP(-rf*C5912)*L5912</f>
        <v/>
      </c>
      <c r="N5912">
        <f>EXP(-rf*C5912)*E5912</f>
        <v/>
      </c>
    </row>
    <row r="5913">
      <c r="A5913" t="n">
        <v>5905</v>
      </c>
      <c r="B5913">
        <f>RAND()</f>
        <v/>
      </c>
      <c r="C5913">
        <f>IF(B5913&lt;P_3,3,IF(B5913&lt;P_3+P_4,4,5))</f>
        <v/>
      </c>
      <c r="D5913">
        <f>NORM.S.INV(RAND())</f>
        <v/>
      </c>
      <c r="E5913">
        <f>V0*EXP((rf-q_leak-0.5*sigma^2)*C5913+sigma*SQRT(C5913)*D5913)</f>
        <v/>
      </c>
      <c r="F5913">
        <f>SHL_face*(1+SHL_rate)^C5913</f>
        <v/>
      </c>
      <c r="G5913">
        <f>Pref_face*(1+Pref_rate)^C5913</f>
        <v/>
      </c>
      <c r="H5913">
        <f>MAX(E5913-F5913-G5913,0)</f>
        <v/>
      </c>
      <c r="I5913">
        <f>MIN(E5913,F5913+G5913)+(1-MgmtPct)*H5913</f>
        <v/>
      </c>
      <c r="J5913">
        <f>IF(I5913/SponsorCost&gt;=RatchetTrigger,1,0)</f>
        <v/>
      </c>
      <c r="K5913">
        <f>IF(J5913=1,MgmtPctRatchet,MgmtPct)</f>
        <v/>
      </c>
      <c r="L5913">
        <f>K5913*H5913</f>
        <v/>
      </c>
      <c r="M5913">
        <f>EXP(-rf*C5913)*L5913</f>
        <v/>
      </c>
      <c r="N5913">
        <f>EXP(-rf*C5913)*E5913</f>
        <v/>
      </c>
    </row>
    <row r="5914">
      <c r="A5914" t="n">
        <v>5906</v>
      </c>
      <c r="B5914">
        <f>RAND()</f>
        <v/>
      </c>
      <c r="C5914">
        <f>IF(B5914&lt;P_3,3,IF(B5914&lt;P_3+P_4,4,5))</f>
        <v/>
      </c>
      <c r="D5914">
        <f>NORM.S.INV(RAND())</f>
        <v/>
      </c>
      <c r="E5914">
        <f>V0*EXP((rf-q_leak-0.5*sigma^2)*C5914+sigma*SQRT(C5914)*D5914)</f>
        <v/>
      </c>
      <c r="F5914">
        <f>SHL_face*(1+SHL_rate)^C5914</f>
        <v/>
      </c>
      <c r="G5914">
        <f>Pref_face*(1+Pref_rate)^C5914</f>
        <v/>
      </c>
      <c r="H5914">
        <f>MAX(E5914-F5914-G5914,0)</f>
        <v/>
      </c>
      <c r="I5914">
        <f>MIN(E5914,F5914+G5914)+(1-MgmtPct)*H5914</f>
        <v/>
      </c>
      <c r="J5914">
        <f>IF(I5914/SponsorCost&gt;=RatchetTrigger,1,0)</f>
        <v/>
      </c>
      <c r="K5914">
        <f>IF(J5914=1,MgmtPctRatchet,MgmtPct)</f>
        <v/>
      </c>
      <c r="L5914">
        <f>K5914*H5914</f>
        <v/>
      </c>
      <c r="M5914">
        <f>EXP(-rf*C5914)*L5914</f>
        <v/>
      </c>
      <c r="N5914">
        <f>EXP(-rf*C5914)*E5914</f>
        <v/>
      </c>
    </row>
    <row r="5915">
      <c r="A5915" t="n">
        <v>5907</v>
      </c>
      <c r="B5915">
        <f>RAND()</f>
        <v/>
      </c>
      <c r="C5915">
        <f>IF(B5915&lt;P_3,3,IF(B5915&lt;P_3+P_4,4,5))</f>
        <v/>
      </c>
      <c r="D5915">
        <f>NORM.S.INV(RAND())</f>
        <v/>
      </c>
      <c r="E5915">
        <f>V0*EXP((rf-q_leak-0.5*sigma^2)*C5915+sigma*SQRT(C5915)*D5915)</f>
        <v/>
      </c>
      <c r="F5915">
        <f>SHL_face*(1+SHL_rate)^C5915</f>
        <v/>
      </c>
      <c r="G5915">
        <f>Pref_face*(1+Pref_rate)^C5915</f>
        <v/>
      </c>
      <c r="H5915">
        <f>MAX(E5915-F5915-G5915,0)</f>
        <v/>
      </c>
      <c r="I5915">
        <f>MIN(E5915,F5915+G5915)+(1-MgmtPct)*H5915</f>
        <v/>
      </c>
      <c r="J5915">
        <f>IF(I5915/SponsorCost&gt;=RatchetTrigger,1,0)</f>
        <v/>
      </c>
      <c r="K5915">
        <f>IF(J5915=1,MgmtPctRatchet,MgmtPct)</f>
        <v/>
      </c>
      <c r="L5915">
        <f>K5915*H5915</f>
        <v/>
      </c>
      <c r="M5915">
        <f>EXP(-rf*C5915)*L5915</f>
        <v/>
      </c>
      <c r="N5915">
        <f>EXP(-rf*C5915)*E5915</f>
        <v/>
      </c>
    </row>
    <row r="5916">
      <c r="A5916" t="n">
        <v>5908</v>
      </c>
      <c r="B5916">
        <f>RAND()</f>
        <v/>
      </c>
      <c r="C5916">
        <f>IF(B5916&lt;P_3,3,IF(B5916&lt;P_3+P_4,4,5))</f>
        <v/>
      </c>
      <c r="D5916">
        <f>NORM.S.INV(RAND())</f>
        <v/>
      </c>
      <c r="E5916">
        <f>V0*EXP((rf-q_leak-0.5*sigma^2)*C5916+sigma*SQRT(C5916)*D5916)</f>
        <v/>
      </c>
      <c r="F5916">
        <f>SHL_face*(1+SHL_rate)^C5916</f>
        <v/>
      </c>
      <c r="G5916">
        <f>Pref_face*(1+Pref_rate)^C5916</f>
        <v/>
      </c>
      <c r="H5916">
        <f>MAX(E5916-F5916-G5916,0)</f>
        <v/>
      </c>
      <c r="I5916">
        <f>MIN(E5916,F5916+G5916)+(1-MgmtPct)*H5916</f>
        <v/>
      </c>
      <c r="J5916">
        <f>IF(I5916/SponsorCost&gt;=RatchetTrigger,1,0)</f>
        <v/>
      </c>
      <c r="K5916">
        <f>IF(J5916=1,MgmtPctRatchet,MgmtPct)</f>
        <v/>
      </c>
      <c r="L5916">
        <f>K5916*H5916</f>
        <v/>
      </c>
      <c r="M5916">
        <f>EXP(-rf*C5916)*L5916</f>
        <v/>
      </c>
      <c r="N5916">
        <f>EXP(-rf*C5916)*E5916</f>
        <v/>
      </c>
    </row>
    <row r="5917">
      <c r="A5917" t="n">
        <v>5909</v>
      </c>
      <c r="B5917">
        <f>RAND()</f>
        <v/>
      </c>
      <c r="C5917">
        <f>IF(B5917&lt;P_3,3,IF(B5917&lt;P_3+P_4,4,5))</f>
        <v/>
      </c>
      <c r="D5917">
        <f>NORM.S.INV(RAND())</f>
        <v/>
      </c>
      <c r="E5917">
        <f>V0*EXP((rf-q_leak-0.5*sigma^2)*C5917+sigma*SQRT(C5917)*D5917)</f>
        <v/>
      </c>
      <c r="F5917">
        <f>SHL_face*(1+SHL_rate)^C5917</f>
        <v/>
      </c>
      <c r="G5917">
        <f>Pref_face*(1+Pref_rate)^C5917</f>
        <v/>
      </c>
      <c r="H5917">
        <f>MAX(E5917-F5917-G5917,0)</f>
        <v/>
      </c>
      <c r="I5917">
        <f>MIN(E5917,F5917+G5917)+(1-MgmtPct)*H5917</f>
        <v/>
      </c>
      <c r="J5917">
        <f>IF(I5917/SponsorCost&gt;=RatchetTrigger,1,0)</f>
        <v/>
      </c>
      <c r="K5917">
        <f>IF(J5917=1,MgmtPctRatchet,MgmtPct)</f>
        <v/>
      </c>
      <c r="L5917">
        <f>K5917*H5917</f>
        <v/>
      </c>
      <c r="M5917">
        <f>EXP(-rf*C5917)*L5917</f>
        <v/>
      </c>
      <c r="N5917">
        <f>EXP(-rf*C5917)*E5917</f>
        <v/>
      </c>
    </row>
    <row r="5918">
      <c r="A5918" t="n">
        <v>5910</v>
      </c>
      <c r="B5918">
        <f>RAND()</f>
        <v/>
      </c>
      <c r="C5918">
        <f>IF(B5918&lt;P_3,3,IF(B5918&lt;P_3+P_4,4,5))</f>
        <v/>
      </c>
      <c r="D5918">
        <f>NORM.S.INV(RAND())</f>
        <v/>
      </c>
      <c r="E5918">
        <f>V0*EXP((rf-q_leak-0.5*sigma^2)*C5918+sigma*SQRT(C5918)*D5918)</f>
        <v/>
      </c>
      <c r="F5918">
        <f>SHL_face*(1+SHL_rate)^C5918</f>
        <v/>
      </c>
      <c r="G5918">
        <f>Pref_face*(1+Pref_rate)^C5918</f>
        <v/>
      </c>
      <c r="H5918">
        <f>MAX(E5918-F5918-G5918,0)</f>
        <v/>
      </c>
      <c r="I5918">
        <f>MIN(E5918,F5918+G5918)+(1-MgmtPct)*H5918</f>
        <v/>
      </c>
      <c r="J5918">
        <f>IF(I5918/SponsorCost&gt;=RatchetTrigger,1,0)</f>
        <v/>
      </c>
      <c r="K5918">
        <f>IF(J5918=1,MgmtPctRatchet,MgmtPct)</f>
        <v/>
      </c>
      <c r="L5918">
        <f>K5918*H5918</f>
        <v/>
      </c>
      <c r="M5918">
        <f>EXP(-rf*C5918)*L5918</f>
        <v/>
      </c>
      <c r="N5918">
        <f>EXP(-rf*C5918)*E5918</f>
        <v/>
      </c>
    </row>
    <row r="5919">
      <c r="A5919" t="n">
        <v>5911</v>
      </c>
      <c r="B5919">
        <f>RAND()</f>
        <v/>
      </c>
      <c r="C5919">
        <f>IF(B5919&lt;P_3,3,IF(B5919&lt;P_3+P_4,4,5))</f>
        <v/>
      </c>
      <c r="D5919">
        <f>NORM.S.INV(RAND())</f>
        <v/>
      </c>
      <c r="E5919">
        <f>V0*EXP((rf-q_leak-0.5*sigma^2)*C5919+sigma*SQRT(C5919)*D5919)</f>
        <v/>
      </c>
      <c r="F5919">
        <f>SHL_face*(1+SHL_rate)^C5919</f>
        <v/>
      </c>
      <c r="G5919">
        <f>Pref_face*(1+Pref_rate)^C5919</f>
        <v/>
      </c>
      <c r="H5919">
        <f>MAX(E5919-F5919-G5919,0)</f>
        <v/>
      </c>
      <c r="I5919">
        <f>MIN(E5919,F5919+G5919)+(1-MgmtPct)*H5919</f>
        <v/>
      </c>
      <c r="J5919">
        <f>IF(I5919/SponsorCost&gt;=RatchetTrigger,1,0)</f>
        <v/>
      </c>
      <c r="K5919">
        <f>IF(J5919=1,MgmtPctRatchet,MgmtPct)</f>
        <v/>
      </c>
      <c r="L5919">
        <f>K5919*H5919</f>
        <v/>
      </c>
      <c r="M5919">
        <f>EXP(-rf*C5919)*L5919</f>
        <v/>
      </c>
      <c r="N5919">
        <f>EXP(-rf*C5919)*E5919</f>
        <v/>
      </c>
    </row>
    <row r="5920">
      <c r="A5920" t="n">
        <v>5912</v>
      </c>
      <c r="B5920">
        <f>RAND()</f>
        <v/>
      </c>
      <c r="C5920">
        <f>IF(B5920&lt;P_3,3,IF(B5920&lt;P_3+P_4,4,5))</f>
        <v/>
      </c>
      <c r="D5920">
        <f>NORM.S.INV(RAND())</f>
        <v/>
      </c>
      <c r="E5920">
        <f>V0*EXP((rf-q_leak-0.5*sigma^2)*C5920+sigma*SQRT(C5920)*D5920)</f>
        <v/>
      </c>
      <c r="F5920">
        <f>SHL_face*(1+SHL_rate)^C5920</f>
        <v/>
      </c>
      <c r="G5920">
        <f>Pref_face*(1+Pref_rate)^C5920</f>
        <v/>
      </c>
      <c r="H5920">
        <f>MAX(E5920-F5920-G5920,0)</f>
        <v/>
      </c>
      <c r="I5920">
        <f>MIN(E5920,F5920+G5920)+(1-MgmtPct)*H5920</f>
        <v/>
      </c>
      <c r="J5920">
        <f>IF(I5920/SponsorCost&gt;=RatchetTrigger,1,0)</f>
        <v/>
      </c>
      <c r="K5920">
        <f>IF(J5920=1,MgmtPctRatchet,MgmtPct)</f>
        <v/>
      </c>
      <c r="L5920">
        <f>K5920*H5920</f>
        <v/>
      </c>
      <c r="M5920">
        <f>EXP(-rf*C5920)*L5920</f>
        <v/>
      </c>
      <c r="N5920">
        <f>EXP(-rf*C5920)*E5920</f>
        <v/>
      </c>
    </row>
    <row r="5921">
      <c r="A5921" t="n">
        <v>5913</v>
      </c>
      <c r="B5921">
        <f>RAND()</f>
        <v/>
      </c>
      <c r="C5921">
        <f>IF(B5921&lt;P_3,3,IF(B5921&lt;P_3+P_4,4,5))</f>
        <v/>
      </c>
      <c r="D5921">
        <f>NORM.S.INV(RAND())</f>
        <v/>
      </c>
      <c r="E5921">
        <f>V0*EXP((rf-q_leak-0.5*sigma^2)*C5921+sigma*SQRT(C5921)*D5921)</f>
        <v/>
      </c>
      <c r="F5921">
        <f>SHL_face*(1+SHL_rate)^C5921</f>
        <v/>
      </c>
      <c r="G5921">
        <f>Pref_face*(1+Pref_rate)^C5921</f>
        <v/>
      </c>
      <c r="H5921">
        <f>MAX(E5921-F5921-G5921,0)</f>
        <v/>
      </c>
      <c r="I5921">
        <f>MIN(E5921,F5921+G5921)+(1-MgmtPct)*H5921</f>
        <v/>
      </c>
      <c r="J5921">
        <f>IF(I5921/SponsorCost&gt;=RatchetTrigger,1,0)</f>
        <v/>
      </c>
      <c r="K5921">
        <f>IF(J5921=1,MgmtPctRatchet,MgmtPct)</f>
        <v/>
      </c>
      <c r="L5921">
        <f>K5921*H5921</f>
        <v/>
      </c>
      <c r="M5921">
        <f>EXP(-rf*C5921)*L5921</f>
        <v/>
      </c>
      <c r="N5921">
        <f>EXP(-rf*C5921)*E5921</f>
        <v/>
      </c>
    </row>
    <row r="5922">
      <c r="A5922" t="n">
        <v>5914</v>
      </c>
      <c r="B5922">
        <f>RAND()</f>
        <v/>
      </c>
      <c r="C5922">
        <f>IF(B5922&lt;P_3,3,IF(B5922&lt;P_3+P_4,4,5))</f>
        <v/>
      </c>
      <c r="D5922">
        <f>NORM.S.INV(RAND())</f>
        <v/>
      </c>
      <c r="E5922">
        <f>V0*EXP((rf-q_leak-0.5*sigma^2)*C5922+sigma*SQRT(C5922)*D5922)</f>
        <v/>
      </c>
      <c r="F5922">
        <f>SHL_face*(1+SHL_rate)^C5922</f>
        <v/>
      </c>
      <c r="G5922">
        <f>Pref_face*(1+Pref_rate)^C5922</f>
        <v/>
      </c>
      <c r="H5922">
        <f>MAX(E5922-F5922-G5922,0)</f>
        <v/>
      </c>
      <c r="I5922">
        <f>MIN(E5922,F5922+G5922)+(1-MgmtPct)*H5922</f>
        <v/>
      </c>
      <c r="J5922">
        <f>IF(I5922/SponsorCost&gt;=RatchetTrigger,1,0)</f>
        <v/>
      </c>
      <c r="K5922">
        <f>IF(J5922=1,MgmtPctRatchet,MgmtPct)</f>
        <v/>
      </c>
      <c r="L5922">
        <f>K5922*H5922</f>
        <v/>
      </c>
      <c r="M5922">
        <f>EXP(-rf*C5922)*L5922</f>
        <v/>
      </c>
      <c r="N5922">
        <f>EXP(-rf*C5922)*E5922</f>
        <v/>
      </c>
    </row>
    <row r="5923">
      <c r="A5923" t="n">
        <v>5915</v>
      </c>
      <c r="B5923">
        <f>RAND()</f>
        <v/>
      </c>
      <c r="C5923">
        <f>IF(B5923&lt;P_3,3,IF(B5923&lt;P_3+P_4,4,5))</f>
        <v/>
      </c>
      <c r="D5923">
        <f>NORM.S.INV(RAND())</f>
        <v/>
      </c>
      <c r="E5923">
        <f>V0*EXP((rf-q_leak-0.5*sigma^2)*C5923+sigma*SQRT(C5923)*D5923)</f>
        <v/>
      </c>
      <c r="F5923">
        <f>SHL_face*(1+SHL_rate)^C5923</f>
        <v/>
      </c>
      <c r="G5923">
        <f>Pref_face*(1+Pref_rate)^C5923</f>
        <v/>
      </c>
      <c r="H5923">
        <f>MAX(E5923-F5923-G5923,0)</f>
        <v/>
      </c>
      <c r="I5923">
        <f>MIN(E5923,F5923+G5923)+(1-MgmtPct)*H5923</f>
        <v/>
      </c>
      <c r="J5923">
        <f>IF(I5923/SponsorCost&gt;=RatchetTrigger,1,0)</f>
        <v/>
      </c>
      <c r="K5923">
        <f>IF(J5923=1,MgmtPctRatchet,MgmtPct)</f>
        <v/>
      </c>
      <c r="L5923">
        <f>K5923*H5923</f>
        <v/>
      </c>
      <c r="M5923">
        <f>EXP(-rf*C5923)*L5923</f>
        <v/>
      </c>
      <c r="N5923">
        <f>EXP(-rf*C5923)*E5923</f>
        <v/>
      </c>
    </row>
    <row r="5924">
      <c r="A5924" t="n">
        <v>5916</v>
      </c>
      <c r="B5924">
        <f>RAND()</f>
        <v/>
      </c>
      <c r="C5924">
        <f>IF(B5924&lt;P_3,3,IF(B5924&lt;P_3+P_4,4,5))</f>
        <v/>
      </c>
      <c r="D5924">
        <f>NORM.S.INV(RAND())</f>
        <v/>
      </c>
      <c r="E5924">
        <f>V0*EXP((rf-q_leak-0.5*sigma^2)*C5924+sigma*SQRT(C5924)*D5924)</f>
        <v/>
      </c>
      <c r="F5924">
        <f>SHL_face*(1+SHL_rate)^C5924</f>
        <v/>
      </c>
      <c r="G5924">
        <f>Pref_face*(1+Pref_rate)^C5924</f>
        <v/>
      </c>
      <c r="H5924">
        <f>MAX(E5924-F5924-G5924,0)</f>
        <v/>
      </c>
      <c r="I5924">
        <f>MIN(E5924,F5924+G5924)+(1-MgmtPct)*H5924</f>
        <v/>
      </c>
      <c r="J5924">
        <f>IF(I5924/SponsorCost&gt;=RatchetTrigger,1,0)</f>
        <v/>
      </c>
      <c r="K5924">
        <f>IF(J5924=1,MgmtPctRatchet,MgmtPct)</f>
        <v/>
      </c>
      <c r="L5924">
        <f>K5924*H5924</f>
        <v/>
      </c>
      <c r="M5924">
        <f>EXP(-rf*C5924)*L5924</f>
        <v/>
      </c>
      <c r="N5924">
        <f>EXP(-rf*C5924)*E5924</f>
        <v/>
      </c>
    </row>
    <row r="5925">
      <c r="A5925" t="n">
        <v>5917</v>
      </c>
      <c r="B5925">
        <f>RAND()</f>
        <v/>
      </c>
      <c r="C5925">
        <f>IF(B5925&lt;P_3,3,IF(B5925&lt;P_3+P_4,4,5))</f>
        <v/>
      </c>
      <c r="D5925">
        <f>NORM.S.INV(RAND())</f>
        <v/>
      </c>
      <c r="E5925">
        <f>V0*EXP((rf-q_leak-0.5*sigma^2)*C5925+sigma*SQRT(C5925)*D5925)</f>
        <v/>
      </c>
      <c r="F5925">
        <f>SHL_face*(1+SHL_rate)^C5925</f>
        <v/>
      </c>
      <c r="G5925">
        <f>Pref_face*(1+Pref_rate)^C5925</f>
        <v/>
      </c>
      <c r="H5925">
        <f>MAX(E5925-F5925-G5925,0)</f>
        <v/>
      </c>
      <c r="I5925">
        <f>MIN(E5925,F5925+G5925)+(1-MgmtPct)*H5925</f>
        <v/>
      </c>
      <c r="J5925">
        <f>IF(I5925/SponsorCost&gt;=RatchetTrigger,1,0)</f>
        <v/>
      </c>
      <c r="K5925">
        <f>IF(J5925=1,MgmtPctRatchet,MgmtPct)</f>
        <v/>
      </c>
      <c r="L5925">
        <f>K5925*H5925</f>
        <v/>
      </c>
      <c r="M5925">
        <f>EXP(-rf*C5925)*L5925</f>
        <v/>
      </c>
      <c r="N5925">
        <f>EXP(-rf*C5925)*E5925</f>
        <v/>
      </c>
    </row>
    <row r="5926">
      <c r="A5926" t="n">
        <v>5918</v>
      </c>
      <c r="B5926">
        <f>RAND()</f>
        <v/>
      </c>
      <c r="C5926">
        <f>IF(B5926&lt;P_3,3,IF(B5926&lt;P_3+P_4,4,5))</f>
        <v/>
      </c>
      <c r="D5926">
        <f>NORM.S.INV(RAND())</f>
        <v/>
      </c>
      <c r="E5926">
        <f>V0*EXP((rf-q_leak-0.5*sigma^2)*C5926+sigma*SQRT(C5926)*D5926)</f>
        <v/>
      </c>
      <c r="F5926">
        <f>SHL_face*(1+SHL_rate)^C5926</f>
        <v/>
      </c>
      <c r="G5926">
        <f>Pref_face*(1+Pref_rate)^C5926</f>
        <v/>
      </c>
      <c r="H5926">
        <f>MAX(E5926-F5926-G5926,0)</f>
        <v/>
      </c>
      <c r="I5926">
        <f>MIN(E5926,F5926+G5926)+(1-MgmtPct)*H5926</f>
        <v/>
      </c>
      <c r="J5926">
        <f>IF(I5926/SponsorCost&gt;=RatchetTrigger,1,0)</f>
        <v/>
      </c>
      <c r="K5926">
        <f>IF(J5926=1,MgmtPctRatchet,MgmtPct)</f>
        <v/>
      </c>
      <c r="L5926">
        <f>K5926*H5926</f>
        <v/>
      </c>
      <c r="M5926">
        <f>EXP(-rf*C5926)*L5926</f>
        <v/>
      </c>
      <c r="N5926">
        <f>EXP(-rf*C5926)*E5926</f>
        <v/>
      </c>
    </row>
    <row r="5927">
      <c r="A5927" t="n">
        <v>5919</v>
      </c>
      <c r="B5927">
        <f>RAND()</f>
        <v/>
      </c>
      <c r="C5927">
        <f>IF(B5927&lt;P_3,3,IF(B5927&lt;P_3+P_4,4,5))</f>
        <v/>
      </c>
      <c r="D5927">
        <f>NORM.S.INV(RAND())</f>
        <v/>
      </c>
      <c r="E5927">
        <f>V0*EXP((rf-q_leak-0.5*sigma^2)*C5927+sigma*SQRT(C5927)*D5927)</f>
        <v/>
      </c>
      <c r="F5927">
        <f>SHL_face*(1+SHL_rate)^C5927</f>
        <v/>
      </c>
      <c r="G5927">
        <f>Pref_face*(1+Pref_rate)^C5927</f>
        <v/>
      </c>
      <c r="H5927">
        <f>MAX(E5927-F5927-G5927,0)</f>
        <v/>
      </c>
      <c r="I5927">
        <f>MIN(E5927,F5927+G5927)+(1-MgmtPct)*H5927</f>
        <v/>
      </c>
      <c r="J5927">
        <f>IF(I5927/SponsorCost&gt;=RatchetTrigger,1,0)</f>
        <v/>
      </c>
      <c r="K5927">
        <f>IF(J5927=1,MgmtPctRatchet,MgmtPct)</f>
        <v/>
      </c>
      <c r="L5927">
        <f>K5927*H5927</f>
        <v/>
      </c>
      <c r="M5927">
        <f>EXP(-rf*C5927)*L5927</f>
        <v/>
      </c>
      <c r="N5927">
        <f>EXP(-rf*C5927)*E5927</f>
        <v/>
      </c>
    </row>
    <row r="5928">
      <c r="A5928" t="n">
        <v>5920</v>
      </c>
      <c r="B5928">
        <f>RAND()</f>
        <v/>
      </c>
      <c r="C5928">
        <f>IF(B5928&lt;P_3,3,IF(B5928&lt;P_3+P_4,4,5))</f>
        <v/>
      </c>
      <c r="D5928">
        <f>NORM.S.INV(RAND())</f>
        <v/>
      </c>
      <c r="E5928">
        <f>V0*EXP((rf-q_leak-0.5*sigma^2)*C5928+sigma*SQRT(C5928)*D5928)</f>
        <v/>
      </c>
      <c r="F5928">
        <f>SHL_face*(1+SHL_rate)^C5928</f>
        <v/>
      </c>
      <c r="G5928">
        <f>Pref_face*(1+Pref_rate)^C5928</f>
        <v/>
      </c>
      <c r="H5928">
        <f>MAX(E5928-F5928-G5928,0)</f>
        <v/>
      </c>
      <c r="I5928">
        <f>MIN(E5928,F5928+G5928)+(1-MgmtPct)*H5928</f>
        <v/>
      </c>
      <c r="J5928">
        <f>IF(I5928/SponsorCost&gt;=RatchetTrigger,1,0)</f>
        <v/>
      </c>
      <c r="K5928">
        <f>IF(J5928=1,MgmtPctRatchet,MgmtPct)</f>
        <v/>
      </c>
      <c r="L5928">
        <f>K5928*H5928</f>
        <v/>
      </c>
      <c r="M5928">
        <f>EXP(-rf*C5928)*L5928</f>
        <v/>
      </c>
      <c r="N5928">
        <f>EXP(-rf*C5928)*E5928</f>
        <v/>
      </c>
    </row>
    <row r="5929">
      <c r="A5929" t="n">
        <v>5921</v>
      </c>
      <c r="B5929">
        <f>RAND()</f>
        <v/>
      </c>
      <c r="C5929">
        <f>IF(B5929&lt;P_3,3,IF(B5929&lt;P_3+P_4,4,5))</f>
        <v/>
      </c>
      <c r="D5929">
        <f>NORM.S.INV(RAND())</f>
        <v/>
      </c>
      <c r="E5929">
        <f>V0*EXP((rf-q_leak-0.5*sigma^2)*C5929+sigma*SQRT(C5929)*D5929)</f>
        <v/>
      </c>
      <c r="F5929">
        <f>SHL_face*(1+SHL_rate)^C5929</f>
        <v/>
      </c>
      <c r="G5929">
        <f>Pref_face*(1+Pref_rate)^C5929</f>
        <v/>
      </c>
      <c r="H5929">
        <f>MAX(E5929-F5929-G5929,0)</f>
        <v/>
      </c>
      <c r="I5929">
        <f>MIN(E5929,F5929+G5929)+(1-MgmtPct)*H5929</f>
        <v/>
      </c>
      <c r="J5929">
        <f>IF(I5929/SponsorCost&gt;=RatchetTrigger,1,0)</f>
        <v/>
      </c>
      <c r="K5929">
        <f>IF(J5929=1,MgmtPctRatchet,MgmtPct)</f>
        <v/>
      </c>
      <c r="L5929">
        <f>K5929*H5929</f>
        <v/>
      </c>
      <c r="M5929">
        <f>EXP(-rf*C5929)*L5929</f>
        <v/>
      </c>
      <c r="N5929">
        <f>EXP(-rf*C5929)*E5929</f>
        <v/>
      </c>
    </row>
    <row r="5930">
      <c r="A5930" t="n">
        <v>5922</v>
      </c>
      <c r="B5930">
        <f>RAND()</f>
        <v/>
      </c>
      <c r="C5930">
        <f>IF(B5930&lt;P_3,3,IF(B5930&lt;P_3+P_4,4,5))</f>
        <v/>
      </c>
      <c r="D5930">
        <f>NORM.S.INV(RAND())</f>
        <v/>
      </c>
      <c r="E5930">
        <f>V0*EXP((rf-q_leak-0.5*sigma^2)*C5930+sigma*SQRT(C5930)*D5930)</f>
        <v/>
      </c>
      <c r="F5930">
        <f>SHL_face*(1+SHL_rate)^C5930</f>
        <v/>
      </c>
      <c r="G5930">
        <f>Pref_face*(1+Pref_rate)^C5930</f>
        <v/>
      </c>
      <c r="H5930">
        <f>MAX(E5930-F5930-G5930,0)</f>
        <v/>
      </c>
      <c r="I5930">
        <f>MIN(E5930,F5930+G5930)+(1-MgmtPct)*H5930</f>
        <v/>
      </c>
      <c r="J5930">
        <f>IF(I5930/SponsorCost&gt;=RatchetTrigger,1,0)</f>
        <v/>
      </c>
      <c r="K5930">
        <f>IF(J5930=1,MgmtPctRatchet,MgmtPct)</f>
        <v/>
      </c>
      <c r="L5930">
        <f>K5930*H5930</f>
        <v/>
      </c>
      <c r="M5930">
        <f>EXP(-rf*C5930)*L5930</f>
        <v/>
      </c>
      <c r="N5930">
        <f>EXP(-rf*C5930)*E5930</f>
        <v/>
      </c>
    </row>
    <row r="5931">
      <c r="A5931" t="n">
        <v>5923</v>
      </c>
      <c r="B5931">
        <f>RAND()</f>
        <v/>
      </c>
      <c r="C5931">
        <f>IF(B5931&lt;P_3,3,IF(B5931&lt;P_3+P_4,4,5))</f>
        <v/>
      </c>
      <c r="D5931">
        <f>NORM.S.INV(RAND())</f>
        <v/>
      </c>
      <c r="E5931">
        <f>V0*EXP((rf-q_leak-0.5*sigma^2)*C5931+sigma*SQRT(C5931)*D5931)</f>
        <v/>
      </c>
      <c r="F5931">
        <f>SHL_face*(1+SHL_rate)^C5931</f>
        <v/>
      </c>
      <c r="G5931">
        <f>Pref_face*(1+Pref_rate)^C5931</f>
        <v/>
      </c>
      <c r="H5931">
        <f>MAX(E5931-F5931-G5931,0)</f>
        <v/>
      </c>
      <c r="I5931">
        <f>MIN(E5931,F5931+G5931)+(1-MgmtPct)*H5931</f>
        <v/>
      </c>
      <c r="J5931">
        <f>IF(I5931/SponsorCost&gt;=RatchetTrigger,1,0)</f>
        <v/>
      </c>
      <c r="K5931">
        <f>IF(J5931=1,MgmtPctRatchet,MgmtPct)</f>
        <v/>
      </c>
      <c r="L5931">
        <f>K5931*H5931</f>
        <v/>
      </c>
      <c r="M5931">
        <f>EXP(-rf*C5931)*L5931</f>
        <v/>
      </c>
      <c r="N5931">
        <f>EXP(-rf*C5931)*E5931</f>
        <v/>
      </c>
    </row>
    <row r="5932">
      <c r="A5932" t="n">
        <v>5924</v>
      </c>
      <c r="B5932">
        <f>RAND()</f>
        <v/>
      </c>
      <c r="C5932">
        <f>IF(B5932&lt;P_3,3,IF(B5932&lt;P_3+P_4,4,5))</f>
        <v/>
      </c>
      <c r="D5932">
        <f>NORM.S.INV(RAND())</f>
        <v/>
      </c>
      <c r="E5932">
        <f>V0*EXP((rf-q_leak-0.5*sigma^2)*C5932+sigma*SQRT(C5932)*D5932)</f>
        <v/>
      </c>
      <c r="F5932">
        <f>SHL_face*(1+SHL_rate)^C5932</f>
        <v/>
      </c>
      <c r="G5932">
        <f>Pref_face*(1+Pref_rate)^C5932</f>
        <v/>
      </c>
      <c r="H5932">
        <f>MAX(E5932-F5932-G5932,0)</f>
        <v/>
      </c>
      <c r="I5932">
        <f>MIN(E5932,F5932+G5932)+(1-MgmtPct)*H5932</f>
        <v/>
      </c>
      <c r="J5932">
        <f>IF(I5932/SponsorCost&gt;=RatchetTrigger,1,0)</f>
        <v/>
      </c>
      <c r="K5932">
        <f>IF(J5932=1,MgmtPctRatchet,MgmtPct)</f>
        <v/>
      </c>
      <c r="L5932">
        <f>K5932*H5932</f>
        <v/>
      </c>
      <c r="M5932">
        <f>EXP(-rf*C5932)*L5932</f>
        <v/>
      </c>
      <c r="N5932">
        <f>EXP(-rf*C5932)*E5932</f>
        <v/>
      </c>
    </row>
    <row r="5933">
      <c r="A5933" t="n">
        <v>5925</v>
      </c>
      <c r="B5933">
        <f>RAND()</f>
        <v/>
      </c>
      <c r="C5933">
        <f>IF(B5933&lt;P_3,3,IF(B5933&lt;P_3+P_4,4,5))</f>
        <v/>
      </c>
      <c r="D5933">
        <f>NORM.S.INV(RAND())</f>
        <v/>
      </c>
      <c r="E5933">
        <f>V0*EXP((rf-q_leak-0.5*sigma^2)*C5933+sigma*SQRT(C5933)*D5933)</f>
        <v/>
      </c>
      <c r="F5933">
        <f>SHL_face*(1+SHL_rate)^C5933</f>
        <v/>
      </c>
      <c r="G5933">
        <f>Pref_face*(1+Pref_rate)^C5933</f>
        <v/>
      </c>
      <c r="H5933">
        <f>MAX(E5933-F5933-G5933,0)</f>
        <v/>
      </c>
      <c r="I5933">
        <f>MIN(E5933,F5933+G5933)+(1-MgmtPct)*H5933</f>
        <v/>
      </c>
      <c r="J5933">
        <f>IF(I5933/SponsorCost&gt;=RatchetTrigger,1,0)</f>
        <v/>
      </c>
      <c r="K5933">
        <f>IF(J5933=1,MgmtPctRatchet,MgmtPct)</f>
        <v/>
      </c>
      <c r="L5933">
        <f>K5933*H5933</f>
        <v/>
      </c>
      <c r="M5933">
        <f>EXP(-rf*C5933)*L5933</f>
        <v/>
      </c>
      <c r="N5933">
        <f>EXP(-rf*C5933)*E5933</f>
        <v/>
      </c>
    </row>
    <row r="5934">
      <c r="A5934" t="n">
        <v>5926</v>
      </c>
      <c r="B5934">
        <f>RAND()</f>
        <v/>
      </c>
      <c r="C5934">
        <f>IF(B5934&lt;P_3,3,IF(B5934&lt;P_3+P_4,4,5))</f>
        <v/>
      </c>
      <c r="D5934">
        <f>NORM.S.INV(RAND())</f>
        <v/>
      </c>
      <c r="E5934">
        <f>V0*EXP((rf-q_leak-0.5*sigma^2)*C5934+sigma*SQRT(C5934)*D5934)</f>
        <v/>
      </c>
      <c r="F5934">
        <f>SHL_face*(1+SHL_rate)^C5934</f>
        <v/>
      </c>
      <c r="G5934">
        <f>Pref_face*(1+Pref_rate)^C5934</f>
        <v/>
      </c>
      <c r="H5934">
        <f>MAX(E5934-F5934-G5934,0)</f>
        <v/>
      </c>
      <c r="I5934">
        <f>MIN(E5934,F5934+G5934)+(1-MgmtPct)*H5934</f>
        <v/>
      </c>
      <c r="J5934">
        <f>IF(I5934/SponsorCost&gt;=RatchetTrigger,1,0)</f>
        <v/>
      </c>
      <c r="K5934">
        <f>IF(J5934=1,MgmtPctRatchet,MgmtPct)</f>
        <v/>
      </c>
      <c r="L5934">
        <f>K5934*H5934</f>
        <v/>
      </c>
      <c r="M5934">
        <f>EXP(-rf*C5934)*L5934</f>
        <v/>
      </c>
      <c r="N5934">
        <f>EXP(-rf*C5934)*E5934</f>
        <v/>
      </c>
    </row>
    <row r="5935">
      <c r="A5935" t="n">
        <v>5927</v>
      </c>
      <c r="B5935">
        <f>RAND()</f>
        <v/>
      </c>
      <c r="C5935">
        <f>IF(B5935&lt;P_3,3,IF(B5935&lt;P_3+P_4,4,5))</f>
        <v/>
      </c>
      <c r="D5935">
        <f>NORM.S.INV(RAND())</f>
        <v/>
      </c>
      <c r="E5935">
        <f>V0*EXP((rf-q_leak-0.5*sigma^2)*C5935+sigma*SQRT(C5935)*D5935)</f>
        <v/>
      </c>
      <c r="F5935">
        <f>SHL_face*(1+SHL_rate)^C5935</f>
        <v/>
      </c>
      <c r="G5935">
        <f>Pref_face*(1+Pref_rate)^C5935</f>
        <v/>
      </c>
      <c r="H5935">
        <f>MAX(E5935-F5935-G5935,0)</f>
        <v/>
      </c>
      <c r="I5935">
        <f>MIN(E5935,F5935+G5935)+(1-MgmtPct)*H5935</f>
        <v/>
      </c>
      <c r="J5935">
        <f>IF(I5935/SponsorCost&gt;=RatchetTrigger,1,0)</f>
        <v/>
      </c>
      <c r="K5935">
        <f>IF(J5935=1,MgmtPctRatchet,MgmtPct)</f>
        <v/>
      </c>
      <c r="L5935">
        <f>K5935*H5935</f>
        <v/>
      </c>
      <c r="M5935">
        <f>EXP(-rf*C5935)*L5935</f>
        <v/>
      </c>
      <c r="N5935">
        <f>EXP(-rf*C5935)*E5935</f>
        <v/>
      </c>
    </row>
    <row r="5936">
      <c r="A5936" t="n">
        <v>5928</v>
      </c>
      <c r="B5936">
        <f>RAND()</f>
        <v/>
      </c>
      <c r="C5936">
        <f>IF(B5936&lt;P_3,3,IF(B5936&lt;P_3+P_4,4,5))</f>
        <v/>
      </c>
      <c r="D5936">
        <f>NORM.S.INV(RAND())</f>
        <v/>
      </c>
      <c r="E5936">
        <f>V0*EXP((rf-q_leak-0.5*sigma^2)*C5936+sigma*SQRT(C5936)*D5936)</f>
        <v/>
      </c>
      <c r="F5936">
        <f>SHL_face*(1+SHL_rate)^C5936</f>
        <v/>
      </c>
      <c r="G5936">
        <f>Pref_face*(1+Pref_rate)^C5936</f>
        <v/>
      </c>
      <c r="H5936">
        <f>MAX(E5936-F5936-G5936,0)</f>
        <v/>
      </c>
      <c r="I5936">
        <f>MIN(E5936,F5936+G5936)+(1-MgmtPct)*H5936</f>
        <v/>
      </c>
      <c r="J5936">
        <f>IF(I5936/SponsorCost&gt;=RatchetTrigger,1,0)</f>
        <v/>
      </c>
      <c r="K5936">
        <f>IF(J5936=1,MgmtPctRatchet,MgmtPct)</f>
        <v/>
      </c>
      <c r="L5936">
        <f>K5936*H5936</f>
        <v/>
      </c>
      <c r="M5936">
        <f>EXP(-rf*C5936)*L5936</f>
        <v/>
      </c>
      <c r="N5936">
        <f>EXP(-rf*C5936)*E5936</f>
        <v/>
      </c>
    </row>
    <row r="5937">
      <c r="A5937" t="n">
        <v>5929</v>
      </c>
      <c r="B5937">
        <f>RAND()</f>
        <v/>
      </c>
      <c r="C5937">
        <f>IF(B5937&lt;P_3,3,IF(B5937&lt;P_3+P_4,4,5))</f>
        <v/>
      </c>
      <c r="D5937">
        <f>NORM.S.INV(RAND())</f>
        <v/>
      </c>
      <c r="E5937">
        <f>V0*EXP((rf-q_leak-0.5*sigma^2)*C5937+sigma*SQRT(C5937)*D5937)</f>
        <v/>
      </c>
      <c r="F5937">
        <f>SHL_face*(1+SHL_rate)^C5937</f>
        <v/>
      </c>
      <c r="G5937">
        <f>Pref_face*(1+Pref_rate)^C5937</f>
        <v/>
      </c>
      <c r="H5937">
        <f>MAX(E5937-F5937-G5937,0)</f>
        <v/>
      </c>
      <c r="I5937">
        <f>MIN(E5937,F5937+G5937)+(1-MgmtPct)*H5937</f>
        <v/>
      </c>
      <c r="J5937">
        <f>IF(I5937/SponsorCost&gt;=RatchetTrigger,1,0)</f>
        <v/>
      </c>
      <c r="K5937">
        <f>IF(J5937=1,MgmtPctRatchet,MgmtPct)</f>
        <v/>
      </c>
      <c r="L5937">
        <f>K5937*H5937</f>
        <v/>
      </c>
      <c r="M5937">
        <f>EXP(-rf*C5937)*L5937</f>
        <v/>
      </c>
      <c r="N5937">
        <f>EXP(-rf*C5937)*E5937</f>
        <v/>
      </c>
    </row>
    <row r="5938">
      <c r="A5938" t="n">
        <v>5930</v>
      </c>
      <c r="B5938">
        <f>RAND()</f>
        <v/>
      </c>
      <c r="C5938">
        <f>IF(B5938&lt;P_3,3,IF(B5938&lt;P_3+P_4,4,5))</f>
        <v/>
      </c>
      <c r="D5938">
        <f>NORM.S.INV(RAND())</f>
        <v/>
      </c>
      <c r="E5938">
        <f>V0*EXP((rf-q_leak-0.5*sigma^2)*C5938+sigma*SQRT(C5938)*D5938)</f>
        <v/>
      </c>
      <c r="F5938">
        <f>SHL_face*(1+SHL_rate)^C5938</f>
        <v/>
      </c>
      <c r="G5938">
        <f>Pref_face*(1+Pref_rate)^C5938</f>
        <v/>
      </c>
      <c r="H5938">
        <f>MAX(E5938-F5938-G5938,0)</f>
        <v/>
      </c>
      <c r="I5938">
        <f>MIN(E5938,F5938+G5938)+(1-MgmtPct)*H5938</f>
        <v/>
      </c>
      <c r="J5938">
        <f>IF(I5938/SponsorCost&gt;=RatchetTrigger,1,0)</f>
        <v/>
      </c>
      <c r="K5938">
        <f>IF(J5938=1,MgmtPctRatchet,MgmtPct)</f>
        <v/>
      </c>
      <c r="L5938">
        <f>K5938*H5938</f>
        <v/>
      </c>
      <c r="M5938">
        <f>EXP(-rf*C5938)*L5938</f>
        <v/>
      </c>
      <c r="N5938">
        <f>EXP(-rf*C5938)*E5938</f>
        <v/>
      </c>
    </row>
    <row r="5939">
      <c r="A5939" t="n">
        <v>5931</v>
      </c>
      <c r="B5939">
        <f>RAND()</f>
        <v/>
      </c>
      <c r="C5939">
        <f>IF(B5939&lt;P_3,3,IF(B5939&lt;P_3+P_4,4,5))</f>
        <v/>
      </c>
      <c r="D5939">
        <f>NORM.S.INV(RAND())</f>
        <v/>
      </c>
      <c r="E5939">
        <f>V0*EXP((rf-q_leak-0.5*sigma^2)*C5939+sigma*SQRT(C5939)*D5939)</f>
        <v/>
      </c>
      <c r="F5939">
        <f>SHL_face*(1+SHL_rate)^C5939</f>
        <v/>
      </c>
      <c r="G5939">
        <f>Pref_face*(1+Pref_rate)^C5939</f>
        <v/>
      </c>
      <c r="H5939">
        <f>MAX(E5939-F5939-G5939,0)</f>
        <v/>
      </c>
      <c r="I5939">
        <f>MIN(E5939,F5939+G5939)+(1-MgmtPct)*H5939</f>
        <v/>
      </c>
      <c r="J5939">
        <f>IF(I5939/SponsorCost&gt;=RatchetTrigger,1,0)</f>
        <v/>
      </c>
      <c r="K5939">
        <f>IF(J5939=1,MgmtPctRatchet,MgmtPct)</f>
        <v/>
      </c>
      <c r="L5939">
        <f>K5939*H5939</f>
        <v/>
      </c>
      <c r="M5939">
        <f>EXP(-rf*C5939)*L5939</f>
        <v/>
      </c>
      <c r="N5939">
        <f>EXP(-rf*C5939)*E5939</f>
        <v/>
      </c>
    </row>
    <row r="5940">
      <c r="A5940" t="n">
        <v>5932</v>
      </c>
      <c r="B5940">
        <f>RAND()</f>
        <v/>
      </c>
      <c r="C5940">
        <f>IF(B5940&lt;P_3,3,IF(B5940&lt;P_3+P_4,4,5))</f>
        <v/>
      </c>
      <c r="D5940">
        <f>NORM.S.INV(RAND())</f>
        <v/>
      </c>
      <c r="E5940">
        <f>V0*EXP((rf-q_leak-0.5*sigma^2)*C5940+sigma*SQRT(C5940)*D5940)</f>
        <v/>
      </c>
      <c r="F5940">
        <f>SHL_face*(1+SHL_rate)^C5940</f>
        <v/>
      </c>
      <c r="G5940">
        <f>Pref_face*(1+Pref_rate)^C5940</f>
        <v/>
      </c>
      <c r="H5940">
        <f>MAX(E5940-F5940-G5940,0)</f>
        <v/>
      </c>
      <c r="I5940">
        <f>MIN(E5940,F5940+G5940)+(1-MgmtPct)*H5940</f>
        <v/>
      </c>
      <c r="J5940">
        <f>IF(I5940/SponsorCost&gt;=RatchetTrigger,1,0)</f>
        <v/>
      </c>
      <c r="K5940">
        <f>IF(J5940=1,MgmtPctRatchet,MgmtPct)</f>
        <v/>
      </c>
      <c r="L5940">
        <f>K5940*H5940</f>
        <v/>
      </c>
      <c r="M5940">
        <f>EXP(-rf*C5940)*L5940</f>
        <v/>
      </c>
      <c r="N5940">
        <f>EXP(-rf*C5940)*E5940</f>
        <v/>
      </c>
    </row>
    <row r="5941">
      <c r="A5941" t="n">
        <v>5933</v>
      </c>
      <c r="B5941">
        <f>RAND()</f>
        <v/>
      </c>
      <c r="C5941">
        <f>IF(B5941&lt;P_3,3,IF(B5941&lt;P_3+P_4,4,5))</f>
        <v/>
      </c>
      <c r="D5941">
        <f>NORM.S.INV(RAND())</f>
        <v/>
      </c>
      <c r="E5941">
        <f>V0*EXP((rf-q_leak-0.5*sigma^2)*C5941+sigma*SQRT(C5941)*D5941)</f>
        <v/>
      </c>
      <c r="F5941">
        <f>SHL_face*(1+SHL_rate)^C5941</f>
        <v/>
      </c>
      <c r="G5941">
        <f>Pref_face*(1+Pref_rate)^C5941</f>
        <v/>
      </c>
      <c r="H5941">
        <f>MAX(E5941-F5941-G5941,0)</f>
        <v/>
      </c>
      <c r="I5941">
        <f>MIN(E5941,F5941+G5941)+(1-MgmtPct)*H5941</f>
        <v/>
      </c>
      <c r="J5941">
        <f>IF(I5941/SponsorCost&gt;=RatchetTrigger,1,0)</f>
        <v/>
      </c>
      <c r="K5941">
        <f>IF(J5941=1,MgmtPctRatchet,MgmtPct)</f>
        <v/>
      </c>
      <c r="L5941">
        <f>K5941*H5941</f>
        <v/>
      </c>
      <c r="M5941">
        <f>EXP(-rf*C5941)*L5941</f>
        <v/>
      </c>
      <c r="N5941">
        <f>EXP(-rf*C5941)*E5941</f>
        <v/>
      </c>
    </row>
    <row r="5942">
      <c r="A5942" t="n">
        <v>5934</v>
      </c>
      <c r="B5942">
        <f>RAND()</f>
        <v/>
      </c>
      <c r="C5942">
        <f>IF(B5942&lt;P_3,3,IF(B5942&lt;P_3+P_4,4,5))</f>
        <v/>
      </c>
      <c r="D5942">
        <f>NORM.S.INV(RAND())</f>
        <v/>
      </c>
      <c r="E5942">
        <f>V0*EXP((rf-q_leak-0.5*sigma^2)*C5942+sigma*SQRT(C5942)*D5942)</f>
        <v/>
      </c>
      <c r="F5942">
        <f>SHL_face*(1+SHL_rate)^C5942</f>
        <v/>
      </c>
      <c r="G5942">
        <f>Pref_face*(1+Pref_rate)^C5942</f>
        <v/>
      </c>
      <c r="H5942">
        <f>MAX(E5942-F5942-G5942,0)</f>
        <v/>
      </c>
      <c r="I5942">
        <f>MIN(E5942,F5942+G5942)+(1-MgmtPct)*H5942</f>
        <v/>
      </c>
      <c r="J5942">
        <f>IF(I5942/SponsorCost&gt;=RatchetTrigger,1,0)</f>
        <v/>
      </c>
      <c r="K5942">
        <f>IF(J5942=1,MgmtPctRatchet,MgmtPct)</f>
        <v/>
      </c>
      <c r="L5942">
        <f>K5942*H5942</f>
        <v/>
      </c>
      <c r="M5942">
        <f>EXP(-rf*C5942)*L5942</f>
        <v/>
      </c>
      <c r="N5942">
        <f>EXP(-rf*C5942)*E5942</f>
        <v/>
      </c>
    </row>
    <row r="5943">
      <c r="A5943" t="n">
        <v>5935</v>
      </c>
      <c r="B5943">
        <f>RAND()</f>
        <v/>
      </c>
      <c r="C5943">
        <f>IF(B5943&lt;P_3,3,IF(B5943&lt;P_3+P_4,4,5))</f>
        <v/>
      </c>
      <c r="D5943">
        <f>NORM.S.INV(RAND())</f>
        <v/>
      </c>
      <c r="E5943">
        <f>V0*EXP((rf-q_leak-0.5*sigma^2)*C5943+sigma*SQRT(C5943)*D5943)</f>
        <v/>
      </c>
      <c r="F5943">
        <f>SHL_face*(1+SHL_rate)^C5943</f>
        <v/>
      </c>
      <c r="G5943">
        <f>Pref_face*(1+Pref_rate)^C5943</f>
        <v/>
      </c>
      <c r="H5943">
        <f>MAX(E5943-F5943-G5943,0)</f>
        <v/>
      </c>
      <c r="I5943">
        <f>MIN(E5943,F5943+G5943)+(1-MgmtPct)*H5943</f>
        <v/>
      </c>
      <c r="J5943">
        <f>IF(I5943/SponsorCost&gt;=RatchetTrigger,1,0)</f>
        <v/>
      </c>
      <c r="K5943">
        <f>IF(J5943=1,MgmtPctRatchet,MgmtPct)</f>
        <v/>
      </c>
      <c r="L5943">
        <f>K5943*H5943</f>
        <v/>
      </c>
      <c r="M5943">
        <f>EXP(-rf*C5943)*L5943</f>
        <v/>
      </c>
      <c r="N5943">
        <f>EXP(-rf*C5943)*E5943</f>
        <v/>
      </c>
    </row>
    <row r="5944">
      <c r="A5944" t="n">
        <v>5936</v>
      </c>
      <c r="B5944">
        <f>RAND()</f>
        <v/>
      </c>
      <c r="C5944">
        <f>IF(B5944&lt;P_3,3,IF(B5944&lt;P_3+P_4,4,5))</f>
        <v/>
      </c>
      <c r="D5944">
        <f>NORM.S.INV(RAND())</f>
        <v/>
      </c>
      <c r="E5944">
        <f>V0*EXP((rf-q_leak-0.5*sigma^2)*C5944+sigma*SQRT(C5944)*D5944)</f>
        <v/>
      </c>
      <c r="F5944">
        <f>SHL_face*(1+SHL_rate)^C5944</f>
        <v/>
      </c>
      <c r="G5944">
        <f>Pref_face*(1+Pref_rate)^C5944</f>
        <v/>
      </c>
      <c r="H5944">
        <f>MAX(E5944-F5944-G5944,0)</f>
        <v/>
      </c>
      <c r="I5944">
        <f>MIN(E5944,F5944+G5944)+(1-MgmtPct)*H5944</f>
        <v/>
      </c>
      <c r="J5944">
        <f>IF(I5944/SponsorCost&gt;=RatchetTrigger,1,0)</f>
        <v/>
      </c>
      <c r="K5944">
        <f>IF(J5944=1,MgmtPctRatchet,MgmtPct)</f>
        <v/>
      </c>
      <c r="L5944">
        <f>K5944*H5944</f>
        <v/>
      </c>
      <c r="M5944">
        <f>EXP(-rf*C5944)*L5944</f>
        <v/>
      </c>
      <c r="N5944">
        <f>EXP(-rf*C5944)*E5944</f>
        <v/>
      </c>
    </row>
    <row r="5945">
      <c r="A5945" t="n">
        <v>5937</v>
      </c>
      <c r="B5945">
        <f>RAND()</f>
        <v/>
      </c>
      <c r="C5945">
        <f>IF(B5945&lt;P_3,3,IF(B5945&lt;P_3+P_4,4,5))</f>
        <v/>
      </c>
      <c r="D5945">
        <f>NORM.S.INV(RAND())</f>
        <v/>
      </c>
      <c r="E5945">
        <f>V0*EXP((rf-q_leak-0.5*sigma^2)*C5945+sigma*SQRT(C5945)*D5945)</f>
        <v/>
      </c>
      <c r="F5945">
        <f>SHL_face*(1+SHL_rate)^C5945</f>
        <v/>
      </c>
      <c r="G5945">
        <f>Pref_face*(1+Pref_rate)^C5945</f>
        <v/>
      </c>
      <c r="H5945">
        <f>MAX(E5945-F5945-G5945,0)</f>
        <v/>
      </c>
      <c r="I5945">
        <f>MIN(E5945,F5945+G5945)+(1-MgmtPct)*H5945</f>
        <v/>
      </c>
      <c r="J5945">
        <f>IF(I5945/SponsorCost&gt;=RatchetTrigger,1,0)</f>
        <v/>
      </c>
      <c r="K5945">
        <f>IF(J5945=1,MgmtPctRatchet,MgmtPct)</f>
        <v/>
      </c>
      <c r="L5945">
        <f>K5945*H5945</f>
        <v/>
      </c>
      <c r="M5945">
        <f>EXP(-rf*C5945)*L5945</f>
        <v/>
      </c>
      <c r="N5945">
        <f>EXP(-rf*C5945)*E5945</f>
        <v/>
      </c>
    </row>
    <row r="5946">
      <c r="A5946" t="n">
        <v>5938</v>
      </c>
      <c r="B5946">
        <f>RAND()</f>
        <v/>
      </c>
      <c r="C5946">
        <f>IF(B5946&lt;P_3,3,IF(B5946&lt;P_3+P_4,4,5))</f>
        <v/>
      </c>
      <c r="D5946">
        <f>NORM.S.INV(RAND())</f>
        <v/>
      </c>
      <c r="E5946">
        <f>V0*EXP((rf-q_leak-0.5*sigma^2)*C5946+sigma*SQRT(C5946)*D5946)</f>
        <v/>
      </c>
      <c r="F5946">
        <f>SHL_face*(1+SHL_rate)^C5946</f>
        <v/>
      </c>
      <c r="G5946">
        <f>Pref_face*(1+Pref_rate)^C5946</f>
        <v/>
      </c>
      <c r="H5946">
        <f>MAX(E5946-F5946-G5946,0)</f>
        <v/>
      </c>
      <c r="I5946">
        <f>MIN(E5946,F5946+G5946)+(1-MgmtPct)*H5946</f>
        <v/>
      </c>
      <c r="J5946">
        <f>IF(I5946/SponsorCost&gt;=RatchetTrigger,1,0)</f>
        <v/>
      </c>
      <c r="K5946">
        <f>IF(J5946=1,MgmtPctRatchet,MgmtPct)</f>
        <v/>
      </c>
      <c r="L5946">
        <f>K5946*H5946</f>
        <v/>
      </c>
      <c r="M5946">
        <f>EXP(-rf*C5946)*L5946</f>
        <v/>
      </c>
      <c r="N5946">
        <f>EXP(-rf*C5946)*E5946</f>
        <v/>
      </c>
    </row>
    <row r="5947">
      <c r="A5947" t="n">
        <v>5939</v>
      </c>
      <c r="B5947">
        <f>RAND()</f>
        <v/>
      </c>
      <c r="C5947">
        <f>IF(B5947&lt;P_3,3,IF(B5947&lt;P_3+P_4,4,5))</f>
        <v/>
      </c>
      <c r="D5947">
        <f>NORM.S.INV(RAND())</f>
        <v/>
      </c>
      <c r="E5947">
        <f>V0*EXP((rf-q_leak-0.5*sigma^2)*C5947+sigma*SQRT(C5947)*D5947)</f>
        <v/>
      </c>
      <c r="F5947">
        <f>SHL_face*(1+SHL_rate)^C5947</f>
        <v/>
      </c>
      <c r="G5947">
        <f>Pref_face*(1+Pref_rate)^C5947</f>
        <v/>
      </c>
      <c r="H5947">
        <f>MAX(E5947-F5947-G5947,0)</f>
        <v/>
      </c>
      <c r="I5947">
        <f>MIN(E5947,F5947+G5947)+(1-MgmtPct)*H5947</f>
        <v/>
      </c>
      <c r="J5947">
        <f>IF(I5947/SponsorCost&gt;=RatchetTrigger,1,0)</f>
        <v/>
      </c>
      <c r="K5947">
        <f>IF(J5947=1,MgmtPctRatchet,MgmtPct)</f>
        <v/>
      </c>
      <c r="L5947">
        <f>K5947*H5947</f>
        <v/>
      </c>
      <c r="M5947">
        <f>EXP(-rf*C5947)*L5947</f>
        <v/>
      </c>
      <c r="N5947">
        <f>EXP(-rf*C5947)*E5947</f>
        <v/>
      </c>
    </row>
    <row r="5948">
      <c r="A5948" t="n">
        <v>5940</v>
      </c>
      <c r="B5948">
        <f>RAND()</f>
        <v/>
      </c>
      <c r="C5948">
        <f>IF(B5948&lt;P_3,3,IF(B5948&lt;P_3+P_4,4,5))</f>
        <v/>
      </c>
      <c r="D5948">
        <f>NORM.S.INV(RAND())</f>
        <v/>
      </c>
      <c r="E5948">
        <f>V0*EXP((rf-q_leak-0.5*sigma^2)*C5948+sigma*SQRT(C5948)*D5948)</f>
        <v/>
      </c>
      <c r="F5948">
        <f>SHL_face*(1+SHL_rate)^C5948</f>
        <v/>
      </c>
      <c r="G5948">
        <f>Pref_face*(1+Pref_rate)^C5948</f>
        <v/>
      </c>
      <c r="H5948">
        <f>MAX(E5948-F5948-G5948,0)</f>
        <v/>
      </c>
      <c r="I5948">
        <f>MIN(E5948,F5948+G5948)+(1-MgmtPct)*H5948</f>
        <v/>
      </c>
      <c r="J5948">
        <f>IF(I5948/SponsorCost&gt;=RatchetTrigger,1,0)</f>
        <v/>
      </c>
      <c r="K5948">
        <f>IF(J5948=1,MgmtPctRatchet,MgmtPct)</f>
        <v/>
      </c>
      <c r="L5948">
        <f>K5948*H5948</f>
        <v/>
      </c>
      <c r="M5948">
        <f>EXP(-rf*C5948)*L5948</f>
        <v/>
      </c>
      <c r="N5948">
        <f>EXP(-rf*C5948)*E5948</f>
        <v/>
      </c>
    </row>
    <row r="5949">
      <c r="A5949" t="n">
        <v>5941</v>
      </c>
      <c r="B5949">
        <f>RAND()</f>
        <v/>
      </c>
      <c r="C5949">
        <f>IF(B5949&lt;P_3,3,IF(B5949&lt;P_3+P_4,4,5))</f>
        <v/>
      </c>
      <c r="D5949">
        <f>NORM.S.INV(RAND())</f>
        <v/>
      </c>
      <c r="E5949">
        <f>V0*EXP((rf-q_leak-0.5*sigma^2)*C5949+sigma*SQRT(C5949)*D5949)</f>
        <v/>
      </c>
      <c r="F5949">
        <f>SHL_face*(1+SHL_rate)^C5949</f>
        <v/>
      </c>
      <c r="G5949">
        <f>Pref_face*(1+Pref_rate)^C5949</f>
        <v/>
      </c>
      <c r="H5949">
        <f>MAX(E5949-F5949-G5949,0)</f>
        <v/>
      </c>
      <c r="I5949">
        <f>MIN(E5949,F5949+G5949)+(1-MgmtPct)*H5949</f>
        <v/>
      </c>
      <c r="J5949">
        <f>IF(I5949/SponsorCost&gt;=RatchetTrigger,1,0)</f>
        <v/>
      </c>
      <c r="K5949">
        <f>IF(J5949=1,MgmtPctRatchet,MgmtPct)</f>
        <v/>
      </c>
      <c r="L5949">
        <f>K5949*H5949</f>
        <v/>
      </c>
      <c r="M5949">
        <f>EXP(-rf*C5949)*L5949</f>
        <v/>
      </c>
      <c r="N5949">
        <f>EXP(-rf*C5949)*E5949</f>
        <v/>
      </c>
    </row>
    <row r="5950">
      <c r="A5950" t="n">
        <v>5942</v>
      </c>
      <c r="B5950">
        <f>RAND()</f>
        <v/>
      </c>
      <c r="C5950">
        <f>IF(B5950&lt;P_3,3,IF(B5950&lt;P_3+P_4,4,5))</f>
        <v/>
      </c>
      <c r="D5950">
        <f>NORM.S.INV(RAND())</f>
        <v/>
      </c>
      <c r="E5950">
        <f>V0*EXP((rf-q_leak-0.5*sigma^2)*C5950+sigma*SQRT(C5950)*D5950)</f>
        <v/>
      </c>
      <c r="F5950">
        <f>SHL_face*(1+SHL_rate)^C5950</f>
        <v/>
      </c>
      <c r="G5950">
        <f>Pref_face*(1+Pref_rate)^C5950</f>
        <v/>
      </c>
      <c r="H5950">
        <f>MAX(E5950-F5950-G5950,0)</f>
        <v/>
      </c>
      <c r="I5950">
        <f>MIN(E5950,F5950+G5950)+(1-MgmtPct)*H5950</f>
        <v/>
      </c>
      <c r="J5950">
        <f>IF(I5950/SponsorCost&gt;=RatchetTrigger,1,0)</f>
        <v/>
      </c>
      <c r="K5950">
        <f>IF(J5950=1,MgmtPctRatchet,MgmtPct)</f>
        <v/>
      </c>
      <c r="L5950">
        <f>K5950*H5950</f>
        <v/>
      </c>
      <c r="M5950">
        <f>EXP(-rf*C5950)*L5950</f>
        <v/>
      </c>
      <c r="N5950">
        <f>EXP(-rf*C5950)*E5950</f>
        <v/>
      </c>
    </row>
    <row r="5951">
      <c r="A5951" t="n">
        <v>5943</v>
      </c>
      <c r="B5951">
        <f>RAND()</f>
        <v/>
      </c>
      <c r="C5951">
        <f>IF(B5951&lt;P_3,3,IF(B5951&lt;P_3+P_4,4,5))</f>
        <v/>
      </c>
      <c r="D5951">
        <f>NORM.S.INV(RAND())</f>
        <v/>
      </c>
      <c r="E5951">
        <f>V0*EXP((rf-q_leak-0.5*sigma^2)*C5951+sigma*SQRT(C5951)*D5951)</f>
        <v/>
      </c>
      <c r="F5951">
        <f>SHL_face*(1+SHL_rate)^C5951</f>
        <v/>
      </c>
      <c r="G5951">
        <f>Pref_face*(1+Pref_rate)^C5951</f>
        <v/>
      </c>
      <c r="H5951">
        <f>MAX(E5951-F5951-G5951,0)</f>
        <v/>
      </c>
      <c r="I5951">
        <f>MIN(E5951,F5951+G5951)+(1-MgmtPct)*H5951</f>
        <v/>
      </c>
      <c r="J5951">
        <f>IF(I5951/SponsorCost&gt;=RatchetTrigger,1,0)</f>
        <v/>
      </c>
      <c r="K5951">
        <f>IF(J5951=1,MgmtPctRatchet,MgmtPct)</f>
        <v/>
      </c>
      <c r="L5951">
        <f>K5951*H5951</f>
        <v/>
      </c>
      <c r="M5951">
        <f>EXP(-rf*C5951)*L5951</f>
        <v/>
      </c>
      <c r="N5951">
        <f>EXP(-rf*C5951)*E5951</f>
        <v/>
      </c>
    </row>
    <row r="5952">
      <c r="A5952" t="n">
        <v>5944</v>
      </c>
      <c r="B5952">
        <f>RAND()</f>
        <v/>
      </c>
      <c r="C5952">
        <f>IF(B5952&lt;P_3,3,IF(B5952&lt;P_3+P_4,4,5))</f>
        <v/>
      </c>
      <c r="D5952">
        <f>NORM.S.INV(RAND())</f>
        <v/>
      </c>
      <c r="E5952">
        <f>V0*EXP((rf-q_leak-0.5*sigma^2)*C5952+sigma*SQRT(C5952)*D5952)</f>
        <v/>
      </c>
      <c r="F5952">
        <f>SHL_face*(1+SHL_rate)^C5952</f>
        <v/>
      </c>
      <c r="G5952">
        <f>Pref_face*(1+Pref_rate)^C5952</f>
        <v/>
      </c>
      <c r="H5952">
        <f>MAX(E5952-F5952-G5952,0)</f>
        <v/>
      </c>
      <c r="I5952">
        <f>MIN(E5952,F5952+G5952)+(1-MgmtPct)*H5952</f>
        <v/>
      </c>
      <c r="J5952">
        <f>IF(I5952/SponsorCost&gt;=RatchetTrigger,1,0)</f>
        <v/>
      </c>
      <c r="K5952">
        <f>IF(J5952=1,MgmtPctRatchet,MgmtPct)</f>
        <v/>
      </c>
      <c r="L5952">
        <f>K5952*H5952</f>
        <v/>
      </c>
      <c r="M5952">
        <f>EXP(-rf*C5952)*L5952</f>
        <v/>
      </c>
      <c r="N5952">
        <f>EXP(-rf*C5952)*E5952</f>
        <v/>
      </c>
    </row>
    <row r="5953">
      <c r="A5953" t="n">
        <v>5945</v>
      </c>
      <c r="B5953">
        <f>RAND()</f>
        <v/>
      </c>
      <c r="C5953">
        <f>IF(B5953&lt;P_3,3,IF(B5953&lt;P_3+P_4,4,5))</f>
        <v/>
      </c>
      <c r="D5953">
        <f>NORM.S.INV(RAND())</f>
        <v/>
      </c>
      <c r="E5953">
        <f>V0*EXP((rf-q_leak-0.5*sigma^2)*C5953+sigma*SQRT(C5953)*D5953)</f>
        <v/>
      </c>
      <c r="F5953">
        <f>SHL_face*(1+SHL_rate)^C5953</f>
        <v/>
      </c>
      <c r="G5953">
        <f>Pref_face*(1+Pref_rate)^C5953</f>
        <v/>
      </c>
      <c r="H5953">
        <f>MAX(E5953-F5953-G5953,0)</f>
        <v/>
      </c>
      <c r="I5953">
        <f>MIN(E5953,F5953+G5953)+(1-MgmtPct)*H5953</f>
        <v/>
      </c>
      <c r="J5953">
        <f>IF(I5953/SponsorCost&gt;=RatchetTrigger,1,0)</f>
        <v/>
      </c>
      <c r="K5953">
        <f>IF(J5953=1,MgmtPctRatchet,MgmtPct)</f>
        <v/>
      </c>
      <c r="L5953">
        <f>K5953*H5953</f>
        <v/>
      </c>
      <c r="M5953">
        <f>EXP(-rf*C5953)*L5953</f>
        <v/>
      </c>
      <c r="N5953">
        <f>EXP(-rf*C5953)*E5953</f>
        <v/>
      </c>
    </row>
    <row r="5954">
      <c r="A5954" t="n">
        <v>5946</v>
      </c>
      <c r="B5954">
        <f>RAND()</f>
        <v/>
      </c>
      <c r="C5954">
        <f>IF(B5954&lt;P_3,3,IF(B5954&lt;P_3+P_4,4,5))</f>
        <v/>
      </c>
      <c r="D5954">
        <f>NORM.S.INV(RAND())</f>
        <v/>
      </c>
      <c r="E5954">
        <f>V0*EXP((rf-q_leak-0.5*sigma^2)*C5954+sigma*SQRT(C5954)*D5954)</f>
        <v/>
      </c>
      <c r="F5954">
        <f>SHL_face*(1+SHL_rate)^C5954</f>
        <v/>
      </c>
      <c r="G5954">
        <f>Pref_face*(1+Pref_rate)^C5954</f>
        <v/>
      </c>
      <c r="H5954">
        <f>MAX(E5954-F5954-G5954,0)</f>
        <v/>
      </c>
      <c r="I5954">
        <f>MIN(E5954,F5954+G5954)+(1-MgmtPct)*H5954</f>
        <v/>
      </c>
      <c r="J5954">
        <f>IF(I5954/SponsorCost&gt;=RatchetTrigger,1,0)</f>
        <v/>
      </c>
      <c r="K5954">
        <f>IF(J5954=1,MgmtPctRatchet,MgmtPct)</f>
        <v/>
      </c>
      <c r="L5954">
        <f>K5954*H5954</f>
        <v/>
      </c>
      <c r="M5954">
        <f>EXP(-rf*C5954)*L5954</f>
        <v/>
      </c>
      <c r="N5954">
        <f>EXP(-rf*C5954)*E5954</f>
        <v/>
      </c>
    </row>
    <row r="5955">
      <c r="A5955" t="n">
        <v>5947</v>
      </c>
      <c r="B5955">
        <f>RAND()</f>
        <v/>
      </c>
      <c r="C5955">
        <f>IF(B5955&lt;P_3,3,IF(B5955&lt;P_3+P_4,4,5))</f>
        <v/>
      </c>
      <c r="D5955">
        <f>NORM.S.INV(RAND())</f>
        <v/>
      </c>
      <c r="E5955">
        <f>V0*EXP((rf-q_leak-0.5*sigma^2)*C5955+sigma*SQRT(C5955)*D5955)</f>
        <v/>
      </c>
      <c r="F5955">
        <f>SHL_face*(1+SHL_rate)^C5955</f>
        <v/>
      </c>
      <c r="G5955">
        <f>Pref_face*(1+Pref_rate)^C5955</f>
        <v/>
      </c>
      <c r="H5955">
        <f>MAX(E5955-F5955-G5955,0)</f>
        <v/>
      </c>
      <c r="I5955">
        <f>MIN(E5955,F5955+G5955)+(1-MgmtPct)*H5955</f>
        <v/>
      </c>
      <c r="J5955">
        <f>IF(I5955/SponsorCost&gt;=RatchetTrigger,1,0)</f>
        <v/>
      </c>
      <c r="K5955">
        <f>IF(J5955=1,MgmtPctRatchet,MgmtPct)</f>
        <v/>
      </c>
      <c r="L5955">
        <f>K5955*H5955</f>
        <v/>
      </c>
      <c r="M5955">
        <f>EXP(-rf*C5955)*L5955</f>
        <v/>
      </c>
      <c r="N5955">
        <f>EXP(-rf*C5955)*E5955</f>
        <v/>
      </c>
    </row>
    <row r="5956">
      <c r="A5956" t="n">
        <v>5948</v>
      </c>
      <c r="B5956">
        <f>RAND()</f>
        <v/>
      </c>
      <c r="C5956">
        <f>IF(B5956&lt;P_3,3,IF(B5956&lt;P_3+P_4,4,5))</f>
        <v/>
      </c>
      <c r="D5956">
        <f>NORM.S.INV(RAND())</f>
        <v/>
      </c>
      <c r="E5956">
        <f>V0*EXP((rf-q_leak-0.5*sigma^2)*C5956+sigma*SQRT(C5956)*D5956)</f>
        <v/>
      </c>
      <c r="F5956">
        <f>SHL_face*(1+SHL_rate)^C5956</f>
        <v/>
      </c>
      <c r="G5956">
        <f>Pref_face*(1+Pref_rate)^C5956</f>
        <v/>
      </c>
      <c r="H5956">
        <f>MAX(E5956-F5956-G5956,0)</f>
        <v/>
      </c>
      <c r="I5956">
        <f>MIN(E5956,F5956+G5956)+(1-MgmtPct)*H5956</f>
        <v/>
      </c>
      <c r="J5956">
        <f>IF(I5956/SponsorCost&gt;=RatchetTrigger,1,0)</f>
        <v/>
      </c>
      <c r="K5956">
        <f>IF(J5956=1,MgmtPctRatchet,MgmtPct)</f>
        <v/>
      </c>
      <c r="L5956">
        <f>K5956*H5956</f>
        <v/>
      </c>
      <c r="M5956">
        <f>EXP(-rf*C5956)*L5956</f>
        <v/>
      </c>
      <c r="N5956">
        <f>EXP(-rf*C5956)*E5956</f>
        <v/>
      </c>
    </row>
    <row r="5957">
      <c r="A5957" t="n">
        <v>5949</v>
      </c>
      <c r="B5957">
        <f>RAND()</f>
        <v/>
      </c>
      <c r="C5957">
        <f>IF(B5957&lt;P_3,3,IF(B5957&lt;P_3+P_4,4,5))</f>
        <v/>
      </c>
      <c r="D5957">
        <f>NORM.S.INV(RAND())</f>
        <v/>
      </c>
      <c r="E5957">
        <f>V0*EXP((rf-q_leak-0.5*sigma^2)*C5957+sigma*SQRT(C5957)*D5957)</f>
        <v/>
      </c>
      <c r="F5957">
        <f>SHL_face*(1+SHL_rate)^C5957</f>
        <v/>
      </c>
      <c r="G5957">
        <f>Pref_face*(1+Pref_rate)^C5957</f>
        <v/>
      </c>
      <c r="H5957">
        <f>MAX(E5957-F5957-G5957,0)</f>
        <v/>
      </c>
      <c r="I5957">
        <f>MIN(E5957,F5957+G5957)+(1-MgmtPct)*H5957</f>
        <v/>
      </c>
      <c r="J5957">
        <f>IF(I5957/SponsorCost&gt;=RatchetTrigger,1,0)</f>
        <v/>
      </c>
      <c r="K5957">
        <f>IF(J5957=1,MgmtPctRatchet,MgmtPct)</f>
        <v/>
      </c>
      <c r="L5957">
        <f>K5957*H5957</f>
        <v/>
      </c>
      <c r="M5957">
        <f>EXP(-rf*C5957)*L5957</f>
        <v/>
      </c>
      <c r="N5957">
        <f>EXP(-rf*C5957)*E5957</f>
        <v/>
      </c>
    </row>
    <row r="5958">
      <c r="A5958" t="n">
        <v>5950</v>
      </c>
      <c r="B5958">
        <f>RAND()</f>
        <v/>
      </c>
      <c r="C5958">
        <f>IF(B5958&lt;P_3,3,IF(B5958&lt;P_3+P_4,4,5))</f>
        <v/>
      </c>
      <c r="D5958">
        <f>NORM.S.INV(RAND())</f>
        <v/>
      </c>
      <c r="E5958">
        <f>V0*EXP((rf-q_leak-0.5*sigma^2)*C5958+sigma*SQRT(C5958)*D5958)</f>
        <v/>
      </c>
      <c r="F5958">
        <f>SHL_face*(1+SHL_rate)^C5958</f>
        <v/>
      </c>
      <c r="G5958">
        <f>Pref_face*(1+Pref_rate)^C5958</f>
        <v/>
      </c>
      <c r="H5958">
        <f>MAX(E5958-F5958-G5958,0)</f>
        <v/>
      </c>
      <c r="I5958">
        <f>MIN(E5958,F5958+G5958)+(1-MgmtPct)*H5958</f>
        <v/>
      </c>
      <c r="J5958">
        <f>IF(I5958/SponsorCost&gt;=RatchetTrigger,1,0)</f>
        <v/>
      </c>
      <c r="K5958">
        <f>IF(J5958=1,MgmtPctRatchet,MgmtPct)</f>
        <v/>
      </c>
      <c r="L5958">
        <f>K5958*H5958</f>
        <v/>
      </c>
      <c r="M5958">
        <f>EXP(-rf*C5958)*L5958</f>
        <v/>
      </c>
      <c r="N5958">
        <f>EXP(-rf*C5958)*E5958</f>
        <v/>
      </c>
    </row>
    <row r="5959">
      <c r="A5959" t="n">
        <v>5951</v>
      </c>
      <c r="B5959">
        <f>RAND()</f>
        <v/>
      </c>
      <c r="C5959">
        <f>IF(B5959&lt;P_3,3,IF(B5959&lt;P_3+P_4,4,5))</f>
        <v/>
      </c>
      <c r="D5959">
        <f>NORM.S.INV(RAND())</f>
        <v/>
      </c>
      <c r="E5959">
        <f>V0*EXP((rf-q_leak-0.5*sigma^2)*C5959+sigma*SQRT(C5959)*D5959)</f>
        <v/>
      </c>
      <c r="F5959">
        <f>SHL_face*(1+SHL_rate)^C5959</f>
        <v/>
      </c>
      <c r="G5959">
        <f>Pref_face*(1+Pref_rate)^C5959</f>
        <v/>
      </c>
      <c r="H5959">
        <f>MAX(E5959-F5959-G5959,0)</f>
        <v/>
      </c>
      <c r="I5959">
        <f>MIN(E5959,F5959+G5959)+(1-MgmtPct)*H5959</f>
        <v/>
      </c>
      <c r="J5959">
        <f>IF(I5959/SponsorCost&gt;=RatchetTrigger,1,0)</f>
        <v/>
      </c>
      <c r="K5959">
        <f>IF(J5959=1,MgmtPctRatchet,MgmtPct)</f>
        <v/>
      </c>
      <c r="L5959">
        <f>K5959*H5959</f>
        <v/>
      </c>
      <c r="M5959">
        <f>EXP(-rf*C5959)*L5959</f>
        <v/>
      </c>
      <c r="N5959">
        <f>EXP(-rf*C5959)*E5959</f>
        <v/>
      </c>
    </row>
    <row r="5960">
      <c r="A5960" t="n">
        <v>5952</v>
      </c>
      <c r="B5960">
        <f>RAND()</f>
        <v/>
      </c>
      <c r="C5960">
        <f>IF(B5960&lt;P_3,3,IF(B5960&lt;P_3+P_4,4,5))</f>
        <v/>
      </c>
      <c r="D5960">
        <f>NORM.S.INV(RAND())</f>
        <v/>
      </c>
      <c r="E5960">
        <f>V0*EXP((rf-q_leak-0.5*sigma^2)*C5960+sigma*SQRT(C5960)*D5960)</f>
        <v/>
      </c>
      <c r="F5960">
        <f>SHL_face*(1+SHL_rate)^C5960</f>
        <v/>
      </c>
      <c r="G5960">
        <f>Pref_face*(1+Pref_rate)^C5960</f>
        <v/>
      </c>
      <c r="H5960">
        <f>MAX(E5960-F5960-G5960,0)</f>
        <v/>
      </c>
      <c r="I5960">
        <f>MIN(E5960,F5960+G5960)+(1-MgmtPct)*H5960</f>
        <v/>
      </c>
      <c r="J5960">
        <f>IF(I5960/SponsorCost&gt;=RatchetTrigger,1,0)</f>
        <v/>
      </c>
      <c r="K5960">
        <f>IF(J5960=1,MgmtPctRatchet,MgmtPct)</f>
        <v/>
      </c>
      <c r="L5960">
        <f>K5960*H5960</f>
        <v/>
      </c>
      <c r="M5960">
        <f>EXP(-rf*C5960)*L5960</f>
        <v/>
      </c>
      <c r="N5960">
        <f>EXP(-rf*C5960)*E5960</f>
        <v/>
      </c>
    </row>
    <row r="5961">
      <c r="A5961" t="n">
        <v>5953</v>
      </c>
      <c r="B5961">
        <f>RAND()</f>
        <v/>
      </c>
      <c r="C5961">
        <f>IF(B5961&lt;P_3,3,IF(B5961&lt;P_3+P_4,4,5))</f>
        <v/>
      </c>
      <c r="D5961">
        <f>NORM.S.INV(RAND())</f>
        <v/>
      </c>
      <c r="E5961">
        <f>V0*EXP((rf-q_leak-0.5*sigma^2)*C5961+sigma*SQRT(C5961)*D5961)</f>
        <v/>
      </c>
      <c r="F5961">
        <f>SHL_face*(1+SHL_rate)^C5961</f>
        <v/>
      </c>
      <c r="G5961">
        <f>Pref_face*(1+Pref_rate)^C5961</f>
        <v/>
      </c>
      <c r="H5961">
        <f>MAX(E5961-F5961-G5961,0)</f>
        <v/>
      </c>
      <c r="I5961">
        <f>MIN(E5961,F5961+G5961)+(1-MgmtPct)*H5961</f>
        <v/>
      </c>
      <c r="J5961">
        <f>IF(I5961/SponsorCost&gt;=RatchetTrigger,1,0)</f>
        <v/>
      </c>
      <c r="K5961">
        <f>IF(J5961=1,MgmtPctRatchet,MgmtPct)</f>
        <v/>
      </c>
      <c r="L5961">
        <f>K5961*H5961</f>
        <v/>
      </c>
      <c r="M5961">
        <f>EXP(-rf*C5961)*L5961</f>
        <v/>
      </c>
      <c r="N5961">
        <f>EXP(-rf*C5961)*E5961</f>
        <v/>
      </c>
    </row>
    <row r="5962">
      <c r="A5962" t="n">
        <v>5954</v>
      </c>
      <c r="B5962">
        <f>RAND()</f>
        <v/>
      </c>
      <c r="C5962">
        <f>IF(B5962&lt;P_3,3,IF(B5962&lt;P_3+P_4,4,5))</f>
        <v/>
      </c>
      <c r="D5962">
        <f>NORM.S.INV(RAND())</f>
        <v/>
      </c>
      <c r="E5962">
        <f>V0*EXP((rf-q_leak-0.5*sigma^2)*C5962+sigma*SQRT(C5962)*D5962)</f>
        <v/>
      </c>
      <c r="F5962">
        <f>SHL_face*(1+SHL_rate)^C5962</f>
        <v/>
      </c>
      <c r="G5962">
        <f>Pref_face*(1+Pref_rate)^C5962</f>
        <v/>
      </c>
      <c r="H5962">
        <f>MAX(E5962-F5962-G5962,0)</f>
        <v/>
      </c>
      <c r="I5962">
        <f>MIN(E5962,F5962+G5962)+(1-MgmtPct)*H5962</f>
        <v/>
      </c>
      <c r="J5962">
        <f>IF(I5962/SponsorCost&gt;=RatchetTrigger,1,0)</f>
        <v/>
      </c>
      <c r="K5962">
        <f>IF(J5962=1,MgmtPctRatchet,MgmtPct)</f>
        <v/>
      </c>
      <c r="L5962">
        <f>K5962*H5962</f>
        <v/>
      </c>
      <c r="M5962">
        <f>EXP(-rf*C5962)*L5962</f>
        <v/>
      </c>
      <c r="N5962">
        <f>EXP(-rf*C5962)*E5962</f>
        <v/>
      </c>
    </row>
    <row r="5963">
      <c r="A5963" t="n">
        <v>5955</v>
      </c>
      <c r="B5963">
        <f>RAND()</f>
        <v/>
      </c>
      <c r="C5963">
        <f>IF(B5963&lt;P_3,3,IF(B5963&lt;P_3+P_4,4,5))</f>
        <v/>
      </c>
      <c r="D5963">
        <f>NORM.S.INV(RAND())</f>
        <v/>
      </c>
      <c r="E5963">
        <f>V0*EXP((rf-q_leak-0.5*sigma^2)*C5963+sigma*SQRT(C5963)*D5963)</f>
        <v/>
      </c>
      <c r="F5963">
        <f>SHL_face*(1+SHL_rate)^C5963</f>
        <v/>
      </c>
      <c r="G5963">
        <f>Pref_face*(1+Pref_rate)^C5963</f>
        <v/>
      </c>
      <c r="H5963">
        <f>MAX(E5963-F5963-G5963,0)</f>
        <v/>
      </c>
      <c r="I5963">
        <f>MIN(E5963,F5963+G5963)+(1-MgmtPct)*H5963</f>
        <v/>
      </c>
      <c r="J5963">
        <f>IF(I5963/SponsorCost&gt;=RatchetTrigger,1,0)</f>
        <v/>
      </c>
      <c r="K5963">
        <f>IF(J5963=1,MgmtPctRatchet,MgmtPct)</f>
        <v/>
      </c>
      <c r="L5963">
        <f>K5963*H5963</f>
        <v/>
      </c>
      <c r="M5963">
        <f>EXP(-rf*C5963)*L5963</f>
        <v/>
      </c>
      <c r="N5963">
        <f>EXP(-rf*C5963)*E5963</f>
        <v/>
      </c>
    </row>
    <row r="5964">
      <c r="A5964" t="n">
        <v>5956</v>
      </c>
      <c r="B5964">
        <f>RAND()</f>
        <v/>
      </c>
      <c r="C5964">
        <f>IF(B5964&lt;P_3,3,IF(B5964&lt;P_3+P_4,4,5))</f>
        <v/>
      </c>
      <c r="D5964">
        <f>NORM.S.INV(RAND())</f>
        <v/>
      </c>
      <c r="E5964">
        <f>V0*EXP((rf-q_leak-0.5*sigma^2)*C5964+sigma*SQRT(C5964)*D5964)</f>
        <v/>
      </c>
      <c r="F5964">
        <f>SHL_face*(1+SHL_rate)^C5964</f>
        <v/>
      </c>
      <c r="G5964">
        <f>Pref_face*(1+Pref_rate)^C5964</f>
        <v/>
      </c>
      <c r="H5964">
        <f>MAX(E5964-F5964-G5964,0)</f>
        <v/>
      </c>
      <c r="I5964">
        <f>MIN(E5964,F5964+G5964)+(1-MgmtPct)*H5964</f>
        <v/>
      </c>
      <c r="J5964">
        <f>IF(I5964/SponsorCost&gt;=RatchetTrigger,1,0)</f>
        <v/>
      </c>
      <c r="K5964">
        <f>IF(J5964=1,MgmtPctRatchet,MgmtPct)</f>
        <v/>
      </c>
      <c r="L5964">
        <f>K5964*H5964</f>
        <v/>
      </c>
      <c r="M5964">
        <f>EXP(-rf*C5964)*L5964</f>
        <v/>
      </c>
      <c r="N5964">
        <f>EXP(-rf*C5964)*E5964</f>
        <v/>
      </c>
    </row>
    <row r="5965">
      <c r="A5965" t="n">
        <v>5957</v>
      </c>
      <c r="B5965">
        <f>RAND()</f>
        <v/>
      </c>
      <c r="C5965">
        <f>IF(B5965&lt;P_3,3,IF(B5965&lt;P_3+P_4,4,5))</f>
        <v/>
      </c>
      <c r="D5965">
        <f>NORM.S.INV(RAND())</f>
        <v/>
      </c>
      <c r="E5965">
        <f>V0*EXP((rf-q_leak-0.5*sigma^2)*C5965+sigma*SQRT(C5965)*D5965)</f>
        <v/>
      </c>
      <c r="F5965">
        <f>SHL_face*(1+SHL_rate)^C5965</f>
        <v/>
      </c>
      <c r="G5965">
        <f>Pref_face*(1+Pref_rate)^C5965</f>
        <v/>
      </c>
      <c r="H5965">
        <f>MAX(E5965-F5965-G5965,0)</f>
        <v/>
      </c>
      <c r="I5965">
        <f>MIN(E5965,F5965+G5965)+(1-MgmtPct)*H5965</f>
        <v/>
      </c>
      <c r="J5965">
        <f>IF(I5965/SponsorCost&gt;=RatchetTrigger,1,0)</f>
        <v/>
      </c>
      <c r="K5965">
        <f>IF(J5965=1,MgmtPctRatchet,MgmtPct)</f>
        <v/>
      </c>
      <c r="L5965">
        <f>K5965*H5965</f>
        <v/>
      </c>
      <c r="M5965">
        <f>EXP(-rf*C5965)*L5965</f>
        <v/>
      </c>
      <c r="N5965">
        <f>EXP(-rf*C5965)*E5965</f>
        <v/>
      </c>
    </row>
    <row r="5966">
      <c r="A5966" t="n">
        <v>5958</v>
      </c>
      <c r="B5966">
        <f>RAND()</f>
        <v/>
      </c>
      <c r="C5966">
        <f>IF(B5966&lt;P_3,3,IF(B5966&lt;P_3+P_4,4,5))</f>
        <v/>
      </c>
      <c r="D5966">
        <f>NORM.S.INV(RAND())</f>
        <v/>
      </c>
      <c r="E5966">
        <f>V0*EXP((rf-q_leak-0.5*sigma^2)*C5966+sigma*SQRT(C5966)*D5966)</f>
        <v/>
      </c>
      <c r="F5966">
        <f>SHL_face*(1+SHL_rate)^C5966</f>
        <v/>
      </c>
      <c r="G5966">
        <f>Pref_face*(1+Pref_rate)^C5966</f>
        <v/>
      </c>
      <c r="H5966">
        <f>MAX(E5966-F5966-G5966,0)</f>
        <v/>
      </c>
      <c r="I5966">
        <f>MIN(E5966,F5966+G5966)+(1-MgmtPct)*H5966</f>
        <v/>
      </c>
      <c r="J5966">
        <f>IF(I5966/SponsorCost&gt;=RatchetTrigger,1,0)</f>
        <v/>
      </c>
      <c r="K5966">
        <f>IF(J5966=1,MgmtPctRatchet,MgmtPct)</f>
        <v/>
      </c>
      <c r="L5966">
        <f>K5966*H5966</f>
        <v/>
      </c>
      <c r="M5966">
        <f>EXP(-rf*C5966)*L5966</f>
        <v/>
      </c>
      <c r="N5966">
        <f>EXP(-rf*C5966)*E5966</f>
        <v/>
      </c>
    </row>
    <row r="5967">
      <c r="A5967" t="n">
        <v>5959</v>
      </c>
      <c r="B5967">
        <f>RAND()</f>
        <v/>
      </c>
      <c r="C5967">
        <f>IF(B5967&lt;P_3,3,IF(B5967&lt;P_3+P_4,4,5))</f>
        <v/>
      </c>
      <c r="D5967">
        <f>NORM.S.INV(RAND())</f>
        <v/>
      </c>
      <c r="E5967">
        <f>V0*EXP((rf-q_leak-0.5*sigma^2)*C5967+sigma*SQRT(C5967)*D5967)</f>
        <v/>
      </c>
      <c r="F5967">
        <f>SHL_face*(1+SHL_rate)^C5967</f>
        <v/>
      </c>
      <c r="G5967">
        <f>Pref_face*(1+Pref_rate)^C5967</f>
        <v/>
      </c>
      <c r="H5967">
        <f>MAX(E5967-F5967-G5967,0)</f>
        <v/>
      </c>
      <c r="I5967">
        <f>MIN(E5967,F5967+G5967)+(1-MgmtPct)*H5967</f>
        <v/>
      </c>
      <c r="J5967">
        <f>IF(I5967/SponsorCost&gt;=RatchetTrigger,1,0)</f>
        <v/>
      </c>
      <c r="K5967">
        <f>IF(J5967=1,MgmtPctRatchet,MgmtPct)</f>
        <v/>
      </c>
      <c r="L5967">
        <f>K5967*H5967</f>
        <v/>
      </c>
      <c r="M5967">
        <f>EXP(-rf*C5967)*L5967</f>
        <v/>
      </c>
      <c r="N5967">
        <f>EXP(-rf*C5967)*E5967</f>
        <v/>
      </c>
    </row>
    <row r="5968">
      <c r="A5968" t="n">
        <v>5960</v>
      </c>
      <c r="B5968">
        <f>RAND()</f>
        <v/>
      </c>
      <c r="C5968">
        <f>IF(B5968&lt;P_3,3,IF(B5968&lt;P_3+P_4,4,5))</f>
        <v/>
      </c>
      <c r="D5968">
        <f>NORM.S.INV(RAND())</f>
        <v/>
      </c>
      <c r="E5968">
        <f>V0*EXP((rf-q_leak-0.5*sigma^2)*C5968+sigma*SQRT(C5968)*D5968)</f>
        <v/>
      </c>
      <c r="F5968">
        <f>SHL_face*(1+SHL_rate)^C5968</f>
        <v/>
      </c>
      <c r="G5968">
        <f>Pref_face*(1+Pref_rate)^C5968</f>
        <v/>
      </c>
      <c r="H5968">
        <f>MAX(E5968-F5968-G5968,0)</f>
        <v/>
      </c>
      <c r="I5968">
        <f>MIN(E5968,F5968+G5968)+(1-MgmtPct)*H5968</f>
        <v/>
      </c>
      <c r="J5968">
        <f>IF(I5968/SponsorCost&gt;=RatchetTrigger,1,0)</f>
        <v/>
      </c>
      <c r="K5968">
        <f>IF(J5968=1,MgmtPctRatchet,MgmtPct)</f>
        <v/>
      </c>
      <c r="L5968">
        <f>K5968*H5968</f>
        <v/>
      </c>
      <c r="M5968">
        <f>EXP(-rf*C5968)*L5968</f>
        <v/>
      </c>
      <c r="N5968">
        <f>EXP(-rf*C5968)*E5968</f>
        <v/>
      </c>
    </row>
    <row r="5969">
      <c r="A5969" t="n">
        <v>5961</v>
      </c>
      <c r="B5969">
        <f>RAND()</f>
        <v/>
      </c>
      <c r="C5969">
        <f>IF(B5969&lt;P_3,3,IF(B5969&lt;P_3+P_4,4,5))</f>
        <v/>
      </c>
      <c r="D5969">
        <f>NORM.S.INV(RAND())</f>
        <v/>
      </c>
      <c r="E5969">
        <f>V0*EXP((rf-q_leak-0.5*sigma^2)*C5969+sigma*SQRT(C5969)*D5969)</f>
        <v/>
      </c>
      <c r="F5969">
        <f>SHL_face*(1+SHL_rate)^C5969</f>
        <v/>
      </c>
      <c r="G5969">
        <f>Pref_face*(1+Pref_rate)^C5969</f>
        <v/>
      </c>
      <c r="H5969">
        <f>MAX(E5969-F5969-G5969,0)</f>
        <v/>
      </c>
      <c r="I5969">
        <f>MIN(E5969,F5969+G5969)+(1-MgmtPct)*H5969</f>
        <v/>
      </c>
      <c r="J5969">
        <f>IF(I5969/SponsorCost&gt;=RatchetTrigger,1,0)</f>
        <v/>
      </c>
      <c r="K5969">
        <f>IF(J5969=1,MgmtPctRatchet,MgmtPct)</f>
        <v/>
      </c>
      <c r="L5969">
        <f>K5969*H5969</f>
        <v/>
      </c>
      <c r="M5969">
        <f>EXP(-rf*C5969)*L5969</f>
        <v/>
      </c>
      <c r="N5969">
        <f>EXP(-rf*C5969)*E5969</f>
        <v/>
      </c>
    </row>
    <row r="5970">
      <c r="A5970" t="n">
        <v>5962</v>
      </c>
      <c r="B5970">
        <f>RAND()</f>
        <v/>
      </c>
      <c r="C5970">
        <f>IF(B5970&lt;P_3,3,IF(B5970&lt;P_3+P_4,4,5))</f>
        <v/>
      </c>
      <c r="D5970">
        <f>NORM.S.INV(RAND())</f>
        <v/>
      </c>
      <c r="E5970">
        <f>V0*EXP((rf-q_leak-0.5*sigma^2)*C5970+sigma*SQRT(C5970)*D5970)</f>
        <v/>
      </c>
      <c r="F5970">
        <f>SHL_face*(1+SHL_rate)^C5970</f>
        <v/>
      </c>
      <c r="G5970">
        <f>Pref_face*(1+Pref_rate)^C5970</f>
        <v/>
      </c>
      <c r="H5970">
        <f>MAX(E5970-F5970-G5970,0)</f>
        <v/>
      </c>
      <c r="I5970">
        <f>MIN(E5970,F5970+G5970)+(1-MgmtPct)*H5970</f>
        <v/>
      </c>
      <c r="J5970">
        <f>IF(I5970/SponsorCost&gt;=RatchetTrigger,1,0)</f>
        <v/>
      </c>
      <c r="K5970">
        <f>IF(J5970=1,MgmtPctRatchet,MgmtPct)</f>
        <v/>
      </c>
      <c r="L5970">
        <f>K5970*H5970</f>
        <v/>
      </c>
      <c r="M5970">
        <f>EXP(-rf*C5970)*L5970</f>
        <v/>
      </c>
      <c r="N5970">
        <f>EXP(-rf*C5970)*E5970</f>
        <v/>
      </c>
    </row>
    <row r="5971">
      <c r="A5971" t="n">
        <v>5963</v>
      </c>
      <c r="B5971">
        <f>RAND()</f>
        <v/>
      </c>
      <c r="C5971">
        <f>IF(B5971&lt;P_3,3,IF(B5971&lt;P_3+P_4,4,5))</f>
        <v/>
      </c>
      <c r="D5971">
        <f>NORM.S.INV(RAND())</f>
        <v/>
      </c>
      <c r="E5971">
        <f>V0*EXP((rf-q_leak-0.5*sigma^2)*C5971+sigma*SQRT(C5971)*D5971)</f>
        <v/>
      </c>
      <c r="F5971">
        <f>SHL_face*(1+SHL_rate)^C5971</f>
        <v/>
      </c>
      <c r="G5971">
        <f>Pref_face*(1+Pref_rate)^C5971</f>
        <v/>
      </c>
      <c r="H5971">
        <f>MAX(E5971-F5971-G5971,0)</f>
        <v/>
      </c>
      <c r="I5971">
        <f>MIN(E5971,F5971+G5971)+(1-MgmtPct)*H5971</f>
        <v/>
      </c>
      <c r="J5971">
        <f>IF(I5971/SponsorCost&gt;=RatchetTrigger,1,0)</f>
        <v/>
      </c>
      <c r="K5971">
        <f>IF(J5971=1,MgmtPctRatchet,MgmtPct)</f>
        <v/>
      </c>
      <c r="L5971">
        <f>K5971*H5971</f>
        <v/>
      </c>
      <c r="M5971">
        <f>EXP(-rf*C5971)*L5971</f>
        <v/>
      </c>
      <c r="N5971">
        <f>EXP(-rf*C5971)*E5971</f>
        <v/>
      </c>
    </row>
    <row r="5972">
      <c r="A5972" t="n">
        <v>5964</v>
      </c>
      <c r="B5972">
        <f>RAND()</f>
        <v/>
      </c>
      <c r="C5972">
        <f>IF(B5972&lt;P_3,3,IF(B5972&lt;P_3+P_4,4,5))</f>
        <v/>
      </c>
      <c r="D5972">
        <f>NORM.S.INV(RAND())</f>
        <v/>
      </c>
      <c r="E5972">
        <f>V0*EXP((rf-q_leak-0.5*sigma^2)*C5972+sigma*SQRT(C5972)*D5972)</f>
        <v/>
      </c>
      <c r="F5972">
        <f>SHL_face*(1+SHL_rate)^C5972</f>
        <v/>
      </c>
      <c r="G5972">
        <f>Pref_face*(1+Pref_rate)^C5972</f>
        <v/>
      </c>
      <c r="H5972">
        <f>MAX(E5972-F5972-G5972,0)</f>
        <v/>
      </c>
      <c r="I5972">
        <f>MIN(E5972,F5972+G5972)+(1-MgmtPct)*H5972</f>
        <v/>
      </c>
      <c r="J5972">
        <f>IF(I5972/SponsorCost&gt;=RatchetTrigger,1,0)</f>
        <v/>
      </c>
      <c r="K5972">
        <f>IF(J5972=1,MgmtPctRatchet,MgmtPct)</f>
        <v/>
      </c>
      <c r="L5972">
        <f>K5972*H5972</f>
        <v/>
      </c>
      <c r="M5972">
        <f>EXP(-rf*C5972)*L5972</f>
        <v/>
      </c>
      <c r="N5972">
        <f>EXP(-rf*C5972)*E5972</f>
        <v/>
      </c>
    </row>
    <row r="5973">
      <c r="A5973" t="n">
        <v>5965</v>
      </c>
      <c r="B5973">
        <f>RAND()</f>
        <v/>
      </c>
      <c r="C5973">
        <f>IF(B5973&lt;P_3,3,IF(B5973&lt;P_3+P_4,4,5))</f>
        <v/>
      </c>
      <c r="D5973">
        <f>NORM.S.INV(RAND())</f>
        <v/>
      </c>
      <c r="E5973">
        <f>V0*EXP((rf-q_leak-0.5*sigma^2)*C5973+sigma*SQRT(C5973)*D5973)</f>
        <v/>
      </c>
      <c r="F5973">
        <f>SHL_face*(1+SHL_rate)^C5973</f>
        <v/>
      </c>
      <c r="G5973">
        <f>Pref_face*(1+Pref_rate)^C5973</f>
        <v/>
      </c>
      <c r="H5973">
        <f>MAX(E5973-F5973-G5973,0)</f>
        <v/>
      </c>
      <c r="I5973">
        <f>MIN(E5973,F5973+G5973)+(1-MgmtPct)*H5973</f>
        <v/>
      </c>
      <c r="J5973">
        <f>IF(I5973/SponsorCost&gt;=RatchetTrigger,1,0)</f>
        <v/>
      </c>
      <c r="K5973">
        <f>IF(J5973=1,MgmtPctRatchet,MgmtPct)</f>
        <v/>
      </c>
      <c r="L5973">
        <f>K5973*H5973</f>
        <v/>
      </c>
      <c r="M5973">
        <f>EXP(-rf*C5973)*L5973</f>
        <v/>
      </c>
      <c r="N5973">
        <f>EXP(-rf*C5973)*E5973</f>
        <v/>
      </c>
    </row>
    <row r="5974">
      <c r="A5974" t="n">
        <v>5966</v>
      </c>
      <c r="B5974">
        <f>RAND()</f>
        <v/>
      </c>
      <c r="C5974">
        <f>IF(B5974&lt;P_3,3,IF(B5974&lt;P_3+P_4,4,5))</f>
        <v/>
      </c>
      <c r="D5974">
        <f>NORM.S.INV(RAND())</f>
        <v/>
      </c>
      <c r="E5974">
        <f>V0*EXP((rf-q_leak-0.5*sigma^2)*C5974+sigma*SQRT(C5974)*D5974)</f>
        <v/>
      </c>
      <c r="F5974">
        <f>SHL_face*(1+SHL_rate)^C5974</f>
        <v/>
      </c>
      <c r="G5974">
        <f>Pref_face*(1+Pref_rate)^C5974</f>
        <v/>
      </c>
      <c r="H5974">
        <f>MAX(E5974-F5974-G5974,0)</f>
        <v/>
      </c>
      <c r="I5974">
        <f>MIN(E5974,F5974+G5974)+(1-MgmtPct)*H5974</f>
        <v/>
      </c>
      <c r="J5974">
        <f>IF(I5974/SponsorCost&gt;=RatchetTrigger,1,0)</f>
        <v/>
      </c>
      <c r="K5974">
        <f>IF(J5974=1,MgmtPctRatchet,MgmtPct)</f>
        <v/>
      </c>
      <c r="L5974">
        <f>K5974*H5974</f>
        <v/>
      </c>
      <c r="M5974">
        <f>EXP(-rf*C5974)*L5974</f>
        <v/>
      </c>
      <c r="N5974">
        <f>EXP(-rf*C5974)*E5974</f>
        <v/>
      </c>
    </row>
    <row r="5975">
      <c r="A5975" t="n">
        <v>5967</v>
      </c>
      <c r="B5975">
        <f>RAND()</f>
        <v/>
      </c>
      <c r="C5975">
        <f>IF(B5975&lt;P_3,3,IF(B5975&lt;P_3+P_4,4,5))</f>
        <v/>
      </c>
      <c r="D5975">
        <f>NORM.S.INV(RAND())</f>
        <v/>
      </c>
      <c r="E5975">
        <f>V0*EXP((rf-q_leak-0.5*sigma^2)*C5975+sigma*SQRT(C5975)*D5975)</f>
        <v/>
      </c>
      <c r="F5975">
        <f>SHL_face*(1+SHL_rate)^C5975</f>
        <v/>
      </c>
      <c r="G5975">
        <f>Pref_face*(1+Pref_rate)^C5975</f>
        <v/>
      </c>
      <c r="H5975">
        <f>MAX(E5975-F5975-G5975,0)</f>
        <v/>
      </c>
      <c r="I5975">
        <f>MIN(E5975,F5975+G5975)+(1-MgmtPct)*H5975</f>
        <v/>
      </c>
      <c r="J5975">
        <f>IF(I5975/SponsorCost&gt;=RatchetTrigger,1,0)</f>
        <v/>
      </c>
      <c r="K5975">
        <f>IF(J5975=1,MgmtPctRatchet,MgmtPct)</f>
        <v/>
      </c>
      <c r="L5975">
        <f>K5975*H5975</f>
        <v/>
      </c>
      <c r="M5975">
        <f>EXP(-rf*C5975)*L5975</f>
        <v/>
      </c>
      <c r="N5975">
        <f>EXP(-rf*C5975)*E5975</f>
        <v/>
      </c>
    </row>
    <row r="5976">
      <c r="A5976" t="n">
        <v>5968</v>
      </c>
      <c r="B5976">
        <f>RAND()</f>
        <v/>
      </c>
      <c r="C5976">
        <f>IF(B5976&lt;P_3,3,IF(B5976&lt;P_3+P_4,4,5))</f>
        <v/>
      </c>
      <c r="D5976">
        <f>NORM.S.INV(RAND())</f>
        <v/>
      </c>
      <c r="E5976">
        <f>V0*EXP((rf-q_leak-0.5*sigma^2)*C5976+sigma*SQRT(C5976)*D5976)</f>
        <v/>
      </c>
      <c r="F5976">
        <f>SHL_face*(1+SHL_rate)^C5976</f>
        <v/>
      </c>
      <c r="G5976">
        <f>Pref_face*(1+Pref_rate)^C5976</f>
        <v/>
      </c>
      <c r="H5976">
        <f>MAX(E5976-F5976-G5976,0)</f>
        <v/>
      </c>
      <c r="I5976">
        <f>MIN(E5976,F5976+G5976)+(1-MgmtPct)*H5976</f>
        <v/>
      </c>
      <c r="J5976">
        <f>IF(I5976/SponsorCost&gt;=RatchetTrigger,1,0)</f>
        <v/>
      </c>
      <c r="K5976">
        <f>IF(J5976=1,MgmtPctRatchet,MgmtPct)</f>
        <v/>
      </c>
      <c r="L5976">
        <f>K5976*H5976</f>
        <v/>
      </c>
      <c r="M5976">
        <f>EXP(-rf*C5976)*L5976</f>
        <v/>
      </c>
      <c r="N5976">
        <f>EXP(-rf*C5976)*E5976</f>
        <v/>
      </c>
    </row>
    <row r="5977">
      <c r="A5977" t="n">
        <v>5969</v>
      </c>
      <c r="B5977">
        <f>RAND()</f>
        <v/>
      </c>
      <c r="C5977">
        <f>IF(B5977&lt;P_3,3,IF(B5977&lt;P_3+P_4,4,5))</f>
        <v/>
      </c>
      <c r="D5977">
        <f>NORM.S.INV(RAND())</f>
        <v/>
      </c>
      <c r="E5977">
        <f>V0*EXP((rf-q_leak-0.5*sigma^2)*C5977+sigma*SQRT(C5977)*D5977)</f>
        <v/>
      </c>
      <c r="F5977">
        <f>SHL_face*(1+SHL_rate)^C5977</f>
        <v/>
      </c>
      <c r="G5977">
        <f>Pref_face*(1+Pref_rate)^C5977</f>
        <v/>
      </c>
      <c r="H5977">
        <f>MAX(E5977-F5977-G5977,0)</f>
        <v/>
      </c>
      <c r="I5977">
        <f>MIN(E5977,F5977+G5977)+(1-MgmtPct)*H5977</f>
        <v/>
      </c>
      <c r="J5977">
        <f>IF(I5977/SponsorCost&gt;=RatchetTrigger,1,0)</f>
        <v/>
      </c>
      <c r="K5977">
        <f>IF(J5977=1,MgmtPctRatchet,MgmtPct)</f>
        <v/>
      </c>
      <c r="L5977">
        <f>K5977*H5977</f>
        <v/>
      </c>
      <c r="M5977">
        <f>EXP(-rf*C5977)*L5977</f>
        <v/>
      </c>
      <c r="N5977">
        <f>EXP(-rf*C5977)*E5977</f>
        <v/>
      </c>
    </row>
    <row r="5978">
      <c r="A5978" t="n">
        <v>5970</v>
      </c>
      <c r="B5978">
        <f>RAND()</f>
        <v/>
      </c>
      <c r="C5978">
        <f>IF(B5978&lt;P_3,3,IF(B5978&lt;P_3+P_4,4,5))</f>
        <v/>
      </c>
      <c r="D5978">
        <f>NORM.S.INV(RAND())</f>
        <v/>
      </c>
      <c r="E5978">
        <f>V0*EXP((rf-q_leak-0.5*sigma^2)*C5978+sigma*SQRT(C5978)*D5978)</f>
        <v/>
      </c>
      <c r="F5978">
        <f>SHL_face*(1+SHL_rate)^C5978</f>
        <v/>
      </c>
      <c r="G5978">
        <f>Pref_face*(1+Pref_rate)^C5978</f>
        <v/>
      </c>
      <c r="H5978">
        <f>MAX(E5978-F5978-G5978,0)</f>
        <v/>
      </c>
      <c r="I5978">
        <f>MIN(E5978,F5978+G5978)+(1-MgmtPct)*H5978</f>
        <v/>
      </c>
      <c r="J5978">
        <f>IF(I5978/SponsorCost&gt;=RatchetTrigger,1,0)</f>
        <v/>
      </c>
      <c r="K5978">
        <f>IF(J5978=1,MgmtPctRatchet,MgmtPct)</f>
        <v/>
      </c>
      <c r="L5978">
        <f>K5978*H5978</f>
        <v/>
      </c>
      <c r="M5978">
        <f>EXP(-rf*C5978)*L5978</f>
        <v/>
      </c>
      <c r="N5978">
        <f>EXP(-rf*C5978)*E5978</f>
        <v/>
      </c>
    </row>
    <row r="5979">
      <c r="A5979" t="n">
        <v>5971</v>
      </c>
      <c r="B5979">
        <f>RAND()</f>
        <v/>
      </c>
      <c r="C5979">
        <f>IF(B5979&lt;P_3,3,IF(B5979&lt;P_3+P_4,4,5))</f>
        <v/>
      </c>
      <c r="D5979">
        <f>NORM.S.INV(RAND())</f>
        <v/>
      </c>
      <c r="E5979">
        <f>V0*EXP((rf-q_leak-0.5*sigma^2)*C5979+sigma*SQRT(C5979)*D5979)</f>
        <v/>
      </c>
      <c r="F5979">
        <f>SHL_face*(1+SHL_rate)^C5979</f>
        <v/>
      </c>
      <c r="G5979">
        <f>Pref_face*(1+Pref_rate)^C5979</f>
        <v/>
      </c>
      <c r="H5979">
        <f>MAX(E5979-F5979-G5979,0)</f>
        <v/>
      </c>
      <c r="I5979">
        <f>MIN(E5979,F5979+G5979)+(1-MgmtPct)*H5979</f>
        <v/>
      </c>
      <c r="J5979">
        <f>IF(I5979/SponsorCost&gt;=RatchetTrigger,1,0)</f>
        <v/>
      </c>
      <c r="K5979">
        <f>IF(J5979=1,MgmtPctRatchet,MgmtPct)</f>
        <v/>
      </c>
      <c r="L5979">
        <f>K5979*H5979</f>
        <v/>
      </c>
      <c r="M5979">
        <f>EXP(-rf*C5979)*L5979</f>
        <v/>
      </c>
      <c r="N5979">
        <f>EXP(-rf*C5979)*E5979</f>
        <v/>
      </c>
    </row>
    <row r="5980">
      <c r="A5980" t="n">
        <v>5972</v>
      </c>
      <c r="B5980">
        <f>RAND()</f>
        <v/>
      </c>
      <c r="C5980">
        <f>IF(B5980&lt;P_3,3,IF(B5980&lt;P_3+P_4,4,5))</f>
        <v/>
      </c>
      <c r="D5980">
        <f>NORM.S.INV(RAND())</f>
        <v/>
      </c>
      <c r="E5980">
        <f>V0*EXP((rf-q_leak-0.5*sigma^2)*C5980+sigma*SQRT(C5980)*D5980)</f>
        <v/>
      </c>
      <c r="F5980">
        <f>SHL_face*(1+SHL_rate)^C5980</f>
        <v/>
      </c>
      <c r="G5980">
        <f>Pref_face*(1+Pref_rate)^C5980</f>
        <v/>
      </c>
      <c r="H5980">
        <f>MAX(E5980-F5980-G5980,0)</f>
        <v/>
      </c>
      <c r="I5980">
        <f>MIN(E5980,F5980+G5980)+(1-MgmtPct)*H5980</f>
        <v/>
      </c>
      <c r="J5980">
        <f>IF(I5980/SponsorCost&gt;=RatchetTrigger,1,0)</f>
        <v/>
      </c>
      <c r="K5980">
        <f>IF(J5980=1,MgmtPctRatchet,MgmtPct)</f>
        <v/>
      </c>
      <c r="L5980">
        <f>K5980*H5980</f>
        <v/>
      </c>
      <c r="M5980">
        <f>EXP(-rf*C5980)*L5980</f>
        <v/>
      </c>
      <c r="N5980">
        <f>EXP(-rf*C5980)*E5980</f>
        <v/>
      </c>
    </row>
    <row r="5981">
      <c r="A5981" t="n">
        <v>5973</v>
      </c>
      <c r="B5981">
        <f>RAND()</f>
        <v/>
      </c>
      <c r="C5981">
        <f>IF(B5981&lt;P_3,3,IF(B5981&lt;P_3+P_4,4,5))</f>
        <v/>
      </c>
      <c r="D5981">
        <f>NORM.S.INV(RAND())</f>
        <v/>
      </c>
      <c r="E5981">
        <f>V0*EXP((rf-q_leak-0.5*sigma^2)*C5981+sigma*SQRT(C5981)*D5981)</f>
        <v/>
      </c>
      <c r="F5981">
        <f>SHL_face*(1+SHL_rate)^C5981</f>
        <v/>
      </c>
      <c r="G5981">
        <f>Pref_face*(1+Pref_rate)^C5981</f>
        <v/>
      </c>
      <c r="H5981">
        <f>MAX(E5981-F5981-G5981,0)</f>
        <v/>
      </c>
      <c r="I5981">
        <f>MIN(E5981,F5981+G5981)+(1-MgmtPct)*H5981</f>
        <v/>
      </c>
      <c r="J5981">
        <f>IF(I5981/SponsorCost&gt;=RatchetTrigger,1,0)</f>
        <v/>
      </c>
      <c r="K5981">
        <f>IF(J5981=1,MgmtPctRatchet,MgmtPct)</f>
        <v/>
      </c>
      <c r="L5981">
        <f>K5981*H5981</f>
        <v/>
      </c>
      <c r="M5981">
        <f>EXP(-rf*C5981)*L5981</f>
        <v/>
      </c>
      <c r="N5981">
        <f>EXP(-rf*C5981)*E5981</f>
        <v/>
      </c>
    </row>
    <row r="5982">
      <c r="A5982" t="n">
        <v>5974</v>
      </c>
      <c r="B5982">
        <f>RAND()</f>
        <v/>
      </c>
      <c r="C5982">
        <f>IF(B5982&lt;P_3,3,IF(B5982&lt;P_3+P_4,4,5))</f>
        <v/>
      </c>
      <c r="D5982">
        <f>NORM.S.INV(RAND())</f>
        <v/>
      </c>
      <c r="E5982">
        <f>V0*EXP((rf-q_leak-0.5*sigma^2)*C5982+sigma*SQRT(C5982)*D5982)</f>
        <v/>
      </c>
      <c r="F5982">
        <f>SHL_face*(1+SHL_rate)^C5982</f>
        <v/>
      </c>
      <c r="G5982">
        <f>Pref_face*(1+Pref_rate)^C5982</f>
        <v/>
      </c>
      <c r="H5982">
        <f>MAX(E5982-F5982-G5982,0)</f>
        <v/>
      </c>
      <c r="I5982">
        <f>MIN(E5982,F5982+G5982)+(1-MgmtPct)*H5982</f>
        <v/>
      </c>
      <c r="J5982">
        <f>IF(I5982/SponsorCost&gt;=RatchetTrigger,1,0)</f>
        <v/>
      </c>
      <c r="K5982">
        <f>IF(J5982=1,MgmtPctRatchet,MgmtPct)</f>
        <v/>
      </c>
      <c r="L5982">
        <f>K5982*H5982</f>
        <v/>
      </c>
      <c r="M5982">
        <f>EXP(-rf*C5982)*L5982</f>
        <v/>
      </c>
      <c r="N5982">
        <f>EXP(-rf*C5982)*E5982</f>
        <v/>
      </c>
    </row>
    <row r="5983">
      <c r="A5983" t="n">
        <v>5975</v>
      </c>
      <c r="B5983">
        <f>RAND()</f>
        <v/>
      </c>
      <c r="C5983">
        <f>IF(B5983&lt;P_3,3,IF(B5983&lt;P_3+P_4,4,5))</f>
        <v/>
      </c>
      <c r="D5983">
        <f>NORM.S.INV(RAND())</f>
        <v/>
      </c>
      <c r="E5983">
        <f>V0*EXP((rf-q_leak-0.5*sigma^2)*C5983+sigma*SQRT(C5983)*D5983)</f>
        <v/>
      </c>
      <c r="F5983">
        <f>SHL_face*(1+SHL_rate)^C5983</f>
        <v/>
      </c>
      <c r="G5983">
        <f>Pref_face*(1+Pref_rate)^C5983</f>
        <v/>
      </c>
      <c r="H5983">
        <f>MAX(E5983-F5983-G5983,0)</f>
        <v/>
      </c>
      <c r="I5983">
        <f>MIN(E5983,F5983+G5983)+(1-MgmtPct)*H5983</f>
        <v/>
      </c>
      <c r="J5983">
        <f>IF(I5983/SponsorCost&gt;=RatchetTrigger,1,0)</f>
        <v/>
      </c>
      <c r="K5983">
        <f>IF(J5983=1,MgmtPctRatchet,MgmtPct)</f>
        <v/>
      </c>
      <c r="L5983">
        <f>K5983*H5983</f>
        <v/>
      </c>
      <c r="M5983">
        <f>EXP(-rf*C5983)*L5983</f>
        <v/>
      </c>
      <c r="N5983">
        <f>EXP(-rf*C5983)*E5983</f>
        <v/>
      </c>
    </row>
    <row r="5984">
      <c r="A5984" t="n">
        <v>5976</v>
      </c>
      <c r="B5984">
        <f>RAND()</f>
        <v/>
      </c>
      <c r="C5984">
        <f>IF(B5984&lt;P_3,3,IF(B5984&lt;P_3+P_4,4,5))</f>
        <v/>
      </c>
      <c r="D5984">
        <f>NORM.S.INV(RAND())</f>
        <v/>
      </c>
      <c r="E5984">
        <f>V0*EXP((rf-q_leak-0.5*sigma^2)*C5984+sigma*SQRT(C5984)*D5984)</f>
        <v/>
      </c>
      <c r="F5984">
        <f>SHL_face*(1+SHL_rate)^C5984</f>
        <v/>
      </c>
      <c r="G5984">
        <f>Pref_face*(1+Pref_rate)^C5984</f>
        <v/>
      </c>
      <c r="H5984">
        <f>MAX(E5984-F5984-G5984,0)</f>
        <v/>
      </c>
      <c r="I5984">
        <f>MIN(E5984,F5984+G5984)+(1-MgmtPct)*H5984</f>
        <v/>
      </c>
      <c r="J5984">
        <f>IF(I5984/SponsorCost&gt;=RatchetTrigger,1,0)</f>
        <v/>
      </c>
      <c r="K5984">
        <f>IF(J5984=1,MgmtPctRatchet,MgmtPct)</f>
        <v/>
      </c>
      <c r="L5984">
        <f>K5984*H5984</f>
        <v/>
      </c>
      <c r="M5984">
        <f>EXP(-rf*C5984)*L5984</f>
        <v/>
      </c>
      <c r="N5984">
        <f>EXP(-rf*C5984)*E5984</f>
        <v/>
      </c>
    </row>
    <row r="5985">
      <c r="A5985" t="n">
        <v>5977</v>
      </c>
      <c r="B5985">
        <f>RAND()</f>
        <v/>
      </c>
      <c r="C5985">
        <f>IF(B5985&lt;P_3,3,IF(B5985&lt;P_3+P_4,4,5))</f>
        <v/>
      </c>
      <c r="D5985">
        <f>NORM.S.INV(RAND())</f>
        <v/>
      </c>
      <c r="E5985">
        <f>V0*EXP((rf-q_leak-0.5*sigma^2)*C5985+sigma*SQRT(C5985)*D5985)</f>
        <v/>
      </c>
      <c r="F5985">
        <f>SHL_face*(1+SHL_rate)^C5985</f>
        <v/>
      </c>
      <c r="G5985">
        <f>Pref_face*(1+Pref_rate)^C5985</f>
        <v/>
      </c>
      <c r="H5985">
        <f>MAX(E5985-F5985-G5985,0)</f>
        <v/>
      </c>
      <c r="I5985">
        <f>MIN(E5985,F5985+G5985)+(1-MgmtPct)*H5985</f>
        <v/>
      </c>
      <c r="J5985">
        <f>IF(I5985/SponsorCost&gt;=RatchetTrigger,1,0)</f>
        <v/>
      </c>
      <c r="K5985">
        <f>IF(J5985=1,MgmtPctRatchet,MgmtPct)</f>
        <v/>
      </c>
      <c r="L5985">
        <f>K5985*H5985</f>
        <v/>
      </c>
      <c r="M5985">
        <f>EXP(-rf*C5985)*L5985</f>
        <v/>
      </c>
      <c r="N5985">
        <f>EXP(-rf*C5985)*E5985</f>
        <v/>
      </c>
    </row>
    <row r="5986">
      <c r="A5986" t="n">
        <v>5978</v>
      </c>
      <c r="B5986">
        <f>RAND()</f>
        <v/>
      </c>
      <c r="C5986">
        <f>IF(B5986&lt;P_3,3,IF(B5986&lt;P_3+P_4,4,5))</f>
        <v/>
      </c>
      <c r="D5986">
        <f>NORM.S.INV(RAND())</f>
        <v/>
      </c>
      <c r="E5986">
        <f>V0*EXP((rf-q_leak-0.5*sigma^2)*C5986+sigma*SQRT(C5986)*D5986)</f>
        <v/>
      </c>
      <c r="F5986">
        <f>SHL_face*(1+SHL_rate)^C5986</f>
        <v/>
      </c>
      <c r="G5986">
        <f>Pref_face*(1+Pref_rate)^C5986</f>
        <v/>
      </c>
      <c r="H5986">
        <f>MAX(E5986-F5986-G5986,0)</f>
        <v/>
      </c>
      <c r="I5986">
        <f>MIN(E5986,F5986+G5986)+(1-MgmtPct)*H5986</f>
        <v/>
      </c>
      <c r="J5986">
        <f>IF(I5986/SponsorCost&gt;=RatchetTrigger,1,0)</f>
        <v/>
      </c>
      <c r="K5986">
        <f>IF(J5986=1,MgmtPctRatchet,MgmtPct)</f>
        <v/>
      </c>
      <c r="L5986">
        <f>K5986*H5986</f>
        <v/>
      </c>
      <c r="M5986">
        <f>EXP(-rf*C5986)*L5986</f>
        <v/>
      </c>
      <c r="N5986">
        <f>EXP(-rf*C5986)*E5986</f>
        <v/>
      </c>
    </row>
    <row r="5987">
      <c r="A5987" t="n">
        <v>5979</v>
      </c>
      <c r="B5987">
        <f>RAND()</f>
        <v/>
      </c>
      <c r="C5987">
        <f>IF(B5987&lt;P_3,3,IF(B5987&lt;P_3+P_4,4,5))</f>
        <v/>
      </c>
      <c r="D5987">
        <f>NORM.S.INV(RAND())</f>
        <v/>
      </c>
      <c r="E5987">
        <f>V0*EXP((rf-q_leak-0.5*sigma^2)*C5987+sigma*SQRT(C5987)*D5987)</f>
        <v/>
      </c>
      <c r="F5987">
        <f>SHL_face*(1+SHL_rate)^C5987</f>
        <v/>
      </c>
      <c r="G5987">
        <f>Pref_face*(1+Pref_rate)^C5987</f>
        <v/>
      </c>
      <c r="H5987">
        <f>MAX(E5987-F5987-G5987,0)</f>
        <v/>
      </c>
      <c r="I5987">
        <f>MIN(E5987,F5987+G5987)+(1-MgmtPct)*H5987</f>
        <v/>
      </c>
      <c r="J5987">
        <f>IF(I5987/SponsorCost&gt;=RatchetTrigger,1,0)</f>
        <v/>
      </c>
      <c r="K5987">
        <f>IF(J5987=1,MgmtPctRatchet,MgmtPct)</f>
        <v/>
      </c>
      <c r="L5987">
        <f>K5987*H5987</f>
        <v/>
      </c>
      <c r="M5987">
        <f>EXP(-rf*C5987)*L5987</f>
        <v/>
      </c>
      <c r="N5987">
        <f>EXP(-rf*C5987)*E5987</f>
        <v/>
      </c>
    </row>
    <row r="5988">
      <c r="A5988" t="n">
        <v>5980</v>
      </c>
      <c r="B5988">
        <f>RAND()</f>
        <v/>
      </c>
      <c r="C5988">
        <f>IF(B5988&lt;P_3,3,IF(B5988&lt;P_3+P_4,4,5))</f>
        <v/>
      </c>
      <c r="D5988">
        <f>NORM.S.INV(RAND())</f>
        <v/>
      </c>
      <c r="E5988">
        <f>V0*EXP((rf-q_leak-0.5*sigma^2)*C5988+sigma*SQRT(C5988)*D5988)</f>
        <v/>
      </c>
      <c r="F5988">
        <f>SHL_face*(1+SHL_rate)^C5988</f>
        <v/>
      </c>
      <c r="G5988">
        <f>Pref_face*(1+Pref_rate)^C5988</f>
        <v/>
      </c>
      <c r="H5988">
        <f>MAX(E5988-F5988-G5988,0)</f>
        <v/>
      </c>
      <c r="I5988">
        <f>MIN(E5988,F5988+G5988)+(1-MgmtPct)*H5988</f>
        <v/>
      </c>
      <c r="J5988">
        <f>IF(I5988/SponsorCost&gt;=RatchetTrigger,1,0)</f>
        <v/>
      </c>
      <c r="K5988">
        <f>IF(J5988=1,MgmtPctRatchet,MgmtPct)</f>
        <v/>
      </c>
      <c r="L5988">
        <f>K5988*H5988</f>
        <v/>
      </c>
      <c r="M5988">
        <f>EXP(-rf*C5988)*L5988</f>
        <v/>
      </c>
      <c r="N5988">
        <f>EXP(-rf*C5988)*E5988</f>
        <v/>
      </c>
    </row>
    <row r="5989">
      <c r="A5989" t="n">
        <v>5981</v>
      </c>
      <c r="B5989">
        <f>RAND()</f>
        <v/>
      </c>
      <c r="C5989">
        <f>IF(B5989&lt;P_3,3,IF(B5989&lt;P_3+P_4,4,5))</f>
        <v/>
      </c>
      <c r="D5989">
        <f>NORM.S.INV(RAND())</f>
        <v/>
      </c>
      <c r="E5989">
        <f>V0*EXP((rf-q_leak-0.5*sigma^2)*C5989+sigma*SQRT(C5989)*D5989)</f>
        <v/>
      </c>
      <c r="F5989">
        <f>SHL_face*(1+SHL_rate)^C5989</f>
        <v/>
      </c>
      <c r="G5989">
        <f>Pref_face*(1+Pref_rate)^C5989</f>
        <v/>
      </c>
      <c r="H5989">
        <f>MAX(E5989-F5989-G5989,0)</f>
        <v/>
      </c>
      <c r="I5989">
        <f>MIN(E5989,F5989+G5989)+(1-MgmtPct)*H5989</f>
        <v/>
      </c>
      <c r="J5989">
        <f>IF(I5989/SponsorCost&gt;=RatchetTrigger,1,0)</f>
        <v/>
      </c>
      <c r="K5989">
        <f>IF(J5989=1,MgmtPctRatchet,MgmtPct)</f>
        <v/>
      </c>
      <c r="L5989">
        <f>K5989*H5989</f>
        <v/>
      </c>
      <c r="M5989">
        <f>EXP(-rf*C5989)*L5989</f>
        <v/>
      </c>
      <c r="N5989">
        <f>EXP(-rf*C5989)*E5989</f>
        <v/>
      </c>
    </row>
    <row r="5990">
      <c r="A5990" t="n">
        <v>5982</v>
      </c>
      <c r="B5990">
        <f>RAND()</f>
        <v/>
      </c>
      <c r="C5990">
        <f>IF(B5990&lt;P_3,3,IF(B5990&lt;P_3+P_4,4,5))</f>
        <v/>
      </c>
      <c r="D5990">
        <f>NORM.S.INV(RAND())</f>
        <v/>
      </c>
      <c r="E5990">
        <f>V0*EXP((rf-q_leak-0.5*sigma^2)*C5990+sigma*SQRT(C5990)*D5990)</f>
        <v/>
      </c>
      <c r="F5990">
        <f>SHL_face*(1+SHL_rate)^C5990</f>
        <v/>
      </c>
      <c r="G5990">
        <f>Pref_face*(1+Pref_rate)^C5990</f>
        <v/>
      </c>
      <c r="H5990">
        <f>MAX(E5990-F5990-G5990,0)</f>
        <v/>
      </c>
      <c r="I5990">
        <f>MIN(E5990,F5990+G5990)+(1-MgmtPct)*H5990</f>
        <v/>
      </c>
      <c r="J5990">
        <f>IF(I5990/SponsorCost&gt;=RatchetTrigger,1,0)</f>
        <v/>
      </c>
      <c r="K5990">
        <f>IF(J5990=1,MgmtPctRatchet,MgmtPct)</f>
        <v/>
      </c>
      <c r="L5990">
        <f>K5990*H5990</f>
        <v/>
      </c>
      <c r="M5990">
        <f>EXP(-rf*C5990)*L5990</f>
        <v/>
      </c>
      <c r="N5990">
        <f>EXP(-rf*C5990)*E5990</f>
        <v/>
      </c>
    </row>
    <row r="5991">
      <c r="A5991" t="n">
        <v>5983</v>
      </c>
      <c r="B5991">
        <f>RAND()</f>
        <v/>
      </c>
      <c r="C5991">
        <f>IF(B5991&lt;P_3,3,IF(B5991&lt;P_3+P_4,4,5))</f>
        <v/>
      </c>
      <c r="D5991">
        <f>NORM.S.INV(RAND())</f>
        <v/>
      </c>
      <c r="E5991">
        <f>V0*EXP((rf-q_leak-0.5*sigma^2)*C5991+sigma*SQRT(C5991)*D5991)</f>
        <v/>
      </c>
      <c r="F5991">
        <f>SHL_face*(1+SHL_rate)^C5991</f>
        <v/>
      </c>
      <c r="G5991">
        <f>Pref_face*(1+Pref_rate)^C5991</f>
        <v/>
      </c>
      <c r="H5991">
        <f>MAX(E5991-F5991-G5991,0)</f>
        <v/>
      </c>
      <c r="I5991">
        <f>MIN(E5991,F5991+G5991)+(1-MgmtPct)*H5991</f>
        <v/>
      </c>
      <c r="J5991">
        <f>IF(I5991/SponsorCost&gt;=RatchetTrigger,1,0)</f>
        <v/>
      </c>
      <c r="K5991">
        <f>IF(J5991=1,MgmtPctRatchet,MgmtPct)</f>
        <v/>
      </c>
      <c r="L5991">
        <f>K5991*H5991</f>
        <v/>
      </c>
      <c r="M5991">
        <f>EXP(-rf*C5991)*L5991</f>
        <v/>
      </c>
      <c r="N5991">
        <f>EXP(-rf*C5991)*E5991</f>
        <v/>
      </c>
    </row>
    <row r="5992">
      <c r="A5992" t="n">
        <v>5984</v>
      </c>
      <c r="B5992">
        <f>RAND()</f>
        <v/>
      </c>
      <c r="C5992">
        <f>IF(B5992&lt;P_3,3,IF(B5992&lt;P_3+P_4,4,5))</f>
        <v/>
      </c>
      <c r="D5992">
        <f>NORM.S.INV(RAND())</f>
        <v/>
      </c>
      <c r="E5992">
        <f>V0*EXP((rf-q_leak-0.5*sigma^2)*C5992+sigma*SQRT(C5992)*D5992)</f>
        <v/>
      </c>
      <c r="F5992">
        <f>SHL_face*(1+SHL_rate)^C5992</f>
        <v/>
      </c>
      <c r="G5992">
        <f>Pref_face*(1+Pref_rate)^C5992</f>
        <v/>
      </c>
      <c r="H5992">
        <f>MAX(E5992-F5992-G5992,0)</f>
        <v/>
      </c>
      <c r="I5992">
        <f>MIN(E5992,F5992+G5992)+(1-MgmtPct)*H5992</f>
        <v/>
      </c>
      <c r="J5992">
        <f>IF(I5992/SponsorCost&gt;=RatchetTrigger,1,0)</f>
        <v/>
      </c>
      <c r="K5992">
        <f>IF(J5992=1,MgmtPctRatchet,MgmtPct)</f>
        <v/>
      </c>
      <c r="L5992">
        <f>K5992*H5992</f>
        <v/>
      </c>
      <c r="M5992">
        <f>EXP(-rf*C5992)*L5992</f>
        <v/>
      </c>
      <c r="N5992">
        <f>EXP(-rf*C5992)*E5992</f>
        <v/>
      </c>
    </row>
    <row r="5993">
      <c r="A5993" t="n">
        <v>5985</v>
      </c>
      <c r="B5993">
        <f>RAND()</f>
        <v/>
      </c>
      <c r="C5993">
        <f>IF(B5993&lt;P_3,3,IF(B5993&lt;P_3+P_4,4,5))</f>
        <v/>
      </c>
      <c r="D5993">
        <f>NORM.S.INV(RAND())</f>
        <v/>
      </c>
      <c r="E5993">
        <f>V0*EXP((rf-q_leak-0.5*sigma^2)*C5993+sigma*SQRT(C5993)*D5993)</f>
        <v/>
      </c>
      <c r="F5993">
        <f>SHL_face*(1+SHL_rate)^C5993</f>
        <v/>
      </c>
      <c r="G5993">
        <f>Pref_face*(1+Pref_rate)^C5993</f>
        <v/>
      </c>
      <c r="H5993">
        <f>MAX(E5993-F5993-G5993,0)</f>
        <v/>
      </c>
      <c r="I5993">
        <f>MIN(E5993,F5993+G5993)+(1-MgmtPct)*H5993</f>
        <v/>
      </c>
      <c r="J5993">
        <f>IF(I5993/SponsorCost&gt;=RatchetTrigger,1,0)</f>
        <v/>
      </c>
      <c r="K5993">
        <f>IF(J5993=1,MgmtPctRatchet,MgmtPct)</f>
        <v/>
      </c>
      <c r="L5993">
        <f>K5993*H5993</f>
        <v/>
      </c>
      <c r="M5993">
        <f>EXP(-rf*C5993)*L5993</f>
        <v/>
      </c>
      <c r="N5993">
        <f>EXP(-rf*C5993)*E5993</f>
        <v/>
      </c>
    </row>
    <row r="5994">
      <c r="A5994" t="n">
        <v>5986</v>
      </c>
      <c r="B5994">
        <f>RAND()</f>
        <v/>
      </c>
      <c r="C5994">
        <f>IF(B5994&lt;P_3,3,IF(B5994&lt;P_3+P_4,4,5))</f>
        <v/>
      </c>
      <c r="D5994">
        <f>NORM.S.INV(RAND())</f>
        <v/>
      </c>
      <c r="E5994">
        <f>V0*EXP((rf-q_leak-0.5*sigma^2)*C5994+sigma*SQRT(C5994)*D5994)</f>
        <v/>
      </c>
      <c r="F5994">
        <f>SHL_face*(1+SHL_rate)^C5994</f>
        <v/>
      </c>
      <c r="G5994">
        <f>Pref_face*(1+Pref_rate)^C5994</f>
        <v/>
      </c>
      <c r="H5994">
        <f>MAX(E5994-F5994-G5994,0)</f>
        <v/>
      </c>
      <c r="I5994">
        <f>MIN(E5994,F5994+G5994)+(1-MgmtPct)*H5994</f>
        <v/>
      </c>
      <c r="J5994">
        <f>IF(I5994/SponsorCost&gt;=RatchetTrigger,1,0)</f>
        <v/>
      </c>
      <c r="K5994">
        <f>IF(J5994=1,MgmtPctRatchet,MgmtPct)</f>
        <v/>
      </c>
      <c r="L5994">
        <f>K5994*H5994</f>
        <v/>
      </c>
      <c r="M5994">
        <f>EXP(-rf*C5994)*L5994</f>
        <v/>
      </c>
      <c r="N5994">
        <f>EXP(-rf*C5994)*E5994</f>
        <v/>
      </c>
    </row>
    <row r="5995">
      <c r="A5995" t="n">
        <v>5987</v>
      </c>
      <c r="B5995">
        <f>RAND()</f>
        <v/>
      </c>
      <c r="C5995">
        <f>IF(B5995&lt;P_3,3,IF(B5995&lt;P_3+P_4,4,5))</f>
        <v/>
      </c>
      <c r="D5995">
        <f>NORM.S.INV(RAND())</f>
        <v/>
      </c>
      <c r="E5995">
        <f>V0*EXP((rf-q_leak-0.5*sigma^2)*C5995+sigma*SQRT(C5995)*D5995)</f>
        <v/>
      </c>
      <c r="F5995">
        <f>SHL_face*(1+SHL_rate)^C5995</f>
        <v/>
      </c>
      <c r="G5995">
        <f>Pref_face*(1+Pref_rate)^C5995</f>
        <v/>
      </c>
      <c r="H5995">
        <f>MAX(E5995-F5995-G5995,0)</f>
        <v/>
      </c>
      <c r="I5995">
        <f>MIN(E5995,F5995+G5995)+(1-MgmtPct)*H5995</f>
        <v/>
      </c>
      <c r="J5995">
        <f>IF(I5995/SponsorCost&gt;=RatchetTrigger,1,0)</f>
        <v/>
      </c>
      <c r="K5995">
        <f>IF(J5995=1,MgmtPctRatchet,MgmtPct)</f>
        <v/>
      </c>
      <c r="L5995">
        <f>K5995*H5995</f>
        <v/>
      </c>
      <c r="M5995">
        <f>EXP(-rf*C5995)*L5995</f>
        <v/>
      </c>
      <c r="N5995">
        <f>EXP(-rf*C5995)*E5995</f>
        <v/>
      </c>
    </row>
    <row r="5996">
      <c r="A5996" t="n">
        <v>5988</v>
      </c>
      <c r="B5996">
        <f>RAND()</f>
        <v/>
      </c>
      <c r="C5996">
        <f>IF(B5996&lt;P_3,3,IF(B5996&lt;P_3+P_4,4,5))</f>
        <v/>
      </c>
      <c r="D5996">
        <f>NORM.S.INV(RAND())</f>
        <v/>
      </c>
      <c r="E5996">
        <f>V0*EXP((rf-q_leak-0.5*sigma^2)*C5996+sigma*SQRT(C5996)*D5996)</f>
        <v/>
      </c>
      <c r="F5996">
        <f>SHL_face*(1+SHL_rate)^C5996</f>
        <v/>
      </c>
      <c r="G5996">
        <f>Pref_face*(1+Pref_rate)^C5996</f>
        <v/>
      </c>
      <c r="H5996">
        <f>MAX(E5996-F5996-G5996,0)</f>
        <v/>
      </c>
      <c r="I5996">
        <f>MIN(E5996,F5996+G5996)+(1-MgmtPct)*H5996</f>
        <v/>
      </c>
      <c r="J5996">
        <f>IF(I5996/SponsorCost&gt;=RatchetTrigger,1,0)</f>
        <v/>
      </c>
      <c r="K5996">
        <f>IF(J5996=1,MgmtPctRatchet,MgmtPct)</f>
        <v/>
      </c>
      <c r="L5996">
        <f>K5996*H5996</f>
        <v/>
      </c>
      <c r="M5996">
        <f>EXP(-rf*C5996)*L5996</f>
        <v/>
      </c>
      <c r="N5996">
        <f>EXP(-rf*C5996)*E5996</f>
        <v/>
      </c>
    </row>
    <row r="5997">
      <c r="A5997" t="n">
        <v>5989</v>
      </c>
      <c r="B5997">
        <f>RAND()</f>
        <v/>
      </c>
      <c r="C5997">
        <f>IF(B5997&lt;P_3,3,IF(B5997&lt;P_3+P_4,4,5))</f>
        <v/>
      </c>
      <c r="D5997">
        <f>NORM.S.INV(RAND())</f>
        <v/>
      </c>
      <c r="E5997">
        <f>V0*EXP((rf-q_leak-0.5*sigma^2)*C5997+sigma*SQRT(C5997)*D5997)</f>
        <v/>
      </c>
      <c r="F5997">
        <f>SHL_face*(1+SHL_rate)^C5997</f>
        <v/>
      </c>
      <c r="G5997">
        <f>Pref_face*(1+Pref_rate)^C5997</f>
        <v/>
      </c>
      <c r="H5997">
        <f>MAX(E5997-F5997-G5997,0)</f>
        <v/>
      </c>
      <c r="I5997">
        <f>MIN(E5997,F5997+G5997)+(1-MgmtPct)*H5997</f>
        <v/>
      </c>
      <c r="J5997">
        <f>IF(I5997/SponsorCost&gt;=RatchetTrigger,1,0)</f>
        <v/>
      </c>
      <c r="K5997">
        <f>IF(J5997=1,MgmtPctRatchet,MgmtPct)</f>
        <v/>
      </c>
      <c r="L5997">
        <f>K5997*H5997</f>
        <v/>
      </c>
      <c r="M5997">
        <f>EXP(-rf*C5997)*L5997</f>
        <v/>
      </c>
      <c r="N5997">
        <f>EXP(-rf*C5997)*E5997</f>
        <v/>
      </c>
    </row>
    <row r="5998">
      <c r="A5998" t="n">
        <v>5990</v>
      </c>
      <c r="B5998">
        <f>RAND()</f>
        <v/>
      </c>
      <c r="C5998">
        <f>IF(B5998&lt;P_3,3,IF(B5998&lt;P_3+P_4,4,5))</f>
        <v/>
      </c>
      <c r="D5998">
        <f>NORM.S.INV(RAND())</f>
        <v/>
      </c>
      <c r="E5998">
        <f>V0*EXP((rf-q_leak-0.5*sigma^2)*C5998+sigma*SQRT(C5998)*D5998)</f>
        <v/>
      </c>
      <c r="F5998">
        <f>SHL_face*(1+SHL_rate)^C5998</f>
        <v/>
      </c>
      <c r="G5998">
        <f>Pref_face*(1+Pref_rate)^C5998</f>
        <v/>
      </c>
      <c r="H5998">
        <f>MAX(E5998-F5998-G5998,0)</f>
        <v/>
      </c>
      <c r="I5998">
        <f>MIN(E5998,F5998+G5998)+(1-MgmtPct)*H5998</f>
        <v/>
      </c>
      <c r="J5998">
        <f>IF(I5998/SponsorCost&gt;=RatchetTrigger,1,0)</f>
        <v/>
      </c>
      <c r="K5998">
        <f>IF(J5998=1,MgmtPctRatchet,MgmtPct)</f>
        <v/>
      </c>
      <c r="L5998">
        <f>K5998*H5998</f>
        <v/>
      </c>
      <c r="M5998">
        <f>EXP(-rf*C5998)*L5998</f>
        <v/>
      </c>
      <c r="N5998">
        <f>EXP(-rf*C5998)*E5998</f>
        <v/>
      </c>
    </row>
    <row r="5999">
      <c r="A5999" t="n">
        <v>5991</v>
      </c>
      <c r="B5999">
        <f>RAND()</f>
        <v/>
      </c>
      <c r="C5999">
        <f>IF(B5999&lt;P_3,3,IF(B5999&lt;P_3+P_4,4,5))</f>
        <v/>
      </c>
      <c r="D5999">
        <f>NORM.S.INV(RAND())</f>
        <v/>
      </c>
      <c r="E5999">
        <f>V0*EXP((rf-q_leak-0.5*sigma^2)*C5999+sigma*SQRT(C5999)*D5999)</f>
        <v/>
      </c>
      <c r="F5999">
        <f>SHL_face*(1+SHL_rate)^C5999</f>
        <v/>
      </c>
      <c r="G5999">
        <f>Pref_face*(1+Pref_rate)^C5999</f>
        <v/>
      </c>
      <c r="H5999">
        <f>MAX(E5999-F5999-G5999,0)</f>
        <v/>
      </c>
      <c r="I5999">
        <f>MIN(E5999,F5999+G5999)+(1-MgmtPct)*H5999</f>
        <v/>
      </c>
      <c r="J5999">
        <f>IF(I5999/SponsorCost&gt;=RatchetTrigger,1,0)</f>
        <v/>
      </c>
      <c r="K5999">
        <f>IF(J5999=1,MgmtPctRatchet,MgmtPct)</f>
        <v/>
      </c>
      <c r="L5999">
        <f>K5999*H5999</f>
        <v/>
      </c>
      <c r="M5999">
        <f>EXP(-rf*C5999)*L5999</f>
        <v/>
      </c>
      <c r="N5999">
        <f>EXP(-rf*C5999)*E5999</f>
        <v/>
      </c>
    </row>
    <row r="6000">
      <c r="A6000" t="n">
        <v>5992</v>
      </c>
      <c r="B6000">
        <f>RAND()</f>
        <v/>
      </c>
      <c r="C6000">
        <f>IF(B6000&lt;P_3,3,IF(B6000&lt;P_3+P_4,4,5))</f>
        <v/>
      </c>
      <c r="D6000">
        <f>NORM.S.INV(RAND())</f>
        <v/>
      </c>
      <c r="E6000">
        <f>V0*EXP((rf-q_leak-0.5*sigma^2)*C6000+sigma*SQRT(C6000)*D6000)</f>
        <v/>
      </c>
      <c r="F6000">
        <f>SHL_face*(1+SHL_rate)^C6000</f>
        <v/>
      </c>
      <c r="G6000">
        <f>Pref_face*(1+Pref_rate)^C6000</f>
        <v/>
      </c>
      <c r="H6000">
        <f>MAX(E6000-F6000-G6000,0)</f>
        <v/>
      </c>
      <c r="I6000">
        <f>MIN(E6000,F6000+G6000)+(1-MgmtPct)*H6000</f>
        <v/>
      </c>
      <c r="J6000">
        <f>IF(I6000/SponsorCost&gt;=RatchetTrigger,1,0)</f>
        <v/>
      </c>
      <c r="K6000">
        <f>IF(J6000=1,MgmtPctRatchet,MgmtPct)</f>
        <v/>
      </c>
      <c r="L6000">
        <f>K6000*H6000</f>
        <v/>
      </c>
      <c r="M6000">
        <f>EXP(-rf*C6000)*L6000</f>
        <v/>
      </c>
      <c r="N6000">
        <f>EXP(-rf*C6000)*E6000</f>
        <v/>
      </c>
    </row>
    <row r="6001">
      <c r="A6001" t="n">
        <v>5993</v>
      </c>
      <c r="B6001">
        <f>RAND()</f>
        <v/>
      </c>
      <c r="C6001">
        <f>IF(B6001&lt;P_3,3,IF(B6001&lt;P_3+P_4,4,5))</f>
        <v/>
      </c>
      <c r="D6001">
        <f>NORM.S.INV(RAND())</f>
        <v/>
      </c>
      <c r="E6001">
        <f>V0*EXP((rf-q_leak-0.5*sigma^2)*C6001+sigma*SQRT(C6001)*D6001)</f>
        <v/>
      </c>
      <c r="F6001">
        <f>SHL_face*(1+SHL_rate)^C6001</f>
        <v/>
      </c>
      <c r="G6001">
        <f>Pref_face*(1+Pref_rate)^C6001</f>
        <v/>
      </c>
      <c r="H6001">
        <f>MAX(E6001-F6001-G6001,0)</f>
        <v/>
      </c>
      <c r="I6001">
        <f>MIN(E6001,F6001+G6001)+(1-MgmtPct)*H6001</f>
        <v/>
      </c>
      <c r="J6001">
        <f>IF(I6001/SponsorCost&gt;=RatchetTrigger,1,0)</f>
        <v/>
      </c>
      <c r="K6001">
        <f>IF(J6001=1,MgmtPctRatchet,MgmtPct)</f>
        <v/>
      </c>
      <c r="L6001">
        <f>K6001*H6001</f>
        <v/>
      </c>
      <c r="M6001">
        <f>EXP(-rf*C6001)*L6001</f>
        <v/>
      </c>
      <c r="N6001">
        <f>EXP(-rf*C6001)*E6001</f>
        <v/>
      </c>
    </row>
    <row r="6002">
      <c r="A6002" t="n">
        <v>5994</v>
      </c>
      <c r="B6002">
        <f>RAND()</f>
        <v/>
      </c>
      <c r="C6002">
        <f>IF(B6002&lt;P_3,3,IF(B6002&lt;P_3+P_4,4,5))</f>
        <v/>
      </c>
      <c r="D6002">
        <f>NORM.S.INV(RAND())</f>
        <v/>
      </c>
      <c r="E6002">
        <f>V0*EXP((rf-q_leak-0.5*sigma^2)*C6002+sigma*SQRT(C6002)*D6002)</f>
        <v/>
      </c>
      <c r="F6002">
        <f>SHL_face*(1+SHL_rate)^C6002</f>
        <v/>
      </c>
      <c r="G6002">
        <f>Pref_face*(1+Pref_rate)^C6002</f>
        <v/>
      </c>
      <c r="H6002">
        <f>MAX(E6002-F6002-G6002,0)</f>
        <v/>
      </c>
      <c r="I6002">
        <f>MIN(E6002,F6002+G6002)+(1-MgmtPct)*H6002</f>
        <v/>
      </c>
      <c r="J6002">
        <f>IF(I6002/SponsorCost&gt;=RatchetTrigger,1,0)</f>
        <v/>
      </c>
      <c r="K6002">
        <f>IF(J6002=1,MgmtPctRatchet,MgmtPct)</f>
        <v/>
      </c>
      <c r="L6002">
        <f>K6002*H6002</f>
        <v/>
      </c>
      <c r="M6002">
        <f>EXP(-rf*C6002)*L6002</f>
        <v/>
      </c>
      <c r="N6002">
        <f>EXP(-rf*C6002)*E6002</f>
        <v/>
      </c>
    </row>
    <row r="6003">
      <c r="A6003" t="n">
        <v>5995</v>
      </c>
      <c r="B6003">
        <f>RAND()</f>
        <v/>
      </c>
      <c r="C6003">
        <f>IF(B6003&lt;P_3,3,IF(B6003&lt;P_3+P_4,4,5))</f>
        <v/>
      </c>
      <c r="D6003">
        <f>NORM.S.INV(RAND())</f>
        <v/>
      </c>
      <c r="E6003">
        <f>V0*EXP((rf-q_leak-0.5*sigma^2)*C6003+sigma*SQRT(C6003)*D6003)</f>
        <v/>
      </c>
      <c r="F6003">
        <f>SHL_face*(1+SHL_rate)^C6003</f>
        <v/>
      </c>
      <c r="G6003">
        <f>Pref_face*(1+Pref_rate)^C6003</f>
        <v/>
      </c>
      <c r="H6003">
        <f>MAX(E6003-F6003-G6003,0)</f>
        <v/>
      </c>
      <c r="I6003">
        <f>MIN(E6003,F6003+G6003)+(1-MgmtPct)*H6003</f>
        <v/>
      </c>
      <c r="J6003">
        <f>IF(I6003/SponsorCost&gt;=RatchetTrigger,1,0)</f>
        <v/>
      </c>
      <c r="K6003">
        <f>IF(J6003=1,MgmtPctRatchet,MgmtPct)</f>
        <v/>
      </c>
      <c r="L6003">
        <f>K6003*H6003</f>
        <v/>
      </c>
      <c r="M6003">
        <f>EXP(-rf*C6003)*L6003</f>
        <v/>
      </c>
      <c r="N6003">
        <f>EXP(-rf*C6003)*E6003</f>
        <v/>
      </c>
    </row>
    <row r="6004">
      <c r="A6004" t="n">
        <v>5996</v>
      </c>
      <c r="B6004">
        <f>RAND()</f>
        <v/>
      </c>
      <c r="C6004">
        <f>IF(B6004&lt;P_3,3,IF(B6004&lt;P_3+P_4,4,5))</f>
        <v/>
      </c>
      <c r="D6004">
        <f>NORM.S.INV(RAND())</f>
        <v/>
      </c>
      <c r="E6004">
        <f>V0*EXP((rf-q_leak-0.5*sigma^2)*C6004+sigma*SQRT(C6004)*D6004)</f>
        <v/>
      </c>
      <c r="F6004">
        <f>SHL_face*(1+SHL_rate)^C6004</f>
        <v/>
      </c>
      <c r="G6004">
        <f>Pref_face*(1+Pref_rate)^C6004</f>
        <v/>
      </c>
      <c r="H6004">
        <f>MAX(E6004-F6004-G6004,0)</f>
        <v/>
      </c>
      <c r="I6004">
        <f>MIN(E6004,F6004+G6004)+(1-MgmtPct)*H6004</f>
        <v/>
      </c>
      <c r="J6004">
        <f>IF(I6004/SponsorCost&gt;=RatchetTrigger,1,0)</f>
        <v/>
      </c>
      <c r="K6004">
        <f>IF(J6004=1,MgmtPctRatchet,MgmtPct)</f>
        <v/>
      </c>
      <c r="L6004">
        <f>K6004*H6004</f>
        <v/>
      </c>
      <c r="M6004">
        <f>EXP(-rf*C6004)*L6004</f>
        <v/>
      </c>
      <c r="N6004">
        <f>EXP(-rf*C6004)*E6004</f>
        <v/>
      </c>
    </row>
    <row r="6005">
      <c r="A6005" t="n">
        <v>5997</v>
      </c>
      <c r="B6005">
        <f>RAND()</f>
        <v/>
      </c>
      <c r="C6005">
        <f>IF(B6005&lt;P_3,3,IF(B6005&lt;P_3+P_4,4,5))</f>
        <v/>
      </c>
      <c r="D6005">
        <f>NORM.S.INV(RAND())</f>
        <v/>
      </c>
      <c r="E6005">
        <f>V0*EXP((rf-q_leak-0.5*sigma^2)*C6005+sigma*SQRT(C6005)*D6005)</f>
        <v/>
      </c>
      <c r="F6005">
        <f>SHL_face*(1+SHL_rate)^C6005</f>
        <v/>
      </c>
      <c r="G6005">
        <f>Pref_face*(1+Pref_rate)^C6005</f>
        <v/>
      </c>
      <c r="H6005">
        <f>MAX(E6005-F6005-G6005,0)</f>
        <v/>
      </c>
      <c r="I6005">
        <f>MIN(E6005,F6005+G6005)+(1-MgmtPct)*H6005</f>
        <v/>
      </c>
      <c r="J6005">
        <f>IF(I6005/SponsorCost&gt;=RatchetTrigger,1,0)</f>
        <v/>
      </c>
      <c r="K6005">
        <f>IF(J6005=1,MgmtPctRatchet,MgmtPct)</f>
        <v/>
      </c>
      <c r="L6005">
        <f>K6005*H6005</f>
        <v/>
      </c>
      <c r="M6005">
        <f>EXP(-rf*C6005)*L6005</f>
        <v/>
      </c>
      <c r="N6005">
        <f>EXP(-rf*C6005)*E6005</f>
        <v/>
      </c>
    </row>
    <row r="6006">
      <c r="A6006" t="n">
        <v>5998</v>
      </c>
      <c r="B6006">
        <f>RAND()</f>
        <v/>
      </c>
      <c r="C6006">
        <f>IF(B6006&lt;P_3,3,IF(B6006&lt;P_3+P_4,4,5))</f>
        <v/>
      </c>
      <c r="D6006">
        <f>NORM.S.INV(RAND())</f>
        <v/>
      </c>
      <c r="E6006">
        <f>V0*EXP((rf-q_leak-0.5*sigma^2)*C6006+sigma*SQRT(C6006)*D6006)</f>
        <v/>
      </c>
      <c r="F6006">
        <f>SHL_face*(1+SHL_rate)^C6006</f>
        <v/>
      </c>
      <c r="G6006">
        <f>Pref_face*(1+Pref_rate)^C6006</f>
        <v/>
      </c>
      <c r="H6006">
        <f>MAX(E6006-F6006-G6006,0)</f>
        <v/>
      </c>
      <c r="I6006">
        <f>MIN(E6006,F6006+G6006)+(1-MgmtPct)*H6006</f>
        <v/>
      </c>
      <c r="J6006">
        <f>IF(I6006/SponsorCost&gt;=RatchetTrigger,1,0)</f>
        <v/>
      </c>
      <c r="K6006">
        <f>IF(J6006=1,MgmtPctRatchet,MgmtPct)</f>
        <v/>
      </c>
      <c r="L6006">
        <f>K6006*H6006</f>
        <v/>
      </c>
      <c r="M6006">
        <f>EXP(-rf*C6006)*L6006</f>
        <v/>
      </c>
      <c r="N6006">
        <f>EXP(-rf*C6006)*E6006</f>
        <v/>
      </c>
    </row>
    <row r="6007">
      <c r="A6007" t="n">
        <v>5999</v>
      </c>
      <c r="B6007">
        <f>RAND()</f>
        <v/>
      </c>
      <c r="C6007">
        <f>IF(B6007&lt;P_3,3,IF(B6007&lt;P_3+P_4,4,5))</f>
        <v/>
      </c>
      <c r="D6007">
        <f>NORM.S.INV(RAND())</f>
        <v/>
      </c>
      <c r="E6007">
        <f>V0*EXP((rf-q_leak-0.5*sigma^2)*C6007+sigma*SQRT(C6007)*D6007)</f>
        <v/>
      </c>
      <c r="F6007">
        <f>SHL_face*(1+SHL_rate)^C6007</f>
        <v/>
      </c>
      <c r="G6007">
        <f>Pref_face*(1+Pref_rate)^C6007</f>
        <v/>
      </c>
      <c r="H6007">
        <f>MAX(E6007-F6007-G6007,0)</f>
        <v/>
      </c>
      <c r="I6007">
        <f>MIN(E6007,F6007+G6007)+(1-MgmtPct)*H6007</f>
        <v/>
      </c>
      <c r="J6007">
        <f>IF(I6007/SponsorCost&gt;=RatchetTrigger,1,0)</f>
        <v/>
      </c>
      <c r="K6007">
        <f>IF(J6007=1,MgmtPctRatchet,MgmtPct)</f>
        <v/>
      </c>
      <c r="L6007">
        <f>K6007*H6007</f>
        <v/>
      </c>
      <c r="M6007">
        <f>EXP(-rf*C6007)*L6007</f>
        <v/>
      </c>
      <c r="N6007">
        <f>EXP(-rf*C6007)*E6007</f>
        <v/>
      </c>
    </row>
    <row r="6008">
      <c r="A6008" t="n">
        <v>6000</v>
      </c>
      <c r="B6008">
        <f>RAND()</f>
        <v/>
      </c>
      <c r="C6008">
        <f>IF(B6008&lt;P_3,3,IF(B6008&lt;P_3+P_4,4,5))</f>
        <v/>
      </c>
      <c r="D6008">
        <f>NORM.S.INV(RAND())</f>
        <v/>
      </c>
      <c r="E6008">
        <f>V0*EXP((rf-q_leak-0.5*sigma^2)*C6008+sigma*SQRT(C6008)*D6008)</f>
        <v/>
      </c>
      <c r="F6008">
        <f>SHL_face*(1+SHL_rate)^C6008</f>
        <v/>
      </c>
      <c r="G6008">
        <f>Pref_face*(1+Pref_rate)^C6008</f>
        <v/>
      </c>
      <c r="H6008">
        <f>MAX(E6008-F6008-G6008,0)</f>
        <v/>
      </c>
      <c r="I6008">
        <f>MIN(E6008,F6008+G6008)+(1-MgmtPct)*H6008</f>
        <v/>
      </c>
      <c r="J6008">
        <f>IF(I6008/SponsorCost&gt;=RatchetTrigger,1,0)</f>
        <v/>
      </c>
      <c r="K6008">
        <f>IF(J6008=1,MgmtPctRatchet,MgmtPct)</f>
        <v/>
      </c>
      <c r="L6008">
        <f>K6008*H6008</f>
        <v/>
      </c>
      <c r="M6008">
        <f>EXP(-rf*C6008)*L6008</f>
        <v/>
      </c>
      <c r="N6008">
        <f>EXP(-rf*C6008)*E6008</f>
        <v/>
      </c>
    </row>
    <row r="6009">
      <c r="A6009" t="n">
        <v>6001</v>
      </c>
      <c r="B6009">
        <f>RAND()</f>
        <v/>
      </c>
      <c r="C6009">
        <f>IF(B6009&lt;P_3,3,IF(B6009&lt;P_3+P_4,4,5))</f>
        <v/>
      </c>
      <c r="D6009">
        <f>NORM.S.INV(RAND())</f>
        <v/>
      </c>
      <c r="E6009">
        <f>V0*EXP((rf-q_leak-0.5*sigma^2)*C6009+sigma*SQRT(C6009)*D6009)</f>
        <v/>
      </c>
      <c r="F6009">
        <f>SHL_face*(1+SHL_rate)^C6009</f>
        <v/>
      </c>
      <c r="G6009">
        <f>Pref_face*(1+Pref_rate)^C6009</f>
        <v/>
      </c>
      <c r="H6009">
        <f>MAX(E6009-F6009-G6009,0)</f>
        <v/>
      </c>
      <c r="I6009">
        <f>MIN(E6009,F6009+G6009)+(1-MgmtPct)*H6009</f>
        <v/>
      </c>
      <c r="J6009">
        <f>IF(I6009/SponsorCost&gt;=RatchetTrigger,1,0)</f>
        <v/>
      </c>
      <c r="K6009">
        <f>IF(J6009=1,MgmtPctRatchet,MgmtPct)</f>
        <v/>
      </c>
      <c r="L6009">
        <f>K6009*H6009</f>
        <v/>
      </c>
      <c r="M6009">
        <f>EXP(-rf*C6009)*L6009</f>
        <v/>
      </c>
      <c r="N6009">
        <f>EXP(-rf*C6009)*E6009</f>
        <v/>
      </c>
    </row>
    <row r="6010">
      <c r="A6010" t="n">
        <v>6002</v>
      </c>
      <c r="B6010">
        <f>RAND()</f>
        <v/>
      </c>
      <c r="C6010">
        <f>IF(B6010&lt;P_3,3,IF(B6010&lt;P_3+P_4,4,5))</f>
        <v/>
      </c>
      <c r="D6010">
        <f>NORM.S.INV(RAND())</f>
        <v/>
      </c>
      <c r="E6010">
        <f>V0*EXP((rf-q_leak-0.5*sigma^2)*C6010+sigma*SQRT(C6010)*D6010)</f>
        <v/>
      </c>
      <c r="F6010">
        <f>SHL_face*(1+SHL_rate)^C6010</f>
        <v/>
      </c>
      <c r="G6010">
        <f>Pref_face*(1+Pref_rate)^C6010</f>
        <v/>
      </c>
      <c r="H6010">
        <f>MAX(E6010-F6010-G6010,0)</f>
        <v/>
      </c>
      <c r="I6010">
        <f>MIN(E6010,F6010+G6010)+(1-MgmtPct)*H6010</f>
        <v/>
      </c>
      <c r="J6010">
        <f>IF(I6010/SponsorCost&gt;=RatchetTrigger,1,0)</f>
        <v/>
      </c>
      <c r="K6010">
        <f>IF(J6010=1,MgmtPctRatchet,MgmtPct)</f>
        <v/>
      </c>
      <c r="L6010">
        <f>K6010*H6010</f>
        <v/>
      </c>
      <c r="M6010">
        <f>EXP(-rf*C6010)*L6010</f>
        <v/>
      </c>
      <c r="N6010">
        <f>EXP(-rf*C6010)*E6010</f>
        <v/>
      </c>
    </row>
    <row r="6011">
      <c r="A6011" t="n">
        <v>6003</v>
      </c>
      <c r="B6011">
        <f>RAND()</f>
        <v/>
      </c>
      <c r="C6011">
        <f>IF(B6011&lt;P_3,3,IF(B6011&lt;P_3+P_4,4,5))</f>
        <v/>
      </c>
      <c r="D6011">
        <f>NORM.S.INV(RAND())</f>
        <v/>
      </c>
      <c r="E6011">
        <f>V0*EXP((rf-q_leak-0.5*sigma^2)*C6011+sigma*SQRT(C6011)*D6011)</f>
        <v/>
      </c>
      <c r="F6011">
        <f>SHL_face*(1+SHL_rate)^C6011</f>
        <v/>
      </c>
      <c r="G6011">
        <f>Pref_face*(1+Pref_rate)^C6011</f>
        <v/>
      </c>
      <c r="H6011">
        <f>MAX(E6011-F6011-G6011,0)</f>
        <v/>
      </c>
      <c r="I6011">
        <f>MIN(E6011,F6011+G6011)+(1-MgmtPct)*H6011</f>
        <v/>
      </c>
      <c r="J6011">
        <f>IF(I6011/SponsorCost&gt;=RatchetTrigger,1,0)</f>
        <v/>
      </c>
      <c r="K6011">
        <f>IF(J6011=1,MgmtPctRatchet,MgmtPct)</f>
        <v/>
      </c>
      <c r="L6011">
        <f>K6011*H6011</f>
        <v/>
      </c>
      <c r="M6011">
        <f>EXP(-rf*C6011)*L6011</f>
        <v/>
      </c>
      <c r="N6011">
        <f>EXP(-rf*C6011)*E6011</f>
        <v/>
      </c>
    </row>
    <row r="6012">
      <c r="A6012" t="n">
        <v>6004</v>
      </c>
      <c r="B6012">
        <f>RAND()</f>
        <v/>
      </c>
      <c r="C6012">
        <f>IF(B6012&lt;P_3,3,IF(B6012&lt;P_3+P_4,4,5))</f>
        <v/>
      </c>
      <c r="D6012">
        <f>NORM.S.INV(RAND())</f>
        <v/>
      </c>
      <c r="E6012">
        <f>V0*EXP((rf-q_leak-0.5*sigma^2)*C6012+sigma*SQRT(C6012)*D6012)</f>
        <v/>
      </c>
      <c r="F6012">
        <f>SHL_face*(1+SHL_rate)^C6012</f>
        <v/>
      </c>
      <c r="G6012">
        <f>Pref_face*(1+Pref_rate)^C6012</f>
        <v/>
      </c>
      <c r="H6012">
        <f>MAX(E6012-F6012-G6012,0)</f>
        <v/>
      </c>
      <c r="I6012">
        <f>MIN(E6012,F6012+G6012)+(1-MgmtPct)*H6012</f>
        <v/>
      </c>
      <c r="J6012">
        <f>IF(I6012/SponsorCost&gt;=RatchetTrigger,1,0)</f>
        <v/>
      </c>
      <c r="K6012">
        <f>IF(J6012=1,MgmtPctRatchet,MgmtPct)</f>
        <v/>
      </c>
      <c r="L6012">
        <f>K6012*H6012</f>
        <v/>
      </c>
      <c r="M6012">
        <f>EXP(-rf*C6012)*L6012</f>
        <v/>
      </c>
      <c r="N6012">
        <f>EXP(-rf*C6012)*E6012</f>
        <v/>
      </c>
    </row>
    <row r="6013">
      <c r="A6013" t="n">
        <v>6005</v>
      </c>
      <c r="B6013">
        <f>RAND()</f>
        <v/>
      </c>
      <c r="C6013">
        <f>IF(B6013&lt;P_3,3,IF(B6013&lt;P_3+P_4,4,5))</f>
        <v/>
      </c>
      <c r="D6013">
        <f>NORM.S.INV(RAND())</f>
        <v/>
      </c>
      <c r="E6013">
        <f>V0*EXP((rf-q_leak-0.5*sigma^2)*C6013+sigma*SQRT(C6013)*D6013)</f>
        <v/>
      </c>
      <c r="F6013">
        <f>SHL_face*(1+SHL_rate)^C6013</f>
        <v/>
      </c>
      <c r="G6013">
        <f>Pref_face*(1+Pref_rate)^C6013</f>
        <v/>
      </c>
      <c r="H6013">
        <f>MAX(E6013-F6013-G6013,0)</f>
        <v/>
      </c>
      <c r="I6013">
        <f>MIN(E6013,F6013+G6013)+(1-MgmtPct)*H6013</f>
        <v/>
      </c>
      <c r="J6013">
        <f>IF(I6013/SponsorCost&gt;=RatchetTrigger,1,0)</f>
        <v/>
      </c>
      <c r="K6013">
        <f>IF(J6013=1,MgmtPctRatchet,MgmtPct)</f>
        <v/>
      </c>
      <c r="L6013">
        <f>K6013*H6013</f>
        <v/>
      </c>
      <c r="M6013">
        <f>EXP(-rf*C6013)*L6013</f>
        <v/>
      </c>
      <c r="N6013">
        <f>EXP(-rf*C6013)*E6013</f>
        <v/>
      </c>
    </row>
    <row r="6014">
      <c r="A6014" t="n">
        <v>6006</v>
      </c>
      <c r="B6014">
        <f>RAND()</f>
        <v/>
      </c>
      <c r="C6014">
        <f>IF(B6014&lt;P_3,3,IF(B6014&lt;P_3+P_4,4,5))</f>
        <v/>
      </c>
      <c r="D6014">
        <f>NORM.S.INV(RAND())</f>
        <v/>
      </c>
      <c r="E6014">
        <f>V0*EXP((rf-q_leak-0.5*sigma^2)*C6014+sigma*SQRT(C6014)*D6014)</f>
        <v/>
      </c>
      <c r="F6014">
        <f>SHL_face*(1+SHL_rate)^C6014</f>
        <v/>
      </c>
      <c r="G6014">
        <f>Pref_face*(1+Pref_rate)^C6014</f>
        <v/>
      </c>
      <c r="H6014">
        <f>MAX(E6014-F6014-G6014,0)</f>
        <v/>
      </c>
      <c r="I6014">
        <f>MIN(E6014,F6014+G6014)+(1-MgmtPct)*H6014</f>
        <v/>
      </c>
      <c r="J6014">
        <f>IF(I6014/SponsorCost&gt;=RatchetTrigger,1,0)</f>
        <v/>
      </c>
      <c r="K6014">
        <f>IF(J6014=1,MgmtPctRatchet,MgmtPct)</f>
        <v/>
      </c>
      <c r="L6014">
        <f>K6014*H6014</f>
        <v/>
      </c>
      <c r="M6014">
        <f>EXP(-rf*C6014)*L6014</f>
        <v/>
      </c>
      <c r="N6014">
        <f>EXP(-rf*C6014)*E6014</f>
        <v/>
      </c>
    </row>
    <row r="6015">
      <c r="A6015" t="n">
        <v>6007</v>
      </c>
      <c r="B6015">
        <f>RAND()</f>
        <v/>
      </c>
      <c r="C6015">
        <f>IF(B6015&lt;P_3,3,IF(B6015&lt;P_3+P_4,4,5))</f>
        <v/>
      </c>
      <c r="D6015">
        <f>NORM.S.INV(RAND())</f>
        <v/>
      </c>
      <c r="E6015">
        <f>V0*EXP((rf-q_leak-0.5*sigma^2)*C6015+sigma*SQRT(C6015)*D6015)</f>
        <v/>
      </c>
      <c r="F6015">
        <f>SHL_face*(1+SHL_rate)^C6015</f>
        <v/>
      </c>
      <c r="G6015">
        <f>Pref_face*(1+Pref_rate)^C6015</f>
        <v/>
      </c>
      <c r="H6015">
        <f>MAX(E6015-F6015-G6015,0)</f>
        <v/>
      </c>
      <c r="I6015">
        <f>MIN(E6015,F6015+G6015)+(1-MgmtPct)*H6015</f>
        <v/>
      </c>
      <c r="J6015">
        <f>IF(I6015/SponsorCost&gt;=RatchetTrigger,1,0)</f>
        <v/>
      </c>
      <c r="K6015">
        <f>IF(J6015=1,MgmtPctRatchet,MgmtPct)</f>
        <v/>
      </c>
      <c r="L6015">
        <f>K6015*H6015</f>
        <v/>
      </c>
      <c r="M6015">
        <f>EXP(-rf*C6015)*L6015</f>
        <v/>
      </c>
      <c r="N6015">
        <f>EXP(-rf*C6015)*E6015</f>
        <v/>
      </c>
    </row>
    <row r="6016">
      <c r="A6016" t="n">
        <v>6008</v>
      </c>
      <c r="B6016">
        <f>RAND()</f>
        <v/>
      </c>
      <c r="C6016">
        <f>IF(B6016&lt;P_3,3,IF(B6016&lt;P_3+P_4,4,5))</f>
        <v/>
      </c>
      <c r="D6016">
        <f>NORM.S.INV(RAND())</f>
        <v/>
      </c>
      <c r="E6016">
        <f>V0*EXP((rf-q_leak-0.5*sigma^2)*C6016+sigma*SQRT(C6016)*D6016)</f>
        <v/>
      </c>
      <c r="F6016">
        <f>SHL_face*(1+SHL_rate)^C6016</f>
        <v/>
      </c>
      <c r="G6016">
        <f>Pref_face*(1+Pref_rate)^C6016</f>
        <v/>
      </c>
      <c r="H6016">
        <f>MAX(E6016-F6016-G6016,0)</f>
        <v/>
      </c>
      <c r="I6016">
        <f>MIN(E6016,F6016+G6016)+(1-MgmtPct)*H6016</f>
        <v/>
      </c>
      <c r="J6016">
        <f>IF(I6016/SponsorCost&gt;=RatchetTrigger,1,0)</f>
        <v/>
      </c>
      <c r="K6016">
        <f>IF(J6016=1,MgmtPctRatchet,MgmtPct)</f>
        <v/>
      </c>
      <c r="L6016">
        <f>K6016*H6016</f>
        <v/>
      </c>
      <c r="M6016">
        <f>EXP(-rf*C6016)*L6016</f>
        <v/>
      </c>
      <c r="N6016">
        <f>EXP(-rf*C6016)*E6016</f>
        <v/>
      </c>
    </row>
    <row r="6017">
      <c r="A6017" t="n">
        <v>6009</v>
      </c>
      <c r="B6017">
        <f>RAND()</f>
        <v/>
      </c>
      <c r="C6017">
        <f>IF(B6017&lt;P_3,3,IF(B6017&lt;P_3+P_4,4,5))</f>
        <v/>
      </c>
      <c r="D6017">
        <f>NORM.S.INV(RAND())</f>
        <v/>
      </c>
      <c r="E6017">
        <f>V0*EXP((rf-q_leak-0.5*sigma^2)*C6017+sigma*SQRT(C6017)*D6017)</f>
        <v/>
      </c>
      <c r="F6017">
        <f>SHL_face*(1+SHL_rate)^C6017</f>
        <v/>
      </c>
      <c r="G6017">
        <f>Pref_face*(1+Pref_rate)^C6017</f>
        <v/>
      </c>
      <c r="H6017">
        <f>MAX(E6017-F6017-G6017,0)</f>
        <v/>
      </c>
      <c r="I6017">
        <f>MIN(E6017,F6017+G6017)+(1-MgmtPct)*H6017</f>
        <v/>
      </c>
      <c r="J6017">
        <f>IF(I6017/SponsorCost&gt;=RatchetTrigger,1,0)</f>
        <v/>
      </c>
      <c r="K6017">
        <f>IF(J6017=1,MgmtPctRatchet,MgmtPct)</f>
        <v/>
      </c>
      <c r="L6017">
        <f>K6017*H6017</f>
        <v/>
      </c>
      <c r="M6017">
        <f>EXP(-rf*C6017)*L6017</f>
        <v/>
      </c>
      <c r="N6017">
        <f>EXP(-rf*C6017)*E6017</f>
        <v/>
      </c>
    </row>
    <row r="6018">
      <c r="A6018" t="n">
        <v>6010</v>
      </c>
      <c r="B6018">
        <f>RAND()</f>
        <v/>
      </c>
      <c r="C6018">
        <f>IF(B6018&lt;P_3,3,IF(B6018&lt;P_3+P_4,4,5))</f>
        <v/>
      </c>
      <c r="D6018">
        <f>NORM.S.INV(RAND())</f>
        <v/>
      </c>
      <c r="E6018">
        <f>V0*EXP((rf-q_leak-0.5*sigma^2)*C6018+sigma*SQRT(C6018)*D6018)</f>
        <v/>
      </c>
      <c r="F6018">
        <f>SHL_face*(1+SHL_rate)^C6018</f>
        <v/>
      </c>
      <c r="G6018">
        <f>Pref_face*(1+Pref_rate)^C6018</f>
        <v/>
      </c>
      <c r="H6018">
        <f>MAX(E6018-F6018-G6018,0)</f>
        <v/>
      </c>
      <c r="I6018">
        <f>MIN(E6018,F6018+G6018)+(1-MgmtPct)*H6018</f>
        <v/>
      </c>
      <c r="J6018">
        <f>IF(I6018/SponsorCost&gt;=RatchetTrigger,1,0)</f>
        <v/>
      </c>
      <c r="K6018">
        <f>IF(J6018=1,MgmtPctRatchet,MgmtPct)</f>
        <v/>
      </c>
      <c r="L6018">
        <f>K6018*H6018</f>
        <v/>
      </c>
      <c r="M6018">
        <f>EXP(-rf*C6018)*L6018</f>
        <v/>
      </c>
      <c r="N6018">
        <f>EXP(-rf*C6018)*E6018</f>
        <v/>
      </c>
    </row>
    <row r="6019">
      <c r="A6019" t="n">
        <v>6011</v>
      </c>
      <c r="B6019">
        <f>RAND()</f>
        <v/>
      </c>
      <c r="C6019">
        <f>IF(B6019&lt;P_3,3,IF(B6019&lt;P_3+P_4,4,5))</f>
        <v/>
      </c>
      <c r="D6019">
        <f>NORM.S.INV(RAND())</f>
        <v/>
      </c>
      <c r="E6019">
        <f>V0*EXP((rf-q_leak-0.5*sigma^2)*C6019+sigma*SQRT(C6019)*D6019)</f>
        <v/>
      </c>
      <c r="F6019">
        <f>SHL_face*(1+SHL_rate)^C6019</f>
        <v/>
      </c>
      <c r="G6019">
        <f>Pref_face*(1+Pref_rate)^C6019</f>
        <v/>
      </c>
      <c r="H6019">
        <f>MAX(E6019-F6019-G6019,0)</f>
        <v/>
      </c>
      <c r="I6019">
        <f>MIN(E6019,F6019+G6019)+(1-MgmtPct)*H6019</f>
        <v/>
      </c>
      <c r="J6019">
        <f>IF(I6019/SponsorCost&gt;=RatchetTrigger,1,0)</f>
        <v/>
      </c>
      <c r="K6019">
        <f>IF(J6019=1,MgmtPctRatchet,MgmtPct)</f>
        <v/>
      </c>
      <c r="L6019">
        <f>K6019*H6019</f>
        <v/>
      </c>
      <c r="M6019">
        <f>EXP(-rf*C6019)*L6019</f>
        <v/>
      </c>
      <c r="N6019">
        <f>EXP(-rf*C6019)*E6019</f>
        <v/>
      </c>
    </row>
    <row r="6020">
      <c r="A6020" t="n">
        <v>6012</v>
      </c>
      <c r="B6020">
        <f>RAND()</f>
        <v/>
      </c>
      <c r="C6020">
        <f>IF(B6020&lt;P_3,3,IF(B6020&lt;P_3+P_4,4,5))</f>
        <v/>
      </c>
      <c r="D6020">
        <f>NORM.S.INV(RAND())</f>
        <v/>
      </c>
      <c r="E6020">
        <f>V0*EXP((rf-q_leak-0.5*sigma^2)*C6020+sigma*SQRT(C6020)*D6020)</f>
        <v/>
      </c>
      <c r="F6020">
        <f>SHL_face*(1+SHL_rate)^C6020</f>
        <v/>
      </c>
      <c r="G6020">
        <f>Pref_face*(1+Pref_rate)^C6020</f>
        <v/>
      </c>
      <c r="H6020">
        <f>MAX(E6020-F6020-G6020,0)</f>
        <v/>
      </c>
      <c r="I6020">
        <f>MIN(E6020,F6020+G6020)+(1-MgmtPct)*H6020</f>
        <v/>
      </c>
      <c r="J6020">
        <f>IF(I6020/SponsorCost&gt;=RatchetTrigger,1,0)</f>
        <v/>
      </c>
      <c r="K6020">
        <f>IF(J6020=1,MgmtPctRatchet,MgmtPct)</f>
        <v/>
      </c>
      <c r="L6020">
        <f>K6020*H6020</f>
        <v/>
      </c>
      <c r="M6020">
        <f>EXP(-rf*C6020)*L6020</f>
        <v/>
      </c>
      <c r="N6020">
        <f>EXP(-rf*C6020)*E6020</f>
        <v/>
      </c>
    </row>
    <row r="6021">
      <c r="A6021" t="n">
        <v>6013</v>
      </c>
      <c r="B6021">
        <f>RAND()</f>
        <v/>
      </c>
      <c r="C6021">
        <f>IF(B6021&lt;P_3,3,IF(B6021&lt;P_3+P_4,4,5))</f>
        <v/>
      </c>
      <c r="D6021">
        <f>NORM.S.INV(RAND())</f>
        <v/>
      </c>
      <c r="E6021">
        <f>V0*EXP((rf-q_leak-0.5*sigma^2)*C6021+sigma*SQRT(C6021)*D6021)</f>
        <v/>
      </c>
      <c r="F6021">
        <f>SHL_face*(1+SHL_rate)^C6021</f>
        <v/>
      </c>
      <c r="G6021">
        <f>Pref_face*(1+Pref_rate)^C6021</f>
        <v/>
      </c>
      <c r="H6021">
        <f>MAX(E6021-F6021-G6021,0)</f>
        <v/>
      </c>
      <c r="I6021">
        <f>MIN(E6021,F6021+G6021)+(1-MgmtPct)*H6021</f>
        <v/>
      </c>
      <c r="J6021">
        <f>IF(I6021/SponsorCost&gt;=RatchetTrigger,1,0)</f>
        <v/>
      </c>
      <c r="K6021">
        <f>IF(J6021=1,MgmtPctRatchet,MgmtPct)</f>
        <v/>
      </c>
      <c r="L6021">
        <f>K6021*H6021</f>
        <v/>
      </c>
      <c r="M6021">
        <f>EXP(-rf*C6021)*L6021</f>
        <v/>
      </c>
      <c r="N6021">
        <f>EXP(-rf*C6021)*E6021</f>
        <v/>
      </c>
    </row>
    <row r="6022">
      <c r="A6022" t="n">
        <v>6014</v>
      </c>
      <c r="B6022">
        <f>RAND()</f>
        <v/>
      </c>
      <c r="C6022">
        <f>IF(B6022&lt;P_3,3,IF(B6022&lt;P_3+P_4,4,5))</f>
        <v/>
      </c>
      <c r="D6022">
        <f>NORM.S.INV(RAND())</f>
        <v/>
      </c>
      <c r="E6022">
        <f>V0*EXP((rf-q_leak-0.5*sigma^2)*C6022+sigma*SQRT(C6022)*D6022)</f>
        <v/>
      </c>
      <c r="F6022">
        <f>SHL_face*(1+SHL_rate)^C6022</f>
        <v/>
      </c>
      <c r="G6022">
        <f>Pref_face*(1+Pref_rate)^C6022</f>
        <v/>
      </c>
      <c r="H6022">
        <f>MAX(E6022-F6022-G6022,0)</f>
        <v/>
      </c>
      <c r="I6022">
        <f>MIN(E6022,F6022+G6022)+(1-MgmtPct)*H6022</f>
        <v/>
      </c>
      <c r="J6022">
        <f>IF(I6022/SponsorCost&gt;=RatchetTrigger,1,0)</f>
        <v/>
      </c>
      <c r="K6022">
        <f>IF(J6022=1,MgmtPctRatchet,MgmtPct)</f>
        <v/>
      </c>
      <c r="L6022">
        <f>K6022*H6022</f>
        <v/>
      </c>
      <c r="M6022">
        <f>EXP(-rf*C6022)*L6022</f>
        <v/>
      </c>
      <c r="N6022">
        <f>EXP(-rf*C6022)*E6022</f>
        <v/>
      </c>
    </row>
    <row r="6023">
      <c r="A6023" t="n">
        <v>6015</v>
      </c>
      <c r="B6023">
        <f>RAND()</f>
        <v/>
      </c>
      <c r="C6023">
        <f>IF(B6023&lt;P_3,3,IF(B6023&lt;P_3+P_4,4,5))</f>
        <v/>
      </c>
      <c r="D6023">
        <f>NORM.S.INV(RAND())</f>
        <v/>
      </c>
      <c r="E6023">
        <f>V0*EXP((rf-q_leak-0.5*sigma^2)*C6023+sigma*SQRT(C6023)*D6023)</f>
        <v/>
      </c>
      <c r="F6023">
        <f>SHL_face*(1+SHL_rate)^C6023</f>
        <v/>
      </c>
      <c r="G6023">
        <f>Pref_face*(1+Pref_rate)^C6023</f>
        <v/>
      </c>
      <c r="H6023">
        <f>MAX(E6023-F6023-G6023,0)</f>
        <v/>
      </c>
      <c r="I6023">
        <f>MIN(E6023,F6023+G6023)+(1-MgmtPct)*H6023</f>
        <v/>
      </c>
      <c r="J6023">
        <f>IF(I6023/SponsorCost&gt;=RatchetTrigger,1,0)</f>
        <v/>
      </c>
      <c r="K6023">
        <f>IF(J6023=1,MgmtPctRatchet,MgmtPct)</f>
        <v/>
      </c>
      <c r="L6023">
        <f>K6023*H6023</f>
        <v/>
      </c>
      <c r="M6023">
        <f>EXP(-rf*C6023)*L6023</f>
        <v/>
      </c>
      <c r="N6023">
        <f>EXP(-rf*C6023)*E6023</f>
        <v/>
      </c>
    </row>
    <row r="6024">
      <c r="A6024" t="n">
        <v>6016</v>
      </c>
      <c r="B6024">
        <f>RAND()</f>
        <v/>
      </c>
      <c r="C6024">
        <f>IF(B6024&lt;P_3,3,IF(B6024&lt;P_3+P_4,4,5))</f>
        <v/>
      </c>
      <c r="D6024">
        <f>NORM.S.INV(RAND())</f>
        <v/>
      </c>
      <c r="E6024">
        <f>V0*EXP((rf-q_leak-0.5*sigma^2)*C6024+sigma*SQRT(C6024)*D6024)</f>
        <v/>
      </c>
      <c r="F6024">
        <f>SHL_face*(1+SHL_rate)^C6024</f>
        <v/>
      </c>
      <c r="G6024">
        <f>Pref_face*(1+Pref_rate)^C6024</f>
        <v/>
      </c>
      <c r="H6024">
        <f>MAX(E6024-F6024-G6024,0)</f>
        <v/>
      </c>
      <c r="I6024">
        <f>MIN(E6024,F6024+G6024)+(1-MgmtPct)*H6024</f>
        <v/>
      </c>
      <c r="J6024">
        <f>IF(I6024/SponsorCost&gt;=RatchetTrigger,1,0)</f>
        <v/>
      </c>
      <c r="K6024">
        <f>IF(J6024=1,MgmtPctRatchet,MgmtPct)</f>
        <v/>
      </c>
      <c r="L6024">
        <f>K6024*H6024</f>
        <v/>
      </c>
      <c r="M6024">
        <f>EXP(-rf*C6024)*L6024</f>
        <v/>
      </c>
      <c r="N6024">
        <f>EXP(-rf*C6024)*E6024</f>
        <v/>
      </c>
    </row>
    <row r="6025">
      <c r="A6025" t="n">
        <v>6017</v>
      </c>
      <c r="B6025">
        <f>RAND()</f>
        <v/>
      </c>
      <c r="C6025">
        <f>IF(B6025&lt;P_3,3,IF(B6025&lt;P_3+P_4,4,5))</f>
        <v/>
      </c>
      <c r="D6025">
        <f>NORM.S.INV(RAND())</f>
        <v/>
      </c>
      <c r="E6025">
        <f>V0*EXP((rf-q_leak-0.5*sigma^2)*C6025+sigma*SQRT(C6025)*D6025)</f>
        <v/>
      </c>
      <c r="F6025">
        <f>SHL_face*(1+SHL_rate)^C6025</f>
        <v/>
      </c>
      <c r="G6025">
        <f>Pref_face*(1+Pref_rate)^C6025</f>
        <v/>
      </c>
      <c r="H6025">
        <f>MAX(E6025-F6025-G6025,0)</f>
        <v/>
      </c>
      <c r="I6025">
        <f>MIN(E6025,F6025+G6025)+(1-MgmtPct)*H6025</f>
        <v/>
      </c>
      <c r="J6025">
        <f>IF(I6025/SponsorCost&gt;=RatchetTrigger,1,0)</f>
        <v/>
      </c>
      <c r="K6025">
        <f>IF(J6025=1,MgmtPctRatchet,MgmtPct)</f>
        <v/>
      </c>
      <c r="L6025">
        <f>K6025*H6025</f>
        <v/>
      </c>
      <c r="M6025">
        <f>EXP(-rf*C6025)*L6025</f>
        <v/>
      </c>
      <c r="N6025">
        <f>EXP(-rf*C6025)*E6025</f>
        <v/>
      </c>
    </row>
    <row r="6026">
      <c r="A6026" t="n">
        <v>6018</v>
      </c>
      <c r="B6026">
        <f>RAND()</f>
        <v/>
      </c>
      <c r="C6026">
        <f>IF(B6026&lt;P_3,3,IF(B6026&lt;P_3+P_4,4,5))</f>
        <v/>
      </c>
      <c r="D6026">
        <f>NORM.S.INV(RAND())</f>
        <v/>
      </c>
      <c r="E6026">
        <f>V0*EXP((rf-q_leak-0.5*sigma^2)*C6026+sigma*SQRT(C6026)*D6026)</f>
        <v/>
      </c>
      <c r="F6026">
        <f>SHL_face*(1+SHL_rate)^C6026</f>
        <v/>
      </c>
      <c r="G6026">
        <f>Pref_face*(1+Pref_rate)^C6026</f>
        <v/>
      </c>
      <c r="H6026">
        <f>MAX(E6026-F6026-G6026,0)</f>
        <v/>
      </c>
      <c r="I6026">
        <f>MIN(E6026,F6026+G6026)+(1-MgmtPct)*H6026</f>
        <v/>
      </c>
      <c r="J6026">
        <f>IF(I6026/SponsorCost&gt;=RatchetTrigger,1,0)</f>
        <v/>
      </c>
      <c r="K6026">
        <f>IF(J6026=1,MgmtPctRatchet,MgmtPct)</f>
        <v/>
      </c>
      <c r="L6026">
        <f>K6026*H6026</f>
        <v/>
      </c>
      <c r="M6026">
        <f>EXP(-rf*C6026)*L6026</f>
        <v/>
      </c>
      <c r="N6026">
        <f>EXP(-rf*C6026)*E6026</f>
        <v/>
      </c>
    </row>
    <row r="6027">
      <c r="A6027" t="n">
        <v>6019</v>
      </c>
      <c r="B6027">
        <f>RAND()</f>
        <v/>
      </c>
      <c r="C6027">
        <f>IF(B6027&lt;P_3,3,IF(B6027&lt;P_3+P_4,4,5))</f>
        <v/>
      </c>
      <c r="D6027">
        <f>NORM.S.INV(RAND())</f>
        <v/>
      </c>
      <c r="E6027">
        <f>V0*EXP((rf-q_leak-0.5*sigma^2)*C6027+sigma*SQRT(C6027)*D6027)</f>
        <v/>
      </c>
      <c r="F6027">
        <f>SHL_face*(1+SHL_rate)^C6027</f>
        <v/>
      </c>
      <c r="G6027">
        <f>Pref_face*(1+Pref_rate)^C6027</f>
        <v/>
      </c>
      <c r="H6027">
        <f>MAX(E6027-F6027-G6027,0)</f>
        <v/>
      </c>
      <c r="I6027">
        <f>MIN(E6027,F6027+G6027)+(1-MgmtPct)*H6027</f>
        <v/>
      </c>
      <c r="J6027">
        <f>IF(I6027/SponsorCost&gt;=RatchetTrigger,1,0)</f>
        <v/>
      </c>
      <c r="K6027">
        <f>IF(J6027=1,MgmtPctRatchet,MgmtPct)</f>
        <v/>
      </c>
      <c r="L6027">
        <f>K6027*H6027</f>
        <v/>
      </c>
      <c r="M6027">
        <f>EXP(-rf*C6027)*L6027</f>
        <v/>
      </c>
      <c r="N6027">
        <f>EXP(-rf*C6027)*E6027</f>
        <v/>
      </c>
    </row>
    <row r="6028">
      <c r="A6028" t="n">
        <v>6020</v>
      </c>
      <c r="B6028">
        <f>RAND()</f>
        <v/>
      </c>
      <c r="C6028">
        <f>IF(B6028&lt;P_3,3,IF(B6028&lt;P_3+P_4,4,5))</f>
        <v/>
      </c>
      <c r="D6028">
        <f>NORM.S.INV(RAND())</f>
        <v/>
      </c>
      <c r="E6028">
        <f>V0*EXP((rf-q_leak-0.5*sigma^2)*C6028+sigma*SQRT(C6028)*D6028)</f>
        <v/>
      </c>
      <c r="F6028">
        <f>SHL_face*(1+SHL_rate)^C6028</f>
        <v/>
      </c>
      <c r="G6028">
        <f>Pref_face*(1+Pref_rate)^C6028</f>
        <v/>
      </c>
      <c r="H6028">
        <f>MAX(E6028-F6028-G6028,0)</f>
        <v/>
      </c>
      <c r="I6028">
        <f>MIN(E6028,F6028+G6028)+(1-MgmtPct)*H6028</f>
        <v/>
      </c>
      <c r="J6028">
        <f>IF(I6028/SponsorCost&gt;=RatchetTrigger,1,0)</f>
        <v/>
      </c>
      <c r="K6028">
        <f>IF(J6028=1,MgmtPctRatchet,MgmtPct)</f>
        <v/>
      </c>
      <c r="L6028">
        <f>K6028*H6028</f>
        <v/>
      </c>
      <c r="M6028">
        <f>EXP(-rf*C6028)*L6028</f>
        <v/>
      </c>
      <c r="N6028">
        <f>EXP(-rf*C6028)*E6028</f>
        <v/>
      </c>
    </row>
    <row r="6029">
      <c r="A6029" t="n">
        <v>6021</v>
      </c>
      <c r="B6029">
        <f>RAND()</f>
        <v/>
      </c>
      <c r="C6029">
        <f>IF(B6029&lt;P_3,3,IF(B6029&lt;P_3+P_4,4,5))</f>
        <v/>
      </c>
      <c r="D6029">
        <f>NORM.S.INV(RAND())</f>
        <v/>
      </c>
      <c r="E6029">
        <f>V0*EXP((rf-q_leak-0.5*sigma^2)*C6029+sigma*SQRT(C6029)*D6029)</f>
        <v/>
      </c>
      <c r="F6029">
        <f>SHL_face*(1+SHL_rate)^C6029</f>
        <v/>
      </c>
      <c r="G6029">
        <f>Pref_face*(1+Pref_rate)^C6029</f>
        <v/>
      </c>
      <c r="H6029">
        <f>MAX(E6029-F6029-G6029,0)</f>
        <v/>
      </c>
      <c r="I6029">
        <f>MIN(E6029,F6029+G6029)+(1-MgmtPct)*H6029</f>
        <v/>
      </c>
      <c r="J6029">
        <f>IF(I6029/SponsorCost&gt;=RatchetTrigger,1,0)</f>
        <v/>
      </c>
      <c r="K6029">
        <f>IF(J6029=1,MgmtPctRatchet,MgmtPct)</f>
        <v/>
      </c>
      <c r="L6029">
        <f>K6029*H6029</f>
        <v/>
      </c>
      <c r="M6029">
        <f>EXP(-rf*C6029)*L6029</f>
        <v/>
      </c>
      <c r="N6029">
        <f>EXP(-rf*C6029)*E6029</f>
        <v/>
      </c>
    </row>
    <row r="6030">
      <c r="A6030" t="n">
        <v>6022</v>
      </c>
      <c r="B6030">
        <f>RAND()</f>
        <v/>
      </c>
      <c r="C6030">
        <f>IF(B6030&lt;P_3,3,IF(B6030&lt;P_3+P_4,4,5))</f>
        <v/>
      </c>
      <c r="D6030">
        <f>NORM.S.INV(RAND())</f>
        <v/>
      </c>
      <c r="E6030">
        <f>V0*EXP((rf-q_leak-0.5*sigma^2)*C6030+sigma*SQRT(C6030)*D6030)</f>
        <v/>
      </c>
      <c r="F6030">
        <f>SHL_face*(1+SHL_rate)^C6030</f>
        <v/>
      </c>
      <c r="G6030">
        <f>Pref_face*(1+Pref_rate)^C6030</f>
        <v/>
      </c>
      <c r="H6030">
        <f>MAX(E6030-F6030-G6030,0)</f>
        <v/>
      </c>
      <c r="I6030">
        <f>MIN(E6030,F6030+G6030)+(1-MgmtPct)*H6030</f>
        <v/>
      </c>
      <c r="J6030">
        <f>IF(I6030/SponsorCost&gt;=RatchetTrigger,1,0)</f>
        <v/>
      </c>
      <c r="K6030">
        <f>IF(J6030=1,MgmtPctRatchet,MgmtPct)</f>
        <v/>
      </c>
      <c r="L6030">
        <f>K6030*H6030</f>
        <v/>
      </c>
      <c r="M6030">
        <f>EXP(-rf*C6030)*L6030</f>
        <v/>
      </c>
      <c r="N6030">
        <f>EXP(-rf*C6030)*E6030</f>
        <v/>
      </c>
    </row>
    <row r="6031">
      <c r="A6031" t="n">
        <v>6023</v>
      </c>
      <c r="B6031">
        <f>RAND()</f>
        <v/>
      </c>
      <c r="C6031">
        <f>IF(B6031&lt;P_3,3,IF(B6031&lt;P_3+P_4,4,5))</f>
        <v/>
      </c>
      <c r="D6031">
        <f>NORM.S.INV(RAND())</f>
        <v/>
      </c>
      <c r="E6031">
        <f>V0*EXP((rf-q_leak-0.5*sigma^2)*C6031+sigma*SQRT(C6031)*D6031)</f>
        <v/>
      </c>
      <c r="F6031">
        <f>SHL_face*(1+SHL_rate)^C6031</f>
        <v/>
      </c>
      <c r="G6031">
        <f>Pref_face*(1+Pref_rate)^C6031</f>
        <v/>
      </c>
      <c r="H6031">
        <f>MAX(E6031-F6031-G6031,0)</f>
        <v/>
      </c>
      <c r="I6031">
        <f>MIN(E6031,F6031+G6031)+(1-MgmtPct)*H6031</f>
        <v/>
      </c>
      <c r="J6031">
        <f>IF(I6031/SponsorCost&gt;=RatchetTrigger,1,0)</f>
        <v/>
      </c>
      <c r="K6031">
        <f>IF(J6031=1,MgmtPctRatchet,MgmtPct)</f>
        <v/>
      </c>
      <c r="L6031">
        <f>K6031*H6031</f>
        <v/>
      </c>
      <c r="M6031">
        <f>EXP(-rf*C6031)*L6031</f>
        <v/>
      </c>
      <c r="N6031">
        <f>EXP(-rf*C6031)*E6031</f>
        <v/>
      </c>
    </row>
    <row r="6032">
      <c r="A6032" t="n">
        <v>6024</v>
      </c>
      <c r="B6032">
        <f>RAND()</f>
        <v/>
      </c>
      <c r="C6032">
        <f>IF(B6032&lt;P_3,3,IF(B6032&lt;P_3+P_4,4,5))</f>
        <v/>
      </c>
      <c r="D6032">
        <f>NORM.S.INV(RAND())</f>
        <v/>
      </c>
      <c r="E6032">
        <f>V0*EXP((rf-q_leak-0.5*sigma^2)*C6032+sigma*SQRT(C6032)*D6032)</f>
        <v/>
      </c>
      <c r="F6032">
        <f>SHL_face*(1+SHL_rate)^C6032</f>
        <v/>
      </c>
      <c r="G6032">
        <f>Pref_face*(1+Pref_rate)^C6032</f>
        <v/>
      </c>
      <c r="H6032">
        <f>MAX(E6032-F6032-G6032,0)</f>
        <v/>
      </c>
      <c r="I6032">
        <f>MIN(E6032,F6032+G6032)+(1-MgmtPct)*H6032</f>
        <v/>
      </c>
      <c r="J6032">
        <f>IF(I6032/SponsorCost&gt;=RatchetTrigger,1,0)</f>
        <v/>
      </c>
      <c r="K6032">
        <f>IF(J6032=1,MgmtPctRatchet,MgmtPct)</f>
        <v/>
      </c>
      <c r="L6032">
        <f>K6032*H6032</f>
        <v/>
      </c>
      <c r="M6032">
        <f>EXP(-rf*C6032)*L6032</f>
        <v/>
      </c>
      <c r="N6032">
        <f>EXP(-rf*C6032)*E6032</f>
        <v/>
      </c>
    </row>
    <row r="6033">
      <c r="A6033" t="n">
        <v>6025</v>
      </c>
      <c r="B6033">
        <f>RAND()</f>
        <v/>
      </c>
      <c r="C6033">
        <f>IF(B6033&lt;P_3,3,IF(B6033&lt;P_3+P_4,4,5))</f>
        <v/>
      </c>
      <c r="D6033">
        <f>NORM.S.INV(RAND())</f>
        <v/>
      </c>
      <c r="E6033">
        <f>V0*EXP((rf-q_leak-0.5*sigma^2)*C6033+sigma*SQRT(C6033)*D6033)</f>
        <v/>
      </c>
      <c r="F6033">
        <f>SHL_face*(1+SHL_rate)^C6033</f>
        <v/>
      </c>
      <c r="G6033">
        <f>Pref_face*(1+Pref_rate)^C6033</f>
        <v/>
      </c>
      <c r="H6033">
        <f>MAX(E6033-F6033-G6033,0)</f>
        <v/>
      </c>
      <c r="I6033">
        <f>MIN(E6033,F6033+G6033)+(1-MgmtPct)*H6033</f>
        <v/>
      </c>
      <c r="J6033">
        <f>IF(I6033/SponsorCost&gt;=RatchetTrigger,1,0)</f>
        <v/>
      </c>
      <c r="K6033">
        <f>IF(J6033=1,MgmtPctRatchet,MgmtPct)</f>
        <v/>
      </c>
      <c r="L6033">
        <f>K6033*H6033</f>
        <v/>
      </c>
      <c r="M6033">
        <f>EXP(-rf*C6033)*L6033</f>
        <v/>
      </c>
      <c r="N6033">
        <f>EXP(-rf*C6033)*E6033</f>
        <v/>
      </c>
    </row>
    <row r="6034">
      <c r="A6034" t="n">
        <v>6026</v>
      </c>
      <c r="B6034">
        <f>RAND()</f>
        <v/>
      </c>
      <c r="C6034">
        <f>IF(B6034&lt;P_3,3,IF(B6034&lt;P_3+P_4,4,5))</f>
        <v/>
      </c>
      <c r="D6034">
        <f>NORM.S.INV(RAND())</f>
        <v/>
      </c>
      <c r="E6034">
        <f>V0*EXP((rf-q_leak-0.5*sigma^2)*C6034+sigma*SQRT(C6034)*D6034)</f>
        <v/>
      </c>
      <c r="F6034">
        <f>SHL_face*(1+SHL_rate)^C6034</f>
        <v/>
      </c>
      <c r="G6034">
        <f>Pref_face*(1+Pref_rate)^C6034</f>
        <v/>
      </c>
      <c r="H6034">
        <f>MAX(E6034-F6034-G6034,0)</f>
        <v/>
      </c>
      <c r="I6034">
        <f>MIN(E6034,F6034+G6034)+(1-MgmtPct)*H6034</f>
        <v/>
      </c>
      <c r="J6034">
        <f>IF(I6034/SponsorCost&gt;=RatchetTrigger,1,0)</f>
        <v/>
      </c>
      <c r="K6034">
        <f>IF(J6034=1,MgmtPctRatchet,MgmtPct)</f>
        <v/>
      </c>
      <c r="L6034">
        <f>K6034*H6034</f>
        <v/>
      </c>
      <c r="M6034">
        <f>EXP(-rf*C6034)*L6034</f>
        <v/>
      </c>
      <c r="N6034">
        <f>EXP(-rf*C6034)*E6034</f>
        <v/>
      </c>
    </row>
    <row r="6035">
      <c r="A6035" t="n">
        <v>6027</v>
      </c>
      <c r="B6035">
        <f>RAND()</f>
        <v/>
      </c>
      <c r="C6035">
        <f>IF(B6035&lt;P_3,3,IF(B6035&lt;P_3+P_4,4,5))</f>
        <v/>
      </c>
      <c r="D6035">
        <f>NORM.S.INV(RAND())</f>
        <v/>
      </c>
      <c r="E6035">
        <f>V0*EXP((rf-q_leak-0.5*sigma^2)*C6035+sigma*SQRT(C6035)*D6035)</f>
        <v/>
      </c>
      <c r="F6035">
        <f>SHL_face*(1+SHL_rate)^C6035</f>
        <v/>
      </c>
      <c r="G6035">
        <f>Pref_face*(1+Pref_rate)^C6035</f>
        <v/>
      </c>
      <c r="H6035">
        <f>MAX(E6035-F6035-G6035,0)</f>
        <v/>
      </c>
      <c r="I6035">
        <f>MIN(E6035,F6035+G6035)+(1-MgmtPct)*H6035</f>
        <v/>
      </c>
      <c r="J6035">
        <f>IF(I6035/SponsorCost&gt;=RatchetTrigger,1,0)</f>
        <v/>
      </c>
      <c r="K6035">
        <f>IF(J6035=1,MgmtPctRatchet,MgmtPct)</f>
        <v/>
      </c>
      <c r="L6035">
        <f>K6035*H6035</f>
        <v/>
      </c>
      <c r="M6035">
        <f>EXP(-rf*C6035)*L6035</f>
        <v/>
      </c>
      <c r="N6035">
        <f>EXP(-rf*C6035)*E6035</f>
        <v/>
      </c>
    </row>
    <row r="6036">
      <c r="A6036" t="n">
        <v>6028</v>
      </c>
      <c r="B6036">
        <f>RAND()</f>
        <v/>
      </c>
      <c r="C6036">
        <f>IF(B6036&lt;P_3,3,IF(B6036&lt;P_3+P_4,4,5))</f>
        <v/>
      </c>
      <c r="D6036">
        <f>NORM.S.INV(RAND())</f>
        <v/>
      </c>
      <c r="E6036">
        <f>V0*EXP((rf-q_leak-0.5*sigma^2)*C6036+sigma*SQRT(C6036)*D6036)</f>
        <v/>
      </c>
      <c r="F6036">
        <f>SHL_face*(1+SHL_rate)^C6036</f>
        <v/>
      </c>
      <c r="G6036">
        <f>Pref_face*(1+Pref_rate)^C6036</f>
        <v/>
      </c>
      <c r="H6036">
        <f>MAX(E6036-F6036-G6036,0)</f>
        <v/>
      </c>
      <c r="I6036">
        <f>MIN(E6036,F6036+G6036)+(1-MgmtPct)*H6036</f>
        <v/>
      </c>
      <c r="J6036">
        <f>IF(I6036/SponsorCost&gt;=RatchetTrigger,1,0)</f>
        <v/>
      </c>
      <c r="K6036">
        <f>IF(J6036=1,MgmtPctRatchet,MgmtPct)</f>
        <v/>
      </c>
      <c r="L6036">
        <f>K6036*H6036</f>
        <v/>
      </c>
      <c r="M6036">
        <f>EXP(-rf*C6036)*L6036</f>
        <v/>
      </c>
      <c r="N6036">
        <f>EXP(-rf*C6036)*E6036</f>
        <v/>
      </c>
    </row>
    <row r="6037">
      <c r="A6037" t="n">
        <v>6029</v>
      </c>
      <c r="B6037">
        <f>RAND()</f>
        <v/>
      </c>
      <c r="C6037">
        <f>IF(B6037&lt;P_3,3,IF(B6037&lt;P_3+P_4,4,5))</f>
        <v/>
      </c>
      <c r="D6037">
        <f>NORM.S.INV(RAND())</f>
        <v/>
      </c>
      <c r="E6037">
        <f>V0*EXP((rf-q_leak-0.5*sigma^2)*C6037+sigma*SQRT(C6037)*D6037)</f>
        <v/>
      </c>
      <c r="F6037">
        <f>SHL_face*(1+SHL_rate)^C6037</f>
        <v/>
      </c>
      <c r="G6037">
        <f>Pref_face*(1+Pref_rate)^C6037</f>
        <v/>
      </c>
      <c r="H6037">
        <f>MAX(E6037-F6037-G6037,0)</f>
        <v/>
      </c>
      <c r="I6037">
        <f>MIN(E6037,F6037+G6037)+(1-MgmtPct)*H6037</f>
        <v/>
      </c>
      <c r="J6037">
        <f>IF(I6037/SponsorCost&gt;=RatchetTrigger,1,0)</f>
        <v/>
      </c>
      <c r="K6037">
        <f>IF(J6037=1,MgmtPctRatchet,MgmtPct)</f>
        <v/>
      </c>
      <c r="L6037">
        <f>K6037*H6037</f>
        <v/>
      </c>
      <c r="M6037">
        <f>EXP(-rf*C6037)*L6037</f>
        <v/>
      </c>
      <c r="N6037">
        <f>EXP(-rf*C6037)*E6037</f>
        <v/>
      </c>
    </row>
    <row r="6038">
      <c r="A6038" t="n">
        <v>6030</v>
      </c>
      <c r="B6038">
        <f>RAND()</f>
        <v/>
      </c>
      <c r="C6038">
        <f>IF(B6038&lt;P_3,3,IF(B6038&lt;P_3+P_4,4,5))</f>
        <v/>
      </c>
      <c r="D6038">
        <f>NORM.S.INV(RAND())</f>
        <v/>
      </c>
      <c r="E6038">
        <f>V0*EXP((rf-q_leak-0.5*sigma^2)*C6038+sigma*SQRT(C6038)*D6038)</f>
        <v/>
      </c>
      <c r="F6038">
        <f>SHL_face*(1+SHL_rate)^C6038</f>
        <v/>
      </c>
      <c r="G6038">
        <f>Pref_face*(1+Pref_rate)^C6038</f>
        <v/>
      </c>
      <c r="H6038">
        <f>MAX(E6038-F6038-G6038,0)</f>
        <v/>
      </c>
      <c r="I6038">
        <f>MIN(E6038,F6038+G6038)+(1-MgmtPct)*H6038</f>
        <v/>
      </c>
      <c r="J6038">
        <f>IF(I6038/SponsorCost&gt;=RatchetTrigger,1,0)</f>
        <v/>
      </c>
      <c r="K6038">
        <f>IF(J6038=1,MgmtPctRatchet,MgmtPct)</f>
        <v/>
      </c>
      <c r="L6038">
        <f>K6038*H6038</f>
        <v/>
      </c>
      <c r="M6038">
        <f>EXP(-rf*C6038)*L6038</f>
        <v/>
      </c>
      <c r="N6038">
        <f>EXP(-rf*C6038)*E6038</f>
        <v/>
      </c>
    </row>
    <row r="6039">
      <c r="A6039" t="n">
        <v>6031</v>
      </c>
      <c r="B6039">
        <f>RAND()</f>
        <v/>
      </c>
      <c r="C6039">
        <f>IF(B6039&lt;P_3,3,IF(B6039&lt;P_3+P_4,4,5))</f>
        <v/>
      </c>
      <c r="D6039">
        <f>NORM.S.INV(RAND())</f>
        <v/>
      </c>
      <c r="E6039">
        <f>V0*EXP((rf-q_leak-0.5*sigma^2)*C6039+sigma*SQRT(C6039)*D6039)</f>
        <v/>
      </c>
      <c r="F6039">
        <f>SHL_face*(1+SHL_rate)^C6039</f>
        <v/>
      </c>
      <c r="G6039">
        <f>Pref_face*(1+Pref_rate)^C6039</f>
        <v/>
      </c>
      <c r="H6039">
        <f>MAX(E6039-F6039-G6039,0)</f>
        <v/>
      </c>
      <c r="I6039">
        <f>MIN(E6039,F6039+G6039)+(1-MgmtPct)*H6039</f>
        <v/>
      </c>
      <c r="J6039">
        <f>IF(I6039/SponsorCost&gt;=RatchetTrigger,1,0)</f>
        <v/>
      </c>
      <c r="K6039">
        <f>IF(J6039=1,MgmtPctRatchet,MgmtPct)</f>
        <v/>
      </c>
      <c r="L6039">
        <f>K6039*H6039</f>
        <v/>
      </c>
      <c r="M6039">
        <f>EXP(-rf*C6039)*L6039</f>
        <v/>
      </c>
      <c r="N6039">
        <f>EXP(-rf*C6039)*E6039</f>
        <v/>
      </c>
    </row>
    <row r="6040">
      <c r="A6040" t="n">
        <v>6032</v>
      </c>
      <c r="B6040">
        <f>RAND()</f>
        <v/>
      </c>
      <c r="C6040">
        <f>IF(B6040&lt;P_3,3,IF(B6040&lt;P_3+P_4,4,5))</f>
        <v/>
      </c>
      <c r="D6040">
        <f>NORM.S.INV(RAND())</f>
        <v/>
      </c>
      <c r="E6040">
        <f>V0*EXP((rf-q_leak-0.5*sigma^2)*C6040+sigma*SQRT(C6040)*D6040)</f>
        <v/>
      </c>
      <c r="F6040">
        <f>SHL_face*(1+SHL_rate)^C6040</f>
        <v/>
      </c>
      <c r="G6040">
        <f>Pref_face*(1+Pref_rate)^C6040</f>
        <v/>
      </c>
      <c r="H6040">
        <f>MAX(E6040-F6040-G6040,0)</f>
        <v/>
      </c>
      <c r="I6040">
        <f>MIN(E6040,F6040+G6040)+(1-MgmtPct)*H6040</f>
        <v/>
      </c>
      <c r="J6040">
        <f>IF(I6040/SponsorCost&gt;=RatchetTrigger,1,0)</f>
        <v/>
      </c>
      <c r="K6040">
        <f>IF(J6040=1,MgmtPctRatchet,MgmtPct)</f>
        <v/>
      </c>
      <c r="L6040">
        <f>K6040*H6040</f>
        <v/>
      </c>
      <c r="M6040">
        <f>EXP(-rf*C6040)*L6040</f>
        <v/>
      </c>
      <c r="N6040">
        <f>EXP(-rf*C6040)*E6040</f>
        <v/>
      </c>
    </row>
    <row r="6041">
      <c r="A6041" t="n">
        <v>6033</v>
      </c>
      <c r="B6041">
        <f>RAND()</f>
        <v/>
      </c>
      <c r="C6041">
        <f>IF(B6041&lt;P_3,3,IF(B6041&lt;P_3+P_4,4,5))</f>
        <v/>
      </c>
      <c r="D6041">
        <f>NORM.S.INV(RAND())</f>
        <v/>
      </c>
      <c r="E6041">
        <f>V0*EXP((rf-q_leak-0.5*sigma^2)*C6041+sigma*SQRT(C6041)*D6041)</f>
        <v/>
      </c>
      <c r="F6041">
        <f>SHL_face*(1+SHL_rate)^C6041</f>
        <v/>
      </c>
      <c r="G6041">
        <f>Pref_face*(1+Pref_rate)^C6041</f>
        <v/>
      </c>
      <c r="H6041">
        <f>MAX(E6041-F6041-G6041,0)</f>
        <v/>
      </c>
      <c r="I6041">
        <f>MIN(E6041,F6041+G6041)+(1-MgmtPct)*H6041</f>
        <v/>
      </c>
      <c r="J6041">
        <f>IF(I6041/SponsorCost&gt;=RatchetTrigger,1,0)</f>
        <v/>
      </c>
      <c r="K6041">
        <f>IF(J6041=1,MgmtPctRatchet,MgmtPct)</f>
        <v/>
      </c>
      <c r="L6041">
        <f>K6041*H6041</f>
        <v/>
      </c>
      <c r="M6041">
        <f>EXP(-rf*C6041)*L6041</f>
        <v/>
      </c>
      <c r="N6041">
        <f>EXP(-rf*C6041)*E6041</f>
        <v/>
      </c>
    </row>
    <row r="6042">
      <c r="A6042" t="n">
        <v>6034</v>
      </c>
      <c r="B6042">
        <f>RAND()</f>
        <v/>
      </c>
      <c r="C6042">
        <f>IF(B6042&lt;P_3,3,IF(B6042&lt;P_3+P_4,4,5))</f>
        <v/>
      </c>
      <c r="D6042">
        <f>NORM.S.INV(RAND())</f>
        <v/>
      </c>
      <c r="E6042">
        <f>V0*EXP((rf-q_leak-0.5*sigma^2)*C6042+sigma*SQRT(C6042)*D6042)</f>
        <v/>
      </c>
      <c r="F6042">
        <f>SHL_face*(1+SHL_rate)^C6042</f>
        <v/>
      </c>
      <c r="G6042">
        <f>Pref_face*(1+Pref_rate)^C6042</f>
        <v/>
      </c>
      <c r="H6042">
        <f>MAX(E6042-F6042-G6042,0)</f>
        <v/>
      </c>
      <c r="I6042">
        <f>MIN(E6042,F6042+G6042)+(1-MgmtPct)*H6042</f>
        <v/>
      </c>
      <c r="J6042">
        <f>IF(I6042/SponsorCost&gt;=RatchetTrigger,1,0)</f>
        <v/>
      </c>
      <c r="K6042">
        <f>IF(J6042=1,MgmtPctRatchet,MgmtPct)</f>
        <v/>
      </c>
      <c r="L6042">
        <f>K6042*H6042</f>
        <v/>
      </c>
      <c r="M6042">
        <f>EXP(-rf*C6042)*L6042</f>
        <v/>
      </c>
      <c r="N6042">
        <f>EXP(-rf*C6042)*E6042</f>
        <v/>
      </c>
    </row>
    <row r="6043">
      <c r="A6043" t="n">
        <v>6035</v>
      </c>
      <c r="B6043">
        <f>RAND()</f>
        <v/>
      </c>
      <c r="C6043">
        <f>IF(B6043&lt;P_3,3,IF(B6043&lt;P_3+P_4,4,5))</f>
        <v/>
      </c>
      <c r="D6043">
        <f>NORM.S.INV(RAND())</f>
        <v/>
      </c>
      <c r="E6043">
        <f>V0*EXP((rf-q_leak-0.5*sigma^2)*C6043+sigma*SQRT(C6043)*D6043)</f>
        <v/>
      </c>
      <c r="F6043">
        <f>SHL_face*(1+SHL_rate)^C6043</f>
        <v/>
      </c>
      <c r="G6043">
        <f>Pref_face*(1+Pref_rate)^C6043</f>
        <v/>
      </c>
      <c r="H6043">
        <f>MAX(E6043-F6043-G6043,0)</f>
        <v/>
      </c>
      <c r="I6043">
        <f>MIN(E6043,F6043+G6043)+(1-MgmtPct)*H6043</f>
        <v/>
      </c>
      <c r="J6043">
        <f>IF(I6043/SponsorCost&gt;=RatchetTrigger,1,0)</f>
        <v/>
      </c>
      <c r="K6043">
        <f>IF(J6043=1,MgmtPctRatchet,MgmtPct)</f>
        <v/>
      </c>
      <c r="L6043">
        <f>K6043*H6043</f>
        <v/>
      </c>
      <c r="M6043">
        <f>EXP(-rf*C6043)*L6043</f>
        <v/>
      </c>
      <c r="N6043">
        <f>EXP(-rf*C6043)*E6043</f>
        <v/>
      </c>
    </row>
    <row r="6044">
      <c r="A6044" t="n">
        <v>6036</v>
      </c>
      <c r="B6044">
        <f>RAND()</f>
        <v/>
      </c>
      <c r="C6044">
        <f>IF(B6044&lt;P_3,3,IF(B6044&lt;P_3+P_4,4,5))</f>
        <v/>
      </c>
      <c r="D6044">
        <f>NORM.S.INV(RAND())</f>
        <v/>
      </c>
      <c r="E6044">
        <f>V0*EXP((rf-q_leak-0.5*sigma^2)*C6044+sigma*SQRT(C6044)*D6044)</f>
        <v/>
      </c>
      <c r="F6044">
        <f>SHL_face*(1+SHL_rate)^C6044</f>
        <v/>
      </c>
      <c r="G6044">
        <f>Pref_face*(1+Pref_rate)^C6044</f>
        <v/>
      </c>
      <c r="H6044">
        <f>MAX(E6044-F6044-G6044,0)</f>
        <v/>
      </c>
      <c r="I6044">
        <f>MIN(E6044,F6044+G6044)+(1-MgmtPct)*H6044</f>
        <v/>
      </c>
      <c r="J6044">
        <f>IF(I6044/SponsorCost&gt;=RatchetTrigger,1,0)</f>
        <v/>
      </c>
      <c r="K6044">
        <f>IF(J6044=1,MgmtPctRatchet,MgmtPct)</f>
        <v/>
      </c>
      <c r="L6044">
        <f>K6044*H6044</f>
        <v/>
      </c>
      <c r="M6044">
        <f>EXP(-rf*C6044)*L6044</f>
        <v/>
      </c>
      <c r="N6044">
        <f>EXP(-rf*C6044)*E6044</f>
        <v/>
      </c>
    </row>
    <row r="6045">
      <c r="A6045" t="n">
        <v>6037</v>
      </c>
      <c r="B6045">
        <f>RAND()</f>
        <v/>
      </c>
      <c r="C6045">
        <f>IF(B6045&lt;P_3,3,IF(B6045&lt;P_3+P_4,4,5))</f>
        <v/>
      </c>
      <c r="D6045">
        <f>NORM.S.INV(RAND())</f>
        <v/>
      </c>
      <c r="E6045">
        <f>V0*EXP((rf-q_leak-0.5*sigma^2)*C6045+sigma*SQRT(C6045)*D6045)</f>
        <v/>
      </c>
      <c r="F6045">
        <f>SHL_face*(1+SHL_rate)^C6045</f>
        <v/>
      </c>
      <c r="G6045">
        <f>Pref_face*(1+Pref_rate)^C6045</f>
        <v/>
      </c>
      <c r="H6045">
        <f>MAX(E6045-F6045-G6045,0)</f>
        <v/>
      </c>
      <c r="I6045">
        <f>MIN(E6045,F6045+G6045)+(1-MgmtPct)*H6045</f>
        <v/>
      </c>
      <c r="J6045">
        <f>IF(I6045/SponsorCost&gt;=RatchetTrigger,1,0)</f>
        <v/>
      </c>
      <c r="K6045">
        <f>IF(J6045=1,MgmtPctRatchet,MgmtPct)</f>
        <v/>
      </c>
      <c r="L6045">
        <f>K6045*H6045</f>
        <v/>
      </c>
      <c r="M6045">
        <f>EXP(-rf*C6045)*L6045</f>
        <v/>
      </c>
      <c r="N6045">
        <f>EXP(-rf*C6045)*E6045</f>
        <v/>
      </c>
    </row>
    <row r="6046">
      <c r="A6046" t="n">
        <v>6038</v>
      </c>
      <c r="B6046">
        <f>RAND()</f>
        <v/>
      </c>
      <c r="C6046">
        <f>IF(B6046&lt;P_3,3,IF(B6046&lt;P_3+P_4,4,5))</f>
        <v/>
      </c>
      <c r="D6046">
        <f>NORM.S.INV(RAND())</f>
        <v/>
      </c>
      <c r="E6046">
        <f>V0*EXP((rf-q_leak-0.5*sigma^2)*C6046+sigma*SQRT(C6046)*D6046)</f>
        <v/>
      </c>
      <c r="F6046">
        <f>SHL_face*(1+SHL_rate)^C6046</f>
        <v/>
      </c>
      <c r="G6046">
        <f>Pref_face*(1+Pref_rate)^C6046</f>
        <v/>
      </c>
      <c r="H6046">
        <f>MAX(E6046-F6046-G6046,0)</f>
        <v/>
      </c>
      <c r="I6046">
        <f>MIN(E6046,F6046+G6046)+(1-MgmtPct)*H6046</f>
        <v/>
      </c>
      <c r="J6046">
        <f>IF(I6046/SponsorCost&gt;=RatchetTrigger,1,0)</f>
        <v/>
      </c>
      <c r="K6046">
        <f>IF(J6046=1,MgmtPctRatchet,MgmtPct)</f>
        <v/>
      </c>
      <c r="L6046">
        <f>K6046*H6046</f>
        <v/>
      </c>
      <c r="M6046">
        <f>EXP(-rf*C6046)*L6046</f>
        <v/>
      </c>
      <c r="N6046">
        <f>EXP(-rf*C6046)*E6046</f>
        <v/>
      </c>
    </row>
    <row r="6047">
      <c r="A6047" t="n">
        <v>6039</v>
      </c>
      <c r="B6047">
        <f>RAND()</f>
        <v/>
      </c>
      <c r="C6047">
        <f>IF(B6047&lt;P_3,3,IF(B6047&lt;P_3+P_4,4,5))</f>
        <v/>
      </c>
      <c r="D6047">
        <f>NORM.S.INV(RAND())</f>
        <v/>
      </c>
      <c r="E6047">
        <f>V0*EXP((rf-q_leak-0.5*sigma^2)*C6047+sigma*SQRT(C6047)*D6047)</f>
        <v/>
      </c>
      <c r="F6047">
        <f>SHL_face*(1+SHL_rate)^C6047</f>
        <v/>
      </c>
      <c r="G6047">
        <f>Pref_face*(1+Pref_rate)^C6047</f>
        <v/>
      </c>
      <c r="H6047">
        <f>MAX(E6047-F6047-G6047,0)</f>
        <v/>
      </c>
      <c r="I6047">
        <f>MIN(E6047,F6047+G6047)+(1-MgmtPct)*H6047</f>
        <v/>
      </c>
      <c r="J6047">
        <f>IF(I6047/SponsorCost&gt;=RatchetTrigger,1,0)</f>
        <v/>
      </c>
      <c r="K6047">
        <f>IF(J6047=1,MgmtPctRatchet,MgmtPct)</f>
        <v/>
      </c>
      <c r="L6047">
        <f>K6047*H6047</f>
        <v/>
      </c>
      <c r="M6047">
        <f>EXP(-rf*C6047)*L6047</f>
        <v/>
      </c>
      <c r="N6047">
        <f>EXP(-rf*C6047)*E6047</f>
        <v/>
      </c>
    </row>
    <row r="6048">
      <c r="A6048" t="n">
        <v>6040</v>
      </c>
      <c r="B6048">
        <f>RAND()</f>
        <v/>
      </c>
      <c r="C6048">
        <f>IF(B6048&lt;P_3,3,IF(B6048&lt;P_3+P_4,4,5))</f>
        <v/>
      </c>
      <c r="D6048">
        <f>NORM.S.INV(RAND())</f>
        <v/>
      </c>
      <c r="E6048">
        <f>V0*EXP((rf-q_leak-0.5*sigma^2)*C6048+sigma*SQRT(C6048)*D6048)</f>
        <v/>
      </c>
      <c r="F6048">
        <f>SHL_face*(1+SHL_rate)^C6048</f>
        <v/>
      </c>
      <c r="G6048">
        <f>Pref_face*(1+Pref_rate)^C6048</f>
        <v/>
      </c>
      <c r="H6048">
        <f>MAX(E6048-F6048-G6048,0)</f>
        <v/>
      </c>
      <c r="I6048">
        <f>MIN(E6048,F6048+G6048)+(1-MgmtPct)*H6048</f>
        <v/>
      </c>
      <c r="J6048">
        <f>IF(I6048/SponsorCost&gt;=RatchetTrigger,1,0)</f>
        <v/>
      </c>
      <c r="K6048">
        <f>IF(J6048=1,MgmtPctRatchet,MgmtPct)</f>
        <v/>
      </c>
      <c r="L6048">
        <f>K6048*H6048</f>
        <v/>
      </c>
      <c r="M6048">
        <f>EXP(-rf*C6048)*L6048</f>
        <v/>
      </c>
      <c r="N6048">
        <f>EXP(-rf*C6048)*E6048</f>
        <v/>
      </c>
    </row>
    <row r="6049">
      <c r="A6049" t="n">
        <v>6041</v>
      </c>
      <c r="B6049">
        <f>RAND()</f>
        <v/>
      </c>
      <c r="C6049">
        <f>IF(B6049&lt;P_3,3,IF(B6049&lt;P_3+P_4,4,5))</f>
        <v/>
      </c>
      <c r="D6049">
        <f>NORM.S.INV(RAND())</f>
        <v/>
      </c>
      <c r="E6049">
        <f>V0*EXP((rf-q_leak-0.5*sigma^2)*C6049+sigma*SQRT(C6049)*D6049)</f>
        <v/>
      </c>
      <c r="F6049">
        <f>SHL_face*(1+SHL_rate)^C6049</f>
        <v/>
      </c>
      <c r="G6049">
        <f>Pref_face*(1+Pref_rate)^C6049</f>
        <v/>
      </c>
      <c r="H6049">
        <f>MAX(E6049-F6049-G6049,0)</f>
        <v/>
      </c>
      <c r="I6049">
        <f>MIN(E6049,F6049+G6049)+(1-MgmtPct)*H6049</f>
        <v/>
      </c>
      <c r="J6049">
        <f>IF(I6049/SponsorCost&gt;=RatchetTrigger,1,0)</f>
        <v/>
      </c>
      <c r="K6049">
        <f>IF(J6049=1,MgmtPctRatchet,MgmtPct)</f>
        <v/>
      </c>
      <c r="L6049">
        <f>K6049*H6049</f>
        <v/>
      </c>
      <c r="M6049">
        <f>EXP(-rf*C6049)*L6049</f>
        <v/>
      </c>
      <c r="N6049">
        <f>EXP(-rf*C6049)*E6049</f>
        <v/>
      </c>
    </row>
    <row r="6050">
      <c r="A6050" t="n">
        <v>6042</v>
      </c>
      <c r="B6050">
        <f>RAND()</f>
        <v/>
      </c>
      <c r="C6050">
        <f>IF(B6050&lt;P_3,3,IF(B6050&lt;P_3+P_4,4,5))</f>
        <v/>
      </c>
      <c r="D6050">
        <f>NORM.S.INV(RAND())</f>
        <v/>
      </c>
      <c r="E6050">
        <f>V0*EXP((rf-q_leak-0.5*sigma^2)*C6050+sigma*SQRT(C6050)*D6050)</f>
        <v/>
      </c>
      <c r="F6050">
        <f>SHL_face*(1+SHL_rate)^C6050</f>
        <v/>
      </c>
      <c r="G6050">
        <f>Pref_face*(1+Pref_rate)^C6050</f>
        <v/>
      </c>
      <c r="H6050">
        <f>MAX(E6050-F6050-G6050,0)</f>
        <v/>
      </c>
      <c r="I6050">
        <f>MIN(E6050,F6050+G6050)+(1-MgmtPct)*H6050</f>
        <v/>
      </c>
      <c r="J6050">
        <f>IF(I6050/SponsorCost&gt;=RatchetTrigger,1,0)</f>
        <v/>
      </c>
      <c r="K6050">
        <f>IF(J6050=1,MgmtPctRatchet,MgmtPct)</f>
        <v/>
      </c>
      <c r="L6050">
        <f>K6050*H6050</f>
        <v/>
      </c>
      <c r="M6050">
        <f>EXP(-rf*C6050)*L6050</f>
        <v/>
      </c>
      <c r="N6050">
        <f>EXP(-rf*C6050)*E6050</f>
        <v/>
      </c>
    </row>
    <row r="6051">
      <c r="A6051" t="n">
        <v>6043</v>
      </c>
      <c r="B6051">
        <f>RAND()</f>
        <v/>
      </c>
      <c r="C6051">
        <f>IF(B6051&lt;P_3,3,IF(B6051&lt;P_3+P_4,4,5))</f>
        <v/>
      </c>
      <c r="D6051">
        <f>NORM.S.INV(RAND())</f>
        <v/>
      </c>
      <c r="E6051">
        <f>V0*EXP((rf-q_leak-0.5*sigma^2)*C6051+sigma*SQRT(C6051)*D6051)</f>
        <v/>
      </c>
      <c r="F6051">
        <f>SHL_face*(1+SHL_rate)^C6051</f>
        <v/>
      </c>
      <c r="G6051">
        <f>Pref_face*(1+Pref_rate)^C6051</f>
        <v/>
      </c>
      <c r="H6051">
        <f>MAX(E6051-F6051-G6051,0)</f>
        <v/>
      </c>
      <c r="I6051">
        <f>MIN(E6051,F6051+G6051)+(1-MgmtPct)*H6051</f>
        <v/>
      </c>
      <c r="J6051">
        <f>IF(I6051/SponsorCost&gt;=RatchetTrigger,1,0)</f>
        <v/>
      </c>
      <c r="K6051">
        <f>IF(J6051=1,MgmtPctRatchet,MgmtPct)</f>
        <v/>
      </c>
      <c r="L6051">
        <f>K6051*H6051</f>
        <v/>
      </c>
      <c r="M6051">
        <f>EXP(-rf*C6051)*L6051</f>
        <v/>
      </c>
      <c r="N6051">
        <f>EXP(-rf*C6051)*E6051</f>
        <v/>
      </c>
    </row>
    <row r="6052">
      <c r="A6052" t="n">
        <v>6044</v>
      </c>
      <c r="B6052">
        <f>RAND()</f>
        <v/>
      </c>
      <c r="C6052">
        <f>IF(B6052&lt;P_3,3,IF(B6052&lt;P_3+P_4,4,5))</f>
        <v/>
      </c>
      <c r="D6052">
        <f>NORM.S.INV(RAND())</f>
        <v/>
      </c>
      <c r="E6052">
        <f>V0*EXP((rf-q_leak-0.5*sigma^2)*C6052+sigma*SQRT(C6052)*D6052)</f>
        <v/>
      </c>
      <c r="F6052">
        <f>SHL_face*(1+SHL_rate)^C6052</f>
        <v/>
      </c>
      <c r="G6052">
        <f>Pref_face*(1+Pref_rate)^C6052</f>
        <v/>
      </c>
      <c r="H6052">
        <f>MAX(E6052-F6052-G6052,0)</f>
        <v/>
      </c>
      <c r="I6052">
        <f>MIN(E6052,F6052+G6052)+(1-MgmtPct)*H6052</f>
        <v/>
      </c>
      <c r="J6052">
        <f>IF(I6052/SponsorCost&gt;=RatchetTrigger,1,0)</f>
        <v/>
      </c>
      <c r="K6052">
        <f>IF(J6052=1,MgmtPctRatchet,MgmtPct)</f>
        <v/>
      </c>
      <c r="L6052">
        <f>K6052*H6052</f>
        <v/>
      </c>
      <c r="M6052">
        <f>EXP(-rf*C6052)*L6052</f>
        <v/>
      </c>
      <c r="N6052">
        <f>EXP(-rf*C6052)*E6052</f>
        <v/>
      </c>
    </row>
    <row r="6053">
      <c r="A6053" t="n">
        <v>6045</v>
      </c>
      <c r="B6053">
        <f>RAND()</f>
        <v/>
      </c>
      <c r="C6053">
        <f>IF(B6053&lt;P_3,3,IF(B6053&lt;P_3+P_4,4,5))</f>
        <v/>
      </c>
      <c r="D6053">
        <f>NORM.S.INV(RAND())</f>
        <v/>
      </c>
      <c r="E6053">
        <f>V0*EXP((rf-q_leak-0.5*sigma^2)*C6053+sigma*SQRT(C6053)*D6053)</f>
        <v/>
      </c>
      <c r="F6053">
        <f>SHL_face*(1+SHL_rate)^C6053</f>
        <v/>
      </c>
      <c r="G6053">
        <f>Pref_face*(1+Pref_rate)^C6053</f>
        <v/>
      </c>
      <c r="H6053">
        <f>MAX(E6053-F6053-G6053,0)</f>
        <v/>
      </c>
      <c r="I6053">
        <f>MIN(E6053,F6053+G6053)+(1-MgmtPct)*H6053</f>
        <v/>
      </c>
      <c r="J6053">
        <f>IF(I6053/SponsorCost&gt;=RatchetTrigger,1,0)</f>
        <v/>
      </c>
      <c r="K6053">
        <f>IF(J6053=1,MgmtPctRatchet,MgmtPct)</f>
        <v/>
      </c>
      <c r="L6053">
        <f>K6053*H6053</f>
        <v/>
      </c>
      <c r="M6053">
        <f>EXP(-rf*C6053)*L6053</f>
        <v/>
      </c>
      <c r="N6053">
        <f>EXP(-rf*C6053)*E6053</f>
        <v/>
      </c>
    </row>
    <row r="6054">
      <c r="A6054" t="n">
        <v>6046</v>
      </c>
      <c r="B6054">
        <f>RAND()</f>
        <v/>
      </c>
      <c r="C6054">
        <f>IF(B6054&lt;P_3,3,IF(B6054&lt;P_3+P_4,4,5))</f>
        <v/>
      </c>
      <c r="D6054">
        <f>NORM.S.INV(RAND())</f>
        <v/>
      </c>
      <c r="E6054">
        <f>V0*EXP((rf-q_leak-0.5*sigma^2)*C6054+sigma*SQRT(C6054)*D6054)</f>
        <v/>
      </c>
      <c r="F6054">
        <f>SHL_face*(1+SHL_rate)^C6054</f>
        <v/>
      </c>
      <c r="G6054">
        <f>Pref_face*(1+Pref_rate)^C6054</f>
        <v/>
      </c>
      <c r="H6054">
        <f>MAX(E6054-F6054-G6054,0)</f>
        <v/>
      </c>
      <c r="I6054">
        <f>MIN(E6054,F6054+G6054)+(1-MgmtPct)*H6054</f>
        <v/>
      </c>
      <c r="J6054">
        <f>IF(I6054/SponsorCost&gt;=RatchetTrigger,1,0)</f>
        <v/>
      </c>
      <c r="K6054">
        <f>IF(J6054=1,MgmtPctRatchet,MgmtPct)</f>
        <v/>
      </c>
      <c r="L6054">
        <f>K6054*H6054</f>
        <v/>
      </c>
      <c r="M6054">
        <f>EXP(-rf*C6054)*L6054</f>
        <v/>
      </c>
      <c r="N6054">
        <f>EXP(-rf*C6054)*E6054</f>
        <v/>
      </c>
    </row>
    <row r="6055">
      <c r="A6055" t="n">
        <v>6047</v>
      </c>
      <c r="B6055">
        <f>RAND()</f>
        <v/>
      </c>
      <c r="C6055">
        <f>IF(B6055&lt;P_3,3,IF(B6055&lt;P_3+P_4,4,5))</f>
        <v/>
      </c>
      <c r="D6055">
        <f>NORM.S.INV(RAND())</f>
        <v/>
      </c>
      <c r="E6055">
        <f>V0*EXP((rf-q_leak-0.5*sigma^2)*C6055+sigma*SQRT(C6055)*D6055)</f>
        <v/>
      </c>
      <c r="F6055">
        <f>SHL_face*(1+SHL_rate)^C6055</f>
        <v/>
      </c>
      <c r="G6055">
        <f>Pref_face*(1+Pref_rate)^C6055</f>
        <v/>
      </c>
      <c r="H6055">
        <f>MAX(E6055-F6055-G6055,0)</f>
        <v/>
      </c>
      <c r="I6055">
        <f>MIN(E6055,F6055+G6055)+(1-MgmtPct)*H6055</f>
        <v/>
      </c>
      <c r="J6055">
        <f>IF(I6055/SponsorCost&gt;=RatchetTrigger,1,0)</f>
        <v/>
      </c>
      <c r="K6055">
        <f>IF(J6055=1,MgmtPctRatchet,MgmtPct)</f>
        <v/>
      </c>
      <c r="L6055">
        <f>K6055*H6055</f>
        <v/>
      </c>
      <c r="M6055">
        <f>EXP(-rf*C6055)*L6055</f>
        <v/>
      </c>
      <c r="N6055">
        <f>EXP(-rf*C6055)*E6055</f>
        <v/>
      </c>
    </row>
    <row r="6056">
      <c r="A6056" t="n">
        <v>6048</v>
      </c>
      <c r="B6056">
        <f>RAND()</f>
        <v/>
      </c>
      <c r="C6056">
        <f>IF(B6056&lt;P_3,3,IF(B6056&lt;P_3+P_4,4,5))</f>
        <v/>
      </c>
      <c r="D6056">
        <f>NORM.S.INV(RAND())</f>
        <v/>
      </c>
      <c r="E6056">
        <f>V0*EXP((rf-q_leak-0.5*sigma^2)*C6056+sigma*SQRT(C6056)*D6056)</f>
        <v/>
      </c>
      <c r="F6056">
        <f>SHL_face*(1+SHL_rate)^C6056</f>
        <v/>
      </c>
      <c r="G6056">
        <f>Pref_face*(1+Pref_rate)^C6056</f>
        <v/>
      </c>
      <c r="H6056">
        <f>MAX(E6056-F6056-G6056,0)</f>
        <v/>
      </c>
      <c r="I6056">
        <f>MIN(E6056,F6056+G6056)+(1-MgmtPct)*H6056</f>
        <v/>
      </c>
      <c r="J6056">
        <f>IF(I6056/SponsorCost&gt;=RatchetTrigger,1,0)</f>
        <v/>
      </c>
      <c r="K6056">
        <f>IF(J6056=1,MgmtPctRatchet,MgmtPct)</f>
        <v/>
      </c>
      <c r="L6056">
        <f>K6056*H6056</f>
        <v/>
      </c>
      <c r="M6056">
        <f>EXP(-rf*C6056)*L6056</f>
        <v/>
      </c>
      <c r="N6056">
        <f>EXP(-rf*C6056)*E6056</f>
        <v/>
      </c>
    </row>
    <row r="6057">
      <c r="A6057" t="n">
        <v>6049</v>
      </c>
      <c r="B6057">
        <f>RAND()</f>
        <v/>
      </c>
      <c r="C6057">
        <f>IF(B6057&lt;P_3,3,IF(B6057&lt;P_3+P_4,4,5))</f>
        <v/>
      </c>
      <c r="D6057">
        <f>NORM.S.INV(RAND())</f>
        <v/>
      </c>
      <c r="E6057">
        <f>V0*EXP((rf-q_leak-0.5*sigma^2)*C6057+sigma*SQRT(C6057)*D6057)</f>
        <v/>
      </c>
      <c r="F6057">
        <f>SHL_face*(1+SHL_rate)^C6057</f>
        <v/>
      </c>
      <c r="G6057">
        <f>Pref_face*(1+Pref_rate)^C6057</f>
        <v/>
      </c>
      <c r="H6057">
        <f>MAX(E6057-F6057-G6057,0)</f>
        <v/>
      </c>
      <c r="I6057">
        <f>MIN(E6057,F6057+G6057)+(1-MgmtPct)*H6057</f>
        <v/>
      </c>
      <c r="J6057">
        <f>IF(I6057/SponsorCost&gt;=RatchetTrigger,1,0)</f>
        <v/>
      </c>
      <c r="K6057">
        <f>IF(J6057=1,MgmtPctRatchet,MgmtPct)</f>
        <v/>
      </c>
      <c r="L6057">
        <f>K6057*H6057</f>
        <v/>
      </c>
      <c r="M6057">
        <f>EXP(-rf*C6057)*L6057</f>
        <v/>
      </c>
      <c r="N6057">
        <f>EXP(-rf*C6057)*E6057</f>
        <v/>
      </c>
    </row>
    <row r="6058">
      <c r="A6058" t="n">
        <v>6050</v>
      </c>
      <c r="B6058">
        <f>RAND()</f>
        <v/>
      </c>
      <c r="C6058">
        <f>IF(B6058&lt;P_3,3,IF(B6058&lt;P_3+P_4,4,5))</f>
        <v/>
      </c>
      <c r="D6058">
        <f>NORM.S.INV(RAND())</f>
        <v/>
      </c>
      <c r="E6058">
        <f>V0*EXP((rf-q_leak-0.5*sigma^2)*C6058+sigma*SQRT(C6058)*D6058)</f>
        <v/>
      </c>
      <c r="F6058">
        <f>SHL_face*(1+SHL_rate)^C6058</f>
        <v/>
      </c>
      <c r="G6058">
        <f>Pref_face*(1+Pref_rate)^C6058</f>
        <v/>
      </c>
      <c r="H6058">
        <f>MAX(E6058-F6058-G6058,0)</f>
        <v/>
      </c>
      <c r="I6058">
        <f>MIN(E6058,F6058+G6058)+(1-MgmtPct)*H6058</f>
        <v/>
      </c>
      <c r="J6058">
        <f>IF(I6058/SponsorCost&gt;=RatchetTrigger,1,0)</f>
        <v/>
      </c>
      <c r="K6058">
        <f>IF(J6058=1,MgmtPctRatchet,MgmtPct)</f>
        <v/>
      </c>
      <c r="L6058">
        <f>K6058*H6058</f>
        <v/>
      </c>
      <c r="M6058">
        <f>EXP(-rf*C6058)*L6058</f>
        <v/>
      </c>
      <c r="N6058">
        <f>EXP(-rf*C6058)*E6058</f>
        <v/>
      </c>
    </row>
    <row r="6059">
      <c r="A6059" t="n">
        <v>6051</v>
      </c>
      <c r="B6059">
        <f>RAND()</f>
        <v/>
      </c>
      <c r="C6059">
        <f>IF(B6059&lt;P_3,3,IF(B6059&lt;P_3+P_4,4,5))</f>
        <v/>
      </c>
      <c r="D6059">
        <f>NORM.S.INV(RAND())</f>
        <v/>
      </c>
      <c r="E6059">
        <f>V0*EXP((rf-q_leak-0.5*sigma^2)*C6059+sigma*SQRT(C6059)*D6059)</f>
        <v/>
      </c>
      <c r="F6059">
        <f>SHL_face*(1+SHL_rate)^C6059</f>
        <v/>
      </c>
      <c r="G6059">
        <f>Pref_face*(1+Pref_rate)^C6059</f>
        <v/>
      </c>
      <c r="H6059">
        <f>MAX(E6059-F6059-G6059,0)</f>
        <v/>
      </c>
      <c r="I6059">
        <f>MIN(E6059,F6059+G6059)+(1-MgmtPct)*H6059</f>
        <v/>
      </c>
      <c r="J6059">
        <f>IF(I6059/SponsorCost&gt;=RatchetTrigger,1,0)</f>
        <v/>
      </c>
      <c r="K6059">
        <f>IF(J6059=1,MgmtPctRatchet,MgmtPct)</f>
        <v/>
      </c>
      <c r="L6059">
        <f>K6059*H6059</f>
        <v/>
      </c>
      <c r="M6059">
        <f>EXP(-rf*C6059)*L6059</f>
        <v/>
      </c>
      <c r="N6059">
        <f>EXP(-rf*C6059)*E6059</f>
        <v/>
      </c>
    </row>
    <row r="6060">
      <c r="A6060" t="n">
        <v>6052</v>
      </c>
      <c r="B6060">
        <f>RAND()</f>
        <v/>
      </c>
      <c r="C6060">
        <f>IF(B6060&lt;P_3,3,IF(B6060&lt;P_3+P_4,4,5))</f>
        <v/>
      </c>
      <c r="D6060">
        <f>NORM.S.INV(RAND())</f>
        <v/>
      </c>
      <c r="E6060">
        <f>V0*EXP((rf-q_leak-0.5*sigma^2)*C6060+sigma*SQRT(C6060)*D6060)</f>
        <v/>
      </c>
      <c r="F6060">
        <f>SHL_face*(1+SHL_rate)^C6060</f>
        <v/>
      </c>
      <c r="G6060">
        <f>Pref_face*(1+Pref_rate)^C6060</f>
        <v/>
      </c>
      <c r="H6060">
        <f>MAX(E6060-F6060-G6060,0)</f>
        <v/>
      </c>
      <c r="I6060">
        <f>MIN(E6060,F6060+G6060)+(1-MgmtPct)*H6060</f>
        <v/>
      </c>
      <c r="J6060">
        <f>IF(I6060/SponsorCost&gt;=RatchetTrigger,1,0)</f>
        <v/>
      </c>
      <c r="K6060">
        <f>IF(J6060=1,MgmtPctRatchet,MgmtPct)</f>
        <v/>
      </c>
      <c r="L6060">
        <f>K6060*H6060</f>
        <v/>
      </c>
      <c r="M6060">
        <f>EXP(-rf*C6060)*L6060</f>
        <v/>
      </c>
      <c r="N6060">
        <f>EXP(-rf*C6060)*E6060</f>
        <v/>
      </c>
    </row>
    <row r="6061">
      <c r="A6061" t="n">
        <v>6053</v>
      </c>
      <c r="B6061">
        <f>RAND()</f>
        <v/>
      </c>
      <c r="C6061">
        <f>IF(B6061&lt;P_3,3,IF(B6061&lt;P_3+P_4,4,5))</f>
        <v/>
      </c>
      <c r="D6061">
        <f>NORM.S.INV(RAND())</f>
        <v/>
      </c>
      <c r="E6061">
        <f>V0*EXP((rf-q_leak-0.5*sigma^2)*C6061+sigma*SQRT(C6061)*D6061)</f>
        <v/>
      </c>
      <c r="F6061">
        <f>SHL_face*(1+SHL_rate)^C6061</f>
        <v/>
      </c>
      <c r="G6061">
        <f>Pref_face*(1+Pref_rate)^C6061</f>
        <v/>
      </c>
      <c r="H6061">
        <f>MAX(E6061-F6061-G6061,0)</f>
        <v/>
      </c>
      <c r="I6061">
        <f>MIN(E6061,F6061+G6061)+(1-MgmtPct)*H6061</f>
        <v/>
      </c>
      <c r="J6061">
        <f>IF(I6061/SponsorCost&gt;=RatchetTrigger,1,0)</f>
        <v/>
      </c>
      <c r="K6061">
        <f>IF(J6061=1,MgmtPctRatchet,MgmtPct)</f>
        <v/>
      </c>
      <c r="L6061">
        <f>K6061*H6061</f>
        <v/>
      </c>
      <c r="M6061">
        <f>EXP(-rf*C6061)*L6061</f>
        <v/>
      </c>
      <c r="N6061">
        <f>EXP(-rf*C6061)*E6061</f>
        <v/>
      </c>
    </row>
    <row r="6062">
      <c r="A6062" t="n">
        <v>6054</v>
      </c>
      <c r="B6062">
        <f>RAND()</f>
        <v/>
      </c>
      <c r="C6062">
        <f>IF(B6062&lt;P_3,3,IF(B6062&lt;P_3+P_4,4,5))</f>
        <v/>
      </c>
      <c r="D6062">
        <f>NORM.S.INV(RAND())</f>
        <v/>
      </c>
      <c r="E6062">
        <f>V0*EXP((rf-q_leak-0.5*sigma^2)*C6062+sigma*SQRT(C6062)*D6062)</f>
        <v/>
      </c>
      <c r="F6062">
        <f>SHL_face*(1+SHL_rate)^C6062</f>
        <v/>
      </c>
      <c r="G6062">
        <f>Pref_face*(1+Pref_rate)^C6062</f>
        <v/>
      </c>
      <c r="H6062">
        <f>MAX(E6062-F6062-G6062,0)</f>
        <v/>
      </c>
      <c r="I6062">
        <f>MIN(E6062,F6062+G6062)+(1-MgmtPct)*H6062</f>
        <v/>
      </c>
      <c r="J6062">
        <f>IF(I6062/SponsorCost&gt;=RatchetTrigger,1,0)</f>
        <v/>
      </c>
      <c r="K6062">
        <f>IF(J6062=1,MgmtPctRatchet,MgmtPct)</f>
        <v/>
      </c>
      <c r="L6062">
        <f>K6062*H6062</f>
        <v/>
      </c>
      <c r="M6062">
        <f>EXP(-rf*C6062)*L6062</f>
        <v/>
      </c>
      <c r="N6062">
        <f>EXP(-rf*C6062)*E6062</f>
        <v/>
      </c>
    </row>
    <row r="6063">
      <c r="A6063" t="n">
        <v>6055</v>
      </c>
      <c r="B6063">
        <f>RAND()</f>
        <v/>
      </c>
      <c r="C6063">
        <f>IF(B6063&lt;P_3,3,IF(B6063&lt;P_3+P_4,4,5))</f>
        <v/>
      </c>
      <c r="D6063">
        <f>NORM.S.INV(RAND())</f>
        <v/>
      </c>
      <c r="E6063">
        <f>V0*EXP((rf-q_leak-0.5*sigma^2)*C6063+sigma*SQRT(C6063)*D6063)</f>
        <v/>
      </c>
      <c r="F6063">
        <f>SHL_face*(1+SHL_rate)^C6063</f>
        <v/>
      </c>
      <c r="G6063">
        <f>Pref_face*(1+Pref_rate)^C6063</f>
        <v/>
      </c>
      <c r="H6063">
        <f>MAX(E6063-F6063-G6063,0)</f>
        <v/>
      </c>
      <c r="I6063">
        <f>MIN(E6063,F6063+G6063)+(1-MgmtPct)*H6063</f>
        <v/>
      </c>
      <c r="J6063">
        <f>IF(I6063/SponsorCost&gt;=RatchetTrigger,1,0)</f>
        <v/>
      </c>
      <c r="K6063">
        <f>IF(J6063=1,MgmtPctRatchet,MgmtPct)</f>
        <v/>
      </c>
      <c r="L6063">
        <f>K6063*H6063</f>
        <v/>
      </c>
      <c r="M6063">
        <f>EXP(-rf*C6063)*L6063</f>
        <v/>
      </c>
      <c r="N6063">
        <f>EXP(-rf*C6063)*E6063</f>
        <v/>
      </c>
    </row>
    <row r="6064">
      <c r="A6064" t="n">
        <v>6056</v>
      </c>
      <c r="B6064">
        <f>RAND()</f>
        <v/>
      </c>
      <c r="C6064">
        <f>IF(B6064&lt;P_3,3,IF(B6064&lt;P_3+P_4,4,5))</f>
        <v/>
      </c>
      <c r="D6064">
        <f>NORM.S.INV(RAND())</f>
        <v/>
      </c>
      <c r="E6064">
        <f>V0*EXP((rf-q_leak-0.5*sigma^2)*C6064+sigma*SQRT(C6064)*D6064)</f>
        <v/>
      </c>
      <c r="F6064">
        <f>SHL_face*(1+SHL_rate)^C6064</f>
        <v/>
      </c>
      <c r="G6064">
        <f>Pref_face*(1+Pref_rate)^C6064</f>
        <v/>
      </c>
      <c r="H6064">
        <f>MAX(E6064-F6064-G6064,0)</f>
        <v/>
      </c>
      <c r="I6064">
        <f>MIN(E6064,F6064+G6064)+(1-MgmtPct)*H6064</f>
        <v/>
      </c>
      <c r="J6064">
        <f>IF(I6064/SponsorCost&gt;=RatchetTrigger,1,0)</f>
        <v/>
      </c>
      <c r="K6064">
        <f>IF(J6064=1,MgmtPctRatchet,MgmtPct)</f>
        <v/>
      </c>
      <c r="L6064">
        <f>K6064*H6064</f>
        <v/>
      </c>
      <c r="M6064">
        <f>EXP(-rf*C6064)*L6064</f>
        <v/>
      </c>
      <c r="N6064">
        <f>EXP(-rf*C6064)*E6064</f>
        <v/>
      </c>
    </row>
    <row r="6065">
      <c r="A6065" t="n">
        <v>6057</v>
      </c>
      <c r="B6065">
        <f>RAND()</f>
        <v/>
      </c>
      <c r="C6065">
        <f>IF(B6065&lt;P_3,3,IF(B6065&lt;P_3+P_4,4,5))</f>
        <v/>
      </c>
      <c r="D6065">
        <f>NORM.S.INV(RAND())</f>
        <v/>
      </c>
      <c r="E6065">
        <f>V0*EXP((rf-q_leak-0.5*sigma^2)*C6065+sigma*SQRT(C6065)*D6065)</f>
        <v/>
      </c>
      <c r="F6065">
        <f>SHL_face*(1+SHL_rate)^C6065</f>
        <v/>
      </c>
      <c r="G6065">
        <f>Pref_face*(1+Pref_rate)^C6065</f>
        <v/>
      </c>
      <c r="H6065">
        <f>MAX(E6065-F6065-G6065,0)</f>
        <v/>
      </c>
      <c r="I6065">
        <f>MIN(E6065,F6065+G6065)+(1-MgmtPct)*H6065</f>
        <v/>
      </c>
      <c r="J6065">
        <f>IF(I6065/SponsorCost&gt;=RatchetTrigger,1,0)</f>
        <v/>
      </c>
      <c r="K6065">
        <f>IF(J6065=1,MgmtPctRatchet,MgmtPct)</f>
        <v/>
      </c>
      <c r="L6065">
        <f>K6065*H6065</f>
        <v/>
      </c>
      <c r="M6065">
        <f>EXP(-rf*C6065)*L6065</f>
        <v/>
      </c>
      <c r="N6065">
        <f>EXP(-rf*C6065)*E6065</f>
        <v/>
      </c>
    </row>
    <row r="6066">
      <c r="A6066" t="n">
        <v>6058</v>
      </c>
      <c r="B6066">
        <f>RAND()</f>
        <v/>
      </c>
      <c r="C6066">
        <f>IF(B6066&lt;P_3,3,IF(B6066&lt;P_3+P_4,4,5))</f>
        <v/>
      </c>
      <c r="D6066">
        <f>NORM.S.INV(RAND())</f>
        <v/>
      </c>
      <c r="E6066">
        <f>V0*EXP((rf-q_leak-0.5*sigma^2)*C6066+sigma*SQRT(C6066)*D6066)</f>
        <v/>
      </c>
      <c r="F6066">
        <f>SHL_face*(1+SHL_rate)^C6066</f>
        <v/>
      </c>
      <c r="G6066">
        <f>Pref_face*(1+Pref_rate)^C6066</f>
        <v/>
      </c>
      <c r="H6066">
        <f>MAX(E6066-F6066-G6066,0)</f>
        <v/>
      </c>
      <c r="I6066">
        <f>MIN(E6066,F6066+G6066)+(1-MgmtPct)*H6066</f>
        <v/>
      </c>
      <c r="J6066">
        <f>IF(I6066/SponsorCost&gt;=RatchetTrigger,1,0)</f>
        <v/>
      </c>
      <c r="K6066">
        <f>IF(J6066=1,MgmtPctRatchet,MgmtPct)</f>
        <v/>
      </c>
      <c r="L6066">
        <f>K6066*H6066</f>
        <v/>
      </c>
      <c r="M6066">
        <f>EXP(-rf*C6066)*L6066</f>
        <v/>
      </c>
      <c r="N6066">
        <f>EXP(-rf*C6066)*E6066</f>
        <v/>
      </c>
    </row>
    <row r="6067">
      <c r="A6067" t="n">
        <v>6059</v>
      </c>
      <c r="B6067">
        <f>RAND()</f>
        <v/>
      </c>
      <c r="C6067">
        <f>IF(B6067&lt;P_3,3,IF(B6067&lt;P_3+P_4,4,5))</f>
        <v/>
      </c>
      <c r="D6067">
        <f>NORM.S.INV(RAND())</f>
        <v/>
      </c>
      <c r="E6067">
        <f>V0*EXP((rf-q_leak-0.5*sigma^2)*C6067+sigma*SQRT(C6067)*D6067)</f>
        <v/>
      </c>
      <c r="F6067">
        <f>SHL_face*(1+SHL_rate)^C6067</f>
        <v/>
      </c>
      <c r="G6067">
        <f>Pref_face*(1+Pref_rate)^C6067</f>
        <v/>
      </c>
      <c r="H6067">
        <f>MAX(E6067-F6067-G6067,0)</f>
        <v/>
      </c>
      <c r="I6067">
        <f>MIN(E6067,F6067+G6067)+(1-MgmtPct)*H6067</f>
        <v/>
      </c>
      <c r="J6067">
        <f>IF(I6067/SponsorCost&gt;=RatchetTrigger,1,0)</f>
        <v/>
      </c>
      <c r="K6067">
        <f>IF(J6067=1,MgmtPctRatchet,MgmtPct)</f>
        <v/>
      </c>
      <c r="L6067">
        <f>K6067*H6067</f>
        <v/>
      </c>
      <c r="M6067">
        <f>EXP(-rf*C6067)*L6067</f>
        <v/>
      </c>
      <c r="N6067">
        <f>EXP(-rf*C6067)*E6067</f>
        <v/>
      </c>
    </row>
    <row r="6068">
      <c r="A6068" t="n">
        <v>6060</v>
      </c>
      <c r="B6068">
        <f>RAND()</f>
        <v/>
      </c>
      <c r="C6068">
        <f>IF(B6068&lt;P_3,3,IF(B6068&lt;P_3+P_4,4,5))</f>
        <v/>
      </c>
      <c r="D6068">
        <f>NORM.S.INV(RAND())</f>
        <v/>
      </c>
      <c r="E6068">
        <f>V0*EXP((rf-q_leak-0.5*sigma^2)*C6068+sigma*SQRT(C6068)*D6068)</f>
        <v/>
      </c>
      <c r="F6068">
        <f>SHL_face*(1+SHL_rate)^C6068</f>
        <v/>
      </c>
      <c r="G6068">
        <f>Pref_face*(1+Pref_rate)^C6068</f>
        <v/>
      </c>
      <c r="H6068">
        <f>MAX(E6068-F6068-G6068,0)</f>
        <v/>
      </c>
      <c r="I6068">
        <f>MIN(E6068,F6068+G6068)+(1-MgmtPct)*H6068</f>
        <v/>
      </c>
      <c r="J6068">
        <f>IF(I6068/SponsorCost&gt;=RatchetTrigger,1,0)</f>
        <v/>
      </c>
      <c r="K6068">
        <f>IF(J6068=1,MgmtPctRatchet,MgmtPct)</f>
        <v/>
      </c>
      <c r="L6068">
        <f>K6068*H6068</f>
        <v/>
      </c>
      <c r="M6068">
        <f>EXP(-rf*C6068)*L6068</f>
        <v/>
      </c>
      <c r="N6068">
        <f>EXP(-rf*C6068)*E6068</f>
        <v/>
      </c>
    </row>
    <row r="6069">
      <c r="A6069" t="n">
        <v>6061</v>
      </c>
      <c r="B6069">
        <f>RAND()</f>
        <v/>
      </c>
      <c r="C6069">
        <f>IF(B6069&lt;P_3,3,IF(B6069&lt;P_3+P_4,4,5))</f>
        <v/>
      </c>
      <c r="D6069">
        <f>NORM.S.INV(RAND())</f>
        <v/>
      </c>
      <c r="E6069">
        <f>V0*EXP((rf-q_leak-0.5*sigma^2)*C6069+sigma*SQRT(C6069)*D6069)</f>
        <v/>
      </c>
      <c r="F6069">
        <f>SHL_face*(1+SHL_rate)^C6069</f>
        <v/>
      </c>
      <c r="G6069">
        <f>Pref_face*(1+Pref_rate)^C6069</f>
        <v/>
      </c>
      <c r="H6069">
        <f>MAX(E6069-F6069-G6069,0)</f>
        <v/>
      </c>
      <c r="I6069">
        <f>MIN(E6069,F6069+G6069)+(1-MgmtPct)*H6069</f>
        <v/>
      </c>
      <c r="J6069">
        <f>IF(I6069/SponsorCost&gt;=RatchetTrigger,1,0)</f>
        <v/>
      </c>
      <c r="K6069">
        <f>IF(J6069=1,MgmtPctRatchet,MgmtPct)</f>
        <v/>
      </c>
      <c r="L6069">
        <f>K6069*H6069</f>
        <v/>
      </c>
      <c r="M6069">
        <f>EXP(-rf*C6069)*L6069</f>
        <v/>
      </c>
      <c r="N6069">
        <f>EXP(-rf*C6069)*E6069</f>
        <v/>
      </c>
    </row>
    <row r="6070">
      <c r="A6070" t="n">
        <v>6062</v>
      </c>
      <c r="B6070">
        <f>RAND()</f>
        <v/>
      </c>
      <c r="C6070">
        <f>IF(B6070&lt;P_3,3,IF(B6070&lt;P_3+P_4,4,5))</f>
        <v/>
      </c>
      <c r="D6070">
        <f>NORM.S.INV(RAND())</f>
        <v/>
      </c>
      <c r="E6070">
        <f>V0*EXP((rf-q_leak-0.5*sigma^2)*C6070+sigma*SQRT(C6070)*D6070)</f>
        <v/>
      </c>
      <c r="F6070">
        <f>SHL_face*(1+SHL_rate)^C6070</f>
        <v/>
      </c>
      <c r="G6070">
        <f>Pref_face*(1+Pref_rate)^C6070</f>
        <v/>
      </c>
      <c r="H6070">
        <f>MAX(E6070-F6070-G6070,0)</f>
        <v/>
      </c>
      <c r="I6070">
        <f>MIN(E6070,F6070+G6070)+(1-MgmtPct)*H6070</f>
        <v/>
      </c>
      <c r="J6070">
        <f>IF(I6070/SponsorCost&gt;=RatchetTrigger,1,0)</f>
        <v/>
      </c>
      <c r="K6070">
        <f>IF(J6070=1,MgmtPctRatchet,MgmtPct)</f>
        <v/>
      </c>
      <c r="L6070">
        <f>K6070*H6070</f>
        <v/>
      </c>
      <c r="M6070">
        <f>EXP(-rf*C6070)*L6070</f>
        <v/>
      </c>
      <c r="N6070">
        <f>EXP(-rf*C6070)*E6070</f>
        <v/>
      </c>
    </row>
    <row r="6071">
      <c r="A6071" t="n">
        <v>6063</v>
      </c>
      <c r="B6071">
        <f>RAND()</f>
        <v/>
      </c>
      <c r="C6071">
        <f>IF(B6071&lt;P_3,3,IF(B6071&lt;P_3+P_4,4,5))</f>
        <v/>
      </c>
      <c r="D6071">
        <f>NORM.S.INV(RAND())</f>
        <v/>
      </c>
      <c r="E6071">
        <f>V0*EXP((rf-q_leak-0.5*sigma^2)*C6071+sigma*SQRT(C6071)*D6071)</f>
        <v/>
      </c>
      <c r="F6071">
        <f>SHL_face*(1+SHL_rate)^C6071</f>
        <v/>
      </c>
      <c r="G6071">
        <f>Pref_face*(1+Pref_rate)^C6071</f>
        <v/>
      </c>
      <c r="H6071">
        <f>MAX(E6071-F6071-G6071,0)</f>
        <v/>
      </c>
      <c r="I6071">
        <f>MIN(E6071,F6071+G6071)+(1-MgmtPct)*H6071</f>
        <v/>
      </c>
      <c r="J6071">
        <f>IF(I6071/SponsorCost&gt;=RatchetTrigger,1,0)</f>
        <v/>
      </c>
      <c r="K6071">
        <f>IF(J6071=1,MgmtPctRatchet,MgmtPct)</f>
        <v/>
      </c>
      <c r="L6071">
        <f>K6071*H6071</f>
        <v/>
      </c>
      <c r="M6071">
        <f>EXP(-rf*C6071)*L6071</f>
        <v/>
      </c>
      <c r="N6071">
        <f>EXP(-rf*C6071)*E6071</f>
        <v/>
      </c>
    </row>
    <row r="6072">
      <c r="A6072" t="n">
        <v>6064</v>
      </c>
      <c r="B6072">
        <f>RAND()</f>
        <v/>
      </c>
      <c r="C6072">
        <f>IF(B6072&lt;P_3,3,IF(B6072&lt;P_3+P_4,4,5))</f>
        <v/>
      </c>
      <c r="D6072">
        <f>NORM.S.INV(RAND())</f>
        <v/>
      </c>
      <c r="E6072">
        <f>V0*EXP((rf-q_leak-0.5*sigma^2)*C6072+sigma*SQRT(C6072)*D6072)</f>
        <v/>
      </c>
      <c r="F6072">
        <f>SHL_face*(1+SHL_rate)^C6072</f>
        <v/>
      </c>
      <c r="G6072">
        <f>Pref_face*(1+Pref_rate)^C6072</f>
        <v/>
      </c>
      <c r="H6072">
        <f>MAX(E6072-F6072-G6072,0)</f>
        <v/>
      </c>
      <c r="I6072">
        <f>MIN(E6072,F6072+G6072)+(1-MgmtPct)*H6072</f>
        <v/>
      </c>
      <c r="J6072">
        <f>IF(I6072/SponsorCost&gt;=RatchetTrigger,1,0)</f>
        <v/>
      </c>
      <c r="K6072">
        <f>IF(J6072=1,MgmtPctRatchet,MgmtPct)</f>
        <v/>
      </c>
      <c r="L6072">
        <f>K6072*H6072</f>
        <v/>
      </c>
      <c r="M6072">
        <f>EXP(-rf*C6072)*L6072</f>
        <v/>
      </c>
      <c r="N6072">
        <f>EXP(-rf*C6072)*E6072</f>
        <v/>
      </c>
    </row>
    <row r="6073">
      <c r="A6073" t="n">
        <v>6065</v>
      </c>
      <c r="B6073">
        <f>RAND()</f>
        <v/>
      </c>
      <c r="C6073">
        <f>IF(B6073&lt;P_3,3,IF(B6073&lt;P_3+P_4,4,5))</f>
        <v/>
      </c>
      <c r="D6073">
        <f>NORM.S.INV(RAND())</f>
        <v/>
      </c>
      <c r="E6073">
        <f>V0*EXP((rf-q_leak-0.5*sigma^2)*C6073+sigma*SQRT(C6073)*D6073)</f>
        <v/>
      </c>
      <c r="F6073">
        <f>SHL_face*(1+SHL_rate)^C6073</f>
        <v/>
      </c>
      <c r="G6073">
        <f>Pref_face*(1+Pref_rate)^C6073</f>
        <v/>
      </c>
      <c r="H6073">
        <f>MAX(E6073-F6073-G6073,0)</f>
        <v/>
      </c>
      <c r="I6073">
        <f>MIN(E6073,F6073+G6073)+(1-MgmtPct)*H6073</f>
        <v/>
      </c>
      <c r="J6073">
        <f>IF(I6073/SponsorCost&gt;=RatchetTrigger,1,0)</f>
        <v/>
      </c>
      <c r="K6073">
        <f>IF(J6073=1,MgmtPctRatchet,MgmtPct)</f>
        <v/>
      </c>
      <c r="L6073">
        <f>K6073*H6073</f>
        <v/>
      </c>
      <c r="M6073">
        <f>EXP(-rf*C6073)*L6073</f>
        <v/>
      </c>
      <c r="N6073">
        <f>EXP(-rf*C6073)*E6073</f>
        <v/>
      </c>
    </row>
    <row r="6074">
      <c r="A6074" t="n">
        <v>6066</v>
      </c>
      <c r="B6074">
        <f>RAND()</f>
        <v/>
      </c>
      <c r="C6074">
        <f>IF(B6074&lt;P_3,3,IF(B6074&lt;P_3+P_4,4,5))</f>
        <v/>
      </c>
      <c r="D6074">
        <f>NORM.S.INV(RAND())</f>
        <v/>
      </c>
      <c r="E6074">
        <f>V0*EXP((rf-q_leak-0.5*sigma^2)*C6074+sigma*SQRT(C6074)*D6074)</f>
        <v/>
      </c>
      <c r="F6074">
        <f>SHL_face*(1+SHL_rate)^C6074</f>
        <v/>
      </c>
      <c r="G6074">
        <f>Pref_face*(1+Pref_rate)^C6074</f>
        <v/>
      </c>
      <c r="H6074">
        <f>MAX(E6074-F6074-G6074,0)</f>
        <v/>
      </c>
      <c r="I6074">
        <f>MIN(E6074,F6074+G6074)+(1-MgmtPct)*H6074</f>
        <v/>
      </c>
      <c r="J6074">
        <f>IF(I6074/SponsorCost&gt;=RatchetTrigger,1,0)</f>
        <v/>
      </c>
      <c r="K6074">
        <f>IF(J6074=1,MgmtPctRatchet,MgmtPct)</f>
        <v/>
      </c>
      <c r="L6074">
        <f>K6074*H6074</f>
        <v/>
      </c>
      <c r="M6074">
        <f>EXP(-rf*C6074)*L6074</f>
        <v/>
      </c>
      <c r="N6074">
        <f>EXP(-rf*C6074)*E6074</f>
        <v/>
      </c>
    </row>
    <row r="6075">
      <c r="A6075" t="n">
        <v>6067</v>
      </c>
      <c r="B6075">
        <f>RAND()</f>
        <v/>
      </c>
      <c r="C6075">
        <f>IF(B6075&lt;P_3,3,IF(B6075&lt;P_3+P_4,4,5))</f>
        <v/>
      </c>
      <c r="D6075">
        <f>NORM.S.INV(RAND())</f>
        <v/>
      </c>
      <c r="E6075">
        <f>V0*EXP((rf-q_leak-0.5*sigma^2)*C6075+sigma*SQRT(C6075)*D6075)</f>
        <v/>
      </c>
      <c r="F6075">
        <f>SHL_face*(1+SHL_rate)^C6075</f>
        <v/>
      </c>
      <c r="G6075">
        <f>Pref_face*(1+Pref_rate)^C6075</f>
        <v/>
      </c>
      <c r="H6075">
        <f>MAX(E6075-F6075-G6075,0)</f>
        <v/>
      </c>
      <c r="I6075">
        <f>MIN(E6075,F6075+G6075)+(1-MgmtPct)*H6075</f>
        <v/>
      </c>
      <c r="J6075">
        <f>IF(I6075/SponsorCost&gt;=RatchetTrigger,1,0)</f>
        <v/>
      </c>
      <c r="K6075">
        <f>IF(J6075=1,MgmtPctRatchet,MgmtPct)</f>
        <v/>
      </c>
      <c r="L6075">
        <f>K6075*H6075</f>
        <v/>
      </c>
      <c r="M6075">
        <f>EXP(-rf*C6075)*L6075</f>
        <v/>
      </c>
      <c r="N6075">
        <f>EXP(-rf*C6075)*E6075</f>
        <v/>
      </c>
    </row>
    <row r="6076">
      <c r="A6076" t="n">
        <v>6068</v>
      </c>
      <c r="B6076">
        <f>RAND()</f>
        <v/>
      </c>
      <c r="C6076">
        <f>IF(B6076&lt;P_3,3,IF(B6076&lt;P_3+P_4,4,5))</f>
        <v/>
      </c>
      <c r="D6076">
        <f>NORM.S.INV(RAND())</f>
        <v/>
      </c>
      <c r="E6076">
        <f>V0*EXP((rf-q_leak-0.5*sigma^2)*C6076+sigma*SQRT(C6076)*D6076)</f>
        <v/>
      </c>
      <c r="F6076">
        <f>SHL_face*(1+SHL_rate)^C6076</f>
        <v/>
      </c>
      <c r="G6076">
        <f>Pref_face*(1+Pref_rate)^C6076</f>
        <v/>
      </c>
      <c r="H6076">
        <f>MAX(E6076-F6076-G6076,0)</f>
        <v/>
      </c>
      <c r="I6076">
        <f>MIN(E6076,F6076+G6076)+(1-MgmtPct)*H6076</f>
        <v/>
      </c>
      <c r="J6076">
        <f>IF(I6076/SponsorCost&gt;=RatchetTrigger,1,0)</f>
        <v/>
      </c>
      <c r="K6076">
        <f>IF(J6076=1,MgmtPctRatchet,MgmtPct)</f>
        <v/>
      </c>
      <c r="L6076">
        <f>K6076*H6076</f>
        <v/>
      </c>
      <c r="M6076">
        <f>EXP(-rf*C6076)*L6076</f>
        <v/>
      </c>
      <c r="N6076">
        <f>EXP(-rf*C6076)*E6076</f>
        <v/>
      </c>
    </row>
    <row r="6077">
      <c r="A6077" t="n">
        <v>6069</v>
      </c>
      <c r="B6077">
        <f>RAND()</f>
        <v/>
      </c>
      <c r="C6077">
        <f>IF(B6077&lt;P_3,3,IF(B6077&lt;P_3+P_4,4,5))</f>
        <v/>
      </c>
      <c r="D6077">
        <f>NORM.S.INV(RAND())</f>
        <v/>
      </c>
      <c r="E6077">
        <f>V0*EXP((rf-q_leak-0.5*sigma^2)*C6077+sigma*SQRT(C6077)*D6077)</f>
        <v/>
      </c>
      <c r="F6077">
        <f>SHL_face*(1+SHL_rate)^C6077</f>
        <v/>
      </c>
      <c r="G6077">
        <f>Pref_face*(1+Pref_rate)^C6077</f>
        <v/>
      </c>
      <c r="H6077">
        <f>MAX(E6077-F6077-G6077,0)</f>
        <v/>
      </c>
      <c r="I6077">
        <f>MIN(E6077,F6077+G6077)+(1-MgmtPct)*H6077</f>
        <v/>
      </c>
      <c r="J6077">
        <f>IF(I6077/SponsorCost&gt;=RatchetTrigger,1,0)</f>
        <v/>
      </c>
      <c r="K6077">
        <f>IF(J6077=1,MgmtPctRatchet,MgmtPct)</f>
        <v/>
      </c>
      <c r="L6077">
        <f>K6077*H6077</f>
        <v/>
      </c>
      <c r="M6077">
        <f>EXP(-rf*C6077)*L6077</f>
        <v/>
      </c>
      <c r="N6077">
        <f>EXP(-rf*C6077)*E6077</f>
        <v/>
      </c>
    </row>
    <row r="6078">
      <c r="A6078" t="n">
        <v>6070</v>
      </c>
      <c r="B6078">
        <f>RAND()</f>
        <v/>
      </c>
      <c r="C6078">
        <f>IF(B6078&lt;P_3,3,IF(B6078&lt;P_3+P_4,4,5))</f>
        <v/>
      </c>
      <c r="D6078">
        <f>NORM.S.INV(RAND())</f>
        <v/>
      </c>
      <c r="E6078">
        <f>V0*EXP((rf-q_leak-0.5*sigma^2)*C6078+sigma*SQRT(C6078)*D6078)</f>
        <v/>
      </c>
      <c r="F6078">
        <f>SHL_face*(1+SHL_rate)^C6078</f>
        <v/>
      </c>
      <c r="G6078">
        <f>Pref_face*(1+Pref_rate)^C6078</f>
        <v/>
      </c>
      <c r="H6078">
        <f>MAX(E6078-F6078-G6078,0)</f>
        <v/>
      </c>
      <c r="I6078">
        <f>MIN(E6078,F6078+G6078)+(1-MgmtPct)*H6078</f>
        <v/>
      </c>
      <c r="J6078">
        <f>IF(I6078/SponsorCost&gt;=RatchetTrigger,1,0)</f>
        <v/>
      </c>
      <c r="K6078">
        <f>IF(J6078=1,MgmtPctRatchet,MgmtPct)</f>
        <v/>
      </c>
      <c r="L6078">
        <f>K6078*H6078</f>
        <v/>
      </c>
      <c r="M6078">
        <f>EXP(-rf*C6078)*L6078</f>
        <v/>
      </c>
      <c r="N6078">
        <f>EXP(-rf*C6078)*E6078</f>
        <v/>
      </c>
    </row>
    <row r="6079">
      <c r="A6079" t="n">
        <v>6071</v>
      </c>
      <c r="B6079">
        <f>RAND()</f>
        <v/>
      </c>
      <c r="C6079">
        <f>IF(B6079&lt;P_3,3,IF(B6079&lt;P_3+P_4,4,5))</f>
        <v/>
      </c>
      <c r="D6079">
        <f>NORM.S.INV(RAND())</f>
        <v/>
      </c>
      <c r="E6079">
        <f>V0*EXP((rf-q_leak-0.5*sigma^2)*C6079+sigma*SQRT(C6079)*D6079)</f>
        <v/>
      </c>
      <c r="F6079">
        <f>SHL_face*(1+SHL_rate)^C6079</f>
        <v/>
      </c>
      <c r="G6079">
        <f>Pref_face*(1+Pref_rate)^C6079</f>
        <v/>
      </c>
      <c r="H6079">
        <f>MAX(E6079-F6079-G6079,0)</f>
        <v/>
      </c>
      <c r="I6079">
        <f>MIN(E6079,F6079+G6079)+(1-MgmtPct)*H6079</f>
        <v/>
      </c>
      <c r="J6079">
        <f>IF(I6079/SponsorCost&gt;=RatchetTrigger,1,0)</f>
        <v/>
      </c>
      <c r="K6079">
        <f>IF(J6079=1,MgmtPctRatchet,MgmtPct)</f>
        <v/>
      </c>
      <c r="L6079">
        <f>K6079*H6079</f>
        <v/>
      </c>
      <c r="M6079">
        <f>EXP(-rf*C6079)*L6079</f>
        <v/>
      </c>
      <c r="N6079">
        <f>EXP(-rf*C6079)*E6079</f>
        <v/>
      </c>
    </row>
    <row r="6080">
      <c r="A6080" t="n">
        <v>6072</v>
      </c>
      <c r="B6080">
        <f>RAND()</f>
        <v/>
      </c>
      <c r="C6080">
        <f>IF(B6080&lt;P_3,3,IF(B6080&lt;P_3+P_4,4,5))</f>
        <v/>
      </c>
      <c r="D6080">
        <f>NORM.S.INV(RAND())</f>
        <v/>
      </c>
      <c r="E6080">
        <f>V0*EXP((rf-q_leak-0.5*sigma^2)*C6080+sigma*SQRT(C6080)*D6080)</f>
        <v/>
      </c>
      <c r="F6080">
        <f>SHL_face*(1+SHL_rate)^C6080</f>
        <v/>
      </c>
      <c r="G6080">
        <f>Pref_face*(1+Pref_rate)^C6080</f>
        <v/>
      </c>
      <c r="H6080">
        <f>MAX(E6080-F6080-G6080,0)</f>
        <v/>
      </c>
      <c r="I6080">
        <f>MIN(E6080,F6080+G6080)+(1-MgmtPct)*H6080</f>
        <v/>
      </c>
      <c r="J6080">
        <f>IF(I6080/SponsorCost&gt;=RatchetTrigger,1,0)</f>
        <v/>
      </c>
      <c r="K6080">
        <f>IF(J6080=1,MgmtPctRatchet,MgmtPct)</f>
        <v/>
      </c>
      <c r="L6080">
        <f>K6080*H6080</f>
        <v/>
      </c>
      <c r="M6080">
        <f>EXP(-rf*C6080)*L6080</f>
        <v/>
      </c>
      <c r="N6080">
        <f>EXP(-rf*C6080)*E6080</f>
        <v/>
      </c>
    </row>
    <row r="6081">
      <c r="A6081" t="n">
        <v>6073</v>
      </c>
      <c r="B6081">
        <f>RAND()</f>
        <v/>
      </c>
      <c r="C6081">
        <f>IF(B6081&lt;P_3,3,IF(B6081&lt;P_3+P_4,4,5))</f>
        <v/>
      </c>
      <c r="D6081">
        <f>NORM.S.INV(RAND())</f>
        <v/>
      </c>
      <c r="E6081">
        <f>V0*EXP((rf-q_leak-0.5*sigma^2)*C6081+sigma*SQRT(C6081)*D6081)</f>
        <v/>
      </c>
      <c r="F6081">
        <f>SHL_face*(1+SHL_rate)^C6081</f>
        <v/>
      </c>
      <c r="G6081">
        <f>Pref_face*(1+Pref_rate)^C6081</f>
        <v/>
      </c>
      <c r="H6081">
        <f>MAX(E6081-F6081-G6081,0)</f>
        <v/>
      </c>
      <c r="I6081">
        <f>MIN(E6081,F6081+G6081)+(1-MgmtPct)*H6081</f>
        <v/>
      </c>
      <c r="J6081">
        <f>IF(I6081/SponsorCost&gt;=RatchetTrigger,1,0)</f>
        <v/>
      </c>
      <c r="K6081">
        <f>IF(J6081=1,MgmtPctRatchet,MgmtPct)</f>
        <v/>
      </c>
      <c r="L6081">
        <f>K6081*H6081</f>
        <v/>
      </c>
      <c r="M6081">
        <f>EXP(-rf*C6081)*L6081</f>
        <v/>
      </c>
      <c r="N6081">
        <f>EXP(-rf*C6081)*E6081</f>
        <v/>
      </c>
    </row>
    <row r="6082">
      <c r="A6082" t="n">
        <v>6074</v>
      </c>
      <c r="B6082">
        <f>RAND()</f>
        <v/>
      </c>
      <c r="C6082">
        <f>IF(B6082&lt;P_3,3,IF(B6082&lt;P_3+P_4,4,5))</f>
        <v/>
      </c>
      <c r="D6082">
        <f>NORM.S.INV(RAND())</f>
        <v/>
      </c>
      <c r="E6082">
        <f>V0*EXP((rf-q_leak-0.5*sigma^2)*C6082+sigma*SQRT(C6082)*D6082)</f>
        <v/>
      </c>
      <c r="F6082">
        <f>SHL_face*(1+SHL_rate)^C6082</f>
        <v/>
      </c>
      <c r="G6082">
        <f>Pref_face*(1+Pref_rate)^C6082</f>
        <v/>
      </c>
      <c r="H6082">
        <f>MAX(E6082-F6082-G6082,0)</f>
        <v/>
      </c>
      <c r="I6082">
        <f>MIN(E6082,F6082+G6082)+(1-MgmtPct)*H6082</f>
        <v/>
      </c>
      <c r="J6082">
        <f>IF(I6082/SponsorCost&gt;=RatchetTrigger,1,0)</f>
        <v/>
      </c>
      <c r="K6082">
        <f>IF(J6082=1,MgmtPctRatchet,MgmtPct)</f>
        <v/>
      </c>
      <c r="L6082">
        <f>K6082*H6082</f>
        <v/>
      </c>
      <c r="M6082">
        <f>EXP(-rf*C6082)*L6082</f>
        <v/>
      </c>
      <c r="N6082">
        <f>EXP(-rf*C6082)*E6082</f>
        <v/>
      </c>
    </row>
    <row r="6083">
      <c r="A6083" t="n">
        <v>6075</v>
      </c>
      <c r="B6083">
        <f>RAND()</f>
        <v/>
      </c>
      <c r="C6083">
        <f>IF(B6083&lt;P_3,3,IF(B6083&lt;P_3+P_4,4,5))</f>
        <v/>
      </c>
      <c r="D6083">
        <f>NORM.S.INV(RAND())</f>
        <v/>
      </c>
      <c r="E6083">
        <f>V0*EXP((rf-q_leak-0.5*sigma^2)*C6083+sigma*SQRT(C6083)*D6083)</f>
        <v/>
      </c>
      <c r="F6083">
        <f>SHL_face*(1+SHL_rate)^C6083</f>
        <v/>
      </c>
      <c r="G6083">
        <f>Pref_face*(1+Pref_rate)^C6083</f>
        <v/>
      </c>
      <c r="H6083">
        <f>MAX(E6083-F6083-G6083,0)</f>
        <v/>
      </c>
      <c r="I6083">
        <f>MIN(E6083,F6083+G6083)+(1-MgmtPct)*H6083</f>
        <v/>
      </c>
      <c r="J6083">
        <f>IF(I6083/SponsorCost&gt;=RatchetTrigger,1,0)</f>
        <v/>
      </c>
      <c r="K6083">
        <f>IF(J6083=1,MgmtPctRatchet,MgmtPct)</f>
        <v/>
      </c>
      <c r="L6083">
        <f>K6083*H6083</f>
        <v/>
      </c>
      <c r="M6083">
        <f>EXP(-rf*C6083)*L6083</f>
        <v/>
      </c>
      <c r="N6083">
        <f>EXP(-rf*C6083)*E6083</f>
        <v/>
      </c>
    </row>
    <row r="6084">
      <c r="A6084" t="n">
        <v>6076</v>
      </c>
      <c r="B6084">
        <f>RAND()</f>
        <v/>
      </c>
      <c r="C6084">
        <f>IF(B6084&lt;P_3,3,IF(B6084&lt;P_3+P_4,4,5))</f>
        <v/>
      </c>
      <c r="D6084">
        <f>NORM.S.INV(RAND())</f>
        <v/>
      </c>
      <c r="E6084">
        <f>V0*EXP((rf-q_leak-0.5*sigma^2)*C6084+sigma*SQRT(C6084)*D6084)</f>
        <v/>
      </c>
      <c r="F6084">
        <f>SHL_face*(1+SHL_rate)^C6084</f>
        <v/>
      </c>
      <c r="G6084">
        <f>Pref_face*(1+Pref_rate)^C6084</f>
        <v/>
      </c>
      <c r="H6084">
        <f>MAX(E6084-F6084-G6084,0)</f>
        <v/>
      </c>
      <c r="I6084">
        <f>MIN(E6084,F6084+G6084)+(1-MgmtPct)*H6084</f>
        <v/>
      </c>
      <c r="J6084">
        <f>IF(I6084/SponsorCost&gt;=RatchetTrigger,1,0)</f>
        <v/>
      </c>
      <c r="K6084">
        <f>IF(J6084=1,MgmtPctRatchet,MgmtPct)</f>
        <v/>
      </c>
      <c r="L6084">
        <f>K6084*H6084</f>
        <v/>
      </c>
      <c r="M6084">
        <f>EXP(-rf*C6084)*L6084</f>
        <v/>
      </c>
      <c r="N6084">
        <f>EXP(-rf*C6084)*E6084</f>
        <v/>
      </c>
    </row>
    <row r="6085">
      <c r="A6085" t="n">
        <v>6077</v>
      </c>
      <c r="B6085">
        <f>RAND()</f>
        <v/>
      </c>
      <c r="C6085">
        <f>IF(B6085&lt;P_3,3,IF(B6085&lt;P_3+P_4,4,5))</f>
        <v/>
      </c>
      <c r="D6085">
        <f>NORM.S.INV(RAND())</f>
        <v/>
      </c>
      <c r="E6085">
        <f>V0*EXP((rf-q_leak-0.5*sigma^2)*C6085+sigma*SQRT(C6085)*D6085)</f>
        <v/>
      </c>
      <c r="F6085">
        <f>SHL_face*(1+SHL_rate)^C6085</f>
        <v/>
      </c>
      <c r="G6085">
        <f>Pref_face*(1+Pref_rate)^C6085</f>
        <v/>
      </c>
      <c r="H6085">
        <f>MAX(E6085-F6085-G6085,0)</f>
        <v/>
      </c>
      <c r="I6085">
        <f>MIN(E6085,F6085+G6085)+(1-MgmtPct)*H6085</f>
        <v/>
      </c>
      <c r="J6085">
        <f>IF(I6085/SponsorCost&gt;=RatchetTrigger,1,0)</f>
        <v/>
      </c>
      <c r="K6085">
        <f>IF(J6085=1,MgmtPctRatchet,MgmtPct)</f>
        <v/>
      </c>
      <c r="L6085">
        <f>K6085*H6085</f>
        <v/>
      </c>
      <c r="M6085">
        <f>EXP(-rf*C6085)*L6085</f>
        <v/>
      </c>
      <c r="N6085">
        <f>EXP(-rf*C6085)*E6085</f>
        <v/>
      </c>
    </row>
    <row r="6086">
      <c r="A6086" t="n">
        <v>6078</v>
      </c>
      <c r="B6086">
        <f>RAND()</f>
        <v/>
      </c>
      <c r="C6086">
        <f>IF(B6086&lt;P_3,3,IF(B6086&lt;P_3+P_4,4,5))</f>
        <v/>
      </c>
      <c r="D6086">
        <f>NORM.S.INV(RAND())</f>
        <v/>
      </c>
      <c r="E6086">
        <f>V0*EXP((rf-q_leak-0.5*sigma^2)*C6086+sigma*SQRT(C6086)*D6086)</f>
        <v/>
      </c>
      <c r="F6086">
        <f>SHL_face*(1+SHL_rate)^C6086</f>
        <v/>
      </c>
      <c r="G6086">
        <f>Pref_face*(1+Pref_rate)^C6086</f>
        <v/>
      </c>
      <c r="H6086">
        <f>MAX(E6086-F6086-G6086,0)</f>
        <v/>
      </c>
      <c r="I6086">
        <f>MIN(E6086,F6086+G6086)+(1-MgmtPct)*H6086</f>
        <v/>
      </c>
      <c r="J6086">
        <f>IF(I6086/SponsorCost&gt;=RatchetTrigger,1,0)</f>
        <v/>
      </c>
      <c r="K6086">
        <f>IF(J6086=1,MgmtPctRatchet,MgmtPct)</f>
        <v/>
      </c>
      <c r="L6086">
        <f>K6086*H6086</f>
        <v/>
      </c>
      <c r="M6086">
        <f>EXP(-rf*C6086)*L6086</f>
        <v/>
      </c>
      <c r="N6086">
        <f>EXP(-rf*C6086)*E6086</f>
        <v/>
      </c>
    </row>
    <row r="6087">
      <c r="A6087" t="n">
        <v>6079</v>
      </c>
      <c r="B6087">
        <f>RAND()</f>
        <v/>
      </c>
      <c r="C6087">
        <f>IF(B6087&lt;P_3,3,IF(B6087&lt;P_3+P_4,4,5))</f>
        <v/>
      </c>
      <c r="D6087">
        <f>NORM.S.INV(RAND())</f>
        <v/>
      </c>
      <c r="E6087">
        <f>V0*EXP((rf-q_leak-0.5*sigma^2)*C6087+sigma*SQRT(C6087)*D6087)</f>
        <v/>
      </c>
      <c r="F6087">
        <f>SHL_face*(1+SHL_rate)^C6087</f>
        <v/>
      </c>
      <c r="G6087">
        <f>Pref_face*(1+Pref_rate)^C6087</f>
        <v/>
      </c>
      <c r="H6087">
        <f>MAX(E6087-F6087-G6087,0)</f>
        <v/>
      </c>
      <c r="I6087">
        <f>MIN(E6087,F6087+G6087)+(1-MgmtPct)*H6087</f>
        <v/>
      </c>
      <c r="J6087">
        <f>IF(I6087/SponsorCost&gt;=RatchetTrigger,1,0)</f>
        <v/>
      </c>
      <c r="K6087">
        <f>IF(J6087=1,MgmtPctRatchet,MgmtPct)</f>
        <v/>
      </c>
      <c r="L6087">
        <f>K6087*H6087</f>
        <v/>
      </c>
      <c r="M6087">
        <f>EXP(-rf*C6087)*L6087</f>
        <v/>
      </c>
      <c r="N6087">
        <f>EXP(-rf*C6087)*E6087</f>
        <v/>
      </c>
    </row>
    <row r="6088">
      <c r="A6088" t="n">
        <v>6080</v>
      </c>
      <c r="B6088">
        <f>RAND()</f>
        <v/>
      </c>
      <c r="C6088">
        <f>IF(B6088&lt;P_3,3,IF(B6088&lt;P_3+P_4,4,5))</f>
        <v/>
      </c>
      <c r="D6088">
        <f>NORM.S.INV(RAND())</f>
        <v/>
      </c>
      <c r="E6088">
        <f>V0*EXP((rf-q_leak-0.5*sigma^2)*C6088+sigma*SQRT(C6088)*D6088)</f>
        <v/>
      </c>
      <c r="F6088">
        <f>SHL_face*(1+SHL_rate)^C6088</f>
        <v/>
      </c>
      <c r="G6088">
        <f>Pref_face*(1+Pref_rate)^C6088</f>
        <v/>
      </c>
      <c r="H6088">
        <f>MAX(E6088-F6088-G6088,0)</f>
        <v/>
      </c>
      <c r="I6088">
        <f>MIN(E6088,F6088+G6088)+(1-MgmtPct)*H6088</f>
        <v/>
      </c>
      <c r="J6088">
        <f>IF(I6088/SponsorCost&gt;=RatchetTrigger,1,0)</f>
        <v/>
      </c>
      <c r="K6088">
        <f>IF(J6088=1,MgmtPctRatchet,MgmtPct)</f>
        <v/>
      </c>
      <c r="L6088">
        <f>K6088*H6088</f>
        <v/>
      </c>
      <c r="M6088">
        <f>EXP(-rf*C6088)*L6088</f>
        <v/>
      </c>
      <c r="N6088">
        <f>EXP(-rf*C6088)*E6088</f>
        <v/>
      </c>
    </row>
    <row r="6089">
      <c r="A6089" t="n">
        <v>6081</v>
      </c>
      <c r="B6089">
        <f>RAND()</f>
        <v/>
      </c>
      <c r="C6089">
        <f>IF(B6089&lt;P_3,3,IF(B6089&lt;P_3+P_4,4,5))</f>
        <v/>
      </c>
      <c r="D6089">
        <f>NORM.S.INV(RAND())</f>
        <v/>
      </c>
      <c r="E6089">
        <f>V0*EXP((rf-q_leak-0.5*sigma^2)*C6089+sigma*SQRT(C6089)*D6089)</f>
        <v/>
      </c>
      <c r="F6089">
        <f>SHL_face*(1+SHL_rate)^C6089</f>
        <v/>
      </c>
      <c r="G6089">
        <f>Pref_face*(1+Pref_rate)^C6089</f>
        <v/>
      </c>
      <c r="H6089">
        <f>MAX(E6089-F6089-G6089,0)</f>
        <v/>
      </c>
      <c r="I6089">
        <f>MIN(E6089,F6089+G6089)+(1-MgmtPct)*H6089</f>
        <v/>
      </c>
      <c r="J6089">
        <f>IF(I6089/SponsorCost&gt;=RatchetTrigger,1,0)</f>
        <v/>
      </c>
      <c r="K6089">
        <f>IF(J6089=1,MgmtPctRatchet,MgmtPct)</f>
        <v/>
      </c>
      <c r="L6089">
        <f>K6089*H6089</f>
        <v/>
      </c>
      <c r="M6089">
        <f>EXP(-rf*C6089)*L6089</f>
        <v/>
      </c>
      <c r="N6089">
        <f>EXP(-rf*C6089)*E6089</f>
        <v/>
      </c>
    </row>
    <row r="6090">
      <c r="A6090" t="n">
        <v>6082</v>
      </c>
      <c r="B6090">
        <f>RAND()</f>
        <v/>
      </c>
      <c r="C6090">
        <f>IF(B6090&lt;P_3,3,IF(B6090&lt;P_3+P_4,4,5))</f>
        <v/>
      </c>
      <c r="D6090">
        <f>NORM.S.INV(RAND())</f>
        <v/>
      </c>
      <c r="E6090">
        <f>V0*EXP((rf-q_leak-0.5*sigma^2)*C6090+sigma*SQRT(C6090)*D6090)</f>
        <v/>
      </c>
      <c r="F6090">
        <f>SHL_face*(1+SHL_rate)^C6090</f>
        <v/>
      </c>
      <c r="G6090">
        <f>Pref_face*(1+Pref_rate)^C6090</f>
        <v/>
      </c>
      <c r="H6090">
        <f>MAX(E6090-F6090-G6090,0)</f>
        <v/>
      </c>
      <c r="I6090">
        <f>MIN(E6090,F6090+G6090)+(1-MgmtPct)*H6090</f>
        <v/>
      </c>
      <c r="J6090">
        <f>IF(I6090/SponsorCost&gt;=RatchetTrigger,1,0)</f>
        <v/>
      </c>
      <c r="K6090">
        <f>IF(J6090=1,MgmtPctRatchet,MgmtPct)</f>
        <v/>
      </c>
      <c r="L6090">
        <f>K6090*H6090</f>
        <v/>
      </c>
      <c r="M6090">
        <f>EXP(-rf*C6090)*L6090</f>
        <v/>
      </c>
      <c r="N6090">
        <f>EXP(-rf*C6090)*E6090</f>
        <v/>
      </c>
    </row>
    <row r="6091">
      <c r="A6091" t="n">
        <v>6083</v>
      </c>
      <c r="B6091">
        <f>RAND()</f>
        <v/>
      </c>
      <c r="C6091">
        <f>IF(B6091&lt;P_3,3,IF(B6091&lt;P_3+P_4,4,5))</f>
        <v/>
      </c>
      <c r="D6091">
        <f>NORM.S.INV(RAND())</f>
        <v/>
      </c>
      <c r="E6091">
        <f>V0*EXP((rf-q_leak-0.5*sigma^2)*C6091+sigma*SQRT(C6091)*D6091)</f>
        <v/>
      </c>
      <c r="F6091">
        <f>SHL_face*(1+SHL_rate)^C6091</f>
        <v/>
      </c>
      <c r="G6091">
        <f>Pref_face*(1+Pref_rate)^C6091</f>
        <v/>
      </c>
      <c r="H6091">
        <f>MAX(E6091-F6091-G6091,0)</f>
        <v/>
      </c>
      <c r="I6091">
        <f>MIN(E6091,F6091+G6091)+(1-MgmtPct)*H6091</f>
        <v/>
      </c>
      <c r="J6091">
        <f>IF(I6091/SponsorCost&gt;=RatchetTrigger,1,0)</f>
        <v/>
      </c>
      <c r="K6091">
        <f>IF(J6091=1,MgmtPctRatchet,MgmtPct)</f>
        <v/>
      </c>
      <c r="L6091">
        <f>K6091*H6091</f>
        <v/>
      </c>
      <c r="M6091">
        <f>EXP(-rf*C6091)*L6091</f>
        <v/>
      </c>
      <c r="N6091">
        <f>EXP(-rf*C6091)*E6091</f>
        <v/>
      </c>
    </row>
    <row r="6092">
      <c r="A6092" t="n">
        <v>6084</v>
      </c>
      <c r="B6092">
        <f>RAND()</f>
        <v/>
      </c>
      <c r="C6092">
        <f>IF(B6092&lt;P_3,3,IF(B6092&lt;P_3+P_4,4,5))</f>
        <v/>
      </c>
      <c r="D6092">
        <f>NORM.S.INV(RAND())</f>
        <v/>
      </c>
      <c r="E6092">
        <f>V0*EXP((rf-q_leak-0.5*sigma^2)*C6092+sigma*SQRT(C6092)*D6092)</f>
        <v/>
      </c>
      <c r="F6092">
        <f>SHL_face*(1+SHL_rate)^C6092</f>
        <v/>
      </c>
      <c r="G6092">
        <f>Pref_face*(1+Pref_rate)^C6092</f>
        <v/>
      </c>
      <c r="H6092">
        <f>MAX(E6092-F6092-G6092,0)</f>
        <v/>
      </c>
      <c r="I6092">
        <f>MIN(E6092,F6092+G6092)+(1-MgmtPct)*H6092</f>
        <v/>
      </c>
      <c r="J6092">
        <f>IF(I6092/SponsorCost&gt;=RatchetTrigger,1,0)</f>
        <v/>
      </c>
      <c r="K6092">
        <f>IF(J6092=1,MgmtPctRatchet,MgmtPct)</f>
        <v/>
      </c>
      <c r="L6092">
        <f>K6092*H6092</f>
        <v/>
      </c>
      <c r="M6092">
        <f>EXP(-rf*C6092)*L6092</f>
        <v/>
      </c>
      <c r="N6092">
        <f>EXP(-rf*C6092)*E6092</f>
        <v/>
      </c>
    </row>
    <row r="6093">
      <c r="A6093" t="n">
        <v>6085</v>
      </c>
      <c r="B6093">
        <f>RAND()</f>
        <v/>
      </c>
      <c r="C6093">
        <f>IF(B6093&lt;P_3,3,IF(B6093&lt;P_3+P_4,4,5))</f>
        <v/>
      </c>
      <c r="D6093">
        <f>NORM.S.INV(RAND())</f>
        <v/>
      </c>
      <c r="E6093">
        <f>V0*EXP((rf-q_leak-0.5*sigma^2)*C6093+sigma*SQRT(C6093)*D6093)</f>
        <v/>
      </c>
      <c r="F6093">
        <f>SHL_face*(1+SHL_rate)^C6093</f>
        <v/>
      </c>
      <c r="G6093">
        <f>Pref_face*(1+Pref_rate)^C6093</f>
        <v/>
      </c>
      <c r="H6093">
        <f>MAX(E6093-F6093-G6093,0)</f>
        <v/>
      </c>
      <c r="I6093">
        <f>MIN(E6093,F6093+G6093)+(1-MgmtPct)*H6093</f>
        <v/>
      </c>
      <c r="J6093">
        <f>IF(I6093/SponsorCost&gt;=RatchetTrigger,1,0)</f>
        <v/>
      </c>
      <c r="K6093">
        <f>IF(J6093=1,MgmtPctRatchet,MgmtPct)</f>
        <v/>
      </c>
      <c r="L6093">
        <f>K6093*H6093</f>
        <v/>
      </c>
      <c r="M6093">
        <f>EXP(-rf*C6093)*L6093</f>
        <v/>
      </c>
      <c r="N6093">
        <f>EXP(-rf*C6093)*E6093</f>
        <v/>
      </c>
    </row>
    <row r="6094">
      <c r="A6094" t="n">
        <v>6086</v>
      </c>
      <c r="B6094">
        <f>RAND()</f>
        <v/>
      </c>
      <c r="C6094">
        <f>IF(B6094&lt;P_3,3,IF(B6094&lt;P_3+P_4,4,5))</f>
        <v/>
      </c>
      <c r="D6094">
        <f>NORM.S.INV(RAND())</f>
        <v/>
      </c>
      <c r="E6094">
        <f>V0*EXP((rf-q_leak-0.5*sigma^2)*C6094+sigma*SQRT(C6094)*D6094)</f>
        <v/>
      </c>
      <c r="F6094">
        <f>SHL_face*(1+SHL_rate)^C6094</f>
        <v/>
      </c>
      <c r="G6094">
        <f>Pref_face*(1+Pref_rate)^C6094</f>
        <v/>
      </c>
      <c r="H6094">
        <f>MAX(E6094-F6094-G6094,0)</f>
        <v/>
      </c>
      <c r="I6094">
        <f>MIN(E6094,F6094+G6094)+(1-MgmtPct)*H6094</f>
        <v/>
      </c>
      <c r="J6094">
        <f>IF(I6094/SponsorCost&gt;=RatchetTrigger,1,0)</f>
        <v/>
      </c>
      <c r="K6094">
        <f>IF(J6094=1,MgmtPctRatchet,MgmtPct)</f>
        <v/>
      </c>
      <c r="L6094">
        <f>K6094*H6094</f>
        <v/>
      </c>
      <c r="M6094">
        <f>EXP(-rf*C6094)*L6094</f>
        <v/>
      </c>
      <c r="N6094">
        <f>EXP(-rf*C6094)*E6094</f>
        <v/>
      </c>
    </row>
    <row r="6095">
      <c r="A6095" t="n">
        <v>6087</v>
      </c>
      <c r="B6095">
        <f>RAND()</f>
        <v/>
      </c>
      <c r="C6095">
        <f>IF(B6095&lt;P_3,3,IF(B6095&lt;P_3+P_4,4,5))</f>
        <v/>
      </c>
      <c r="D6095">
        <f>NORM.S.INV(RAND())</f>
        <v/>
      </c>
      <c r="E6095">
        <f>V0*EXP((rf-q_leak-0.5*sigma^2)*C6095+sigma*SQRT(C6095)*D6095)</f>
        <v/>
      </c>
      <c r="F6095">
        <f>SHL_face*(1+SHL_rate)^C6095</f>
        <v/>
      </c>
      <c r="G6095">
        <f>Pref_face*(1+Pref_rate)^C6095</f>
        <v/>
      </c>
      <c r="H6095">
        <f>MAX(E6095-F6095-G6095,0)</f>
        <v/>
      </c>
      <c r="I6095">
        <f>MIN(E6095,F6095+G6095)+(1-MgmtPct)*H6095</f>
        <v/>
      </c>
      <c r="J6095">
        <f>IF(I6095/SponsorCost&gt;=RatchetTrigger,1,0)</f>
        <v/>
      </c>
      <c r="K6095">
        <f>IF(J6095=1,MgmtPctRatchet,MgmtPct)</f>
        <v/>
      </c>
      <c r="L6095">
        <f>K6095*H6095</f>
        <v/>
      </c>
      <c r="M6095">
        <f>EXP(-rf*C6095)*L6095</f>
        <v/>
      </c>
      <c r="N6095">
        <f>EXP(-rf*C6095)*E6095</f>
        <v/>
      </c>
    </row>
    <row r="6096">
      <c r="A6096" t="n">
        <v>6088</v>
      </c>
      <c r="B6096">
        <f>RAND()</f>
        <v/>
      </c>
      <c r="C6096">
        <f>IF(B6096&lt;P_3,3,IF(B6096&lt;P_3+P_4,4,5))</f>
        <v/>
      </c>
      <c r="D6096">
        <f>NORM.S.INV(RAND())</f>
        <v/>
      </c>
      <c r="E6096">
        <f>V0*EXP((rf-q_leak-0.5*sigma^2)*C6096+sigma*SQRT(C6096)*D6096)</f>
        <v/>
      </c>
      <c r="F6096">
        <f>SHL_face*(1+SHL_rate)^C6096</f>
        <v/>
      </c>
      <c r="G6096">
        <f>Pref_face*(1+Pref_rate)^C6096</f>
        <v/>
      </c>
      <c r="H6096">
        <f>MAX(E6096-F6096-G6096,0)</f>
        <v/>
      </c>
      <c r="I6096">
        <f>MIN(E6096,F6096+G6096)+(1-MgmtPct)*H6096</f>
        <v/>
      </c>
      <c r="J6096">
        <f>IF(I6096/SponsorCost&gt;=RatchetTrigger,1,0)</f>
        <v/>
      </c>
      <c r="K6096">
        <f>IF(J6096=1,MgmtPctRatchet,MgmtPct)</f>
        <v/>
      </c>
      <c r="L6096">
        <f>K6096*H6096</f>
        <v/>
      </c>
      <c r="M6096">
        <f>EXP(-rf*C6096)*L6096</f>
        <v/>
      </c>
      <c r="N6096">
        <f>EXP(-rf*C6096)*E6096</f>
        <v/>
      </c>
    </row>
    <row r="6097">
      <c r="A6097" t="n">
        <v>6089</v>
      </c>
      <c r="B6097">
        <f>RAND()</f>
        <v/>
      </c>
      <c r="C6097">
        <f>IF(B6097&lt;P_3,3,IF(B6097&lt;P_3+P_4,4,5))</f>
        <v/>
      </c>
      <c r="D6097">
        <f>NORM.S.INV(RAND())</f>
        <v/>
      </c>
      <c r="E6097">
        <f>V0*EXP((rf-q_leak-0.5*sigma^2)*C6097+sigma*SQRT(C6097)*D6097)</f>
        <v/>
      </c>
      <c r="F6097">
        <f>SHL_face*(1+SHL_rate)^C6097</f>
        <v/>
      </c>
      <c r="G6097">
        <f>Pref_face*(1+Pref_rate)^C6097</f>
        <v/>
      </c>
      <c r="H6097">
        <f>MAX(E6097-F6097-G6097,0)</f>
        <v/>
      </c>
      <c r="I6097">
        <f>MIN(E6097,F6097+G6097)+(1-MgmtPct)*H6097</f>
        <v/>
      </c>
      <c r="J6097">
        <f>IF(I6097/SponsorCost&gt;=RatchetTrigger,1,0)</f>
        <v/>
      </c>
      <c r="K6097">
        <f>IF(J6097=1,MgmtPctRatchet,MgmtPct)</f>
        <v/>
      </c>
      <c r="L6097">
        <f>K6097*H6097</f>
        <v/>
      </c>
      <c r="M6097">
        <f>EXP(-rf*C6097)*L6097</f>
        <v/>
      </c>
      <c r="N6097">
        <f>EXP(-rf*C6097)*E6097</f>
        <v/>
      </c>
    </row>
    <row r="6098">
      <c r="A6098" t="n">
        <v>6090</v>
      </c>
      <c r="B6098">
        <f>RAND()</f>
        <v/>
      </c>
      <c r="C6098">
        <f>IF(B6098&lt;P_3,3,IF(B6098&lt;P_3+P_4,4,5))</f>
        <v/>
      </c>
      <c r="D6098">
        <f>NORM.S.INV(RAND())</f>
        <v/>
      </c>
      <c r="E6098">
        <f>V0*EXP((rf-q_leak-0.5*sigma^2)*C6098+sigma*SQRT(C6098)*D6098)</f>
        <v/>
      </c>
      <c r="F6098">
        <f>SHL_face*(1+SHL_rate)^C6098</f>
        <v/>
      </c>
      <c r="G6098">
        <f>Pref_face*(1+Pref_rate)^C6098</f>
        <v/>
      </c>
      <c r="H6098">
        <f>MAX(E6098-F6098-G6098,0)</f>
        <v/>
      </c>
      <c r="I6098">
        <f>MIN(E6098,F6098+G6098)+(1-MgmtPct)*H6098</f>
        <v/>
      </c>
      <c r="J6098">
        <f>IF(I6098/SponsorCost&gt;=RatchetTrigger,1,0)</f>
        <v/>
      </c>
      <c r="K6098">
        <f>IF(J6098=1,MgmtPctRatchet,MgmtPct)</f>
        <v/>
      </c>
      <c r="L6098">
        <f>K6098*H6098</f>
        <v/>
      </c>
      <c r="M6098">
        <f>EXP(-rf*C6098)*L6098</f>
        <v/>
      </c>
      <c r="N6098">
        <f>EXP(-rf*C6098)*E6098</f>
        <v/>
      </c>
    </row>
    <row r="6099">
      <c r="A6099" t="n">
        <v>6091</v>
      </c>
      <c r="B6099">
        <f>RAND()</f>
        <v/>
      </c>
      <c r="C6099">
        <f>IF(B6099&lt;P_3,3,IF(B6099&lt;P_3+P_4,4,5))</f>
        <v/>
      </c>
      <c r="D6099">
        <f>NORM.S.INV(RAND())</f>
        <v/>
      </c>
      <c r="E6099">
        <f>V0*EXP((rf-q_leak-0.5*sigma^2)*C6099+sigma*SQRT(C6099)*D6099)</f>
        <v/>
      </c>
      <c r="F6099">
        <f>SHL_face*(1+SHL_rate)^C6099</f>
        <v/>
      </c>
      <c r="G6099">
        <f>Pref_face*(1+Pref_rate)^C6099</f>
        <v/>
      </c>
      <c r="H6099">
        <f>MAX(E6099-F6099-G6099,0)</f>
        <v/>
      </c>
      <c r="I6099">
        <f>MIN(E6099,F6099+G6099)+(1-MgmtPct)*H6099</f>
        <v/>
      </c>
      <c r="J6099">
        <f>IF(I6099/SponsorCost&gt;=RatchetTrigger,1,0)</f>
        <v/>
      </c>
      <c r="K6099">
        <f>IF(J6099=1,MgmtPctRatchet,MgmtPct)</f>
        <v/>
      </c>
      <c r="L6099">
        <f>K6099*H6099</f>
        <v/>
      </c>
      <c r="M6099">
        <f>EXP(-rf*C6099)*L6099</f>
        <v/>
      </c>
      <c r="N6099">
        <f>EXP(-rf*C6099)*E6099</f>
        <v/>
      </c>
    </row>
    <row r="6100">
      <c r="A6100" t="n">
        <v>6092</v>
      </c>
      <c r="B6100">
        <f>RAND()</f>
        <v/>
      </c>
      <c r="C6100">
        <f>IF(B6100&lt;P_3,3,IF(B6100&lt;P_3+P_4,4,5))</f>
        <v/>
      </c>
      <c r="D6100">
        <f>NORM.S.INV(RAND())</f>
        <v/>
      </c>
      <c r="E6100">
        <f>V0*EXP((rf-q_leak-0.5*sigma^2)*C6100+sigma*SQRT(C6100)*D6100)</f>
        <v/>
      </c>
      <c r="F6100">
        <f>SHL_face*(1+SHL_rate)^C6100</f>
        <v/>
      </c>
      <c r="G6100">
        <f>Pref_face*(1+Pref_rate)^C6100</f>
        <v/>
      </c>
      <c r="H6100">
        <f>MAX(E6100-F6100-G6100,0)</f>
        <v/>
      </c>
      <c r="I6100">
        <f>MIN(E6100,F6100+G6100)+(1-MgmtPct)*H6100</f>
        <v/>
      </c>
      <c r="J6100">
        <f>IF(I6100/SponsorCost&gt;=RatchetTrigger,1,0)</f>
        <v/>
      </c>
      <c r="K6100">
        <f>IF(J6100=1,MgmtPctRatchet,MgmtPct)</f>
        <v/>
      </c>
      <c r="L6100">
        <f>K6100*H6100</f>
        <v/>
      </c>
      <c r="M6100">
        <f>EXP(-rf*C6100)*L6100</f>
        <v/>
      </c>
      <c r="N6100">
        <f>EXP(-rf*C6100)*E6100</f>
        <v/>
      </c>
    </row>
    <row r="6101">
      <c r="A6101" t="n">
        <v>6093</v>
      </c>
      <c r="B6101">
        <f>RAND()</f>
        <v/>
      </c>
      <c r="C6101">
        <f>IF(B6101&lt;P_3,3,IF(B6101&lt;P_3+P_4,4,5))</f>
        <v/>
      </c>
      <c r="D6101">
        <f>NORM.S.INV(RAND())</f>
        <v/>
      </c>
      <c r="E6101">
        <f>V0*EXP((rf-q_leak-0.5*sigma^2)*C6101+sigma*SQRT(C6101)*D6101)</f>
        <v/>
      </c>
      <c r="F6101">
        <f>SHL_face*(1+SHL_rate)^C6101</f>
        <v/>
      </c>
      <c r="G6101">
        <f>Pref_face*(1+Pref_rate)^C6101</f>
        <v/>
      </c>
      <c r="H6101">
        <f>MAX(E6101-F6101-G6101,0)</f>
        <v/>
      </c>
      <c r="I6101">
        <f>MIN(E6101,F6101+G6101)+(1-MgmtPct)*H6101</f>
        <v/>
      </c>
      <c r="J6101">
        <f>IF(I6101/SponsorCost&gt;=RatchetTrigger,1,0)</f>
        <v/>
      </c>
      <c r="K6101">
        <f>IF(J6101=1,MgmtPctRatchet,MgmtPct)</f>
        <v/>
      </c>
      <c r="L6101">
        <f>K6101*H6101</f>
        <v/>
      </c>
      <c r="M6101">
        <f>EXP(-rf*C6101)*L6101</f>
        <v/>
      </c>
      <c r="N6101">
        <f>EXP(-rf*C6101)*E6101</f>
        <v/>
      </c>
    </row>
    <row r="6102">
      <c r="A6102" t="n">
        <v>6094</v>
      </c>
      <c r="B6102">
        <f>RAND()</f>
        <v/>
      </c>
      <c r="C6102">
        <f>IF(B6102&lt;P_3,3,IF(B6102&lt;P_3+P_4,4,5))</f>
        <v/>
      </c>
      <c r="D6102">
        <f>NORM.S.INV(RAND())</f>
        <v/>
      </c>
      <c r="E6102">
        <f>V0*EXP((rf-q_leak-0.5*sigma^2)*C6102+sigma*SQRT(C6102)*D6102)</f>
        <v/>
      </c>
      <c r="F6102">
        <f>SHL_face*(1+SHL_rate)^C6102</f>
        <v/>
      </c>
      <c r="G6102">
        <f>Pref_face*(1+Pref_rate)^C6102</f>
        <v/>
      </c>
      <c r="H6102">
        <f>MAX(E6102-F6102-G6102,0)</f>
        <v/>
      </c>
      <c r="I6102">
        <f>MIN(E6102,F6102+G6102)+(1-MgmtPct)*H6102</f>
        <v/>
      </c>
      <c r="J6102">
        <f>IF(I6102/SponsorCost&gt;=RatchetTrigger,1,0)</f>
        <v/>
      </c>
      <c r="K6102">
        <f>IF(J6102=1,MgmtPctRatchet,MgmtPct)</f>
        <v/>
      </c>
      <c r="L6102">
        <f>K6102*H6102</f>
        <v/>
      </c>
      <c r="M6102">
        <f>EXP(-rf*C6102)*L6102</f>
        <v/>
      </c>
      <c r="N6102">
        <f>EXP(-rf*C6102)*E6102</f>
        <v/>
      </c>
    </row>
    <row r="6103">
      <c r="A6103" t="n">
        <v>6095</v>
      </c>
      <c r="B6103">
        <f>RAND()</f>
        <v/>
      </c>
      <c r="C6103">
        <f>IF(B6103&lt;P_3,3,IF(B6103&lt;P_3+P_4,4,5))</f>
        <v/>
      </c>
      <c r="D6103">
        <f>NORM.S.INV(RAND())</f>
        <v/>
      </c>
      <c r="E6103">
        <f>V0*EXP((rf-q_leak-0.5*sigma^2)*C6103+sigma*SQRT(C6103)*D6103)</f>
        <v/>
      </c>
      <c r="F6103">
        <f>SHL_face*(1+SHL_rate)^C6103</f>
        <v/>
      </c>
      <c r="G6103">
        <f>Pref_face*(1+Pref_rate)^C6103</f>
        <v/>
      </c>
      <c r="H6103">
        <f>MAX(E6103-F6103-G6103,0)</f>
        <v/>
      </c>
      <c r="I6103">
        <f>MIN(E6103,F6103+G6103)+(1-MgmtPct)*H6103</f>
        <v/>
      </c>
      <c r="J6103">
        <f>IF(I6103/SponsorCost&gt;=RatchetTrigger,1,0)</f>
        <v/>
      </c>
      <c r="K6103">
        <f>IF(J6103=1,MgmtPctRatchet,MgmtPct)</f>
        <v/>
      </c>
      <c r="L6103">
        <f>K6103*H6103</f>
        <v/>
      </c>
      <c r="M6103">
        <f>EXP(-rf*C6103)*L6103</f>
        <v/>
      </c>
      <c r="N6103">
        <f>EXP(-rf*C6103)*E6103</f>
        <v/>
      </c>
    </row>
    <row r="6104">
      <c r="A6104" t="n">
        <v>6096</v>
      </c>
      <c r="B6104">
        <f>RAND()</f>
        <v/>
      </c>
      <c r="C6104">
        <f>IF(B6104&lt;P_3,3,IF(B6104&lt;P_3+P_4,4,5))</f>
        <v/>
      </c>
      <c r="D6104">
        <f>NORM.S.INV(RAND())</f>
        <v/>
      </c>
      <c r="E6104">
        <f>V0*EXP((rf-q_leak-0.5*sigma^2)*C6104+sigma*SQRT(C6104)*D6104)</f>
        <v/>
      </c>
      <c r="F6104">
        <f>SHL_face*(1+SHL_rate)^C6104</f>
        <v/>
      </c>
      <c r="G6104">
        <f>Pref_face*(1+Pref_rate)^C6104</f>
        <v/>
      </c>
      <c r="H6104">
        <f>MAX(E6104-F6104-G6104,0)</f>
        <v/>
      </c>
      <c r="I6104">
        <f>MIN(E6104,F6104+G6104)+(1-MgmtPct)*H6104</f>
        <v/>
      </c>
      <c r="J6104">
        <f>IF(I6104/SponsorCost&gt;=RatchetTrigger,1,0)</f>
        <v/>
      </c>
      <c r="K6104">
        <f>IF(J6104=1,MgmtPctRatchet,MgmtPct)</f>
        <v/>
      </c>
      <c r="L6104">
        <f>K6104*H6104</f>
        <v/>
      </c>
      <c r="M6104">
        <f>EXP(-rf*C6104)*L6104</f>
        <v/>
      </c>
      <c r="N6104">
        <f>EXP(-rf*C6104)*E6104</f>
        <v/>
      </c>
    </row>
    <row r="6105">
      <c r="A6105" t="n">
        <v>6097</v>
      </c>
      <c r="B6105">
        <f>RAND()</f>
        <v/>
      </c>
      <c r="C6105">
        <f>IF(B6105&lt;P_3,3,IF(B6105&lt;P_3+P_4,4,5))</f>
        <v/>
      </c>
      <c r="D6105">
        <f>NORM.S.INV(RAND())</f>
        <v/>
      </c>
      <c r="E6105">
        <f>V0*EXP((rf-q_leak-0.5*sigma^2)*C6105+sigma*SQRT(C6105)*D6105)</f>
        <v/>
      </c>
      <c r="F6105">
        <f>SHL_face*(1+SHL_rate)^C6105</f>
        <v/>
      </c>
      <c r="G6105">
        <f>Pref_face*(1+Pref_rate)^C6105</f>
        <v/>
      </c>
      <c r="H6105">
        <f>MAX(E6105-F6105-G6105,0)</f>
        <v/>
      </c>
      <c r="I6105">
        <f>MIN(E6105,F6105+G6105)+(1-MgmtPct)*H6105</f>
        <v/>
      </c>
      <c r="J6105">
        <f>IF(I6105/SponsorCost&gt;=RatchetTrigger,1,0)</f>
        <v/>
      </c>
      <c r="K6105">
        <f>IF(J6105=1,MgmtPctRatchet,MgmtPct)</f>
        <v/>
      </c>
      <c r="L6105">
        <f>K6105*H6105</f>
        <v/>
      </c>
      <c r="M6105">
        <f>EXP(-rf*C6105)*L6105</f>
        <v/>
      </c>
      <c r="N6105">
        <f>EXP(-rf*C6105)*E6105</f>
        <v/>
      </c>
    </row>
    <row r="6106">
      <c r="A6106" t="n">
        <v>6098</v>
      </c>
      <c r="B6106">
        <f>RAND()</f>
        <v/>
      </c>
      <c r="C6106">
        <f>IF(B6106&lt;P_3,3,IF(B6106&lt;P_3+P_4,4,5))</f>
        <v/>
      </c>
      <c r="D6106">
        <f>NORM.S.INV(RAND())</f>
        <v/>
      </c>
      <c r="E6106">
        <f>V0*EXP((rf-q_leak-0.5*sigma^2)*C6106+sigma*SQRT(C6106)*D6106)</f>
        <v/>
      </c>
      <c r="F6106">
        <f>SHL_face*(1+SHL_rate)^C6106</f>
        <v/>
      </c>
      <c r="G6106">
        <f>Pref_face*(1+Pref_rate)^C6106</f>
        <v/>
      </c>
      <c r="H6106">
        <f>MAX(E6106-F6106-G6106,0)</f>
        <v/>
      </c>
      <c r="I6106">
        <f>MIN(E6106,F6106+G6106)+(1-MgmtPct)*H6106</f>
        <v/>
      </c>
      <c r="J6106">
        <f>IF(I6106/SponsorCost&gt;=RatchetTrigger,1,0)</f>
        <v/>
      </c>
      <c r="K6106">
        <f>IF(J6106=1,MgmtPctRatchet,MgmtPct)</f>
        <v/>
      </c>
      <c r="L6106">
        <f>K6106*H6106</f>
        <v/>
      </c>
      <c r="M6106">
        <f>EXP(-rf*C6106)*L6106</f>
        <v/>
      </c>
      <c r="N6106">
        <f>EXP(-rf*C6106)*E6106</f>
        <v/>
      </c>
    </row>
    <row r="6107">
      <c r="A6107" t="n">
        <v>6099</v>
      </c>
      <c r="B6107">
        <f>RAND()</f>
        <v/>
      </c>
      <c r="C6107">
        <f>IF(B6107&lt;P_3,3,IF(B6107&lt;P_3+P_4,4,5))</f>
        <v/>
      </c>
      <c r="D6107">
        <f>NORM.S.INV(RAND())</f>
        <v/>
      </c>
      <c r="E6107">
        <f>V0*EXP((rf-q_leak-0.5*sigma^2)*C6107+sigma*SQRT(C6107)*D6107)</f>
        <v/>
      </c>
      <c r="F6107">
        <f>SHL_face*(1+SHL_rate)^C6107</f>
        <v/>
      </c>
      <c r="G6107">
        <f>Pref_face*(1+Pref_rate)^C6107</f>
        <v/>
      </c>
      <c r="H6107">
        <f>MAX(E6107-F6107-G6107,0)</f>
        <v/>
      </c>
      <c r="I6107">
        <f>MIN(E6107,F6107+G6107)+(1-MgmtPct)*H6107</f>
        <v/>
      </c>
      <c r="J6107">
        <f>IF(I6107/SponsorCost&gt;=RatchetTrigger,1,0)</f>
        <v/>
      </c>
      <c r="K6107">
        <f>IF(J6107=1,MgmtPctRatchet,MgmtPct)</f>
        <v/>
      </c>
      <c r="L6107">
        <f>K6107*H6107</f>
        <v/>
      </c>
      <c r="M6107">
        <f>EXP(-rf*C6107)*L6107</f>
        <v/>
      </c>
      <c r="N6107">
        <f>EXP(-rf*C6107)*E6107</f>
        <v/>
      </c>
    </row>
    <row r="6108">
      <c r="A6108" t="n">
        <v>6100</v>
      </c>
      <c r="B6108">
        <f>RAND()</f>
        <v/>
      </c>
      <c r="C6108">
        <f>IF(B6108&lt;P_3,3,IF(B6108&lt;P_3+P_4,4,5))</f>
        <v/>
      </c>
      <c r="D6108">
        <f>NORM.S.INV(RAND())</f>
        <v/>
      </c>
      <c r="E6108">
        <f>V0*EXP((rf-q_leak-0.5*sigma^2)*C6108+sigma*SQRT(C6108)*D6108)</f>
        <v/>
      </c>
      <c r="F6108">
        <f>SHL_face*(1+SHL_rate)^C6108</f>
        <v/>
      </c>
      <c r="G6108">
        <f>Pref_face*(1+Pref_rate)^C6108</f>
        <v/>
      </c>
      <c r="H6108">
        <f>MAX(E6108-F6108-G6108,0)</f>
        <v/>
      </c>
      <c r="I6108">
        <f>MIN(E6108,F6108+G6108)+(1-MgmtPct)*H6108</f>
        <v/>
      </c>
      <c r="J6108">
        <f>IF(I6108/SponsorCost&gt;=RatchetTrigger,1,0)</f>
        <v/>
      </c>
      <c r="K6108">
        <f>IF(J6108=1,MgmtPctRatchet,MgmtPct)</f>
        <v/>
      </c>
      <c r="L6108">
        <f>K6108*H6108</f>
        <v/>
      </c>
      <c r="M6108">
        <f>EXP(-rf*C6108)*L6108</f>
        <v/>
      </c>
      <c r="N6108">
        <f>EXP(-rf*C6108)*E6108</f>
        <v/>
      </c>
    </row>
    <row r="6109">
      <c r="A6109" t="n">
        <v>6101</v>
      </c>
      <c r="B6109">
        <f>RAND()</f>
        <v/>
      </c>
      <c r="C6109">
        <f>IF(B6109&lt;P_3,3,IF(B6109&lt;P_3+P_4,4,5))</f>
        <v/>
      </c>
      <c r="D6109">
        <f>NORM.S.INV(RAND())</f>
        <v/>
      </c>
      <c r="E6109">
        <f>V0*EXP((rf-q_leak-0.5*sigma^2)*C6109+sigma*SQRT(C6109)*D6109)</f>
        <v/>
      </c>
      <c r="F6109">
        <f>SHL_face*(1+SHL_rate)^C6109</f>
        <v/>
      </c>
      <c r="G6109">
        <f>Pref_face*(1+Pref_rate)^C6109</f>
        <v/>
      </c>
      <c r="H6109">
        <f>MAX(E6109-F6109-G6109,0)</f>
        <v/>
      </c>
      <c r="I6109">
        <f>MIN(E6109,F6109+G6109)+(1-MgmtPct)*H6109</f>
        <v/>
      </c>
      <c r="J6109">
        <f>IF(I6109/SponsorCost&gt;=RatchetTrigger,1,0)</f>
        <v/>
      </c>
      <c r="K6109">
        <f>IF(J6109=1,MgmtPctRatchet,MgmtPct)</f>
        <v/>
      </c>
      <c r="L6109">
        <f>K6109*H6109</f>
        <v/>
      </c>
      <c r="M6109">
        <f>EXP(-rf*C6109)*L6109</f>
        <v/>
      </c>
      <c r="N6109">
        <f>EXP(-rf*C6109)*E6109</f>
        <v/>
      </c>
    </row>
    <row r="6110">
      <c r="A6110" t="n">
        <v>6102</v>
      </c>
      <c r="B6110">
        <f>RAND()</f>
        <v/>
      </c>
      <c r="C6110">
        <f>IF(B6110&lt;P_3,3,IF(B6110&lt;P_3+P_4,4,5))</f>
        <v/>
      </c>
      <c r="D6110">
        <f>NORM.S.INV(RAND())</f>
        <v/>
      </c>
      <c r="E6110">
        <f>V0*EXP((rf-q_leak-0.5*sigma^2)*C6110+sigma*SQRT(C6110)*D6110)</f>
        <v/>
      </c>
      <c r="F6110">
        <f>SHL_face*(1+SHL_rate)^C6110</f>
        <v/>
      </c>
      <c r="G6110">
        <f>Pref_face*(1+Pref_rate)^C6110</f>
        <v/>
      </c>
      <c r="H6110">
        <f>MAX(E6110-F6110-G6110,0)</f>
        <v/>
      </c>
      <c r="I6110">
        <f>MIN(E6110,F6110+G6110)+(1-MgmtPct)*H6110</f>
        <v/>
      </c>
      <c r="J6110">
        <f>IF(I6110/SponsorCost&gt;=RatchetTrigger,1,0)</f>
        <v/>
      </c>
      <c r="K6110">
        <f>IF(J6110=1,MgmtPctRatchet,MgmtPct)</f>
        <v/>
      </c>
      <c r="L6110">
        <f>K6110*H6110</f>
        <v/>
      </c>
      <c r="M6110">
        <f>EXP(-rf*C6110)*L6110</f>
        <v/>
      </c>
      <c r="N6110">
        <f>EXP(-rf*C6110)*E6110</f>
        <v/>
      </c>
    </row>
    <row r="6111">
      <c r="A6111" t="n">
        <v>6103</v>
      </c>
      <c r="B6111">
        <f>RAND()</f>
        <v/>
      </c>
      <c r="C6111">
        <f>IF(B6111&lt;P_3,3,IF(B6111&lt;P_3+P_4,4,5))</f>
        <v/>
      </c>
      <c r="D6111">
        <f>NORM.S.INV(RAND())</f>
        <v/>
      </c>
      <c r="E6111">
        <f>V0*EXP((rf-q_leak-0.5*sigma^2)*C6111+sigma*SQRT(C6111)*D6111)</f>
        <v/>
      </c>
      <c r="F6111">
        <f>SHL_face*(1+SHL_rate)^C6111</f>
        <v/>
      </c>
      <c r="G6111">
        <f>Pref_face*(1+Pref_rate)^C6111</f>
        <v/>
      </c>
      <c r="H6111">
        <f>MAX(E6111-F6111-G6111,0)</f>
        <v/>
      </c>
      <c r="I6111">
        <f>MIN(E6111,F6111+G6111)+(1-MgmtPct)*H6111</f>
        <v/>
      </c>
      <c r="J6111">
        <f>IF(I6111/SponsorCost&gt;=RatchetTrigger,1,0)</f>
        <v/>
      </c>
      <c r="K6111">
        <f>IF(J6111=1,MgmtPctRatchet,MgmtPct)</f>
        <v/>
      </c>
      <c r="L6111">
        <f>K6111*H6111</f>
        <v/>
      </c>
      <c r="M6111">
        <f>EXP(-rf*C6111)*L6111</f>
        <v/>
      </c>
      <c r="N6111">
        <f>EXP(-rf*C6111)*E6111</f>
        <v/>
      </c>
    </row>
    <row r="6112">
      <c r="A6112" t="n">
        <v>6104</v>
      </c>
      <c r="B6112">
        <f>RAND()</f>
        <v/>
      </c>
      <c r="C6112">
        <f>IF(B6112&lt;P_3,3,IF(B6112&lt;P_3+P_4,4,5))</f>
        <v/>
      </c>
      <c r="D6112">
        <f>NORM.S.INV(RAND())</f>
        <v/>
      </c>
      <c r="E6112">
        <f>V0*EXP((rf-q_leak-0.5*sigma^2)*C6112+sigma*SQRT(C6112)*D6112)</f>
        <v/>
      </c>
      <c r="F6112">
        <f>SHL_face*(1+SHL_rate)^C6112</f>
        <v/>
      </c>
      <c r="G6112">
        <f>Pref_face*(1+Pref_rate)^C6112</f>
        <v/>
      </c>
      <c r="H6112">
        <f>MAX(E6112-F6112-G6112,0)</f>
        <v/>
      </c>
      <c r="I6112">
        <f>MIN(E6112,F6112+G6112)+(1-MgmtPct)*H6112</f>
        <v/>
      </c>
      <c r="J6112">
        <f>IF(I6112/SponsorCost&gt;=RatchetTrigger,1,0)</f>
        <v/>
      </c>
      <c r="K6112">
        <f>IF(J6112=1,MgmtPctRatchet,MgmtPct)</f>
        <v/>
      </c>
      <c r="L6112">
        <f>K6112*H6112</f>
        <v/>
      </c>
      <c r="M6112">
        <f>EXP(-rf*C6112)*L6112</f>
        <v/>
      </c>
      <c r="N6112">
        <f>EXP(-rf*C6112)*E6112</f>
        <v/>
      </c>
    </row>
    <row r="6113">
      <c r="A6113" t="n">
        <v>6105</v>
      </c>
      <c r="B6113">
        <f>RAND()</f>
        <v/>
      </c>
      <c r="C6113">
        <f>IF(B6113&lt;P_3,3,IF(B6113&lt;P_3+P_4,4,5))</f>
        <v/>
      </c>
      <c r="D6113">
        <f>NORM.S.INV(RAND())</f>
        <v/>
      </c>
      <c r="E6113">
        <f>V0*EXP((rf-q_leak-0.5*sigma^2)*C6113+sigma*SQRT(C6113)*D6113)</f>
        <v/>
      </c>
      <c r="F6113">
        <f>SHL_face*(1+SHL_rate)^C6113</f>
        <v/>
      </c>
      <c r="G6113">
        <f>Pref_face*(1+Pref_rate)^C6113</f>
        <v/>
      </c>
      <c r="H6113">
        <f>MAX(E6113-F6113-G6113,0)</f>
        <v/>
      </c>
      <c r="I6113">
        <f>MIN(E6113,F6113+G6113)+(1-MgmtPct)*H6113</f>
        <v/>
      </c>
      <c r="J6113">
        <f>IF(I6113/SponsorCost&gt;=RatchetTrigger,1,0)</f>
        <v/>
      </c>
      <c r="K6113">
        <f>IF(J6113=1,MgmtPctRatchet,MgmtPct)</f>
        <v/>
      </c>
      <c r="L6113">
        <f>K6113*H6113</f>
        <v/>
      </c>
      <c r="M6113">
        <f>EXP(-rf*C6113)*L6113</f>
        <v/>
      </c>
      <c r="N6113">
        <f>EXP(-rf*C6113)*E6113</f>
        <v/>
      </c>
    </row>
    <row r="6114">
      <c r="A6114" t="n">
        <v>6106</v>
      </c>
      <c r="B6114">
        <f>RAND()</f>
        <v/>
      </c>
      <c r="C6114">
        <f>IF(B6114&lt;P_3,3,IF(B6114&lt;P_3+P_4,4,5))</f>
        <v/>
      </c>
      <c r="D6114">
        <f>NORM.S.INV(RAND())</f>
        <v/>
      </c>
      <c r="E6114">
        <f>V0*EXP((rf-q_leak-0.5*sigma^2)*C6114+sigma*SQRT(C6114)*D6114)</f>
        <v/>
      </c>
      <c r="F6114">
        <f>SHL_face*(1+SHL_rate)^C6114</f>
        <v/>
      </c>
      <c r="G6114">
        <f>Pref_face*(1+Pref_rate)^C6114</f>
        <v/>
      </c>
      <c r="H6114">
        <f>MAX(E6114-F6114-G6114,0)</f>
        <v/>
      </c>
      <c r="I6114">
        <f>MIN(E6114,F6114+G6114)+(1-MgmtPct)*H6114</f>
        <v/>
      </c>
      <c r="J6114">
        <f>IF(I6114/SponsorCost&gt;=RatchetTrigger,1,0)</f>
        <v/>
      </c>
      <c r="K6114">
        <f>IF(J6114=1,MgmtPctRatchet,MgmtPct)</f>
        <v/>
      </c>
      <c r="L6114">
        <f>K6114*H6114</f>
        <v/>
      </c>
      <c r="M6114">
        <f>EXP(-rf*C6114)*L6114</f>
        <v/>
      </c>
      <c r="N6114">
        <f>EXP(-rf*C6114)*E6114</f>
        <v/>
      </c>
    </row>
    <row r="6115">
      <c r="A6115" t="n">
        <v>6107</v>
      </c>
      <c r="B6115">
        <f>RAND()</f>
        <v/>
      </c>
      <c r="C6115">
        <f>IF(B6115&lt;P_3,3,IF(B6115&lt;P_3+P_4,4,5))</f>
        <v/>
      </c>
      <c r="D6115">
        <f>NORM.S.INV(RAND())</f>
        <v/>
      </c>
      <c r="E6115">
        <f>V0*EXP((rf-q_leak-0.5*sigma^2)*C6115+sigma*SQRT(C6115)*D6115)</f>
        <v/>
      </c>
      <c r="F6115">
        <f>SHL_face*(1+SHL_rate)^C6115</f>
        <v/>
      </c>
      <c r="G6115">
        <f>Pref_face*(1+Pref_rate)^C6115</f>
        <v/>
      </c>
      <c r="H6115">
        <f>MAX(E6115-F6115-G6115,0)</f>
        <v/>
      </c>
      <c r="I6115">
        <f>MIN(E6115,F6115+G6115)+(1-MgmtPct)*H6115</f>
        <v/>
      </c>
      <c r="J6115">
        <f>IF(I6115/SponsorCost&gt;=RatchetTrigger,1,0)</f>
        <v/>
      </c>
      <c r="K6115">
        <f>IF(J6115=1,MgmtPctRatchet,MgmtPct)</f>
        <v/>
      </c>
      <c r="L6115">
        <f>K6115*H6115</f>
        <v/>
      </c>
      <c r="M6115">
        <f>EXP(-rf*C6115)*L6115</f>
        <v/>
      </c>
      <c r="N6115">
        <f>EXP(-rf*C6115)*E6115</f>
        <v/>
      </c>
    </row>
    <row r="6116">
      <c r="A6116" t="n">
        <v>6108</v>
      </c>
      <c r="B6116">
        <f>RAND()</f>
        <v/>
      </c>
      <c r="C6116">
        <f>IF(B6116&lt;P_3,3,IF(B6116&lt;P_3+P_4,4,5))</f>
        <v/>
      </c>
      <c r="D6116">
        <f>NORM.S.INV(RAND())</f>
        <v/>
      </c>
      <c r="E6116">
        <f>V0*EXP((rf-q_leak-0.5*sigma^2)*C6116+sigma*SQRT(C6116)*D6116)</f>
        <v/>
      </c>
      <c r="F6116">
        <f>SHL_face*(1+SHL_rate)^C6116</f>
        <v/>
      </c>
      <c r="G6116">
        <f>Pref_face*(1+Pref_rate)^C6116</f>
        <v/>
      </c>
      <c r="H6116">
        <f>MAX(E6116-F6116-G6116,0)</f>
        <v/>
      </c>
      <c r="I6116">
        <f>MIN(E6116,F6116+G6116)+(1-MgmtPct)*H6116</f>
        <v/>
      </c>
      <c r="J6116">
        <f>IF(I6116/SponsorCost&gt;=RatchetTrigger,1,0)</f>
        <v/>
      </c>
      <c r="K6116">
        <f>IF(J6116=1,MgmtPctRatchet,MgmtPct)</f>
        <v/>
      </c>
      <c r="L6116">
        <f>K6116*H6116</f>
        <v/>
      </c>
      <c r="M6116">
        <f>EXP(-rf*C6116)*L6116</f>
        <v/>
      </c>
      <c r="N6116">
        <f>EXP(-rf*C6116)*E6116</f>
        <v/>
      </c>
    </row>
    <row r="6117">
      <c r="A6117" t="n">
        <v>6109</v>
      </c>
      <c r="B6117">
        <f>RAND()</f>
        <v/>
      </c>
      <c r="C6117">
        <f>IF(B6117&lt;P_3,3,IF(B6117&lt;P_3+P_4,4,5))</f>
        <v/>
      </c>
      <c r="D6117">
        <f>NORM.S.INV(RAND())</f>
        <v/>
      </c>
      <c r="E6117">
        <f>V0*EXP((rf-q_leak-0.5*sigma^2)*C6117+sigma*SQRT(C6117)*D6117)</f>
        <v/>
      </c>
      <c r="F6117">
        <f>SHL_face*(1+SHL_rate)^C6117</f>
        <v/>
      </c>
      <c r="G6117">
        <f>Pref_face*(1+Pref_rate)^C6117</f>
        <v/>
      </c>
      <c r="H6117">
        <f>MAX(E6117-F6117-G6117,0)</f>
        <v/>
      </c>
      <c r="I6117">
        <f>MIN(E6117,F6117+G6117)+(1-MgmtPct)*H6117</f>
        <v/>
      </c>
      <c r="J6117">
        <f>IF(I6117/SponsorCost&gt;=RatchetTrigger,1,0)</f>
        <v/>
      </c>
      <c r="K6117">
        <f>IF(J6117=1,MgmtPctRatchet,MgmtPct)</f>
        <v/>
      </c>
      <c r="L6117">
        <f>K6117*H6117</f>
        <v/>
      </c>
      <c r="M6117">
        <f>EXP(-rf*C6117)*L6117</f>
        <v/>
      </c>
      <c r="N6117">
        <f>EXP(-rf*C6117)*E6117</f>
        <v/>
      </c>
    </row>
    <row r="6118">
      <c r="A6118" t="n">
        <v>6110</v>
      </c>
      <c r="B6118">
        <f>RAND()</f>
        <v/>
      </c>
      <c r="C6118">
        <f>IF(B6118&lt;P_3,3,IF(B6118&lt;P_3+P_4,4,5))</f>
        <v/>
      </c>
      <c r="D6118">
        <f>NORM.S.INV(RAND())</f>
        <v/>
      </c>
      <c r="E6118">
        <f>V0*EXP((rf-q_leak-0.5*sigma^2)*C6118+sigma*SQRT(C6118)*D6118)</f>
        <v/>
      </c>
      <c r="F6118">
        <f>SHL_face*(1+SHL_rate)^C6118</f>
        <v/>
      </c>
      <c r="G6118">
        <f>Pref_face*(1+Pref_rate)^C6118</f>
        <v/>
      </c>
      <c r="H6118">
        <f>MAX(E6118-F6118-G6118,0)</f>
        <v/>
      </c>
      <c r="I6118">
        <f>MIN(E6118,F6118+G6118)+(1-MgmtPct)*H6118</f>
        <v/>
      </c>
      <c r="J6118">
        <f>IF(I6118/SponsorCost&gt;=RatchetTrigger,1,0)</f>
        <v/>
      </c>
      <c r="K6118">
        <f>IF(J6118=1,MgmtPctRatchet,MgmtPct)</f>
        <v/>
      </c>
      <c r="L6118">
        <f>K6118*H6118</f>
        <v/>
      </c>
      <c r="M6118">
        <f>EXP(-rf*C6118)*L6118</f>
        <v/>
      </c>
      <c r="N6118">
        <f>EXP(-rf*C6118)*E6118</f>
        <v/>
      </c>
    </row>
    <row r="6119">
      <c r="A6119" t="n">
        <v>6111</v>
      </c>
      <c r="B6119">
        <f>RAND()</f>
        <v/>
      </c>
      <c r="C6119">
        <f>IF(B6119&lt;P_3,3,IF(B6119&lt;P_3+P_4,4,5))</f>
        <v/>
      </c>
      <c r="D6119">
        <f>NORM.S.INV(RAND())</f>
        <v/>
      </c>
      <c r="E6119">
        <f>V0*EXP((rf-q_leak-0.5*sigma^2)*C6119+sigma*SQRT(C6119)*D6119)</f>
        <v/>
      </c>
      <c r="F6119">
        <f>SHL_face*(1+SHL_rate)^C6119</f>
        <v/>
      </c>
      <c r="G6119">
        <f>Pref_face*(1+Pref_rate)^C6119</f>
        <v/>
      </c>
      <c r="H6119">
        <f>MAX(E6119-F6119-G6119,0)</f>
        <v/>
      </c>
      <c r="I6119">
        <f>MIN(E6119,F6119+G6119)+(1-MgmtPct)*H6119</f>
        <v/>
      </c>
      <c r="J6119">
        <f>IF(I6119/SponsorCost&gt;=RatchetTrigger,1,0)</f>
        <v/>
      </c>
      <c r="K6119">
        <f>IF(J6119=1,MgmtPctRatchet,MgmtPct)</f>
        <v/>
      </c>
      <c r="L6119">
        <f>K6119*H6119</f>
        <v/>
      </c>
      <c r="M6119">
        <f>EXP(-rf*C6119)*L6119</f>
        <v/>
      </c>
      <c r="N6119">
        <f>EXP(-rf*C6119)*E6119</f>
        <v/>
      </c>
    </row>
    <row r="6120">
      <c r="A6120" t="n">
        <v>6112</v>
      </c>
      <c r="B6120">
        <f>RAND()</f>
        <v/>
      </c>
      <c r="C6120">
        <f>IF(B6120&lt;P_3,3,IF(B6120&lt;P_3+P_4,4,5))</f>
        <v/>
      </c>
      <c r="D6120">
        <f>NORM.S.INV(RAND())</f>
        <v/>
      </c>
      <c r="E6120">
        <f>V0*EXP((rf-q_leak-0.5*sigma^2)*C6120+sigma*SQRT(C6120)*D6120)</f>
        <v/>
      </c>
      <c r="F6120">
        <f>SHL_face*(1+SHL_rate)^C6120</f>
        <v/>
      </c>
      <c r="G6120">
        <f>Pref_face*(1+Pref_rate)^C6120</f>
        <v/>
      </c>
      <c r="H6120">
        <f>MAX(E6120-F6120-G6120,0)</f>
        <v/>
      </c>
      <c r="I6120">
        <f>MIN(E6120,F6120+G6120)+(1-MgmtPct)*H6120</f>
        <v/>
      </c>
      <c r="J6120">
        <f>IF(I6120/SponsorCost&gt;=RatchetTrigger,1,0)</f>
        <v/>
      </c>
      <c r="K6120">
        <f>IF(J6120=1,MgmtPctRatchet,MgmtPct)</f>
        <v/>
      </c>
      <c r="L6120">
        <f>K6120*H6120</f>
        <v/>
      </c>
      <c r="M6120">
        <f>EXP(-rf*C6120)*L6120</f>
        <v/>
      </c>
      <c r="N6120">
        <f>EXP(-rf*C6120)*E6120</f>
        <v/>
      </c>
    </row>
    <row r="6121">
      <c r="A6121" t="n">
        <v>6113</v>
      </c>
      <c r="B6121">
        <f>RAND()</f>
        <v/>
      </c>
      <c r="C6121">
        <f>IF(B6121&lt;P_3,3,IF(B6121&lt;P_3+P_4,4,5))</f>
        <v/>
      </c>
      <c r="D6121">
        <f>NORM.S.INV(RAND())</f>
        <v/>
      </c>
      <c r="E6121">
        <f>V0*EXP((rf-q_leak-0.5*sigma^2)*C6121+sigma*SQRT(C6121)*D6121)</f>
        <v/>
      </c>
      <c r="F6121">
        <f>SHL_face*(1+SHL_rate)^C6121</f>
        <v/>
      </c>
      <c r="G6121">
        <f>Pref_face*(1+Pref_rate)^C6121</f>
        <v/>
      </c>
      <c r="H6121">
        <f>MAX(E6121-F6121-G6121,0)</f>
        <v/>
      </c>
      <c r="I6121">
        <f>MIN(E6121,F6121+G6121)+(1-MgmtPct)*H6121</f>
        <v/>
      </c>
      <c r="J6121">
        <f>IF(I6121/SponsorCost&gt;=RatchetTrigger,1,0)</f>
        <v/>
      </c>
      <c r="K6121">
        <f>IF(J6121=1,MgmtPctRatchet,MgmtPct)</f>
        <v/>
      </c>
      <c r="L6121">
        <f>K6121*H6121</f>
        <v/>
      </c>
      <c r="M6121">
        <f>EXP(-rf*C6121)*L6121</f>
        <v/>
      </c>
      <c r="N6121">
        <f>EXP(-rf*C6121)*E6121</f>
        <v/>
      </c>
    </row>
    <row r="6122">
      <c r="A6122" t="n">
        <v>6114</v>
      </c>
      <c r="B6122">
        <f>RAND()</f>
        <v/>
      </c>
      <c r="C6122">
        <f>IF(B6122&lt;P_3,3,IF(B6122&lt;P_3+P_4,4,5))</f>
        <v/>
      </c>
      <c r="D6122">
        <f>NORM.S.INV(RAND())</f>
        <v/>
      </c>
      <c r="E6122">
        <f>V0*EXP((rf-q_leak-0.5*sigma^2)*C6122+sigma*SQRT(C6122)*D6122)</f>
        <v/>
      </c>
      <c r="F6122">
        <f>SHL_face*(1+SHL_rate)^C6122</f>
        <v/>
      </c>
      <c r="G6122">
        <f>Pref_face*(1+Pref_rate)^C6122</f>
        <v/>
      </c>
      <c r="H6122">
        <f>MAX(E6122-F6122-G6122,0)</f>
        <v/>
      </c>
      <c r="I6122">
        <f>MIN(E6122,F6122+G6122)+(1-MgmtPct)*H6122</f>
        <v/>
      </c>
      <c r="J6122">
        <f>IF(I6122/SponsorCost&gt;=RatchetTrigger,1,0)</f>
        <v/>
      </c>
      <c r="K6122">
        <f>IF(J6122=1,MgmtPctRatchet,MgmtPct)</f>
        <v/>
      </c>
      <c r="L6122">
        <f>K6122*H6122</f>
        <v/>
      </c>
      <c r="M6122">
        <f>EXP(-rf*C6122)*L6122</f>
        <v/>
      </c>
      <c r="N6122">
        <f>EXP(-rf*C6122)*E6122</f>
        <v/>
      </c>
    </row>
    <row r="6123">
      <c r="A6123" t="n">
        <v>6115</v>
      </c>
      <c r="B6123">
        <f>RAND()</f>
        <v/>
      </c>
      <c r="C6123">
        <f>IF(B6123&lt;P_3,3,IF(B6123&lt;P_3+P_4,4,5))</f>
        <v/>
      </c>
      <c r="D6123">
        <f>NORM.S.INV(RAND())</f>
        <v/>
      </c>
      <c r="E6123">
        <f>V0*EXP((rf-q_leak-0.5*sigma^2)*C6123+sigma*SQRT(C6123)*D6123)</f>
        <v/>
      </c>
      <c r="F6123">
        <f>SHL_face*(1+SHL_rate)^C6123</f>
        <v/>
      </c>
      <c r="G6123">
        <f>Pref_face*(1+Pref_rate)^C6123</f>
        <v/>
      </c>
      <c r="H6123">
        <f>MAX(E6123-F6123-G6123,0)</f>
        <v/>
      </c>
      <c r="I6123">
        <f>MIN(E6123,F6123+G6123)+(1-MgmtPct)*H6123</f>
        <v/>
      </c>
      <c r="J6123">
        <f>IF(I6123/SponsorCost&gt;=RatchetTrigger,1,0)</f>
        <v/>
      </c>
      <c r="K6123">
        <f>IF(J6123=1,MgmtPctRatchet,MgmtPct)</f>
        <v/>
      </c>
      <c r="L6123">
        <f>K6123*H6123</f>
        <v/>
      </c>
      <c r="M6123">
        <f>EXP(-rf*C6123)*L6123</f>
        <v/>
      </c>
      <c r="N6123">
        <f>EXP(-rf*C6123)*E6123</f>
        <v/>
      </c>
    </row>
    <row r="6124">
      <c r="A6124" t="n">
        <v>6116</v>
      </c>
      <c r="B6124">
        <f>RAND()</f>
        <v/>
      </c>
      <c r="C6124">
        <f>IF(B6124&lt;P_3,3,IF(B6124&lt;P_3+P_4,4,5))</f>
        <v/>
      </c>
      <c r="D6124">
        <f>NORM.S.INV(RAND())</f>
        <v/>
      </c>
      <c r="E6124">
        <f>V0*EXP((rf-q_leak-0.5*sigma^2)*C6124+sigma*SQRT(C6124)*D6124)</f>
        <v/>
      </c>
      <c r="F6124">
        <f>SHL_face*(1+SHL_rate)^C6124</f>
        <v/>
      </c>
      <c r="G6124">
        <f>Pref_face*(1+Pref_rate)^C6124</f>
        <v/>
      </c>
      <c r="H6124">
        <f>MAX(E6124-F6124-G6124,0)</f>
        <v/>
      </c>
      <c r="I6124">
        <f>MIN(E6124,F6124+G6124)+(1-MgmtPct)*H6124</f>
        <v/>
      </c>
      <c r="J6124">
        <f>IF(I6124/SponsorCost&gt;=RatchetTrigger,1,0)</f>
        <v/>
      </c>
      <c r="K6124">
        <f>IF(J6124=1,MgmtPctRatchet,MgmtPct)</f>
        <v/>
      </c>
      <c r="L6124">
        <f>K6124*H6124</f>
        <v/>
      </c>
      <c r="M6124">
        <f>EXP(-rf*C6124)*L6124</f>
        <v/>
      </c>
      <c r="N6124">
        <f>EXP(-rf*C6124)*E6124</f>
        <v/>
      </c>
    </row>
    <row r="6125">
      <c r="A6125" t="n">
        <v>6117</v>
      </c>
      <c r="B6125">
        <f>RAND()</f>
        <v/>
      </c>
      <c r="C6125">
        <f>IF(B6125&lt;P_3,3,IF(B6125&lt;P_3+P_4,4,5))</f>
        <v/>
      </c>
      <c r="D6125">
        <f>NORM.S.INV(RAND())</f>
        <v/>
      </c>
      <c r="E6125">
        <f>V0*EXP((rf-q_leak-0.5*sigma^2)*C6125+sigma*SQRT(C6125)*D6125)</f>
        <v/>
      </c>
      <c r="F6125">
        <f>SHL_face*(1+SHL_rate)^C6125</f>
        <v/>
      </c>
      <c r="G6125">
        <f>Pref_face*(1+Pref_rate)^C6125</f>
        <v/>
      </c>
      <c r="H6125">
        <f>MAX(E6125-F6125-G6125,0)</f>
        <v/>
      </c>
      <c r="I6125">
        <f>MIN(E6125,F6125+G6125)+(1-MgmtPct)*H6125</f>
        <v/>
      </c>
      <c r="J6125">
        <f>IF(I6125/SponsorCost&gt;=RatchetTrigger,1,0)</f>
        <v/>
      </c>
      <c r="K6125">
        <f>IF(J6125=1,MgmtPctRatchet,MgmtPct)</f>
        <v/>
      </c>
      <c r="L6125">
        <f>K6125*H6125</f>
        <v/>
      </c>
      <c r="M6125">
        <f>EXP(-rf*C6125)*L6125</f>
        <v/>
      </c>
      <c r="N6125">
        <f>EXP(-rf*C6125)*E6125</f>
        <v/>
      </c>
    </row>
    <row r="6126">
      <c r="A6126" t="n">
        <v>6118</v>
      </c>
      <c r="B6126">
        <f>RAND()</f>
        <v/>
      </c>
      <c r="C6126">
        <f>IF(B6126&lt;P_3,3,IF(B6126&lt;P_3+P_4,4,5))</f>
        <v/>
      </c>
      <c r="D6126">
        <f>NORM.S.INV(RAND())</f>
        <v/>
      </c>
      <c r="E6126">
        <f>V0*EXP((rf-q_leak-0.5*sigma^2)*C6126+sigma*SQRT(C6126)*D6126)</f>
        <v/>
      </c>
      <c r="F6126">
        <f>SHL_face*(1+SHL_rate)^C6126</f>
        <v/>
      </c>
      <c r="G6126">
        <f>Pref_face*(1+Pref_rate)^C6126</f>
        <v/>
      </c>
      <c r="H6126">
        <f>MAX(E6126-F6126-G6126,0)</f>
        <v/>
      </c>
      <c r="I6126">
        <f>MIN(E6126,F6126+G6126)+(1-MgmtPct)*H6126</f>
        <v/>
      </c>
      <c r="J6126">
        <f>IF(I6126/SponsorCost&gt;=RatchetTrigger,1,0)</f>
        <v/>
      </c>
      <c r="K6126">
        <f>IF(J6126=1,MgmtPctRatchet,MgmtPct)</f>
        <v/>
      </c>
      <c r="L6126">
        <f>K6126*H6126</f>
        <v/>
      </c>
      <c r="M6126">
        <f>EXP(-rf*C6126)*L6126</f>
        <v/>
      </c>
      <c r="N6126">
        <f>EXP(-rf*C6126)*E6126</f>
        <v/>
      </c>
    </row>
    <row r="6127">
      <c r="A6127" t="n">
        <v>6119</v>
      </c>
      <c r="B6127">
        <f>RAND()</f>
        <v/>
      </c>
      <c r="C6127">
        <f>IF(B6127&lt;P_3,3,IF(B6127&lt;P_3+P_4,4,5))</f>
        <v/>
      </c>
      <c r="D6127">
        <f>NORM.S.INV(RAND())</f>
        <v/>
      </c>
      <c r="E6127">
        <f>V0*EXP((rf-q_leak-0.5*sigma^2)*C6127+sigma*SQRT(C6127)*D6127)</f>
        <v/>
      </c>
      <c r="F6127">
        <f>SHL_face*(1+SHL_rate)^C6127</f>
        <v/>
      </c>
      <c r="G6127">
        <f>Pref_face*(1+Pref_rate)^C6127</f>
        <v/>
      </c>
      <c r="H6127">
        <f>MAX(E6127-F6127-G6127,0)</f>
        <v/>
      </c>
      <c r="I6127">
        <f>MIN(E6127,F6127+G6127)+(1-MgmtPct)*H6127</f>
        <v/>
      </c>
      <c r="J6127">
        <f>IF(I6127/SponsorCost&gt;=RatchetTrigger,1,0)</f>
        <v/>
      </c>
      <c r="K6127">
        <f>IF(J6127=1,MgmtPctRatchet,MgmtPct)</f>
        <v/>
      </c>
      <c r="L6127">
        <f>K6127*H6127</f>
        <v/>
      </c>
      <c r="M6127">
        <f>EXP(-rf*C6127)*L6127</f>
        <v/>
      </c>
      <c r="N6127">
        <f>EXP(-rf*C6127)*E6127</f>
        <v/>
      </c>
    </row>
    <row r="6128">
      <c r="A6128" t="n">
        <v>6120</v>
      </c>
      <c r="B6128">
        <f>RAND()</f>
        <v/>
      </c>
      <c r="C6128">
        <f>IF(B6128&lt;P_3,3,IF(B6128&lt;P_3+P_4,4,5))</f>
        <v/>
      </c>
      <c r="D6128">
        <f>NORM.S.INV(RAND())</f>
        <v/>
      </c>
      <c r="E6128">
        <f>V0*EXP((rf-q_leak-0.5*sigma^2)*C6128+sigma*SQRT(C6128)*D6128)</f>
        <v/>
      </c>
      <c r="F6128">
        <f>SHL_face*(1+SHL_rate)^C6128</f>
        <v/>
      </c>
      <c r="G6128">
        <f>Pref_face*(1+Pref_rate)^C6128</f>
        <v/>
      </c>
      <c r="H6128">
        <f>MAX(E6128-F6128-G6128,0)</f>
        <v/>
      </c>
      <c r="I6128">
        <f>MIN(E6128,F6128+G6128)+(1-MgmtPct)*H6128</f>
        <v/>
      </c>
      <c r="J6128">
        <f>IF(I6128/SponsorCost&gt;=RatchetTrigger,1,0)</f>
        <v/>
      </c>
      <c r="K6128">
        <f>IF(J6128=1,MgmtPctRatchet,MgmtPct)</f>
        <v/>
      </c>
      <c r="L6128">
        <f>K6128*H6128</f>
        <v/>
      </c>
      <c r="M6128">
        <f>EXP(-rf*C6128)*L6128</f>
        <v/>
      </c>
      <c r="N6128">
        <f>EXP(-rf*C6128)*E6128</f>
        <v/>
      </c>
    </row>
    <row r="6129">
      <c r="A6129" t="n">
        <v>6121</v>
      </c>
      <c r="B6129">
        <f>RAND()</f>
        <v/>
      </c>
      <c r="C6129">
        <f>IF(B6129&lt;P_3,3,IF(B6129&lt;P_3+P_4,4,5))</f>
        <v/>
      </c>
      <c r="D6129">
        <f>NORM.S.INV(RAND())</f>
        <v/>
      </c>
      <c r="E6129">
        <f>V0*EXP((rf-q_leak-0.5*sigma^2)*C6129+sigma*SQRT(C6129)*D6129)</f>
        <v/>
      </c>
      <c r="F6129">
        <f>SHL_face*(1+SHL_rate)^C6129</f>
        <v/>
      </c>
      <c r="G6129">
        <f>Pref_face*(1+Pref_rate)^C6129</f>
        <v/>
      </c>
      <c r="H6129">
        <f>MAX(E6129-F6129-G6129,0)</f>
        <v/>
      </c>
      <c r="I6129">
        <f>MIN(E6129,F6129+G6129)+(1-MgmtPct)*H6129</f>
        <v/>
      </c>
      <c r="J6129">
        <f>IF(I6129/SponsorCost&gt;=RatchetTrigger,1,0)</f>
        <v/>
      </c>
      <c r="K6129">
        <f>IF(J6129=1,MgmtPctRatchet,MgmtPct)</f>
        <v/>
      </c>
      <c r="L6129">
        <f>K6129*H6129</f>
        <v/>
      </c>
      <c r="M6129">
        <f>EXP(-rf*C6129)*L6129</f>
        <v/>
      </c>
      <c r="N6129">
        <f>EXP(-rf*C6129)*E6129</f>
        <v/>
      </c>
    </row>
    <row r="6130">
      <c r="A6130" t="n">
        <v>6122</v>
      </c>
      <c r="B6130">
        <f>RAND()</f>
        <v/>
      </c>
      <c r="C6130">
        <f>IF(B6130&lt;P_3,3,IF(B6130&lt;P_3+P_4,4,5))</f>
        <v/>
      </c>
      <c r="D6130">
        <f>NORM.S.INV(RAND())</f>
        <v/>
      </c>
      <c r="E6130">
        <f>V0*EXP((rf-q_leak-0.5*sigma^2)*C6130+sigma*SQRT(C6130)*D6130)</f>
        <v/>
      </c>
      <c r="F6130">
        <f>SHL_face*(1+SHL_rate)^C6130</f>
        <v/>
      </c>
      <c r="G6130">
        <f>Pref_face*(1+Pref_rate)^C6130</f>
        <v/>
      </c>
      <c r="H6130">
        <f>MAX(E6130-F6130-G6130,0)</f>
        <v/>
      </c>
      <c r="I6130">
        <f>MIN(E6130,F6130+G6130)+(1-MgmtPct)*H6130</f>
        <v/>
      </c>
      <c r="J6130">
        <f>IF(I6130/SponsorCost&gt;=RatchetTrigger,1,0)</f>
        <v/>
      </c>
      <c r="K6130">
        <f>IF(J6130=1,MgmtPctRatchet,MgmtPct)</f>
        <v/>
      </c>
      <c r="L6130">
        <f>K6130*H6130</f>
        <v/>
      </c>
      <c r="M6130">
        <f>EXP(-rf*C6130)*L6130</f>
        <v/>
      </c>
      <c r="N6130">
        <f>EXP(-rf*C6130)*E6130</f>
        <v/>
      </c>
    </row>
    <row r="6131">
      <c r="A6131" t="n">
        <v>6123</v>
      </c>
      <c r="B6131">
        <f>RAND()</f>
        <v/>
      </c>
      <c r="C6131">
        <f>IF(B6131&lt;P_3,3,IF(B6131&lt;P_3+P_4,4,5))</f>
        <v/>
      </c>
      <c r="D6131">
        <f>NORM.S.INV(RAND())</f>
        <v/>
      </c>
      <c r="E6131">
        <f>V0*EXP((rf-q_leak-0.5*sigma^2)*C6131+sigma*SQRT(C6131)*D6131)</f>
        <v/>
      </c>
      <c r="F6131">
        <f>SHL_face*(1+SHL_rate)^C6131</f>
        <v/>
      </c>
      <c r="G6131">
        <f>Pref_face*(1+Pref_rate)^C6131</f>
        <v/>
      </c>
      <c r="H6131">
        <f>MAX(E6131-F6131-G6131,0)</f>
        <v/>
      </c>
      <c r="I6131">
        <f>MIN(E6131,F6131+G6131)+(1-MgmtPct)*H6131</f>
        <v/>
      </c>
      <c r="J6131">
        <f>IF(I6131/SponsorCost&gt;=RatchetTrigger,1,0)</f>
        <v/>
      </c>
      <c r="K6131">
        <f>IF(J6131=1,MgmtPctRatchet,MgmtPct)</f>
        <v/>
      </c>
      <c r="L6131">
        <f>K6131*H6131</f>
        <v/>
      </c>
      <c r="M6131">
        <f>EXP(-rf*C6131)*L6131</f>
        <v/>
      </c>
      <c r="N6131">
        <f>EXP(-rf*C6131)*E6131</f>
        <v/>
      </c>
    </row>
    <row r="6132">
      <c r="A6132" t="n">
        <v>6124</v>
      </c>
      <c r="B6132">
        <f>RAND()</f>
        <v/>
      </c>
      <c r="C6132">
        <f>IF(B6132&lt;P_3,3,IF(B6132&lt;P_3+P_4,4,5))</f>
        <v/>
      </c>
      <c r="D6132">
        <f>NORM.S.INV(RAND())</f>
        <v/>
      </c>
      <c r="E6132">
        <f>V0*EXP((rf-q_leak-0.5*sigma^2)*C6132+sigma*SQRT(C6132)*D6132)</f>
        <v/>
      </c>
      <c r="F6132">
        <f>SHL_face*(1+SHL_rate)^C6132</f>
        <v/>
      </c>
      <c r="G6132">
        <f>Pref_face*(1+Pref_rate)^C6132</f>
        <v/>
      </c>
      <c r="H6132">
        <f>MAX(E6132-F6132-G6132,0)</f>
        <v/>
      </c>
      <c r="I6132">
        <f>MIN(E6132,F6132+G6132)+(1-MgmtPct)*H6132</f>
        <v/>
      </c>
      <c r="J6132">
        <f>IF(I6132/SponsorCost&gt;=RatchetTrigger,1,0)</f>
        <v/>
      </c>
      <c r="K6132">
        <f>IF(J6132=1,MgmtPctRatchet,MgmtPct)</f>
        <v/>
      </c>
      <c r="L6132">
        <f>K6132*H6132</f>
        <v/>
      </c>
      <c r="M6132">
        <f>EXP(-rf*C6132)*L6132</f>
        <v/>
      </c>
      <c r="N6132">
        <f>EXP(-rf*C6132)*E6132</f>
        <v/>
      </c>
    </row>
    <row r="6133">
      <c r="A6133" t="n">
        <v>6125</v>
      </c>
      <c r="B6133">
        <f>RAND()</f>
        <v/>
      </c>
      <c r="C6133">
        <f>IF(B6133&lt;P_3,3,IF(B6133&lt;P_3+P_4,4,5))</f>
        <v/>
      </c>
      <c r="D6133">
        <f>NORM.S.INV(RAND())</f>
        <v/>
      </c>
      <c r="E6133">
        <f>V0*EXP((rf-q_leak-0.5*sigma^2)*C6133+sigma*SQRT(C6133)*D6133)</f>
        <v/>
      </c>
      <c r="F6133">
        <f>SHL_face*(1+SHL_rate)^C6133</f>
        <v/>
      </c>
      <c r="G6133">
        <f>Pref_face*(1+Pref_rate)^C6133</f>
        <v/>
      </c>
      <c r="H6133">
        <f>MAX(E6133-F6133-G6133,0)</f>
        <v/>
      </c>
      <c r="I6133">
        <f>MIN(E6133,F6133+G6133)+(1-MgmtPct)*H6133</f>
        <v/>
      </c>
      <c r="J6133">
        <f>IF(I6133/SponsorCost&gt;=RatchetTrigger,1,0)</f>
        <v/>
      </c>
      <c r="K6133">
        <f>IF(J6133=1,MgmtPctRatchet,MgmtPct)</f>
        <v/>
      </c>
      <c r="L6133">
        <f>K6133*H6133</f>
        <v/>
      </c>
      <c r="M6133">
        <f>EXP(-rf*C6133)*L6133</f>
        <v/>
      </c>
      <c r="N6133">
        <f>EXP(-rf*C6133)*E6133</f>
        <v/>
      </c>
    </row>
    <row r="6134">
      <c r="A6134" t="n">
        <v>6126</v>
      </c>
      <c r="B6134">
        <f>RAND()</f>
        <v/>
      </c>
      <c r="C6134">
        <f>IF(B6134&lt;P_3,3,IF(B6134&lt;P_3+P_4,4,5))</f>
        <v/>
      </c>
      <c r="D6134">
        <f>NORM.S.INV(RAND())</f>
        <v/>
      </c>
      <c r="E6134">
        <f>V0*EXP((rf-q_leak-0.5*sigma^2)*C6134+sigma*SQRT(C6134)*D6134)</f>
        <v/>
      </c>
      <c r="F6134">
        <f>SHL_face*(1+SHL_rate)^C6134</f>
        <v/>
      </c>
      <c r="G6134">
        <f>Pref_face*(1+Pref_rate)^C6134</f>
        <v/>
      </c>
      <c r="H6134">
        <f>MAX(E6134-F6134-G6134,0)</f>
        <v/>
      </c>
      <c r="I6134">
        <f>MIN(E6134,F6134+G6134)+(1-MgmtPct)*H6134</f>
        <v/>
      </c>
      <c r="J6134">
        <f>IF(I6134/SponsorCost&gt;=RatchetTrigger,1,0)</f>
        <v/>
      </c>
      <c r="K6134">
        <f>IF(J6134=1,MgmtPctRatchet,MgmtPct)</f>
        <v/>
      </c>
      <c r="L6134">
        <f>K6134*H6134</f>
        <v/>
      </c>
      <c r="M6134">
        <f>EXP(-rf*C6134)*L6134</f>
        <v/>
      </c>
      <c r="N6134">
        <f>EXP(-rf*C6134)*E6134</f>
        <v/>
      </c>
    </row>
    <row r="6135">
      <c r="A6135" t="n">
        <v>6127</v>
      </c>
      <c r="B6135">
        <f>RAND()</f>
        <v/>
      </c>
      <c r="C6135">
        <f>IF(B6135&lt;P_3,3,IF(B6135&lt;P_3+P_4,4,5))</f>
        <v/>
      </c>
      <c r="D6135">
        <f>NORM.S.INV(RAND())</f>
        <v/>
      </c>
      <c r="E6135">
        <f>V0*EXP((rf-q_leak-0.5*sigma^2)*C6135+sigma*SQRT(C6135)*D6135)</f>
        <v/>
      </c>
      <c r="F6135">
        <f>SHL_face*(1+SHL_rate)^C6135</f>
        <v/>
      </c>
      <c r="G6135">
        <f>Pref_face*(1+Pref_rate)^C6135</f>
        <v/>
      </c>
      <c r="H6135">
        <f>MAX(E6135-F6135-G6135,0)</f>
        <v/>
      </c>
      <c r="I6135">
        <f>MIN(E6135,F6135+G6135)+(1-MgmtPct)*H6135</f>
        <v/>
      </c>
      <c r="J6135">
        <f>IF(I6135/SponsorCost&gt;=RatchetTrigger,1,0)</f>
        <v/>
      </c>
      <c r="K6135">
        <f>IF(J6135=1,MgmtPctRatchet,MgmtPct)</f>
        <v/>
      </c>
      <c r="L6135">
        <f>K6135*H6135</f>
        <v/>
      </c>
      <c r="M6135">
        <f>EXP(-rf*C6135)*L6135</f>
        <v/>
      </c>
      <c r="N6135">
        <f>EXP(-rf*C6135)*E6135</f>
        <v/>
      </c>
    </row>
    <row r="6136">
      <c r="A6136" t="n">
        <v>6128</v>
      </c>
      <c r="B6136">
        <f>RAND()</f>
        <v/>
      </c>
      <c r="C6136">
        <f>IF(B6136&lt;P_3,3,IF(B6136&lt;P_3+P_4,4,5))</f>
        <v/>
      </c>
      <c r="D6136">
        <f>NORM.S.INV(RAND())</f>
        <v/>
      </c>
      <c r="E6136">
        <f>V0*EXP((rf-q_leak-0.5*sigma^2)*C6136+sigma*SQRT(C6136)*D6136)</f>
        <v/>
      </c>
      <c r="F6136">
        <f>SHL_face*(1+SHL_rate)^C6136</f>
        <v/>
      </c>
      <c r="G6136">
        <f>Pref_face*(1+Pref_rate)^C6136</f>
        <v/>
      </c>
      <c r="H6136">
        <f>MAX(E6136-F6136-G6136,0)</f>
        <v/>
      </c>
      <c r="I6136">
        <f>MIN(E6136,F6136+G6136)+(1-MgmtPct)*H6136</f>
        <v/>
      </c>
      <c r="J6136">
        <f>IF(I6136/SponsorCost&gt;=RatchetTrigger,1,0)</f>
        <v/>
      </c>
      <c r="K6136">
        <f>IF(J6136=1,MgmtPctRatchet,MgmtPct)</f>
        <v/>
      </c>
      <c r="L6136">
        <f>K6136*H6136</f>
        <v/>
      </c>
      <c r="M6136">
        <f>EXP(-rf*C6136)*L6136</f>
        <v/>
      </c>
      <c r="N6136">
        <f>EXP(-rf*C6136)*E6136</f>
        <v/>
      </c>
    </row>
    <row r="6137">
      <c r="A6137" t="n">
        <v>6129</v>
      </c>
      <c r="B6137">
        <f>RAND()</f>
        <v/>
      </c>
      <c r="C6137">
        <f>IF(B6137&lt;P_3,3,IF(B6137&lt;P_3+P_4,4,5))</f>
        <v/>
      </c>
      <c r="D6137">
        <f>NORM.S.INV(RAND())</f>
        <v/>
      </c>
      <c r="E6137">
        <f>V0*EXP((rf-q_leak-0.5*sigma^2)*C6137+sigma*SQRT(C6137)*D6137)</f>
        <v/>
      </c>
      <c r="F6137">
        <f>SHL_face*(1+SHL_rate)^C6137</f>
        <v/>
      </c>
      <c r="G6137">
        <f>Pref_face*(1+Pref_rate)^C6137</f>
        <v/>
      </c>
      <c r="H6137">
        <f>MAX(E6137-F6137-G6137,0)</f>
        <v/>
      </c>
      <c r="I6137">
        <f>MIN(E6137,F6137+G6137)+(1-MgmtPct)*H6137</f>
        <v/>
      </c>
      <c r="J6137">
        <f>IF(I6137/SponsorCost&gt;=RatchetTrigger,1,0)</f>
        <v/>
      </c>
      <c r="K6137">
        <f>IF(J6137=1,MgmtPctRatchet,MgmtPct)</f>
        <v/>
      </c>
      <c r="L6137">
        <f>K6137*H6137</f>
        <v/>
      </c>
      <c r="M6137">
        <f>EXP(-rf*C6137)*L6137</f>
        <v/>
      </c>
      <c r="N6137">
        <f>EXP(-rf*C6137)*E6137</f>
        <v/>
      </c>
    </row>
    <row r="6138">
      <c r="A6138" t="n">
        <v>6130</v>
      </c>
      <c r="B6138">
        <f>RAND()</f>
        <v/>
      </c>
      <c r="C6138">
        <f>IF(B6138&lt;P_3,3,IF(B6138&lt;P_3+P_4,4,5))</f>
        <v/>
      </c>
      <c r="D6138">
        <f>NORM.S.INV(RAND())</f>
        <v/>
      </c>
      <c r="E6138">
        <f>V0*EXP((rf-q_leak-0.5*sigma^2)*C6138+sigma*SQRT(C6138)*D6138)</f>
        <v/>
      </c>
      <c r="F6138">
        <f>SHL_face*(1+SHL_rate)^C6138</f>
        <v/>
      </c>
      <c r="G6138">
        <f>Pref_face*(1+Pref_rate)^C6138</f>
        <v/>
      </c>
      <c r="H6138">
        <f>MAX(E6138-F6138-G6138,0)</f>
        <v/>
      </c>
      <c r="I6138">
        <f>MIN(E6138,F6138+G6138)+(1-MgmtPct)*H6138</f>
        <v/>
      </c>
      <c r="J6138">
        <f>IF(I6138/SponsorCost&gt;=RatchetTrigger,1,0)</f>
        <v/>
      </c>
      <c r="K6138">
        <f>IF(J6138=1,MgmtPctRatchet,MgmtPct)</f>
        <v/>
      </c>
      <c r="L6138">
        <f>K6138*H6138</f>
        <v/>
      </c>
      <c r="M6138">
        <f>EXP(-rf*C6138)*L6138</f>
        <v/>
      </c>
      <c r="N6138">
        <f>EXP(-rf*C6138)*E6138</f>
        <v/>
      </c>
    </row>
    <row r="6139">
      <c r="A6139" t="n">
        <v>6131</v>
      </c>
      <c r="B6139">
        <f>RAND()</f>
        <v/>
      </c>
      <c r="C6139">
        <f>IF(B6139&lt;P_3,3,IF(B6139&lt;P_3+P_4,4,5))</f>
        <v/>
      </c>
      <c r="D6139">
        <f>NORM.S.INV(RAND())</f>
        <v/>
      </c>
      <c r="E6139">
        <f>V0*EXP((rf-q_leak-0.5*sigma^2)*C6139+sigma*SQRT(C6139)*D6139)</f>
        <v/>
      </c>
      <c r="F6139">
        <f>SHL_face*(1+SHL_rate)^C6139</f>
        <v/>
      </c>
      <c r="G6139">
        <f>Pref_face*(1+Pref_rate)^C6139</f>
        <v/>
      </c>
      <c r="H6139">
        <f>MAX(E6139-F6139-G6139,0)</f>
        <v/>
      </c>
      <c r="I6139">
        <f>MIN(E6139,F6139+G6139)+(1-MgmtPct)*H6139</f>
        <v/>
      </c>
      <c r="J6139">
        <f>IF(I6139/SponsorCost&gt;=RatchetTrigger,1,0)</f>
        <v/>
      </c>
      <c r="K6139">
        <f>IF(J6139=1,MgmtPctRatchet,MgmtPct)</f>
        <v/>
      </c>
      <c r="L6139">
        <f>K6139*H6139</f>
        <v/>
      </c>
      <c r="M6139">
        <f>EXP(-rf*C6139)*L6139</f>
        <v/>
      </c>
      <c r="N6139">
        <f>EXP(-rf*C6139)*E6139</f>
        <v/>
      </c>
    </row>
    <row r="6140">
      <c r="A6140" t="n">
        <v>6132</v>
      </c>
      <c r="B6140">
        <f>RAND()</f>
        <v/>
      </c>
      <c r="C6140">
        <f>IF(B6140&lt;P_3,3,IF(B6140&lt;P_3+P_4,4,5))</f>
        <v/>
      </c>
      <c r="D6140">
        <f>NORM.S.INV(RAND())</f>
        <v/>
      </c>
      <c r="E6140">
        <f>V0*EXP((rf-q_leak-0.5*sigma^2)*C6140+sigma*SQRT(C6140)*D6140)</f>
        <v/>
      </c>
      <c r="F6140">
        <f>SHL_face*(1+SHL_rate)^C6140</f>
        <v/>
      </c>
      <c r="G6140">
        <f>Pref_face*(1+Pref_rate)^C6140</f>
        <v/>
      </c>
      <c r="H6140">
        <f>MAX(E6140-F6140-G6140,0)</f>
        <v/>
      </c>
      <c r="I6140">
        <f>MIN(E6140,F6140+G6140)+(1-MgmtPct)*H6140</f>
        <v/>
      </c>
      <c r="J6140">
        <f>IF(I6140/SponsorCost&gt;=RatchetTrigger,1,0)</f>
        <v/>
      </c>
      <c r="K6140">
        <f>IF(J6140=1,MgmtPctRatchet,MgmtPct)</f>
        <v/>
      </c>
      <c r="L6140">
        <f>K6140*H6140</f>
        <v/>
      </c>
      <c r="M6140">
        <f>EXP(-rf*C6140)*L6140</f>
        <v/>
      </c>
      <c r="N6140">
        <f>EXP(-rf*C6140)*E6140</f>
        <v/>
      </c>
    </row>
    <row r="6141">
      <c r="A6141" t="n">
        <v>6133</v>
      </c>
      <c r="B6141">
        <f>RAND()</f>
        <v/>
      </c>
      <c r="C6141">
        <f>IF(B6141&lt;P_3,3,IF(B6141&lt;P_3+P_4,4,5))</f>
        <v/>
      </c>
      <c r="D6141">
        <f>NORM.S.INV(RAND())</f>
        <v/>
      </c>
      <c r="E6141">
        <f>V0*EXP((rf-q_leak-0.5*sigma^2)*C6141+sigma*SQRT(C6141)*D6141)</f>
        <v/>
      </c>
      <c r="F6141">
        <f>SHL_face*(1+SHL_rate)^C6141</f>
        <v/>
      </c>
      <c r="G6141">
        <f>Pref_face*(1+Pref_rate)^C6141</f>
        <v/>
      </c>
      <c r="H6141">
        <f>MAX(E6141-F6141-G6141,0)</f>
        <v/>
      </c>
      <c r="I6141">
        <f>MIN(E6141,F6141+G6141)+(1-MgmtPct)*H6141</f>
        <v/>
      </c>
      <c r="J6141">
        <f>IF(I6141/SponsorCost&gt;=RatchetTrigger,1,0)</f>
        <v/>
      </c>
      <c r="K6141">
        <f>IF(J6141=1,MgmtPctRatchet,MgmtPct)</f>
        <v/>
      </c>
      <c r="L6141">
        <f>K6141*H6141</f>
        <v/>
      </c>
      <c r="M6141">
        <f>EXP(-rf*C6141)*L6141</f>
        <v/>
      </c>
      <c r="N6141">
        <f>EXP(-rf*C6141)*E6141</f>
        <v/>
      </c>
    </row>
    <row r="6142">
      <c r="A6142" t="n">
        <v>6134</v>
      </c>
      <c r="B6142">
        <f>RAND()</f>
        <v/>
      </c>
      <c r="C6142">
        <f>IF(B6142&lt;P_3,3,IF(B6142&lt;P_3+P_4,4,5))</f>
        <v/>
      </c>
      <c r="D6142">
        <f>NORM.S.INV(RAND())</f>
        <v/>
      </c>
      <c r="E6142">
        <f>V0*EXP((rf-q_leak-0.5*sigma^2)*C6142+sigma*SQRT(C6142)*D6142)</f>
        <v/>
      </c>
      <c r="F6142">
        <f>SHL_face*(1+SHL_rate)^C6142</f>
        <v/>
      </c>
      <c r="G6142">
        <f>Pref_face*(1+Pref_rate)^C6142</f>
        <v/>
      </c>
      <c r="H6142">
        <f>MAX(E6142-F6142-G6142,0)</f>
        <v/>
      </c>
      <c r="I6142">
        <f>MIN(E6142,F6142+G6142)+(1-MgmtPct)*H6142</f>
        <v/>
      </c>
      <c r="J6142">
        <f>IF(I6142/SponsorCost&gt;=RatchetTrigger,1,0)</f>
        <v/>
      </c>
      <c r="K6142">
        <f>IF(J6142=1,MgmtPctRatchet,MgmtPct)</f>
        <v/>
      </c>
      <c r="L6142">
        <f>K6142*H6142</f>
        <v/>
      </c>
      <c r="M6142">
        <f>EXP(-rf*C6142)*L6142</f>
        <v/>
      </c>
      <c r="N6142">
        <f>EXP(-rf*C6142)*E6142</f>
        <v/>
      </c>
    </row>
    <row r="6143">
      <c r="A6143" t="n">
        <v>6135</v>
      </c>
      <c r="B6143">
        <f>RAND()</f>
        <v/>
      </c>
      <c r="C6143">
        <f>IF(B6143&lt;P_3,3,IF(B6143&lt;P_3+P_4,4,5))</f>
        <v/>
      </c>
      <c r="D6143">
        <f>NORM.S.INV(RAND())</f>
        <v/>
      </c>
      <c r="E6143">
        <f>V0*EXP((rf-q_leak-0.5*sigma^2)*C6143+sigma*SQRT(C6143)*D6143)</f>
        <v/>
      </c>
      <c r="F6143">
        <f>SHL_face*(1+SHL_rate)^C6143</f>
        <v/>
      </c>
      <c r="G6143">
        <f>Pref_face*(1+Pref_rate)^C6143</f>
        <v/>
      </c>
      <c r="H6143">
        <f>MAX(E6143-F6143-G6143,0)</f>
        <v/>
      </c>
      <c r="I6143">
        <f>MIN(E6143,F6143+G6143)+(1-MgmtPct)*H6143</f>
        <v/>
      </c>
      <c r="J6143">
        <f>IF(I6143/SponsorCost&gt;=RatchetTrigger,1,0)</f>
        <v/>
      </c>
      <c r="K6143">
        <f>IF(J6143=1,MgmtPctRatchet,MgmtPct)</f>
        <v/>
      </c>
      <c r="L6143">
        <f>K6143*H6143</f>
        <v/>
      </c>
      <c r="M6143">
        <f>EXP(-rf*C6143)*L6143</f>
        <v/>
      </c>
      <c r="N6143">
        <f>EXP(-rf*C6143)*E6143</f>
        <v/>
      </c>
    </row>
    <row r="6144">
      <c r="A6144" t="n">
        <v>6136</v>
      </c>
      <c r="B6144">
        <f>RAND()</f>
        <v/>
      </c>
      <c r="C6144">
        <f>IF(B6144&lt;P_3,3,IF(B6144&lt;P_3+P_4,4,5))</f>
        <v/>
      </c>
      <c r="D6144">
        <f>NORM.S.INV(RAND())</f>
        <v/>
      </c>
      <c r="E6144">
        <f>V0*EXP((rf-q_leak-0.5*sigma^2)*C6144+sigma*SQRT(C6144)*D6144)</f>
        <v/>
      </c>
      <c r="F6144">
        <f>SHL_face*(1+SHL_rate)^C6144</f>
        <v/>
      </c>
      <c r="G6144">
        <f>Pref_face*(1+Pref_rate)^C6144</f>
        <v/>
      </c>
      <c r="H6144">
        <f>MAX(E6144-F6144-G6144,0)</f>
        <v/>
      </c>
      <c r="I6144">
        <f>MIN(E6144,F6144+G6144)+(1-MgmtPct)*H6144</f>
        <v/>
      </c>
      <c r="J6144">
        <f>IF(I6144/SponsorCost&gt;=RatchetTrigger,1,0)</f>
        <v/>
      </c>
      <c r="K6144">
        <f>IF(J6144=1,MgmtPctRatchet,MgmtPct)</f>
        <v/>
      </c>
      <c r="L6144">
        <f>K6144*H6144</f>
        <v/>
      </c>
      <c r="M6144">
        <f>EXP(-rf*C6144)*L6144</f>
        <v/>
      </c>
      <c r="N6144">
        <f>EXP(-rf*C6144)*E6144</f>
        <v/>
      </c>
    </row>
    <row r="6145">
      <c r="A6145" t="n">
        <v>6137</v>
      </c>
      <c r="B6145">
        <f>RAND()</f>
        <v/>
      </c>
      <c r="C6145">
        <f>IF(B6145&lt;P_3,3,IF(B6145&lt;P_3+P_4,4,5))</f>
        <v/>
      </c>
      <c r="D6145">
        <f>NORM.S.INV(RAND())</f>
        <v/>
      </c>
      <c r="E6145">
        <f>V0*EXP((rf-q_leak-0.5*sigma^2)*C6145+sigma*SQRT(C6145)*D6145)</f>
        <v/>
      </c>
      <c r="F6145">
        <f>SHL_face*(1+SHL_rate)^C6145</f>
        <v/>
      </c>
      <c r="G6145">
        <f>Pref_face*(1+Pref_rate)^C6145</f>
        <v/>
      </c>
      <c r="H6145">
        <f>MAX(E6145-F6145-G6145,0)</f>
        <v/>
      </c>
      <c r="I6145">
        <f>MIN(E6145,F6145+G6145)+(1-MgmtPct)*H6145</f>
        <v/>
      </c>
      <c r="J6145">
        <f>IF(I6145/SponsorCost&gt;=RatchetTrigger,1,0)</f>
        <v/>
      </c>
      <c r="K6145">
        <f>IF(J6145=1,MgmtPctRatchet,MgmtPct)</f>
        <v/>
      </c>
      <c r="L6145">
        <f>K6145*H6145</f>
        <v/>
      </c>
      <c r="M6145">
        <f>EXP(-rf*C6145)*L6145</f>
        <v/>
      </c>
      <c r="N6145">
        <f>EXP(-rf*C6145)*E6145</f>
        <v/>
      </c>
    </row>
    <row r="6146">
      <c r="A6146" t="n">
        <v>6138</v>
      </c>
      <c r="B6146">
        <f>RAND()</f>
        <v/>
      </c>
      <c r="C6146">
        <f>IF(B6146&lt;P_3,3,IF(B6146&lt;P_3+P_4,4,5))</f>
        <v/>
      </c>
      <c r="D6146">
        <f>NORM.S.INV(RAND())</f>
        <v/>
      </c>
      <c r="E6146">
        <f>V0*EXP((rf-q_leak-0.5*sigma^2)*C6146+sigma*SQRT(C6146)*D6146)</f>
        <v/>
      </c>
      <c r="F6146">
        <f>SHL_face*(1+SHL_rate)^C6146</f>
        <v/>
      </c>
      <c r="G6146">
        <f>Pref_face*(1+Pref_rate)^C6146</f>
        <v/>
      </c>
      <c r="H6146">
        <f>MAX(E6146-F6146-G6146,0)</f>
        <v/>
      </c>
      <c r="I6146">
        <f>MIN(E6146,F6146+G6146)+(1-MgmtPct)*H6146</f>
        <v/>
      </c>
      <c r="J6146">
        <f>IF(I6146/SponsorCost&gt;=RatchetTrigger,1,0)</f>
        <v/>
      </c>
      <c r="K6146">
        <f>IF(J6146=1,MgmtPctRatchet,MgmtPct)</f>
        <v/>
      </c>
      <c r="L6146">
        <f>K6146*H6146</f>
        <v/>
      </c>
      <c r="M6146">
        <f>EXP(-rf*C6146)*L6146</f>
        <v/>
      </c>
      <c r="N6146">
        <f>EXP(-rf*C6146)*E6146</f>
        <v/>
      </c>
    </row>
    <row r="6147">
      <c r="A6147" t="n">
        <v>6139</v>
      </c>
      <c r="B6147">
        <f>RAND()</f>
        <v/>
      </c>
      <c r="C6147">
        <f>IF(B6147&lt;P_3,3,IF(B6147&lt;P_3+P_4,4,5))</f>
        <v/>
      </c>
      <c r="D6147">
        <f>NORM.S.INV(RAND())</f>
        <v/>
      </c>
      <c r="E6147">
        <f>V0*EXP((rf-q_leak-0.5*sigma^2)*C6147+sigma*SQRT(C6147)*D6147)</f>
        <v/>
      </c>
      <c r="F6147">
        <f>SHL_face*(1+SHL_rate)^C6147</f>
        <v/>
      </c>
      <c r="G6147">
        <f>Pref_face*(1+Pref_rate)^C6147</f>
        <v/>
      </c>
      <c r="H6147">
        <f>MAX(E6147-F6147-G6147,0)</f>
        <v/>
      </c>
      <c r="I6147">
        <f>MIN(E6147,F6147+G6147)+(1-MgmtPct)*H6147</f>
        <v/>
      </c>
      <c r="J6147">
        <f>IF(I6147/SponsorCost&gt;=RatchetTrigger,1,0)</f>
        <v/>
      </c>
      <c r="K6147">
        <f>IF(J6147=1,MgmtPctRatchet,MgmtPct)</f>
        <v/>
      </c>
      <c r="L6147">
        <f>K6147*H6147</f>
        <v/>
      </c>
      <c r="M6147">
        <f>EXP(-rf*C6147)*L6147</f>
        <v/>
      </c>
      <c r="N6147">
        <f>EXP(-rf*C6147)*E6147</f>
        <v/>
      </c>
    </row>
    <row r="6148">
      <c r="A6148" t="n">
        <v>6140</v>
      </c>
      <c r="B6148">
        <f>RAND()</f>
        <v/>
      </c>
      <c r="C6148">
        <f>IF(B6148&lt;P_3,3,IF(B6148&lt;P_3+P_4,4,5))</f>
        <v/>
      </c>
      <c r="D6148">
        <f>NORM.S.INV(RAND())</f>
        <v/>
      </c>
      <c r="E6148">
        <f>V0*EXP((rf-q_leak-0.5*sigma^2)*C6148+sigma*SQRT(C6148)*D6148)</f>
        <v/>
      </c>
      <c r="F6148">
        <f>SHL_face*(1+SHL_rate)^C6148</f>
        <v/>
      </c>
      <c r="G6148">
        <f>Pref_face*(1+Pref_rate)^C6148</f>
        <v/>
      </c>
      <c r="H6148">
        <f>MAX(E6148-F6148-G6148,0)</f>
        <v/>
      </c>
      <c r="I6148">
        <f>MIN(E6148,F6148+G6148)+(1-MgmtPct)*H6148</f>
        <v/>
      </c>
      <c r="J6148">
        <f>IF(I6148/SponsorCost&gt;=RatchetTrigger,1,0)</f>
        <v/>
      </c>
      <c r="K6148">
        <f>IF(J6148=1,MgmtPctRatchet,MgmtPct)</f>
        <v/>
      </c>
      <c r="L6148">
        <f>K6148*H6148</f>
        <v/>
      </c>
      <c r="M6148">
        <f>EXP(-rf*C6148)*L6148</f>
        <v/>
      </c>
      <c r="N6148">
        <f>EXP(-rf*C6148)*E6148</f>
        <v/>
      </c>
    </row>
    <row r="6149">
      <c r="A6149" t="n">
        <v>6141</v>
      </c>
      <c r="B6149">
        <f>RAND()</f>
        <v/>
      </c>
      <c r="C6149">
        <f>IF(B6149&lt;P_3,3,IF(B6149&lt;P_3+P_4,4,5))</f>
        <v/>
      </c>
      <c r="D6149">
        <f>NORM.S.INV(RAND())</f>
        <v/>
      </c>
      <c r="E6149">
        <f>V0*EXP((rf-q_leak-0.5*sigma^2)*C6149+sigma*SQRT(C6149)*D6149)</f>
        <v/>
      </c>
      <c r="F6149">
        <f>SHL_face*(1+SHL_rate)^C6149</f>
        <v/>
      </c>
      <c r="G6149">
        <f>Pref_face*(1+Pref_rate)^C6149</f>
        <v/>
      </c>
      <c r="H6149">
        <f>MAX(E6149-F6149-G6149,0)</f>
        <v/>
      </c>
      <c r="I6149">
        <f>MIN(E6149,F6149+G6149)+(1-MgmtPct)*H6149</f>
        <v/>
      </c>
      <c r="J6149">
        <f>IF(I6149/SponsorCost&gt;=RatchetTrigger,1,0)</f>
        <v/>
      </c>
      <c r="K6149">
        <f>IF(J6149=1,MgmtPctRatchet,MgmtPct)</f>
        <v/>
      </c>
      <c r="L6149">
        <f>K6149*H6149</f>
        <v/>
      </c>
      <c r="M6149">
        <f>EXP(-rf*C6149)*L6149</f>
        <v/>
      </c>
      <c r="N6149">
        <f>EXP(-rf*C6149)*E6149</f>
        <v/>
      </c>
    </row>
    <row r="6150">
      <c r="A6150" t="n">
        <v>6142</v>
      </c>
      <c r="B6150">
        <f>RAND()</f>
        <v/>
      </c>
      <c r="C6150">
        <f>IF(B6150&lt;P_3,3,IF(B6150&lt;P_3+P_4,4,5))</f>
        <v/>
      </c>
      <c r="D6150">
        <f>NORM.S.INV(RAND())</f>
        <v/>
      </c>
      <c r="E6150">
        <f>V0*EXP((rf-q_leak-0.5*sigma^2)*C6150+sigma*SQRT(C6150)*D6150)</f>
        <v/>
      </c>
      <c r="F6150">
        <f>SHL_face*(1+SHL_rate)^C6150</f>
        <v/>
      </c>
      <c r="G6150">
        <f>Pref_face*(1+Pref_rate)^C6150</f>
        <v/>
      </c>
      <c r="H6150">
        <f>MAX(E6150-F6150-G6150,0)</f>
        <v/>
      </c>
      <c r="I6150">
        <f>MIN(E6150,F6150+G6150)+(1-MgmtPct)*H6150</f>
        <v/>
      </c>
      <c r="J6150">
        <f>IF(I6150/SponsorCost&gt;=RatchetTrigger,1,0)</f>
        <v/>
      </c>
      <c r="K6150">
        <f>IF(J6150=1,MgmtPctRatchet,MgmtPct)</f>
        <v/>
      </c>
      <c r="L6150">
        <f>K6150*H6150</f>
        <v/>
      </c>
      <c r="M6150">
        <f>EXP(-rf*C6150)*L6150</f>
        <v/>
      </c>
      <c r="N6150">
        <f>EXP(-rf*C6150)*E6150</f>
        <v/>
      </c>
    </row>
    <row r="6151">
      <c r="A6151" t="n">
        <v>6143</v>
      </c>
      <c r="B6151">
        <f>RAND()</f>
        <v/>
      </c>
      <c r="C6151">
        <f>IF(B6151&lt;P_3,3,IF(B6151&lt;P_3+P_4,4,5))</f>
        <v/>
      </c>
      <c r="D6151">
        <f>NORM.S.INV(RAND())</f>
        <v/>
      </c>
      <c r="E6151">
        <f>V0*EXP((rf-q_leak-0.5*sigma^2)*C6151+sigma*SQRT(C6151)*D6151)</f>
        <v/>
      </c>
      <c r="F6151">
        <f>SHL_face*(1+SHL_rate)^C6151</f>
        <v/>
      </c>
      <c r="G6151">
        <f>Pref_face*(1+Pref_rate)^C6151</f>
        <v/>
      </c>
      <c r="H6151">
        <f>MAX(E6151-F6151-G6151,0)</f>
        <v/>
      </c>
      <c r="I6151">
        <f>MIN(E6151,F6151+G6151)+(1-MgmtPct)*H6151</f>
        <v/>
      </c>
      <c r="J6151">
        <f>IF(I6151/SponsorCost&gt;=RatchetTrigger,1,0)</f>
        <v/>
      </c>
      <c r="K6151">
        <f>IF(J6151=1,MgmtPctRatchet,MgmtPct)</f>
        <v/>
      </c>
      <c r="L6151">
        <f>K6151*H6151</f>
        <v/>
      </c>
      <c r="M6151">
        <f>EXP(-rf*C6151)*L6151</f>
        <v/>
      </c>
      <c r="N6151">
        <f>EXP(-rf*C6151)*E6151</f>
        <v/>
      </c>
    </row>
    <row r="6152">
      <c r="A6152" t="n">
        <v>6144</v>
      </c>
      <c r="B6152">
        <f>RAND()</f>
        <v/>
      </c>
      <c r="C6152">
        <f>IF(B6152&lt;P_3,3,IF(B6152&lt;P_3+P_4,4,5))</f>
        <v/>
      </c>
      <c r="D6152">
        <f>NORM.S.INV(RAND())</f>
        <v/>
      </c>
      <c r="E6152">
        <f>V0*EXP((rf-q_leak-0.5*sigma^2)*C6152+sigma*SQRT(C6152)*D6152)</f>
        <v/>
      </c>
      <c r="F6152">
        <f>SHL_face*(1+SHL_rate)^C6152</f>
        <v/>
      </c>
      <c r="G6152">
        <f>Pref_face*(1+Pref_rate)^C6152</f>
        <v/>
      </c>
      <c r="H6152">
        <f>MAX(E6152-F6152-G6152,0)</f>
        <v/>
      </c>
      <c r="I6152">
        <f>MIN(E6152,F6152+G6152)+(1-MgmtPct)*H6152</f>
        <v/>
      </c>
      <c r="J6152">
        <f>IF(I6152/SponsorCost&gt;=RatchetTrigger,1,0)</f>
        <v/>
      </c>
      <c r="K6152">
        <f>IF(J6152=1,MgmtPctRatchet,MgmtPct)</f>
        <v/>
      </c>
      <c r="L6152">
        <f>K6152*H6152</f>
        <v/>
      </c>
      <c r="M6152">
        <f>EXP(-rf*C6152)*L6152</f>
        <v/>
      </c>
      <c r="N6152">
        <f>EXP(-rf*C6152)*E6152</f>
        <v/>
      </c>
    </row>
    <row r="6153">
      <c r="A6153" t="n">
        <v>6145</v>
      </c>
      <c r="B6153">
        <f>RAND()</f>
        <v/>
      </c>
      <c r="C6153">
        <f>IF(B6153&lt;P_3,3,IF(B6153&lt;P_3+P_4,4,5))</f>
        <v/>
      </c>
      <c r="D6153">
        <f>NORM.S.INV(RAND())</f>
        <v/>
      </c>
      <c r="E6153">
        <f>V0*EXP((rf-q_leak-0.5*sigma^2)*C6153+sigma*SQRT(C6153)*D6153)</f>
        <v/>
      </c>
      <c r="F6153">
        <f>SHL_face*(1+SHL_rate)^C6153</f>
        <v/>
      </c>
      <c r="G6153">
        <f>Pref_face*(1+Pref_rate)^C6153</f>
        <v/>
      </c>
      <c r="H6153">
        <f>MAX(E6153-F6153-G6153,0)</f>
        <v/>
      </c>
      <c r="I6153">
        <f>MIN(E6153,F6153+G6153)+(1-MgmtPct)*H6153</f>
        <v/>
      </c>
      <c r="J6153">
        <f>IF(I6153/SponsorCost&gt;=RatchetTrigger,1,0)</f>
        <v/>
      </c>
      <c r="K6153">
        <f>IF(J6153=1,MgmtPctRatchet,MgmtPct)</f>
        <v/>
      </c>
      <c r="L6153">
        <f>K6153*H6153</f>
        <v/>
      </c>
      <c r="M6153">
        <f>EXP(-rf*C6153)*L6153</f>
        <v/>
      </c>
      <c r="N6153">
        <f>EXP(-rf*C6153)*E6153</f>
        <v/>
      </c>
    </row>
    <row r="6154">
      <c r="A6154" t="n">
        <v>6146</v>
      </c>
      <c r="B6154">
        <f>RAND()</f>
        <v/>
      </c>
      <c r="C6154">
        <f>IF(B6154&lt;P_3,3,IF(B6154&lt;P_3+P_4,4,5))</f>
        <v/>
      </c>
      <c r="D6154">
        <f>NORM.S.INV(RAND())</f>
        <v/>
      </c>
      <c r="E6154">
        <f>V0*EXP((rf-q_leak-0.5*sigma^2)*C6154+sigma*SQRT(C6154)*D6154)</f>
        <v/>
      </c>
      <c r="F6154">
        <f>SHL_face*(1+SHL_rate)^C6154</f>
        <v/>
      </c>
      <c r="G6154">
        <f>Pref_face*(1+Pref_rate)^C6154</f>
        <v/>
      </c>
      <c r="H6154">
        <f>MAX(E6154-F6154-G6154,0)</f>
        <v/>
      </c>
      <c r="I6154">
        <f>MIN(E6154,F6154+G6154)+(1-MgmtPct)*H6154</f>
        <v/>
      </c>
      <c r="J6154">
        <f>IF(I6154/SponsorCost&gt;=RatchetTrigger,1,0)</f>
        <v/>
      </c>
      <c r="K6154">
        <f>IF(J6154=1,MgmtPctRatchet,MgmtPct)</f>
        <v/>
      </c>
      <c r="L6154">
        <f>K6154*H6154</f>
        <v/>
      </c>
      <c r="M6154">
        <f>EXP(-rf*C6154)*L6154</f>
        <v/>
      </c>
      <c r="N6154">
        <f>EXP(-rf*C6154)*E6154</f>
        <v/>
      </c>
    </row>
    <row r="6155">
      <c r="A6155" t="n">
        <v>6147</v>
      </c>
      <c r="B6155">
        <f>RAND()</f>
        <v/>
      </c>
      <c r="C6155">
        <f>IF(B6155&lt;P_3,3,IF(B6155&lt;P_3+P_4,4,5))</f>
        <v/>
      </c>
      <c r="D6155">
        <f>NORM.S.INV(RAND())</f>
        <v/>
      </c>
      <c r="E6155">
        <f>V0*EXP((rf-q_leak-0.5*sigma^2)*C6155+sigma*SQRT(C6155)*D6155)</f>
        <v/>
      </c>
      <c r="F6155">
        <f>SHL_face*(1+SHL_rate)^C6155</f>
        <v/>
      </c>
      <c r="G6155">
        <f>Pref_face*(1+Pref_rate)^C6155</f>
        <v/>
      </c>
      <c r="H6155">
        <f>MAX(E6155-F6155-G6155,0)</f>
        <v/>
      </c>
      <c r="I6155">
        <f>MIN(E6155,F6155+G6155)+(1-MgmtPct)*H6155</f>
        <v/>
      </c>
      <c r="J6155">
        <f>IF(I6155/SponsorCost&gt;=RatchetTrigger,1,0)</f>
        <v/>
      </c>
      <c r="K6155">
        <f>IF(J6155=1,MgmtPctRatchet,MgmtPct)</f>
        <v/>
      </c>
      <c r="L6155">
        <f>K6155*H6155</f>
        <v/>
      </c>
      <c r="M6155">
        <f>EXP(-rf*C6155)*L6155</f>
        <v/>
      </c>
      <c r="N6155">
        <f>EXP(-rf*C6155)*E6155</f>
        <v/>
      </c>
    </row>
    <row r="6156">
      <c r="A6156" t="n">
        <v>6148</v>
      </c>
      <c r="B6156">
        <f>RAND()</f>
        <v/>
      </c>
      <c r="C6156">
        <f>IF(B6156&lt;P_3,3,IF(B6156&lt;P_3+P_4,4,5))</f>
        <v/>
      </c>
      <c r="D6156">
        <f>NORM.S.INV(RAND())</f>
        <v/>
      </c>
      <c r="E6156">
        <f>V0*EXP((rf-q_leak-0.5*sigma^2)*C6156+sigma*SQRT(C6156)*D6156)</f>
        <v/>
      </c>
      <c r="F6156">
        <f>SHL_face*(1+SHL_rate)^C6156</f>
        <v/>
      </c>
      <c r="G6156">
        <f>Pref_face*(1+Pref_rate)^C6156</f>
        <v/>
      </c>
      <c r="H6156">
        <f>MAX(E6156-F6156-G6156,0)</f>
        <v/>
      </c>
      <c r="I6156">
        <f>MIN(E6156,F6156+G6156)+(1-MgmtPct)*H6156</f>
        <v/>
      </c>
      <c r="J6156">
        <f>IF(I6156/SponsorCost&gt;=RatchetTrigger,1,0)</f>
        <v/>
      </c>
      <c r="K6156">
        <f>IF(J6156=1,MgmtPctRatchet,MgmtPct)</f>
        <v/>
      </c>
      <c r="L6156">
        <f>K6156*H6156</f>
        <v/>
      </c>
      <c r="M6156">
        <f>EXP(-rf*C6156)*L6156</f>
        <v/>
      </c>
      <c r="N6156">
        <f>EXP(-rf*C6156)*E6156</f>
        <v/>
      </c>
    </row>
    <row r="6157">
      <c r="A6157" t="n">
        <v>6149</v>
      </c>
      <c r="B6157">
        <f>RAND()</f>
        <v/>
      </c>
      <c r="C6157">
        <f>IF(B6157&lt;P_3,3,IF(B6157&lt;P_3+P_4,4,5))</f>
        <v/>
      </c>
      <c r="D6157">
        <f>NORM.S.INV(RAND())</f>
        <v/>
      </c>
      <c r="E6157">
        <f>V0*EXP((rf-q_leak-0.5*sigma^2)*C6157+sigma*SQRT(C6157)*D6157)</f>
        <v/>
      </c>
      <c r="F6157">
        <f>SHL_face*(1+SHL_rate)^C6157</f>
        <v/>
      </c>
      <c r="G6157">
        <f>Pref_face*(1+Pref_rate)^C6157</f>
        <v/>
      </c>
      <c r="H6157">
        <f>MAX(E6157-F6157-G6157,0)</f>
        <v/>
      </c>
      <c r="I6157">
        <f>MIN(E6157,F6157+G6157)+(1-MgmtPct)*H6157</f>
        <v/>
      </c>
      <c r="J6157">
        <f>IF(I6157/SponsorCost&gt;=RatchetTrigger,1,0)</f>
        <v/>
      </c>
      <c r="K6157">
        <f>IF(J6157=1,MgmtPctRatchet,MgmtPct)</f>
        <v/>
      </c>
      <c r="L6157">
        <f>K6157*H6157</f>
        <v/>
      </c>
      <c r="M6157">
        <f>EXP(-rf*C6157)*L6157</f>
        <v/>
      </c>
      <c r="N6157">
        <f>EXP(-rf*C6157)*E6157</f>
        <v/>
      </c>
    </row>
    <row r="6158">
      <c r="A6158" t="n">
        <v>6150</v>
      </c>
      <c r="B6158">
        <f>RAND()</f>
        <v/>
      </c>
      <c r="C6158">
        <f>IF(B6158&lt;P_3,3,IF(B6158&lt;P_3+P_4,4,5))</f>
        <v/>
      </c>
      <c r="D6158">
        <f>NORM.S.INV(RAND())</f>
        <v/>
      </c>
      <c r="E6158">
        <f>V0*EXP((rf-q_leak-0.5*sigma^2)*C6158+sigma*SQRT(C6158)*D6158)</f>
        <v/>
      </c>
      <c r="F6158">
        <f>SHL_face*(1+SHL_rate)^C6158</f>
        <v/>
      </c>
      <c r="G6158">
        <f>Pref_face*(1+Pref_rate)^C6158</f>
        <v/>
      </c>
      <c r="H6158">
        <f>MAX(E6158-F6158-G6158,0)</f>
        <v/>
      </c>
      <c r="I6158">
        <f>MIN(E6158,F6158+G6158)+(1-MgmtPct)*H6158</f>
        <v/>
      </c>
      <c r="J6158">
        <f>IF(I6158/SponsorCost&gt;=RatchetTrigger,1,0)</f>
        <v/>
      </c>
      <c r="K6158">
        <f>IF(J6158=1,MgmtPctRatchet,MgmtPct)</f>
        <v/>
      </c>
      <c r="L6158">
        <f>K6158*H6158</f>
        <v/>
      </c>
      <c r="M6158">
        <f>EXP(-rf*C6158)*L6158</f>
        <v/>
      </c>
      <c r="N6158">
        <f>EXP(-rf*C6158)*E6158</f>
        <v/>
      </c>
    </row>
    <row r="6159">
      <c r="A6159" t="n">
        <v>6151</v>
      </c>
      <c r="B6159">
        <f>RAND()</f>
        <v/>
      </c>
      <c r="C6159">
        <f>IF(B6159&lt;P_3,3,IF(B6159&lt;P_3+P_4,4,5))</f>
        <v/>
      </c>
      <c r="D6159">
        <f>NORM.S.INV(RAND())</f>
        <v/>
      </c>
      <c r="E6159">
        <f>V0*EXP((rf-q_leak-0.5*sigma^2)*C6159+sigma*SQRT(C6159)*D6159)</f>
        <v/>
      </c>
      <c r="F6159">
        <f>SHL_face*(1+SHL_rate)^C6159</f>
        <v/>
      </c>
      <c r="G6159">
        <f>Pref_face*(1+Pref_rate)^C6159</f>
        <v/>
      </c>
      <c r="H6159">
        <f>MAX(E6159-F6159-G6159,0)</f>
        <v/>
      </c>
      <c r="I6159">
        <f>MIN(E6159,F6159+G6159)+(1-MgmtPct)*H6159</f>
        <v/>
      </c>
      <c r="J6159">
        <f>IF(I6159/SponsorCost&gt;=RatchetTrigger,1,0)</f>
        <v/>
      </c>
      <c r="K6159">
        <f>IF(J6159=1,MgmtPctRatchet,MgmtPct)</f>
        <v/>
      </c>
      <c r="L6159">
        <f>K6159*H6159</f>
        <v/>
      </c>
      <c r="M6159">
        <f>EXP(-rf*C6159)*L6159</f>
        <v/>
      </c>
      <c r="N6159">
        <f>EXP(-rf*C6159)*E6159</f>
        <v/>
      </c>
    </row>
    <row r="6160">
      <c r="A6160" t="n">
        <v>6152</v>
      </c>
      <c r="B6160">
        <f>RAND()</f>
        <v/>
      </c>
      <c r="C6160">
        <f>IF(B6160&lt;P_3,3,IF(B6160&lt;P_3+P_4,4,5))</f>
        <v/>
      </c>
      <c r="D6160">
        <f>NORM.S.INV(RAND())</f>
        <v/>
      </c>
      <c r="E6160">
        <f>V0*EXP((rf-q_leak-0.5*sigma^2)*C6160+sigma*SQRT(C6160)*D6160)</f>
        <v/>
      </c>
      <c r="F6160">
        <f>SHL_face*(1+SHL_rate)^C6160</f>
        <v/>
      </c>
      <c r="G6160">
        <f>Pref_face*(1+Pref_rate)^C6160</f>
        <v/>
      </c>
      <c r="H6160">
        <f>MAX(E6160-F6160-G6160,0)</f>
        <v/>
      </c>
      <c r="I6160">
        <f>MIN(E6160,F6160+G6160)+(1-MgmtPct)*H6160</f>
        <v/>
      </c>
      <c r="J6160">
        <f>IF(I6160/SponsorCost&gt;=RatchetTrigger,1,0)</f>
        <v/>
      </c>
      <c r="K6160">
        <f>IF(J6160=1,MgmtPctRatchet,MgmtPct)</f>
        <v/>
      </c>
      <c r="L6160">
        <f>K6160*H6160</f>
        <v/>
      </c>
      <c r="M6160">
        <f>EXP(-rf*C6160)*L6160</f>
        <v/>
      </c>
      <c r="N6160">
        <f>EXP(-rf*C6160)*E6160</f>
        <v/>
      </c>
    </row>
    <row r="6161">
      <c r="A6161" t="n">
        <v>6153</v>
      </c>
      <c r="B6161">
        <f>RAND()</f>
        <v/>
      </c>
      <c r="C6161">
        <f>IF(B6161&lt;P_3,3,IF(B6161&lt;P_3+P_4,4,5))</f>
        <v/>
      </c>
      <c r="D6161">
        <f>NORM.S.INV(RAND())</f>
        <v/>
      </c>
      <c r="E6161">
        <f>V0*EXP((rf-q_leak-0.5*sigma^2)*C6161+sigma*SQRT(C6161)*D6161)</f>
        <v/>
      </c>
      <c r="F6161">
        <f>SHL_face*(1+SHL_rate)^C6161</f>
        <v/>
      </c>
      <c r="G6161">
        <f>Pref_face*(1+Pref_rate)^C6161</f>
        <v/>
      </c>
      <c r="H6161">
        <f>MAX(E6161-F6161-G6161,0)</f>
        <v/>
      </c>
      <c r="I6161">
        <f>MIN(E6161,F6161+G6161)+(1-MgmtPct)*H6161</f>
        <v/>
      </c>
      <c r="J6161">
        <f>IF(I6161/SponsorCost&gt;=RatchetTrigger,1,0)</f>
        <v/>
      </c>
      <c r="K6161">
        <f>IF(J6161=1,MgmtPctRatchet,MgmtPct)</f>
        <v/>
      </c>
      <c r="L6161">
        <f>K6161*H6161</f>
        <v/>
      </c>
      <c r="M6161">
        <f>EXP(-rf*C6161)*L6161</f>
        <v/>
      </c>
      <c r="N6161">
        <f>EXP(-rf*C6161)*E6161</f>
        <v/>
      </c>
    </row>
    <row r="6162">
      <c r="A6162" t="n">
        <v>6154</v>
      </c>
      <c r="B6162">
        <f>RAND()</f>
        <v/>
      </c>
      <c r="C6162">
        <f>IF(B6162&lt;P_3,3,IF(B6162&lt;P_3+P_4,4,5))</f>
        <v/>
      </c>
      <c r="D6162">
        <f>NORM.S.INV(RAND())</f>
        <v/>
      </c>
      <c r="E6162">
        <f>V0*EXP((rf-q_leak-0.5*sigma^2)*C6162+sigma*SQRT(C6162)*D6162)</f>
        <v/>
      </c>
      <c r="F6162">
        <f>SHL_face*(1+SHL_rate)^C6162</f>
        <v/>
      </c>
      <c r="G6162">
        <f>Pref_face*(1+Pref_rate)^C6162</f>
        <v/>
      </c>
      <c r="H6162">
        <f>MAX(E6162-F6162-G6162,0)</f>
        <v/>
      </c>
      <c r="I6162">
        <f>MIN(E6162,F6162+G6162)+(1-MgmtPct)*H6162</f>
        <v/>
      </c>
      <c r="J6162">
        <f>IF(I6162/SponsorCost&gt;=RatchetTrigger,1,0)</f>
        <v/>
      </c>
      <c r="K6162">
        <f>IF(J6162=1,MgmtPctRatchet,MgmtPct)</f>
        <v/>
      </c>
      <c r="L6162">
        <f>K6162*H6162</f>
        <v/>
      </c>
      <c r="M6162">
        <f>EXP(-rf*C6162)*L6162</f>
        <v/>
      </c>
      <c r="N6162">
        <f>EXP(-rf*C6162)*E6162</f>
        <v/>
      </c>
    </row>
    <row r="6163">
      <c r="A6163" t="n">
        <v>6155</v>
      </c>
      <c r="B6163">
        <f>RAND()</f>
        <v/>
      </c>
      <c r="C6163">
        <f>IF(B6163&lt;P_3,3,IF(B6163&lt;P_3+P_4,4,5))</f>
        <v/>
      </c>
      <c r="D6163">
        <f>NORM.S.INV(RAND())</f>
        <v/>
      </c>
      <c r="E6163">
        <f>V0*EXP((rf-q_leak-0.5*sigma^2)*C6163+sigma*SQRT(C6163)*D6163)</f>
        <v/>
      </c>
      <c r="F6163">
        <f>SHL_face*(1+SHL_rate)^C6163</f>
        <v/>
      </c>
      <c r="G6163">
        <f>Pref_face*(1+Pref_rate)^C6163</f>
        <v/>
      </c>
      <c r="H6163">
        <f>MAX(E6163-F6163-G6163,0)</f>
        <v/>
      </c>
      <c r="I6163">
        <f>MIN(E6163,F6163+G6163)+(1-MgmtPct)*H6163</f>
        <v/>
      </c>
      <c r="J6163">
        <f>IF(I6163/SponsorCost&gt;=RatchetTrigger,1,0)</f>
        <v/>
      </c>
      <c r="K6163">
        <f>IF(J6163=1,MgmtPctRatchet,MgmtPct)</f>
        <v/>
      </c>
      <c r="L6163">
        <f>K6163*H6163</f>
        <v/>
      </c>
      <c r="M6163">
        <f>EXP(-rf*C6163)*L6163</f>
        <v/>
      </c>
      <c r="N6163">
        <f>EXP(-rf*C6163)*E6163</f>
        <v/>
      </c>
    </row>
    <row r="6164">
      <c r="A6164" t="n">
        <v>6156</v>
      </c>
      <c r="B6164">
        <f>RAND()</f>
        <v/>
      </c>
      <c r="C6164">
        <f>IF(B6164&lt;P_3,3,IF(B6164&lt;P_3+P_4,4,5))</f>
        <v/>
      </c>
      <c r="D6164">
        <f>NORM.S.INV(RAND())</f>
        <v/>
      </c>
      <c r="E6164">
        <f>V0*EXP((rf-q_leak-0.5*sigma^2)*C6164+sigma*SQRT(C6164)*D6164)</f>
        <v/>
      </c>
      <c r="F6164">
        <f>SHL_face*(1+SHL_rate)^C6164</f>
        <v/>
      </c>
      <c r="G6164">
        <f>Pref_face*(1+Pref_rate)^C6164</f>
        <v/>
      </c>
      <c r="H6164">
        <f>MAX(E6164-F6164-G6164,0)</f>
        <v/>
      </c>
      <c r="I6164">
        <f>MIN(E6164,F6164+G6164)+(1-MgmtPct)*H6164</f>
        <v/>
      </c>
      <c r="J6164">
        <f>IF(I6164/SponsorCost&gt;=RatchetTrigger,1,0)</f>
        <v/>
      </c>
      <c r="K6164">
        <f>IF(J6164=1,MgmtPctRatchet,MgmtPct)</f>
        <v/>
      </c>
      <c r="L6164">
        <f>K6164*H6164</f>
        <v/>
      </c>
      <c r="M6164">
        <f>EXP(-rf*C6164)*L6164</f>
        <v/>
      </c>
      <c r="N6164">
        <f>EXP(-rf*C6164)*E6164</f>
        <v/>
      </c>
    </row>
    <row r="6165">
      <c r="A6165" t="n">
        <v>6157</v>
      </c>
      <c r="B6165">
        <f>RAND()</f>
        <v/>
      </c>
      <c r="C6165">
        <f>IF(B6165&lt;P_3,3,IF(B6165&lt;P_3+P_4,4,5))</f>
        <v/>
      </c>
      <c r="D6165">
        <f>NORM.S.INV(RAND())</f>
        <v/>
      </c>
      <c r="E6165">
        <f>V0*EXP((rf-q_leak-0.5*sigma^2)*C6165+sigma*SQRT(C6165)*D6165)</f>
        <v/>
      </c>
      <c r="F6165">
        <f>SHL_face*(1+SHL_rate)^C6165</f>
        <v/>
      </c>
      <c r="G6165">
        <f>Pref_face*(1+Pref_rate)^C6165</f>
        <v/>
      </c>
      <c r="H6165">
        <f>MAX(E6165-F6165-G6165,0)</f>
        <v/>
      </c>
      <c r="I6165">
        <f>MIN(E6165,F6165+G6165)+(1-MgmtPct)*H6165</f>
        <v/>
      </c>
      <c r="J6165">
        <f>IF(I6165/SponsorCost&gt;=RatchetTrigger,1,0)</f>
        <v/>
      </c>
      <c r="K6165">
        <f>IF(J6165=1,MgmtPctRatchet,MgmtPct)</f>
        <v/>
      </c>
      <c r="L6165">
        <f>K6165*H6165</f>
        <v/>
      </c>
      <c r="M6165">
        <f>EXP(-rf*C6165)*L6165</f>
        <v/>
      </c>
      <c r="N6165">
        <f>EXP(-rf*C6165)*E6165</f>
        <v/>
      </c>
    </row>
    <row r="6166">
      <c r="A6166" t="n">
        <v>6158</v>
      </c>
      <c r="B6166">
        <f>RAND()</f>
        <v/>
      </c>
      <c r="C6166">
        <f>IF(B6166&lt;P_3,3,IF(B6166&lt;P_3+P_4,4,5))</f>
        <v/>
      </c>
      <c r="D6166">
        <f>NORM.S.INV(RAND())</f>
        <v/>
      </c>
      <c r="E6166">
        <f>V0*EXP((rf-q_leak-0.5*sigma^2)*C6166+sigma*SQRT(C6166)*D6166)</f>
        <v/>
      </c>
      <c r="F6166">
        <f>SHL_face*(1+SHL_rate)^C6166</f>
        <v/>
      </c>
      <c r="G6166">
        <f>Pref_face*(1+Pref_rate)^C6166</f>
        <v/>
      </c>
      <c r="H6166">
        <f>MAX(E6166-F6166-G6166,0)</f>
        <v/>
      </c>
      <c r="I6166">
        <f>MIN(E6166,F6166+G6166)+(1-MgmtPct)*H6166</f>
        <v/>
      </c>
      <c r="J6166">
        <f>IF(I6166/SponsorCost&gt;=RatchetTrigger,1,0)</f>
        <v/>
      </c>
      <c r="K6166">
        <f>IF(J6166=1,MgmtPctRatchet,MgmtPct)</f>
        <v/>
      </c>
      <c r="L6166">
        <f>K6166*H6166</f>
        <v/>
      </c>
      <c r="M6166">
        <f>EXP(-rf*C6166)*L6166</f>
        <v/>
      </c>
      <c r="N6166">
        <f>EXP(-rf*C6166)*E6166</f>
        <v/>
      </c>
    </row>
    <row r="6167">
      <c r="A6167" t="n">
        <v>6159</v>
      </c>
      <c r="B6167">
        <f>RAND()</f>
        <v/>
      </c>
      <c r="C6167">
        <f>IF(B6167&lt;P_3,3,IF(B6167&lt;P_3+P_4,4,5))</f>
        <v/>
      </c>
      <c r="D6167">
        <f>NORM.S.INV(RAND())</f>
        <v/>
      </c>
      <c r="E6167">
        <f>V0*EXP((rf-q_leak-0.5*sigma^2)*C6167+sigma*SQRT(C6167)*D6167)</f>
        <v/>
      </c>
      <c r="F6167">
        <f>SHL_face*(1+SHL_rate)^C6167</f>
        <v/>
      </c>
      <c r="G6167">
        <f>Pref_face*(1+Pref_rate)^C6167</f>
        <v/>
      </c>
      <c r="H6167">
        <f>MAX(E6167-F6167-G6167,0)</f>
        <v/>
      </c>
      <c r="I6167">
        <f>MIN(E6167,F6167+G6167)+(1-MgmtPct)*H6167</f>
        <v/>
      </c>
      <c r="J6167">
        <f>IF(I6167/SponsorCost&gt;=RatchetTrigger,1,0)</f>
        <v/>
      </c>
      <c r="K6167">
        <f>IF(J6167=1,MgmtPctRatchet,MgmtPct)</f>
        <v/>
      </c>
      <c r="L6167">
        <f>K6167*H6167</f>
        <v/>
      </c>
      <c r="M6167">
        <f>EXP(-rf*C6167)*L6167</f>
        <v/>
      </c>
      <c r="N6167">
        <f>EXP(-rf*C6167)*E6167</f>
        <v/>
      </c>
    </row>
    <row r="6168">
      <c r="A6168" t="n">
        <v>6160</v>
      </c>
      <c r="B6168">
        <f>RAND()</f>
        <v/>
      </c>
      <c r="C6168">
        <f>IF(B6168&lt;P_3,3,IF(B6168&lt;P_3+P_4,4,5))</f>
        <v/>
      </c>
      <c r="D6168">
        <f>NORM.S.INV(RAND())</f>
        <v/>
      </c>
      <c r="E6168">
        <f>V0*EXP((rf-q_leak-0.5*sigma^2)*C6168+sigma*SQRT(C6168)*D6168)</f>
        <v/>
      </c>
      <c r="F6168">
        <f>SHL_face*(1+SHL_rate)^C6168</f>
        <v/>
      </c>
      <c r="G6168">
        <f>Pref_face*(1+Pref_rate)^C6168</f>
        <v/>
      </c>
      <c r="H6168">
        <f>MAX(E6168-F6168-G6168,0)</f>
        <v/>
      </c>
      <c r="I6168">
        <f>MIN(E6168,F6168+G6168)+(1-MgmtPct)*H6168</f>
        <v/>
      </c>
      <c r="J6168">
        <f>IF(I6168/SponsorCost&gt;=RatchetTrigger,1,0)</f>
        <v/>
      </c>
      <c r="K6168">
        <f>IF(J6168=1,MgmtPctRatchet,MgmtPct)</f>
        <v/>
      </c>
      <c r="L6168">
        <f>K6168*H6168</f>
        <v/>
      </c>
      <c r="M6168">
        <f>EXP(-rf*C6168)*L6168</f>
        <v/>
      </c>
      <c r="N6168">
        <f>EXP(-rf*C6168)*E6168</f>
        <v/>
      </c>
    </row>
    <row r="6169">
      <c r="A6169" t="n">
        <v>6161</v>
      </c>
      <c r="B6169">
        <f>RAND()</f>
        <v/>
      </c>
      <c r="C6169">
        <f>IF(B6169&lt;P_3,3,IF(B6169&lt;P_3+P_4,4,5))</f>
        <v/>
      </c>
      <c r="D6169">
        <f>NORM.S.INV(RAND())</f>
        <v/>
      </c>
      <c r="E6169">
        <f>V0*EXP((rf-q_leak-0.5*sigma^2)*C6169+sigma*SQRT(C6169)*D6169)</f>
        <v/>
      </c>
      <c r="F6169">
        <f>SHL_face*(1+SHL_rate)^C6169</f>
        <v/>
      </c>
      <c r="G6169">
        <f>Pref_face*(1+Pref_rate)^C6169</f>
        <v/>
      </c>
      <c r="H6169">
        <f>MAX(E6169-F6169-G6169,0)</f>
        <v/>
      </c>
      <c r="I6169">
        <f>MIN(E6169,F6169+G6169)+(1-MgmtPct)*H6169</f>
        <v/>
      </c>
      <c r="J6169">
        <f>IF(I6169/SponsorCost&gt;=RatchetTrigger,1,0)</f>
        <v/>
      </c>
      <c r="K6169">
        <f>IF(J6169=1,MgmtPctRatchet,MgmtPct)</f>
        <v/>
      </c>
      <c r="L6169">
        <f>K6169*H6169</f>
        <v/>
      </c>
      <c r="M6169">
        <f>EXP(-rf*C6169)*L6169</f>
        <v/>
      </c>
      <c r="N6169">
        <f>EXP(-rf*C6169)*E6169</f>
        <v/>
      </c>
    </row>
    <row r="6170">
      <c r="A6170" t="n">
        <v>6162</v>
      </c>
      <c r="B6170">
        <f>RAND()</f>
        <v/>
      </c>
      <c r="C6170">
        <f>IF(B6170&lt;P_3,3,IF(B6170&lt;P_3+P_4,4,5))</f>
        <v/>
      </c>
      <c r="D6170">
        <f>NORM.S.INV(RAND())</f>
        <v/>
      </c>
      <c r="E6170">
        <f>V0*EXP((rf-q_leak-0.5*sigma^2)*C6170+sigma*SQRT(C6170)*D6170)</f>
        <v/>
      </c>
      <c r="F6170">
        <f>SHL_face*(1+SHL_rate)^C6170</f>
        <v/>
      </c>
      <c r="G6170">
        <f>Pref_face*(1+Pref_rate)^C6170</f>
        <v/>
      </c>
      <c r="H6170">
        <f>MAX(E6170-F6170-G6170,0)</f>
        <v/>
      </c>
      <c r="I6170">
        <f>MIN(E6170,F6170+G6170)+(1-MgmtPct)*H6170</f>
        <v/>
      </c>
      <c r="J6170">
        <f>IF(I6170/SponsorCost&gt;=RatchetTrigger,1,0)</f>
        <v/>
      </c>
      <c r="K6170">
        <f>IF(J6170=1,MgmtPctRatchet,MgmtPct)</f>
        <v/>
      </c>
      <c r="L6170">
        <f>K6170*H6170</f>
        <v/>
      </c>
      <c r="M6170">
        <f>EXP(-rf*C6170)*L6170</f>
        <v/>
      </c>
      <c r="N6170">
        <f>EXP(-rf*C6170)*E6170</f>
        <v/>
      </c>
    </row>
    <row r="6171">
      <c r="A6171" t="n">
        <v>6163</v>
      </c>
      <c r="B6171">
        <f>RAND()</f>
        <v/>
      </c>
      <c r="C6171">
        <f>IF(B6171&lt;P_3,3,IF(B6171&lt;P_3+P_4,4,5))</f>
        <v/>
      </c>
      <c r="D6171">
        <f>NORM.S.INV(RAND())</f>
        <v/>
      </c>
      <c r="E6171">
        <f>V0*EXP((rf-q_leak-0.5*sigma^2)*C6171+sigma*SQRT(C6171)*D6171)</f>
        <v/>
      </c>
      <c r="F6171">
        <f>SHL_face*(1+SHL_rate)^C6171</f>
        <v/>
      </c>
      <c r="G6171">
        <f>Pref_face*(1+Pref_rate)^C6171</f>
        <v/>
      </c>
      <c r="H6171">
        <f>MAX(E6171-F6171-G6171,0)</f>
        <v/>
      </c>
      <c r="I6171">
        <f>MIN(E6171,F6171+G6171)+(1-MgmtPct)*H6171</f>
        <v/>
      </c>
      <c r="J6171">
        <f>IF(I6171/SponsorCost&gt;=RatchetTrigger,1,0)</f>
        <v/>
      </c>
      <c r="K6171">
        <f>IF(J6171=1,MgmtPctRatchet,MgmtPct)</f>
        <v/>
      </c>
      <c r="L6171">
        <f>K6171*H6171</f>
        <v/>
      </c>
      <c r="M6171">
        <f>EXP(-rf*C6171)*L6171</f>
        <v/>
      </c>
      <c r="N6171">
        <f>EXP(-rf*C6171)*E6171</f>
        <v/>
      </c>
    </row>
    <row r="6172">
      <c r="A6172" t="n">
        <v>6164</v>
      </c>
      <c r="B6172">
        <f>RAND()</f>
        <v/>
      </c>
      <c r="C6172">
        <f>IF(B6172&lt;P_3,3,IF(B6172&lt;P_3+P_4,4,5))</f>
        <v/>
      </c>
      <c r="D6172">
        <f>NORM.S.INV(RAND())</f>
        <v/>
      </c>
      <c r="E6172">
        <f>V0*EXP((rf-q_leak-0.5*sigma^2)*C6172+sigma*SQRT(C6172)*D6172)</f>
        <v/>
      </c>
      <c r="F6172">
        <f>SHL_face*(1+SHL_rate)^C6172</f>
        <v/>
      </c>
      <c r="G6172">
        <f>Pref_face*(1+Pref_rate)^C6172</f>
        <v/>
      </c>
      <c r="H6172">
        <f>MAX(E6172-F6172-G6172,0)</f>
        <v/>
      </c>
      <c r="I6172">
        <f>MIN(E6172,F6172+G6172)+(1-MgmtPct)*H6172</f>
        <v/>
      </c>
      <c r="J6172">
        <f>IF(I6172/SponsorCost&gt;=RatchetTrigger,1,0)</f>
        <v/>
      </c>
      <c r="K6172">
        <f>IF(J6172=1,MgmtPctRatchet,MgmtPct)</f>
        <v/>
      </c>
      <c r="L6172">
        <f>K6172*H6172</f>
        <v/>
      </c>
      <c r="M6172">
        <f>EXP(-rf*C6172)*L6172</f>
        <v/>
      </c>
      <c r="N6172">
        <f>EXP(-rf*C6172)*E6172</f>
        <v/>
      </c>
    </row>
    <row r="6173">
      <c r="A6173" t="n">
        <v>6165</v>
      </c>
      <c r="B6173">
        <f>RAND()</f>
        <v/>
      </c>
      <c r="C6173">
        <f>IF(B6173&lt;P_3,3,IF(B6173&lt;P_3+P_4,4,5))</f>
        <v/>
      </c>
      <c r="D6173">
        <f>NORM.S.INV(RAND())</f>
        <v/>
      </c>
      <c r="E6173">
        <f>V0*EXP((rf-q_leak-0.5*sigma^2)*C6173+sigma*SQRT(C6173)*D6173)</f>
        <v/>
      </c>
      <c r="F6173">
        <f>SHL_face*(1+SHL_rate)^C6173</f>
        <v/>
      </c>
      <c r="G6173">
        <f>Pref_face*(1+Pref_rate)^C6173</f>
        <v/>
      </c>
      <c r="H6173">
        <f>MAX(E6173-F6173-G6173,0)</f>
        <v/>
      </c>
      <c r="I6173">
        <f>MIN(E6173,F6173+G6173)+(1-MgmtPct)*H6173</f>
        <v/>
      </c>
      <c r="J6173">
        <f>IF(I6173/SponsorCost&gt;=RatchetTrigger,1,0)</f>
        <v/>
      </c>
      <c r="K6173">
        <f>IF(J6173=1,MgmtPctRatchet,MgmtPct)</f>
        <v/>
      </c>
      <c r="L6173">
        <f>K6173*H6173</f>
        <v/>
      </c>
      <c r="M6173">
        <f>EXP(-rf*C6173)*L6173</f>
        <v/>
      </c>
      <c r="N6173">
        <f>EXP(-rf*C6173)*E6173</f>
        <v/>
      </c>
    </row>
    <row r="6174">
      <c r="A6174" t="n">
        <v>6166</v>
      </c>
      <c r="B6174">
        <f>RAND()</f>
        <v/>
      </c>
      <c r="C6174">
        <f>IF(B6174&lt;P_3,3,IF(B6174&lt;P_3+P_4,4,5))</f>
        <v/>
      </c>
      <c r="D6174">
        <f>NORM.S.INV(RAND())</f>
        <v/>
      </c>
      <c r="E6174">
        <f>V0*EXP((rf-q_leak-0.5*sigma^2)*C6174+sigma*SQRT(C6174)*D6174)</f>
        <v/>
      </c>
      <c r="F6174">
        <f>SHL_face*(1+SHL_rate)^C6174</f>
        <v/>
      </c>
      <c r="G6174">
        <f>Pref_face*(1+Pref_rate)^C6174</f>
        <v/>
      </c>
      <c r="H6174">
        <f>MAX(E6174-F6174-G6174,0)</f>
        <v/>
      </c>
      <c r="I6174">
        <f>MIN(E6174,F6174+G6174)+(1-MgmtPct)*H6174</f>
        <v/>
      </c>
      <c r="J6174">
        <f>IF(I6174/SponsorCost&gt;=RatchetTrigger,1,0)</f>
        <v/>
      </c>
      <c r="K6174">
        <f>IF(J6174=1,MgmtPctRatchet,MgmtPct)</f>
        <v/>
      </c>
      <c r="L6174">
        <f>K6174*H6174</f>
        <v/>
      </c>
      <c r="M6174">
        <f>EXP(-rf*C6174)*L6174</f>
        <v/>
      </c>
      <c r="N6174">
        <f>EXP(-rf*C6174)*E6174</f>
        <v/>
      </c>
    </row>
    <row r="6175">
      <c r="A6175" t="n">
        <v>6167</v>
      </c>
      <c r="B6175">
        <f>RAND()</f>
        <v/>
      </c>
      <c r="C6175">
        <f>IF(B6175&lt;P_3,3,IF(B6175&lt;P_3+P_4,4,5))</f>
        <v/>
      </c>
      <c r="D6175">
        <f>NORM.S.INV(RAND())</f>
        <v/>
      </c>
      <c r="E6175">
        <f>V0*EXP((rf-q_leak-0.5*sigma^2)*C6175+sigma*SQRT(C6175)*D6175)</f>
        <v/>
      </c>
      <c r="F6175">
        <f>SHL_face*(1+SHL_rate)^C6175</f>
        <v/>
      </c>
      <c r="G6175">
        <f>Pref_face*(1+Pref_rate)^C6175</f>
        <v/>
      </c>
      <c r="H6175">
        <f>MAX(E6175-F6175-G6175,0)</f>
        <v/>
      </c>
      <c r="I6175">
        <f>MIN(E6175,F6175+G6175)+(1-MgmtPct)*H6175</f>
        <v/>
      </c>
      <c r="J6175">
        <f>IF(I6175/SponsorCost&gt;=RatchetTrigger,1,0)</f>
        <v/>
      </c>
      <c r="K6175">
        <f>IF(J6175=1,MgmtPctRatchet,MgmtPct)</f>
        <v/>
      </c>
      <c r="L6175">
        <f>K6175*H6175</f>
        <v/>
      </c>
      <c r="M6175">
        <f>EXP(-rf*C6175)*L6175</f>
        <v/>
      </c>
      <c r="N6175">
        <f>EXP(-rf*C6175)*E6175</f>
        <v/>
      </c>
    </row>
    <row r="6176">
      <c r="A6176" t="n">
        <v>6168</v>
      </c>
      <c r="B6176">
        <f>RAND()</f>
        <v/>
      </c>
      <c r="C6176">
        <f>IF(B6176&lt;P_3,3,IF(B6176&lt;P_3+P_4,4,5))</f>
        <v/>
      </c>
      <c r="D6176">
        <f>NORM.S.INV(RAND())</f>
        <v/>
      </c>
      <c r="E6176">
        <f>V0*EXP((rf-q_leak-0.5*sigma^2)*C6176+sigma*SQRT(C6176)*D6176)</f>
        <v/>
      </c>
      <c r="F6176">
        <f>SHL_face*(1+SHL_rate)^C6176</f>
        <v/>
      </c>
      <c r="G6176">
        <f>Pref_face*(1+Pref_rate)^C6176</f>
        <v/>
      </c>
      <c r="H6176">
        <f>MAX(E6176-F6176-G6176,0)</f>
        <v/>
      </c>
      <c r="I6176">
        <f>MIN(E6176,F6176+G6176)+(1-MgmtPct)*H6176</f>
        <v/>
      </c>
      <c r="J6176">
        <f>IF(I6176/SponsorCost&gt;=RatchetTrigger,1,0)</f>
        <v/>
      </c>
      <c r="K6176">
        <f>IF(J6176=1,MgmtPctRatchet,MgmtPct)</f>
        <v/>
      </c>
      <c r="L6176">
        <f>K6176*H6176</f>
        <v/>
      </c>
      <c r="M6176">
        <f>EXP(-rf*C6176)*L6176</f>
        <v/>
      </c>
      <c r="N6176">
        <f>EXP(-rf*C6176)*E6176</f>
        <v/>
      </c>
    </row>
    <row r="6177">
      <c r="A6177" t="n">
        <v>6169</v>
      </c>
      <c r="B6177">
        <f>RAND()</f>
        <v/>
      </c>
      <c r="C6177">
        <f>IF(B6177&lt;P_3,3,IF(B6177&lt;P_3+P_4,4,5))</f>
        <v/>
      </c>
      <c r="D6177">
        <f>NORM.S.INV(RAND())</f>
        <v/>
      </c>
      <c r="E6177">
        <f>V0*EXP((rf-q_leak-0.5*sigma^2)*C6177+sigma*SQRT(C6177)*D6177)</f>
        <v/>
      </c>
      <c r="F6177">
        <f>SHL_face*(1+SHL_rate)^C6177</f>
        <v/>
      </c>
      <c r="G6177">
        <f>Pref_face*(1+Pref_rate)^C6177</f>
        <v/>
      </c>
      <c r="H6177">
        <f>MAX(E6177-F6177-G6177,0)</f>
        <v/>
      </c>
      <c r="I6177">
        <f>MIN(E6177,F6177+G6177)+(1-MgmtPct)*H6177</f>
        <v/>
      </c>
      <c r="J6177">
        <f>IF(I6177/SponsorCost&gt;=RatchetTrigger,1,0)</f>
        <v/>
      </c>
      <c r="K6177">
        <f>IF(J6177=1,MgmtPctRatchet,MgmtPct)</f>
        <v/>
      </c>
      <c r="L6177">
        <f>K6177*H6177</f>
        <v/>
      </c>
      <c r="M6177">
        <f>EXP(-rf*C6177)*L6177</f>
        <v/>
      </c>
      <c r="N6177">
        <f>EXP(-rf*C6177)*E6177</f>
        <v/>
      </c>
    </row>
    <row r="6178">
      <c r="A6178" t="n">
        <v>6170</v>
      </c>
      <c r="B6178">
        <f>RAND()</f>
        <v/>
      </c>
      <c r="C6178">
        <f>IF(B6178&lt;P_3,3,IF(B6178&lt;P_3+P_4,4,5))</f>
        <v/>
      </c>
      <c r="D6178">
        <f>NORM.S.INV(RAND())</f>
        <v/>
      </c>
      <c r="E6178">
        <f>V0*EXP((rf-q_leak-0.5*sigma^2)*C6178+sigma*SQRT(C6178)*D6178)</f>
        <v/>
      </c>
      <c r="F6178">
        <f>SHL_face*(1+SHL_rate)^C6178</f>
        <v/>
      </c>
      <c r="G6178">
        <f>Pref_face*(1+Pref_rate)^C6178</f>
        <v/>
      </c>
      <c r="H6178">
        <f>MAX(E6178-F6178-G6178,0)</f>
        <v/>
      </c>
      <c r="I6178">
        <f>MIN(E6178,F6178+G6178)+(1-MgmtPct)*H6178</f>
        <v/>
      </c>
      <c r="J6178">
        <f>IF(I6178/SponsorCost&gt;=RatchetTrigger,1,0)</f>
        <v/>
      </c>
      <c r="K6178">
        <f>IF(J6178=1,MgmtPctRatchet,MgmtPct)</f>
        <v/>
      </c>
      <c r="L6178">
        <f>K6178*H6178</f>
        <v/>
      </c>
      <c r="M6178">
        <f>EXP(-rf*C6178)*L6178</f>
        <v/>
      </c>
      <c r="N6178">
        <f>EXP(-rf*C6178)*E6178</f>
        <v/>
      </c>
    </row>
    <row r="6179">
      <c r="A6179" t="n">
        <v>6171</v>
      </c>
      <c r="B6179">
        <f>RAND()</f>
        <v/>
      </c>
      <c r="C6179">
        <f>IF(B6179&lt;P_3,3,IF(B6179&lt;P_3+P_4,4,5))</f>
        <v/>
      </c>
      <c r="D6179">
        <f>NORM.S.INV(RAND())</f>
        <v/>
      </c>
      <c r="E6179">
        <f>V0*EXP((rf-q_leak-0.5*sigma^2)*C6179+sigma*SQRT(C6179)*D6179)</f>
        <v/>
      </c>
      <c r="F6179">
        <f>SHL_face*(1+SHL_rate)^C6179</f>
        <v/>
      </c>
      <c r="G6179">
        <f>Pref_face*(1+Pref_rate)^C6179</f>
        <v/>
      </c>
      <c r="H6179">
        <f>MAX(E6179-F6179-G6179,0)</f>
        <v/>
      </c>
      <c r="I6179">
        <f>MIN(E6179,F6179+G6179)+(1-MgmtPct)*H6179</f>
        <v/>
      </c>
      <c r="J6179">
        <f>IF(I6179/SponsorCost&gt;=RatchetTrigger,1,0)</f>
        <v/>
      </c>
      <c r="K6179">
        <f>IF(J6179=1,MgmtPctRatchet,MgmtPct)</f>
        <v/>
      </c>
      <c r="L6179">
        <f>K6179*H6179</f>
        <v/>
      </c>
      <c r="M6179">
        <f>EXP(-rf*C6179)*L6179</f>
        <v/>
      </c>
      <c r="N6179">
        <f>EXP(-rf*C6179)*E6179</f>
        <v/>
      </c>
    </row>
    <row r="6180">
      <c r="A6180" t="n">
        <v>6172</v>
      </c>
      <c r="B6180">
        <f>RAND()</f>
        <v/>
      </c>
      <c r="C6180">
        <f>IF(B6180&lt;P_3,3,IF(B6180&lt;P_3+P_4,4,5))</f>
        <v/>
      </c>
      <c r="D6180">
        <f>NORM.S.INV(RAND())</f>
        <v/>
      </c>
      <c r="E6180">
        <f>V0*EXP((rf-q_leak-0.5*sigma^2)*C6180+sigma*SQRT(C6180)*D6180)</f>
        <v/>
      </c>
      <c r="F6180">
        <f>SHL_face*(1+SHL_rate)^C6180</f>
        <v/>
      </c>
      <c r="G6180">
        <f>Pref_face*(1+Pref_rate)^C6180</f>
        <v/>
      </c>
      <c r="H6180">
        <f>MAX(E6180-F6180-G6180,0)</f>
        <v/>
      </c>
      <c r="I6180">
        <f>MIN(E6180,F6180+G6180)+(1-MgmtPct)*H6180</f>
        <v/>
      </c>
      <c r="J6180">
        <f>IF(I6180/SponsorCost&gt;=RatchetTrigger,1,0)</f>
        <v/>
      </c>
      <c r="K6180">
        <f>IF(J6180=1,MgmtPctRatchet,MgmtPct)</f>
        <v/>
      </c>
      <c r="L6180">
        <f>K6180*H6180</f>
        <v/>
      </c>
      <c r="M6180">
        <f>EXP(-rf*C6180)*L6180</f>
        <v/>
      </c>
      <c r="N6180">
        <f>EXP(-rf*C6180)*E6180</f>
        <v/>
      </c>
    </row>
    <row r="6181">
      <c r="A6181" t="n">
        <v>6173</v>
      </c>
      <c r="B6181">
        <f>RAND()</f>
        <v/>
      </c>
      <c r="C6181">
        <f>IF(B6181&lt;P_3,3,IF(B6181&lt;P_3+P_4,4,5))</f>
        <v/>
      </c>
      <c r="D6181">
        <f>NORM.S.INV(RAND())</f>
        <v/>
      </c>
      <c r="E6181">
        <f>V0*EXP((rf-q_leak-0.5*sigma^2)*C6181+sigma*SQRT(C6181)*D6181)</f>
        <v/>
      </c>
      <c r="F6181">
        <f>SHL_face*(1+SHL_rate)^C6181</f>
        <v/>
      </c>
      <c r="G6181">
        <f>Pref_face*(1+Pref_rate)^C6181</f>
        <v/>
      </c>
      <c r="H6181">
        <f>MAX(E6181-F6181-G6181,0)</f>
        <v/>
      </c>
      <c r="I6181">
        <f>MIN(E6181,F6181+G6181)+(1-MgmtPct)*H6181</f>
        <v/>
      </c>
      <c r="J6181">
        <f>IF(I6181/SponsorCost&gt;=RatchetTrigger,1,0)</f>
        <v/>
      </c>
      <c r="K6181">
        <f>IF(J6181=1,MgmtPctRatchet,MgmtPct)</f>
        <v/>
      </c>
      <c r="L6181">
        <f>K6181*H6181</f>
        <v/>
      </c>
      <c r="M6181">
        <f>EXP(-rf*C6181)*L6181</f>
        <v/>
      </c>
      <c r="N6181">
        <f>EXP(-rf*C6181)*E6181</f>
        <v/>
      </c>
    </row>
    <row r="6182">
      <c r="A6182" t="n">
        <v>6174</v>
      </c>
      <c r="B6182">
        <f>RAND()</f>
        <v/>
      </c>
      <c r="C6182">
        <f>IF(B6182&lt;P_3,3,IF(B6182&lt;P_3+P_4,4,5))</f>
        <v/>
      </c>
      <c r="D6182">
        <f>NORM.S.INV(RAND())</f>
        <v/>
      </c>
      <c r="E6182">
        <f>V0*EXP((rf-q_leak-0.5*sigma^2)*C6182+sigma*SQRT(C6182)*D6182)</f>
        <v/>
      </c>
      <c r="F6182">
        <f>SHL_face*(1+SHL_rate)^C6182</f>
        <v/>
      </c>
      <c r="G6182">
        <f>Pref_face*(1+Pref_rate)^C6182</f>
        <v/>
      </c>
      <c r="H6182">
        <f>MAX(E6182-F6182-G6182,0)</f>
        <v/>
      </c>
      <c r="I6182">
        <f>MIN(E6182,F6182+G6182)+(1-MgmtPct)*H6182</f>
        <v/>
      </c>
      <c r="J6182">
        <f>IF(I6182/SponsorCost&gt;=RatchetTrigger,1,0)</f>
        <v/>
      </c>
      <c r="K6182">
        <f>IF(J6182=1,MgmtPctRatchet,MgmtPct)</f>
        <v/>
      </c>
      <c r="L6182">
        <f>K6182*H6182</f>
        <v/>
      </c>
      <c r="M6182">
        <f>EXP(-rf*C6182)*L6182</f>
        <v/>
      </c>
      <c r="N6182">
        <f>EXP(-rf*C6182)*E6182</f>
        <v/>
      </c>
    </row>
    <row r="6183">
      <c r="A6183" t="n">
        <v>6175</v>
      </c>
      <c r="B6183">
        <f>RAND()</f>
        <v/>
      </c>
      <c r="C6183">
        <f>IF(B6183&lt;P_3,3,IF(B6183&lt;P_3+P_4,4,5))</f>
        <v/>
      </c>
      <c r="D6183">
        <f>NORM.S.INV(RAND())</f>
        <v/>
      </c>
      <c r="E6183">
        <f>V0*EXP((rf-q_leak-0.5*sigma^2)*C6183+sigma*SQRT(C6183)*D6183)</f>
        <v/>
      </c>
      <c r="F6183">
        <f>SHL_face*(1+SHL_rate)^C6183</f>
        <v/>
      </c>
      <c r="G6183">
        <f>Pref_face*(1+Pref_rate)^C6183</f>
        <v/>
      </c>
      <c r="H6183">
        <f>MAX(E6183-F6183-G6183,0)</f>
        <v/>
      </c>
      <c r="I6183">
        <f>MIN(E6183,F6183+G6183)+(1-MgmtPct)*H6183</f>
        <v/>
      </c>
      <c r="J6183">
        <f>IF(I6183/SponsorCost&gt;=RatchetTrigger,1,0)</f>
        <v/>
      </c>
      <c r="K6183">
        <f>IF(J6183=1,MgmtPctRatchet,MgmtPct)</f>
        <v/>
      </c>
      <c r="L6183">
        <f>K6183*H6183</f>
        <v/>
      </c>
      <c r="M6183">
        <f>EXP(-rf*C6183)*L6183</f>
        <v/>
      </c>
      <c r="N6183">
        <f>EXP(-rf*C6183)*E6183</f>
        <v/>
      </c>
    </row>
    <row r="6184">
      <c r="A6184" t="n">
        <v>6176</v>
      </c>
      <c r="B6184">
        <f>RAND()</f>
        <v/>
      </c>
      <c r="C6184">
        <f>IF(B6184&lt;P_3,3,IF(B6184&lt;P_3+P_4,4,5))</f>
        <v/>
      </c>
      <c r="D6184">
        <f>NORM.S.INV(RAND())</f>
        <v/>
      </c>
      <c r="E6184">
        <f>V0*EXP((rf-q_leak-0.5*sigma^2)*C6184+sigma*SQRT(C6184)*D6184)</f>
        <v/>
      </c>
      <c r="F6184">
        <f>SHL_face*(1+SHL_rate)^C6184</f>
        <v/>
      </c>
      <c r="G6184">
        <f>Pref_face*(1+Pref_rate)^C6184</f>
        <v/>
      </c>
      <c r="H6184">
        <f>MAX(E6184-F6184-G6184,0)</f>
        <v/>
      </c>
      <c r="I6184">
        <f>MIN(E6184,F6184+G6184)+(1-MgmtPct)*H6184</f>
        <v/>
      </c>
      <c r="J6184">
        <f>IF(I6184/SponsorCost&gt;=RatchetTrigger,1,0)</f>
        <v/>
      </c>
      <c r="K6184">
        <f>IF(J6184=1,MgmtPctRatchet,MgmtPct)</f>
        <v/>
      </c>
      <c r="L6184">
        <f>K6184*H6184</f>
        <v/>
      </c>
      <c r="M6184">
        <f>EXP(-rf*C6184)*L6184</f>
        <v/>
      </c>
      <c r="N6184">
        <f>EXP(-rf*C6184)*E6184</f>
        <v/>
      </c>
    </row>
    <row r="6185">
      <c r="A6185" t="n">
        <v>6177</v>
      </c>
      <c r="B6185">
        <f>RAND()</f>
        <v/>
      </c>
      <c r="C6185">
        <f>IF(B6185&lt;P_3,3,IF(B6185&lt;P_3+P_4,4,5))</f>
        <v/>
      </c>
      <c r="D6185">
        <f>NORM.S.INV(RAND())</f>
        <v/>
      </c>
      <c r="E6185">
        <f>V0*EXP((rf-q_leak-0.5*sigma^2)*C6185+sigma*SQRT(C6185)*D6185)</f>
        <v/>
      </c>
      <c r="F6185">
        <f>SHL_face*(1+SHL_rate)^C6185</f>
        <v/>
      </c>
      <c r="G6185">
        <f>Pref_face*(1+Pref_rate)^C6185</f>
        <v/>
      </c>
      <c r="H6185">
        <f>MAX(E6185-F6185-G6185,0)</f>
        <v/>
      </c>
      <c r="I6185">
        <f>MIN(E6185,F6185+G6185)+(1-MgmtPct)*H6185</f>
        <v/>
      </c>
      <c r="J6185">
        <f>IF(I6185/SponsorCost&gt;=RatchetTrigger,1,0)</f>
        <v/>
      </c>
      <c r="K6185">
        <f>IF(J6185=1,MgmtPctRatchet,MgmtPct)</f>
        <v/>
      </c>
      <c r="L6185">
        <f>K6185*H6185</f>
        <v/>
      </c>
      <c r="M6185">
        <f>EXP(-rf*C6185)*L6185</f>
        <v/>
      </c>
      <c r="N6185">
        <f>EXP(-rf*C6185)*E6185</f>
        <v/>
      </c>
    </row>
    <row r="6186">
      <c r="A6186" t="n">
        <v>6178</v>
      </c>
      <c r="B6186">
        <f>RAND()</f>
        <v/>
      </c>
      <c r="C6186">
        <f>IF(B6186&lt;P_3,3,IF(B6186&lt;P_3+P_4,4,5))</f>
        <v/>
      </c>
      <c r="D6186">
        <f>NORM.S.INV(RAND())</f>
        <v/>
      </c>
      <c r="E6186">
        <f>V0*EXP((rf-q_leak-0.5*sigma^2)*C6186+sigma*SQRT(C6186)*D6186)</f>
        <v/>
      </c>
      <c r="F6186">
        <f>SHL_face*(1+SHL_rate)^C6186</f>
        <v/>
      </c>
      <c r="G6186">
        <f>Pref_face*(1+Pref_rate)^C6186</f>
        <v/>
      </c>
      <c r="H6186">
        <f>MAX(E6186-F6186-G6186,0)</f>
        <v/>
      </c>
      <c r="I6186">
        <f>MIN(E6186,F6186+G6186)+(1-MgmtPct)*H6186</f>
        <v/>
      </c>
      <c r="J6186">
        <f>IF(I6186/SponsorCost&gt;=RatchetTrigger,1,0)</f>
        <v/>
      </c>
      <c r="K6186">
        <f>IF(J6186=1,MgmtPctRatchet,MgmtPct)</f>
        <v/>
      </c>
      <c r="L6186">
        <f>K6186*H6186</f>
        <v/>
      </c>
      <c r="M6186">
        <f>EXP(-rf*C6186)*L6186</f>
        <v/>
      </c>
      <c r="N6186">
        <f>EXP(-rf*C6186)*E6186</f>
        <v/>
      </c>
    </row>
    <row r="6187">
      <c r="A6187" t="n">
        <v>6179</v>
      </c>
      <c r="B6187">
        <f>RAND()</f>
        <v/>
      </c>
      <c r="C6187">
        <f>IF(B6187&lt;P_3,3,IF(B6187&lt;P_3+P_4,4,5))</f>
        <v/>
      </c>
      <c r="D6187">
        <f>NORM.S.INV(RAND())</f>
        <v/>
      </c>
      <c r="E6187">
        <f>V0*EXP((rf-q_leak-0.5*sigma^2)*C6187+sigma*SQRT(C6187)*D6187)</f>
        <v/>
      </c>
      <c r="F6187">
        <f>SHL_face*(1+SHL_rate)^C6187</f>
        <v/>
      </c>
      <c r="G6187">
        <f>Pref_face*(1+Pref_rate)^C6187</f>
        <v/>
      </c>
      <c r="H6187">
        <f>MAX(E6187-F6187-G6187,0)</f>
        <v/>
      </c>
      <c r="I6187">
        <f>MIN(E6187,F6187+G6187)+(1-MgmtPct)*H6187</f>
        <v/>
      </c>
      <c r="J6187">
        <f>IF(I6187/SponsorCost&gt;=RatchetTrigger,1,0)</f>
        <v/>
      </c>
      <c r="K6187">
        <f>IF(J6187=1,MgmtPctRatchet,MgmtPct)</f>
        <v/>
      </c>
      <c r="L6187">
        <f>K6187*H6187</f>
        <v/>
      </c>
      <c r="M6187">
        <f>EXP(-rf*C6187)*L6187</f>
        <v/>
      </c>
      <c r="N6187">
        <f>EXP(-rf*C6187)*E6187</f>
        <v/>
      </c>
    </row>
    <row r="6188">
      <c r="A6188" t="n">
        <v>6180</v>
      </c>
      <c r="B6188">
        <f>RAND()</f>
        <v/>
      </c>
      <c r="C6188">
        <f>IF(B6188&lt;P_3,3,IF(B6188&lt;P_3+P_4,4,5))</f>
        <v/>
      </c>
      <c r="D6188">
        <f>NORM.S.INV(RAND())</f>
        <v/>
      </c>
      <c r="E6188">
        <f>V0*EXP((rf-q_leak-0.5*sigma^2)*C6188+sigma*SQRT(C6188)*D6188)</f>
        <v/>
      </c>
      <c r="F6188">
        <f>SHL_face*(1+SHL_rate)^C6188</f>
        <v/>
      </c>
      <c r="G6188">
        <f>Pref_face*(1+Pref_rate)^C6188</f>
        <v/>
      </c>
      <c r="H6188">
        <f>MAX(E6188-F6188-G6188,0)</f>
        <v/>
      </c>
      <c r="I6188">
        <f>MIN(E6188,F6188+G6188)+(1-MgmtPct)*H6188</f>
        <v/>
      </c>
      <c r="J6188">
        <f>IF(I6188/SponsorCost&gt;=RatchetTrigger,1,0)</f>
        <v/>
      </c>
      <c r="K6188">
        <f>IF(J6188=1,MgmtPctRatchet,MgmtPct)</f>
        <v/>
      </c>
      <c r="L6188">
        <f>K6188*H6188</f>
        <v/>
      </c>
      <c r="M6188">
        <f>EXP(-rf*C6188)*L6188</f>
        <v/>
      </c>
      <c r="N6188">
        <f>EXP(-rf*C6188)*E6188</f>
        <v/>
      </c>
    </row>
    <row r="6189">
      <c r="A6189" t="n">
        <v>6181</v>
      </c>
      <c r="B6189">
        <f>RAND()</f>
        <v/>
      </c>
      <c r="C6189">
        <f>IF(B6189&lt;P_3,3,IF(B6189&lt;P_3+P_4,4,5))</f>
        <v/>
      </c>
      <c r="D6189">
        <f>NORM.S.INV(RAND())</f>
        <v/>
      </c>
      <c r="E6189">
        <f>V0*EXP((rf-q_leak-0.5*sigma^2)*C6189+sigma*SQRT(C6189)*D6189)</f>
        <v/>
      </c>
      <c r="F6189">
        <f>SHL_face*(1+SHL_rate)^C6189</f>
        <v/>
      </c>
      <c r="G6189">
        <f>Pref_face*(1+Pref_rate)^C6189</f>
        <v/>
      </c>
      <c r="H6189">
        <f>MAX(E6189-F6189-G6189,0)</f>
        <v/>
      </c>
      <c r="I6189">
        <f>MIN(E6189,F6189+G6189)+(1-MgmtPct)*H6189</f>
        <v/>
      </c>
      <c r="J6189">
        <f>IF(I6189/SponsorCost&gt;=RatchetTrigger,1,0)</f>
        <v/>
      </c>
      <c r="K6189">
        <f>IF(J6189=1,MgmtPctRatchet,MgmtPct)</f>
        <v/>
      </c>
      <c r="L6189">
        <f>K6189*H6189</f>
        <v/>
      </c>
      <c r="M6189">
        <f>EXP(-rf*C6189)*L6189</f>
        <v/>
      </c>
      <c r="N6189">
        <f>EXP(-rf*C6189)*E6189</f>
        <v/>
      </c>
    </row>
    <row r="6190">
      <c r="A6190" t="n">
        <v>6182</v>
      </c>
      <c r="B6190">
        <f>RAND()</f>
        <v/>
      </c>
      <c r="C6190">
        <f>IF(B6190&lt;P_3,3,IF(B6190&lt;P_3+P_4,4,5))</f>
        <v/>
      </c>
      <c r="D6190">
        <f>NORM.S.INV(RAND())</f>
        <v/>
      </c>
      <c r="E6190">
        <f>V0*EXP((rf-q_leak-0.5*sigma^2)*C6190+sigma*SQRT(C6190)*D6190)</f>
        <v/>
      </c>
      <c r="F6190">
        <f>SHL_face*(1+SHL_rate)^C6190</f>
        <v/>
      </c>
      <c r="G6190">
        <f>Pref_face*(1+Pref_rate)^C6190</f>
        <v/>
      </c>
      <c r="H6190">
        <f>MAX(E6190-F6190-G6190,0)</f>
        <v/>
      </c>
      <c r="I6190">
        <f>MIN(E6190,F6190+G6190)+(1-MgmtPct)*H6190</f>
        <v/>
      </c>
      <c r="J6190">
        <f>IF(I6190/SponsorCost&gt;=RatchetTrigger,1,0)</f>
        <v/>
      </c>
      <c r="K6190">
        <f>IF(J6190=1,MgmtPctRatchet,MgmtPct)</f>
        <v/>
      </c>
      <c r="L6190">
        <f>K6190*H6190</f>
        <v/>
      </c>
      <c r="M6190">
        <f>EXP(-rf*C6190)*L6190</f>
        <v/>
      </c>
      <c r="N6190">
        <f>EXP(-rf*C6190)*E6190</f>
        <v/>
      </c>
    </row>
    <row r="6191">
      <c r="A6191" t="n">
        <v>6183</v>
      </c>
      <c r="B6191">
        <f>RAND()</f>
        <v/>
      </c>
      <c r="C6191">
        <f>IF(B6191&lt;P_3,3,IF(B6191&lt;P_3+P_4,4,5))</f>
        <v/>
      </c>
      <c r="D6191">
        <f>NORM.S.INV(RAND())</f>
        <v/>
      </c>
      <c r="E6191">
        <f>V0*EXP((rf-q_leak-0.5*sigma^2)*C6191+sigma*SQRT(C6191)*D6191)</f>
        <v/>
      </c>
      <c r="F6191">
        <f>SHL_face*(1+SHL_rate)^C6191</f>
        <v/>
      </c>
      <c r="G6191">
        <f>Pref_face*(1+Pref_rate)^C6191</f>
        <v/>
      </c>
      <c r="H6191">
        <f>MAX(E6191-F6191-G6191,0)</f>
        <v/>
      </c>
      <c r="I6191">
        <f>MIN(E6191,F6191+G6191)+(1-MgmtPct)*H6191</f>
        <v/>
      </c>
      <c r="J6191">
        <f>IF(I6191/SponsorCost&gt;=RatchetTrigger,1,0)</f>
        <v/>
      </c>
      <c r="K6191">
        <f>IF(J6191=1,MgmtPctRatchet,MgmtPct)</f>
        <v/>
      </c>
      <c r="L6191">
        <f>K6191*H6191</f>
        <v/>
      </c>
      <c r="M6191">
        <f>EXP(-rf*C6191)*L6191</f>
        <v/>
      </c>
      <c r="N6191">
        <f>EXP(-rf*C6191)*E6191</f>
        <v/>
      </c>
    </row>
    <row r="6192">
      <c r="A6192" t="n">
        <v>6184</v>
      </c>
      <c r="B6192">
        <f>RAND()</f>
        <v/>
      </c>
      <c r="C6192">
        <f>IF(B6192&lt;P_3,3,IF(B6192&lt;P_3+P_4,4,5))</f>
        <v/>
      </c>
      <c r="D6192">
        <f>NORM.S.INV(RAND())</f>
        <v/>
      </c>
      <c r="E6192">
        <f>V0*EXP((rf-q_leak-0.5*sigma^2)*C6192+sigma*SQRT(C6192)*D6192)</f>
        <v/>
      </c>
      <c r="F6192">
        <f>SHL_face*(1+SHL_rate)^C6192</f>
        <v/>
      </c>
      <c r="G6192">
        <f>Pref_face*(1+Pref_rate)^C6192</f>
        <v/>
      </c>
      <c r="H6192">
        <f>MAX(E6192-F6192-G6192,0)</f>
        <v/>
      </c>
      <c r="I6192">
        <f>MIN(E6192,F6192+G6192)+(1-MgmtPct)*H6192</f>
        <v/>
      </c>
      <c r="J6192">
        <f>IF(I6192/SponsorCost&gt;=RatchetTrigger,1,0)</f>
        <v/>
      </c>
      <c r="K6192">
        <f>IF(J6192=1,MgmtPctRatchet,MgmtPct)</f>
        <v/>
      </c>
      <c r="L6192">
        <f>K6192*H6192</f>
        <v/>
      </c>
      <c r="M6192">
        <f>EXP(-rf*C6192)*L6192</f>
        <v/>
      </c>
      <c r="N6192">
        <f>EXP(-rf*C6192)*E6192</f>
        <v/>
      </c>
    </row>
    <row r="6193">
      <c r="A6193" t="n">
        <v>6185</v>
      </c>
      <c r="B6193">
        <f>RAND()</f>
        <v/>
      </c>
      <c r="C6193">
        <f>IF(B6193&lt;P_3,3,IF(B6193&lt;P_3+P_4,4,5))</f>
        <v/>
      </c>
      <c r="D6193">
        <f>NORM.S.INV(RAND())</f>
        <v/>
      </c>
      <c r="E6193">
        <f>V0*EXP((rf-q_leak-0.5*sigma^2)*C6193+sigma*SQRT(C6193)*D6193)</f>
        <v/>
      </c>
      <c r="F6193">
        <f>SHL_face*(1+SHL_rate)^C6193</f>
        <v/>
      </c>
      <c r="G6193">
        <f>Pref_face*(1+Pref_rate)^C6193</f>
        <v/>
      </c>
      <c r="H6193">
        <f>MAX(E6193-F6193-G6193,0)</f>
        <v/>
      </c>
      <c r="I6193">
        <f>MIN(E6193,F6193+G6193)+(1-MgmtPct)*H6193</f>
        <v/>
      </c>
      <c r="J6193">
        <f>IF(I6193/SponsorCost&gt;=RatchetTrigger,1,0)</f>
        <v/>
      </c>
      <c r="K6193">
        <f>IF(J6193=1,MgmtPctRatchet,MgmtPct)</f>
        <v/>
      </c>
      <c r="L6193">
        <f>K6193*H6193</f>
        <v/>
      </c>
      <c r="M6193">
        <f>EXP(-rf*C6193)*L6193</f>
        <v/>
      </c>
      <c r="N6193">
        <f>EXP(-rf*C6193)*E6193</f>
        <v/>
      </c>
    </row>
    <row r="6194">
      <c r="A6194" t="n">
        <v>6186</v>
      </c>
      <c r="B6194">
        <f>RAND()</f>
        <v/>
      </c>
      <c r="C6194">
        <f>IF(B6194&lt;P_3,3,IF(B6194&lt;P_3+P_4,4,5))</f>
        <v/>
      </c>
      <c r="D6194">
        <f>NORM.S.INV(RAND())</f>
        <v/>
      </c>
      <c r="E6194">
        <f>V0*EXP((rf-q_leak-0.5*sigma^2)*C6194+sigma*SQRT(C6194)*D6194)</f>
        <v/>
      </c>
      <c r="F6194">
        <f>SHL_face*(1+SHL_rate)^C6194</f>
        <v/>
      </c>
      <c r="G6194">
        <f>Pref_face*(1+Pref_rate)^C6194</f>
        <v/>
      </c>
      <c r="H6194">
        <f>MAX(E6194-F6194-G6194,0)</f>
        <v/>
      </c>
      <c r="I6194">
        <f>MIN(E6194,F6194+G6194)+(1-MgmtPct)*H6194</f>
        <v/>
      </c>
      <c r="J6194">
        <f>IF(I6194/SponsorCost&gt;=RatchetTrigger,1,0)</f>
        <v/>
      </c>
      <c r="K6194">
        <f>IF(J6194=1,MgmtPctRatchet,MgmtPct)</f>
        <v/>
      </c>
      <c r="L6194">
        <f>K6194*H6194</f>
        <v/>
      </c>
      <c r="M6194">
        <f>EXP(-rf*C6194)*L6194</f>
        <v/>
      </c>
      <c r="N6194">
        <f>EXP(-rf*C6194)*E6194</f>
        <v/>
      </c>
    </row>
    <row r="6195">
      <c r="A6195" t="n">
        <v>6187</v>
      </c>
      <c r="B6195">
        <f>RAND()</f>
        <v/>
      </c>
      <c r="C6195">
        <f>IF(B6195&lt;P_3,3,IF(B6195&lt;P_3+P_4,4,5))</f>
        <v/>
      </c>
      <c r="D6195">
        <f>NORM.S.INV(RAND())</f>
        <v/>
      </c>
      <c r="E6195">
        <f>V0*EXP((rf-q_leak-0.5*sigma^2)*C6195+sigma*SQRT(C6195)*D6195)</f>
        <v/>
      </c>
      <c r="F6195">
        <f>SHL_face*(1+SHL_rate)^C6195</f>
        <v/>
      </c>
      <c r="G6195">
        <f>Pref_face*(1+Pref_rate)^C6195</f>
        <v/>
      </c>
      <c r="H6195">
        <f>MAX(E6195-F6195-G6195,0)</f>
        <v/>
      </c>
      <c r="I6195">
        <f>MIN(E6195,F6195+G6195)+(1-MgmtPct)*H6195</f>
        <v/>
      </c>
      <c r="J6195">
        <f>IF(I6195/SponsorCost&gt;=RatchetTrigger,1,0)</f>
        <v/>
      </c>
      <c r="K6195">
        <f>IF(J6195=1,MgmtPctRatchet,MgmtPct)</f>
        <v/>
      </c>
      <c r="L6195">
        <f>K6195*H6195</f>
        <v/>
      </c>
      <c r="M6195">
        <f>EXP(-rf*C6195)*L6195</f>
        <v/>
      </c>
      <c r="N6195">
        <f>EXP(-rf*C6195)*E6195</f>
        <v/>
      </c>
    </row>
    <row r="6196">
      <c r="A6196" t="n">
        <v>6188</v>
      </c>
      <c r="B6196">
        <f>RAND()</f>
        <v/>
      </c>
      <c r="C6196">
        <f>IF(B6196&lt;P_3,3,IF(B6196&lt;P_3+P_4,4,5))</f>
        <v/>
      </c>
      <c r="D6196">
        <f>NORM.S.INV(RAND())</f>
        <v/>
      </c>
      <c r="E6196">
        <f>V0*EXP((rf-q_leak-0.5*sigma^2)*C6196+sigma*SQRT(C6196)*D6196)</f>
        <v/>
      </c>
      <c r="F6196">
        <f>SHL_face*(1+SHL_rate)^C6196</f>
        <v/>
      </c>
      <c r="G6196">
        <f>Pref_face*(1+Pref_rate)^C6196</f>
        <v/>
      </c>
      <c r="H6196">
        <f>MAX(E6196-F6196-G6196,0)</f>
        <v/>
      </c>
      <c r="I6196">
        <f>MIN(E6196,F6196+G6196)+(1-MgmtPct)*H6196</f>
        <v/>
      </c>
      <c r="J6196">
        <f>IF(I6196/SponsorCost&gt;=RatchetTrigger,1,0)</f>
        <v/>
      </c>
      <c r="K6196">
        <f>IF(J6196=1,MgmtPctRatchet,MgmtPct)</f>
        <v/>
      </c>
      <c r="L6196">
        <f>K6196*H6196</f>
        <v/>
      </c>
      <c r="M6196">
        <f>EXP(-rf*C6196)*L6196</f>
        <v/>
      </c>
      <c r="N6196">
        <f>EXP(-rf*C6196)*E6196</f>
        <v/>
      </c>
    </row>
    <row r="6197">
      <c r="A6197" t="n">
        <v>6189</v>
      </c>
      <c r="B6197">
        <f>RAND()</f>
        <v/>
      </c>
      <c r="C6197">
        <f>IF(B6197&lt;P_3,3,IF(B6197&lt;P_3+P_4,4,5))</f>
        <v/>
      </c>
      <c r="D6197">
        <f>NORM.S.INV(RAND())</f>
        <v/>
      </c>
      <c r="E6197">
        <f>V0*EXP((rf-q_leak-0.5*sigma^2)*C6197+sigma*SQRT(C6197)*D6197)</f>
        <v/>
      </c>
      <c r="F6197">
        <f>SHL_face*(1+SHL_rate)^C6197</f>
        <v/>
      </c>
      <c r="G6197">
        <f>Pref_face*(1+Pref_rate)^C6197</f>
        <v/>
      </c>
      <c r="H6197">
        <f>MAX(E6197-F6197-G6197,0)</f>
        <v/>
      </c>
      <c r="I6197">
        <f>MIN(E6197,F6197+G6197)+(1-MgmtPct)*H6197</f>
        <v/>
      </c>
      <c r="J6197">
        <f>IF(I6197/SponsorCost&gt;=RatchetTrigger,1,0)</f>
        <v/>
      </c>
      <c r="K6197">
        <f>IF(J6197=1,MgmtPctRatchet,MgmtPct)</f>
        <v/>
      </c>
      <c r="L6197">
        <f>K6197*H6197</f>
        <v/>
      </c>
      <c r="M6197">
        <f>EXP(-rf*C6197)*L6197</f>
        <v/>
      </c>
      <c r="N6197">
        <f>EXP(-rf*C6197)*E6197</f>
        <v/>
      </c>
    </row>
    <row r="6198">
      <c r="A6198" t="n">
        <v>6190</v>
      </c>
      <c r="B6198">
        <f>RAND()</f>
        <v/>
      </c>
      <c r="C6198">
        <f>IF(B6198&lt;P_3,3,IF(B6198&lt;P_3+P_4,4,5))</f>
        <v/>
      </c>
      <c r="D6198">
        <f>NORM.S.INV(RAND())</f>
        <v/>
      </c>
      <c r="E6198">
        <f>V0*EXP((rf-q_leak-0.5*sigma^2)*C6198+sigma*SQRT(C6198)*D6198)</f>
        <v/>
      </c>
      <c r="F6198">
        <f>SHL_face*(1+SHL_rate)^C6198</f>
        <v/>
      </c>
      <c r="G6198">
        <f>Pref_face*(1+Pref_rate)^C6198</f>
        <v/>
      </c>
      <c r="H6198">
        <f>MAX(E6198-F6198-G6198,0)</f>
        <v/>
      </c>
      <c r="I6198">
        <f>MIN(E6198,F6198+G6198)+(1-MgmtPct)*H6198</f>
        <v/>
      </c>
      <c r="J6198">
        <f>IF(I6198/SponsorCost&gt;=RatchetTrigger,1,0)</f>
        <v/>
      </c>
      <c r="K6198">
        <f>IF(J6198=1,MgmtPctRatchet,MgmtPct)</f>
        <v/>
      </c>
      <c r="L6198">
        <f>K6198*H6198</f>
        <v/>
      </c>
      <c r="M6198">
        <f>EXP(-rf*C6198)*L6198</f>
        <v/>
      </c>
      <c r="N6198">
        <f>EXP(-rf*C6198)*E6198</f>
        <v/>
      </c>
    </row>
    <row r="6199">
      <c r="A6199" t="n">
        <v>6191</v>
      </c>
      <c r="B6199">
        <f>RAND()</f>
        <v/>
      </c>
      <c r="C6199">
        <f>IF(B6199&lt;P_3,3,IF(B6199&lt;P_3+P_4,4,5))</f>
        <v/>
      </c>
      <c r="D6199">
        <f>NORM.S.INV(RAND())</f>
        <v/>
      </c>
      <c r="E6199">
        <f>V0*EXP((rf-q_leak-0.5*sigma^2)*C6199+sigma*SQRT(C6199)*D6199)</f>
        <v/>
      </c>
      <c r="F6199">
        <f>SHL_face*(1+SHL_rate)^C6199</f>
        <v/>
      </c>
      <c r="G6199">
        <f>Pref_face*(1+Pref_rate)^C6199</f>
        <v/>
      </c>
      <c r="H6199">
        <f>MAX(E6199-F6199-G6199,0)</f>
        <v/>
      </c>
      <c r="I6199">
        <f>MIN(E6199,F6199+G6199)+(1-MgmtPct)*H6199</f>
        <v/>
      </c>
      <c r="J6199">
        <f>IF(I6199/SponsorCost&gt;=RatchetTrigger,1,0)</f>
        <v/>
      </c>
      <c r="K6199">
        <f>IF(J6199=1,MgmtPctRatchet,MgmtPct)</f>
        <v/>
      </c>
      <c r="L6199">
        <f>K6199*H6199</f>
        <v/>
      </c>
      <c r="M6199">
        <f>EXP(-rf*C6199)*L6199</f>
        <v/>
      </c>
      <c r="N6199">
        <f>EXP(-rf*C6199)*E6199</f>
        <v/>
      </c>
    </row>
    <row r="6200">
      <c r="A6200" t="n">
        <v>6192</v>
      </c>
      <c r="B6200">
        <f>RAND()</f>
        <v/>
      </c>
      <c r="C6200">
        <f>IF(B6200&lt;P_3,3,IF(B6200&lt;P_3+P_4,4,5))</f>
        <v/>
      </c>
      <c r="D6200">
        <f>NORM.S.INV(RAND())</f>
        <v/>
      </c>
      <c r="E6200">
        <f>V0*EXP((rf-q_leak-0.5*sigma^2)*C6200+sigma*SQRT(C6200)*D6200)</f>
        <v/>
      </c>
      <c r="F6200">
        <f>SHL_face*(1+SHL_rate)^C6200</f>
        <v/>
      </c>
      <c r="G6200">
        <f>Pref_face*(1+Pref_rate)^C6200</f>
        <v/>
      </c>
      <c r="H6200">
        <f>MAX(E6200-F6200-G6200,0)</f>
        <v/>
      </c>
      <c r="I6200">
        <f>MIN(E6200,F6200+G6200)+(1-MgmtPct)*H6200</f>
        <v/>
      </c>
      <c r="J6200">
        <f>IF(I6200/SponsorCost&gt;=RatchetTrigger,1,0)</f>
        <v/>
      </c>
      <c r="K6200">
        <f>IF(J6200=1,MgmtPctRatchet,MgmtPct)</f>
        <v/>
      </c>
      <c r="L6200">
        <f>K6200*H6200</f>
        <v/>
      </c>
      <c r="M6200">
        <f>EXP(-rf*C6200)*L6200</f>
        <v/>
      </c>
      <c r="N6200">
        <f>EXP(-rf*C6200)*E6200</f>
        <v/>
      </c>
    </row>
    <row r="6201">
      <c r="A6201" t="n">
        <v>6193</v>
      </c>
      <c r="B6201">
        <f>RAND()</f>
        <v/>
      </c>
      <c r="C6201">
        <f>IF(B6201&lt;P_3,3,IF(B6201&lt;P_3+P_4,4,5))</f>
        <v/>
      </c>
      <c r="D6201">
        <f>NORM.S.INV(RAND())</f>
        <v/>
      </c>
      <c r="E6201">
        <f>V0*EXP((rf-q_leak-0.5*sigma^2)*C6201+sigma*SQRT(C6201)*D6201)</f>
        <v/>
      </c>
      <c r="F6201">
        <f>SHL_face*(1+SHL_rate)^C6201</f>
        <v/>
      </c>
      <c r="G6201">
        <f>Pref_face*(1+Pref_rate)^C6201</f>
        <v/>
      </c>
      <c r="H6201">
        <f>MAX(E6201-F6201-G6201,0)</f>
        <v/>
      </c>
      <c r="I6201">
        <f>MIN(E6201,F6201+G6201)+(1-MgmtPct)*H6201</f>
        <v/>
      </c>
      <c r="J6201">
        <f>IF(I6201/SponsorCost&gt;=RatchetTrigger,1,0)</f>
        <v/>
      </c>
      <c r="K6201">
        <f>IF(J6201=1,MgmtPctRatchet,MgmtPct)</f>
        <v/>
      </c>
      <c r="L6201">
        <f>K6201*H6201</f>
        <v/>
      </c>
      <c r="M6201">
        <f>EXP(-rf*C6201)*L6201</f>
        <v/>
      </c>
      <c r="N6201">
        <f>EXP(-rf*C6201)*E6201</f>
        <v/>
      </c>
    </row>
    <row r="6202">
      <c r="A6202" t="n">
        <v>6194</v>
      </c>
      <c r="B6202">
        <f>RAND()</f>
        <v/>
      </c>
      <c r="C6202">
        <f>IF(B6202&lt;P_3,3,IF(B6202&lt;P_3+P_4,4,5))</f>
        <v/>
      </c>
      <c r="D6202">
        <f>NORM.S.INV(RAND())</f>
        <v/>
      </c>
      <c r="E6202">
        <f>V0*EXP((rf-q_leak-0.5*sigma^2)*C6202+sigma*SQRT(C6202)*D6202)</f>
        <v/>
      </c>
      <c r="F6202">
        <f>SHL_face*(1+SHL_rate)^C6202</f>
        <v/>
      </c>
      <c r="G6202">
        <f>Pref_face*(1+Pref_rate)^C6202</f>
        <v/>
      </c>
      <c r="H6202">
        <f>MAX(E6202-F6202-G6202,0)</f>
        <v/>
      </c>
      <c r="I6202">
        <f>MIN(E6202,F6202+G6202)+(1-MgmtPct)*H6202</f>
        <v/>
      </c>
      <c r="J6202">
        <f>IF(I6202/SponsorCost&gt;=RatchetTrigger,1,0)</f>
        <v/>
      </c>
      <c r="K6202">
        <f>IF(J6202=1,MgmtPctRatchet,MgmtPct)</f>
        <v/>
      </c>
      <c r="L6202">
        <f>K6202*H6202</f>
        <v/>
      </c>
      <c r="M6202">
        <f>EXP(-rf*C6202)*L6202</f>
        <v/>
      </c>
      <c r="N6202">
        <f>EXP(-rf*C6202)*E6202</f>
        <v/>
      </c>
    </row>
    <row r="6203">
      <c r="A6203" t="n">
        <v>6195</v>
      </c>
      <c r="B6203">
        <f>RAND()</f>
        <v/>
      </c>
      <c r="C6203">
        <f>IF(B6203&lt;P_3,3,IF(B6203&lt;P_3+P_4,4,5))</f>
        <v/>
      </c>
      <c r="D6203">
        <f>NORM.S.INV(RAND())</f>
        <v/>
      </c>
      <c r="E6203">
        <f>V0*EXP((rf-q_leak-0.5*sigma^2)*C6203+sigma*SQRT(C6203)*D6203)</f>
        <v/>
      </c>
      <c r="F6203">
        <f>SHL_face*(1+SHL_rate)^C6203</f>
        <v/>
      </c>
      <c r="G6203">
        <f>Pref_face*(1+Pref_rate)^C6203</f>
        <v/>
      </c>
      <c r="H6203">
        <f>MAX(E6203-F6203-G6203,0)</f>
        <v/>
      </c>
      <c r="I6203">
        <f>MIN(E6203,F6203+G6203)+(1-MgmtPct)*H6203</f>
        <v/>
      </c>
      <c r="J6203">
        <f>IF(I6203/SponsorCost&gt;=RatchetTrigger,1,0)</f>
        <v/>
      </c>
      <c r="K6203">
        <f>IF(J6203=1,MgmtPctRatchet,MgmtPct)</f>
        <v/>
      </c>
      <c r="L6203">
        <f>K6203*H6203</f>
        <v/>
      </c>
      <c r="M6203">
        <f>EXP(-rf*C6203)*L6203</f>
        <v/>
      </c>
      <c r="N6203">
        <f>EXP(-rf*C6203)*E6203</f>
        <v/>
      </c>
    </row>
    <row r="6204">
      <c r="A6204" t="n">
        <v>6196</v>
      </c>
      <c r="B6204">
        <f>RAND()</f>
        <v/>
      </c>
      <c r="C6204">
        <f>IF(B6204&lt;P_3,3,IF(B6204&lt;P_3+P_4,4,5))</f>
        <v/>
      </c>
      <c r="D6204">
        <f>NORM.S.INV(RAND())</f>
        <v/>
      </c>
      <c r="E6204">
        <f>V0*EXP((rf-q_leak-0.5*sigma^2)*C6204+sigma*SQRT(C6204)*D6204)</f>
        <v/>
      </c>
      <c r="F6204">
        <f>SHL_face*(1+SHL_rate)^C6204</f>
        <v/>
      </c>
      <c r="G6204">
        <f>Pref_face*(1+Pref_rate)^C6204</f>
        <v/>
      </c>
      <c r="H6204">
        <f>MAX(E6204-F6204-G6204,0)</f>
        <v/>
      </c>
      <c r="I6204">
        <f>MIN(E6204,F6204+G6204)+(1-MgmtPct)*H6204</f>
        <v/>
      </c>
      <c r="J6204">
        <f>IF(I6204/SponsorCost&gt;=RatchetTrigger,1,0)</f>
        <v/>
      </c>
      <c r="K6204">
        <f>IF(J6204=1,MgmtPctRatchet,MgmtPct)</f>
        <v/>
      </c>
      <c r="L6204">
        <f>K6204*H6204</f>
        <v/>
      </c>
      <c r="M6204">
        <f>EXP(-rf*C6204)*L6204</f>
        <v/>
      </c>
      <c r="N6204">
        <f>EXP(-rf*C6204)*E6204</f>
        <v/>
      </c>
    </row>
    <row r="6205">
      <c r="A6205" t="n">
        <v>6197</v>
      </c>
      <c r="B6205">
        <f>RAND()</f>
        <v/>
      </c>
      <c r="C6205">
        <f>IF(B6205&lt;P_3,3,IF(B6205&lt;P_3+P_4,4,5))</f>
        <v/>
      </c>
      <c r="D6205">
        <f>NORM.S.INV(RAND())</f>
        <v/>
      </c>
      <c r="E6205">
        <f>V0*EXP((rf-q_leak-0.5*sigma^2)*C6205+sigma*SQRT(C6205)*D6205)</f>
        <v/>
      </c>
      <c r="F6205">
        <f>SHL_face*(1+SHL_rate)^C6205</f>
        <v/>
      </c>
      <c r="G6205">
        <f>Pref_face*(1+Pref_rate)^C6205</f>
        <v/>
      </c>
      <c r="H6205">
        <f>MAX(E6205-F6205-G6205,0)</f>
        <v/>
      </c>
      <c r="I6205">
        <f>MIN(E6205,F6205+G6205)+(1-MgmtPct)*H6205</f>
        <v/>
      </c>
      <c r="J6205">
        <f>IF(I6205/SponsorCost&gt;=RatchetTrigger,1,0)</f>
        <v/>
      </c>
      <c r="K6205">
        <f>IF(J6205=1,MgmtPctRatchet,MgmtPct)</f>
        <v/>
      </c>
      <c r="L6205">
        <f>K6205*H6205</f>
        <v/>
      </c>
      <c r="M6205">
        <f>EXP(-rf*C6205)*L6205</f>
        <v/>
      </c>
      <c r="N6205">
        <f>EXP(-rf*C6205)*E6205</f>
        <v/>
      </c>
    </row>
    <row r="6206">
      <c r="A6206" t="n">
        <v>6198</v>
      </c>
      <c r="B6206">
        <f>RAND()</f>
        <v/>
      </c>
      <c r="C6206">
        <f>IF(B6206&lt;P_3,3,IF(B6206&lt;P_3+P_4,4,5))</f>
        <v/>
      </c>
      <c r="D6206">
        <f>NORM.S.INV(RAND())</f>
        <v/>
      </c>
      <c r="E6206">
        <f>V0*EXP((rf-q_leak-0.5*sigma^2)*C6206+sigma*SQRT(C6206)*D6206)</f>
        <v/>
      </c>
      <c r="F6206">
        <f>SHL_face*(1+SHL_rate)^C6206</f>
        <v/>
      </c>
      <c r="G6206">
        <f>Pref_face*(1+Pref_rate)^C6206</f>
        <v/>
      </c>
      <c r="H6206">
        <f>MAX(E6206-F6206-G6206,0)</f>
        <v/>
      </c>
      <c r="I6206">
        <f>MIN(E6206,F6206+G6206)+(1-MgmtPct)*H6206</f>
        <v/>
      </c>
      <c r="J6206">
        <f>IF(I6206/SponsorCost&gt;=RatchetTrigger,1,0)</f>
        <v/>
      </c>
      <c r="K6206">
        <f>IF(J6206=1,MgmtPctRatchet,MgmtPct)</f>
        <v/>
      </c>
      <c r="L6206">
        <f>K6206*H6206</f>
        <v/>
      </c>
      <c r="M6206">
        <f>EXP(-rf*C6206)*L6206</f>
        <v/>
      </c>
      <c r="N6206">
        <f>EXP(-rf*C6206)*E6206</f>
        <v/>
      </c>
    </row>
    <row r="6207">
      <c r="A6207" t="n">
        <v>6199</v>
      </c>
      <c r="B6207">
        <f>RAND()</f>
        <v/>
      </c>
      <c r="C6207">
        <f>IF(B6207&lt;P_3,3,IF(B6207&lt;P_3+P_4,4,5))</f>
        <v/>
      </c>
      <c r="D6207">
        <f>NORM.S.INV(RAND())</f>
        <v/>
      </c>
      <c r="E6207">
        <f>V0*EXP((rf-q_leak-0.5*sigma^2)*C6207+sigma*SQRT(C6207)*D6207)</f>
        <v/>
      </c>
      <c r="F6207">
        <f>SHL_face*(1+SHL_rate)^C6207</f>
        <v/>
      </c>
      <c r="G6207">
        <f>Pref_face*(1+Pref_rate)^C6207</f>
        <v/>
      </c>
      <c r="H6207">
        <f>MAX(E6207-F6207-G6207,0)</f>
        <v/>
      </c>
      <c r="I6207">
        <f>MIN(E6207,F6207+G6207)+(1-MgmtPct)*H6207</f>
        <v/>
      </c>
      <c r="J6207">
        <f>IF(I6207/SponsorCost&gt;=RatchetTrigger,1,0)</f>
        <v/>
      </c>
      <c r="K6207">
        <f>IF(J6207=1,MgmtPctRatchet,MgmtPct)</f>
        <v/>
      </c>
      <c r="L6207">
        <f>K6207*H6207</f>
        <v/>
      </c>
      <c r="M6207">
        <f>EXP(-rf*C6207)*L6207</f>
        <v/>
      </c>
      <c r="N6207">
        <f>EXP(-rf*C6207)*E6207</f>
        <v/>
      </c>
    </row>
    <row r="6208">
      <c r="A6208" t="n">
        <v>6200</v>
      </c>
      <c r="B6208">
        <f>RAND()</f>
        <v/>
      </c>
      <c r="C6208">
        <f>IF(B6208&lt;P_3,3,IF(B6208&lt;P_3+P_4,4,5))</f>
        <v/>
      </c>
      <c r="D6208">
        <f>NORM.S.INV(RAND())</f>
        <v/>
      </c>
      <c r="E6208">
        <f>V0*EXP((rf-q_leak-0.5*sigma^2)*C6208+sigma*SQRT(C6208)*D6208)</f>
        <v/>
      </c>
      <c r="F6208">
        <f>SHL_face*(1+SHL_rate)^C6208</f>
        <v/>
      </c>
      <c r="G6208">
        <f>Pref_face*(1+Pref_rate)^C6208</f>
        <v/>
      </c>
      <c r="H6208">
        <f>MAX(E6208-F6208-G6208,0)</f>
        <v/>
      </c>
      <c r="I6208">
        <f>MIN(E6208,F6208+G6208)+(1-MgmtPct)*H6208</f>
        <v/>
      </c>
      <c r="J6208">
        <f>IF(I6208/SponsorCost&gt;=RatchetTrigger,1,0)</f>
        <v/>
      </c>
      <c r="K6208">
        <f>IF(J6208=1,MgmtPctRatchet,MgmtPct)</f>
        <v/>
      </c>
      <c r="L6208">
        <f>K6208*H6208</f>
        <v/>
      </c>
      <c r="M6208">
        <f>EXP(-rf*C6208)*L6208</f>
        <v/>
      </c>
      <c r="N6208">
        <f>EXP(-rf*C6208)*E6208</f>
        <v/>
      </c>
    </row>
    <row r="6209">
      <c r="A6209" t="n">
        <v>6201</v>
      </c>
      <c r="B6209">
        <f>RAND()</f>
        <v/>
      </c>
      <c r="C6209">
        <f>IF(B6209&lt;P_3,3,IF(B6209&lt;P_3+P_4,4,5))</f>
        <v/>
      </c>
      <c r="D6209">
        <f>NORM.S.INV(RAND())</f>
        <v/>
      </c>
      <c r="E6209">
        <f>V0*EXP((rf-q_leak-0.5*sigma^2)*C6209+sigma*SQRT(C6209)*D6209)</f>
        <v/>
      </c>
      <c r="F6209">
        <f>SHL_face*(1+SHL_rate)^C6209</f>
        <v/>
      </c>
      <c r="G6209">
        <f>Pref_face*(1+Pref_rate)^C6209</f>
        <v/>
      </c>
      <c r="H6209">
        <f>MAX(E6209-F6209-G6209,0)</f>
        <v/>
      </c>
      <c r="I6209">
        <f>MIN(E6209,F6209+G6209)+(1-MgmtPct)*H6209</f>
        <v/>
      </c>
      <c r="J6209">
        <f>IF(I6209/SponsorCost&gt;=RatchetTrigger,1,0)</f>
        <v/>
      </c>
      <c r="K6209">
        <f>IF(J6209=1,MgmtPctRatchet,MgmtPct)</f>
        <v/>
      </c>
      <c r="L6209">
        <f>K6209*H6209</f>
        <v/>
      </c>
      <c r="M6209">
        <f>EXP(-rf*C6209)*L6209</f>
        <v/>
      </c>
      <c r="N6209">
        <f>EXP(-rf*C6209)*E6209</f>
        <v/>
      </c>
    </row>
    <row r="6210">
      <c r="A6210" t="n">
        <v>6202</v>
      </c>
      <c r="B6210">
        <f>RAND()</f>
        <v/>
      </c>
      <c r="C6210">
        <f>IF(B6210&lt;P_3,3,IF(B6210&lt;P_3+P_4,4,5))</f>
        <v/>
      </c>
      <c r="D6210">
        <f>NORM.S.INV(RAND())</f>
        <v/>
      </c>
      <c r="E6210">
        <f>V0*EXP((rf-q_leak-0.5*sigma^2)*C6210+sigma*SQRT(C6210)*D6210)</f>
        <v/>
      </c>
      <c r="F6210">
        <f>SHL_face*(1+SHL_rate)^C6210</f>
        <v/>
      </c>
      <c r="G6210">
        <f>Pref_face*(1+Pref_rate)^C6210</f>
        <v/>
      </c>
      <c r="H6210">
        <f>MAX(E6210-F6210-G6210,0)</f>
        <v/>
      </c>
      <c r="I6210">
        <f>MIN(E6210,F6210+G6210)+(1-MgmtPct)*H6210</f>
        <v/>
      </c>
      <c r="J6210">
        <f>IF(I6210/SponsorCost&gt;=RatchetTrigger,1,0)</f>
        <v/>
      </c>
      <c r="K6210">
        <f>IF(J6210=1,MgmtPctRatchet,MgmtPct)</f>
        <v/>
      </c>
      <c r="L6210">
        <f>K6210*H6210</f>
        <v/>
      </c>
      <c r="M6210">
        <f>EXP(-rf*C6210)*L6210</f>
        <v/>
      </c>
      <c r="N6210">
        <f>EXP(-rf*C6210)*E6210</f>
        <v/>
      </c>
    </row>
    <row r="6211">
      <c r="A6211" t="n">
        <v>6203</v>
      </c>
      <c r="B6211">
        <f>RAND()</f>
        <v/>
      </c>
      <c r="C6211">
        <f>IF(B6211&lt;P_3,3,IF(B6211&lt;P_3+P_4,4,5))</f>
        <v/>
      </c>
      <c r="D6211">
        <f>NORM.S.INV(RAND())</f>
        <v/>
      </c>
      <c r="E6211">
        <f>V0*EXP((rf-q_leak-0.5*sigma^2)*C6211+sigma*SQRT(C6211)*D6211)</f>
        <v/>
      </c>
      <c r="F6211">
        <f>SHL_face*(1+SHL_rate)^C6211</f>
        <v/>
      </c>
      <c r="G6211">
        <f>Pref_face*(1+Pref_rate)^C6211</f>
        <v/>
      </c>
      <c r="H6211">
        <f>MAX(E6211-F6211-G6211,0)</f>
        <v/>
      </c>
      <c r="I6211">
        <f>MIN(E6211,F6211+G6211)+(1-MgmtPct)*H6211</f>
        <v/>
      </c>
      <c r="J6211">
        <f>IF(I6211/SponsorCost&gt;=RatchetTrigger,1,0)</f>
        <v/>
      </c>
      <c r="K6211">
        <f>IF(J6211=1,MgmtPctRatchet,MgmtPct)</f>
        <v/>
      </c>
      <c r="L6211">
        <f>K6211*H6211</f>
        <v/>
      </c>
      <c r="M6211">
        <f>EXP(-rf*C6211)*L6211</f>
        <v/>
      </c>
      <c r="N6211">
        <f>EXP(-rf*C6211)*E6211</f>
        <v/>
      </c>
    </row>
    <row r="6212">
      <c r="A6212" t="n">
        <v>6204</v>
      </c>
      <c r="B6212">
        <f>RAND()</f>
        <v/>
      </c>
      <c r="C6212">
        <f>IF(B6212&lt;P_3,3,IF(B6212&lt;P_3+P_4,4,5))</f>
        <v/>
      </c>
      <c r="D6212">
        <f>NORM.S.INV(RAND())</f>
        <v/>
      </c>
      <c r="E6212">
        <f>V0*EXP((rf-q_leak-0.5*sigma^2)*C6212+sigma*SQRT(C6212)*D6212)</f>
        <v/>
      </c>
      <c r="F6212">
        <f>SHL_face*(1+SHL_rate)^C6212</f>
        <v/>
      </c>
      <c r="G6212">
        <f>Pref_face*(1+Pref_rate)^C6212</f>
        <v/>
      </c>
      <c r="H6212">
        <f>MAX(E6212-F6212-G6212,0)</f>
        <v/>
      </c>
      <c r="I6212">
        <f>MIN(E6212,F6212+G6212)+(1-MgmtPct)*H6212</f>
        <v/>
      </c>
      <c r="J6212">
        <f>IF(I6212/SponsorCost&gt;=RatchetTrigger,1,0)</f>
        <v/>
      </c>
      <c r="K6212">
        <f>IF(J6212=1,MgmtPctRatchet,MgmtPct)</f>
        <v/>
      </c>
      <c r="L6212">
        <f>K6212*H6212</f>
        <v/>
      </c>
      <c r="M6212">
        <f>EXP(-rf*C6212)*L6212</f>
        <v/>
      </c>
      <c r="N6212">
        <f>EXP(-rf*C6212)*E6212</f>
        <v/>
      </c>
    </row>
    <row r="6213">
      <c r="A6213" t="n">
        <v>6205</v>
      </c>
      <c r="B6213">
        <f>RAND()</f>
        <v/>
      </c>
      <c r="C6213">
        <f>IF(B6213&lt;P_3,3,IF(B6213&lt;P_3+P_4,4,5))</f>
        <v/>
      </c>
      <c r="D6213">
        <f>NORM.S.INV(RAND())</f>
        <v/>
      </c>
      <c r="E6213">
        <f>V0*EXP((rf-q_leak-0.5*sigma^2)*C6213+sigma*SQRT(C6213)*D6213)</f>
        <v/>
      </c>
      <c r="F6213">
        <f>SHL_face*(1+SHL_rate)^C6213</f>
        <v/>
      </c>
      <c r="G6213">
        <f>Pref_face*(1+Pref_rate)^C6213</f>
        <v/>
      </c>
      <c r="H6213">
        <f>MAX(E6213-F6213-G6213,0)</f>
        <v/>
      </c>
      <c r="I6213">
        <f>MIN(E6213,F6213+G6213)+(1-MgmtPct)*H6213</f>
        <v/>
      </c>
      <c r="J6213">
        <f>IF(I6213/SponsorCost&gt;=RatchetTrigger,1,0)</f>
        <v/>
      </c>
      <c r="K6213">
        <f>IF(J6213=1,MgmtPctRatchet,MgmtPct)</f>
        <v/>
      </c>
      <c r="L6213">
        <f>K6213*H6213</f>
        <v/>
      </c>
      <c r="M6213">
        <f>EXP(-rf*C6213)*L6213</f>
        <v/>
      </c>
      <c r="N6213">
        <f>EXP(-rf*C6213)*E6213</f>
        <v/>
      </c>
    </row>
    <row r="6214">
      <c r="A6214" t="n">
        <v>6206</v>
      </c>
      <c r="B6214">
        <f>RAND()</f>
        <v/>
      </c>
      <c r="C6214">
        <f>IF(B6214&lt;P_3,3,IF(B6214&lt;P_3+P_4,4,5))</f>
        <v/>
      </c>
      <c r="D6214">
        <f>NORM.S.INV(RAND())</f>
        <v/>
      </c>
      <c r="E6214">
        <f>V0*EXP((rf-q_leak-0.5*sigma^2)*C6214+sigma*SQRT(C6214)*D6214)</f>
        <v/>
      </c>
      <c r="F6214">
        <f>SHL_face*(1+SHL_rate)^C6214</f>
        <v/>
      </c>
      <c r="G6214">
        <f>Pref_face*(1+Pref_rate)^C6214</f>
        <v/>
      </c>
      <c r="H6214">
        <f>MAX(E6214-F6214-G6214,0)</f>
        <v/>
      </c>
      <c r="I6214">
        <f>MIN(E6214,F6214+G6214)+(1-MgmtPct)*H6214</f>
        <v/>
      </c>
      <c r="J6214">
        <f>IF(I6214/SponsorCost&gt;=RatchetTrigger,1,0)</f>
        <v/>
      </c>
      <c r="K6214">
        <f>IF(J6214=1,MgmtPctRatchet,MgmtPct)</f>
        <v/>
      </c>
      <c r="L6214">
        <f>K6214*H6214</f>
        <v/>
      </c>
      <c r="M6214">
        <f>EXP(-rf*C6214)*L6214</f>
        <v/>
      </c>
      <c r="N6214">
        <f>EXP(-rf*C6214)*E6214</f>
        <v/>
      </c>
    </row>
    <row r="6215">
      <c r="A6215" t="n">
        <v>6207</v>
      </c>
      <c r="B6215">
        <f>RAND()</f>
        <v/>
      </c>
      <c r="C6215">
        <f>IF(B6215&lt;P_3,3,IF(B6215&lt;P_3+P_4,4,5))</f>
        <v/>
      </c>
      <c r="D6215">
        <f>NORM.S.INV(RAND())</f>
        <v/>
      </c>
      <c r="E6215">
        <f>V0*EXP((rf-q_leak-0.5*sigma^2)*C6215+sigma*SQRT(C6215)*D6215)</f>
        <v/>
      </c>
      <c r="F6215">
        <f>SHL_face*(1+SHL_rate)^C6215</f>
        <v/>
      </c>
      <c r="G6215">
        <f>Pref_face*(1+Pref_rate)^C6215</f>
        <v/>
      </c>
      <c r="H6215">
        <f>MAX(E6215-F6215-G6215,0)</f>
        <v/>
      </c>
      <c r="I6215">
        <f>MIN(E6215,F6215+G6215)+(1-MgmtPct)*H6215</f>
        <v/>
      </c>
      <c r="J6215">
        <f>IF(I6215/SponsorCost&gt;=RatchetTrigger,1,0)</f>
        <v/>
      </c>
      <c r="K6215">
        <f>IF(J6215=1,MgmtPctRatchet,MgmtPct)</f>
        <v/>
      </c>
      <c r="L6215">
        <f>K6215*H6215</f>
        <v/>
      </c>
      <c r="M6215">
        <f>EXP(-rf*C6215)*L6215</f>
        <v/>
      </c>
      <c r="N6215">
        <f>EXP(-rf*C6215)*E6215</f>
        <v/>
      </c>
    </row>
    <row r="6216">
      <c r="A6216" t="n">
        <v>6208</v>
      </c>
      <c r="B6216">
        <f>RAND()</f>
        <v/>
      </c>
      <c r="C6216">
        <f>IF(B6216&lt;P_3,3,IF(B6216&lt;P_3+P_4,4,5))</f>
        <v/>
      </c>
      <c r="D6216">
        <f>NORM.S.INV(RAND())</f>
        <v/>
      </c>
      <c r="E6216">
        <f>V0*EXP((rf-q_leak-0.5*sigma^2)*C6216+sigma*SQRT(C6216)*D6216)</f>
        <v/>
      </c>
      <c r="F6216">
        <f>SHL_face*(1+SHL_rate)^C6216</f>
        <v/>
      </c>
      <c r="G6216">
        <f>Pref_face*(1+Pref_rate)^C6216</f>
        <v/>
      </c>
      <c r="H6216">
        <f>MAX(E6216-F6216-G6216,0)</f>
        <v/>
      </c>
      <c r="I6216">
        <f>MIN(E6216,F6216+G6216)+(1-MgmtPct)*H6216</f>
        <v/>
      </c>
      <c r="J6216">
        <f>IF(I6216/SponsorCost&gt;=RatchetTrigger,1,0)</f>
        <v/>
      </c>
      <c r="K6216">
        <f>IF(J6216=1,MgmtPctRatchet,MgmtPct)</f>
        <v/>
      </c>
      <c r="L6216">
        <f>K6216*H6216</f>
        <v/>
      </c>
      <c r="M6216">
        <f>EXP(-rf*C6216)*L6216</f>
        <v/>
      </c>
      <c r="N6216">
        <f>EXP(-rf*C6216)*E6216</f>
        <v/>
      </c>
    </row>
    <row r="6217">
      <c r="A6217" t="n">
        <v>6209</v>
      </c>
      <c r="B6217">
        <f>RAND()</f>
        <v/>
      </c>
      <c r="C6217">
        <f>IF(B6217&lt;P_3,3,IF(B6217&lt;P_3+P_4,4,5))</f>
        <v/>
      </c>
      <c r="D6217">
        <f>NORM.S.INV(RAND())</f>
        <v/>
      </c>
      <c r="E6217">
        <f>V0*EXP((rf-q_leak-0.5*sigma^2)*C6217+sigma*SQRT(C6217)*D6217)</f>
        <v/>
      </c>
      <c r="F6217">
        <f>SHL_face*(1+SHL_rate)^C6217</f>
        <v/>
      </c>
      <c r="G6217">
        <f>Pref_face*(1+Pref_rate)^C6217</f>
        <v/>
      </c>
      <c r="H6217">
        <f>MAX(E6217-F6217-G6217,0)</f>
        <v/>
      </c>
      <c r="I6217">
        <f>MIN(E6217,F6217+G6217)+(1-MgmtPct)*H6217</f>
        <v/>
      </c>
      <c r="J6217">
        <f>IF(I6217/SponsorCost&gt;=RatchetTrigger,1,0)</f>
        <v/>
      </c>
      <c r="K6217">
        <f>IF(J6217=1,MgmtPctRatchet,MgmtPct)</f>
        <v/>
      </c>
      <c r="L6217">
        <f>K6217*H6217</f>
        <v/>
      </c>
      <c r="M6217">
        <f>EXP(-rf*C6217)*L6217</f>
        <v/>
      </c>
      <c r="N6217">
        <f>EXP(-rf*C6217)*E6217</f>
        <v/>
      </c>
    </row>
    <row r="6218">
      <c r="A6218" t="n">
        <v>6210</v>
      </c>
      <c r="B6218">
        <f>RAND()</f>
        <v/>
      </c>
      <c r="C6218">
        <f>IF(B6218&lt;P_3,3,IF(B6218&lt;P_3+P_4,4,5))</f>
        <v/>
      </c>
      <c r="D6218">
        <f>NORM.S.INV(RAND())</f>
        <v/>
      </c>
      <c r="E6218">
        <f>V0*EXP((rf-q_leak-0.5*sigma^2)*C6218+sigma*SQRT(C6218)*D6218)</f>
        <v/>
      </c>
      <c r="F6218">
        <f>SHL_face*(1+SHL_rate)^C6218</f>
        <v/>
      </c>
      <c r="G6218">
        <f>Pref_face*(1+Pref_rate)^C6218</f>
        <v/>
      </c>
      <c r="H6218">
        <f>MAX(E6218-F6218-G6218,0)</f>
        <v/>
      </c>
      <c r="I6218">
        <f>MIN(E6218,F6218+G6218)+(1-MgmtPct)*H6218</f>
        <v/>
      </c>
      <c r="J6218">
        <f>IF(I6218/SponsorCost&gt;=RatchetTrigger,1,0)</f>
        <v/>
      </c>
      <c r="K6218">
        <f>IF(J6218=1,MgmtPctRatchet,MgmtPct)</f>
        <v/>
      </c>
      <c r="L6218">
        <f>K6218*H6218</f>
        <v/>
      </c>
      <c r="M6218">
        <f>EXP(-rf*C6218)*L6218</f>
        <v/>
      </c>
      <c r="N6218">
        <f>EXP(-rf*C6218)*E6218</f>
        <v/>
      </c>
    </row>
    <row r="6219">
      <c r="A6219" t="n">
        <v>6211</v>
      </c>
      <c r="B6219">
        <f>RAND()</f>
        <v/>
      </c>
      <c r="C6219">
        <f>IF(B6219&lt;P_3,3,IF(B6219&lt;P_3+P_4,4,5))</f>
        <v/>
      </c>
      <c r="D6219">
        <f>NORM.S.INV(RAND())</f>
        <v/>
      </c>
      <c r="E6219">
        <f>V0*EXP((rf-q_leak-0.5*sigma^2)*C6219+sigma*SQRT(C6219)*D6219)</f>
        <v/>
      </c>
      <c r="F6219">
        <f>SHL_face*(1+SHL_rate)^C6219</f>
        <v/>
      </c>
      <c r="G6219">
        <f>Pref_face*(1+Pref_rate)^C6219</f>
        <v/>
      </c>
      <c r="H6219">
        <f>MAX(E6219-F6219-G6219,0)</f>
        <v/>
      </c>
      <c r="I6219">
        <f>MIN(E6219,F6219+G6219)+(1-MgmtPct)*H6219</f>
        <v/>
      </c>
      <c r="J6219">
        <f>IF(I6219/SponsorCost&gt;=RatchetTrigger,1,0)</f>
        <v/>
      </c>
      <c r="K6219">
        <f>IF(J6219=1,MgmtPctRatchet,MgmtPct)</f>
        <v/>
      </c>
      <c r="L6219">
        <f>K6219*H6219</f>
        <v/>
      </c>
      <c r="M6219">
        <f>EXP(-rf*C6219)*L6219</f>
        <v/>
      </c>
      <c r="N6219">
        <f>EXP(-rf*C6219)*E6219</f>
        <v/>
      </c>
    </row>
    <row r="6220">
      <c r="A6220" t="n">
        <v>6212</v>
      </c>
      <c r="B6220">
        <f>RAND()</f>
        <v/>
      </c>
      <c r="C6220">
        <f>IF(B6220&lt;P_3,3,IF(B6220&lt;P_3+P_4,4,5))</f>
        <v/>
      </c>
      <c r="D6220">
        <f>NORM.S.INV(RAND())</f>
        <v/>
      </c>
      <c r="E6220">
        <f>V0*EXP((rf-q_leak-0.5*sigma^2)*C6220+sigma*SQRT(C6220)*D6220)</f>
        <v/>
      </c>
      <c r="F6220">
        <f>SHL_face*(1+SHL_rate)^C6220</f>
        <v/>
      </c>
      <c r="G6220">
        <f>Pref_face*(1+Pref_rate)^C6220</f>
        <v/>
      </c>
      <c r="H6220">
        <f>MAX(E6220-F6220-G6220,0)</f>
        <v/>
      </c>
      <c r="I6220">
        <f>MIN(E6220,F6220+G6220)+(1-MgmtPct)*H6220</f>
        <v/>
      </c>
      <c r="J6220">
        <f>IF(I6220/SponsorCost&gt;=RatchetTrigger,1,0)</f>
        <v/>
      </c>
      <c r="K6220">
        <f>IF(J6220=1,MgmtPctRatchet,MgmtPct)</f>
        <v/>
      </c>
      <c r="L6220">
        <f>K6220*H6220</f>
        <v/>
      </c>
      <c r="M6220">
        <f>EXP(-rf*C6220)*L6220</f>
        <v/>
      </c>
      <c r="N6220">
        <f>EXP(-rf*C6220)*E6220</f>
        <v/>
      </c>
    </row>
    <row r="6221">
      <c r="A6221" t="n">
        <v>6213</v>
      </c>
      <c r="B6221">
        <f>RAND()</f>
        <v/>
      </c>
      <c r="C6221">
        <f>IF(B6221&lt;P_3,3,IF(B6221&lt;P_3+P_4,4,5))</f>
        <v/>
      </c>
      <c r="D6221">
        <f>NORM.S.INV(RAND())</f>
        <v/>
      </c>
      <c r="E6221">
        <f>V0*EXP((rf-q_leak-0.5*sigma^2)*C6221+sigma*SQRT(C6221)*D6221)</f>
        <v/>
      </c>
      <c r="F6221">
        <f>SHL_face*(1+SHL_rate)^C6221</f>
        <v/>
      </c>
      <c r="G6221">
        <f>Pref_face*(1+Pref_rate)^C6221</f>
        <v/>
      </c>
      <c r="H6221">
        <f>MAX(E6221-F6221-G6221,0)</f>
        <v/>
      </c>
      <c r="I6221">
        <f>MIN(E6221,F6221+G6221)+(1-MgmtPct)*H6221</f>
        <v/>
      </c>
      <c r="J6221">
        <f>IF(I6221/SponsorCost&gt;=RatchetTrigger,1,0)</f>
        <v/>
      </c>
      <c r="K6221">
        <f>IF(J6221=1,MgmtPctRatchet,MgmtPct)</f>
        <v/>
      </c>
      <c r="L6221">
        <f>K6221*H6221</f>
        <v/>
      </c>
      <c r="M6221">
        <f>EXP(-rf*C6221)*L6221</f>
        <v/>
      </c>
      <c r="N6221">
        <f>EXP(-rf*C6221)*E6221</f>
        <v/>
      </c>
    </row>
    <row r="6222">
      <c r="A6222" t="n">
        <v>6214</v>
      </c>
      <c r="B6222">
        <f>RAND()</f>
        <v/>
      </c>
      <c r="C6222">
        <f>IF(B6222&lt;P_3,3,IF(B6222&lt;P_3+P_4,4,5))</f>
        <v/>
      </c>
      <c r="D6222">
        <f>NORM.S.INV(RAND())</f>
        <v/>
      </c>
      <c r="E6222">
        <f>V0*EXP((rf-q_leak-0.5*sigma^2)*C6222+sigma*SQRT(C6222)*D6222)</f>
        <v/>
      </c>
      <c r="F6222">
        <f>SHL_face*(1+SHL_rate)^C6222</f>
        <v/>
      </c>
      <c r="G6222">
        <f>Pref_face*(1+Pref_rate)^C6222</f>
        <v/>
      </c>
      <c r="H6222">
        <f>MAX(E6222-F6222-G6222,0)</f>
        <v/>
      </c>
      <c r="I6222">
        <f>MIN(E6222,F6222+G6222)+(1-MgmtPct)*H6222</f>
        <v/>
      </c>
      <c r="J6222">
        <f>IF(I6222/SponsorCost&gt;=RatchetTrigger,1,0)</f>
        <v/>
      </c>
      <c r="K6222">
        <f>IF(J6222=1,MgmtPctRatchet,MgmtPct)</f>
        <v/>
      </c>
      <c r="L6222">
        <f>K6222*H6222</f>
        <v/>
      </c>
      <c r="M6222">
        <f>EXP(-rf*C6222)*L6222</f>
        <v/>
      </c>
      <c r="N6222">
        <f>EXP(-rf*C6222)*E6222</f>
        <v/>
      </c>
    </row>
    <row r="6223">
      <c r="A6223" t="n">
        <v>6215</v>
      </c>
      <c r="B6223">
        <f>RAND()</f>
        <v/>
      </c>
      <c r="C6223">
        <f>IF(B6223&lt;P_3,3,IF(B6223&lt;P_3+P_4,4,5))</f>
        <v/>
      </c>
      <c r="D6223">
        <f>NORM.S.INV(RAND())</f>
        <v/>
      </c>
      <c r="E6223">
        <f>V0*EXP((rf-q_leak-0.5*sigma^2)*C6223+sigma*SQRT(C6223)*D6223)</f>
        <v/>
      </c>
      <c r="F6223">
        <f>SHL_face*(1+SHL_rate)^C6223</f>
        <v/>
      </c>
      <c r="G6223">
        <f>Pref_face*(1+Pref_rate)^C6223</f>
        <v/>
      </c>
      <c r="H6223">
        <f>MAX(E6223-F6223-G6223,0)</f>
        <v/>
      </c>
      <c r="I6223">
        <f>MIN(E6223,F6223+G6223)+(1-MgmtPct)*H6223</f>
        <v/>
      </c>
      <c r="J6223">
        <f>IF(I6223/SponsorCost&gt;=RatchetTrigger,1,0)</f>
        <v/>
      </c>
      <c r="K6223">
        <f>IF(J6223=1,MgmtPctRatchet,MgmtPct)</f>
        <v/>
      </c>
      <c r="L6223">
        <f>K6223*H6223</f>
        <v/>
      </c>
      <c r="M6223">
        <f>EXP(-rf*C6223)*L6223</f>
        <v/>
      </c>
      <c r="N6223">
        <f>EXP(-rf*C6223)*E6223</f>
        <v/>
      </c>
    </row>
    <row r="6224">
      <c r="A6224" t="n">
        <v>6216</v>
      </c>
      <c r="B6224">
        <f>RAND()</f>
        <v/>
      </c>
      <c r="C6224">
        <f>IF(B6224&lt;P_3,3,IF(B6224&lt;P_3+P_4,4,5))</f>
        <v/>
      </c>
      <c r="D6224">
        <f>NORM.S.INV(RAND())</f>
        <v/>
      </c>
      <c r="E6224">
        <f>V0*EXP((rf-q_leak-0.5*sigma^2)*C6224+sigma*SQRT(C6224)*D6224)</f>
        <v/>
      </c>
      <c r="F6224">
        <f>SHL_face*(1+SHL_rate)^C6224</f>
        <v/>
      </c>
      <c r="G6224">
        <f>Pref_face*(1+Pref_rate)^C6224</f>
        <v/>
      </c>
      <c r="H6224">
        <f>MAX(E6224-F6224-G6224,0)</f>
        <v/>
      </c>
      <c r="I6224">
        <f>MIN(E6224,F6224+G6224)+(1-MgmtPct)*H6224</f>
        <v/>
      </c>
      <c r="J6224">
        <f>IF(I6224/SponsorCost&gt;=RatchetTrigger,1,0)</f>
        <v/>
      </c>
      <c r="K6224">
        <f>IF(J6224=1,MgmtPctRatchet,MgmtPct)</f>
        <v/>
      </c>
      <c r="L6224">
        <f>K6224*H6224</f>
        <v/>
      </c>
      <c r="M6224">
        <f>EXP(-rf*C6224)*L6224</f>
        <v/>
      </c>
      <c r="N6224">
        <f>EXP(-rf*C6224)*E6224</f>
        <v/>
      </c>
    </row>
    <row r="6225">
      <c r="A6225" t="n">
        <v>6217</v>
      </c>
      <c r="B6225">
        <f>RAND()</f>
        <v/>
      </c>
      <c r="C6225">
        <f>IF(B6225&lt;P_3,3,IF(B6225&lt;P_3+P_4,4,5))</f>
        <v/>
      </c>
      <c r="D6225">
        <f>NORM.S.INV(RAND())</f>
        <v/>
      </c>
      <c r="E6225">
        <f>V0*EXP((rf-q_leak-0.5*sigma^2)*C6225+sigma*SQRT(C6225)*D6225)</f>
        <v/>
      </c>
      <c r="F6225">
        <f>SHL_face*(1+SHL_rate)^C6225</f>
        <v/>
      </c>
      <c r="G6225">
        <f>Pref_face*(1+Pref_rate)^C6225</f>
        <v/>
      </c>
      <c r="H6225">
        <f>MAX(E6225-F6225-G6225,0)</f>
        <v/>
      </c>
      <c r="I6225">
        <f>MIN(E6225,F6225+G6225)+(1-MgmtPct)*H6225</f>
        <v/>
      </c>
      <c r="J6225">
        <f>IF(I6225/SponsorCost&gt;=RatchetTrigger,1,0)</f>
        <v/>
      </c>
      <c r="K6225">
        <f>IF(J6225=1,MgmtPctRatchet,MgmtPct)</f>
        <v/>
      </c>
      <c r="L6225">
        <f>K6225*H6225</f>
        <v/>
      </c>
      <c r="M6225">
        <f>EXP(-rf*C6225)*L6225</f>
        <v/>
      </c>
      <c r="N6225">
        <f>EXP(-rf*C6225)*E6225</f>
        <v/>
      </c>
    </row>
    <row r="6226">
      <c r="A6226" t="n">
        <v>6218</v>
      </c>
      <c r="B6226">
        <f>RAND()</f>
        <v/>
      </c>
      <c r="C6226">
        <f>IF(B6226&lt;P_3,3,IF(B6226&lt;P_3+P_4,4,5))</f>
        <v/>
      </c>
      <c r="D6226">
        <f>NORM.S.INV(RAND())</f>
        <v/>
      </c>
      <c r="E6226">
        <f>V0*EXP((rf-q_leak-0.5*sigma^2)*C6226+sigma*SQRT(C6226)*D6226)</f>
        <v/>
      </c>
      <c r="F6226">
        <f>SHL_face*(1+SHL_rate)^C6226</f>
        <v/>
      </c>
      <c r="G6226">
        <f>Pref_face*(1+Pref_rate)^C6226</f>
        <v/>
      </c>
      <c r="H6226">
        <f>MAX(E6226-F6226-G6226,0)</f>
        <v/>
      </c>
      <c r="I6226">
        <f>MIN(E6226,F6226+G6226)+(1-MgmtPct)*H6226</f>
        <v/>
      </c>
      <c r="J6226">
        <f>IF(I6226/SponsorCost&gt;=RatchetTrigger,1,0)</f>
        <v/>
      </c>
      <c r="K6226">
        <f>IF(J6226=1,MgmtPctRatchet,MgmtPct)</f>
        <v/>
      </c>
      <c r="L6226">
        <f>K6226*H6226</f>
        <v/>
      </c>
      <c r="M6226">
        <f>EXP(-rf*C6226)*L6226</f>
        <v/>
      </c>
      <c r="N6226">
        <f>EXP(-rf*C6226)*E6226</f>
        <v/>
      </c>
    </row>
    <row r="6227">
      <c r="A6227" t="n">
        <v>6219</v>
      </c>
      <c r="B6227">
        <f>RAND()</f>
        <v/>
      </c>
      <c r="C6227">
        <f>IF(B6227&lt;P_3,3,IF(B6227&lt;P_3+P_4,4,5))</f>
        <v/>
      </c>
      <c r="D6227">
        <f>NORM.S.INV(RAND())</f>
        <v/>
      </c>
      <c r="E6227">
        <f>V0*EXP((rf-q_leak-0.5*sigma^2)*C6227+sigma*SQRT(C6227)*D6227)</f>
        <v/>
      </c>
      <c r="F6227">
        <f>SHL_face*(1+SHL_rate)^C6227</f>
        <v/>
      </c>
      <c r="G6227">
        <f>Pref_face*(1+Pref_rate)^C6227</f>
        <v/>
      </c>
      <c r="H6227">
        <f>MAX(E6227-F6227-G6227,0)</f>
        <v/>
      </c>
      <c r="I6227">
        <f>MIN(E6227,F6227+G6227)+(1-MgmtPct)*H6227</f>
        <v/>
      </c>
      <c r="J6227">
        <f>IF(I6227/SponsorCost&gt;=RatchetTrigger,1,0)</f>
        <v/>
      </c>
      <c r="K6227">
        <f>IF(J6227=1,MgmtPctRatchet,MgmtPct)</f>
        <v/>
      </c>
      <c r="L6227">
        <f>K6227*H6227</f>
        <v/>
      </c>
      <c r="M6227">
        <f>EXP(-rf*C6227)*L6227</f>
        <v/>
      </c>
      <c r="N6227">
        <f>EXP(-rf*C6227)*E6227</f>
        <v/>
      </c>
    </row>
    <row r="6228">
      <c r="A6228" t="n">
        <v>6220</v>
      </c>
      <c r="B6228">
        <f>RAND()</f>
        <v/>
      </c>
      <c r="C6228">
        <f>IF(B6228&lt;P_3,3,IF(B6228&lt;P_3+P_4,4,5))</f>
        <v/>
      </c>
      <c r="D6228">
        <f>NORM.S.INV(RAND())</f>
        <v/>
      </c>
      <c r="E6228">
        <f>V0*EXP((rf-q_leak-0.5*sigma^2)*C6228+sigma*SQRT(C6228)*D6228)</f>
        <v/>
      </c>
      <c r="F6228">
        <f>SHL_face*(1+SHL_rate)^C6228</f>
        <v/>
      </c>
      <c r="G6228">
        <f>Pref_face*(1+Pref_rate)^C6228</f>
        <v/>
      </c>
      <c r="H6228">
        <f>MAX(E6228-F6228-G6228,0)</f>
        <v/>
      </c>
      <c r="I6228">
        <f>MIN(E6228,F6228+G6228)+(1-MgmtPct)*H6228</f>
        <v/>
      </c>
      <c r="J6228">
        <f>IF(I6228/SponsorCost&gt;=RatchetTrigger,1,0)</f>
        <v/>
      </c>
      <c r="K6228">
        <f>IF(J6228=1,MgmtPctRatchet,MgmtPct)</f>
        <v/>
      </c>
      <c r="L6228">
        <f>K6228*H6228</f>
        <v/>
      </c>
      <c r="M6228">
        <f>EXP(-rf*C6228)*L6228</f>
        <v/>
      </c>
      <c r="N6228">
        <f>EXP(-rf*C6228)*E6228</f>
        <v/>
      </c>
    </row>
    <row r="6229">
      <c r="A6229" t="n">
        <v>6221</v>
      </c>
      <c r="B6229">
        <f>RAND()</f>
        <v/>
      </c>
      <c r="C6229">
        <f>IF(B6229&lt;P_3,3,IF(B6229&lt;P_3+P_4,4,5))</f>
        <v/>
      </c>
      <c r="D6229">
        <f>NORM.S.INV(RAND())</f>
        <v/>
      </c>
      <c r="E6229">
        <f>V0*EXP((rf-q_leak-0.5*sigma^2)*C6229+sigma*SQRT(C6229)*D6229)</f>
        <v/>
      </c>
      <c r="F6229">
        <f>SHL_face*(1+SHL_rate)^C6229</f>
        <v/>
      </c>
      <c r="G6229">
        <f>Pref_face*(1+Pref_rate)^C6229</f>
        <v/>
      </c>
      <c r="H6229">
        <f>MAX(E6229-F6229-G6229,0)</f>
        <v/>
      </c>
      <c r="I6229">
        <f>MIN(E6229,F6229+G6229)+(1-MgmtPct)*H6229</f>
        <v/>
      </c>
      <c r="J6229">
        <f>IF(I6229/SponsorCost&gt;=RatchetTrigger,1,0)</f>
        <v/>
      </c>
      <c r="K6229">
        <f>IF(J6229=1,MgmtPctRatchet,MgmtPct)</f>
        <v/>
      </c>
      <c r="L6229">
        <f>K6229*H6229</f>
        <v/>
      </c>
      <c r="M6229">
        <f>EXP(-rf*C6229)*L6229</f>
        <v/>
      </c>
      <c r="N6229">
        <f>EXP(-rf*C6229)*E6229</f>
        <v/>
      </c>
    </row>
    <row r="6230">
      <c r="A6230" t="n">
        <v>6222</v>
      </c>
      <c r="B6230">
        <f>RAND()</f>
        <v/>
      </c>
      <c r="C6230">
        <f>IF(B6230&lt;P_3,3,IF(B6230&lt;P_3+P_4,4,5))</f>
        <v/>
      </c>
      <c r="D6230">
        <f>NORM.S.INV(RAND())</f>
        <v/>
      </c>
      <c r="E6230">
        <f>V0*EXP((rf-q_leak-0.5*sigma^2)*C6230+sigma*SQRT(C6230)*D6230)</f>
        <v/>
      </c>
      <c r="F6230">
        <f>SHL_face*(1+SHL_rate)^C6230</f>
        <v/>
      </c>
      <c r="G6230">
        <f>Pref_face*(1+Pref_rate)^C6230</f>
        <v/>
      </c>
      <c r="H6230">
        <f>MAX(E6230-F6230-G6230,0)</f>
        <v/>
      </c>
      <c r="I6230">
        <f>MIN(E6230,F6230+G6230)+(1-MgmtPct)*H6230</f>
        <v/>
      </c>
      <c r="J6230">
        <f>IF(I6230/SponsorCost&gt;=RatchetTrigger,1,0)</f>
        <v/>
      </c>
      <c r="K6230">
        <f>IF(J6230=1,MgmtPctRatchet,MgmtPct)</f>
        <v/>
      </c>
      <c r="L6230">
        <f>K6230*H6230</f>
        <v/>
      </c>
      <c r="M6230">
        <f>EXP(-rf*C6230)*L6230</f>
        <v/>
      </c>
      <c r="N6230">
        <f>EXP(-rf*C6230)*E6230</f>
        <v/>
      </c>
    </row>
    <row r="6231">
      <c r="A6231" t="n">
        <v>6223</v>
      </c>
      <c r="B6231">
        <f>RAND()</f>
        <v/>
      </c>
      <c r="C6231">
        <f>IF(B6231&lt;P_3,3,IF(B6231&lt;P_3+P_4,4,5))</f>
        <v/>
      </c>
      <c r="D6231">
        <f>NORM.S.INV(RAND())</f>
        <v/>
      </c>
      <c r="E6231">
        <f>V0*EXP((rf-q_leak-0.5*sigma^2)*C6231+sigma*SQRT(C6231)*D6231)</f>
        <v/>
      </c>
      <c r="F6231">
        <f>SHL_face*(1+SHL_rate)^C6231</f>
        <v/>
      </c>
      <c r="G6231">
        <f>Pref_face*(1+Pref_rate)^C6231</f>
        <v/>
      </c>
      <c r="H6231">
        <f>MAX(E6231-F6231-G6231,0)</f>
        <v/>
      </c>
      <c r="I6231">
        <f>MIN(E6231,F6231+G6231)+(1-MgmtPct)*H6231</f>
        <v/>
      </c>
      <c r="J6231">
        <f>IF(I6231/SponsorCost&gt;=RatchetTrigger,1,0)</f>
        <v/>
      </c>
      <c r="K6231">
        <f>IF(J6231=1,MgmtPctRatchet,MgmtPct)</f>
        <v/>
      </c>
      <c r="L6231">
        <f>K6231*H6231</f>
        <v/>
      </c>
      <c r="M6231">
        <f>EXP(-rf*C6231)*L6231</f>
        <v/>
      </c>
      <c r="N6231">
        <f>EXP(-rf*C6231)*E6231</f>
        <v/>
      </c>
    </row>
    <row r="6232">
      <c r="A6232" t="n">
        <v>6224</v>
      </c>
      <c r="B6232">
        <f>RAND()</f>
        <v/>
      </c>
      <c r="C6232">
        <f>IF(B6232&lt;P_3,3,IF(B6232&lt;P_3+P_4,4,5))</f>
        <v/>
      </c>
      <c r="D6232">
        <f>NORM.S.INV(RAND())</f>
        <v/>
      </c>
      <c r="E6232">
        <f>V0*EXP((rf-q_leak-0.5*sigma^2)*C6232+sigma*SQRT(C6232)*D6232)</f>
        <v/>
      </c>
      <c r="F6232">
        <f>SHL_face*(1+SHL_rate)^C6232</f>
        <v/>
      </c>
      <c r="G6232">
        <f>Pref_face*(1+Pref_rate)^C6232</f>
        <v/>
      </c>
      <c r="H6232">
        <f>MAX(E6232-F6232-G6232,0)</f>
        <v/>
      </c>
      <c r="I6232">
        <f>MIN(E6232,F6232+G6232)+(1-MgmtPct)*H6232</f>
        <v/>
      </c>
      <c r="J6232">
        <f>IF(I6232/SponsorCost&gt;=RatchetTrigger,1,0)</f>
        <v/>
      </c>
      <c r="K6232">
        <f>IF(J6232=1,MgmtPctRatchet,MgmtPct)</f>
        <v/>
      </c>
      <c r="L6232">
        <f>K6232*H6232</f>
        <v/>
      </c>
      <c r="M6232">
        <f>EXP(-rf*C6232)*L6232</f>
        <v/>
      </c>
      <c r="N6232">
        <f>EXP(-rf*C6232)*E6232</f>
        <v/>
      </c>
    </row>
    <row r="6233">
      <c r="A6233" t="n">
        <v>6225</v>
      </c>
      <c r="B6233">
        <f>RAND()</f>
        <v/>
      </c>
      <c r="C6233">
        <f>IF(B6233&lt;P_3,3,IF(B6233&lt;P_3+P_4,4,5))</f>
        <v/>
      </c>
      <c r="D6233">
        <f>NORM.S.INV(RAND())</f>
        <v/>
      </c>
      <c r="E6233">
        <f>V0*EXP((rf-q_leak-0.5*sigma^2)*C6233+sigma*SQRT(C6233)*D6233)</f>
        <v/>
      </c>
      <c r="F6233">
        <f>SHL_face*(1+SHL_rate)^C6233</f>
        <v/>
      </c>
      <c r="G6233">
        <f>Pref_face*(1+Pref_rate)^C6233</f>
        <v/>
      </c>
      <c r="H6233">
        <f>MAX(E6233-F6233-G6233,0)</f>
        <v/>
      </c>
      <c r="I6233">
        <f>MIN(E6233,F6233+G6233)+(1-MgmtPct)*H6233</f>
        <v/>
      </c>
      <c r="J6233">
        <f>IF(I6233/SponsorCost&gt;=RatchetTrigger,1,0)</f>
        <v/>
      </c>
      <c r="K6233">
        <f>IF(J6233=1,MgmtPctRatchet,MgmtPct)</f>
        <v/>
      </c>
      <c r="L6233">
        <f>K6233*H6233</f>
        <v/>
      </c>
      <c r="M6233">
        <f>EXP(-rf*C6233)*L6233</f>
        <v/>
      </c>
      <c r="N6233">
        <f>EXP(-rf*C6233)*E6233</f>
        <v/>
      </c>
    </row>
    <row r="6234">
      <c r="A6234" t="n">
        <v>6226</v>
      </c>
      <c r="B6234">
        <f>RAND()</f>
        <v/>
      </c>
      <c r="C6234">
        <f>IF(B6234&lt;P_3,3,IF(B6234&lt;P_3+P_4,4,5))</f>
        <v/>
      </c>
      <c r="D6234">
        <f>NORM.S.INV(RAND())</f>
        <v/>
      </c>
      <c r="E6234">
        <f>V0*EXP((rf-q_leak-0.5*sigma^2)*C6234+sigma*SQRT(C6234)*D6234)</f>
        <v/>
      </c>
      <c r="F6234">
        <f>SHL_face*(1+SHL_rate)^C6234</f>
        <v/>
      </c>
      <c r="G6234">
        <f>Pref_face*(1+Pref_rate)^C6234</f>
        <v/>
      </c>
      <c r="H6234">
        <f>MAX(E6234-F6234-G6234,0)</f>
        <v/>
      </c>
      <c r="I6234">
        <f>MIN(E6234,F6234+G6234)+(1-MgmtPct)*H6234</f>
        <v/>
      </c>
      <c r="J6234">
        <f>IF(I6234/SponsorCost&gt;=RatchetTrigger,1,0)</f>
        <v/>
      </c>
      <c r="K6234">
        <f>IF(J6234=1,MgmtPctRatchet,MgmtPct)</f>
        <v/>
      </c>
      <c r="L6234">
        <f>K6234*H6234</f>
        <v/>
      </c>
      <c r="M6234">
        <f>EXP(-rf*C6234)*L6234</f>
        <v/>
      </c>
      <c r="N6234">
        <f>EXP(-rf*C6234)*E6234</f>
        <v/>
      </c>
    </row>
    <row r="6235">
      <c r="A6235" t="n">
        <v>6227</v>
      </c>
      <c r="B6235">
        <f>RAND()</f>
        <v/>
      </c>
      <c r="C6235">
        <f>IF(B6235&lt;P_3,3,IF(B6235&lt;P_3+P_4,4,5))</f>
        <v/>
      </c>
      <c r="D6235">
        <f>NORM.S.INV(RAND())</f>
        <v/>
      </c>
      <c r="E6235">
        <f>V0*EXP((rf-q_leak-0.5*sigma^2)*C6235+sigma*SQRT(C6235)*D6235)</f>
        <v/>
      </c>
      <c r="F6235">
        <f>SHL_face*(1+SHL_rate)^C6235</f>
        <v/>
      </c>
      <c r="G6235">
        <f>Pref_face*(1+Pref_rate)^C6235</f>
        <v/>
      </c>
      <c r="H6235">
        <f>MAX(E6235-F6235-G6235,0)</f>
        <v/>
      </c>
      <c r="I6235">
        <f>MIN(E6235,F6235+G6235)+(1-MgmtPct)*H6235</f>
        <v/>
      </c>
      <c r="J6235">
        <f>IF(I6235/SponsorCost&gt;=RatchetTrigger,1,0)</f>
        <v/>
      </c>
      <c r="K6235">
        <f>IF(J6235=1,MgmtPctRatchet,MgmtPct)</f>
        <v/>
      </c>
      <c r="L6235">
        <f>K6235*H6235</f>
        <v/>
      </c>
      <c r="M6235">
        <f>EXP(-rf*C6235)*L6235</f>
        <v/>
      </c>
      <c r="N6235">
        <f>EXP(-rf*C6235)*E6235</f>
        <v/>
      </c>
    </row>
    <row r="6236">
      <c r="A6236" t="n">
        <v>6228</v>
      </c>
      <c r="B6236">
        <f>RAND()</f>
        <v/>
      </c>
      <c r="C6236">
        <f>IF(B6236&lt;P_3,3,IF(B6236&lt;P_3+P_4,4,5))</f>
        <v/>
      </c>
      <c r="D6236">
        <f>NORM.S.INV(RAND())</f>
        <v/>
      </c>
      <c r="E6236">
        <f>V0*EXP((rf-q_leak-0.5*sigma^2)*C6236+sigma*SQRT(C6236)*D6236)</f>
        <v/>
      </c>
      <c r="F6236">
        <f>SHL_face*(1+SHL_rate)^C6236</f>
        <v/>
      </c>
      <c r="G6236">
        <f>Pref_face*(1+Pref_rate)^C6236</f>
        <v/>
      </c>
      <c r="H6236">
        <f>MAX(E6236-F6236-G6236,0)</f>
        <v/>
      </c>
      <c r="I6236">
        <f>MIN(E6236,F6236+G6236)+(1-MgmtPct)*H6236</f>
        <v/>
      </c>
      <c r="J6236">
        <f>IF(I6236/SponsorCost&gt;=RatchetTrigger,1,0)</f>
        <v/>
      </c>
      <c r="K6236">
        <f>IF(J6236=1,MgmtPctRatchet,MgmtPct)</f>
        <v/>
      </c>
      <c r="L6236">
        <f>K6236*H6236</f>
        <v/>
      </c>
      <c r="M6236">
        <f>EXP(-rf*C6236)*L6236</f>
        <v/>
      </c>
      <c r="N6236">
        <f>EXP(-rf*C6236)*E6236</f>
        <v/>
      </c>
    </row>
    <row r="6237">
      <c r="A6237" t="n">
        <v>6229</v>
      </c>
      <c r="B6237">
        <f>RAND()</f>
        <v/>
      </c>
      <c r="C6237">
        <f>IF(B6237&lt;P_3,3,IF(B6237&lt;P_3+P_4,4,5))</f>
        <v/>
      </c>
      <c r="D6237">
        <f>NORM.S.INV(RAND())</f>
        <v/>
      </c>
      <c r="E6237">
        <f>V0*EXP((rf-q_leak-0.5*sigma^2)*C6237+sigma*SQRT(C6237)*D6237)</f>
        <v/>
      </c>
      <c r="F6237">
        <f>SHL_face*(1+SHL_rate)^C6237</f>
        <v/>
      </c>
      <c r="G6237">
        <f>Pref_face*(1+Pref_rate)^C6237</f>
        <v/>
      </c>
      <c r="H6237">
        <f>MAX(E6237-F6237-G6237,0)</f>
        <v/>
      </c>
      <c r="I6237">
        <f>MIN(E6237,F6237+G6237)+(1-MgmtPct)*H6237</f>
        <v/>
      </c>
      <c r="J6237">
        <f>IF(I6237/SponsorCost&gt;=RatchetTrigger,1,0)</f>
        <v/>
      </c>
      <c r="K6237">
        <f>IF(J6237=1,MgmtPctRatchet,MgmtPct)</f>
        <v/>
      </c>
      <c r="L6237">
        <f>K6237*H6237</f>
        <v/>
      </c>
      <c r="M6237">
        <f>EXP(-rf*C6237)*L6237</f>
        <v/>
      </c>
      <c r="N6237">
        <f>EXP(-rf*C6237)*E6237</f>
        <v/>
      </c>
    </row>
    <row r="6238">
      <c r="A6238" t="n">
        <v>6230</v>
      </c>
      <c r="B6238">
        <f>RAND()</f>
        <v/>
      </c>
      <c r="C6238">
        <f>IF(B6238&lt;P_3,3,IF(B6238&lt;P_3+P_4,4,5))</f>
        <v/>
      </c>
      <c r="D6238">
        <f>NORM.S.INV(RAND())</f>
        <v/>
      </c>
      <c r="E6238">
        <f>V0*EXP((rf-q_leak-0.5*sigma^2)*C6238+sigma*SQRT(C6238)*D6238)</f>
        <v/>
      </c>
      <c r="F6238">
        <f>SHL_face*(1+SHL_rate)^C6238</f>
        <v/>
      </c>
      <c r="G6238">
        <f>Pref_face*(1+Pref_rate)^C6238</f>
        <v/>
      </c>
      <c r="H6238">
        <f>MAX(E6238-F6238-G6238,0)</f>
        <v/>
      </c>
      <c r="I6238">
        <f>MIN(E6238,F6238+G6238)+(1-MgmtPct)*H6238</f>
        <v/>
      </c>
      <c r="J6238">
        <f>IF(I6238/SponsorCost&gt;=RatchetTrigger,1,0)</f>
        <v/>
      </c>
      <c r="K6238">
        <f>IF(J6238=1,MgmtPctRatchet,MgmtPct)</f>
        <v/>
      </c>
      <c r="L6238">
        <f>K6238*H6238</f>
        <v/>
      </c>
      <c r="M6238">
        <f>EXP(-rf*C6238)*L6238</f>
        <v/>
      </c>
      <c r="N6238">
        <f>EXP(-rf*C6238)*E6238</f>
        <v/>
      </c>
    </row>
    <row r="6239">
      <c r="A6239" t="n">
        <v>6231</v>
      </c>
      <c r="B6239">
        <f>RAND()</f>
        <v/>
      </c>
      <c r="C6239">
        <f>IF(B6239&lt;P_3,3,IF(B6239&lt;P_3+P_4,4,5))</f>
        <v/>
      </c>
      <c r="D6239">
        <f>NORM.S.INV(RAND())</f>
        <v/>
      </c>
      <c r="E6239">
        <f>V0*EXP((rf-q_leak-0.5*sigma^2)*C6239+sigma*SQRT(C6239)*D6239)</f>
        <v/>
      </c>
      <c r="F6239">
        <f>SHL_face*(1+SHL_rate)^C6239</f>
        <v/>
      </c>
      <c r="G6239">
        <f>Pref_face*(1+Pref_rate)^C6239</f>
        <v/>
      </c>
      <c r="H6239">
        <f>MAX(E6239-F6239-G6239,0)</f>
        <v/>
      </c>
      <c r="I6239">
        <f>MIN(E6239,F6239+G6239)+(1-MgmtPct)*H6239</f>
        <v/>
      </c>
      <c r="J6239">
        <f>IF(I6239/SponsorCost&gt;=RatchetTrigger,1,0)</f>
        <v/>
      </c>
      <c r="K6239">
        <f>IF(J6239=1,MgmtPctRatchet,MgmtPct)</f>
        <v/>
      </c>
      <c r="L6239">
        <f>K6239*H6239</f>
        <v/>
      </c>
      <c r="M6239">
        <f>EXP(-rf*C6239)*L6239</f>
        <v/>
      </c>
      <c r="N6239">
        <f>EXP(-rf*C6239)*E6239</f>
        <v/>
      </c>
    </row>
    <row r="6240">
      <c r="A6240" t="n">
        <v>6232</v>
      </c>
      <c r="B6240">
        <f>RAND()</f>
        <v/>
      </c>
      <c r="C6240">
        <f>IF(B6240&lt;P_3,3,IF(B6240&lt;P_3+P_4,4,5))</f>
        <v/>
      </c>
      <c r="D6240">
        <f>NORM.S.INV(RAND())</f>
        <v/>
      </c>
      <c r="E6240">
        <f>V0*EXP((rf-q_leak-0.5*sigma^2)*C6240+sigma*SQRT(C6240)*D6240)</f>
        <v/>
      </c>
      <c r="F6240">
        <f>SHL_face*(1+SHL_rate)^C6240</f>
        <v/>
      </c>
      <c r="G6240">
        <f>Pref_face*(1+Pref_rate)^C6240</f>
        <v/>
      </c>
      <c r="H6240">
        <f>MAX(E6240-F6240-G6240,0)</f>
        <v/>
      </c>
      <c r="I6240">
        <f>MIN(E6240,F6240+G6240)+(1-MgmtPct)*H6240</f>
        <v/>
      </c>
      <c r="J6240">
        <f>IF(I6240/SponsorCost&gt;=RatchetTrigger,1,0)</f>
        <v/>
      </c>
      <c r="K6240">
        <f>IF(J6240=1,MgmtPctRatchet,MgmtPct)</f>
        <v/>
      </c>
      <c r="L6240">
        <f>K6240*H6240</f>
        <v/>
      </c>
      <c r="M6240">
        <f>EXP(-rf*C6240)*L6240</f>
        <v/>
      </c>
      <c r="N6240">
        <f>EXP(-rf*C6240)*E6240</f>
        <v/>
      </c>
    </row>
    <row r="6241">
      <c r="A6241" t="n">
        <v>6233</v>
      </c>
      <c r="B6241">
        <f>RAND()</f>
        <v/>
      </c>
      <c r="C6241">
        <f>IF(B6241&lt;P_3,3,IF(B6241&lt;P_3+P_4,4,5))</f>
        <v/>
      </c>
      <c r="D6241">
        <f>NORM.S.INV(RAND())</f>
        <v/>
      </c>
      <c r="E6241">
        <f>V0*EXP((rf-q_leak-0.5*sigma^2)*C6241+sigma*SQRT(C6241)*D6241)</f>
        <v/>
      </c>
      <c r="F6241">
        <f>SHL_face*(1+SHL_rate)^C6241</f>
        <v/>
      </c>
      <c r="G6241">
        <f>Pref_face*(1+Pref_rate)^C6241</f>
        <v/>
      </c>
      <c r="H6241">
        <f>MAX(E6241-F6241-G6241,0)</f>
        <v/>
      </c>
      <c r="I6241">
        <f>MIN(E6241,F6241+G6241)+(1-MgmtPct)*H6241</f>
        <v/>
      </c>
      <c r="J6241">
        <f>IF(I6241/SponsorCost&gt;=RatchetTrigger,1,0)</f>
        <v/>
      </c>
      <c r="K6241">
        <f>IF(J6241=1,MgmtPctRatchet,MgmtPct)</f>
        <v/>
      </c>
      <c r="L6241">
        <f>K6241*H6241</f>
        <v/>
      </c>
      <c r="M6241">
        <f>EXP(-rf*C6241)*L6241</f>
        <v/>
      </c>
      <c r="N6241">
        <f>EXP(-rf*C6241)*E6241</f>
        <v/>
      </c>
    </row>
    <row r="6242">
      <c r="A6242" t="n">
        <v>6234</v>
      </c>
      <c r="B6242">
        <f>RAND()</f>
        <v/>
      </c>
      <c r="C6242">
        <f>IF(B6242&lt;P_3,3,IF(B6242&lt;P_3+P_4,4,5))</f>
        <v/>
      </c>
      <c r="D6242">
        <f>NORM.S.INV(RAND())</f>
        <v/>
      </c>
      <c r="E6242">
        <f>V0*EXP((rf-q_leak-0.5*sigma^2)*C6242+sigma*SQRT(C6242)*D6242)</f>
        <v/>
      </c>
      <c r="F6242">
        <f>SHL_face*(1+SHL_rate)^C6242</f>
        <v/>
      </c>
      <c r="G6242">
        <f>Pref_face*(1+Pref_rate)^C6242</f>
        <v/>
      </c>
      <c r="H6242">
        <f>MAX(E6242-F6242-G6242,0)</f>
        <v/>
      </c>
      <c r="I6242">
        <f>MIN(E6242,F6242+G6242)+(1-MgmtPct)*H6242</f>
        <v/>
      </c>
      <c r="J6242">
        <f>IF(I6242/SponsorCost&gt;=RatchetTrigger,1,0)</f>
        <v/>
      </c>
      <c r="K6242">
        <f>IF(J6242=1,MgmtPctRatchet,MgmtPct)</f>
        <v/>
      </c>
      <c r="L6242">
        <f>K6242*H6242</f>
        <v/>
      </c>
      <c r="M6242">
        <f>EXP(-rf*C6242)*L6242</f>
        <v/>
      </c>
      <c r="N6242">
        <f>EXP(-rf*C6242)*E6242</f>
        <v/>
      </c>
    </row>
    <row r="6243">
      <c r="A6243" t="n">
        <v>6235</v>
      </c>
      <c r="B6243">
        <f>RAND()</f>
        <v/>
      </c>
      <c r="C6243">
        <f>IF(B6243&lt;P_3,3,IF(B6243&lt;P_3+P_4,4,5))</f>
        <v/>
      </c>
      <c r="D6243">
        <f>NORM.S.INV(RAND())</f>
        <v/>
      </c>
      <c r="E6243">
        <f>V0*EXP((rf-q_leak-0.5*sigma^2)*C6243+sigma*SQRT(C6243)*D6243)</f>
        <v/>
      </c>
      <c r="F6243">
        <f>SHL_face*(1+SHL_rate)^C6243</f>
        <v/>
      </c>
      <c r="G6243">
        <f>Pref_face*(1+Pref_rate)^C6243</f>
        <v/>
      </c>
      <c r="H6243">
        <f>MAX(E6243-F6243-G6243,0)</f>
        <v/>
      </c>
      <c r="I6243">
        <f>MIN(E6243,F6243+G6243)+(1-MgmtPct)*H6243</f>
        <v/>
      </c>
      <c r="J6243">
        <f>IF(I6243/SponsorCost&gt;=RatchetTrigger,1,0)</f>
        <v/>
      </c>
      <c r="K6243">
        <f>IF(J6243=1,MgmtPctRatchet,MgmtPct)</f>
        <v/>
      </c>
      <c r="L6243">
        <f>K6243*H6243</f>
        <v/>
      </c>
      <c r="M6243">
        <f>EXP(-rf*C6243)*L6243</f>
        <v/>
      </c>
      <c r="N6243">
        <f>EXP(-rf*C6243)*E6243</f>
        <v/>
      </c>
    </row>
    <row r="6244">
      <c r="A6244" t="n">
        <v>6236</v>
      </c>
      <c r="B6244">
        <f>RAND()</f>
        <v/>
      </c>
      <c r="C6244">
        <f>IF(B6244&lt;P_3,3,IF(B6244&lt;P_3+P_4,4,5))</f>
        <v/>
      </c>
      <c r="D6244">
        <f>NORM.S.INV(RAND())</f>
        <v/>
      </c>
      <c r="E6244">
        <f>V0*EXP((rf-q_leak-0.5*sigma^2)*C6244+sigma*SQRT(C6244)*D6244)</f>
        <v/>
      </c>
      <c r="F6244">
        <f>SHL_face*(1+SHL_rate)^C6244</f>
        <v/>
      </c>
      <c r="G6244">
        <f>Pref_face*(1+Pref_rate)^C6244</f>
        <v/>
      </c>
      <c r="H6244">
        <f>MAX(E6244-F6244-G6244,0)</f>
        <v/>
      </c>
      <c r="I6244">
        <f>MIN(E6244,F6244+G6244)+(1-MgmtPct)*H6244</f>
        <v/>
      </c>
      <c r="J6244">
        <f>IF(I6244/SponsorCost&gt;=RatchetTrigger,1,0)</f>
        <v/>
      </c>
      <c r="K6244">
        <f>IF(J6244=1,MgmtPctRatchet,MgmtPct)</f>
        <v/>
      </c>
      <c r="L6244">
        <f>K6244*H6244</f>
        <v/>
      </c>
      <c r="M6244">
        <f>EXP(-rf*C6244)*L6244</f>
        <v/>
      </c>
      <c r="N6244">
        <f>EXP(-rf*C6244)*E6244</f>
        <v/>
      </c>
    </row>
    <row r="6245">
      <c r="A6245" t="n">
        <v>6237</v>
      </c>
      <c r="B6245">
        <f>RAND()</f>
        <v/>
      </c>
      <c r="C6245">
        <f>IF(B6245&lt;P_3,3,IF(B6245&lt;P_3+P_4,4,5))</f>
        <v/>
      </c>
      <c r="D6245">
        <f>NORM.S.INV(RAND())</f>
        <v/>
      </c>
      <c r="E6245">
        <f>V0*EXP((rf-q_leak-0.5*sigma^2)*C6245+sigma*SQRT(C6245)*D6245)</f>
        <v/>
      </c>
      <c r="F6245">
        <f>SHL_face*(1+SHL_rate)^C6245</f>
        <v/>
      </c>
      <c r="G6245">
        <f>Pref_face*(1+Pref_rate)^C6245</f>
        <v/>
      </c>
      <c r="H6245">
        <f>MAX(E6245-F6245-G6245,0)</f>
        <v/>
      </c>
      <c r="I6245">
        <f>MIN(E6245,F6245+G6245)+(1-MgmtPct)*H6245</f>
        <v/>
      </c>
      <c r="J6245">
        <f>IF(I6245/SponsorCost&gt;=RatchetTrigger,1,0)</f>
        <v/>
      </c>
      <c r="K6245">
        <f>IF(J6245=1,MgmtPctRatchet,MgmtPct)</f>
        <v/>
      </c>
      <c r="L6245">
        <f>K6245*H6245</f>
        <v/>
      </c>
      <c r="M6245">
        <f>EXP(-rf*C6245)*L6245</f>
        <v/>
      </c>
      <c r="N6245">
        <f>EXP(-rf*C6245)*E6245</f>
        <v/>
      </c>
    </row>
    <row r="6246">
      <c r="A6246" t="n">
        <v>6238</v>
      </c>
      <c r="B6246">
        <f>RAND()</f>
        <v/>
      </c>
      <c r="C6246">
        <f>IF(B6246&lt;P_3,3,IF(B6246&lt;P_3+P_4,4,5))</f>
        <v/>
      </c>
      <c r="D6246">
        <f>NORM.S.INV(RAND())</f>
        <v/>
      </c>
      <c r="E6246">
        <f>V0*EXP((rf-q_leak-0.5*sigma^2)*C6246+sigma*SQRT(C6246)*D6246)</f>
        <v/>
      </c>
      <c r="F6246">
        <f>SHL_face*(1+SHL_rate)^C6246</f>
        <v/>
      </c>
      <c r="G6246">
        <f>Pref_face*(1+Pref_rate)^C6246</f>
        <v/>
      </c>
      <c r="H6246">
        <f>MAX(E6246-F6246-G6246,0)</f>
        <v/>
      </c>
      <c r="I6246">
        <f>MIN(E6246,F6246+G6246)+(1-MgmtPct)*H6246</f>
        <v/>
      </c>
      <c r="J6246">
        <f>IF(I6246/SponsorCost&gt;=RatchetTrigger,1,0)</f>
        <v/>
      </c>
      <c r="K6246">
        <f>IF(J6246=1,MgmtPctRatchet,MgmtPct)</f>
        <v/>
      </c>
      <c r="L6246">
        <f>K6246*H6246</f>
        <v/>
      </c>
      <c r="M6246">
        <f>EXP(-rf*C6246)*L6246</f>
        <v/>
      </c>
      <c r="N6246">
        <f>EXP(-rf*C6246)*E6246</f>
        <v/>
      </c>
    </row>
    <row r="6247">
      <c r="A6247" t="n">
        <v>6239</v>
      </c>
      <c r="B6247">
        <f>RAND()</f>
        <v/>
      </c>
      <c r="C6247">
        <f>IF(B6247&lt;P_3,3,IF(B6247&lt;P_3+P_4,4,5))</f>
        <v/>
      </c>
      <c r="D6247">
        <f>NORM.S.INV(RAND())</f>
        <v/>
      </c>
      <c r="E6247">
        <f>V0*EXP((rf-q_leak-0.5*sigma^2)*C6247+sigma*SQRT(C6247)*D6247)</f>
        <v/>
      </c>
      <c r="F6247">
        <f>SHL_face*(1+SHL_rate)^C6247</f>
        <v/>
      </c>
      <c r="G6247">
        <f>Pref_face*(1+Pref_rate)^C6247</f>
        <v/>
      </c>
      <c r="H6247">
        <f>MAX(E6247-F6247-G6247,0)</f>
        <v/>
      </c>
      <c r="I6247">
        <f>MIN(E6247,F6247+G6247)+(1-MgmtPct)*H6247</f>
        <v/>
      </c>
      <c r="J6247">
        <f>IF(I6247/SponsorCost&gt;=RatchetTrigger,1,0)</f>
        <v/>
      </c>
      <c r="K6247">
        <f>IF(J6247=1,MgmtPctRatchet,MgmtPct)</f>
        <v/>
      </c>
      <c r="L6247">
        <f>K6247*H6247</f>
        <v/>
      </c>
      <c r="M6247">
        <f>EXP(-rf*C6247)*L6247</f>
        <v/>
      </c>
      <c r="N6247">
        <f>EXP(-rf*C6247)*E6247</f>
        <v/>
      </c>
    </row>
    <row r="6248">
      <c r="A6248" t="n">
        <v>6240</v>
      </c>
      <c r="B6248">
        <f>RAND()</f>
        <v/>
      </c>
      <c r="C6248">
        <f>IF(B6248&lt;P_3,3,IF(B6248&lt;P_3+P_4,4,5))</f>
        <v/>
      </c>
      <c r="D6248">
        <f>NORM.S.INV(RAND())</f>
        <v/>
      </c>
      <c r="E6248">
        <f>V0*EXP((rf-q_leak-0.5*sigma^2)*C6248+sigma*SQRT(C6248)*D6248)</f>
        <v/>
      </c>
      <c r="F6248">
        <f>SHL_face*(1+SHL_rate)^C6248</f>
        <v/>
      </c>
      <c r="G6248">
        <f>Pref_face*(1+Pref_rate)^C6248</f>
        <v/>
      </c>
      <c r="H6248">
        <f>MAX(E6248-F6248-G6248,0)</f>
        <v/>
      </c>
      <c r="I6248">
        <f>MIN(E6248,F6248+G6248)+(1-MgmtPct)*H6248</f>
        <v/>
      </c>
      <c r="J6248">
        <f>IF(I6248/SponsorCost&gt;=RatchetTrigger,1,0)</f>
        <v/>
      </c>
      <c r="K6248">
        <f>IF(J6248=1,MgmtPctRatchet,MgmtPct)</f>
        <v/>
      </c>
      <c r="L6248">
        <f>K6248*H6248</f>
        <v/>
      </c>
      <c r="M6248">
        <f>EXP(-rf*C6248)*L6248</f>
        <v/>
      </c>
      <c r="N6248">
        <f>EXP(-rf*C6248)*E6248</f>
        <v/>
      </c>
    </row>
    <row r="6249">
      <c r="A6249" t="n">
        <v>6241</v>
      </c>
      <c r="B6249">
        <f>RAND()</f>
        <v/>
      </c>
      <c r="C6249">
        <f>IF(B6249&lt;P_3,3,IF(B6249&lt;P_3+P_4,4,5))</f>
        <v/>
      </c>
      <c r="D6249">
        <f>NORM.S.INV(RAND())</f>
        <v/>
      </c>
      <c r="E6249">
        <f>V0*EXP((rf-q_leak-0.5*sigma^2)*C6249+sigma*SQRT(C6249)*D6249)</f>
        <v/>
      </c>
      <c r="F6249">
        <f>SHL_face*(1+SHL_rate)^C6249</f>
        <v/>
      </c>
      <c r="G6249">
        <f>Pref_face*(1+Pref_rate)^C6249</f>
        <v/>
      </c>
      <c r="H6249">
        <f>MAX(E6249-F6249-G6249,0)</f>
        <v/>
      </c>
      <c r="I6249">
        <f>MIN(E6249,F6249+G6249)+(1-MgmtPct)*H6249</f>
        <v/>
      </c>
      <c r="J6249">
        <f>IF(I6249/SponsorCost&gt;=RatchetTrigger,1,0)</f>
        <v/>
      </c>
      <c r="K6249">
        <f>IF(J6249=1,MgmtPctRatchet,MgmtPct)</f>
        <v/>
      </c>
      <c r="L6249">
        <f>K6249*H6249</f>
        <v/>
      </c>
      <c r="M6249">
        <f>EXP(-rf*C6249)*L6249</f>
        <v/>
      </c>
      <c r="N6249">
        <f>EXP(-rf*C6249)*E6249</f>
        <v/>
      </c>
    </row>
    <row r="6250">
      <c r="A6250" t="n">
        <v>6242</v>
      </c>
      <c r="B6250">
        <f>RAND()</f>
        <v/>
      </c>
      <c r="C6250">
        <f>IF(B6250&lt;P_3,3,IF(B6250&lt;P_3+P_4,4,5))</f>
        <v/>
      </c>
      <c r="D6250">
        <f>NORM.S.INV(RAND())</f>
        <v/>
      </c>
      <c r="E6250">
        <f>V0*EXP((rf-q_leak-0.5*sigma^2)*C6250+sigma*SQRT(C6250)*D6250)</f>
        <v/>
      </c>
      <c r="F6250">
        <f>SHL_face*(1+SHL_rate)^C6250</f>
        <v/>
      </c>
      <c r="G6250">
        <f>Pref_face*(1+Pref_rate)^C6250</f>
        <v/>
      </c>
      <c r="H6250">
        <f>MAX(E6250-F6250-G6250,0)</f>
        <v/>
      </c>
      <c r="I6250">
        <f>MIN(E6250,F6250+G6250)+(1-MgmtPct)*H6250</f>
        <v/>
      </c>
      <c r="J6250">
        <f>IF(I6250/SponsorCost&gt;=RatchetTrigger,1,0)</f>
        <v/>
      </c>
      <c r="K6250">
        <f>IF(J6250=1,MgmtPctRatchet,MgmtPct)</f>
        <v/>
      </c>
      <c r="L6250">
        <f>K6250*H6250</f>
        <v/>
      </c>
      <c r="M6250">
        <f>EXP(-rf*C6250)*L6250</f>
        <v/>
      </c>
      <c r="N6250">
        <f>EXP(-rf*C6250)*E6250</f>
        <v/>
      </c>
    </row>
    <row r="6251">
      <c r="A6251" t="n">
        <v>6243</v>
      </c>
      <c r="B6251">
        <f>RAND()</f>
        <v/>
      </c>
      <c r="C6251">
        <f>IF(B6251&lt;P_3,3,IF(B6251&lt;P_3+P_4,4,5))</f>
        <v/>
      </c>
      <c r="D6251">
        <f>NORM.S.INV(RAND())</f>
        <v/>
      </c>
      <c r="E6251">
        <f>V0*EXP((rf-q_leak-0.5*sigma^2)*C6251+sigma*SQRT(C6251)*D6251)</f>
        <v/>
      </c>
      <c r="F6251">
        <f>SHL_face*(1+SHL_rate)^C6251</f>
        <v/>
      </c>
      <c r="G6251">
        <f>Pref_face*(1+Pref_rate)^C6251</f>
        <v/>
      </c>
      <c r="H6251">
        <f>MAX(E6251-F6251-G6251,0)</f>
        <v/>
      </c>
      <c r="I6251">
        <f>MIN(E6251,F6251+G6251)+(1-MgmtPct)*H6251</f>
        <v/>
      </c>
      <c r="J6251">
        <f>IF(I6251/SponsorCost&gt;=RatchetTrigger,1,0)</f>
        <v/>
      </c>
      <c r="K6251">
        <f>IF(J6251=1,MgmtPctRatchet,MgmtPct)</f>
        <v/>
      </c>
      <c r="L6251">
        <f>K6251*H6251</f>
        <v/>
      </c>
      <c r="M6251">
        <f>EXP(-rf*C6251)*L6251</f>
        <v/>
      </c>
      <c r="N6251">
        <f>EXP(-rf*C6251)*E6251</f>
        <v/>
      </c>
    </row>
    <row r="6252">
      <c r="A6252" t="n">
        <v>6244</v>
      </c>
      <c r="B6252">
        <f>RAND()</f>
        <v/>
      </c>
      <c r="C6252">
        <f>IF(B6252&lt;P_3,3,IF(B6252&lt;P_3+P_4,4,5))</f>
        <v/>
      </c>
      <c r="D6252">
        <f>NORM.S.INV(RAND())</f>
        <v/>
      </c>
      <c r="E6252">
        <f>V0*EXP((rf-q_leak-0.5*sigma^2)*C6252+sigma*SQRT(C6252)*D6252)</f>
        <v/>
      </c>
      <c r="F6252">
        <f>SHL_face*(1+SHL_rate)^C6252</f>
        <v/>
      </c>
      <c r="G6252">
        <f>Pref_face*(1+Pref_rate)^C6252</f>
        <v/>
      </c>
      <c r="H6252">
        <f>MAX(E6252-F6252-G6252,0)</f>
        <v/>
      </c>
      <c r="I6252">
        <f>MIN(E6252,F6252+G6252)+(1-MgmtPct)*H6252</f>
        <v/>
      </c>
      <c r="J6252">
        <f>IF(I6252/SponsorCost&gt;=RatchetTrigger,1,0)</f>
        <v/>
      </c>
      <c r="K6252">
        <f>IF(J6252=1,MgmtPctRatchet,MgmtPct)</f>
        <v/>
      </c>
      <c r="L6252">
        <f>K6252*H6252</f>
        <v/>
      </c>
      <c r="M6252">
        <f>EXP(-rf*C6252)*L6252</f>
        <v/>
      </c>
      <c r="N6252">
        <f>EXP(-rf*C6252)*E6252</f>
        <v/>
      </c>
    </row>
    <row r="6253">
      <c r="A6253" t="n">
        <v>6245</v>
      </c>
      <c r="B6253">
        <f>RAND()</f>
        <v/>
      </c>
      <c r="C6253">
        <f>IF(B6253&lt;P_3,3,IF(B6253&lt;P_3+P_4,4,5))</f>
        <v/>
      </c>
      <c r="D6253">
        <f>NORM.S.INV(RAND())</f>
        <v/>
      </c>
      <c r="E6253">
        <f>V0*EXP((rf-q_leak-0.5*sigma^2)*C6253+sigma*SQRT(C6253)*D6253)</f>
        <v/>
      </c>
      <c r="F6253">
        <f>SHL_face*(1+SHL_rate)^C6253</f>
        <v/>
      </c>
      <c r="G6253">
        <f>Pref_face*(1+Pref_rate)^C6253</f>
        <v/>
      </c>
      <c r="H6253">
        <f>MAX(E6253-F6253-G6253,0)</f>
        <v/>
      </c>
      <c r="I6253">
        <f>MIN(E6253,F6253+G6253)+(1-MgmtPct)*H6253</f>
        <v/>
      </c>
      <c r="J6253">
        <f>IF(I6253/SponsorCost&gt;=RatchetTrigger,1,0)</f>
        <v/>
      </c>
      <c r="K6253">
        <f>IF(J6253=1,MgmtPctRatchet,MgmtPct)</f>
        <v/>
      </c>
      <c r="L6253">
        <f>K6253*H6253</f>
        <v/>
      </c>
      <c r="M6253">
        <f>EXP(-rf*C6253)*L6253</f>
        <v/>
      </c>
      <c r="N6253">
        <f>EXP(-rf*C6253)*E6253</f>
        <v/>
      </c>
    </row>
    <row r="6254">
      <c r="A6254" t="n">
        <v>6246</v>
      </c>
      <c r="B6254">
        <f>RAND()</f>
        <v/>
      </c>
      <c r="C6254">
        <f>IF(B6254&lt;P_3,3,IF(B6254&lt;P_3+P_4,4,5))</f>
        <v/>
      </c>
      <c r="D6254">
        <f>NORM.S.INV(RAND())</f>
        <v/>
      </c>
      <c r="E6254">
        <f>V0*EXP((rf-q_leak-0.5*sigma^2)*C6254+sigma*SQRT(C6254)*D6254)</f>
        <v/>
      </c>
      <c r="F6254">
        <f>SHL_face*(1+SHL_rate)^C6254</f>
        <v/>
      </c>
      <c r="G6254">
        <f>Pref_face*(1+Pref_rate)^C6254</f>
        <v/>
      </c>
      <c r="H6254">
        <f>MAX(E6254-F6254-G6254,0)</f>
        <v/>
      </c>
      <c r="I6254">
        <f>MIN(E6254,F6254+G6254)+(1-MgmtPct)*H6254</f>
        <v/>
      </c>
      <c r="J6254">
        <f>IF(I6254/SponsorCost&gt;=RatchetTrigger,1,0)</f>
        <v/>
      </c>
      <c r="K6254">
        <f>IF(J6254=1,MgmtPctRatchet,MgmtPct)</f>
        <v/>
      </c>
      <c r="L6254">
        <f>K6254*H6254</f>
        <v/>
      </c>
      <c r="M6254">
        <f>EXP(-rf*C6254)*L6254</f>
        <v/>
      </c>
      <c r="N6254">
        <f>EXP(-rf*C6254)*E6254</f>
        <v/>
      </c>
    </row>
    <row r="6255">
      <c r="A6255" t="n">
        <v>6247</v>
      </c>
      <c r="B6255">
        <f>RAND()</f>
        <v/>
      </c>
      <c r="C6255">
        <f>IF(B6255&lt;P_3,3,IF(B6255&lt;P_3+P_4,4,5))</f>
        <v/>
      </c>
      <c r="D6255">
        <f>NORM.S.INV(RAND())</f>
        <v/>
      </c>
      <c r="E6255">
        <f>V0*EXP((rf-q_leak-0.5*sigma^2)*C6255+sigma*SQRT(C6255)*D6255)</f>
        <v/>
      </c>
      <c r="F6255">
        <f>SHL_face*(1+SHL_rate)^C6255</f>
        <v/>
      </c>
      <c r="G6255">
        <f>Pref_face*(1+Pref_rate)^C6255</f>
        <v/>
      </c>
      <c r="H6255">
        <f>MAX(E6255-F6255-G6255,0)</f>
        <v/>
      </c>
      <c r="I6255">
        <f>MIN(E6255,F6255+G6255)+(1-MgmtPct)*H6255</f>
        <v/>
      </c>
      <c r="J6255">
        <f>IF(I6255/SponsorCost&gt;=RatchetTrigger,1,0)</f>
        <v/>
      </c>
      <c r="K6255">
        <f>IF(J6255=1,MgmtPctRatchet,MgmtPct)</f>
        <v/>
      </c>
      <c r="L6255">
        <f>K6255*H6255</f>
        <v/>
      </c>
      <c r="M6255">
        <f>EXP(-rf*C6255)*L6255</f>
        <v/>
      </c>
      <c r="N6255">
        <f>EXP(-rf*C6255)*E6255</f>
        <v/>
      </c>
    </row>
    <row r="6256">
      <c r="A6256" t="n">
        <v>6248</v>
      </c>
      <c r="B6256">
        <f>RAND()</f>
        <v/>
      </c>
      <c r="C6256">
        <f>IF(B6256&lt;P_3,3,IF(B6256&lt;P_3+P_4,4,5))</f>
        <v/>
      </c>
      <c r="D6256">
        <f>NORM.S.INV(RAND())</f>
        <v/>
      </c>
      <c r="E6256">
        <f>V0*EXP((rf-q_leak-0.5*sigma^2)*C6256+sigma*SQRT(C6256)*D6256)</f>
        <v/>
      </c>
      <c r="F6256">
        <f>SHL_face*(1+SHL_rate)^C6256</f>
        <v/>
      </c>
      <c r="G6256">
        <f>Pref_face*(1+Pref_rate)^C6256</f>
        <v/>
      </c>
      <c r="H6256">
        <f>MAX(E6256-F6256-G6256,0)</f>
        <v/>
      </c>
      <c r="I6256">
        <f>MIN(E6256,F6256+G6256)+(1-MgmtPct)*H6256</f>
        <v/>
      </c>
      <c r="J6256">
        <f>IF(I6256/SponsorCost&gt;=RatchetTrigger,1,0)</f>
        <v/>
      </c>
      <c r="K6256">
        <f>IF(J6256=1,MgmtPctRatchet,MgmtPct)</f>
        <v/>
      </c>
      <c r="L6256">
        <f>K6256*H6256</f>
        <v/>
      </c>
      <c r="M6256">
        <f>EXP(-rf*C6256)*L6256</f>
        <v/>
      </c>
      <c r="N6256">
        <f>EXP(-rf*C6256)*E6256</f>
        <v/>
      </c>
    </row>
    <row r="6257">
      <c r="A6257" t="n">
        <v>6249</v>
      </c>
      <c r="B6257">
        <f>RAND()</f>
        <v/>
      </c>
      <c r="C6257">
        <f>IF(B6257&lt;P_3,3,IF(B6257&lt;P_3+P_4,4,5))</f>
        <v/>
      </c>
      <c r="D6257">
        <f>NORM.S.INV(RAND())</f>
        <v/>
      </c>
      <c r="E6257">
        <f>V0*EXP((rf-q_leak-0.5*sigma^2)*C6257+sigma*SQRT(C6257)*D6257)</f>
        <v/>
      </c>
      <c r="F6257">
        <f>SHL_face*(1+SHL_rate)^C6257</f>
        <v/>
      </c>
      <c r="G6257">
        <f>Pref_face*(1+Pref_rate)^C6257</f>
        <v/>
      </c>
      <c r="H6257">
        <f>MAX(E6257-F6257-G6257,0)</f>
        <v/>
      </c>
      <c r="I6257">
        <f>MIN(E6257,F6257+G6257)+(1-MgmtPct)*H6257</f>
        <v/>
      </c>
      <c r="J6257">
        <f>IF(I6257/SponsorCost&gt;=RatchetTrigger,1,0)</f>
        <v/>
      </c>
      <c r="K6257">
        <f>IF(J6257=1,MgmtPctRatchet,MgmtPct)</f>
        <v/>
      </c>
      <c r="L6257">
        <f>K6257*H6257</f>
        <v/>
      </c>
      <c r="M6257">
        <f>EXP(-rf*C6257)*L6257</f>
        <v/>
      </c>
      <c r="N6257">
        <f>EXP(-rf*C6257)*E6257</f>
        <v/>
      </c>
    </row>
    <row r="6258">
      <c r="A6258" t="n">
        <v>6250</v>
      </c>
      <c r="B6258">
        <f>RAND()</f>
        <v/>
      </c>
      <c r="C6258">
        <f>IF(B6258&lt;P_3,3,IF(B6258&lt;P_3+P_4,4,5))</f>
        <v/>
      </c>
      <c r="D6258">
        <f>NORM.S.INV(RAND())</f>
        <v/>
      </c>
      <c r="E6258">
        <f>V0*EXP((rf-q_leak-0.5*sigma^2)*C6258+sigma*SQRT(C6258)*D6258)</f>
        <v/>
      </c>
      <c r="F6258">
        <f>SHL_face*(1+SHL_rate)^C6258</f>
        <v/>
      </c>
      <c r="G6258">
        <f>Pref_face*(1+Pref_rate)^C6258</f>
        <v/>
      </c>
      <c r="H6258">
        <f>MAX(E6258-F6258-G6258,0)</f>
        <v/>
      </c>
      <c r="I6258">
        <f>MIN(E6258,F6258+G6258)+(1-MgmtPct)*H6258</f>
        <v/>
      </c>
      <c r="J6258">
        <f>IF(I6258/SponsorCost&gt;=RatchetTrigger,1,0)</f>
        <v/>
      </c>
      <c r="K6258">
        <f>IF(J6258=1,MgmtPctRatchet,MgmtPct)</f>
        <v/>
      </c>
      <c r="L6258">
        <f>K6258*H6258</f>
        <v/>
      </c>
      <c r="M6258">
        <f>EXP(-rf*C6258)*L6258</f>
        <v/>
      </c>
      <c r="N6258">
        <f>EXP(-rf*C6258)*E6258</f>
        <v/>
      </c>
    </row>
    <row r="6259">
      <c r="A6259" t="n">
        <v>6251</v>
      </c>
      <c r="B6259">
        <f>RAND()</f>
        <v/>
      </c>
      <c r="C6259">
        <f>IF(B6259&lt;P_3,3,IF(B6259&lt;P_3+P_4,4,5))</f>
        <v/>
      </c>
      <c r="D6259">
        <f>NORM.S.INV(RAND())</f>
        <v/>
      </c>
      <c r="E6259">
        <f>V0*EXP((rf-q_leak-0.5*sigma^2)*C6259+sigma*SQRT(C6259)*D6259)</f>
        <v/>
      </c>
      <c r="F6259">
        <f>SHL_face*(1+SHL_rate)^C6259</f>
        <v/>
      </c>
      <c r="G6259">
        <f>Pref_face*(1+Pref_rate)^C6259</f>
        <v/>
      </c>
      <c r="H6259">
        <f>MAX(E6259-F6259-G6259,0)</f>
        <v/>
      </c>
      <c r="I6259">
        <f>MIN(E6259,F6259+G6259)+(1-MgmtPct)*H6259</f>
        <v/>
      </c>
      <c r="J6259">
        <f>IF(I6259/SponsorCost&gt;=RatchetTrigger,1,0)</f>
        <v/>
      </c>
      <c r="K6259">
        <f>IF(J6259=1,MgmtPctRatchet,MgmtPct)</f>
        <v/>
      </c>
      <c r="L6259">
        <f>K6259*H6259</f>
        <v/>
      </c>
      <c r="M6259">
        <f>EXP(-rf*C6259)*L6259</f>
        <v/>
      </c>
      <c r="N6259">
        <f>EXP(-rf*C6259)*E6259</f>
        <v/>
      </c>
    </row>
    <row r="6260">
      <c r="A6260" t="n">
        <v>6252</v>
      </c>
      <c r="B6260">
        <f>RAND()</f>
        <v/>
      </c>
      <c r="C6260">
        <f>IF(B6260&lt;P_3,3,IF(B6260&lt;P_3+P_4,4,5))</f>
        <v/>
      </c>
      <c r="D6260">
        <f>NORM.S.INV(RAND())</f>
        <v/>
      </c>
      <c r="E6260">
        <f>V0*EXP((rf-q_leak-0.5*sigma^2)*C6260+sigma*SQRT(C6260)*D6260)</f>
        <v/>
      </c>
      <c r="F6260">
        <f>SHL_face*(1+SHL_rate)^C6260</f>
        <v/>
      </c>
      <c r="G6260">
        <f>Pref_face*(1+Pref_rate)^C6260</f>
        <v/>
      </c>
      <c r="H6260">
        <f>MAX(E6260-F6260-G6260,0)</f>
        <v/>
      </c>
      <c r="I6260">
        <f>MIN(E6260,F6260+G6260)+(1-MgmtPct)*H6260</f>
        <v/>
      </c>
      <c r="J6260">
        <f>IF(I6260/SponsorCost&gt;=RatchetTrigger,1,0)</f>
        <v/>
      </c>
      <c r="K6260">
        <f>IF(J6260=1,MgmtPctRatchet,MgmtPct)</f>
        <v/>
      </c>
      <c r="L6260">
        <f>K6260*H6260</f>
        <v/>
      </c>
      <c r="M6260">
        <f>EXP(-rf*C6260)*L6260</f>
        <v/>
      </c>
      <c r="N6260">
        <f>EXP(-rf*C6260)*E6260</f>
        <v/>
      </c>
    </row>
    <row r="6261">
      <c r="A6261" t="n">
        <v>6253</v>
      </c>
      <c r="B6261">
        <f>RAND()</f>
        <v/>
      </c>
      <c r="C6261">
        <f>IF(B6261&lt;P_3,3,IF(B6261&lt;P_3+P_4,4,5))</f>
        <v/>
      </c>
      <c r="D6261">
        <f>NORM.S.INV(RAND())</f>
        <v/>
      </c>
      <c r="E6261">
        <f>V0*EXP((rf-q_leak-0.5*sigma^2)*C6261+sigma*SQRT(C6261)*D6261)</f>
        <v/>
      </c>
      <c r="F6261">
        <f>SHL_face*(1+SHL_rate)^C6261</f>
        <v/>
      </c>
      <c r="G6261">
        <f>Pref_face*(1+Pref_rate)^C6261</f>
        <v/>
      </c>
      <c r="H6261">
        <f>MAX(E6261-F6261-G6261,0)</f>
        <v/>
      </c>
      <c r="I6261">
        <f>MIN(E6261,F6261+G6261)+(1-MgmtPct)*H6261</f>
        <v/>
      </c>
      <c r="J6261">
        <f>IF(I6261/SponsorCost&gt;=RatchetTrigger,1,0)</f>
        <v/>
      </c>
      <c r="K6261">
        <f>IF(J6261=1,MgmtPctRatchet,MgmtPct)</f>
        <v/>
      </c>
      <c r="L6261">
        <f>K6261*H6261</f>
        <v/>
      </c>
      <c r="M6261">
        <f>EXP(-rf*C6261)*L6261</f>
        <v/>
      </c>
      <c r="N6261">
        <f>EXP(-rf*C6261)*E6261</f>
        <v/>
      </c>
    </row>
    <row r="6262">
      <c r="A6262" t="n">
        <v>6254</v>
      </c>
      <c r="B6262">
        <f>RAND()</f>
        <v/>
      </c>
      <c r="C6262">
        <f>IF(B6262&lt;P_3,3,IF(B6262&lt;P_3+P_4,4,5))</f>
        <v/>
      </c>
      <c r="D6262">
        <f>NORM.S.INV(RAND())</f>
        <v/>
      </c>
      <c r="E6262">
        <f>V0*EXP((rf-q_leak-0.5*sigma^2)*C6262+sigma*SQRT(C6262)*D6262)</f>
        <v/>
      </c>
      <c r="F6262">
        <f>SHL_face*(1+SHL_rate)^C6262</f>
        <v/>
      </c>
      <c r="G6262">
        <f>Pref_face*(1+Pref_rate)^C6262</f>
        <v/>
      </c>
      <c r="H6262">
        <f>MAX(E6262-F6262-G6262,0)</f>
        <v/>
      </c>
      <c r="I6262">
        <f>MIN(E6262,F6262+G6262)+(1-MgmtPct)*H6262</f>
        <v/>
      </c>
      <c r="J6262">
        <f>IF(I6262/SponsorCost&gt;=RatchetTrigger,1,0)</f>
        <v/>
      </c>
      <c r="K6262">
        <f>IF(J6262=1,MgmtPctRatchet,MgmtPct)</f>
        <v/>
      </c>
      <c r="L6262">
        <f>K6262*H6262</f>
        <v/>
      </c>
      <c r="M6262">
        <f>EXP(-rf*C6262)*L6262</f>
        <v/>
      </c>
      <c r="N6262">
        <f>EXP(-rf*C6262)*E6262</f>
        <v/>
      </c>
    </row>
    <row r="6263">
      <c r="A6263" t="n">
        <v>6255</v>
      </c>
      <c r="B6263">
        <f>RAND()</f>
        <v/>
      </c>
      <c r="C6263">
        <f>IF(B6263&lt;P_3,3,IF(B6263&lt;P_3+P_4,4,5))</f>
        <v/>
      </c>
      <c r="D6263">
        <f>NORM.S.INV(RAND())</f>
        <v/>
      </c>
      <c r="E6263">
        <f>V0*EXP((rf-q_leak-0.5*sigma^2)*C6263+sigma*SQRT(C6263)*D6263)</f>
        <v/>
      </c>
      <c r="F6263">
        <f>SHL_face*(1+SHL_rate)^C6263</f>
        <v/>
      </c>
      <c r="G6263">
        <f>Pref_face*(1+Pref_rate)^C6263</f>
        <v/>
      </c>
      <c r="H6263">
        <f>MAX(E6263-F6263-G6263,0)</f>
        <v/>
      </c>
      <c r="I6263">
        <f>MIN(E6263,F6263+G6263)+(1-MgmtPct)*H6263</f>
        <v/>
      </c>
      <c r="J6263">
        <f>IF(I6263/SponsorCost&gt;=RatchetTrigger,1,0)</f>
        <v/>
      </c>
      <c r="K6263">
        <f>IF(J6263=1,MgmtPctRatchet,MgmtPct)</f>
        <v/>
      </c>
      <c r="L6263">
        <f>K6263*H6263</f>
        <v/>
      </c>
      <c r="M6263">
        <f>EXP(-rf*C6263)*L6263</f>
        <v/>
      </c>
      <c r="N6263">
        <f>EXP(-rf*C6263)*E6263</f>
        <v/>
      </c>
    </row>
    <row r="6264">
      <c r="A6264" t="n">
        <v>6256</v>
      </c>
      <c r="B6264">
        <f>RAND()</f>
        <v/>
      </c>
      <c r="C6264">
        <f>IF(B6264&lt;P_3,3,IF(B6264&lt;P_3+P_4,4,5))</f>
        <v/>
      </c>
      <c r="D6264">
        <f>NORM.S.INV(RAND())</f>
        <v/>
      </c>
      <c r="E6264">
        <f>V0*EXP((rf-q_leak-0.5*sigma^2)*C6264+sigma*SQRT(C6264)*D6264)</f>
        <v/>
      </c>
      <c r="F6264">
        <f>SHL_face*(1+SHL_rate)^C6264</f>
        <v/>
      </c>
      <c r="G6264">
        <f>Pref_face*(1+Pref_rate)^C6264</f>
        <v/>
      </c>
      <c r="H6264">
        <f>MAX(E6264-F6264-G6264,0)</f>
        <v/>
      </c>
      <c r="I6264">
        <f>MIN(E6264,F6264+G6264)+(1-MgmtPct)*H6264</f>
        <v/>
      </c>
      <c r="J6264">
        <f>IF(I6264/SponsorCost&gt;=RatchetTrigger,1,0)</f>
        <v/>
      </c>
      <c r="K6264">
        <f>IF(J6264=1,MgmtPctRatchet,MgmtPct)</f>
        <v/>
      </c>
      <c r="L6264">
        <f>K6264*H6264</f>
        <v/>
      </c>
      <c r="M6264">
        <f>EXP(-rf*C6264)*L6264</f>
        <v/>
      </c>
      <c r="N6264">
        <f>EXP(-rf*C6264)*E6264</f>
        <v/>
      </c>
    </row>
    <row r="6265">
      <c r="A6265" t="n">
        <v>6257</v>
      </c>
      <c r="B6265">
        <f>RAND()</f>
        <v/>
      </c>
      <c r="C6265">
        <f>IF(B6265&lt;P_3,3,IF(B6265&lt;P_3+P_4,4,5))</f>
        <v/>
      </c>
      <c r="D6265">
        <f>NORM.S.INV(RAND())</f>
        <v/>
      </c>
      <c r="E6265">
        <f>V0*EXP((rf-q_leak-0.5*sigma^2)*C6265+sigma*SQRT(C6265)*D6265)</f>
        <v/>
      </c>
      <c r="F6265">
        <f>SHL_face*(1+SHL_rate)^C6265</f>
        <v/>
      </c>
      <c r="G6265">
        <f>Pref_face*(1+Pref_rate)^C6265</f>
        <v/>
      </c>
      <c r="H6265">
        <f>MAX(E6265-F6265-G6265,0)</f>
        <v/>
      </c>
      <c r="I6265">
        <f>MIN(E6265,F6265+G6265)+(1-MgmtPct)*H6265</f>
        <v/>
      </c>
      <c r="J6265">
        <f>IF(I6265/SponsorCost&gt;=RatchetTrigger,1,0)</f>
        <v/>
      </c>
      <c r="K6265">
        <f>IF(J6265=1,MgmtPctRatchet,MgmtPct)</f>
        <v/>
      </c>
      <c r="L6265">
        <f>K6265*H6265</f>
        <v/>
      </c>
      <c r="M6265">
        <f>EXP(-rf*C6265)*L6265</f>
        <v/>
      </c>
      <c r="N6265">
        <f>EXP(-rf*C6265)*E6265</f>
        <v/>
      </c>
    </row>
    <row r="6266">
      <c r="A6266" t="n">
        <v>6258</v>
      </c>
      <c r="B6266">
        <f>RAND()</f>
        <v/>
      </c>
      <c r="C6266">
        <f>IF(B6266&lt;P_3,3,IF(B6266&lt;P_3+P_4,4,5))</f>
        <v/>
      </c>
      <c r="D6266">
        <f>NORM.S.INV(RAND())</f>
        <v/>
      </c>
      <c r="E6266">
        <f>V0*EXP((rf-q_leak-0.5*sigma^2)*C6266+sigma*SQRT(C6266)*D6266)</f>
        <v/>
      </c>
      <c r="F6266">
        <f>SHL_face*(1+SHL_rate)^C6266</f>
        <v/>
      </c>
      <c r="G6266">
        <f>Pref_face*(1+Pref_rate)^C6266</f>
        <v/>
      </c>
      <c r="H6266">
        <f>MAX(E6266-F6266-G6266,0)</f>
        <v/>
      </c>
      <c r="I6266">
        <f>MIN(E6266,F6266+G6266)+(1-MgmtPct)*H6266</f>
        <v/>
      </c>
      <c r="J6266">
        <f>IF(I6266/SponsorCost&gt;=RatchetTrigger,1,0)</f>
        <v/>
      </c>
      <c r="K6266">
        <f>IF(J6266=1,MgmtPctRatchet,MgmtPct)</f>
        <v/>
      </c>
      <c r="L6266">
        <f>K6266*H6266</f>
        <v/>
      </c>
      <c r="M6266">
        <f>EXP(-rf*C6266)*L6266</f>
        <v/>
      </c>
      <c r="N6266">
        <f>EXP(-rf*C6266)*E6266</f>
        <v/>
      </c>
    </row>
    <row r="6267">
      <c r="A6267" t="n">
        <v>6259</v>
      </c>
      <c r="B6267">
        <f>RAND()</f>
        <v/>
      </c>
      <c r="C6267">
        <f>IF(B6267&lt;P_3,3,IF(B6267&lt;P_3+P_4,4,5))</f>
        <v/>
      </c>
      <c r="D6267">
        <f>NORM.S.INV(RAND())</f>
        <v/>
      </c>
      <c r="E6267">
        <f>V0*EXP((rf-q_leak-0.5*sigma^2)*C6267+sigma*SQRT(C6267)*D6267)</f>
        <v/>
      </c>
      <c r="F6267">
        <f>SHL_face*(1+SHL_rate)^C6267</f>
        <v/>
      </c>
      <c r="G6267">
        <f>Pref_face*(1+Pref_rate)^C6267</f>
        <v/>
      </c>
      <c r="H6267">
        <f>MAX(E6267-F6267-G6267,0)</f>
        <v/>
      </c>
      <c r="I6267">
        <f>MIN(E6267,F6267+G6267)+(1-MgmtPct)*H6267</f>
        <v/>
      </c>
      <c r="J6267">
        <f>IF(I6267/SponsorCost&gt;=RatchetTrigger,1,0)</f>
        <v/>
      </c>
      <c r="K6267">
        <f>IF(J6267=1,MgmtPctRatchet,MgmtPct)</f>
        <v/>
      </c>
      <c r="L6267">
        <f>K6267*H6267</f>
        <v/>
      </c>
      <c r="M6267">
        <f>EXP(-rf*C6267)*L6267</f>
        <v/>
      </c>
      <c r="N6267">
        <f>EXP(-rf*C6267)*E6267</f>
        <v/>
      </c>
    </row>
    <row r="6268">
      <c r="A6268" t="n">
        <v>6260</v>
      </c>
      <c r="B6268">
        <f>RAND()</f>
        <v/>
      </c>
      <c r="C6268">
        <f>IF(B6268&lt;P_3,3,IF(B6268&lt;P_3+P_4,4,5))</f>
        <v/>
      </c>
      <c r="D6268">
        <f>NORM.S.INV(RAND())</f>
        <v/>
      </c>
      <c r="E6268">
        <f>V0*EXP((rf-q_leak-0.5*sigma^2)*C6268+sigma*SQRT(C6268)*D6268)</f>
        <v/>
      </c>
      <c r="F6268">
        <f>SHL_face*(1+SHL_rate)^C6268</f>
        <v/>
      </c>
      <c r="G6268">
        <f>Pref_face*(1+Pref_rate)^C6268</f>
        <v/>
      </c>
      <c r="H6268">
        <f>MAX(E6268-F6268-G6268,0)</f>
        <v/>
      </c>
      <c r="I6268">
        <f>MIN(E6268,F6268+G6268)+(1-MgmtPct)*H6268</f>
        <v/>
      </c>
      <c r="J6268">
        <f>IF(I6268/SponsorCost&gt;=RatchetTrigger,1,0)</f>
        <v/>
      </c>
      <c r="K6268">
        <f>IF(J6268=1,MgmtPctRatchet,MgmtPct)</f>
        <v/>
      </c>
      <c r="L6268">
        <f>K6268*H6268</f>
        <v/>
      </c>
      <c r="M6268">
        <f>EXP(-rf*C6268)*L6268</f>
        <v/>
      </c>
      <c r="N6268">
        <f>EXP(-rf*C6268)*E6268</f>
        <v/>
      </c>
    </row>
    <row r="6269">
      <c r="A6269" t="n">
        <v>6261</v>
      </c>
      <c r="B6269">
        <f>RAND()</f>
        <v/>
      </c>
      <c r="C6269">
        <f>IF(B6269&lt;P_3,3,IF(B6269&lt;P_3+P_4,4,5))</f>
        <v/>
      </c>
      <c r="D6269">
        <f>NORM.S.INV(RAND())</f>
        <v/>
      </c>
      <c r="E6269">
        <f>V0*EXP((rf-q_leak-0.5*sigma^2)*C6269+sigma*SQRT(C6269)*D6269)</f>
        <v/>
      </c>
      <c r="F6269">
        <f>SHL_face*(1+SHL_rate)^C6269</f>
        <v/>
      </c>
      <c r="G6269">
        <f>Pref_face*(1+Pref_rate)^C6269</f>
        <v/>
      </c>
      <c r="H6269">
        <f>MAX(E6269-F6269-G6269,0)</f>
        <v/>
      </c>
      <c r="I6269">
        <f>MIN(E6269,F6269+G6269)+(1-MgmtPct)*H6269</f>
        <v/>
      </c>
      <c r="J6269">
        <f>IF(I6269/SponsorCost&gt;=RatchetTrigger,1,0)</f>
        <v/>
      </c>
      <c r="K6269">
        <f>IF(J6269=1,MgmtPctRatchet,MgmtPct)</f>
        <v/>
      </c>
      <c r="L6269">
        <f>K6269*H6269</f>
        <v/>
      </c>
      <c r="M6269">
        <f>EXP(-rf*C6269)*L6269</f>
        <v/>
      </c>
      <c r="N6269">
        <f>EXP(-rf*C6269)*E6269</f>
        <v/>
      </c>
    </row>
    <row r="6270">
      <c r="A6270" t="n">
        <v>6262</v>
      </c>
      <c r="B6270">
        <f>RAND()</f>
        <v/>
      </c>
      <c r="C6270">
        <f>IF(B6270&lt;P_3,3,IF(B6270&lt;P_3+P_4,4,5))</f>
        <v/>
      </c>
      <c r="D6270">
        <f>NORM.S.INV(RAND())</f>
        <v/>
      </c>
      <c r="E6270">
        <f>V0*EXP((rf-q_leak-0.5*sigma^2)*C6270+sigma*SQRT(C6270)*D6270)</f>
        <v/>
      </c>
      <c r="F6270">
        <f>SHL_face*(1+SHL_rate)^C6270</f>
        <v/>
      </c>
      <c r="G6270">
        <f>Pref_face*(1+Pref_rate)^C6270</f>
        <v/>
      </c>
      <c r="H6270">
        <f>MAX(E6270-F6270-G6270,0)</f>
        <v/>
      </c>
      <c r="I6270">
        <f>MIN(E6270,F6270+G6270)+(1-MgmtPct)*H6270</f>
        <v/>
      </c>
      <c r="J6270">
        <f>IF(I6270/SponsorCost&gt;=RatchetTrigger,1,0)</f>
        <v/>
      </c>
      <c r="K6270">
        <f>IF(J6270=1,MgmtPctRatchet,MgmtPct)</f>
        <v/>
      </c>
      <c r="L6270">
        <f>K6270*H6270</f>
        <v/>
      </c>
      <c r="M6270">
        <f>EXP(-rf*C6270)*L6270</f>
        <v/>
      </c>
      <c r="N6270">
        <f>EXP(-rf*C6270)*E6270</f>
        <v/>
      </c>
    </row>
    <row r="6271">
      <c r="A6271" t="n">
        <v>6263</v>
      </c>
      <c r="B6271">
        <f>RAND()</f>
        <v/>
      </c>
      <c r="C6271">
        <f>IF(B6271&lt;P_3,3,IF(B6271&lt;P_3+P_4,4,5))</f>
        <v/>
      </c>
      <c r="D6271">
        <f>NORM.S.INV(RAND())</f>
        <v/>
      </c>
      <c r="E6271">
        <f>V0*EXP((rf-q_leak-0.5*sigma^2)*C6271+sigma*SQRT(C6271)*D6271)</f>
        <v/>
      </c>
      <c r="F6271">
        <f>SHL_face*(1+SHL_rate)^C6271</f>
        <v/>
      </c>
      <c r="G6271">
        <f>Pref_face*(1+Pref_rate)^C6271</f>
        <v/>
      </c>
      <c r="H6271">
        <f>MAX(E6271-F6271-G6271,0)</f>
        <v/>
      </c>
      <c r="I6271">
        <f>MIN(E6271,F6271+G6271)+(1-MgmtPct)*H6271</f>
        <v/>
      </c>
      <c r="J6271">
        <f>IF(I6271/SponsorCost&gt;=RatchetTrigger,1,0)</f>
        <v/>
      </c>
      <c r="K6271">
        <f>IF(J6271=1,MgmtPctRatchet,MgmtPct)</f>
        <v/>
      </c>
      <c r="L6271">
        <f>K6271*H6271</f>
        <v/>
      </c>
      <c r="M6271">
        <f>EXP(-rf*C6271)*L6271</f>
        <v/>
      </c>
      <c r="N6271">
        <f>EXP(-rf*C6271)*E6271</f>
        <v/>
      </c>
    </row>
    <row r="6272">
      <c r="A6272" t="n">
        <v>6264</v>
      </c>
      <c r="B6272">
        <f>RAND()</f>
        <v/>
      </c>
      <c r="C6272">
        <f>IF(B6272&lt;P_3,3,IF(B6272&lt;P_3+P_4,4,5))</f>
        <v/>
      </c>
      <c r="D6272">
        <f>NORM.S.INV(RAND())</f>
        <v/>
      </c>
      <c r="E6272">
        <f>V0*EXP((rf-q_leak-0.5*sigma^2)*C6272+sigma*SQRT(C6272)*D6272)</f>
        <v/>
      </c>
      <c r="F6272">
        <f>SHL_face*(1+SHL_rate)^C6272</f>
        <v/>
      </c>
      <c r="G6272">
        <f>Pref_face*(1+Pref_rate)^C6272</f>
        <v/>
      </c>
      <c r="H6272">
        <f>MAX(E6272-F6272-G6272,0)</f>
        <v/>
      </c>
      <c r="I6272">
        <f>MIN(E6272,F6272+G6272)+(1-MgmtPct)*H6272</f>
        <v/>
      </c>
      <c r="J6272">
        <f>IF(I6272/SponsorCost&gt;=RatchetTrigger,1,0)</f>
        <v/>
      </c>
      <c r="K6272">
        <f>IF(J6272=1,MgmtPctRatchet,MgmtPct)</f>
        <v/>
      </c>
      <c r="L6272">
        <f>K6272*H6272</f>
        <v/>
      </c>
      <c r="M6272">
        <f>EXP(-rf*C6272)*L6272</f>
        <v/>
      </c>
      <c r="N6272">
        <f>EXP(-rf*C6272)*E6272</f>
        <v/>
      </c>
    </row>
    <row r="6273">
      <c r="A6273" t="n">
        <v>6265</v>
      </c>
      <c r="B6273">
        <f>RAND()</f>
        <v/>
      </c>
      <c r="C6273">
        <f>IF(B6273&lt;P_3,3,IF(B6273&lt;P_3+P_4,4,5))</f>
        <v/>
      </c>
      <c r="D6273">
        <f>NORM.S.INV(RAND())</f>
        <v/>
      </c>
      <c r="E6273">
        <f>V0*EXP((rf-q_leak-0.5*sigma^2)*C6273+sigma*SQRT(C6273)*D6273)</f>
        <v/>
      </c>
      <c r="F6273">
        <f>SHL_face*(1+SHL_rate)^C6273</f>
        <v/>
      </c>
      <c r="G6273">
        <f>Pref_face*(1+Pref_rate)^C6273</f>
        <v/>
      </c>
      <c r="H6273">
        <f>MAX(E6273-F6273-G6273,0)</f>
        <v/>
      </c>
      <c r="I6273">
        <f>MIN(E6273,F6273+G6273)+(1-MgmtPct)*H6273</f>
        <v/>
      </c>
      <c r="J6273">
        <f>IF(I6273/SponsorCost&gt;=RatchetTrigger,1,0)</f>
        <v/>
      </c>
      <c r="K6273">
        <f>IF(J6273=1,MgmtPctRatchet,MgmtPct)</f>
        <v/>
      </c>
      <c r="L6273">
        <f>K6273*H6273</f>
        <v/>
      </c>
      <c r="M6273">
        <f>EXP(-rf*C6273)*L6273</f>
        <v/>
      </c>
      <c r="N6273">
        <f>EXP(-rf*C6273)*E6273</f>
        <v/>
      </c>
    </row>
    <row r="6274">
      <c r="A6274" t="n">
        <v>6266</v>
      </c>
      <c r="B6274">
        <f>RAND()</f>
        <v/>
      </c>
      <c r="C6274">
        <f>IF(B6274&lt;P_3,3,IF(B6274&lt;P_3+P_4,4,5))</f>
        <v/>
      </c>
      <c r="D6274">
        <f>NORM.S.INV(RAND())</f>
        <v/>
      </c>
      <c r="E6274">
        <f>V0*EXP((rf-q_leak-0.5*sigma^2)*C6274+sigma*SQRT(C6274)*D6274)</f>
        <v/>
      </c>
      <c r="F6274">
        <f>SHL_face*(1+SHL_rate)^C6274</f>
        <v/>
      </c>
      <c r="G6274">
        <f>Pref_face*(1+Pref_rate)^C6274</f>
        <v/>
      </c>
      <c r="H6274">
        <f>MAX(E6274-F6274-G6274,0)</f>
        <v/>
      </c>
      <c r="I6274">
        <f>MIN(E6274,F6274+G6274)+(1-MgmtPct)*H6274</f>
        <v/>
      </c>
      <c r="J6274">
        <f>IF(I6274/SponsorCost&gt;=RatchetTrigger,1,0)</f>
        <v/>
      </c>
      <c r="K6274">
        <f>IF(J6274=1,MgmtPctRatchet,MgmtPct)</f>
        <v/>
      </c>
      <c r="L6274">
        <f>K6274*H6274</f>
        <v/>
      </c>
      <c r="M6274">
        <f>EXP(-rf*C6274)*L6274</f>
        <v/>
      </c>
      <c r="N6274">
        <f>EXP(-rf*C6274)*E6274</f>
        <v/>
      </c>
    </row>
    <row r="6275">
      <c r="A6275" t="n">
        <v>6267</v>
      </c>
      <c r="B6275">
        <f>RAND()</f>
        <v/>
      </c>
      <c r="C6275">
        <f>IF(B6275&lt;P_3,3,IF(B6275&lt;P_3+P_4,4,5))</f>
        <v/>
      </c>
      <c r="D6275">
        <f>NORM.S.INV(RAND())</f>
        <v/>
      </c>
      <c r="E6275">
        <f>V0*EXP((rf-q_leak-0.5*sigma^2)*C6275+sigma*SQRT(C6275)*D6275)</f>
        <v/>
      </c>
      <c r="F6275">
        <f>SHL_face*(1+SHL_rate)^C6275</f>
        <v/>
      </c>
      <c r="G6275">
        <f>Pref_face*(1+Pref_rate)^C6275</f>
        <v/>
      </c>
      <c r="H6275">
        <f>MAX(E6275-F6275-G6275,0)</f>
        <v/>
      </c>
      <c r="I6275">
        <f>MIN(E6275,F6275+G6275)+(1-MgmtPct)*H6275</f>
        <v/>
      </c>
      <c r="J6275">
        <f>IF(I6275/SponsorCost&gt;=RatchetTrigger,1,0)</f>
        <v/>
      </c>
      <c r="K6275">
        <f>IF(J6275=1,MgmtPctRatchet,MgmtPct)</f>
        <v/>
      </c>
      <c r="L6275">
        <f>K6275*H6275</f>
        <v/>
      </c>
      <c r="M6275">
        <f>EXP(-rf*C6275)*L6275</f>
        <v/>
      </c>
      <c r="N6275">
        <f>EXP(-rf*C6275)*E6275</f>
        <v/>
      </c>
    </row>
    <row r="6276">
      <c r="A6276" t="n">
        <v>6268</v>
      </c>
      <c r="B6276">
        <f>RAND()</f>
        <v/>
      </c>
      <c r="C6276">
        <f>IF(B6276&lt;P_3,3,IF(B6276&lt;P_3+P_4,4,5))</f>
        <v/>
      </c>
      <c r="D6276">
        <f>NORM.S.INV(RAND())</f>
        <v/>
      </c>
      <c r="E6276">
        <f>V0*EXP((rf-q_leak-0.5*sigma^2)*C6276+sigma*SQRT(C6276)*D6276)</f>
        <v/>
      </c>
      <c r="F6276">
        <f>SHL_face*(1+SHL_rate)^C6276</f>
        <v/>
      </c>
      <c r="G6276">
        <f>Pref_face*(1+Pref_rate)^C6276</f>
        <v/>
      </c>
      <c r="H6276">
        <f>MAX(E6276-F6276-G6276,0)</f>
        <v/>
      </c>
      <c r="I6276">
        <f>MIN(E6276,F6276+G6276)+(1-MgmtPct)*H6276</f>
        <v/>
      </c>
      <c r="J6276">
        <f>IF(I6276/SponsorCost&gt;=RatchetTrigger,1,0)</f>
        <v/>
      </c>
      <c r="K6276">
        <f>IF(J6276=1,MgmtPctRatchet,MgmtPct)</f>
        <v/>
      </c>
      <c r="L6276">
        <f>K6276*H6276</f>
        <v/>
      </c>
      <c r="M6276">
        <f>EXP(-rf*C6276)*L6276</f>
        <v/>
      </c>
      <c r="N6276">
        <f>EXP(-rf*C6276)*E6276</f>
        <v/>
      </c>
    </row>
    <row r="6277">
      <c r="A6277" t="n">
        <v>6269</v>
      </c>
      <c r="B6277">
        <f>RAND()</f>
        <v/>
      </c>
      <c r="C6277">
        <f>IF(B6277&lt;P_3,3,IF(B6277&lt;P_3+P_4,4,5))</f>
        <v/>
      </c>
      <c r="D6277">
        <f>NORM.S.INV(RAND())</f>
        <v/>
      </c>
      <c r="E6277">
        <f>V0*EXP((rf-q_leak-0.5*sigma^2)*C6277+sigma*SQRT(C6277)*D6277)</f>
        <v/>
      </c>
      <c r="F6277">
        <f>SHL_face*(1+SHL_rate)^C6277</f>
        <v/>
      </c>
      <c r="G6277">
        <f>Pref_face*(1+Pref_rate)^C6277</f>
        <v/>
      </c>
      <c r="H6277">
        <f>MAX(E6277-F6277-G6277,0)</f>
        <v/>
      </c>
      <c r="I6277">
        <f>MIN(E6277,F6277+G6277)+(1-MgmtPct)*H6277</f>
        <v/>
      </c>
      <c r="J6277">
        <f>IF(I6277/SponsorCost&gt;=RatchetTrigger,1,0)</f>
        <v/>
      </c>
      <c r="K6277">
        <f>IF(J6277=1,MgmtPctRatchet,MgmtPct)</f>
        <v/>
      </c>
      <c r="L6277">
        <f>K6277*H6277</f>
        <v/>
      </c>
      <c r="M6277">
        <f>EXP(-rf*C6277)*L6277</f>
        <v/>
      </c>
      <c r="N6277">
        <f>EXP(-rf*C6277)*E6277</f>
        <v/>
      </c>
    </row>
    <row r="6278">
      <c r="A6278" t="n">
        <v>6270</v>
      </c>
      <c r="B6278">
        <f>RAND()</f>
        <v/>
      </c>
      <c r="C6278">
        <f>IF(B6278&lt;P_3,3,IF(B6278&lt;P_3+P_4,4,5))</f>
        <v/>
      </c>
      <c r="D6278">
        <f>NORM.S.INV(RAND())</f>
        <v/>
      </c>
      <c r="E6278">
        <f>V0*EXP((rf-q_leak-0.5*sigma^2)*C6278+sigma*SQRT(C6278)*D6278)</f>
        <v/>
      </c>
      <c r="F6278">
        <f>SHL_face*(1+SHL_rate)^C6278</f>
        <v/>
      </c>
      <c r="G6278">
        <f>Pref_face*(1+Pref_rate)^C6278</f>
        <v/>
      </c>
      <c r="H6278">
        <f>MAX(E6278-F6278-G6278,0)</f>
        <v/>
      </c>
      <c r="I6278">
        <f>MIN(E6278,F6278+G6278)+(1-MgmtPct)*H6278</f>
        <v/>
      </c>
      <c r="J6278">
        <f>IF(I6278/SponsorCost&gt;=RatchetTrigger,1,0)</f>
        <v/>
      </c>
      <c r="K6278">
        <f>IF(J6278=1,MgmtPctRatchet,MgmtPct)</f>
        <v/>
      </c>
      <c r="L6278">
        <f>K6278*H6278</f>
        <v/>
      </c>
      <c r="M6278">
        <f>EXP(-rf*C6278)*L6278</f>
        <v/>
      </c>
      <c r="N6278">
        <f>EXP(-rf*C6278)*E6278</f>
        <v/>
      </c>
    </row>
    <row r="6279">
      <c r="A6279" t="n">
        <v>6271</v>
      </c>
      <c r="B6279">
        <f>RAND()</f>
        <v/>
      </c>
      <c r="C6279">
        <f>IF(B6279&lt;P_3,3,IF(B6279&lt;P_3+P_4,4,5))</f>
        <v/>
      </c>
      <c r="D6279">
        <f>NORM.S.INV(RAND())</f>
        <v/>
      </c>
      <c r="E6279">
        <f>V0*EXP((rf-q_leak-0.5*sigma^2)*C6279+sigma*SQRT(C6279)*D6279)</f>
        <v/>
      </c>
      <c r="F6279">
        <f>SHL_face*(1+SHL_rate)^C6279</f>
        <v/>
      </c>
      <c r="G6279">
        <f>Pref_face*(1+Pref_rate)^C6279</f>
        <v/>
      </c>
      <c r="H6279">
        <f>MAX(E6279-F6279-G6279,0)</f>
        <v/>
      </c>
      <c r="I6279">
        <f>MIN(E6279,F6279+G6279)+(1-MgmtPct)*H6279</f>
        <v/>
      </c>
      <c r="J6279">
        <f>IF(I6279/SponsorCost&gt;=RatchetTrigger,1,0)</f>
        <v/>
      </c>
      <c r="K6279">
        <f>IF(J6279=1,MgmtPctRatchet,MgmtPct)</f>
        <v/>
      </c>
      <c r="L6279">
        <f>K6279*H6279</f>
        <v/>
      </c>
      <c r="M6279">
        <f>EXP(-rf*C6279)*L6279</f>
        <v/>
      </c>
      <c r="N6279">
        <f>EXP(-rf*C6279)*E6279</f>
        <v/>
      </c>
    </row>
    <row r="6280">
      <c r="A6280" t="n">
        <v>6272</v>
      </c>
      <c r="B6280">
        <f>RAND()</f>
        <v/>
      </c>
      <c r="C6280">
        <f>IF(B6280&lt;P_3,3,IF(B6280&lt;P_3+P_4,4,5))</f>
        <v/>
      </c>
      <c r="D6280">
        <f>NORM.S.INV(RAND())</f>
        <v/>
      </c>
      <c r="E6280">
        <f>V0*EXP((rf-q_leak-0.5*sigma^2)*C6280+sigma*SQRT(C6280)*D6280)</f>
        <v/>
      </c>
      <c r="F6280">
        <f>SHL_face*(1+SHL_rate)^C6280</f>
        <v/>
      </c>
      <c r="G6280">
        <f>Pref_face*(1+Pref_rate)^C6280</f>
        <v/>
      </c>
      <c r="H6280">
        <f>MAX(E6280-F6280-G6280,0)</f>
        <v/>
      </c>
      <c r="I6280">
        <f>MIN(E6280,F6280+G6280)+(1-MgmtPct)*H6280</f>
        <v/>
      </c>
      <c r="J6280">
        <f>IF(I6280/SponsorCost&gt;=RatchetTrigger,1,0)</f>
        <v/>
      </c>
      <c r="K6280">
        <f>IF(J6280=1,MgmtPctRatchet,MgmtPct)</f>
        <v/>
      </c>
      <c r="L6280">
        <f>K6280*H6280</f>
        <v/>
      </c>
      <c r="M6280">
        <f>EXP(-rf*C6280)*L6280</f>
        <v/>
      </c>
      <c r="N6280">
        <f>EXP(-rf*C6280)*E6280</f>
        <v/>
      </c>
    </row>
    <row r="6281">
      <c r="A6281" t="n">
        <v>6273</v>
      </c>
      <c r="B6281">
        <f>RAND()</f>
        <v/>
      </c>
      <c r="C6281">
        <f>IF(B6281&lt;P_3,3,IF(B6281&lt;P_3+P_4,4,5))</f>
        <v/>
      </c>
      <c r="D6281">
        <f>NORM.S.INV(RAND())</f>
        <v/>
      </c>
      <c r="E6281">
        <f>V0*EXP((rf-q_leak-0.5*sigma^2)*C6281+sigma*SQRT(C6281)*D6281)</f>
        <v/>
      </c>
      <c r="F6281">
        <f>SHL_face*(1+SHL_rate)^C6281</f>
        <v/>
      </c>
      <c r="G6281">
        <f>Pref_face*(1+Pref_rate)^C6281</f>
        <v/>
      </c>
      <c r="H6281">
        <f>MAX(E6281-F6281-G6281,0)</f>
        <v/>
      </c>
      <c r="I6281">
        <f>MIN(E6281,F6281+G6281)+(1-MgmtPct)*H6281</f>
        <v/>
      </c>
      <c r="J6281">
        <f>IF(I6281/SponsorCost&gt;=RatchetTrigger,1,0)</f>
        <v/>
      </c>
      <c r="K6281">
        <f>IF(J6281=1,MgmtPctRatchet,MgmtPct)</f>
        <v/>
      </c>
      <c r="L6281">
        <f>K6281*H6281</f>
        <v/>
      </c>
      <c r="M6281">
        <f>EXP(-rf*C6281)*L6281</f>
        <v/>
      </c>
      <c r="N6281">
        <f>EXP(-rf*C6281)*E6281</f>
        <v/>
      </c>
    </row>
    <row r="6282">
      <c r="A6282" t="n">
        <v>6274</v>
      </c>
      <c r="B6282">
        <f>RAND()</f>
        <v/>
      </c>
      <c r="C6282">
        <f>IF(B6282&lt;P_3,3,IF(B6282&lt;P_3+P_4,4,5))</f>
        <v/>
      </c>
      <c r="D6282">
        <f>NORM.S.INV(RAND())</f>
        <v/>
      </c>
      <c r="E6282">
        <f>V0*EXP((rf-q_leak-0.5*sigma^2)*C6282+sigma*SQRT(C6282)*D6282)</f>
        <v/>
      </c>
      <c r="F6282">
        <f>SHL_face*(1+SHL_rate)^C6282</f>
        <v/>
      </c>
      <c r="G6282">
        <f>Pref_face*(1+Pref_rate)^C6282</f>
        <v/>
      </c>
      <c r="H6282">
        <f>MAX(E6282-F6282-G6282,0)</f>
        <v/>
      </c>
      <c r="I6282">
        <f>MIN(E6282,F6282+G6282)+(1-MgmtPct)*H6282</f>
        <v/>
      </c>
      <c r="J6282">
        <f>IF(I6282/SponsorCost&gt;=RatchetTrigger,1,0)</f>
        <v/>
      </c>
      <c r="K6282">
        <f>IF(J6282=1,MgmtPctRatchet,MgmtPct)</f>
        <v/>
      </c>
      <c r="L6282">
        <f>K6282*H6282</f>
        <v/>
      </c>
      <c r="M6282">
        <f>EXP(-rf*C6282)*L6282</f>
        <v/>
      </c>
      <c r="N6282">
        <f>EXP(-rf*C6282)*E6282</f>
        <v/>
      </c>
    </row>
    <row r="6283">
      <c r="A6283" t="n">
        <v>6275</v>
      </c>
      <c r="B6283">
        <f>RAND()</f>
        <v/>
      </c>
      <c r="C6283">
        <f>IF(B6283&lt;P_3,3,IF(B6283&lt;P_3+P_4,4,5))</f>
        <v/>
      </c>
      <c r="D6283">
        <f>NORM.S.INV(RAND())</f>
        <v/>
      </c>
      <c r="E6283">
        <f>V0*EXP((rf-q_leak-0.5*sigma^2)*C6283+sigma*SQRT(C6283)*D6283)</f>
        <v/>
      </c>
      <c r="F6283">
        <f>SHL_face*(1+SHL_rate)^C6283</f>
        <v/>
      </c>
      <c r="G6283">
        <f>Pref_face*(1+Pref_rate)^C6283</f>
        <v/>
      </c>
      <c r="H6283">
        <f>MAX(E6283-F6283-G6283,0)</f>
        <v/>
      </c>
      <c r="I6283">
        <f>MIN(E6283,F6283+G6283)+(1-MgmtPct)*H6283</f>
        <v/>
      </c>
      <c r="J6283">
        <f>IF(I6283/SponsorCost&gt;=RatchetTrigger,1,0)</f>
        <v/>
      </c>
      <c r="K6283">
        <f>IF(J6283=1,MgmtPctRatchet,MgmtPct)</f>
        <v/>
      </c>
      <c r="L6283">
        <f>K6283*H6283</f>
        <v/>
      </c>
      <c r="M6283">
        <f>EXP(-rf*C6283)*L6283</f>
        <v/>
      </c>
      <c r="N6283">
        <f>EXP(-rf*C6283)*E6283</f>
        <v/>
      </c>
    </row>
    <row r="6284">
      <c r="A6284" t="n">
        <v>6276</v>
      </c>
      <c r="B6284">
        <f>RAND()</f>
        <v/>
      </c>
      <c r="C6284">
        <f>IF(B6284&lt;P_3,3,IF(B6284&lt;P_3+P_4,4,5))</f>
        <v/>
      </c>
      <c r="D6284">
        <f>NORM.S.INV(RAND())</f>
        <v/>
      </c>
      <c r="E6284">
        <f>V0*EXP((rf-q_leak-0.5*sigma^2)*C6284+sigma*SQRT(C6284)*D6284)</f>
        <v/>
      </c>
      <c r="F6284">
        <f>SHL_face*(1+SHL_rate)^C6284</f>
        <v/>
      </c>
      <c r="G6284">
        <f>Pref_face*(1+Pref_rate)^C6284</f>
        <v/>
      </c>
      <c r="H6284">
        <f>MAX(E6284-F6284-G6284,0)</f>
        <v/>
      </c>
      <c r="I6284">
        <f>MIN(E6284,F6284+G6284)+(1-MgmtPct)*H6284</f>
        <v/>
      </c>
      <c r="J6284">
        <f>IF(I6284/SponsorCost&gt;=RatchetTrigger,1,0)</f>
        <v/>
      </c>
      <c r="K6284">
        <f>IF(J6284=1,MgmtPctRatchet,MgmtPct)</f>
        <v/>
      </c>
      <c r="L6284">
        <f>K6284*H6284</f>
        <v/>
      </c>
      <c r="M6284">
        <f>EXP(-rf*C6284)*L6284</f>
        <v/>
      </c>
      <c r="N6284">
        <f>EXP(-rf*C6284)*E6284</f>
        <v/>
      </c>
    </row>
    <row r="6285">
      <c r="A6285" t="n">
        <v>6277</v>
      </c>
      <c r="B6285">
        <f>RAND()</f>
        <v/>
      </c>
      <c r="C6285">
        <f>IF(B6285&lt;P_3,3,IF(B6285&lt;P_3+P_4,4,5))</f>
        <v/>
      </c>
      <c r="D6285">
        <f>NORM.S.INV(RAND())</f>
        <v/>
      </c>
      <c r="E6285">
        <f>V0*EXP((rf-q_leak-0.5*sigma^2)*C6285+sigma*SQRT(C6285)*D6285)</f>
        <v/>
      </c>
      <c r="F6285">
        <f>SHL_face*(1+SHL_rate)^C6285</f>
        <v/>
      </c>
      <c r="G6285">
        <f>Pref_face*(1+Pref_rate)^C6285</f>
        <v/>
      </c>
      <c r="H6285">
        <f>MAX(E6285-F6285-G6285,0)</f>
        <v/>
      </c>
      <c r="I6285">
        <f>MIN(E6285,F6285+G6285)+(1-MgmtPct)*H6285</f>
        <v/>
      </c>
      <c r="J6285">
        <f>IF(I6285/SponsorCost&gt;=RatchetTrigger,1,0)</f>
        <v/>
      </c>
      <c r="K6285">
        <f>IF(J6285=1,MgmtPctRatchet,MgmtPct)</f>
        <v/>
      </c>
      <c r="L6285">
        <f>K6285*H6285</f>
        <v/>
      </c>
      <c r="M6285">
        <f>EXP(-rf*C6285)*L6285</f>
        <v/>
      </c>
      <c r="N6285">
        <f>EXP(-rf*C6285)*E6285</f>
        <v/>
      </c>
    </row>
    <row r="6286">
      <c r="A6286" t="n">
        <v>6278</v>
      </c>
      <c r="B6286">
        <f>RAND()</f>
        <v/>
      </c>
      <c r="C6286">
        <f>IF(B6286&lt;P_3,3,IF(B6286&lt;P_3+P_4,4,5))</f>
        <v/>
      </c>
      <c r="D6286">
        <f>NORM.S.INV(RAND())</f>
        <v/>
      </c>
      <c r="E6286">
        <f>V0*EXP((rf-q_leak-0.5*sigma^2)*C6286+sigma*SQRT(C6286)*D6286)</f>
        <v/>
      </c>
      <c r="F6286">
        <f>SHL_face*(1+SHL_rate)^C6286</f>
        <v/>
      </c>
      <c r="G6286">
        <f>Pref_face*(1+Pref_rate)^C6286</f>
        <v/>
      </c>
      <c r="H6286">
        <f>MAX(E6286-F6286-G6286,0)</f>
        <v/>
      </c>
      <c r="I6286">
        <f>MIN(E6286,F6286+G6286)+(1-MgmtPct)*H6286</f>
        <v/>
      </c>
      <c r="J6286">
        <f>IF(I6286/SponsorCost&gt;=RatchetTrigger,1,0)</f>
        <v/>
      </c>
      <c r="K6286">
        <f>IF(J6286=1,MgmtPctRatchet,MgmtPct)</f>
        <v/>
      </c>
      <c r="L6286">
        <f>K6286*H6286</f>
        <v/>
      </c>
      <c r="M6286">
        <f>EXP(-rf*C6286)*L6286</f>
        <v/>
      </c>
      <c r="N6286">
        <f>EXP(-rf*C6286)*E6286</f>
        <v/>
      </c>
    </row>
    <row r="6287">
      <c r="A6287" t="n">
        <v>6279</v>
      </c>
      <c r="B6287">
        <f>RAND()</f>
        <v/>
      </c>
      <c r="C6287">
        <f>IF(B6287&lt;P_3,3,IF(B6287&lt;P_3+P_4,4,5))</f>
        <v/>
      </c>
      <c r="D6287">
        <f>NORM.S.INV(RAND())</f>
        <v/>
      </c>
      <c r="E6287">
        <f>V0*EXP((rf-q_leak-0.5*sigma^2)*C6287+sigma*SQRT(C6287)*D6287)</f>
        <v/>
      </c>
      <c r="F6287">
        <f>SHL_face*(1+SHL_rate)^C6287</f>
        <v/>
      </c>
      <c r="G6287">
        <f>Pref_face*(1+Pref_rate)^C6287</f>
        <v/>
      </c>
      <c r="H6287">
        <f>MAX(E6287-F6287-G6287,0)</f>
        <v/>
      </c>
      <c r="I6287">
        <f>MIN(E6287,F6287+G6287)+(1-MgmtPct)*H6287</f>
        <v/>
      </c>
      <c r="J6287">
        <f>IF(I6287/SponsorCost&gt;=RatchetTrigger,1,0)</f>
        <v/>
      </c>
      <c r="K6287">
        <f>IF(J6287=1,MgmtPctRatchet,MgmtPct)</f>
        <v/>
      </c>
      <c r="L6287">
        <f>K6287*H6287</f>
        <v/>
      </c>
      <c r="M6287">
        <f>EXP(-rf*C6287)*L6287</f>
        <v/>
      </c>
      <c r="N6287">
        <f>EXP(-rf*C6287)*E6287</f>
        <v/>
      </c>
    </row>
    <row r="6288">
      <c r="A6288" t="n">
        <v>6280</v>
      </c>
      <c r="B6288">
        <f>RAND()</f>
        <v/>
      </c>
      <c r="C6288">
        <f>IF(B6288&lt;P_3,3,IF(B6288&lt;P_3+P_4,4,5))</f>
        <v/>
      </c>
      <c r="D6288">
        <f>NORM.S.INV(RAND())</f>
        <v/>
      </c>
      <c r="E6288">
        <f>V0*EXP((rf-q_leak-0.5*sigma^2)*C6288+sigma*SQRT(C6288)*D6288)</f>
        <v/>
      </c>
      <c r="F6288">
        <f>SHL_face*(1+SHL_rate)^C6288</f>
        <v/>
      </c>
      <c r="G6288">
        <f>Pref_face*(1+Pref_rate)^C6288</f>
        <v/>
      </c>
      <c r="H6288">
        <f>MAX(E6288-F6288-G6288,0)</f>
        <v/>
      </c>
      <c r="I6288">
        <f>MIN(E6288,F6288+G6288)+(1-MgmtPct)*H6288</f>
        <v/>
      </c>
      <c r="J6288">
        <f>IF(I6288/SponsorCost&gt;=RatchetTrigger,1,0)</f>
        <v/>
      </c>
      <c r="K6288">
        <f>IF(J6288=1,MgmtPctRatchet,MgmtPct)</f>
        <v/>
      </c>
      <c r="L6288">
        <f>K6288*H6288</f>
        <v/>
      </c>
      <c r="M6288">
        <f>EXP(-rf*C6288)*L6288</f>
        <v/>
      </c>
      <c r="N6288">
        <f>EXP(-rf*C6288)*E6288</f>
        <v/>
      </c>
    </row>
    <row r="6289">
      <c r="A6289" t="n">
        <v>6281</v>
      </c>
      <c r="B6289">
        <f>RAND()</f>
        <v/>
      </c>
      <c r="C6289">
        <f>IF(B6289&lt;P_3,3,IF(B6289&lt;P_3+P_4,4,5))</f>
        <v/>
      </c>
      <c r="D6289">
        <f>NORM.S.INV(RAND())</f>
        <v/>
      </c>
      <c r="E6289">
        <f>V0*EXP((rf-q_leak-0.5*sigma^2)*C6289+sigma*SQRT(C6289)*D6289)</f>
        <v/>
      </c>
      <c r="F6289">
        <f>SHL_face*(1+SHL_rate)^C6289</f>
        <v/>
      </c>
      <c r="G6289">
        <f>Pref_face*(1+Pref_rate)^C6289</f>
        <v/>
      </c>
      <c r="H6289">
        <f>MAX(E6289-F6289-G6289,0)</f>
        <v/>
      </c>
      <c r="I6289">
        <f>MIN(E6289,F6289+G6289)+(1-MgmtPct)*H6289</f>
        <v/>
      </c>
      <c r="J6289">
        <f>IF(I6289/SponsorCost&gt;=RatchetTrigger,1,0)</f>
        <v/>
      </c>
      <c r="K6289">
        <f>IF(J6289=1,MgmtPctRatchet,MgmtPct)</f>
        <v/>
      </c>
      <c r="L6289">
        <f>K6289*H6289</f>
        <v/>
      </c>
      <c r="M6289">
        <f>EXP(-rf*C6289)*L6289</f>
        <v/>
      </c>
      <c r="N6289">
        <f>EXP(-rf*C6289)*E6289</f>
        <v/>
      </c>
    </row>
    <row r="6290">
      <c r="A6290" t="n">
        <v>6282</v>
      </c>
      <c r="B6290">
        <f>RAND()</f>
        <v/>
      </c>
      <c r="C6290">
        <f>IF(B6290&lt;P_3,3,IF(B6290&lt;P_3+P_4,4,5))</f>
        <v/>
      </c>
      <c r="D6290">
        <f>NORM.S.INV(RAND())</f>
        <v/>
      </c>
      <c r="E6290">
        <f>V0*EXP((rf-q_leak-0.5*sigma^2)*C6290+sigma*SQRT(C6290)*D6290)</f>
        <v/>
      </c>
      <c r="F6290">
        <f>SHL_face*(1+SHL_rate)^C6290</f>
        <v/>
      </c>
      <c r="G6290">
        <f>Pref_face*(1+Pref_rate)^C6290</f>
        <v/>
      </c>
      <c r="H6290">
        <f>MAX(E6290-F6290-G6290,0)</f>
        <v/>
      </c>
      <c r="I6290">
        <f>MIN(E6290,F6290+G6290)+(1-MgmtPct)*H6290</f>
        <v/>
      </c>
      <c r="J6290">
        <f>IF(I6290/SponsorCost&gt;=RatchetTrigger,1,0)</f>
        <v/>
      </c>
      <c r="K6290">
        <f>IF(J6290=1,MgmtPctRatchet,MgmtPct)</f>
        <v/>
      </c>
      <c r="L6290">
        <f>K6290*H6290</f>
        <v/>
      </c>
      <c r="M6290">
        <f>EXP(-rf*C6290)*L6290</f>
        <v/>
      </c>
      <c r="N6290">
        <f>EXP(-rf*C6290)*E6290</f>
        <v/>
      </c>
    </row>
    <row r="6291">
      <c r="A6291" t="n">
        <v>6283</v>
      </c>
      <c r="B6291">
        <f>RAND()</f>
        <v/>
      </c>
      <c r="C6291">
        <f>IF(B6291&lt;P_3,3,IF(B6291&lt;P_3+P_4,4,5))</f>
        <v/>
      </c>
      <c r="D6291">
        <f>NORM.S.INV(RAND())</f>
        <v/>
      </c>
      <c r="E6291">
        <f>V0*EXP((rf-q_leak-0.5*sigma^2)*C6291+sigma*SQRT(C6291)*D6291)</f>
        <v/>
      </c>
      <c r="F6291">
        <f>SHL_face*(1+SHL_rate)^C6291</f>
        <v/>
      </c>
      <c r="G6291">
        <f>Pref_face*(1+Pref_rate)^C6291</f>
        <v/>
      </c>
      <c r="H6291">
        <f>MAX(E6291-F6291-G6291,0)</f>
        <v/>
      </c>
      <c r="I6291">
        <f>MIN(E6291,F6291+G6291)+(1-MgmtPct)*H6291</f>
        <v/>
      </c>
      <c r="J6291">
        <f>IF(I6291/SponsorCost&gt;=RatchetTrigger,1,0)</f>
        <v/>
      </c>
      <c r="K6291">
        <f>IF(J6291=1,MgmtPctRatchet,MgmtPct)</f>
        <v/>
      </c>
      <c r="L6291">
        <f>K6291*H6291</f>
        <v/>
      </c>
      <c r="M6291">
        <f>EXP(-rf*C6291)*L6291</f>
        <v/>
      </c>
      <c r="N6291">
        <f>EXP(-rf*C6291)*E6291</f>
        <v/>
      </c>
    </row>
    <row r="6292">
      <c r="A6292" t="n">
        <v>6284</v>
      </c>
      <c r="B6292">
        <f>RAND()</f>
        <v/>
      </c>
      <c r="C6292">
        <f>IF(B6292&lt;P_3,3,IF(B6292&lt;P_3+P_4,4,5))</f>
        <v/>
      </c>
      <c r="D6292">
        <f>NORM.S.INV(RAND())</f>
        <v/>
      </c>
      <c r="E6292">
        <f>V0*EXP((rf-q_leak-0.5*sigma^2)*C6292+sigma*SQRT(C6292)*D6292)</f>
        <v/>
      </c>
      <c r="F6292">
        <f>SHL_face*(1+SHL_rate)^C6292</f>
        <v/>
      </c>
      <c r="G6292">
        <f>Pref_face*(1+Pref_rate)^C6292</f>
        <v/>
      </c>
      <c r="H6292">
        <f>MAX(E6292-F6292-G6292,0)</f>
        <v/>
      </c>
      <c r="I6292">
        <f>MIN(E6292,F6292+G6292)+(1-MgmtPct)*H6292</f>
        <v/>
      </c>
      <c r="J6292">
        <f>IF(I6292/SponsorCost&gt;=RatchetTrigger,1,0)</f>
        <v/>
      </c>
      <c r="K6292">
        <f>IF(J6292=1,MgmtPctRatchet,MgmtPct)</f>
        <v/>
      </c>
      <c r="L6292">
        <f>K6292*H6292</f>
        <v/>
      </c>
      <c r="M6292">
        <f>EXP(-rf*C6292)*L6292</f>
        <v/>
      </c>
      <c r="N6292">
        <f>EXP(-rf*C6292)*E6292</f>
        <v/>
      </c>
    </row>
    <row r="6293">
      <c r="A6293" t="n">
        <v>6285</v>
      </c>
      <c r="B6293">
        <f>RAND()</f>
        <v/>
      </c>
      <c r="C6293">
        <f>IF(B6293&lt;P_3,3,IF(B6293&lt;P_3+P_4,4,5))</f>
        <v/>
      </c>
      <c r="D6293">
        <f>NORM.S.INV(RAND())</f>
        <v/>
      </c>
      <c r="E6293">
        <f>V0*EXP((rf-q_leak-0.5*sigma^2)*C6293+sigma*SQRT(C6293)*D6293)</f>
        <v/>
      </c>
      <c r="F6293">
        <f>SHL_face*(1+SHL_rate)^C6293</f>
        <v/>
      </c>
      <c r="G6293">
        <f>Pref_face*(1+Pref_rate)^C6293</f>
        <v/>
      </c>
      <c r="H6293">
        <f>MAX(E6293-F6293-G6293,0)</f>
        <v/>
      </c>
      <c r="I6293">
        <f>MIN(E6293,F6293+G6293)+(1-MgmtPct)*H6293</f>
        <v/>
      </c>
      <c r="J6293">
        <f>IF(I6293/SponsorCost&gt;=RatchetTrigger,1,0)</f>
        <v/>
      </c>
      <c r="K6293">
        <f>IF(J6293=1,MgmtPctRatchet,MgmtPct)</f>
        <v/>
      </c>
      <c r="L6293">
        <f>K6293*H6293</f>
        <v/>
      </c>
      <c r="M6293">
        <f>EXP(-rf*C6293)*L6293</f>
        <v/>
      </c>
      <c r="N6293">
        <f>EXP(-rf*C6293)*E6293</f>
        <v/>
      </c>
    </row>
    <row r="6294">
      <c r="A6294" t="n">
        <v>6286</v>
      </c>
      <c r="B6294">
        <f>RAND()</f>
        <v/>
      </c>
      <c r="C6294">
        <f>IF(B6294&lt;P_3,3,IF(B6294&lt;P_3+P_4,4,5))</f>
        <v/>
      </c>
      <c r="D6294">
        <f>NORM.S.INV(RAND())</f>
        <v/>
      </c>
      <c r="E6294">
        <f>V0*EXP((rf-q_leak-0.5*sigma^2)*C6294+sigma*SQRT(C6294)*D6294)</f>
        <v/>
      </c>
      <c r="F6294">
        <f>SHL_face*(1+SHL_rate)^C6294</f>
        <v/>
      </c>
      <c r="G6294">
        <f>Pref_face*(1+Pref_rate)^C6294</f>
        <v/>
      </c>
      <c r="H6294">
        <f>MAX(E6294-F6294-G6294,0)</f>
        <v/>
      </c>
      <c r="I6294">
        <f>MIN(E6294,F6294+G6294)+(1-MgmtPct)*H6294</f>
        <v/>
      </c>
      <c r="J6294">
        <f>IF(I6294/SponsorCost&gt;=RatchetTrigger,1,0)</f>
        <v/>
      </c>
      <c r="K6294">
        <f>IF(J6294=1,MgmtPctRatchet,MgmtPct)</f>
        <v/>
      </c>
      <c r="L6294">
        <f>K6294*H6294</f>
        <v/>
      </c>
      <c r="M6294">
        <f>EXP(-rf*C6294)*L6294</f>
        <v/>
      </c>
      <c r="N6294">
        <f>EXP(-rf*C6294)*E6294</f>
        <v/>
      </c>
    </row>
    <row r="6295">
      <c r="A6295" t="n">
        <v>6287</v>
      </c>
      <c r="B6295">
        <f>RAND()</f>
        <v/>
      </c>
      <c r="C6295">
        <f>IF(B6295&lt;P_3,3,IF(B6295&lt;P_3+P_4,4,5))</f>
        <v/>
      </c>
      <c r="D6295">
        <f>NORM.S.INV(RAND())</f>
        <v/>
      </c>
      <c r="E6295">
        <f>V0*EXP((rf-q_leak-0.5*sigma^2)*C6295+sigma*SQRT(C6295)*D6295)</f>
        <v/>
      </c>
      <c r="F6295">
        <f>SHL_face*(1+SHL_rate)^C6295</f>
        <v/>
      </c>
      <c r="G6295">
        <f>Pref_face*(1+Pref_rate)^C6295</f>
        <v/>
      </c>
      <c r="H6295">
        <f>MAX(E6295-F6295-G6295,0)</f>
        <v/>
      </c>
      <c r="I6295">
        <f>MIN(E6295,F6295+G6295)+(1-MgmtPct)*H6295</f>
        <v/>
      </c>
      <c r="J6295">
        <f>IF(I6295/SponsorCost&gt;=RatchetTrigger,1,0)</f>
        <v/>
      </c>
      <c r="K6295">
        <f>IF(J6295=1,MgmtPctRatchet,MgmtPct)</f>
        <v/>
      </c>
      <c r="L6295">
        <f>K6295*H6295</f>
        <v/>
      </c>
      <c r="M6295">
        <f>EXP(-rf*C6295)*L6295</f>
        <v/>
      </c>
      <c r="N6295">
        <f>EXP(-rf*C6295)*E6295</f>
        <v/>
      </c>
    </row>
    <row r="6296">
      <c r="A6296" t="n">
        <v>6288</v>
      </c>
      <c r="B6296">
        <f>RAND()</f>
        <v/>
      </c>
      <c r="C6296">
        <f>IF(B6296&lt;P_3,3,IF(B6296&lt;P_3+P_4,4,5))</f>
        <v/>
      </c>
      <c r="D6296">
        <f>NORM.S.INV(RAND())</f>
        <v/>
      </c>
      <c r="E6296">
        <f>V0*EXP((rf-q_leak-0.5*sigma^2)*C6296+sigma*SQRT(C6296)*D6296)</f>
        <v/>
      </c>
      <c r="F6296">
        <f>SHL_face*(1+SHL_rate)^C6296</f>
        <v/>
      </c>
      <c r="G6296">
        <f>Pref_face*(1+Pref_rate)^C6296</f>
        <v/>
      </c>
      <c r="H6296">
        <f>MAX(E6296-F6296-G6296,0)</f>
        <v/>
      </c>
      <c r="I6296">
        <f>MIN(E6296,F6296+G6296)+(1-MgmtPct)*H6296</f>
        <v/>
      </c>
      <c r="J6296">
        <f>IF(I6296/SponsorCost&gt;=RatchetTrigger,1,0)</f>
        <v/>
      </c>
      <c r="K6296">
        <f>IF(J6296=1,MgmtPctRatchet,MgmtPct)</f>
        <v/>
      </c>
      <c r="L6296">
        <f>K6296*H6296</f>
        <v/>
      </c>
      <c r="M6296">
        <f>EXP(-rf*C6296)*L6296</f>
        <v/>
      </c>
      <c r="N6296">
        <f>EXP(-rf*C6296)*E6296</f>
        <v/>
      </c>
    </row>
    <row r="6297">
      <c r="A6297" t="n">
        <v>6289</v>
      </c>
      <c r="B6297">
        <f>RAND()</f>
        <v/>
      </c>
      <c r="C6297">
        <f>IF(B6297&lt;P_3,3,IF(B6297&lt;P_3+P_4,4,5))</f>
        <v/>
      </c>
      <c r="D6297">
        <f>NORM.S.INV(RAND())</f>
        <v/>
      </c>
      <c r="E6297">
        <f>V0*EXP((rf-q_leak-0.5*sigma^2)*C6297+sigma*SQRT(C6297)*D6297)</f>
        <v/>
      </c>
      <c r="F6297">
        <f>SHL_face*(1+SHL_rate)^C6297</f>
        <v/>
      </c>
      <c r="G6297">
        <f>Pref_face*(1+Pref_rate)^C6297</f>
        <v/>
      </c>
      <c r="H6297">
        <f>MAX(E6297-F6297-G6297,0)</f>
        <v/>
      </c>
      <c r="I6297">
        <f>MIN(E6297,F6297+G6297)+(1-MgmtPct)*H6297</f>
        <v/>
      </c>
      <c r="J6297">
        <f>IF(I6297/SponsorCost&gt;=RatchetTrigger,1,0)</f>
        <v/>
      </c>
      <c r="K6297">
        <f>IF(J6297=1,MgmtPctRatchet,MgmtPct)</f>
        <v/>
      </c>
      <c r="L6297">
        <f>K6297*H6297</f>
        <v/>
      </c>
      <c r="M6297">
        <f>EXP(-rf*C6297)*L6297</f>
        <v/>
      </c>
      <c r="N6297">
        <f>EXP(-rf*C6297)*E6297</f>
        <v/>
      </c>
    </row>
    <row r="6298">
      <c r="A6298" t="n">
        <v>6290</v>
      </c>
      <c r="B6298">
        <f>RAND()</f>
        <v/>
      </c>
      <c r="C6298">
        <f>IF(B6298&lt;P_3,3,IF(B6298&lt;P_3+P_4,4,5))</f>
        <v/>
      </c>
      <c r="D6298">
        <f>NORM.S.INV(RAND())</f>
        <v/>
      </c>
      <c r="E6298">
        <f>V0*EXP((rf-q_leak-0.5*sigma^2)*C6298+sigma*SQRT(C6298)*D6298)</f>
        <v/>
      </c>
      <c r="F6298">
        <f>SHL_face*(1+SHL_rate)^C6298</f>
        <v/>
      </c>
      <c r="G6298">
        <f>Pref_face*(1+Pref_rate)^C6298</f>
        <v/>
      </c>
      <c r="H6298">
        <f>MAX(E6298-F6298-G6298,0)</f>
        <v/>
      </c>
      <c r="I6298">
        <f>MIN(E6298,F6298+G6298)+(1-MgmtPct)*H6298</f>
        <v/>
      </c>
      <c r="J6298">
        <f>IF(I6298/SponsorCost&gt;=RatchetTrigger,1,0)</f>
        <v/>
      </c>
      <c r="K6298">
        <f>IF(J6298=1,MgmtPctRatchet,MgmtPct)</f>
        <v/>
      </c>
      <c r="L6298">
        <f>K6298*H6298</f>
        <v/>
      </c>
      <c r="M6298">
        <f>EXP(-rf*C6298)*L6298</f>
        <v/>
      </c>
      <c r="N6298">
        <f>EXP(-rf*C6298)*E6298</f>
        <v/>
      </c>
    </row>
    <row r="6299">
      <c r="A6299" t="n">
        <v>6291</v>
      </c>
      <c r="B6299">
        <f>RAND()</f>
        <v/>
      </c>
      <c r="C6299">
        <f>IF(B6299&lt;P_3,3,IF(B6299&lt;P_3+P_4,4,5))</f>
        <v/>
      </c>
      <c r="D6299">
        <f>NORM.S.INV(RAND())</f>
        <v/>
      </c>
      <c r="E6299">
        <f>V0*EXP((rf-q_leak-0.5*sigma^2)*C6299+sigma*SQRT(C6299)*D6299)</f>
        <v/>
      </c>
      <c r="F6299">
        <f>SHL_face*(1+SHL_rate)^C6299</f>
        <v/>
      </c>
      <c r="G6299">
        <f>Pref_face*(1+Pref_rate)^C6299</f>
        <v/>
      </c>
      <c r="H6299">
        <f>MAX(E6299-F6299-G6299,0)</f>
        <v/>
      </c>
      <c r="I6299">
        <f>MIN(E6299,F6299+G6299)+(1-MgmtPct)*H6299</f>
        <v/>
      </c>
      <c r="J6299">
        <f>IF(I6299/SponsorCost&gt;=RatchetTrigger,1,0)</f>
        <v/>
      </c>
      <c r="K6299">
        <f>IF(J6299=1,MgmtPctRatchet,MgmtPct)</f>
        <v/>
      </c>
      <c r="L6299">
        <f>K6299*H6299</f>
        <v/>
      </c>
      <c r="M6299">
        <f>EXP(-rf*C6299)*L6299</f>
        <v/>
      </c>
      <c r="N6299">
        <f>EXP(-rf*C6299)*E6299</f>
        <v/>
      </c>
    </row>
    <row r="6300">
      <c r="A6300" t="n">
        <v>6292</v>
      </c>
      <c r="B6300">
        <f>RAND()</f>
        <v/>
      </c>
      <c r="C6300">
        <f>IF(B6300&lt;P_3,3,IF(B6300&lt;P_3+P_4,4,5))</f>
        <v/>
      </c>
      <c r="D6300">
        <f>NORM.S.INV(RAND())</f>
        <v/>
      </c>
      <c r="E6300">
        <f>V0*EXP((rf-q_leak-0.5*sigma^2)*C6300+sigma*SQRT(C6300)*D6300)</f>
        <v/>
      </c>
      <c r="F6300">
        <f>SHL_face*(1+SHL_rate)^C6300</f>
        <v/>
      </c>
      <c r="G6300">
        <f>Pref_face*(1+Pref_rate)^C6300</f>
        <v/>
      </c>
      <c r="H6300">
        <f>MAX(E6300-F6300-G6300,0)</f>
        <v/>
      </c>
      <c r="I6300">
        <f>MIN(E6300,F6300+G6300)+(1-MgmtPct)*H6300</f>
        <v/>
      </c>
      <c r="J6300">
        <f>IF(I6300/SponsorCost&gt;=RatchetTrigger,1,0)</f>
        <v/>
      </c>
      <c r="K6300">
        <f>IF(J6300=1,MgmtPctRatchet,MgmtPct)</f>
        <v/>
      </c>
      <c r="L6300">
        <f>K6300*H6300</f>
        <v/>
      </c>
      <c r="M6300">
        <f>EXP(-rf*C6300)*L6300</f>
        <v/>
      </c>
      <c r="N6300">
        <f>EXP(-rf*C6300)*E6300</f>
        <v/>
      </c>
    </row>
    <row r="6301">
      <c r="A6301" t="n">
        <v>6293</v>
      </c>
      <c r="B6301">
        <f>RAND()</f>
        <v/>
      </c>
      <c r="C6301">
        <f>IF(B6301&lt;P_3,3,IF(B6301&lt;P_3+P_4,4,5))</f>
        <v/>
      </c>
      <c r="D6301">
        <f>NORM.S.INV(RAND())</f>
        <v/>
      </c>
      <c r="E6301">
        <f>V0*EXP((rf-q_leak-0.5*sigma^2)*C6301+sigma*SQRT(C6301)*D6301)</f>
        <v/>
      </c>
      <c r="F6301">
        <f>SHL_face*(1+SHL_rate)^C6301</f>
        <v/>
      </c>
      <c r="G6301">
        <f>Pref_face*(1+Pref_rate)^C6301</f>
        <v/>
      </c>
      <c r="H6301">
        <f>MAX(E6301-F6301-G6301,0)</f>
        <v/>
      </c>
      <c r="I6301">
        <f>MIN(E6301,F6301+G6301)+(1-MgmtPct)*H6301</f>
        <v/>
      </c>
      <c r="J6301">
        <f>IF(I6301/SponsorCost&gt;=RatchetTrigger,1,0)</f>
        <v/>
      </c>
      <c r="K6301">
        <f>IF(J6301=1,MgmtPctRatchet,MgmtPct)</f>
        <v/>
      </c>
      <c r="L6301">
        <f>K6301*H6301</f>
        <v/>
      </c>
      <c r="M6301">
        <f>EXP(-rf*C6301)*L6301</f>
        <v/>
      </c>
      <c r="N6301">
        <f>EXP(-rf*C6301)*E6301</f>
        <v/>
      </c>
    </row>
    <row r="6302">
      <c r="A6302" t="n">
        <v>6294</v>
      </c>
      <c r="B6302">
        <f>RAND()</f>
        <v/>
      </c>
      <c r="C6302">
        <f>IF(B6302&lt;P_3,3,IF(B6302&lt;P_3+P_4,4,5))</f>
        <v/>
      </c>
      <c r="D6302">
        <f>NORM.S.INV(RAND())</f>
        <v/>
      </c>
      <c r="E6302">
        <f>V0*EXP((rf-q_leak-0.5*sigma^2)*C6302+sigma*SQRT(C6302)*D6302)</f>
        <v/>
      </c>
      <c r="F6302">
        <f>SHL_face*(1+SHL_rate)^C6302</f>
        <v/>
      </c>
      <c r="G6302">
        <f>Pref_face*(1+Pref_rate)^C6302</f>
        <v/>
      </c>
      <c r="H6302">
        <f>MAX(E6302-F6302-G6302,0)</f>
        <v/>
      </c>
      <c r="I6302">
        <f>MIN(E6302,F6302+G6302)+(1-MgmtPct)*H6302</f>
        <v/>
      </c>
      <c r="J6302">
        <f>IF(I6302/SponsorCost&gt;=RatchetTrigger,1,0)</f>
        <v/>
      </c>
      <c r="K6302">
        <f>IF(J6302=1,MgmtPctRatchet,MgmtPct)</f>
        <v/>
      </c>
      <c r="L6302">
        <f>K6302*H6302</f>
        <v/>
      </c>
      <c r="M6302">
        <f>EXP(-rf*C6302)*L6302</f>
        <v/>
      </c>
      <c r="N6302">
        <f>EXP(-rf*C6302)*E6302</f>
        <v/>
      </c>
    </row>
    <row r="6303">
      <c r="A6303" t="n">
        <v>6295</v>
      </c>
      <c r="B6303">
        <f>RAND()</f>
        <v/>
      </c>
      <c r="C6303">
        <f>IF(B6303&lt;P_3,3,IF(B6303&lt;P_3+P_4,4,5))</f>
        <v/>
      </c>
      <c r="D6303">
        <f>NORM.S.INV(RAND())</f>
        <v/>
      </c>
      <c r="E6303">
        <f>V0*EXP((rf-q_leak-0.5*sigma^2)*C6303+sigma*SQRT(C6303)*D6303)</f>
        <v/>
      </c>
      <c r="F6303">
        <f>SHL_face*(1+SHL_rate)^C6303</f>
        <v/>
      </c>
      <c r="G6303">
        <f>Pref_face*(1+Pref_rate)^C6303</f>
        <v/>
      </c>
      <c r="H6303">
        <f>MAX(E6303-F6303-G6303,0)</f>
        <v/>
      </c>
      <c r="I6303">
        <f>MIN(E6303,F6303+G6303)+(1-MgmtPct)*H6303</f>
        <v/>
      </c>
      <c r="J6303">
        <f>IF(I6303/SponsorCost&gt;=RatchetTrigger,1,0)</f>
        <v/>
      </c>
      <c r="K6303">
        <f>IF(J6303=1,MgmtPctRatchet,MgmtPct)</f>
        <v/>
      </c>
      <c r="L6303">
        <f>K6303*H6303</f>
        <v/>
      </c>
      <c r="M6303">
        <f>EXP(-rf*C6303)*L6303</f>
        <v/>
      </c>
      <c r="N6303">
        <f>EXP(-rf*C6303)*E6303</f>
        <v/>
      </c>
    </row>
    <row r="6304">
      <c r="A6304" t="n">
        <v>6296</v>
      </c>
      <c r="B6304">
        <f>RAND()</f>
        <v/>
      </c>
      <c r="C6304">
        <f>IF(B6304&lt;P_3,3,IF(B6304&lt;P_3+P_4,4,5))</f>
        <v/>
      </c>
      <c r="D6304">
        <f>NORM.S.INV(RAND())</f>
        <v/>
      </c>
      <c r="E6304">
        <f>V0*EXP((rf-q_leak-0.5*sigma^2)*C6304+sigma*SQRT(C6304)*D6304)</f>
        <v/>
      </c>
      <c r="F6304">
        <f>SHL_face*(1+SHL_rate)^C6304</f>
        <v/>
      </c>
      <c r="G6304">
        <f>Pref_face*(1+Pref_rate)^C6304</f>
        <v/>
      </c>
      <c r="H6304">
        <f>MAX(E6304-F6304-G6304,0)</f>
        <v/>
      </c>
      <c r="I6304">
        <f>MIN(E6304,F6304+G6304)+(1-MgmtPct)*H6304</f>
        <v/>
      </c>
      <c r="J6304">
        <f>IF(I6304/SponsorCost&gt;=RatchetTrigger,1,0)</f>
        <v/>
      </c>
      <c r="K6304">
        <f>IF(J6304=1,MgmtPctRatchet,MgmtPct)</f>
        <v/>
      </c>
      <c r="L6304">
        <f>K6304*H6304</f>
        <v/>
      </c>
      <c r="M6304">
        <f>EXP(-rf*C6304)*L6304</f>
        <v/>
      </c>
      <c r="N6304">
        <f>EXP(-rf*C6304)*E6304</f>
        <v/>
      </c>
    </row>
    <row r="6305">
      <c r="A6305" t="n">
        <v>6297</v>
      </c>
      <c r="B6305">
        <f>RAND()</f>
        <v/>
      </c>
      <c r="C6305">
        <f>IF(B6305&lt;P_3,3,IF(B6305&lt;P_3+P_4,4,5))</f>
        <v/>
      </c>
      <c r="D6305">
        <f>NORM.S.INV(RAND())</f>
        <v/>
      </c>
      <c r="E6305">
        <f>V0*EXP((rf-q_leak-0.5*sigma^2)*C6305+sigma*SQRT(C6305)*D6305)</f>
        <v/>
      </c>
      <c r="F6305">
        <f>SHL_face*(1+SHL_rate)^C6305</f>
        <v/>
      </c>
      <c r="G6305">
        <f>Pref_face*(1+Pref_rate)^C6305</f>
        <v/>
      </c>
      <c r="H6305">
        <f>MAX(E6305-F6305-G6305,0)</f>
        <v/>
      </c>
      <c r="I6305">
        <f>MIN(E6305,F6305+G6305)+(1-MgmtPct)*H6305</f>
        <v/>
      </c>
      <c r="J6305">
        <f>IF(I6305/SponsorCost&gt;=RatchetTrigger,1,0)</f>
        <v/>
      </c>
      <c r="K6305">
        <f>IF(J6305=1,MgmtPctRatchet,MgmtPct)</f>
        <v/>
      </c>
      <c r="L6305">
        <f>K6305*H6305</f>
        <v/>
      </c>
      <c r="M6305">
        <f>EXP(-rf*C6305)*L6305</f>
        <v/>
      </c>
      <c r="N6305">
        <f>EXP(-rf*C6305)*E6305</f>
        <v/>
      </c>
    </row>
    <row r="6306">
      <c r="A6306" t="n">
        <v>6298</v>
      </c>
      <c r="B6306">
        <f>RAND()</f>
        <v/>
      </c>
      <c r="C6306">
        <f>IF(B6306&lt;P_3,3,IF(B6306&lt;P_3+P_4,4,5))</f>
        <v/>
      </c>
      <c r="D6306">
        <f>NORM.S.INV(RAND())</f>
        <v/>
      </c>
      <c r="E6306">
        <f>V0*EXP((rf-q_leak-0.5*sigma^2)*C6306+sigma*SQRT(C6306)*D6306)</f>
        <v/>
      </c>
      <c r="F6306">
        <f>SHL_face*(1+SHL_rate)^C6306</f>
        <v/>
      </c>
      <c r="G6306">
        <f>Pref_face*(1+Pref_rate)^C6306</f>
        <v/>
      </c>
      <c r="H6306">
        <f>MAX(E6306-F6306-G6306,0)</f>
        <v/>
      </c>
      <c r="I6306">
        <f>MIN(E6306,F6306+G6306)+(1-MgmtPct)*H6306</f>
        <v/>
      </c>
      <c r="J6306">
        <f>IF(I6306/SponsorCost&gt;=RatchetTrigger,1,0)</f>
        <v/>
      </c>
      <c r="K6306">
        <f>IF(J6306=1,MgmtPctRatchet,MgmtPct)</f>
        <v/>
      </c>
      <c r="L6306">
        <f>K6306*H6306</f>
        <v/>
      </c>
      <c r="M6306">
        <f>EXP(-rf*C6306)*L6306</f>
        <v/>
      </c>
      <c r="N6306">
        <f>EXP(-rf*C6306)*E6306</f>
        <v/>
      </c>
    </row>
    <row r="6307">
      <c r="A6307" t="n">
        <v>6299</v>
      </c>
      <c r="B6307">
        <f>RAND()</f>
        <v/>
      </c>
      <c r="C6307">
        <f>IF(B6307&lt;P_3,3,IF(B6307&lt;P_3+P_4,4,5))</f>
        <v/>
      </c>
      <c r="D6307">
        <f>NORM.S.INV(RAND())</f>
        <v/>
      </c>
      <c r="E6307">
        <f>V0*EXP((rf-q_leak-0.5*sigma^2)*C6307+sigma*SQRT(C6307)*D6307)</f>
        <v/>
      </c>
      <c r="F6307">
        <f>SHL_face*(1+SHL_rate)^C6307</f>
        <v/>
      </c>
      <c r="G6307">
        <f>Pref_face*(1+Pref_rate)^C6307</f>
        <v/>
      </c>
      <c r="H6307">
        <f>MAX(E6307-F6307-G6307,0)</f>
        <v/>
      </c>
      <c r="I6307">
        <f>MIN(E6307,F6307+G6307)+(1-MgmtPct)*H6307</f>
        <v/>
      </c>
      <c r="J6307">
        <f>IF(I6307/SponsorCost&gt;=RatchetTrigger,1,0)</f>
        <v/>
      </c>
      <c r="K6307">
        <f>IF(J6307=1,MgmtPctRatchet,MgmtPct)</f>
        <v/>
      </c>
      <c r="L6307">
        <f>K6307*H6307</f>
        <v/>
      </c>
      <c r="M6307">
        <f>EXP(-rf*C6307)*L6307</f>
        <v/>
      </c>
      <c r="N6307">
        <f>EXP(-rf*C6307)*E6307</f>
        <v/>
      </c>
    </row>
    <row r="6308">
      <c r="A6308" t="n">
        <v>6300</v>
      </c>
      <c r="B6308">
        <f>RAND()</f>
        <v/>
      </c>
      <c r="C6308">
        <f>IF(B6308&lt;P_3,3,IF(B6308&lt;P_3+P_4,4,5))</f>
        <v/>
      </c>
      <c r="D6308">
        <f>NORM.S.INV(RAND())</f>
        <v/>
      </c>
      <c r="E6308">
        <f>V0*EXP((rf-q_leak-0.5*sigma^2)*C6308+sigma*SQRT(C6308)*D6308)</f>
        <v/>
      </c>
      <c r="F6308">
        <f>SHL_face*(1+SHL_rate)^C6308</f>
        <v/>
      </c>
      <c r="G6308">
        <f>Pref_face*(1+Pref_rate)^C6308</f>
        <v/>
      </c>
      <c r="H6308">
        <f>MAX(E6308-F6308-G6308,0)</f>
        <v/>
      </c>
      <c r="I6308">
        <f>MIN(E6308,F6308+G6308)+(1-MgmtPct)*H6308</f>
        <v/>
      </c>
      <c r="J6308">
        <f>IF(I6308/SponsorCost&gt;=RatchetTrigger,1,0)</f>
        <v/>
      </c>
      <c r="K6308">
        <f>IF(J6308=1,MgmtPctRatchet,MgmtPct)</f>
        <v/>
      </c>
      <c r="L6308">
        <f>K6308*H6308</f>
        <v/>
      </c>
      <c r="M6308">
        <f>EXP(-rf*C6308)*L6308</f>
        <v/>
      </c>
      <c r="N6308">
        <f>EXP(-rf*C6308)*E6308</f>
        <v/>
      </c>
    </row>
    <row r="6309">
      <c r="A6309" t="n">
        <v>6301</v>
      </c>
      <c r="B6309">
        <f>RAND()</f>
        <v/>
      </c>
      <c r="C6309">
        <f>IF(B6309&lt;P_3,3,IF(B6309&lt;P_3+P_4,4,5))</f>
        <v/>
      </c>
      <c r="D6309">
        <f>NORM.S.INV(RAND())</f>
        <v/>
      </c>
      <c r="E6309">
        <f>V0*EXP((rf-q_leak-0.5*sigma^2)*C6309+sigma*SQRT(C6309)*D6309)</f>
        <v/>
      </c>
      <c r="F6309">
        <f>SHL_face*(1+SHL_rate)^C6309</f>
        <v/>
      </c>
      <c r="G6309">
        <f>Pref_face*(1+Pref_rate)^C6309</f>
        <v/>
      </c>
      <c r="H6309">
        <f>MAX(E6309-F6309-G6309,0)</f>
        <v/>
      </c>
      <c r="I6309">
        <f>MIN(E6309,F6309+G6309)+(1-MgmtPct)*H6309</f>
        <v/>
      </c>
      <c r="J6309">
        <f>IF(I6309/SponsorCost&gt;=RatchetTrigger,1,0)</f>
        <v/>
      </c>
      <c r="K6309">
        <f>IF(J6309=1,MgmtPctRatchet,MgmtPct)</f>
        <v/>
      </c>
      <c r="L6309">
        <f>K6309*H6309</f>
        <v/>
      </c>
      <c r="M6309">
        <f>EXP(-rf*C6309)*L6309</f>
        <v/>
      </c>
      <c r="N6309">
        <f>EXP(-rf*C6309)*E6309</f>
        <v/>
      </c>
    </row>
    <row r="6310">
      <c r="A6310" t="n">
        <v>6302</v>
      </c>
      <c r="B6310">
        <f>RAND()</f>
        <v/>
      </c>
      <c r="C6310">
        <f>IF(B6310&lt;P_3,3,IF(B6310&lt;P_3+P_4,4,5))</f>
        <v/>
      </c>
      <c r="D6310">
        <f>NORM.S.INV(RAND())</f>
        <v/>
      </c>
      <c r="E6310">
        <f>V0*EXP((rf-q_leak-0.5*sigma^2)*C6310+sigma*SQRT(C6310)*D6310)</f>
        <v/>
      </c>
      <c r="F6310">
        <f>SHL_face*(1+SHL_rate)^C6310</f>
        <v/>
      </c>
      <c r="G6310">
        <f>Pref_face*(1+Pref_rate)^C6310</f>
        <v/>
      </c>
      <c r="H6310">
        <f>MAX(E6310-F6310-G6310,0)</f>
        <v/>
      </c>
      <c r="I6310">
        <f>MIN(E6310,F6310+G6310)+(1-MgmtPct)*H6310</f>
        <v/>
      </c>
      <c r="J6310">
        <f>IF(I6310/SponsorCost&gt;=RatchetTrigger,1,0)</f>
        <v/>
      </c>
      <c r="K6310">
        <f>IF(J6310=1,MgmtPctRatchet,MgmtPct)</f>
        <v/>
      </c>
      <c r="L6310">
        <f>K6310*H6310</f>
        <v/>
      </c>
      <c r="M6310">
        <f>EXP(-rf*C6310)*L6310</f>
        <v/>
      </c>
      <c r="N6310">
        <f>EXP(-rf*C6310)*E6310</f>
        <v/>
      </c>
    </row>
    <row r="6311">
      <c r="A6311" t="n">
        <v>6303</v>
      </c>
      <c r="B6311">
        <f>RAND()</f>
        <v/>
      </c>
      <c r="C6311">
        <f>IF(B6311&lt;P_3,3,IF(B6311&lt;P_3+P_4,4,5))</f>
        <v/>
      </c>
      <c r="D6311">
        <f>NORM.S.INV(RAND())</f>
        <v/>
      </c>
      <c r="E6311">
        <f>V0*EXP((rf-q_leak-0.5*sigma^2)*C6311+sigma*SQRT(C6311)*D6311)</f>
        <v/>
      </c>
      <c r="F6311">
        <f>SHL_face*(1+SHL_rate)^C6311</f>
        <v/>
      </c>
      <c r="G6311">
        <f>Pref_face*(1+Pref_rate)^C6311</f>
        <v/>
      </c>
      <c r="H6311">
        <f>MAX(E6311-F6311-G6311,0)</f>
        <v/>
      </c>
      <c r="I6311">
        <f>MIN(E6311,F6311+G6311)+(1-MgmtPct)*H6311</f>
        <v/>
      </c>
      <c r="J6311">
        <f>IF(I6311/SponsorCost&gt;=RatchetTrigger,1,0)</f>
        <v/>
      </c>
      <c r="K6311">
        <f>IF(J6311=1,MgmtPctRatchet,MgmtPct)</f>
        <v/>
      </c>
      <c r="L6311">
        <f>K6311*H6311</f>
        <v/>
      </c>
      <c r="M6311">
        <f>EXP(-rf*C6311)*L6311</f>
        <v/>
      </c>
      <c r="N6311">
        <f>EXP(-rf*C6311)*E6311</f>
        <v/>
      </c>
    </row>
    <row r="6312">
      <c r="A6312" t="n">
        <v>6304</v>
      </c>
      <c r="B6312">
        <f>RAND()</f>
        <v/>
      </c>
      <c r="C6312">
        <f>IF(B6312&lt;P_3,3,IF(B6312&lt;P_3+P_4,4,5))</f>
        <v/>
      </c>
      <c r="D6312">
        <f>NORM.S.INV(RAND())</f>
        <v/>
      </c>
      <c r="E6312">
        <f>V0*EXP((rf-q_leak-0.5*sigma^2)*C6312+sigma*SQRT(C6312)*D6312)</f>
        <v/>
      </c>
      <c r="F6312">
        <f>SHL_face*(1+SHL_rate)^C6312</f>
        <v/>
      </c>
      <c r="G6312">
        <f>Pref_face*(1+Pref_rate)^C6312</f>
        <v/>
      </c>
      <c r="H6312">
        <f>MAX(E6312-F6312-G6312,0)</f>
        <v/>
      </c>
      <c r="I6312">
        <f>MIN(E6312,F6312+G6312)+(1-MgmtPct)*H6312</f>
        <v/>
      </c>
      <c r="J6312">
        <f>IF(I6312/SponsorCost&gt;=RatchetTrigger,1,0)</f>
        <v/>
      </c>
      <c r="K6312">
        <f>IF(J6312=1,MgmtPctRatchet,MgmtPct)</f>
        <v/>
      </c>
      <c r="L6312">
        <f>K6312*H6312</f>
        <v/>
      </c>
      <c r="M6312">
        <f>EXP(-rf*C6312)*L6312</f>
        <v/>
      </c>
      <c r="N6312">
        <f>EXP(-rf*C6312)*E6312</f>
        <v/>
      </c>
    </row>
    <row r="6313">
      <c r="A6313" t="n">
        <v>6305</v>
      </c>
      <c r="B6313">
        <f>RAND()</f>
        <v/>
      </c>
      <c r="C6313">
        <f>IF(B6313&lt;P_3,3,IF(B6313&lt;P_3+P_4,4,5))</f>
        <v/>
      </c>
      <c r="D6313">
        <f>NORM.S.INV(RAND())</f>
        <v/>
      </c>
      <c r="E6313">
        <f>V0*EXP((rf-q_leak-0.5*sigma^2)*C6313+sigma*SQRT(C6313)*D6313)</f>
        <v/>
      </c>
      <c r="F6313">
        <f>SHL_face*(1+SHL_rate)^C6313</f>
        <v/>
      </c>
      <c r="G6313">
        <f>Pref_face*(1+Pref_rate)^C6313</f>
        <v/>
      </c>
      <c r="H6313">
        <f>MAX(E6313-F6313-G6313,0)</f>
        <v/>
      </c>
      <c r="I6313">
        <f>MIN(E6313,F6313+G6313)+(1-MgmtPct)*H6313</f>
        <v/>
      </c>
      <c r="J6313">
        <f>IF(I6313/SponsorCost&gt;=RatchetTrigger,1,0)</f>
        <v/>
      </c>
      <c r="K6313">
        <f>IF(J6313=1,MgmtPctRatchet,MgmtPct)</f>
        <v/>
      </c>
      <c r="L6313">
        <f>K6313*H6313</f>
        <v/>
      </c>
      <c r="M6313">
        <f>EXP(-rf*C6313)*L6313</f>
        <v/>
      </c>
      <c r="N6313">
        <f>EXP(-rf*C6313)*E6313</f>
        <v/>
      </c>
    </row>
    <row r="6314">
      <c r="A6314" t="n">
        <v>6306</v>
      </c>
      <c r="B6314">
        <f>RAND()</f>
        <v/>
      </c>
      <c r="C6314">
        <f>IF(B6314&lt;P_3,3,IF(B6314&lt;P_3+P_4,4,5))</f>
        <v/>
      </c>
      <c r="D6314">
        <f>NORM.S.INV(RAND())</f>
        <v/>
      </c>
      <c r="E6314">
        <f>V0*EXP((rf-q_leak-0.5*sigma^2)*C6314+sigma*SQRT(C6314)*D6314)</f>
        <v/>
      </c>
      <c r="F6314">
        <f>SHL_face*(1+SHL_rate)^C6314</f>
        <v/>
      </c>
      <c r="G6314">
        <f>Pref_face*(1+Pref_rate)^C6314</f>
        <v/>
      </c>
      <c r="H6314">
        <f>MAX(E6314-F6314-G6314,0)</f>
        <v/>
      </c>
      <c r="I6314">
        <f>MIN(E6314,F6314+G6314)+(1-MgmtPct)*H6314</f>
        <v/>
      </c>
      <c r="J6314">
        <f>IF(I6314/SponsorCost&gt;=RatchetTrigger,1,0)</f>
        <v/>
      </c>
      <c r="K6314">
        <f>IF(J6314=1,MgmtPctRatchet,MgmtPct)</f>
        <v/>
      </c>
      <c r="L6314">
        <f>K6314*H6314</f>
        <v/>
      </c>
      <c r="M6314">
        <f>EXP(-rf*C6314)*L6314</f>
        <v/>
      </c>
      <c r="N6314">
        <f>EXP(-rf*C6314)*E6314</f>
        <v/>
      </c>
    </row>
    <row r="6315">
      <c r="A6315" t="n">
        <v>6307</v>
      </c>
      <c r="B6315">
        <f>RAND()</f>
        <v/>
      </c>
      <c r="C6315">
        <f>IF(B6315&lt;P_3,3,IF(B6315&lt;P_3+P_4,4,5))</f>
        <v/>
      </c>
      <c r="D6315">
        <f>NORM.S.INV(RAND())</f>
        <v/>
      </c>
      <c r="E6315">
        <f>V0*EXP((rf-q_leak-0.5*sigma^2)*C6315+sigma*SQRT(C6315)*D6315)</f>
        <v/>
      </c>
      <c r="F6315">
        <f>SHL_face*(1+SHL_rate)^C6315</f>
        <v/>
      </c>
      <c r="G6315">
        <f>Pref_face*(1+Pref_rate)^C6315</f>
        <v/>
      </c>
      <c r="H6315">
        <f>MAX(E6315-F6315-G6315,0)</f>
        <v/>
      </c>
      <c r="I6315">
        <f>MIN(E6315,F6315+G6315)+(1-MgmtPct)*H6315</f>
        <v/>
      </c>
      <c r="J6315">
        <f>IF(I6315/SponsorCost&gt;=RatchetTrigger,1,0)</f>
        <v/>
      </c>
      <c r="K6315">
        <f>IF(J6315=1,MgmtPctRatchet,MgmtPct)</f>
        <v/>
      </c>
      <c r="L6315">
        <f>K6315*H6315</f>
        <v/>
      </c>
      <c r="M6315">
        <f>EXP(-rf*C6315)*L6315</f>
        <v/>
      </c>
      <c r="N6315">
        <f>EXP(-rf*C6315)*E6315</f>
        <v/>
      </c>
    </row>
    <row r="6316">
      <c r="A6316" t="n">
        <v>6308</v>
      </c>
      <c r="B6316">
        <f>RAND()</f>
        <v/>
      </c>
      <c r="C6316">
        <f>IF(B6316&lt;P_3,3,IF(B6316&lt;P_3+P_4,4,5))</f>
        <v/>
      </c>
      <c r="D6316">
        <f>NORM.S.INV(RAND())</f>
        <v/>
      </c>
      <c r="E6316">
        <f>V0*EXP((rf-q_leak-0.5*sigma^2)*C6316+sigma*SQRT(C6316)*D6316)</f>
        <v/>
      </c>
      <c r="F6316">
        <f>SHL_face*(1+SHL_rate)^C6316</f>
        <v/>
      </c>
      <c r="G6316">
        <f>Pref_face*(1+Pref_rate)^C6316</f>
        <v/>
      </c>
      <c r="H6316">
        <f>MAX(E6316-F6316-G6316,0)</f>
        <v/>
      </c>
      <c r="I6316">
        <f>MIN(E6316,F6316+G6316)+(1-MgmtPct)*H6316</f>
        <v/>
      </c>
      <c r="J6316">
        <f>IF(I6316/SponsorCost&gt;=RatchetTrigger,1,0)</f>
        <v/>
      </c>
      <c r="K6316">
        <f>IF(J6316=1,MgmtPctRatchet,MgmtPct)</f>
        <v/>
      </c>
      <c r="L6316">
        <f>K6316*H6316</f>
        <v/>
      </c>
      <c r="M6316">
        <f>EXP(-rf*C6316)*L6316</f>
        <v/>
      </c>
      <c r="N6316">
        <f>EXP(-rf*C6316)*E6316</f>
        <v/>
      </c>
    </row>
    <row r="6317">
      <c r="A6317" t="n">
        <v>6309</v>
      </c>
      <c r="B6317">
        <f>RAND()</f>
        <v/>
      </c>
      <c r="C6317">
        <f>IF(B6317&lt;P_3,3,IF(B6317&lt;P_3+P_4,4,5))</f>
        <v/>
      </c>
      <c r="D6317">
        <f>NORM.S.INV(RAND())</f>
        <v/>
      </c>
      <c r="E6317">
        <f>V0*EXP((rf-q_leak-0.5*sigma^2)*C6317+sigma*SQRT(C6317)*D6317)</f>
        <v/>
      </c>
      <c r="F6317">
        <f>SHL_face*(1+SHL_rate)^C6317</f>
        <v/>
      </c>
      <c r="G6317">
        <f>Pref_face*(1+Pref_rate)^C6317</f>
        <v/>
      </c>
      <c r="H6317">
        <f>MAX(E6317-F6317-G6317,0)</f>
        <v/>
      </c>
      <c r="I6317">
        <f>MIN(E6317,F6317+G6317)+(1-MgmtPct)*H6317</f>
        <v/>
      </c>
      <c r="J6317">
        <f>IF(I6317/SponsorCost&gt;=RatchetTrigger,1,0)</f>
        <v/>
      </c>
      <c r="K6317">
        <f>IF(J6317=1,MgmtPctRatchet,MgmtPct)</f>
        <v/>
      </c>
      <c r="L6317">
        <f>K6317*H6317</f>
        <v/>
      </c>
      <c r="M6317">
        <f>EXP(-rf*C6317)*L6317</f>
        <v/>
      </c>
      <c r="N6317">
        <f>EXP(-rf*C6317)*E6317</f>
        <v/>
      </c>
    </row>
    <row r="6318">
      <c r="A6318" t="n">
        <v>6310</v>
      </c>
      <c r="B6318">
        <f>RAND()</f>
        <v/>
      </c>
      <c r="C6318">
        <f>IF(B6318&lt;P_3,3,IF(B6318&lt;P_3+P_4,4,5))</f>
        <v/>
      </c>
      <c r="D6318">
        <f>NORM.S.INV(RAND())</f>
        <v/>
      </c>
      <c r="E6318">
        <f>V0*EXP((rf-q_leak-0.5*sigma^2)*C6318+sigma*SQRT(C6318)*D6318)</f>
        <v/>
      </c>
      <c r="F6318">
        <f>SHL_face*(1+SHL_rate)^C6318</f>
        <v/>
      </c>
      <c r="G6318">
        <f>Pref_face*(1+Pref_rate)^C6318</f>
        <v/>
      </c>
      <c r="H6318">
        <f>MAX(E6318-F6318-G6318,0)</f>
        <v/>
      </c>
      <c r="I6318">
        <f>MIN(E6318,F6318+G6318)+(1-MgmtPct)*H6318</f>
        <v/>
      </c>
      <c r="J6318">
        <f>IF(I6318/SponsorCost&gt;=RatchetTrigger,1,0)</f>
        <v/>
      </c>
      <c r="K6318">
        <f>IF(J6318=1,MgmtPctRatchet,MgmtPct)</f>
        <v/>
      </c>
      <c r="L6318">
        <f>K6318*H6318</f>
        <v/>
      </c>
      <c r="M6318">
        <f>EXP(-rf*C6318)*L6318</f>
        <v/>
      </c>
      <c r="N6318">
        <f>EXP(-rf*C6318)*E6318</f>
        <v/>
      </c>
    </row>
    <row r="6319">
      <c r="A6319" t="n">
        <v>6311</v>
      </c>
      <c r="B6319">
        <f>RAND()</f>
        <v/>
      </c>
      <c r="C6319">
        <f>IF(B6319&lt;P_3,3,IF(B6319&lt;P_3+P_4,4,5))</f>
        <v/>
      </c>
      <c r="D6319">
        <f>NORM.S.INV(RAND())</f>
        <v/>
      </c>
      <c r="E6319">
        <f>V0*EXP((rf-q_leak-0.5*sigma^2)*C6319+sigma*SQRT(C6319)*D6319)</f>
        <v/>
      </c>
      <c r="F6319">
        <f>SHL_face*(1+SHL_rate)^C6319</f>
        <v/>
      </c>
      <c r="G6319">
        <f>Pref_face*(1+Pref_rate)^C6319</f>
        <v/>
      </c>
      <c r="H6319">
        <f>MAX(E6319-F6319-G6319,0)</f>
        <v/>
      </c>
      <c r="I6319">
        <f>MIN(E6319,F6319+G6319)+(1-MgmtPct)*H6319</f>
        <v/>
      </c>
      <c r="J6319">
        <f>IF(I6319/SponsorCost&gt;=RatchetTrigger,1,0)</f>
        <v/>
      </c>
      <c r="K6319">
        <f>IF(J6319=1,MgmtPctRatchet,MgmtPct)</f>
        <v/>
      </c>
      <c r="L6319">
        <f>K6319*H6319</f>
        <v/>
      </c>
      <c r="M6319">
        <f>EXP(-rf*C6319)*L6319</f>
        <v/>
      </c>
      <c r="N6319">
        <f>EXP(-rf*C6319)*E6319</f>
        <v/>
      </c>
    </row>
    <row r="6320">
      <c r="A6320" t="n">
        <v>6312</v>
      </c>
      <c r="B6320">
        <f>RAND()</f>
        <v/>
      </c>
      <c r="C6320">
        <f>IF(B6320&lt;P_3,3,IF(B6320&lt;P_3+P_4,4,5))</f>
        <v/>
      </c>
      <c r="D6320">
        <f>NORM.S.INV(RAND())</f>
        <v/>
      </c>
      <c r="E6320">
        <f>V0*EXP((rf-q_leak-0.5*sigma^2)*C6320+sigma*SQRT(C6320)*D6320)</f>
        <v/>
      </c>
      <c r="F6320">
        <f>SHL_face*(1+SHL_rate)^C6320</f>
        <v/>
      </c>
      <c r="G6320">
        <f>Pref_face*(1+Pref_rate)^C6320</f>
        <v/>
      </c>
      <c r="H6320">
        <f>MAX(E6320-F6320-G6320,0)</f>
        <v/>
      </c>
      <c r="I6320">
        <f>MIN(E6320,F6320+G6320)+(1-MgmtPct)*H6320</f>
        <v/>
      </c>
      <c r="J6320">
        <f>IF(I6320/SponsorCost&gt;=RatchetTrigger,1,0)</f>
        <v/>
      </c>
      <c r="K6320">
        <f>IF(J6320=1,MgmtPctRatchet,MgmtPct)</f>
        <v/>
      </c>
      <c r="L6320">
        <f>K6320*H6320</f>
        <v/>
      </c>
      <c r="M6320">
        <f>EXP(-rf*C6320)*L6320</f>
        <v/>
      </c>
      <c r="N6320">
        <f>EXP(-rf*C6320)*E6320</f>
        <v/>
      </c>
    </row>
    <row r="6321">
      <c r="A6321" t="n">
        <v>6313</v>
      </c>
      <c r="B6321">
        <f>RAND()</f>
        <v/>
      </c>
      <c r="C6321">
        <f>IF(B6321&lt;P_3,3,IF(B6321&lt;P_3+P_4,4,5))</f>
        <v/>
      </c>
      <c r="D6321">
        <f>NORM.S.INV(RAND())</f>
        <v/>
      </c>
      <c r="E6321">
        <f>V0*EXP((rf-q_leak-0.5*sigma^2)*C6321+sigma*SQRT(C6321)*D6321)</f>
        <v/>
      </c>
      <c r="F6321">
        <f>SHL_face*(1+SHL_rate)^C6321</f>
        <v/>
      </c>
      <c r="G6321">
        <f>Pref_face*(1+Pref_rate)^C6321</f>
        <v/>
      </c>
      <c r="H6321">
        <f>MAX(E6321-F6321-G6321,0)</f>
        <v/>
      </c>
      <c r="I6321">
        <f>MIN(E6321,F6321+G6321)+(1-MgmtPct)*H6321</f>
        <v/>
      </c>
      <c r="J6321">
        <f>IF(I6321/SponsorCost&gt;=RatchetTrigger,1,0)</f>
        <v/>
      </c>
      <c r="K6321">
        <f>IF(J6321=1,MgmtPctRatchet,MgmtPct)</f>
        <v/>
      </c>
      <c r="L6321">
        <f>K6321*H6321</f>
        <v/>
      </c>
      <c r="M6321">
        <f>EXP(-rf*C6321)*L6321</f>
        <v/>
      </c>
      <c r="N6321">
        <f>EXP(-rf*C6321)*E6321</f>
        <v/>
      </c>
    </row>
    <row r="6322">
      <c r="A6322" t="n">
        <v>6314</v>
      </c>
      <c r="B6322">
        <f>RAND()</f>
        <v/>
      </c>
      <c r="C6322">
        <f>IF(B6322&lt;P_3,3,IF(B6322&lt;P_3+P_4,4,5))</f>
        <v/>
      </c>
      <c r="D6322">
        <f>NORM.S.INV(RAND())</f>
        <v/>
      </c>
      <c r="E6322">
        <f>V0*EXP((rf-q_leak-0.5*sigma^2)*C6322+sigma*SQRT(C6322)*D6322)</f>
        <v/>
      </c>
      <c r="F6322">
        <f>SHL_face*(1+SHL_rate)^C6322</f>
        <v/>
      </c>
      <c r="G6322">
        <f>Pref_face*(1+Pref_rate)^C6322</f>
        <v/>
      </c>
      <c r="H6322">
        <f>MAX(E6322-F6322-G6322,0)</f>
        <v/>
      </c>
      <c r="I6322">
        <f>MIN(E6322,F6322+G6322)+(1-MgmtPct)*H6322</f>
        <v/>
      </c>
      <c r="J6322">
        <f>IF(I6322/SponsorCost&gt;=RatchetTrigger,1,0)</f>
        <v/>
      </c>
      <c r="K6322">
        <f>IF(J6322=1,MgmtPctRatchet,MgmtPct)</f>
        <v/>
      </c>
      <c r="L6322">
        <f>K6322*H6322</f>
        <v/>
      </c>
      <c r="M6322">
        <f>EXP(-rf*C6322)*L6322</f>
        <v/>
      </c>
      <c r="N6322">
        <f>EXP(-rf*C6322)*E6322</f>
        <v/>
      </c>
    </row>
    <row r="6323">
      <c r="A6323" t="n">
        <v>6315</v>
      </c>
      <c r="B6323">
        <f>RAND()</f>
        <v/>
      </c>
      <c r="C6323">
        <f>IF(B6323&lt;P_3,3,IF(B6323&lt;P_3+P_4,4,5))</f>
        <v/>
      </c>
      <c r="D6323">
        <f>NORM.S.INV(RAND())</f>
        <v/>
      </c>
      <c r="E6323">
        <f>V0*EXP((rf-q_leak-0.5*sigma^2)*C6323+sigma*SQRT(C6323)*D6323)</f>
        <v/>
      </c>
      <c r="F6323">
        <f>SHL_face*(1+SHL_rate)^C6323</f>
        <v/>
      </c>
      <c r="G6323">
        <f>Pref_face*(1+Pref_rate)^C6323</f>
        <v/>
      </c>
      <c r="H6323">
        <f>MAX(E6323-F6323-G6323,0)</f>
        <v/>
      </c>
      <c r="I6323">
        <f>MIN(E6323,F6323+G6323)+(1-MgmtPct)*H6323</f>
        <v/>
      </c>
      <c r="J6323">
        <f>IF(I6323/SponsorCost&gt;=RatchetTrigger,1,0)</f>
        <v/>
      </c>
      <c r="K6323">
        <f>IF(J6323=1,MgmtPctRatchet,MgmtPct)</f>
        <v/>
      </c>
      <c r="L6323">
        <f>K6323*H6323</f>
        <v/>
      </c>
      <c r="M6323">
        <f>EXP(-rf*C6323)*L6323</f>
        <v/>
      </c>
      <c r="N6323">
        <f>EXP(-rf*C6323)*E6323</f>
        <v/>
      </c>
    </row>
    <row r="6324">
      <c r="A6324" t="n">
        <v>6316</v>
      </c>
      <c r="B6324">
        <f>RAND()</f>
        <v/>
      </c>
      <c r="C6324">
        <f>IF(B6324&lt;P_3,3,IF(B6324&lt;P_3+P_4,4,5))</f>
        <v/>
      </c>
      <c r="D6324">
        <f>NORM.S.INV(RAND())</f>
        <v/>
      </c>
      <c r="E6324">
        <f>V0*EXP((rf-q_leak-0.5*sigma^2)*C6324+sigma*SQRT(C6324)*D6324)</f>
        <v/>
      </c>
      <c r="F6324">
        <f>SHL_face*(1+SHL_rate)^C6324</f>
        <v/>
      </c>
      <c r="G6324">
        <f>Pref_face*(1+Pref_rate)^C6324</f>
        <v/>
      </c>
      <c r="H6324">
        <f>MAX(E6324-F6324-G6324,0)</f>
        <v/>
      </c>
      <c r="I6324">
        <f>MIN(E6324,F6324+G6324)+(1-MgmtPct)*H6324</f>
        <v/>
      </c>
      <c r="J6324">
        <f>IF(I6324/SponsorCost&gt;=RatchetTrigger,1,0)</f>
        <v/>
      </c>
      <c r="K6324">
        <f>IF(J6324=1,MgmtPctRatchet,MgmtPct)</f>
        <v/>
      </c>
      <c r="L6324">
        <f>K6324*H6324</f>
        <v/>
      </c>
      <c r="M6324">
        <f>EXP(-rf*C6324)*L6324</f>
        <v/>
      </c>
      <c r="N6324">
        <f>EXP(-rf*C6324)*E6324</f>
        <v/>
      </c>
    </row>
    <row r="6325">
      <c r="A6325" t="n">
        <v>6317</v>
      </c>
      <c r="B6325">
        <f>RAND()</f>
        <v/>
      </c>
      <c r="C6325">
        <f>IF(B6325&lt;P_3,3,IF(B6325&lt;P_3+P_4,4,5))</f>
        <v/>
      </c>
      <c r="D6325">
        <f>NORM.S.INV(RAND())</f>
        <v/>
      </c>
      <c r="E6325">
        <f>V0*EXP((rf-q_leak-0.5*sigma^2)*C6325+sigma*SQRT(C6325)*D6325)</f>
        <v/>
      </c>
      <c r="F6325">
        <f>SHL_face*(1+SHL_rate)^C6325</f>
        <v/>
      </c>
      <c r="G6325">
        <f>Pref_face*(1+Pref_rate)^C6325</f>
        <v/>
      </c>
      <c r="H6325">
        <f>MAX(E6325-F6325-G6325,0)</f>
        <v/>
      </c>
      <c r="I6325">
        <f>MIN(E6325,F6325+G6325)+(1-MgmtPct)*H6325</f>
        <v/>
      </c>
      <c r="J6325">
        <f>IF(I6325/SponsorCost&gt;=RatchetTrigger,1,0)</f>
        <v/>
      </c>
      <c r="K6325">
        <f>IF(J6325=1,MgmtPctRatchet,MgmtPct)</f>
        <v/>
      </c>
      <c r="L6325">
        <f>K6325*H6325</f>
        <v/>
      </c>
      <c r="M6325">
        <f>EXP(-rf*C6325)*L6325</f>
        <v/>
      </c>
      <c r="N6325">
        <f>EXP(-rf*C6325)*E6325</f>
        <v/>
      </c>
    </row>
    <row r="6326">
      <c r="A6326" t="n">
        <v>6318</v>
      </c>
      <c r="B6326">
        <f>RAND()</f>
        <v/>
      </c>
      <c r="C6326">
        <f>IF(B6326&lt;P_3,3,IF(B6326&lt;P_3+P_4,4,5))</f>
        <v/>
      </c>
      <c r="D6326">
        <f>NORM.S.INV(RAND())</f>
        <v/>
      </c>
      <c r="E6326">
        <f>V0*EXP((rf-q_leak-0.5*sigma^2)*C6326+sigma*SQRT(C6326)*D6326)</f>
        <v/>
      </c>
      <c r="F6326">
        <f>SHL_face*(1+SHL_rate)^C6326</f>
        <v/>
      </c>
      <c r="G6326">
        <f>Pref_face*(1+Pref_rate)^C6326</f>
        <v/>
      </c>
      <c r="H6326">
        <f>MAX(E6326-F6326-G6326,0)</f>
        <v/>
      </c>
      <c r="I6326">
        <f>MIN(E6326,F6326+G6326)+(1-MgmtPct)*H6326</f>
        <v/>
      </c>
      <c r="J6326">
        <f>IF(I6326/SponsorCost&gt;=RatchetTrigger,1,0)</f>
        <v/>
      </c>
      <c r="K6326">
        <f>IF(J6326=1,MgmtPctRatchet,MgmtPct)</f>
        <v/>
      </c>
      <c r="L6326">
        <f>K6326*H6326</f>
        <v/>
      </c>
      <c r="M6326">
        <f>EXP(-rf*C6326)*L6326</f>
        <v/>
      </c>
      <c r="N6326">
        <f>EXP(-rf*C6326)*E6326</f>
        <v/>
      </c>
    </row>
    <row r="6327">
      <c r="A6327" t="n">
        <v>6319</v>
      </c>
      <c r="B6327">
        <f>RAND()</f>
        <v/>
      </c>
      <c r="C6327">
        <f>IF(B6327&lt;P_3,3,IF(B6327&lt;P_3+P_4,4,5))</f>
        <v/>
      </c>
      <c r="D6327">
        <f>NORM.S.INV(RAND())</f>
        <v/>
      </c>
      <c r="E6327">
        <f>V0*EXP((rf-q_leak-0.5*sigma^2)*C6327+sigma*SQRT(C6327)*D6327)</f>
        <v/>
      </c>
      <c r="F6327">
        <f>SHL_face*(1+SHL_rate)^C6327</f>
        <v/>
      </c>
      <c r="G6327">
        <f>Pref_face*(1+Pref_rate)^C6327</f>
        <v/>
      </c>
      <c r="H6327">
        <f>MAX(E6327-F6327-G6327,0)</f>
        <v/>
      </c>
      <c r="I6327">
        <f>MIN(E6327,F6327+G6327)+(1-MgmtPct)*H6327</f>
        <v/>
      </c>
      <c r="J6327">
        <f>IF(I6327/SponsorCost&gt;=RatchetTrigger,1,0)</f>
        <v/>
      </c>
      <c r="K6327">
        <f>IF(J6327=1,MgmtPctRatchet,MgmtPct)</f>
        <v/>
      </c>
      <c r="L6327">
        <f>K6327*H6327</f>
        <v/>
      </c>
      <c r="M6327">
        <f>EXP(-rf*C6327)*L6327</f>
        <v/>
      </c>
      <c r="N6327">
        <f>EXP(-rf*C6327)*E6327</f>
        <v/>
      </c>
    </row>
    <row r="6328">
      <c r="A6328" t="n">
        <v>6320</v>
      </c>
      <c r="B6328">
        <f>RAND()</f>
        <v/>
      </c>
      <c r="C6328">
        <f>IF(B6328&lt;P_3,3,IF(B6328&lt;P_3+P_4,4,5))</f>
        <v/>
      </c>
      <c r="D6328">
        <f>NORM.S.INV(RAND())</f>
        <v/>
      </c>
      <c r="E6328">
        <f>V0*EXP((rf-q_leak-0.5*sigma^2)*C6328+sigma*SQRT(C6328)*D6328)</f>
        <v/>
      </c>
      <c r="F6328">
        <f>SHL_face*(1+SHL_rate)^C6328</f>
        <v/>
      </c>
      <c r="G6328">
        <f>Pref_face*(1+Pref_rate)^C6328</f>
        <v/>
      </c>
      <c r="H6328">
        <f>MAX(E6328-F6328-G6328,0)</f>
        <v/>
      </c>
      <c r="I6328">
        <f>MIN(E6328,F6328+G6328)+(1-MgmtPct)*H6328</f>
        <v/>
      </c>
      <c r="J6328">
        <f>IF(I6328/SponsorCost&gt;=RatchetTrigger,1,0)</f>
        <v/>
      </c>
      <c r="K6328">
        <f>IF(J6328=1,MgmtPctRatchet,MgmtPct)</f>
        <v/>
      </c>
      <c r="L6328">
        <f>K6328*H6328</f>
        <v/>
      </c>
      <c r="M6328">
        <f>EXP(-rf*C6328)*L6328</f>
        <v/>
      </c>
      <c r="N6328">
        <f>EXP(-rf*C6328)*E6328</f>
        <v/>
      </c>
    </row>
    <row r="6329">
      <c r="A6329" t="n">
        <v>6321</v>
      </c>
      <c r="B6329">
        <f>RAND()</f>
        <v/>
      </c>
      <c r="C6329">
        <f>IF(B6329&lt;P_3,3,IF(B6329&lt;P_3+P_4,4,5))</f>
        <v/>
      </c>
      <c r="D6329">
        <f>NORM.S.INV(RAND())</f>
        <v/>
      </c>
      <c r="E6329">
        <f>V0*EXP((rf-q_leak-0.5*sigma^2)*C6329+sigma*SQRT(C6329)*D6329)</f>
        <v/>
      </c>
      <c r="F6329">
        <f>SHL_face*(1+SHL_rate)^C6329</f>
        <v/>
      </c>
      <c r="G6329">
        <f>Pref_face*(1+Pref_rate)^C6329</f>
        <v/>
      </c>
      <c r="H6329">
        <f>MAX(E6329-F6329-G6329,0)</f>
        <v/>
      </c>
      <c r="I6329">
        <f>MIN(E6329,F6329+G6329)+(1-MgmtPct)*H6329</f>
        <v/>
      </c>
      <c r="J6329">
        <f>IF(I6329/SponsorCost&gt;=RatchetTrigger,1,0)</f>
        <v/>
      </c>
      <c r="K6329">
        <f>IF(J6329=1,MgmtPctRatchet,MgmtPct)</f>
        <v/>
      </c>
      <c r="L6329">
        <f>K6329*H6329</f>
        <v/>
      </c>
      <c r="M6329">
        <f>EXP(-rf*C6329)*L6329</f>
        <v/>
      </c>
      <c r="N6329">
        <f>EXP(-rf*C6329)*E6329</f>
        <v/>
      </c>
    </row>
    <row r="6330">
      <c r="A6330" t="n">
        <v>6322</v>
      </c>
      <c r="B6330">
        <f>RAND()</f>
        <v/>
      </c>
      <c r="C6330">
        <f>IF(B6330&lt;P_3,3,IF(B6330&lt;P_3+P_4,4,5))</f>
        <v/>
      </c>
      <c r="D6330">
        <f>NORM.S.INV(RAND())</f>
        <v/>
      </c>
      <c r="E6330">
        <f>V0*EXP((rf-q_leak-0.5*sigma^2)*C6330+sigma*SQRT(C6330)*D6330)</f>
        <v/>
      </c>
      <c r="F6330">
        <f>SHL_face*(1+SHL_rate)^C6330</f>
        <v/>
      </c>
      <c r="G6330">
        <f>Pref_face*(1+Pref_rate)^C6330</f>
        <v/>
      </c>
      <c r="H6330">
        <f>MAX(E6330-F6330-G6330,0)</f>
        <v/>
      </c>
      <c r="I6330">
        <f>MIN(E6330,F6330+G6330)+(1-MgmtPct)*H6330</f>
        <v/>
      </c>
      <c r="J6330">
        <f>IF(I6330/SponsorCost&gt;=RatchetTrigger,1,0)</f>
        <v/>
      </c>
      <c r="K6330">
        <f>IF(J6330=1,MgmtPctRatchet,MgmtPct)</f>
        <v/>
      </c>
      <c r="L6330">
        <f>K6330*H6330</f>
        <v/>
      </c>
      <c r="M6330">
        <f>EXP(-rf*C6330)*L6330</f>
        <v/>
      </c>
      <c r="N6330">
        <f>EXP(-rf*C6330)*E6330</f>
        <v/>
      </c>
    </row>
    <row r="6331">
      <c r="A6331" t="n">
        <v>6323</v>
      </c>
      <c r="B6331">
        <f>RAND()</f>
        <v/>
      </c>
      <c r="C6331">
        <f>IF(B6331&lt;P_3,3,IF(B6331&lt;P_3+P_4,4,5))</f>
        <v/>
      </c>
      <c r="D6331">
        <f>NORM.S.INV(RAND())</f>
        <v/>
      </c>
      <c r="E6331">
        <f>V0*EXP((rf-q_leak-0.5*sigma^2)*C6331+sigma*SQRT(C6331)*D6331)</f>
        <v/>
      </c>
      <c r="F6331">
        <f>SHL_face*(1+SHL_rate)^C6331</f>
        <v/>
      </c>
      <c r="G6331">
        <f>Pref_face*(1+Pref_rate)^C6331</f>
        <v/>
      </c>
      <c r="H6331">
        <f>MAX(E6331-F6331-G6331,0)</f>
        <v/>
      </c>
      <c r="I6331">
        <f>MIN(E6331,F6331+G6331)+(1-MgmtPct)*H6331</f>
        <v/>
      </c>
      <c r="J6331">
        <f>IF(I6331/SponsorCost&gt;=RatchetTrigger,1,0)</f>
        <v/>
      </c>
      <c r="K6331">
        <f>IF(J6331=1,MgmtPctRatchet,MgmtPct)</f>
        <v/>
      </c>
      <c r="L6331">
        <f>K6331*H6331</f>
        <v/>
      </c>
      <c r="M6331">
        <f>EXP(-rf*C6331)*L6331</f>
        <v/>
      </c>
      <c r="N6331">
        <f>EXP(-rf*C6331)*E6331</f>
        <v/>
      </c>
    </row>
    <row r="6332">
      <c r="A6332" t="n">
        <v>6324</v>
      </c>
      <c r="B6332">
        <f>RAND()</f>
        <v/>
      </c>
      <c r="C6332">
        <f>IF(B6332&lt;P_3,3,IF(B6332&lt;P_3+P_4,4,5))</f>
        <v/>
      </c>
      <c r="D6332">
        <f>NORM.S.INV(RAND())</f>
        <v/>
      </c>
      <c r="E6332">
        <f>V0*EXP((rf-q_leak-0.5*sigma^2)*C6332+sigma*SQRT(C6332)*D6332)</f>
        <v/>
      </c>
      <c r="F6332">
        <f>SHL_face*(1+SHL_rate)^C6332</f>
        <v/>
      </c>
      <c r="G6332">
        <f>Pref_face*(1+Pref_rate)^C6332</f>
        <v/>
      </c>
      <c r="H6332">
        <f>MAX(E6332-F6332-G6332,0)</f>
        <v/>
      </c>
      <c r="I6332">
        <f>MIN(E6332,F6332+G6332)+(1-MgmtPct)*H6332</f>
        <v/>
      </c>
      <c r="J6332">
        <f>IF(I6332/SponsorCost&gt;=RatchetTrigger,1,0)</f>
        <v/>
      </c>
      <c r="K6332">
        <f>IF(J6332=1,MgmtPctRatchet,MgmtPct)</f>
        <v/>
      </c>
      <c r="L6332">
        <f>K6332*H6332</f>
        <v/>
      </c>
      <c r="M6332">
        <f>EXP(-rf*C6332)*L6332</f>
        <v/>
      </c>
      <c r="N6332">
        <f>EXP(-rf*C6332)*E6332</f>
        <v/>
      </c>
    </row>
    <row r="6333">
      <c r="A6333" t="n">
        <v>6325</v>
      </c>
      <c r="B6333">
        <f>RAND()</f>
        <v/>
      </c>
      <c r="C6333">
        <f>IF(B6333&lt;P_3,3,IF(B6333&lt;P_3+P_4,4,5))</f>
        <v/>
      </c>
      <c r="D6333">
        <f>NORM.S.INV(RAND())</f>
        <v/>
      </c>
      <c r="E6333">
        <f>V0*EXP((rf-q_leak-0.5*sigma^2)*C6333+sigma*SQRT(C6333)*D6333)</f>
        <v/>
      </c>
      <c r="F6333">
        <f>SHL_face*(1+SHL_rate)^C6333</f>
        <v/>
      </c>
      <c r="G6333">
        <f>Pref_face*(1+Pref_rate)^C6333</f>
        <v/>
      </c>
      <c r="H6333">
        <f>MAX(E6333-F6333-G6333,0)</f>
        <v/>
      </c>
      <c r="I6333">
        <f>MIN(E6333,F6333+G6333)+(1-MgmtPct)*H6333</f>
        <v/>
      </c>
      <c r="J6333">
        <f>IF(I6333/SponsorCost&gt;=RatchetTrigger,1,0)</f>
        <v/>
      </c>
      <c r="K6333">
        <f>IF(J6333=1,MgmtPctRatchet,MgmtPct)</f>
        <v/>
      </c>
      <c r="L6333">
        <f>K6333*H6333</f>
        <v/>
      </c>
      <c r="M6333">
        <f>EXP(-rf*C6333)*L6333</f>
        <v/>
      </c>
      <c r="N6333">
        <f>EXP(-rf*C6333)*E6333</f>
        <v/>
      </c>
    </row>
    <row r="6334">
      <c r="A6334" t="n">
        <v>6326</v>
      </c>
      <c r="B6334">
        <f>RAND()</f>
        <v/>
      </c>
      <c r="C6334">
        <f>IF(B6334&lt;P_3,3,IF(B6334&lt;P_3+P_4,4,5))</f>
        <v/>
      </c>
      <c r="D6334">
        <f>NORM.S.INV(RAND())</f>
        <v/>
      </c>
      <c r="E6334">
        <f>V0*EXP((rf-q_leak-0.5*sigma^2)*C6334+sigma*SQRT(C6334)*D6334)</f>
        <v/>
      </c>
      <c r="F6334">
        <f>SHL_face*(1+SHL_rate)^C6334</f>
        <v/>
      </c>
      <c r="G6334">
        <f>Pref_face*(1+Pref_rate)^C6334</f>
        <v/>
      </c>
      <c r="H6334">
        <f>MAX(E6334-F6334-G6334,0)</f>
        <v/>
      </c>
      <c r="I6334">
        <f>MIN(E6334,F6334+G6334)+(1-MgmtPct)*H6334</f>
        <v/>
      </c>
      <c r="J6334">
        <f>IF(I6334/SponsorCost&gt;=RatchetTrigger,1,0)</f>
        <v/>
      </c>
      <c r="K6334">
        <f>IF(J6334=1,MgmtPctRatchet,MgmtPct)</f>
        <v/>
      </c>
      <c r="L6334">
        <f>K6334*H6334</f>
        <v/>
      </c>
      <c r="M6334">
        <f>EXP(-rf*C6334)*L6334</f>
        <v/>
      </c>
      <c r="N6334">
        <f>EXP(-rf*C6334)*E6334</f>
        <v/>
      </c>
    </row>
    <row r="6335">
      <c r="A6335" t="n">
        <v>6327</v>
      </c>
      <c r="B6335">
        <f>RAND()</f>
        <v/>
      </c>
      <c r="C6335">
        <f>IF(B6335&lt;P_3,3,IF(B6335&lt;P_3+P_4,4,5))</f>
        <v/>
      </c>
      <c r="D6335">
        <f>NORM.S.INV(RAND())</f>
        <v/>
      </c>
      <c r="E6335">
        <f>V0*EXP((rf-q_leak-0.5*sigma^2)*C6335+sigma*SQRT(C6335)*D6335)</f>
        <v/>
      </c>
      <c r="F6335">
        <f>SHL_face*(1+SHL_rate)^C6335</f>
        <v/>
      </c>
      <c r="G6335">
        <f>Pref_face*(1+Pref_rate)^C6335</f>
        <v/>
      </c>
      <c r="H6335">
        <f>MAX(E6335-F6335-G6335,0)</f>
        <v/>
      </c>
      <c r="I6335">
        <f>MIN(E6335,F6335+G6335)+(1-MgmtPct)*H6335</f>
        <v/>
      </c>
      <c r="J6335">
        <f>IF(I6335/SponsorCost&gt;=RatchetTrigger,1,0)</f>
        <v/>
      </c>
      <c r="K6335">
        <f>IF(J6335=1,MgmtPctRatchet,MgmtPct)</f>
        <v/>
      </c>
      <c r="L6335">
        <f>K6335*H6335</f>
        <v/>
      </c>
      <c r="M6335">
        <f>EXP(-rf*C6335)*L6335</f>
        <v/>
      </c>
      <c r="N6335">
        <f>EXP(-rf*C6335)*E6335</f>
        <v/>
      </c>
    </row>
    <row r="6336">
      <c r="A6336" t="n">
        <v>6328</v>
      </c>
      <c r="B6336">
        <f>RAND()</f>
        <v/>
      </c>
      <c r="C6336">
        <f>IF(B6336&lt;P_3,3,IF(B6336&lt;P_3+P_4,4,5))</f>
        <v/>
      </c>
      <c r="D6336">
        <f>NORM.S.INV(RAND())</f>
        <v/>
      </c>
      <c r="E6336">
        <f>V0*EXP((rf-q_leak-0.5*sigma^2)*C6336+sigma*SQRT(C6336)*D6336)</f>
        <v/>
      </c>
      <c r="F6336">
        <f>SHL_face*(1+SHL_rate)^C6336</f>
        <v/>
      </c>
      <c r="G6336">
        <f>Pref_face*(1+Pref_rate)^C6336</f>
        <v/>
      </c>
      <c r="H6336">
        <f>MAX(E6336-F6336-G6336,0)</f>
        <v/>
      </c>
      <c r="I6336">
        <f>MIN(E6336,F6336+G6336)+(1-MgmtPct)*H6336</f>
        <v/>
      </c>
      <c r="J6336">
        <f>IF(I6336/SponsorCost&gt;=RatchetTrigger,1,0)</f>
        <v/>
      </c>
      <c r="K6336">
        <f>IF(J6336=1,MgmtPctRatchet,MgmtPct)</f>
        <v/>
      </c>
      <c r="L6336">
        <f>K6336*H6336</f>
        <v/>
      </c>
      <c r="M6336">
        <f>EXP(-rf*C6336)*L6336</f>
        <v/>
      </c>
      <c r="N6336">
        <f>EXP(-rf*C6336)*E6336</f>
        <v/>
      </c>
    </row>
    <row r="6337">
      <c r="A6337" t="n">
        <v>6329</v>
      </c>
      <c r="B6337">
        <f>RAND()</f>
        <v/>
      </c>
      <c r="C6337">
        <f>IF(B6337&lt;P_3,3,IF(B6337&lt;P_3+P_4,4,5))</f>
        <v/>
      </c>
      <c r="D6337">
        <f>NORM.S.INV(RAND())</f>
        <v/>
      </c>
      <c r="E6337">
        <f>V0*EXP((rf-q_leak-0.5*sigma^2)*C6337+sigma*SQRT(C6337)*D6337)</f>
        <v/>
      </c>
      <c r="F6337">
        <f>SHL_face*(1+SHL_rate)^C6337</f>
        <v/>
      </c>
      <c r="G6337">
        <f>Pref_face*(1+Pref_rate)^C6337</f>
        <v/>
      </c>
      <c r="H6337">
        <f>MAX(E6337-F6337-G6337,0)</f>
        <v/>
      </c>
      <c r="I6337">
        <f>MIN(E6337,F6337+G6337)+(1-MgmtPct)*H6337</f>
        <v/>
      </c>
      <c r="J6337">
        <f>IF(I6337/SponsorCost&gt;=RatchetTrigger,1,0)</f>
        <v/>
      </c>
      <c r="K6337">
        <f>IF(J6337=1,MgmtPctRatchet,MgmtPct)</f>
        <v/>
      </c>
      <c r="L6337">
        <f>K6337*H6337</f>
        <v/>
      </c>
      <c r="M6337">
        <f>EXP(-rf*C6337)*L6337</f>
        <v/>
      </c>
      <c r="N6337">
        <f>EXP(-rf*C6337)*E6337</f>
        <v/>
      </c>
    </row>
    <row r="6338">
      <c r="A6338" t="n">
        <v>6330</v>
      </c>
      <c r="B6338">
        <f>RAND()</f>
        <v/>
      </c>
      <c r="C6338">
        <f>IF(B6338&lt;P_3,3,IF(B6338&lt;P_3+P_4,4,5))</f>
        <v/>
      </c>
      <c r="D6338">
        <f>NORM.S.INV(RAND())</f>
        <v/>
      </c>
      <c r="E6338">
        <f>V0*EXP((rf-q_leak-0.5*sigma^2)*C6338+sigma*SQRT(C6338)*D6338)</f>
        <v/>
      </c>
      <c r="F6338">
        <f>SHL_face*(1+SHL_rate)^C6338</f>
        <v/>
      </c>
      <c r="G6338">
        <f>Pref_face*(1+Pref_rate)^C6338</f>
        <v/>
      </c>
      <c r="H6338">
        <f>MAX(E6338-F6338-G6338,0)</f>
        <v/>
      </c>
      <c r="I6338">
        <f>MIN(E6338,F6338+G6338)+(1-MgmtPct)*H6338</f>
        <v/>
      </c>
      <c r="J6338">
        <f>IF(I6338/SponsorCost&gt;=RatchetTrigger,1,0)</f>
        <v/>
      </c>
      <c r="K6338">
        <f>IF(J6338=1,MgmtPctRatchet,MgmtPct)</f>
        <v/>
      </c>
      <c r="L6338">
        <f>K6338*H6338</f>
        <v/>
      </c>
      <c r="M6338">
        <f>EXP(-rf*C6338)*L6338</f>
        <v/>
      </c>
      <c r="N6338">
        <f>EXP(-rf*C6338)*E6338</f>
        <v/>
      </c>
    </row>
    <row r="6339">
      <c r="A6339" t="n">
        <v>6331</v>
      </c>
      <c r="B6339">
        <f>RAND()</f>
        <v/>
      </c>
      <c r="C6339">
        <f>IF(B6339&lt;P_3,3,IF(B6339&lt;P_3+P_4,4,5))</f>
        <v/>
      </c>
      <c r="D6339">
        <f>NORM.S.INV(RAND())</f>
        <v/>
      </c>
      <c r="E6339">
        <f>V0*EXP((rf-q_leak-0.5*sigma^2)*C6339+sigma*SQRT(C6339)*D6339)</f>
        <v/>
      </c>
      <c r="F6339">
        <f>SHL_face*(1+SHL_rate)^C6339</f>
        <v/>
      </c>
      <c r="G6339">
        <f>Pref_face*(1+Pref_rate)^C6339</f>
        <v/>
      </c>
      <c r="H6339">
        <f>MAX(E6339-F6339-G6339,0)</f>
        <v/>
      </c>
      <c r="I6339">
        <f>MIN(E6339,F6339+G6339)+(1-MgmtPct)*H6339</f>
        <v/>
      </c>
      <c r="J6339">
        <f>IF(I6339/SponsorCost&gt;=RatchetTrigger,1,0)</f>
        <v/>
      </c>
      <c r="K6339">
        <f>IF(J6339=1,MgmtPctRatchet,MgmtPct)</f>
        <v/>
      </c>
      <c r="L6339">
        <f>K6339*H6339</f>
        <v/>
      </c>
      <c r="M6339">
        <f>EXP(-rf*C6339)*L6339</f>
        <v/>
      </c>
      <c r="N6339">
        <f>EXP(-rf*C6339)*E6339</f>
        <v/>
      </c>
    </row>
    <row r="6340">
      <c r="A6340" t="n">
        <v>6332</v>
      </c>
      <c r="B6340">
        <f>RAND()</f>
        <v/>
      </c>
      <c r="C6340">
        <f>IF(B6340&lt;P_3,3,IF(B6340&lt;P_3+P_4,4,5))</f>
        <v/>
      </c>
      <c r="D6340">
        <f>NORM.S.INV(RAND())</f>
        <v/>
      </c>
      <c r="E6340">
        <f>V0*EXP((rf-q_leak-0.5*sigma^2)*C6340+sigma*SQRT(C6340)*D6340)</f>
        <v/>
      </c>
      <c r="F6340">
        <f>SHL_face*(1+SHL_rate)^C6340</f>
        <v/>
      </c>
      <c r="G6340">
        <f>Pref_face*(1+Pref_rate)^C6340</f>
        <v/>
      </c>
      <c r="H6340">
        <f>MAX(E6340-F6340-G6340,0)</f>
        <v/>
      </c>
      <c r="I6340">
        <f>MIN(E6340,F6340+G6340)+(1-MgmtPct)*H6340</f>
        <v/>
      </c>
      <c r="J6340">
        <f>IF(I6340/SponsorCost&gt;=RatchetTrigger,1,0)</f>
        <v/>
      </c>
      <c r="K6340">
        <f>IF(J6340=1,MgmtPctRatchet,MgmtPct)</f>
        <v/>
      </c>
      <c r="L6340">
        <f>K6340*H6340</f>
        <v/>
      </c>
      <c r="M6340">
        <f>EXP(-rf*C6340)*L6340</f>
        <v/>
      </c>
      <c r="N6340">
        <f>EXP(-rf*C6340)*E6340</f>
        <v/>
      </c>
    </row>
    <row r="6341">
      <c r="A6341" t="n">
        <v>6333</v>
      </c>
      <c r="B6341">
        <f>RAND()</f>
        <v/>
      </c>
      <c r="C6341">
        <f>IF(B6341&lt;P_3,3,IF(B6341&lt;P_3+P_4,4,5))</f>
        <v/>
      </c>
      <c r="D6341">
        <f>NORM.S.INV(RAND())</f>
        <v/>
      </c>
      <c r="E6341">
        <f>V0*EXP((rf-q_leak-0.5*sigma^2)*C6341+sigma*SQRT(C6341)*D6341)</f>
        <v/>
      </c>
      <c r="F6341">
        <f>SHL_face*(1+SHL_rate)^C6341</f>
        <v/>
      </c>
      <c r="G6341">
        <f>Pref_face*(1+Pref_rate)^C6341</f>
        <v/>
      </c>
      <c r="H6341">
        <f>MAX(E6341-F6341-G6341,0)</f>
        <v/>
      </c>
      <c r="I6341">
        <f>MIN(E6341,F6341+G6341)+(1-MgmtPct)*H6341</f>
        <v/>
      </c>
      <c r="J6341">
        <f>IF(I6341/SponsorCost&gt;=RatchetTrigger,1,0)</f>
        <v/>
      </c>
      <c r="K6341">
        <f>IF(J6341=1,MgmtPctRatchet,MgmtPct)</f>
        <v/>
      </c>
      <c r="L6341">
        <f>K6341*H6341</f>
        <v/>
      </c>
      <c r="M6341">
        <f>EXP(-rf*C6341)*L6341</f>
        <v/>
      </c>
      <c r="N6341">
        <f>EXP(-rf*C6341)*E6341</f>
        <v/>
      </c>
    </row>
    <row r="6342">
      <c r="A6342" t="n">
        <v>6334</v>
      </c>
      <c r="B6342">
        <f>RAND()</f>
        <v/>
      </c>
      <c r="C6342">
        <f>IF(B6342&lt;P_3,3,IF(B6342&lt;P_3+P_4,4,5))</f>
        <v/>
      </c>
      <c r="D6342">
        <f>NORM.S.INV(RAND())</f>
        <v/>
      </c>
      <c r="E6342">
        <f>V0*EXP((rf-q_leak-0.5*sigma^2)*C6342+sigma*SQRT(C6342)*D6342)</f>
        <v/>
      </c>
      <c r="F6342">
        <f>SHL_face*(1+SHL_rate)^C6342</f>
        <v/>
      </c>
      <c r="G6342">
        <f>Pref_face*(1+Pref_rate)^C6342</f>
        <v/>
      </c>
      <c r="H6342">
        <f>MAX(E6342-F6342-G6342,0)</f>
        <v/>
      </c>
      <c r="I6342">
        <f>MIN(E6342,F6342+G6342)+(1-MgmtPct)*H6342</f>
        <v/>
      </c>
      <c r="J6342">
        <f>IF(I6342/SponsorCost&gt;=RatchetTrigger,1,0)</f>
        <v/>
      </c>
      <c r="K6342">
        <f>IF(J6342=1,MgmtPctRatchet,MgmtPct)</f>
        <v/>
      </c>
      <c r="L6342">
        <f>K6342*H6342</f>
        <v/>
      </c>
      <c r="M6342">
        <f>EXP(-rf*C6342)*L6342</f>
        <v/>
      </c>
      <c r="N6342">
        <f>EXP(-rf*C6342)*E6342</f>
        <v/>
      </c>
    </row>
    <row r="6343">
      <c r="A6343" t="n">
        <v>6335</v>
      </c>
      <c r="B6343">
        <f>RAND()</f>
        <v/>
      </c>
      <c r="C6343">
        <f>IF(B6343&lt;P_3,3,IF(B6343&lt;P_3+P_4,4,5))</f>
        <v/>
      </c>
      <c r="D6343">
        <f>NORM.S.INV(RAND())</f>
        <v/>
      </c>
      <c r="E6343">
        <f>V0*EXP((rf-q_leak-0.5*sigma^2)*C6343+sigma*SQRT(C6343)*D6343)</f>
        <v/>
      </c>
      <c r="F6343">
        <f>SHL_face*(1+SHL_rate)^C6343</f>
        <v/>
      </c>
      <c r="G6343">
        <f>Pref_face*(1+Pref_rate)^C6343</f>
        <v/>
      </c>
      <c r="H6343">
        <f>MAX(E6343-F6343-G6343,0)</f>
        <v/>
      </c>
      <c r="I6343">
        <f>MIN(E6343,F6343+G6343)+(1-MgmtPct)*H6343</f>
        <v/>
      </c>
      <c r="J6343">
        <f>IF(I6343/SponsorCost&gt;=RatchetTrigger,1,0)</f>
        <v/>
      </c>
      <c r="K6343">
        <f>IF(J6343=1,MgmtPctRatchet,MgmtPct)</f>
        <v/>
      </c>
      <c r="L6343">
        <f>K6343*H6343</f>
        <v/>
      </c>
      <c r="M6343">
        <f>EXP(-rf*C6343)*L6343</f>
        <v/>
      </c>
      <c r="N6343">
        <f>EXP(-rf*C6343)*E6343</f>
        <v/>
      </c>
    </row>
    <row r="6344">
      <c r="A6344" t="n">
        <v>6336</v>
      </c>
      <c r="B6344">
        <f>RAND()</f>
        <v/>
      </c>
      <c r="C6344">
        <f>IF(B6344&lt;P_3,3,IF(B6344&lt;P_3+P_4,4,5))</f>
        <v/>
      </c>
      <c r="D6344">
        <f>NORM.S.INV(RAND())</f>
        <v/>
      </c>
      <c r="E6344">
        <f>V0*EXP((rf-q_leak-0.5*sigma^2)*C6344+sigma*SQRT(C6344)*D6344)</f>
        <v/>
      </c>
      <c r="F6344">
        <f>SHL_face*(1+SHL_rate)^C6344</f>
        <v/>
      </c>
      <c r="G6344">
        <f>Pref_face*(1+Pref_rate)^C6344</f>
        <v/>
      </c>
      <c r="H6344">
        <f>MAX(E6344-F6344-G6344,0)</f>
        <v/>
      </c>
      <c r="I6344">
        <f>MIN(E6344,F6344+G6344)+(1-MgmtPct)*H6344</f>
        <v/>
      </c>
      <c r="J6344">
        <f>IF(I6344/SponsorCost&gt;=RatchetTrigger,1,0)</f>
        <v/>
      </c>
      <c r="K6344">
        <f>IF(J6344=1,MgmtPctRatchet,MgmtPct)</f>
        <v/>
      </c>
      <c r="L6344">
        <f>K6344*H6344</f>
        <v/>
      </c>
      <c r="M6344">
        <f>EXP(-rf*C6344)*L6344</f>
        <v/>
      </c>
      <c r="N6344">
        <f>EXP(-rf*C6344)*E6344</f>
        <v/>
      </c>
    </row>
    <row r="6345">
      <c r="A6345" t="n">
        <v>6337</v>
      </c>
      <c r="B6345">
        <f>RAND()</f>
        <v/>
      </c>
      <c r="C6345">
        <f>IF(B6345&lt;P_3,3,IF(B6345&lt;P_3+P_4,4,5))</f>
        <v/>
      </c>
      <c r="D6345">
        <f>NORM.S.INV(RAND())</f>
        <v/>
      </c>
      <c r="E6345">
        <f>V0*EXP((rf-q_leak-0.5*sigma^2)*C6345+sigma*SQRT(C6345)*D6345)</f>
        <v/>
      </c>
      <c r="F6345">
        <f>SHL_face*(1+SHL_rate)^C6345</f>
        <v/>
      </c>
      <c r="G6345">
        <f>Pref_face*(1+Pref_rate)^C6345</f>
        <v/>
      </c>
      <c r="H6345">
        <f>MAX(E6345-F6345-G6345,0)</f>
        <v/>
      </c>
      <c r="I6345">
        <f>MIN(E6345,F6345+G6345)+(1-MgmtPct)*H6345</f>
        <v/>
      </c>
      <c r="J6345">
        <f>IF(I6345/SponsorCost&gt;=RatchetTrigger,1,0)</f>
        <v/>
      </c>
      <c r="K6345">
        <f>IF(J6345=1,MgmtPctRatchet,MgmtPct)</f>
        <v/>
      </c>
      <c r="L6345">
        <f>K6345*H6345</f>
        <v/>
      </c>
      <c r="M6345">
        <f>EXP(-rf*C6345)*L6345</f>
        <v/>
      </c>
      <c r="N6345">
        <f>EXP(-rf*C6345)*E6345</f>
        <v/>
      </c>
    </row>
    <row r="6346">
      <c r="A6346" t="n">
        <v>6338</v>
      </c>
      <c r="B6346">
        <f>RAND()</f>
        <v/>
      </c>
      <c r="C6346">
        <f>IF(B6346&lt;P_3,3,IF(B6346&lt;P_3+P_4,4,5))</f>
        <v/>
      </c>
      <c r="D6346">
        <f>NORM.S.INV(RAND())</f>
        <v/>
      </c>
      <c r="E6346">
        <f>V0*EXP((rf-q_leak-0.5*sigma^2)*C6346+sigma*SQRT(C6346)*D6346)</f>
        <v/>
      </c>
      <c r="F6346">
        <f>SHL_face*(1+SHL_rate)^C6346</f>
        <v/>
      </c>
      <c r="G6346">
        <f>Pref_face*(1+Pref_rate)^C6346</f>
        <v/>
      </c>
      <c r="H6346">
        <f>MAX(E6346-F6346-G6346,0)</f>
        <v/>
      </c>
      <c r="I6346">
        <f>MIN(E6346,F6346+G6346)+(1-MgmtPct)*H6346</f>
        <v/>
      </c>
      <c r="J6346">
        <f>IF(I6346/SponsorCost&gt;=RatchetTrigger,1,0)</f>
        <v/>
      </c>
      <c r="K6346">
        <f>IF(J6346=1,MgmtPctRatchet,MgmtPct)</f>
        <v/>
      </c>
      <c r="L6346">
        <f>K6346*H6346</f>
        <v/>
      </c>
      <c r="M6346">
        <f>EXP(-rf*C6346)*L6346</f>
        <v/>
      </c>
      <c r="N6346">
        <f>EXP(-rf*C6346)*E6346</f>
        <v/>
      </c>
    </row>
    <row r="6347">
      <c r="A6347" t="n">
        <v>6339</v>
      </c>
      <c r="B6347">
        <f>RAND()</f>
        <v/>
      </c>
      <c r="C6347">
        <f>IF(B6347&lt;P_3,3,IF(B6347&lt;P_3+P_4,4,5))</f>
        <v/>
      </c>
      <c r="D6347">
        <f>NORM.S.INV(RAND())</f>
        <v/>
      </c>
      <c r="E6347">
        <f>V0*EXP((rf-q_leak-0.5*sigma^2)*C6347+sigma*SQRT(C6347)*D6347)</f>
        <v/>
      </c>
      <c r="F6347">
        <f>SHL_face*(1+SHL_rate)^C6347</f>
        <v/>
      </c>
      <c r="G6347">
        <f>Pref_face*(1+Pref_rate)^C6347</f>
        <v/>
      </c>
      <c r="H6347">
        <f>MAX(E6347-F6347-G6347,0)</f>
        <v/>
      </c>
      <c r="I6347">
        <f>MIN(E6347,F6347+G6347)+(1-MgmtPct)*H6347</f>
        <v/>
      </c>
      <c r="J6347">
        <f>IF(I6347/SponsorCost&gt;=RatchetTrigger,1,0)</f>
        <v/>
      </c>
      <c r="K6347">
        <f>IF(J6347=1,MgmtPctRatchet,MgmtPct)</f>
        <v/>
      </c>
      <c r="L6347">
        <f>K6347*H6347</f>
        <v/>
      </c>
      <c r="M6347">
        <f>EXP(-rf*C6347)*L6347</f>
        <v/>
      </c>
      <c r="N6347">
        <f>EXP(-rf*C6347)*E6347</f>
        <v/>
      </c>
    </row>
    <row r="6348">
      <c r="A6348" t="n">
        <v>6340</v>
      </c>
      <c r="B6348">
        <f>RAND()</f>
        <v/>
      </c>
      <c r="C6348">
        <f>IF(B6348&lt;P_3,3,IF(B6348&lt;P_3+P_4,4,5))</f>
        <v/>
      </c>
      <c r="D6348">
        <f>NORM.S.INV(RAND())</f>
        <v/>
      </c>
      <c r="E6348">
        <f>V0*EXP((rf-q_leak-0.5*sigma^2)*C6348+sigma*SQRT(C6348)*D6348)</f>
        <v/>
      </c>
      <c r="F6348">
        <f>SHL_face*(1+SHL_rate)^C6348</f>
        <v/>
      </c>
      <c r="G6348">
        <f>Pref_face*(1+Pref_rate)^C6348</f>
        <v/>
      </c>
      <c r="H6348">
        <f>MAX(E6348-F6348-G6348,0)</f>
        <v/>
      </c>
      <c r="I6348">
        <f>MIN(E6348,F6348+G6348)+(1-MgmtPct)*H6348</f>
        <v/>
      </c>
      <c r="J6348">
        <f>IF(I6348/SponsorCost&gt;=RatchetTrigger,1,0)</f>
        <v/>
      </c>
      <c r="K6348">
        <f>IF(J6348=1,MgmtPctRatchet,MgmtPct)</f>
        <v/>
      </c>
      <c r="L6348">
        <f>K6348*H6348</f>
        <v/>
      </c>
      <c r="M6348">
        <f>EXP(-rf*C6348)*L6348</f>
        <v/>
      </c>
      <c r="N6348">
        <f>EXP(-rf*C6348)*E6348</f>
        <v/>
      </c>
    </row>
    <row r="6349">
      <c r="A6349" t="n">
        <v>6341</v>
      </c>
      <c r="B6349">
        <f>RAND()</f>
        <v/>
      </c>
      <c r="C6349">
        <f>IF(B6349&lt;P_3,3,IF(B6349&lt;P_3+P_4,4,5))</f>
        <v/>
      </c>
      <c r="D6349">
        <f>NORM.S.INV(RAND())</f>
        <v/>
      </c>
      <c r="E6349">
        <f>V0*EXP((rf-q_leak-0.5*sigma^2)*C6349+sigma*SQRT(C6349)*D6349)</f>
        <v/>
      </c>
      <c r="F6349">
        <f>SHL_face*(1+SHL_rate)^C6349</f>
        <v/>
      </c>
      <c r="G6349">
        <f>Pref_face*(1+Pref_rate)^C6349</f>
        <v/>
      </c>
      <c r="H6349">
        <f>MAX(E6349-F6349-G6349,0)</f>
        <v/>
      </c>
      <c r="I6349">
        <f>MIN(E6349,F6349+G6349)+(1-MgmtPct)*H6349</f>
        <v/>
      </c>
      <c r="J6349">
        <f>IF(I6349/SponsorCost&gt;=RatchetTrigger,1,0)</f>
        <v/>
      </c>
      <c r="K6349">
        <f>IF(J6349=1,MgmtPctRatchet,MgmtPct)</f>
        <v/>
      </c>
      <c r="L6349">
        <f>K6349*H6349</f>
        <v/>
      </c>
      <c r="M6349">
        <f>EXP(-rf*C6349)*L6349</f>
        <v/>
      </c>
      <c r="N6349">
        <f>EXP(-rf*C6349)*E6349</f>
        <v/>
      </c>
    </row>
    <row r="6350">
      <c r="A6350" t="n">
        <v>6342</v>
      </c>
      <c r="B6350">
        <f>RAND()</f>
        <v/>
      </c>
      <c r="C6350">
        <f>IF(B6350&lt;P_3,3,IF(B6350&lt;P_3+P_4,4,5))</f>
        <v/>
      </c>
      <c r="D6350">
        <f>NORM.S.INV(RAND())</f>
        <v/>
      </c>
      <c r="E6350">
        <f>V0*EXP((rf-q_leak-0.5*sigma^2)*C6350+sigma*SQRT(C6350)*D6350)</f>
        <v/>
      </c>
      <c r="F6350">
        <f>SHL_face*(1+SHL_rate)^C6350</f>
        <v/>
      </c>
      <c r="G6350">
        <f>Pref_face*(1+Pref_rate)^C6350</f>
        <v/>
      </c>
      <c r="H6350">
        <f>MAX(E6350-F6350-G6350,0)</f>
        <v/>
      </c>
      <c r="I6350">
        <f>MIN(E6350,F6350+G6350)+(1-MgmtPct)*H6350</f>
        <v/>
      </c>
      <c r="J6350">
        <f>IF(I6350/SponsorCost&gt;=RatchetTrigger,1,0)</f>
        <v/>
      </c>
      <c r="K6350">
        <f>IF(J6350=1,MgmtPctRatchet,MgmtPct)</f>
        <v/>
      </c>
      <c r="L6350">
        <f>K6350*H6350</f>
        <v/>
      </c>
      <c r="M6350">
        <f>EXP(-rf*C6350)*L6350</f>
        <v/>
      </c>
      <c r="N6350">
        <f>EXP(-rf*C6350)*E6350</f>
        <v/>
      </c>
    </row>
    <row r="6351">
      <c r="A6351" t="n">
        <v>6343</v>
      </c>
      <c r="B6351">
        <f>RAND()</f>
        <v/>
      </c>
      <c r="C6351">
        <f>IF(B6351&lt;P_3,3,IF(B6351&lt;P_3+P_4,4,5))</f>
        <v/>
      </c>
      <c r="D6351">
        <f>NORM.S.INV(RAND())</f>
        <v/>
      </c>
      <c r="E6351">
        <f>V0*EXP((rf-q_leak-0.5*sigma^2)*C6351+sigma*SQRT(C6351)*D6351)</f>
        <v/>
      </c>
      <c r="F6351">
        <f>SHL_face*(1+SHL_rate)^C6351</f>
        <v/>
      </c>
      <c r="G6351">
        <f>Pref_face*(1+Pref_rate)^C6351</f>
        <v/>
      </c>
      <c r="H6351">
        <f>MAX(E6351-F6351-G6351,0)</f>
        <v/>
      </c>
      <c r="I6351">
        <f>MIN(E6351,F6351+G6351)+(1-MgmtPct)*H6351</f>
        <v/>
      </c>
      <c r="J6351">
        <f>IF(I6351/SponsorCost&gt;=RatchetTrigger,1,0)</f>
        <v/>
      </c>
      <c r="K6351">
        <f>IF(J6351=1,MgmtPctRatchet,MgmtPct)</f>
        <v/>
      </c>
      <c r="L6351">
        <f>K6351*H6351</f>
        <v/>
      </c>
      <c r="M6351">
        <f>EXP(-rf*C6351)*L6351</f>
        <v/>
      </c>
      <c r="N6351">
        <f>EXP(-rf*C6351)*E6351</f>
        <v/>
      </c>
    </row>
    <row r="6352">
      <c r="A6352" t="n">
        <v>6344</v>
      </c>
      <c r="B6352">
        <f>RAND()</f>
        <v/>
      </c>
      <c r="C6352">
        <f>IF(B6352&lt;P_3,3,IF(B6352&lt;P_3+P_4,4,5))</f>
        <v/>
      </c>
      <c r="D6352">
        <f>NORM.S.INV(RAND())</f>
        <v/>
      </c>
      <c r="E6352">
        <f>V0*EXP((rf-q_leak-0.5*sigma^2)*C6352+sigma*SQRT(C6352)*D6352)</f>
        <v/>
      </c>
      <c r="F6352">
        <f>SHL_face*(1+SHL_rate)^C6352</f>
        <v/>
      </c>
      <c r="G6352">
        <f>Pref_face*(1+Pref_rate)^C6352</f>
        <v/>
      </c>
      <c r="H6352">
        <f>MAX(E6352-F6352-G6352,0)</f>
        <v/>
      </c>
      <c r="I6352">
        <f>MIN(E6352,F6352+G6352)+(1-MgmtPct)*H6352</f>
        <v/>
      </c>
      <c r="J6352">
        <f>IF(I6352/SponsorCost&gt;=RatchetTrigger,1,0)</f>
        <v/>
      </c>
      <c r="K6352">
        <f>IF(J6352=1,MgmtPctRatchet,MgmtPct)</f>
        <v/>
      </c>
      <c r="L6352">
        <f>K6352*H6352</f>
        <v/>
      </c>
      <c r="M6352">
        <f>EXP(-rf*C6352)*L6352</f>
        <v/>
      </c>
      <c r="N6352">
        <f>EXP(-rf*C6352)*E6352</f>
        <v/>
      </c>
    </row>
    <row r="6353">
      <c r="A6353" t="n">
        <v>6345</v>
      </c>
      <c r="B6353">
        <f>RAND()</f>
        <v/>
      </c>
      <c r="C6353">
        <f>IF(B6353&lt;P_3,3,IF(B6353&lt;P_3+P_4,4,5))</f>
        <v/>
      </c>
      <c r="D6353">
        <f>NORM.S.INV(RAND())</f>
        <v/>
      </c>
      <c r="E6353">
        <f>V0*EXP((rf-q_leak-0.5*sigma^2)*C6353+sigma*SQRT(C6353)*D6353)</f>
        <v/>
      </c>
      <c r="F6353">
        <f>SHL_face*(1+SHL_rate)^C6353</f>
        <v/>
      </c>
      <c r="G6353">
        <f>Pref_face*(1+Pref_rate)^C6353</f>
        <v/>
      </c>
      <c r="H6353">
        <f>MAX(E6353-F6353-G6353,0)</f>
        <v/>
      </c>
      <c r="I6353">
        <f>MIN(E6353,F6353+G6353)+(1-MgmtPct)*H6353</f>
        <v/>
      </c>
      <c r="J6353">
        <f>IF(I6353/SponsorCost&gt;=RatchetTrigger,1,0)</f>
        <v/>
      </c>
      <c r="K6353">
        <f>IF(J6353=1,MgmtPctRatchet,MgmtPct)</f>
        <v/>
      </c>
      <c r="L6353">
        <f>K6353*H6353</f>
        <v/>
      </c>
      <c r="M6353">
        <f>EXP(-rf*C6353)*L6353</f>
        <v/>
      </c>
      <c r="N6353">
        <f>EXP(-rf*C6353)*E6353</f>
        <v/>
      </c>
    </row>
    <row r="6354">
      <c r="A6354" t="n">
        <v>6346</v>
      </c>
      <c r="B6354">
        <f>RAND()</f>
        <v/>
      </c>
      <c r="C6354">
        <f>IF(B6354&lt;P_3,3,IF(B6354&lt;P_3+P_4,4,5))</f>
        <v/>
      </c>
      <c r="D6354">
        <f>NORM.S.INV(RAND())</f>
        <v/>
      </c>
      <c r="E6354">
        <f>V0*EXP((rf-q_leak-0.5*sigma^2)*C6354+sigma*SQRT(C6354)*D6354)</f>
        <v/>
      </c>
      <c r="F6354">
        <f>SHL_face*(1+SHL_rate)^C6354</f>
        <v/>
      </c>
      <c r="G6354">
        <f>Pref_face*(1+Pref_rate)^C6354</f>
        <v/>
      </c>
      <c r="H6354">
        <f>MAX(E6354-F6354-G6354,0)</f>
        <v/>
      </c>
      <c r="I6354">
        <f>MIN(E6354,F6354+G6354)+(1-MgmtPct)*H6354</f>
        <v/>
      </c>
      <c r="J6354">
        <f>IF(I6354/SponsorCost&gt;=RatchetTrigger,1,0)</f>
        <v/>
      </c>
      <c r="K6354">
        <f>IF(J6354=1,MgmtPctRatchet,MgmtPct)</f>
        <v/>
      </c>
      <c r="L6354">
        <f>K6354*H6354</f>
        <v/>
      </c>
      <c r="M6354">
        <f>EXP(-rf*C6354)*L6354</f>
        <v/>
      </c>
      <c r="N6354">
        <f>EXP(-rf*C6354)*E6354</f>
        <v/>
      </c>
    </row>
    <row r="6355">
      <c r="A6355" t="n">
        <v>6347</v>
      </c>
      <c r="B6355">
        <f>RAND()</f>
        <v/>
      </c>
      <c r="C6355">
        <f>IF(B6355&lt;P_3,3,IF(B6355&lt;P_3+P_4,4,5))</f>
        <v/>
      </c>
      <c r="D6355">
        <f>NORM.S.INV(RAND())</f>
        <v/>
      </c>
      <c r="E6355">
        <f>V0*EXP((rf-q_leak-0.5*sigma^2)*C6355+sigma*SQRT(C6355)*D6355)</f>
        <v/>
      </c>
      <c r="F6355">
        <f>SHL_face*(1+SHL_rate)^C6355</f>
        <v/>
      </c>
      <c r="G6355">
        <f>Pref_face*(1+Pref_rate)^C6355</f>
        <v/>
      </c>
      <c r="H6355">
        <f>MAX(E6355-F6355-G6355,0)</f>
        <v/>
      </c>
      <c r="I6355">
        <f>MIN(E6355,F6355+G6355)+(1-MgmtPct)*H6355</f>
        <v/>
      </c>
      <c r="J6355">
        <f>IF(I6355/SponsorCost&gt;=RatchetTrigger,1,0)</f>
        <v/>
      </c>
      <c r="K6355">
        <f>IF(J6355=1,MgmtPctRatchet,MgmtPct)</f>
        <v/>
      </c>
      <c r="L6355">
        <f>K6355*H6355</f>
        <v/>
      </c>
      <c r="M6355">
        <f>EXP(-rf*C6355)*L6355</f>
        <v/>
      </c>
      <c r="N6355">
        <f>EXP(-rf*C6355)*E6355</f>
        <v/>
      </c>
    </row>
    <row r="6356">
      <c r="A6356" t="n">
        <v>6348</v>
      </c>
      <c r="B6356">
        <f>RAND()</f>
        <v/>
      </c>
      <c r="C6356">
        <f>IF(B6356&lt;P_3,3,IF(B6356&lt;P_3+P_4,4,5))</f>
        <v/>
      </c>
      <c r="D6356">
        <f>NORM.S.INV(RAND())</f>
        <v/>
      </c>
      <c r="E6356">
        <f>V0*EXP((rf-q_leak-0.5*sigma^2)*C6356+sigma*SQRT(C6356)*D6356)</f>
        <v/>
      </c>
      <c r="F6356">
        <f>SHL_face*(1+SHL_rate)^C6356</f>
        <v/>
      </c>
      <c r="G6356">
        <f>Pref_face*(1+Pref_rate)^C6356</f>
        <v/>
      </c>
      <c r="H6356">
        <f>MAX(E6356-F6356-G6356,0)</f>
        <v/>
      </c>
      <c r="I6356">
        <f>MIN(E6356,F6356+G6356)+(1-MgmtPct)*H6356</f>
        <v/>
      </c>
      <c r="J6356">
        <f>IF(I6356/SponsorCost&gt;=RatchetTrigger,1,0)</f>
        <v/>
      </c>
      <c r="K6356">
        <f>IF(J6356=1,MgmtPctRatchet,MgmtPct)</f>
        <v/>
      </c>
      <c r="L6356">
        <f>K6356*H6356</f>
        <v/>
      </c>
      <c r="M6356">
        <f>EXP(-rf*C6356)*L6356</f>
        <v/>
      </c>
      <c r="N6356">
        <f>EXP(-rf*C6356)*E6356</f>
        <v/>
      </c>
    </row>
    <row r="6357">
      <c r="A6357" t="n">
        <v>6349</v>
      </c>
      <c r="B6357">
        <f>RAND()</f>
        <v/>
      </c>
      <c r="C6357">
        <f>IF(B6357&lt;P_3,3,IF(B6357&lt;P_3+P_4,4,5))</f>
        <v/>
      </c>
      <c r="D6357">
        <f>NORM.S.INV(RAND())</f>
        <v/>
      </c>
      <c r="E6357">
        <f>V0*EXP((rf-q_leak-0.5*sigma^2)*C6357+sigma*SQRT(C6357)*D6357)</f>
        <v/>
      </c>
      <c r="F6357">
        <f>SHL_face*(1+SHL_rate)^C6357</f>
        <v/>
      </c>
      <c r="G6357">
        <f>Pref_face*(1+Pref_rate)^C6357</f>
        <v/>
      </c>
      <c r="H6357">
        <f>MAX(E6357-F6357-G6357,0)</f>
        <v/>
      </c>
      <c r="I6357">
        <f>MIN(E6357,F6357+G6357)+(1-MgmtPct)*H6357</f>
        <v/>
      </c>
      <c r="J6357">
        <f>IF(I6357/SponsorCost&gt;=RatchetTrigger,1,0)</f>
        <v/>
      </c>
      <c r="K6357">
        <f>IF(J6357=1,MgmtPctRatchet,MgmtPct)</f>
        <v/>
      </c>
      <c r="L6357">
        <f>K6357*H6357</f>
        <v/>
      </c>
      <c r="M6357">
        <f>EXP(-rf*C6357)*L6357</f>
        <v/>
      </c>
      <c r="N6357">
        <f>EXP(-rf*C6357)*E6357</f>
        <v/>
      </c>
    </row>
    <row r="6358">
      <c r="A6358" t="n">
        <v>6350</v>
      </c>
      <c r="B6358">
        <f>RAND()</f>
        <v/>
      </c>
      <c r="C6358">
        <f>IF(B6358&lt;P_3,3,IF(B6358&lt;P_3+P_4,4,5))</f>
        <v/>
      </c>
      <c r="D6358">
        <f>NORM.S.INV(RAND())</f>
        <v/>
      </c>
      <c r="E6358">
        <f>V0*EXP((rf-q_leak-0.5*sigma^2)*C6358+sigma*SQRT(C6358)*D6358)</f>
        <v/>
      </c>
      <c r="F6358">
        <f>SHL_face*(1+SHL_rate)^C6358</f>
        <v/>
      </c>
      <c r="G6358">
        <f>Pref_face*(1+Pref_rate)^C6358</f>
        <v/>
      </c>
      <c r="H6358">
        <f>MAX(E6358-F6358-G6358,0)</f>
        <v/>
      </c>
      <c r="I6358">
        <f>MIN(E6358,F6358+G6358)+(1-MgmtPct)*H6358</f>
        <v/>
      </c>
      <c r="J6358">
        <f>IF(I6358/SponsorCost&gt;=RatchetTrigger,1,0)</f>
        <v/>
      </c>
      <c r="K6358">
        <f>IF(J6358=1,MgmtPctRatchet,MgmtPct)</f>
        <v/>
      </c>
      <c r="L6358">
        <f>K6358*H6358</f>
        <v/>
      </c>
      <c r="M6358">
        <f>EXP(-rf*C6358)*L6358</f>
        <v/>
      </c>
      <c r="N6358">
        <f>EXP(-rf*C6358)*E6358</f>
        <v/>
      </c>
    </row>
    <row r="6359">
      <c r="A6359" t="n">
        <v>6351</v>
      </c>
      <c r="B6359">
        <f>RAND()</f>
        <v/>
      </c>
      <c r="C6359">
        <f>IF(B6359&lt;P_3,3,IF(B6359&lt;P_3+P_4,4,5))</f>
        <v/>
      </c>
      <c r="D6359">
        <f>NORM.S.INV(RAND())</f>
        <v/>
      </c>
      <c r="E6359">
        <f>V0*EXP((rf-q_leak-0.5*sigma^2)*C6359+sigma*SQRT(C6359)*D6359)</f>
        <v/>
      </c>
      <c r="F6359">
        <f>SHL_face*(1+SHL_rate)^C6359</f>
        <v/>
      </c>
      <c r="G6359">
        <f>Pref_face*(1+Pref_rate)^C6359</f>
        <v/>
      </c>
      <c r="H6359">
        <f>MAX(E6359-F6359-G6359,0)</f>
        <v/>
      </c>
      <c r="I6359">
        <f>MIN(E6359,F6359+G6359)+(1-MgmtPct)*H6359</f>
        <v/>
      </c>
      <c r="J6359">
        <f>IF(I6359/SponsorCost&gt;=RatchetTrigger,1,0)</f>
        <v/>
      </c>
      <c r="K6359">
        <f>IF(J6359=1,MgmtPctRatchet,MgmtPct)</f>
        <v/>
      </c>
      <c r="L6359">
        <f>K6359*H6359</f>
        <v/>
      </c>
      <c r="M6359">
        <f>EXP(-rf*C6359)*L6359</f>
        <v/>
      </c>
      <c r="N6359">
        <f>EXP(-rf*C6359)*E6359</f>
        <v/>
      </c>
    </row>
    <row r="6360">
      <c r="A6360" t="n">
        <v>6352</v>
      </c>
      <c r="B6360">
        <f>RAND()</f>
        <v/>
      </c>
      <c r="C6360">
        <f>IF(B6360&lt;P_3,3,IF(B6360&lt;P_3+P_4,4,5))</f>
        <v/>
      </c>
      <c r="D6360">
        <f>NORM.S.INV(RAND())</f>
        <v/>
      </c>
      <c r="E6360">
        <f>V0*EXP((rf-q_leak-0.5*sigma^2)*C6360+sigma*SQRT(C6360)*D6360)</f>
        <v/>
      </c>
      <c r="F6360">
        <f>SHL_face*(1+SHL_rate)^C6360</f>
        <v/>
      </c>
      <c r="G6360">
        <f>Pref_face*(1+Pref_rate)^C6360</f>
        <v/>
      </c>
      <c r="H6360">
        <f>MAX(E6360-F6360-G6360,0)</f>
        <v/>
      </c>
      <c r="I6360">
        <f>MIN(E6360,F6360+G6360)+(1-MgmtPct)*H6360</f>
        <v/>
      </c>
      <c r="J6360">
        <f>IF(I6360/SponsorCost&gt;=RatchetTrigger,1,0)</f>
        <v/>
      </c>
      <c r="K6360">
        <f>IF(J6360=1,MgmtPctRatchet,MgmtPct)</f>
        <v/>
      </c>
      <c r="L6360">
        <f>K6360*H6360</f>
        <v/>
      </c>
      <c r="M6360">
        <f>EXP(-rf*C6360)*L6360</f>
        <v/>
      </c>
      <c r="N6360">
        <f>EXP(-rf*C6360)*E6360</f>
        <v/>
      </c>
    </row>
    <row r="6361">
      <c r="A6361" t="n">
        <v>6353</v>
      </c>
      <c r="B6361">
        <f>RAND()</f>
        <v/>
      </c>
      <c r="C6361">
        <f>IF(B6361&lt;P_3,3,IF(B6361&lt;P_3+P_4,4,5))</f>
        <v/>
      </c>
      <c r="D6361">
        <f>NORM.S.INV(RAND())</f>
        <v/>
      </c>
      <c r="E6361">
        <f>V0*EXP((rf-q_leak-0.5*sigma^2)*C6361+sigma*SQRT(C6361)*D6361)</f>
        <v/>
      </c>
      <c r="F6361">
        <f>SHL_face*(1+SHL_rate)^C6361</f>
        <v/>
      </c>
      <c r="G6361">
        <f>Pref_face*(1+Pref_rate)^C6361</f>
        <v/>
      </c>
      <c r="H6361">
        <f>MAX(E6361-F6361-G6361,0)</f>
        <v/>
      </c>
      <c r="I6361">
        <f>MIN(E6361,F6361+G6361)+(1-MgmtPct)*H6361</f>
        <v/>
      </c>
      <c r="J6361">
        <f>IF(I6361/SponsorCost&gt;=RatchetTrigger,1,0)</f>
        <v/>
      </c>
      <c r="K6361">
        <f>IF(J6361=1,MgmtPctRatchet,MgmtPct)</f>
        <v/>
      </c>
      <c r="L6361">
        <f>K6361*H6361</f>
        <v/>
      </c>
      <c r="M6361">
        <f>EXP(-rf*C6361)*L6361</f>
        <v/>
      </c>
      <c r="N6361">
        <f>EXP(-rf*C6361)*E6361</f>
        <v/>
      </c>
    </row>
    <row r="6362">
      <c r="A6362" t="n">
        <v>6354</v>
      </c>
      <c r="B6362">
        <f>RAND()</f>
        <v/>
      </c>
      <c r="C6362">
        <f>IF(B6362&lt;P_3,3,IF(B6362&lt;P_3+P_4,4,5))</f>
        <v/>
      </c>
      <c r="D6362">
        <f>NORM.S.INV(RAND())</f>
        <v/>
      </c>
      <c r="E6362">
        <f>V0*EXP((rf-q_leak-0.5*sigma^2)*C6362+sigma*SQRT(C6362)*D6362)</f>
        <v/>
      </c>
      <c r="F6362">
        <f>SHL_face*(1+SHL_rate)^C6362</f>
        <v/>
      </c>
      <c r="G6362">
        <f>Pref_face*(1+Pref_rate)^C6362</f>
        <v/>
      </c>
      <c r="H6362">
        <f>MAX(E6362-F6362-G6362,0)</f>
        <v/>
      </c>
      <c r="I6362">
        <f>MIN(E6362,F6362+G6362)+(1-MgmtPct)*H6362</f>
        <v/>
      </c>
      <c r="J6362">
        <f>IF(I6362/SponsorCost&gt;=RatchetTrigger,1,0)</f>
        <v/>
      </c>
      <c r="K6362">
        <f>IF(J6362=1,MgmtPctRatchet,MgmtPct)</f>
        <v/>
      </c>
      <c r="L6362">
        <f>K6362*H6362</f>
        <v/>
      </c>
      <c r="M6362">
        <f>EXP(-rf*C6362)*L6362</f>
        <v/>
      </c>
      <c r="N6362">
        <f>EXP(-rf*C6362)*E6362</f>
        <v/>
      </c>
    </row>
    <row r="6363">
      <c r="A6363" t="n">
        <v>6355</v>
      </c>
      <c r="B6363">
        <f>RAND()</f>
        <v/>
      </c>
      <c r="C6363">
        <f>IF(B6363&lt;P_3,3,IF(B6363&lt;P_3+P_4,4,5))</f>
        <v/>
      </c>
      <c r="D6363">
        <f>NORM.S.INV(RAND())</f>
        <v/>
      </c>
      <c r="E6363">
        <f>V0*EXP((rf-q_leak-0.5*sigma^2)*C6363+sigma*SQRT(C6363)*D6363)</f>
        <v/>
      </c>
      <c r="F6363">
        <f>SHL_face*(1+SHL_rate)^C6363</f>
        <v/>
      </c>
      <c r="G6363">
        <f>Pref_face*(1+Pref_rate)^C6363</f>
        <v/>
      </c>
      <c r="H6363">
        <f>MAX(E6363-F6363-G6363,0)</f>
        <v/>
      </c>
      <c r="I6363">
        <f>MIN(E6363,F6363+G6363)+(1-MgmtPct)*H6363</f>
        <v/>
      </c>
      <c r="J6363">
        <f>IF(I6363/SponsorCost&gt;=RatchetTrigger,1,0)</f>
        <v/>
      </c>
      <c r="K6363">
        <f>IF(J6363=1,MgmtPctRatchet,MgmtPct)</f>
        <v/>
      </c>
      <c r="L6363">
        <f>K6363*H6363</f>
        <v/>
      </c>
      <c r="M6363">
        <f>EXP(-rf*C6363)*L6363</f>
        <v/>
      </c>
      <c r="N6363">
        <f>EXP(-rf*C6363)*E6363</f>
        <v/>
      </c>
    </row>
    <row r="6364">
      <c r="A6364" t="n">
        <v>6356</v>
      </c>
      <c r="B6364">
        <f>RAND()</f>
        <v/>
      </c>
      <c r="C6364">
        <f>IF(B6364&lt;P_3,3,IF(B6364&lt;P_3+P_4,4,5))</f>
        <v/>
      </c>
      <c r="D6364">
        <f>NORM.S.INV(RAND())</f>
        <v/>
      </c>
      <c r="E6364">
        <f>V0*EXP((rf-q_leak-0.5*sigma^2)*C6364+sigma*SQRT(C6364)*D6364)</f>
        <v/>
      </c>
      <c r="F6364">
        <f>SHL_face*(1+SHL_rate)^C6364</f>
        <v/>
      </c>
      <c r="G6364">
        <f>Pref_face*(1+Pref_rate)^C6364</f>
        <v/>
      </c>
      <c r="H6364">
        <f>MAX(E6364-F6364-G6364,0)</f>
        <v/>
      </c>
      <c r="I6364">
        <f>MIN(E6364,F6364+G6364)+(1-MgmtPct)*H6364</f>
        <v/>
      </c>
      <c r="J6364">
        <f>IF(I6364/SponsorCost&gt;=RatchetTrigger,1,0)</f>
        <v/>
      </c>
      <c r="K6364">
        <f>IF(J6364=1,MgmtPctRatchet,MgmtPct)</f>
        <v/>
      </c>
      <c r="L6364">
        <f>K6364*H6364</f>
        <v/>
      </c>
      <c r="M6364">
        <f>EXP(-rf*C6364)*L6364</f>
        <v/>
      </c>
      <c r="N6364">
        <f>EXP(-rf*C6364)*E6364</f>
        <v/>
      </c>
    </row>
    <row r="6365">
      <c r="A6365" t="n">
        <v>6357</v>
      </c>
      <c r="B6365">
        <f>RAND()</f>
        <v/>
      </c>
      <c r="C6365">
        <f>IF(B6365&lt;P_3,3,IF(B6365&lt;P_3+P_4,4,5))</f>
        <v/>
      </c>
      <c r="D6365">
        <f>NORM.S.INV(RAND())</f>
        <v/>
      </c>
      <c r="E6365">
        <f>V0*EXP((rf-q_leak-0.5*sigma^2)*C6365+sigma*SQRT(C6365)*D6365)</f>
        <v/>
      </c>
      <c r="F6365">
        <f>SHL_face*(1+SHL_rate)^C6365</f>
        <v/>
      </c>
      <c r="G6365">
        <f>Pref_face*(1+Pref_rate)^C6365</f>
        <v/>
      </c>
      <c r="H6365">
        <f>MAX(E6365-F6365-G6365,0)</f>
        <v/>
      </c>
      <c r="I6365">
        <f>MIN(E6365,F6365+G6365)+(1-MgmtPct)*H6365</f>
        <v/>
      </c>
      <c r="J6365">
        <f>IF(I6365/SponsorCost&gt;=RatchetTrigger,1,0)</f>
        <v/>
      </c>
      <c r="K6365">
        <f>IF(J6365=1,MgmtPctRatchet,MgmtPct)</f>
        <v/>
      </c>
      <c r="L6365">
        <f>K6365*H6365</f>
        <v/>
      </c>
      <c r="M6365">
        <f>EXP(-rf*C6365)*L6365</f>
        <v/>
      </c>
      <c r="N6365">
        <f>EXP(-rf*C6365)*E6365</f>
        <v/>
      </c>
    </row>
    <row r="6366">
      <c r="A6366" t="n">
        <v>6358</v>
      </c>
      <c r="B6366">
        <f>RAND()</f>
        <v/>
      </c>
      <c r="C6366">
        <f>IF(B6366&lt;P_3,3,IF(B6366&lt;P_3+P_4,4,5))</f>
        <v/>
      </c>
      <c r="D6366">
        <f>NORM.S.INV(RAND())</f>
        <v/>
      </c>
      <c r="E6366">
        <f>V0*EXP((rf-q_leak-0.5*sigma^2)*C6366+sigma*SQRT(C6366)*D6366)</f>
        <v/>
      </c>
      <c r="F6366">
        <f>SHL_face*(1+SHL_rate)^C6366</f>
        <v/>
      </c>
      <c r="G6366">
        <f>Pref_face*(1+Pref_rate)^C6366</f>
        <v/>
      </c>
      <c r="H6366">
        <f>MAX(E6366-F6366-G6366,0)</f>
        <v/>
      </c>
      <c r="I6366">
        <f>MIN(E6366,F6366+G6366)+(1-MgmtPct)*H6366</f>
        <v/>
      </c>
      <c r="J6366">
        <f>IF(I6366/SponsorCost&gt;=RatchetTrigger,1,0)</f>
        <v/>
      </c>
      <c r="K6366">
        <f>IF(J6366=1,MgmtPctRatchet,MgmtPct)</f>
        <v/>
      </c>
      <c r="L6366">
        <f>K6366*H6366</f>
        <v/>
      </c>
      <c r="M6366">
        <f>EXP(-rf*C6366)*L6366</f>
        <v/>
      </c>
      <c r="N6366">
        <f>EXP(-rf*C6366)*E6366</f>
        <v/>
      </c>
    </row>
    <row r="6367">
      <c r="A6367" t="n">
        <v>6359</v>
      </c>
      <c r="B6367">
        <f>RAND()</f>
        <v/>
      </c>
      <c r="C6367">
        <f>IF(B6367&lt;P_3,3,IF(B6367&lt;P_3+P_4,4,5))</f>
        <v/>
      </c>
      <c r="D6367">
        <f>NORM.S.INV(RAND())</f>
        <v/>
      </c>
      <c r="E6367">
        <f>V0*EXP((rf-q_leak-0.5*sigma^2)*C6367+sigma*SQRT(C6367)*D6367)</f>
        <v/>
      </c>
      <c r="F6367">
        <f>SHL_face*(1+SHL_rate)^C6367</f>
        <v/>
      </c>
      <c r="G6367">
        <f>Pref_face*(1+Pref_rate)^C6367</f>
        <v/>
      </c>
      <c r="H6367">
        <f>MAX(E6367-F6367-G6367,0)</f>
        <v/>
      </c>
      <c r="I6367">
        <f>MIN(E6367,F6367+G6367)+(1-MgmtPct)*H6367</f>
        <v/>
      </c>
      <c r="J6367">
        <f>IF(I6367/SponsorCost&gt;=RatchetTrigger,1,0)</f>
        <v/>
      </c>
      <c r="K6367">
        <f>IF(J6367=1,MgmtPctRatchet,MgmtPct)</f>
        <v/>
      </c>
      <c r="L6367">
        <f>K6367*H6367</f>
        <v/>
      </c>
      <c r="M6367">
        <f>EXP(-rf*C6367)*L6367</f>
        <v/>
      </c>
      <c r="N6367">
        <f>EXP(-rf*C6367)*E6367</f>
        <v/>
      </c>
    </row>
    <row r="6368">
      <c r="A6368" t="n">
        <v>6360</v>
      </c>
      <c r="B6368">
        <f>RAND()</f>
        <v/>
      </c>
      <c r="C6368">
        <f>IF(B6368&lt;P_3,3,IF(B6368&lt;P_3+P_4,4,5))</f>
        <v/>
      </c>
      <c r="D6368">
        <f>NORM.S.INV(RAND())</f>
        <v/>
      </c>
      <c r="E6368">
        <f>V0*EXP((rf-q_leak-0.5*sigma^2)*C6368+sigma*SQRT(C6368)*D6368)</f>
        <v/>
      </c>
      <c r="F6368">
        <f>SHL_face*(1+SHL_rate)^C6368</f>
        <v/>
      </c>
      <c r="G6368">
        <f>Pref_face*(1+Pref_rate)^C6368</f>
        <v/>
      </c>
      <c r="H6368">
        <f>MAX(E6368-F6368-G6368,0)</f>
        <v/>
      </c>
      <c r="I6368">
        <f>MIN(E6368,F6368+G6368)+(1-MgmtPct)*H6368</f>
        <v/>
      </c>
      <c r="J6368">
        <f>IF(I6368/SponsorCost&gt;=RatchetTrigger,1,0)</f>
        <v/>
      </c>
      <c r="K6368">
        <f>IF(J6368=1,MgmtPctRatchet,MgmtPct)</f>
        <v/>
      </c>
      <c r="L6368">
        <f>K6368*H6368</f>
        <v/>
      </c>
      <c r="M6368">
        <f>EXP(-rf*C6368)*L6368</f>
        <v/>
      </c>
      <c r="N6368">
        <f>EXP(-rf*C6368)*E6368</f>
        <v/>
      </c>
    </row>
    <row r="6369">
      <c r="A6369" t="n">
        <v>6361</v>
      </c>
      <c r="B6369">
        <f>RAND()</f>
        <v/>
      </c>
      <c r="C6369">
        <f>IF(B6369&lt;P_3,3,IF(B6369&lt;P_3+P_4,4,5))</f>
        <v/>
      </c>
      <c r="D6369">
        <f>NORM.S.INV(RAND())</f>
        <v/>
      </c>
      <c r="E6369">
        <f>V0*EXP((rf-q_leak-0.5*sigma^2)*C6369+sigma*SQRT(C6369)*D6369)</f>
        <v/>
      </c>
      <c r="F6369">
        <f>SHL_face*(1+SHL_rate)^C6369</f>
        <v/>
      </c>
      <c r="G6369">
        <f>Pref_face*(1+Pref_rate)^C6369</f>
        <v/>
      </c>
      <c r="H6369">
        <f>MAX(E6369-F6369-G6369,0)</f>
        <v/>
      </c>
      <c r="I6369">
        <f>MIN(E6369,F6369+G6369)+(1-MgmtPct)*H6369</f>
        <v/>
      </c>
      <c r="J6369">
        <f>IF(I6369/SponsorCost&gt;=RatchetTrigger,1,0)</f>
        <v/>
      </c>
      <c r="K6369">
        <f>IF(J6369=1,MgmtPctRatchet,MgmtPct)</f>
        <v/>
      </c>
      <c r="L6369">
        <f>K6369*H6369</f>
        <v/>
      </c>
      <c r="M6369">
        <f>EXP(-rf*C6369)*L6369</f>
        <v/>
      </c>
      <c r="N6369">
        <f>EXP(-rf*C6369)*E6369</f>
        <v/>
      </c>
    </row>
    <row r="6370">
      <c r="A6370" t="n">
        <v>6362</v>
      </c>
      <c r="B6370">
        <f>RAND()</f>
        <v/>
      </c>
      <c r="C6370">
        <f>IF(B6370&lt;P_3,3,IF(B6370&lt;P_3+P_4,4,5))</f>
        <v/>
      </c>
      <c r="D6370">
        <f>NORM.S.INV(RAND())</f>
        <v/>
      </c>
      <c r="E6370">
        <f>V0*EXP((rf-q_leak-0.5*sigma^2)*C6370+sigma*SQRT(C6370)*D6370)</f>
        <v/>
      </c>
      <c r="F6370">
        <f>SHL_face*(1+SHL_rate)^C6370</f>
        <v/>
      </c>
      <c r="G6370">
        <f>Pref_face*(1+Pref_rate)^C6370</f>
        <v/>
      </c>
      <c r="H6370">
        <f>MAX(E6370-F6370-G6370,0)</f>
        <v/>
      </c>
      <c r="I6370">
        <f>MIN(E6370,F6370+G6370)+(1-MgmtPct)*H6370</f>
        <v/>
      </c>
      <c r="J6370">
        <f>IF(I6370/SponsorCost&gt;=RatchetTrigger,1,0)</f>
        <v/>
      </c>
      <c r="K6370">
        <f>IF(J6370=1,MgmtPctRatchet,MgmtPct)</f>
        <v/>
      </c>
      <c r="L6370">
        <f>K6370*H6370</f>
        <v/>
      </c>
      <c r="M6370">
        <f>EXP(-rf*C6370)*L6370</f>
        <v/>
      </c>
      <c r="N6370">
        <f>EXP(-rf*C6370)*E6370</f>
        <v/>
      </c>
    </row>
    <row r="6371">
      <c r="A6371" t="n">
        <v>6363</v>
      </c>
      <c r="B6371">
        <f>RAND()</f>
        <v/>
      </c>
      <c r="C6371">
        <f>IF(B6371&lt;P_3,3,IF(B6371&lt;P_3+P_4,4,5))</f>
        <v/>
      </c>
      <c r="D6371">
        <f>NORM.S.INV(RAND())</f>
        <v/>
      </c>
      <c r="E6371">
        <f>V0*EXP((rf-q_leak-0.5*sigma^2)*C6371+sigma*SQRT(C6371)*D6371)</f>
        <v/>
      </c>
      <c r="F6371">
        <f>SHL_face*(1+SHL_rate)^C6371</f>
        <v/>
      </c>
      <c r="G6371">
        <f>Pref_face*(1+Pref_rate)^C6371</f>
        <v/>
      </c>
      <c r="H6371">
        <f>MAX(E6371-F6371-G6371,0)</f>
        <v/>
      </c>
      <c r="I6371">
        <f>MIN(E6371,F6371+G6371)+(1-MgmtPct)*H6371</f>
        <v/>
      </c>
      <c r="J6371">
        <f>IF(I6371/SponsorCost&gt;=RatchetTrigger,1,0)</f>
        <v/>
      </c>
      <c r="K6371">
        <f>IF(J6371=1,MgmtPctRatchet,MgmtPct)</f>
        <v/>
      </c>
      <c r="L6371">
        <f>K6371*H6371</f>
        <v/>
      </c>
      <c r="M6371">
        <f>EXP(-rf*C6371)*L6371</f>
        <v/>
      </c>
      <c r="N6371">
        <f>EXP(-rf*C6371)*E6371</f>
        <v/>
      </c>
    </row>
    <row r="6372">
      <c r="A6372" t="n">
        <v>6364</v>
      </c>
      <c r="B6372">
        <f>RAND()</f>
        <v/>
      </c>
      <c r="C6372">
        <f>IF(B6372&lt;P_3,3,IF(B6372&lt;P_3+P_4,4,5))</f>
        <v/>
      </c>
      <c r="D6372">
        <f>NORM.S.INV(RAND())</f>
        <v/>
      </c>
      <c r="E6372">
        <f>V0*EXP((rf-q_leak-0.5*sigma^2)*C6372+sigma*SQRT(C6372)*D6372)</f>
        <v/>
      </c>
      <c r="F6372">
        <f>SHL_face*(1+SHL_rate)^C6372</f>
        <v/>
      </c>
      <c r="G6372">
        <f>Pref_face*(1+Pref_rate)^C6372</f>
        <v/>
      </c>
      <c r="H6372">
        <f>MAX(E6372-F6372-G6372,0)</f>
        <v/>
      </c>
      <c r="I6372">
        <f>MIN(E6372,F6372+G6372)+(1-MgmtPct)*H6372</f>
        <v/>
      </c>
      <c r="J6372">
        <f>IF(I6372/SponsorCost&gt;=RatchetTrigger,1,0)</f>
        <v/>
      </c>
      <c r="K6372">
        <f>IF(J6372=1,MgmtPctRatchet,MgmtPct)</f>
        <v/>
      </c>
      <c r="L6372">
        <f>K6372*H6372</f>
        <v/>
      </c>
      <c r="M6372">
        <f>EXP(-rf*C6372)*L6372</f>
        <v/>
      </c>
      <c r="N6372">
        <f>EXP(-rf*C6372)*E6372</f>
        <v/>
      </c>
    </row>
    <row r="6373">
      <c r="A6373" t="n">
        <v>6365</v>
      </c>
      <c r="B6373">
        <f>RAND()</f>
        <v/>
      </c>
      <c r="C6373">
        <f>IF(B6373&lt;P_3,3,IF(B6373&lt;P_3+P_4,4,5))</f>
        <v/>
      </c>
      <c r="D6373">
        <f>NORM.S.INV(RAND())</f>
        <v/>
      </c>
      <c r="E6373">
        <f>V0*EXP((rf-q_leak-0.5*sigma^2)*C6373+sigma*SQRT(C6373)*D6373)</f>
        <v/>
      </c>
      <c r="F6373">
        <f>SHL_face*(1+SHL_rate)^C6373</f>
        <v/>
      </c>
      <c r="G6373">
        <f>Pref_face*(1+Pref_rate)^C6373</f>
        <v/>
      </c>
      <c r="H6373">
        <f>MAX(E6373-F6373-G6373,0)</f>
        <v/>
      </c>
      <c r="I6373">
        <f>MIN(E6373,F6373+G6373)+(1-MgmtPct)*H6373</f>
        <v/>
      </c>
      <c r="J6373">
        <f>IF(I6373/SponsorCost&gt;=RatchetTrigger,1,0)</f>
        <v/>
      </c>
      <c r="K6373">
        <f>IF(J6373=1,MgmtPctRatchet,MgmtPct)</f>
        <v/>
      </c>
      <c r="L6373">
        <f>K6373*H6373</f>
        <v/>
      </c>
      <c r="M6373">
        <f>EXP(-rf*C6373)*L6373</f>
        <v/>
      </c>
      <c r="N6373">
        <f>EXP(-rf*C6373)*E6373</f>
        <v/>
      </c>
    </row>
    <row r="6374">
      <c r="A6374" t="n">
        <v>6366</v>
      </c>
      <c r="B6374">
        <f>RAND()</f>
        <v/>
      </c>
      <c r="C6374">
        <f>IF(B6374&lt;P_3,3,IF(B6374&lt;P_3+P_4,4,5))</f>
        <v/>
      </c>
      <c r="D6374">
        <f>NORM.S.INV(RAND())</f>
        <v/>
      </c>
      <c r="E6374">
        <f>V0*EXP((rf-q_leak-0.5*sigma^2)*C6374+sigma*SQRT(C6374)*D6374)</f>
        <v/>
      </c>
      <c r="F6374">
        <f>SHL_face*(1+SHL_rate)^C6374</f>
        <v/>
      </c>
      <c r="G6374">
        <f>Pref_face*(1+Pref_rate)^C6374</f>
        <v/>
      </c>
      <c r="H6374">
        <f>MAX(E6374-F6374-G6374,0)</f>
        <v/>
      </c>
      <c r="I6374">
        <f>MIN(E6374,F6374+G6374)+(1-MgmtPct)*H6374</f>
        <v/>
      </c>
      <c r="J6374">
        <f>IF(I6374/SponsorCost&gt;=RatchetTrigger,1,0)</f>
        <v/>
      </c>
      <c r="K6374">
        <f>IF(J6374=1,MgmtPctRatchet,MgmtPct)</f>
        <v/>
      </c>
      <c r="L6374">
        <f>K6374*H6374</f>
        <v/>
      </c>
      <c r="M6374">
        <f>EXP(-rf*C6374)*L6374</f>
        <v/>
      </c>
      <c r="N6374">
        <f>EXP(-rf*C6374)*E6374</f>
        <v/>
      </c>
    </row>
    <row r="6375">
      <c r="A6375" t="n">
        <v>6367</v>
      </c>
      <c r="B6375">
        <f>RAND()</f>
        <v/>
      </c>
      <c r="C6375">
        <f>IF(B6375&lt;P_3,3,IF(B6375&lt;P_3+P_4,4,5))</f>
        <v/>
      </c>
      <c r="D6375">
        <f>NORM.S.INV(RAND())</f>
        <v/>
      </c>
      <c r="E6375">
        <f>V0*EXP((rf-q_leak-0.5*sigma^2)*C6375+sigma*SQRT(C6375)*D6375)</f>
        <v/>
      </c>
      <c r="F6375">
        <f>SHL_face*(1+SHL_rate)^C6375</f>
        <v/>
      </c>
      <c r="G6375">
        <f>Pref_face*(1+Pref_rate)^C6375</f>
        <v/>
      </c>
      <c r="H6375">
        <f>MAX(E6375-F6375-G6375,0)</f>
        <v/>
      </c>
      <c r="I6375">
        <f>MIN(E6375,F6375+G6375)+(1-MgmtPct)*H6375</f>
        <v/>
      </c>
      <c r="J6375">
        <f>IF(I6375/SponsorCost&gt;=RatchetTrigger,1,0)</f>
        <v/>
      </c>
      <c r="K6375">
        <f>IF(J6375=1,MgmtPctRatchet,MgmtPct)</f>
        <v/>
      </c>
      <c r="L6375">
        <f>K6375*H6375</f>
        <v/>
      </c>
      <c r="M6375">
        <f>EXP(-rf*C6375)*L6375</f>
        <v/>
      </c>
      <c r="N6375">
        <f>EXP(-rf*C6375)*E6375</f>
        <v/>
      </c>
    </row>
    <row r="6376">
      <c r="A6376" t="n">
        <v>6368</v>
      </c>
      <c r="B6376">
        <f>RAND()</f>
        <v/>
      </c>
      <c r="C6376">
        <f>IF(B6376&lt;P_3,3,IF(B6376&lt;P_3+P_4,4,5))</f>
        <v/>
      </c>
      <c r="D6376">
        <f>NORM.S.INV(RAND())</f>
        <v/>
      </c>
      <c r="E6376">
        <f>V0*EXP((rf-q_leak-0.5*sigma^2)*C6376+sigma*SQRT(C6376)*D6376)</f>
        <v/>
      </c>
      <c r="F6376">
        <f>SHL_face*(1+SHL_rate)^C6376</f>
        <v/>
      </c>
      <c r="G6376">
        <f>Pref_face*(1+Pref_rate)^C6376</f>
        <v/>
      </c>
      <c r="H6376">
        <f>MAX(E6376-F6376-G6376,0)</f>
        <v/>
      </c>
      <c r="I6376">
        <f>MIN(E6376,F6376+G6376)+(1-MgmtPct)*H6376</f>
        <v/>
      </c>
      <c r="J6376">
        <f>IF(I6376/SponsorCost&gt;=RatchetTrigger,1,0)</f>
        <v/>
      </c>
      <c r="K6376">
        <f>IF(J6376=1,MgmtPctRatchet,MgmtPct)</f>
        <v/>
      </c>
      <c r="L6376">
        <f>K6376*H6376</f>
        <v/>
      </c>
      <c r="M6376">
        <f>EXP(-rf*C6376)*L6376</f>
        <v/>
      </c>
      <c r="N6376">
        <f>EXP(-rf*C6376)*E6376</f>
        <v/>
      </c>
    </row>
    <row r="6377">
      <c r="A6377" t="n">
        <v>6369</v>
      </c>
      <c r="B6377">
        <f>RAND()</f>
        <v/>
      </c>
      <c r="C6377">
        <f>IF(B6377&lt;P_3,3,IF(B6377&lt;P_3+P_4,4,5))</f>
        <v/>
      </c>
      <c r="D6377">
        <f>NORM.S.INV(RAND())</f>
        <v/>
      </c>
      <c r="E6377">
        <f>V0*EXP((rf-q_leak-0.5*sigma^2)*C6377+sigma*SQRT(C6377)*D6377)</f>
        <v/>
      </c>
      <c r="F6377">
        <f>SHL_face*(1+SHL_rate)^C6377</f>
        <v/>
      </c>
      <c r="G6377">
        <f>Pref_face*(1+Pref_rate)^C6377</f>
        <v/>
      </c>
      <c r="H6377">
        <f>MAX(E6377-F6377-G6377,0)</f>
        <v/>
      </c>
      <c r="I6377">
        <f>MIN(E6377,F6377+G6377)+(1-MgmtPct)*H6377</f>
        <v/>
      </c>
      <c r="J6377">
        <f>IF(I6377/SponsorCost&gt;=RatchetTrigger,1,0)</f>
        <v/>
      </c>
      <c r="K6377">
        <f>IF(J6377=1,MgmtPctRatchet,MgmtPct)</f>
        <v/>
      </c>
      <c r="L6377">
        <f>K6377*H6377</f>
        <v/>
      </c>
      <c r="M6377">
        <f>EXP(-rf*C6377)*L6377</f>
        <v/>
      </c>
      <c r="N6377">
        <f>EXP(-rf*C6377)*E6377</f>
        <v/>
      </c>
    </row>
    <row r="6378">
      <c r="A6378" t="n">
        <v>6370</v>
      </c>
      <c r="B6378">
        <f>RAND()</f>
        <v/>
      </c>
      <c r="C6378">
        <f>IF(B6378&lt;P_3,3,IF(B6378&lt;P_3+P_4,4,5))</f>
        <v/>
      </c>
      <c r="D6378">
        <f>NORM.S.INV(RAND())</f>
        <v/>
      </c>
      <c r="E6378">
        <f>V0*EXP((rf-q_leak-0.5*sigma^2)*C6378+sigma*SQRT(C6378)*D6378)</f>
        <v/>
      </c>
      <c r="F6378">
        <f>SHL_face*(1+SHL_rate)^C6378</f>
        <v/>
      </c>
      <c r="G6378">
        <f>Pref_face*(1+Pref_rate)^C6378</f>
        <v/>
      </c>
      <c r="H6378">
        <f>MAX(E6378-F6378-G6378,0)</f>
        <v/>
      </c>
      <c r="I6378">
        <f>MIN(E6378,F6378+G6378)+(1-MgmtPct)*H6378</f>
        <v/>
      </c>
      <c r="J6378">
        <f>IF(I6378/SponsorCost&gt;=RatchetTrigger,1,0)</f>
        <v/>
      </c>
      <c r="K6378">
        <f>IF(J6378=1,MgmtPctRatchet,MgmtPct)</f>
        <v/>
      </c>
      <c r="L6378">
        <f>K6378*H6378</f>
        <v/>
      </c>
      <c r="M6378">
        <f>EXP(-rf*C6378)*L6378</f>
        <v/>
      </c>
      <c r="N6378">
        <f>EXP(-rf*C6378)*E6378</f>
        <v/>
      </c>
    </row>
    <row r="6379">
      <c r="A6379" t="n">
        <v>6371</v>
      </c>
      <c r="B6379">
        <f>RAND()</f>
        <v/>
      </c>
      <c r="C6379">
        <f>IF(B6379&lt;P_3,3,IF(B6379&lt;P_3+P_4,4,5))</f>
        <v/>
      </c>
      <c r="D6379">
        <f>NORM.S.INV(RAND())</f>
        <v/>
      </c>
      <c r="E6379">
        <f>V0*EXP((rf-q_leak-0.5*sigma^2)*C6379+sigma*SQRT(C6379)*D6379)</f>
        <v/>
      </c>
      <c r="F6379">
        <f>SHL_face*(1+SHL_rate)^C6379</f>
        <v/>
      </c>
      <c r="G6379">
        <f>Pref_face*(1+Pref_rate)^C6379</f>
        <v/>
      </c>
      <c r="H6379">
        <f>MAX(E6379-F6379-G6379,0)</f>
        <v/>
      </c>
      <c r="I6379">
        <f>MIN(E6379,F6379+G6379)+(1-MgmtPct)*H6379</f>
        <v/>
      </c>
      <c r="J6379">
        <f>IF(I6379/SponsorCost&gt;=RatchetTrigger,1,0)</f>
        <v/>
      </c>
      <c r="K6379">
        <f>IF(J6379=1,MgmtPctRatchet,MgmtPct)</f>
        <v/>
      </c>
      <c r="L6379">
        <f>K6379*H6379</f>
        <v/>
      </c>
      <c r="M6379">
        <f>EXP(-rf*C6379)*L6379</f>
        <v/>
      </c>
      <c r="N6379">
        <f>EXP(-rf*C6379)*E6379</f>
        <v/>
      </c>
    </row>
    <row r="6380">
      <c r="A6380" t="n">
        <v>6372</v>
      </c>
      <c r="B6380">
        <f>RAND()</f>
        <v/>
      </c>
      <c r="C6380">
        <f>IF(B6380&lt;P_3,3,IF(B6380&lt;P_3+P_4,4,5))</f>
        <v/>
      </c>
      <c r="D6380">
        <f>NORM.S.INV(RAND())</f>
        <v/>
      </c>
      <c r="E6380">
        <f>V0*EXP((rf-q_leak-0.5*sigma^2)*C6380+sigma*SQRT(C6380)*D6380)</f>
        <v/>
      </c>
      <c r="F6380">
        <f>SHL_face*(1+SHL_rate)^C6380</f>
        <v/>
      </c>
      <c r="G6380">
        <f>Pref_face*(1+Pref_rate)^C6380</f>
        <v/>
      </c>
      <c r="H6380">
        <f>MAX(E6380-F6380-G6380,0)</f>
        <v/>
      </c>
      <c r="I6380">
        <f>MIN(E6380,F6380+G6380)+(1-MgmtPct)*H6380</f>
        <v/>
      </c>
      <c r="J6380">
        <f>IF(I6380/SponsorCost&gt;=RatchetTrigger,1,0)</f>
        <v/>
      </c>
      <c r="K6380">
        <f>IF(J6380=1,MgmtPctRatchet,MgmtPct)</f>
        <v/>
      </c>
      <c r="L6380">
        <f>K6380*H6380</f>
        <v/>
      </c>
      <c r="M6380">
        <f>EXP(-rf*C6380)*L6380</f>
        <v/>
      </c>
      <c r="N6380">
        <f>EXP(-rf*C6380)*E6380</f>
        <v/>
      </c>
    </row>
    <row r="6381">
      <c r="A6381" t="n">
        <v>6373</v>
      </c>
      <c r="B6381">
        <f>RAND()</f>
        <v/>
      </c>
      <c r="C6381">
        <f>IF(B6381&lt;P_3,3,IF(B6381&lt;P_3+P_4,4,5))</f>
        <v/>
      </c>
      <c r="D6381">
        <f>NORM.S.INV(RAND())</f>
        <v/>
      </c>
      <c r="E6381">
        <f>V0*EXP((rf-q_leak-0.5*sigma^2)*C6381+sigma*SQRT(C6381)*D6381)</f>
        <v/>
      </c>
      <c r="F6381">
        <f>SHL_face*(1+SHL_rate)^C6381</f>
        <v/>
      </c>
      <c r="G6381">
        <f>Pref_face*(1+Pref_rate)^C6381</f>
        <v/>
      </c>
      <c r="H6381">
        <f>MAX(E6381-F6381-G6381,0)</f>
        <v/>
      </c>
      <c r="I6381">
        <f>MIN(E6381,F6381+G6381)+(1-MgmtPct)*H6381</f>
        <v/>
      </c>
      <c r="J6381">
        <f>IF(I6381/SponsorCost&gt;=RatchetTrigger,1,0)</f>
        <v/>
      </c>
      <c r="K6381">
        <f>IF(J6381=1,MgmtPctRatchet,MgmtPct)</f>
        <v/>
      </c>
      <c r="L6381">
        <f>K6381*H6381</f>
        <v/>
      </c>
      <c r="M6381">
        <f>EXP(-rf*C6381)*L6381</f>
        <v/>
      </c>
      <c r="N6381">
        <f>EXP(-rf*C6381)*E6381</f>
        <v/>
      </c>
    </row>
    <row r="6382">
      <c r="A6382" t="n">
        <v>6374</v>
      </c>
      <c r="B6382">
        <f>RAND()</f>
        <v/>
      </c>
      <c r="C6382">
        <f>IF(B6382&lt;P_3,3,IF(B6382&lt;P_3+P_4,4,5))</f>
        <v/>
      </c>
      <c r="D6382">
        <f>NORM.S.INV(RAND())</f>
        <v/>
      </c>
      <c r="E6382">
        <f>V0*EXP((rf-q_leak-0.5*sigma^2)*C6382+sigma*SQRT(C6382)*D6382)</f>
        <v/>
      </c>
      <c r="F6382">
        <f>SHL_face*(1+SHL_rate)^C6382</f>
        <v/>
      </c>
      <c r="G6382">
        <f>Pref_face*(1+Pref_rate)^C6382</f>
        <v/>
      </c>
      <c r="H6382">
        <f>MAX(E6382-F6382-G6382,0)</f>
        <v/>
      </c>
      <c r="I6382">
        <f>MIN(E6382,F6382+G6382)+(1-MgmtPct)*H6382</f>
        <v/>
      </c>
      <c r="J6382">
        <f>IF(I6382/SponsorCost&gt;=RatchetTrigger,1,0)</f>
        <v/>
      </c>
      <c r="K6382">
        <f>IF(J6382=1,MgmtPctRatchet,MgmtPct)</f>
        <v/>
      </c>
      <c r="L6382">
        <f>K6382*H6382</f>
        <v/>
      </c>
      <c r="M6382">
        <f>EXP(-rf*C6382)*L6382</f>
        <v/>
      </c>
      <c r="N6382">
        <f>EXP(-rf*C6382)*E6382</f>
        <v/>
      </c>
    </row>
    <row r="6383">
      <c r="A6383" t="n">
        <v>6375</v>
      </c>
      <c r="B6383">
        <f>RAND()</f>
        <v/>
      </c>
      <c r="C6383">
        <f>IF(B6383&lt;P_3,3,IF(B6383&lt;P_3+P_4,4,5))</f>
        <v/>
      </c>
      <c r="D6383">
        <f>NORM.S.INV(RAND())</f>
        <v/>
      </c>
      <c r="E6383">
        <f>V0*EXP((rf-q_leak-0.5*sigma^2)*C6383+sigma*SQRT(C6383)*D6383)</f>
        <v/>
      </c>
      <c r="F6383">
        <f>SHL_face*(1+SHL_rate)^C6383</f>
        <v/>
      </c>
      <c r="G6383">
        <f>Pref_face*(1+Pref_rate)^C6383</f>
        <v/>
      </c>
      <c r="H6383">
        <f>MAX(E6383-F6383-G6383,0)</f>
        <v/>
      </c>
      <c r="I6383">
        <f>MIN(E6383,F6383+G6383)+(1-MgmtPct)*H6383</f>
        <v/>
      </c>
      <c r="J6383">
        <f>IF(I6383/SponsorCost&gt;=RatchetTrigger,1,0)</f>
        <v/>
      </c>
      <c r="K6383">
        <f>IF(J6383=1,MgmtPctRatchet,MgmtPct)</f>
        <v/>
      </c>
      <c r="L6383">
        <f>K6383*H6383</f>
        <v/>
      </c>
      <c r="M6383">
        <f>EXP(-rf*C6383)*L6383</f>
        <v/>
      </c>
      <c r="N6383">
        <f>EXP(-rf*C6383)*E6383</f>
        <v/>
      </c>
    </row>
    <row r="6384">
      <c r="A6384" t="n">
        <v>6376</v>
      </c>
      <c r="B6384">
        <f>RAND()</f>
        <v/>
      </c>
      <c r="C6384">
        <f>IF(B6384&lt;P_3,3,IF(B6384&lt;P_3+P_4,4,5))</f>
        <v/>
      </c>
      <c r="D6384">
        <f>NORM.S.INV(RAND())</f>
        <v/>
      </c>
      <c r="E6384">
        <f>V0*EXP((rf-q_leak-0.5*sigma^2)*C6384+sigma*SQRT(C6384)*D6384)</f>
        <v/>
      </c>
      <c r="F6384">
        <f>SHL_face*(1+SHL_rate)^C6384</f>
        <v/>
      </c>
      <c r="G6384">
        <f>Pref_face*(1+Pref_rate)^C6384</f>
        <v/>
      </c>
      <c r="H6384">
        <f>MAX(E6384-F6384-G6384,0)</f>
        <v/>
      </c>
      <c r="I6384">
        <f>MIN(E6384,F6384+G6384)+(1-MgmtPct)*H6384</f>
        <v/>
      </c>
      <c r="J6384">
        <f>IF(I6384/SponsorCost&gt;=RatchetTrigger,1,0)</f>
        <v/>
      </c>
      <c r="K6384">
        <f>IF(J6384=1,MgmtPctRatchet,MgmtPct)</f>
        <v/>
      </c>
      <c r="L6384">
        <f>K6384*H6384</f>
        <v/>
      </c>
      <c r="M6384">
        <f>EXP(-rf*C6384)*L6384</f>
        <v/>
      </c>
      <c r="N6384">
        <f>EXP(-rf*C6384)*E6384</f>
        <v/>
      </c>
    </row>
    <row r="6385">
      <c r="A6385" t="n">
        <v>6377</v>
      </c>
      <c r="B6385">
        <f>RAND()</f>
        <v/>
      </c>
      <c r="C6385">
        <f>IF(B6385&lt;P_3,3,IF(B6385&lt;P_3+P_4,4,5))</f>
        <v/>
      </c>
      <c r="D6385">
        <f>NORM.S.INV(RAND())</f>
        <v/>
      </c>
      <c r="E6385">
        <f>V0*EXP((rf-q_leak-0.5*sigma^2)*C6385+sigma*SQRT(C6385)*D6385)</f>
        <v/>
      </c>
      <c r="F6385">
        <f>SHL_face*(1+SHL_rate)^C6385</f>
        <v/>
      </c>
      <c r="G6385">
        <f>Pref_face*(1+Pref_rate)^C6385</f>
        <v/>
      </c>
      <c r="H6385">
        <f>MAX(E6385-F6385-G6385,0)</f>
        <v/>
      </c>
      <c r="I6385">
        <f>MIN(E6385,F6385+G6385)+(1-MgmtPct)*H6385</f>
        <v/>
      </c>
      <c r="J6385">
        <f>IF(I6385/SponsorCost&gt;=RatchetTrigger,1,0)</f>
        <v/>
      </c>
      <c r="K6385">
        <f>IF(J6385=1,MgmtPctRatchet,MgmtPct)</f>
        <v/>
      </c>
      <c r="L6385">
        <f>K6385*H6385</f>
        <v/>
      </c>
      <c r="M6385">
        <f>EXP(-rf*C6385)*L6385</f>
        <v/>
      </c>
      <c r="N6385">
        <f>EXP(-rf*C6385)*E6385</f>
        <v/>
      </c>
    </row>
    <row r="6386">
      <c r="A6386" t="n">
        <v>6378</v>
      </c>
      <c r="B6386">
        <f>RAND()</f>
        <v/>
      </c>
      <c r="C6386">
        <f>IF(B6386&lt;P_3,3,IF(B6386&lt;P_3+P_4,4,5))</f>
        <v/>
      </c>
      <c r="D6386">
        <f>NORM.S.INV(RAND())</f>
        <v/>
      </c>
      <c r="E6386">
        <f>V0*EXP((rf-q_leak-0.5*sigma^2)*C6386+sigma*SQRT(C6386)*D6386)</f>
        <v/>
      </c>
      <c r="F6386">
        <f>SHL_face*(1+SHL_rate)^C6386</f>
        <v/>
      </c>
      <c r="G6386">
        <f>Pref_face*(1+Pref_rate)^C6386</f>
        <v/>
      </c>
      <c r="H6386">
        <f>MAX(E6386-F6386-G6386,0)</f>
        <v/>
      </c>
      <c r="I6386">
        <f>MIN(E6386,F6386+G6386)+(1-MgmtPct)*H6386</f>
        <v/>
      </c>
      <c r="J6386">
        <f>IF(I6386/SponsorCost&gt;=RatchetTrigger,1,0)</f>
        <v/>
      </c>
      <c r="K6386">
        <f>IF(J6386=1,MgmtPctRatchet,MgmtPct)</f>
        <v/>
      </c>
      <c r="L6386">
        <f>K6386*H6386</f>
        <v/>
      </c>
      <c r="M6386">
        <f>EXP(-rf*C6386)*L6386</f>
        <v/>
      </c>
      <c r="N6386">
        <f>EXP(-rf*C6386)*E6386</f>
        <v/>
      </c>
    </row>
    <row r="6387">
      <c r="A6387" t="n">
        <v>6379</v>
      </c>
      <c r="B6387">
        <f>RAND()</f>
        <v/>
      </c>
      <c r="C6387">
        <f>IF(B6387&lt;P_3,3,IF(B6387&lt;P_3+P_4,4,5))</f>
        <v/>
      </c>
      <c r="D6387">
        <f>NORM.S.INV(RAND())</f>
        <v/>
      </c>
      <c r="E6387">
        <f>V0*EXP((rf-q_leak-0.5*sigma^2)*C6387+sigma*SQRT(C6387)*D6387)</f>
        <v/>
      </c>
      <c r="F6387">
        <f>SHL_face*(1+SHL_rate)^C6387</f>
        <v/>
      </c>
      <c r="G6387">
        <f>Pref_face*(1+Pref_rate)^C6387</f>
        <v/>
      </c>
      <c r="H6387">
        <f>MAX(E6387-F6387-G6387,0)</f>
        <v/>
      </c>
      <c r="I6387">
        <f>MIN(E6387,F6387+G6387)+(1-MgmtPct)*H6387</f>
        <v/>
      </c>
      <c r="J6387">
        <f>IF(I6387/SponsorCost&gt;=RatchetTrigger,1,0)</f>
        <v/>
      </c>
      <c r="K6387">
        <f>IF(J6387=1,MgmtPctRatchet,MgmtPct)</f>
        <v/>
      </c>
      <c r="L6387">
        <f>K6387*H6387</f>
        <v/>
      </c>
      <c r="M6387">
        <f>EXP(-rf*C6387)*L6387</f>
        <v/>
      </c>
      <c r="N6387">
        <f>EXP(-rf*C6387)*E6387</f>
        <v/>
      </c>
    </row>
    <row r="6388">
      <c r="A6388" t="n">
        <v>6380</v>
      </c>
      <c r="B6388">
        <f>RAND()</f>
        <v/>
      </c>
      <c r="C6388">
        <f>IF(B6388&lt;P_3,3,IF(B6388&lt;P_3+P_4,4,5))</f>
        <v/>
      </c>
      <c r="D6388">
        <f>NORM.S.INV(RAND())</f>
        <v/>
      </c>
      <c r="E6388">
        <f>V0*EXP((rf-q_leak-0.5*sigma^2)*C6388+sigma*SQRT(C6388)*D6388)</f>
        <v/>
      </c>
      <c r="F6388">
        <f>SHL_face*(1+SHL_rate)^C6388</f>
        <v/>
      </c>
      <c r="G6388">
        <f>Pref_face*(1+Pref_rate)^C6388</f>
        <v/>
      </c>
      <c r="H6388">
        <f>MAX(E6388-F6388-G6388,0)</f>
        <v/>
      </c>
      <c r="I6388">
        <f>MIN(E6388,F6388+G6388)+(1-MgmtPct)*H6388</f>
        <v/>
      </c>
      <c r="J6388">
        <f>IF(I6388/SponsorCost&gt;=RatchetTrigger,1,0)</f>
        <v/>
      </c>
      <c r="K6388">
        <f>IF(J6388=1,MgmtPctRatchet,MgmtPct)</f>
        <v/>
      </c>
      <c r="L6388">
        <f>K6388*H6388</f>
        <v/>
      </c>
      <c r="M6388">
        <f>EXP(-rf*C6388)*L6388</f>
        <v/>
      </c>
      <c r="N6388">
        <f>EXP(-rf*C6388)*E6388</f>
        <v/>
      </c>
    </row>
    <row r="6389">
      <c r="A6389" t="n">
        <v>6381</v>
      </c>
      <c r="B6389">
        <f>RAND()</f>
        <v/>
      </c>
      <c r="C6389">
        <f>IF(B6389&lt;P_3,3,IF(B6389&lt;P_3+P_4,4,5))</f>
        <v/>
      </c>
      <c r="D6389">
        <f>NORM.S.INV(RAND())</f>
        <v/>
      </c>
      <c r="E6389">
        <f>V0*EXP((rf-q_leak-0.5*sigma^2)*C6389+sigma*SQRT(C6389)*D6389)</f>
        <v/>
      </c>
      <c r="F6389">
        <f>SHL_face*(1+SHL_rate)^C6389</f>
        <v/>
      </c>
      <c r="G6389">
        <f>Pref_face*(1+Pref_rate)^C6389</f>
        <v/>
      </c>
      <c r="H6389">
        <f>MAX(E6389-F6389-G6389,0)</f>
        <v/>
      </c>
      <c r="I6389">
        <f>MIN(E6389,F6389+G6389)+(1-MgmtPct)*H6389</f>
        <v/>
      </c>
      <c r="J6389">
        <f>IF(I6389/SponsorCost&gt;=RatchetTrigger,1,0)</f>
        <v/>
      </c>
      <c r="K6389">
        <f>IF(J6389=1,MgmtPctRatchet,MgmtPct)</f>
        <v/>
      </c>
      <c r="L6389">
        <f>K6389*H6389</f>
        <v/>
      </c>
      <c r="M6389">
        <f>EXP(-rf*C6389)*L6389</f>
        <v/>
      </c>
      <c r="N6389">
        <f>EXP(-rf*C6389)*E6389</f>
        <v/>
      </c>
    </row>
    <row r="6390">
      <c r="A6390" t="n">
        <v>6382</v>
      </c>
      <c r="B6390">
        <f>RAND()</f>
        <v/>
      </c>
      <c r="C6390">
        <f>IF(B6390&lt;P_3,3,IF(B6390&lt;P_3+P_4,4,5))</f>
        <v/>
      </c>
      <c r="D6390">
        <f>NORM.S.INV(RAND())</f>
        <v/>
      </c>
      <c r="E6390">
        <f>V0*EXP((rf-q_leak-0.5*sigma^2)*C6390+sigma*SQRT(C6390)*D6390)</f>
        <v/>
      </c>
      <c r="F6390">
        <f>SHL_face*(1+SHL_rate)^C6390</f>
        <v/>
      </c>
      <c r="G6390">
        <f>Pref_face*(1+Pref_rate)^C6390</f>
        <v/>
      </c>
      <c r="H6390">
        <f>MAX(E6390-F6390-G6390,0)</f>
        <v/>
      </c>
      <c r="I6390">
        <f>MIN(E6390,F6390+G6390)+(1-MgmtPct)*H6390</f>
        <v/>
      </c>
      <c r="J6390">
        <f>IF(I6390/SponsorCost&gt;=RatchetTrigger,1,0)</f>
        <v/>
      </c>
      <c r="K6390">
        <f>IF(J6390=1,MgmtPctRatchet,MgmtPct)</f>
        <v/>
      </c>
      <c r="L6390">
        <f>K6390*H6390</f>
        <v/>
      </c>
      <c r="M6390">
        <f>EXP(-rf*C6390)*L6390</f>
        <v/>
      </c>
      <c r="N6390">
        <f>EXP(-rf*C6390)*E6390</f>
        <v/>
      </c>
    </row>
    <row r="6391">
      <c r="A6391" t="n">
        <v>6383</v>
      </c>
      <c r="B6391">
        <f>RAND()</f>
        <v/>
      </c>
      <c r="C6391">
        <f>IF(B6391&lt;P_3,3,IF(B6391&lt;P_3+P_4,4,5))</f>
        <v/>
      </c>
      <c r="D6391">
        <f>NORM.S.INV(RAND())</f>
        <v/>
      </c>
      <c r="E6391">
        <f>V0*EXP((rf-q_leak-0.5*sigma^2)*C6391+sigma*SQRT(C6391)*D6391)</f>
        <v/>
      </c>
      <c r="F6391">
        <f>SHL_face*(1+SHL_rate)^C6391</f>
        <v/>
      </c>
      <c r="G6391">
        <f>Pref_face*(1+Pref_rate)^C6391</f>
        <v/>
      </c>
      <c r="H6391">
        <f>MAX(E6391-F6391-G6391,0)</f>
        <v/>
      </c>
      <c r="I6391">
        <f>MIN(E6391,F6391+G6391)+(1-MgmtPct)*H6391</f>
        <v/>
      </c>
      <c r="J6391">
        <f>IF(I6391/SponsorCost&gt;=RatchetTrigger,1,0)</f>
        <v/>
      </c>
      <c r="K6391">
        <f>IF(J6391=1,MgmtPctRatchet,MgmtPct)</f>
        <v/>
      </c>
      <c r="L6391">
        <f>K6391*H6391</f>
        <v/>
      </c>
      <c r="M6391">
        <f>EXP(-rf*C6391)*L6391</f>
        <v/>
      </c>
      <c r="N6391">
        <f>EXP(-rf*C6391)*E6391</f>
        <v/>
      </c>
    </row>
    <row r="6392">
      <c r="A6392" t="n">
        <v>6384</v>
      </c>
      <c r="B6392">
        <f>RAND()</f>
        <v/>
      </c>
      <c r="C6392">
        <f>IF(B6392&lt;P_3,3,IF(B6392&lt;P_3+P_4,4,5))</f>
        <v/>
      </c>
      <c r="D6392">
        <f>NORM.S.INV(RAND())</f>
        <v/>
      </c>
      <c r="E6392">
        <f>V0*EXP((rf-q_leak-0.5*sigma^2)*C6392+sigma*SQRT(C6392)*D6392)</f>
        <v/>
      </c>
      <c r="F6392">
        <f>SHL_face*(1+SHL_rate)^C6392</f>
        <v/>
      </c>
      <c r="G6392">
        <f>Pref_face*(1+Pref_rate)^C6392</f>
        <v/>
      </c>
      <c r="H6392">
        <f>MAX(E6392-F6392-G6392,0)</f>
        <v/>
      </c>
      <c r="I6392">
        <f>MIN(E6392,F6392+G6392)+(1-MgmtPct)*H6392</f>
        <v/>
      </c>
      <c r="J6392">
        <f>IF(I6392/SponsorCost&gt;=RatchetTrigger,1,0)</f>
        <v/>
      </c>
      <c r="K6392">
        <f>IF(J6392=1,MgmtPctRatchet,MgmtPct)</f>
        <v/>
      </c>
      <c r="L6392">
        <f>K6392*H6392</f>
        <v/>
      </c>
      <c r="M6392">
        <f>EXP(-rf*C6392)*L6392</f>
        <v/>
      </c>
      <c r="N6392">
        <f>EXP(-rf*C6392)*E6392</f>
        <v/>
      </c>
    </row>
    <row r="6393">
      <c r="A6393" t="n">
        <v>6385</v>
      </c>
      <c r="B6393">
        <f>RAND()</f>
        <v/>
      </c>
      <c r="C6393">
        <f>IF(B6393&lt;P_3,3,IF(B6393&lt;P_3+P_4,4,5))</f>
        <v/>
      </c>
      <c r="D6393">
        <f>NORM.S.INV(RAND())</f>
        <v/>
      </c>
      <c r="E6393">
        <f>V0*EXP((rf-q_leak-0.5*sigma^2)*C6393+sigma*SQRT(C6393)*D6393)</f>
        <v/>
      </c>
      <c r="F6393">
        <f>SHL_face*(1+SHL_rate)^C6393</f>
        <v/>
      </c>
      <c r="G6393">
        <f>Pref_face*(1+Pref_rate)^C6393</f>
        <v/>
      </c>
      <c r="H6393">
        <f>MAX(E6393-F6393-G6393,0)</f>
        <v/>
      </c>
      <c r="I6393">
        <f>MIN(E6393,F6393+G6393)+(1-MgmtPct)*H6393</f>
        <v/>
      </c>
      <c r="J6393">
        <f>IF(I6393/SponsorCost&gt;=RatchetTrigger,1,0)</f>
        <v/>
      </c>
      <c r="K6393">
        <f>IF(J6393=1,MgmtPctRatchet,MgmtPct)</f>
        <v/>
      </c>
      <c r="L6393">
        <f>K6393*H6393</f>
        <v/>
      </c>
      <c r="M6393">
        <f>EXP(-rf*C6393)*L6393</f>
        <v/>
      </c>
      <c r="N6393">
        <f>EXP(-rf*C6393)*E6393</f>
        <v/>
      </c>
    </row>
    <row r="6394">
      <c r="A6394" t="n">
        <v>6386</v>
      </c>
      <c r="B6394">
        <f>RAND()</f>
        <v/>
      </c>
      <c r="C6394">
        <f>IF(B6394&lt;P_3,3,IF(B6394&lt;P_3+P_4,4,5))</f>
        <v/>
      </c>
      <c r="D6394">
        <f>NORM.S.INV(RAND())</f>
        <v/>
      </c>
      <c r="E6394">
        <f>V0*EXP((rf-q_leak-0.5*sigma^2)*C6394+sigma*SQRT(C6394)*D6394)</f>
        <v/>
      </c>
      <c r="F6394">
        <f>SHL_face*(1+SHL_rate)^C6394</f>
        <v/>
      </c>
      <c r="G6394">
        <f>Pref_face*(1+Pref_rate)^C6394</f>
        <v/>
      </c>
      <c r="H6394">
        <f>MAX(E6394-F6394-G6394,0)</f>
        <v/>
      </c>
      <c r="I6394">
        <f>MIN(E6394,F6394+G6394)+(1-MgmtPct)*H6394</f>
        <v/>
      </c>
      <c r="J6394">
        <f>IF(I6394/SponsorCost&gt;=RatchetTrigger,1,0)</f>
        <v/>
      </c>
      <c r="K6394">
        <f>IF(J6394=1,MgmtPctRatchet,MgmtPct)</f>
        <v/>
      </c>
      <c r="L6394">
        <f>K6394*H6394</f>
        <v/>
      </c>
      <c r="M6394">
        <f>EXP(-rf*C6394)*L6394</f>
        <v/>
      </c>
      <c r="N6394">
        <f>EXP(-rf*C6394)*E6394</f>
        <v/>
      </c>
    </row>
    <row r="6395">
      <c r="A6395" t="n">
        <v>6387</v>
      </c>
      <c r="B6395">
        <f>RAND()</f>
        <v/>
      </c>
      <c r="C6395">
        <f>IF(B6395&lt;P_3,3,IF(B6395&lt;P_3+P_4,4,5))</f>
        <v/>
      </c>
      <c r="D6395">
        <f>NORM.S.INV(RAND())</f>
        <v/>
      </c>
      <c r="E6395">
        <f>V0*EXP((rf-q_leak-0.5*sigma^2)*C6395+sigma*SQRT(C6395)*D6395)</f>
        <v/>
      </c>
      <c r="F6395">
        <f>SHL_face*(1+SHL_rate)^C6395</f>
        <v/>
      </c>
      <c r="G6395">
        <f>Pref_face*(1+Pref_rate)^C6395</f>
        <v/>
      </c>
      <c r="H6395">
        <f>MAX(E6395-F6395-G6395,0)</f>
        <v/>
      </c>
      <c r="I6395">
        <f>MIN(E6395,F6395+G6395)+(1-MgmtPct)*H6395</f>
        <v/>
      </c>
      <c r="J6395">
        <f>IF(I6395/SponsorCost&gt;=RatchetTrigger,1,0)</f>
        <v/>
      </c>
      <c r="K6395">
        <f>IF(J6395=1,MgmtPctRatchet,MgmtPct)</f>
        <v/>
      </c>
      <c r="L6395">
        <f>K6395*H6395</f>
        <v/>
      </c>
      <c r="M6395">
        <f>EXP(-rf*C6395)*L6395</f>
        <v/>
      </c>
      <c r="N6395">
        <f>EXP(-rf*C6395)*E6395</f>
        <v/>
      </c>
    </row>
    <row r="6396">
      <c r="A6396" t="n">
        <v>6388</v>
      </c>
      <c r="B6396">
        <f>RAND()</f>
        <v/>
      </c>
      <c r="C6396">
        <f>IF(B6396&lt;P_3,3,IF(B6396&lt;P_3+P_4,4,5))</f>
        <v/>
      </c>
      <c r="D6396">
        <f>NORM.S.INV(RAND())</f>
        <v/>
      </c>
      <c r="E6396">
        <f>V0*EXP((rf-q_leak-0.5*sigma^2)*C6396+sigma*SQRT(C6396)*D6396)</f>
        <v/>
      </c>
      <c r="F6396">
        <f>SHL_face*(1+SHL_rate)^C6396</f>
        <v/>
      </c>
      <c r="G6396">
        <f>Pref_face*(1+Pref_rate)^C6396</f>
        <v/>
      </c>
      <c r="H6396">
        <f>MAX(E6396-F6396-G6396,0)</f>
        <v/>
      </c>
      <c r="I6396">
        <f>MIN(E6396,F6396+G6396)+(1-MgmtPct)*H6396</f>
        <v/>
      </c>
      <c r="J6396">
        <f>IF(I6396/SponsorCost&gt;=RatchetTrigger,1,0)</f>
        <v/>
      </c>
      <c r="K6396">
        <f>IF(J6396=1,MgmtPctRatchet,MgmtPct)</f>
        <v/>
      </c>
      <c r="L6396">
        <f>K6396*H6396</f>
        <v/>
      </c>
      <c r="M6396">
        <f>EXP(-rf*C6396)*L6396</f>
        <v/>
      </c>
      <c r="N6396">
        <f>EXP(-rf*C6396)*E6396</f>
        <v/>
      </c>
    </row>
    <row r="6397">
      <c r="A6397" t="n">
        <v>6389</v>
      </c>
      <c r="B6397">
        <f>RAND()</f>
        <v/>
      </c>
      <c r="C6397">
        <f>IF(B6397&lt;P_3,3,IF(B6397&lt;P_3+P_4,4,5))</f>
        <v/>
      </c>
      <c r="D6397">
        <f>NORM.S.INV(RAND())</f>
        <v/>
      </c>
      <c r="E6397">
        <f>V0*EXP((rf-q_leak-0.5*sigma^2)*C6397+sigma*SQRT(C6397)*D6397)</f>
        <v/>
      </c>
      <c r="F6397">
        <f>SHL_face*(1+SHL_rate)^C6397</f>
        <v/>
      </c>
      <c r="G6397">
        <f>Pref_face*(1+Pref_rate)^C6397</f>
        <v/>
      </c>
      <c r="H6397">
        <f>MAX(E6397-F6397-G6397,0)</f>
        <v/>
      </c>
      <c r="I6397">
        <f>MIN(E6397,F6397+G6397)+(1-MgmtPct)*H6397</f>
        <v/>
      </c>
      <c r="J6397">
        <f>IF(I6397/SponsorCost&gt;=RatchetTrigger,1,0)</f>
        <v/>
      </c>
      <c r="K6397">
        <f>IF(J6397=1,MgmtPctRatchet,MgmtPct)</f>
        <v/>
      </c>
      <c r="L6397">
        <f>K6397*H6397</f>
        <v/>
      </c>
      <c r="M6397">
        <f>EXP(-rf*C6397)*L6397</f>
        <v/>
      </c>
      <c r="N6397">
        <f>EXP(-rf*C6397)*E6397</f>
        <v/>
      </c>
    </row>
    <row r="6398">
      <c r="A6398" t="n">
        <v>6390</v>
      </c>
      <c r="B6398">
        <f>RAND()</f>
        <v/>
      </c>
      <c r="C6398">
        <f>IF(B6398&lt;P_3,3,IF(B6398&lt;P_3+P_4,4,5))</f>
        <v/>
      </c>
      <c r="D6398">
        <f>NORM.S.INV(RAND())</f>
        <v/>
      </c>
      <c r="E6398">
        <f>V0*EXP((rf-q_leak-0.5*sigma^2)*C6398+sigma*SQRT(C6398)*D6398)</f>
        <v/>
      </c>
      <c r="F6398">
        <f>SHL_face*(1+SHL_rate)^C6398</f>
        <v/>
      </c>
      <c r="G6398">
        <f>Pref_face*(1+Pref_rate)^C6398</f>
        <v/>
      </c>
      <c r="H6398">
        <f>MAX(E6398-F6398-G6398,0)</f>
        <v/>
      </c>
      <c r="I6398">
        <f>MIN(E6398,F6398+G6398)+(1-MgmtPct)*H6398</f>
        <v/>
      </c>
      <c r="J6398">
        <f>IF(I6398/SponsorCost&gt;=RatchetTrigger,1,0)</f>
        <v/>
      </c>
      <c r="K6398">
        <f>IF(J6398=1,MgmtPctRatchet,MgmtPct)</f>
        <v/>
      </c>
      <c r="L6398">
        <f>K6398*H6398</f>
        <v/>
      </c>
      <c r="M6398">
        <f>EXP(-rf*C6398)*L6398</f>
        <v/>
      </c>
      <c r="N6398">
        <f>EXP(-rf*C6398)*E6398</f>
        <v/>
      </c>
    </row>
    <row r="6399">
      <c r="A6399" t="n">
        <v>6391</v>
      </c>
      <c r="B6399">
        <f>RAND()</f>
        <v/>
      </c>
      <c r="C6399">
        <f>IF(B6399&lt;P_3,3,IF(B6399&lt;P_3+P_4,4,5))</f>
        <v/>
      </c>
      <c r="D6399">
        <f>NORM.S.INV(RAND())</f>
        <v/>
      </c>
      <c r="E6399">
        <f>V0*EXP((rf-q_leak-0.5*sigma^2)*C6399+sigma*SQRT(C6399)*D6399)</f>
        <v/>
      </c>
      <c r="F6399">
        <f>SHL_face*(1+SHL_rate)^C6399</f>
        <v/>
      </c>
      <c r="G6399">
        <f>Pref_face*(1+Pref_rate)^C6399</f>
        <v/>
      </c>
      <c r="H6399">
        <f>MAX(E6399-F6399-G6399,0)</f>
        <v/>
      </c>
      <c r="I6399">
        <f>MIN(E6399,F6399+G6399)+(1-MgmtPct)*H6399</f>
        <v/>
      </c>
      <c r="J6399">
        <f>IF(I6399/SponsorCost&gt;=RatchetTrigger,1,0)</f>
        <v/>
      </c>
      <c r="K6399">
        <f>IF(J6399=1,MgmtPctRatchet,MgmtPct)</f>
        <v/>
      </c>
      <c r="L6399">
        <f>K6399*H6399</f>
        <v/>
      </c>
      <c r="M6399">
        <f>EXP(-rf*C6399)*L6399</f>
        <v/>
      </c>
      <c r="N6399">
        <f>EXP(-rf*C6399)*E6399</f>
        <v/>
      </c>
    </row>
    <row r="6400">
      <c r="A6400" t="n">
        <v>6392</v>
      </c>
      <c r="B6400">
        <f>RAND()</f>
        <v/>
      </c>
      <c r="C6400">
        <f>IF(B6400&lt;P_3,3,IF(B6400&lt;P_3+P_4,4,5))</f>
        <v/>
      </c>
      <c r="D6400">
        <f>NORM.S.INV(RAND())</f>
        <v/>
      </c>
      <c r="E6400">
        <f>V0*EXP((rf-q_leak-0.5*sigma^2)*C6400+sigma*SQRT(C6400)*D6400)</f>
        <v/>
      </c>
      <c r="F6400">
        <f>SHL_face*(1+SHL_rate)^C6400</f>
        <v/>
      </c>
      <c r="G6400">
        <f>Pref_face*(1+Pref_rate)^C6400</f>
        <v/>
      </c>
      <c r="H6400">
        <f>MAX(E6400-F6400-G6400,0)</f>
        <v/>
      </c>
      <c r="I6400">
        <f>MIN(E6400,F6400+G6400)+(1-MgmtPct)*H6400</f>
        <v/>
      </c>
      <c r="J6400">
        <f>IF(I6400/SponsorCost&gt;=RatchetTrigger,1,0)</f>
        <v/>
      </c>
      <c r="K6400">
        <f>IF(J6400=1,MgmtPctRatchet,MgmtPct)</f>
        <v/>
      </c>
      <c r="L6400">
        <f>K6400*H6400</f>
        <v/>
      </c>
      <c r="M6400">
        <f>EXP(-rf*C6400)*L6400</f>
        <v/>
      </c>
      <c r="N6400">
        <f>EXP(-rf*C6400)*E6400</f>
        <v/>
      </c>
    </row>
    <row r="6401">
      <c r="A6401" t="n">
        <v>6393</v>
      </c>
      <c r="B6401">
        <f>RAND()</f>
        <v/>
      </c>
      <c r="C6401">
        <f>IF(B6401&lt;P_3,3,IF(B6401&lt;P_3+P_4,4,5))</f>
        <v/>
      </c>
      <c r="D6401">
        <f>NORM.S.INV(RAND())</f>
        <v/>
      </c>
      <c r="E6401">
        <f>V0*EXP((rf-q_leak-0.5*sigma^2)*C6401+sigma*SQRT(C6401)*D6401)</f>
        <v/>
      </c>
      <c r="F6401">
        <f>SHL_face*(1+SHL_rate)^C6401</f>
        <v/>
      </c>
      <c r="G6401">
        <f>Pref_face*(1+Pref_rate)^C6401</f>
        <v/>
      </c>
      <c r="H6401">
        <f>MAX(E6401-F6401-G6401,0)</f>
        <v/>
      </c>
      <c r="I6401">
        <f>MIN(E6401,F6401+G6401)+(1-MgmtPct)*H6401</f>
        <v/>
      </c>
      <c r="J6401">
        <f>IF(I6401/SponsorCost&gt;=RatchetTrigger,1,0)</f>
        <v/>
      </c>
      <c r="K6401">
        <f>IF(J6401=1,MgmtPctRatchet,MgmtPct)</f>
        <v/>
      </c>
      <c r="L6401">
        <f>K6401*H6401</f>
        <v/>
      </c>
      <c r="M6401">
        <f>EXP(-rf*C6401)*L6401</f>
        <v/>
      </c>
      <c r="N6401">
        <f>EXP(-rf*C6401)*E6401</f>
        <v/>
      </c>
    </row>
    <row r="6402">
      <c r="A6402" t="n">
        <v>6394</v>
      </c>
      <c r="B6402">
        <f>RAND()</f>
        <v/>
      </c>
      <c r="C6402">
        <f>IF(B6402&lt;P_3,3,IF(B6402&lt;P_3+P_4,4,5))</f>
        <v/>
      </c>
      <c r="D6402">
        <f>NORM.S.INV(RAND())</f>
        <v/>
      </c>
      <c r="E6402">
        <f>V0*EXP((rf-q_leak-0.5*sigma^2)*C6402+sigma*SQRT(C6402)*D6402)</f>
        <v/>
      </c>
      <c r="F6402">
        <f>SHL_face*(1+SHL_rate)^C6402</f>
        <v/>
      </c>
      <c r="G6402">
        <f>Pref_face*(1+Pref_rate)^C6402</f>
        <v/>
      </c>
      <c r="H6402">
        <f>MAX(E6402-F6402-G6402,0)</f>
        <v/>
      </c>
      <c r="I6402">
        <f>MIN(E6402,F6402+G6402)+(1-MgmtPct)*H6402</f>
        <v/>
      </c>
      <c r="J6402">
        <f>IF(I6402/SponsorCost&gt;=RatchetTrigger,1,0)</f>
        <v/>
      </c>
      <c r="K6402">
        <f>IF(J6402=1,MgmtPctRatchet,MgmtPct)</f>
        <v/>
      </c>
      <c r="L6402">
        <f>K6402*H6402</f>
        <v/>
      </c>
      <c r="M6402">
        <f>EXP(-rf*C6402)*L6402</f>
        <v/>
      </c>
      <c r="N6402">
        <f>EXP(-rf*C6402)*E6402</f>
        <v/>
      </c>
    </row>
    <row r="6403">
      <c r="A6403" t="n">
        <v>6395</v>
      </c>
      <c r="B6403">
        <f>RAND()</f>
        <v/>
      </c>
      <c r="C6403">
        <f>IF(B6403&lt;P_3,3,IF(B6403&lt;P_3+P_4,4,5))</f>
        <v/>
      </c>
      <c r="D6403">
        <f>NORM.S.INV(RAND())</f>
        <v/>
      </c>
      <c r="E6403">
        <f>V0*EXP((rf-q_leak-0.5*sigma^2)*C6403+sigma*SQRT(C6403)*D6403)</f>
        <v/>
      </c>
      <c r="F6403">
        <f>SHL_face*(1+SHL_rate)^C6403</f>
        <v/>
      </c>
      <c r="G6403">
        <f>Pref_face*(1+Pref_rate)^C6403</f>
        <v/>
      </c>
      <c r="H6403">
        <f>MAX(E6403-F6403-G6403,0)</f>
        <v/>
      </c>
      <c r="I6403">
        <f>MIN(E6403,F6403+G6403)+(1-MgmtPct)*H6403</f>
        <v/>
      </c>
      <c r="J6403">
        <f>IF(I6403/SponsorCost&gt;=RatchetTrigger,1,0)</f>
        <v/>
      </c>
      <c r="K6403">
        <f>IF(J6403=1,MgmtPctRatchet,MgmtPct)</f>
        <v/>
      </c>
      <c r="L6403">
        <f>K6403*H6403</f>
        <v/>
      </c>
      <c r="M6403">
        <f>EXP(-rf*C6403)*L6403</f>
        <v/>
      </c>
      <c r="N6403">
        <f>EXP(-rf*C6403)*E6403</f>
        <v/>
      </c>
    </row>
    <row r="6404">
      <c r="A6404" t="n">
        <v>6396</v>
      </c>
      <c r="B6404">
        <f>RAND()</f>
        <v/>
      </c>
      <c r="C6404">
        <f>IF(B6404&lt;P_3,3,IF(B6404&lt;P_3+P_4,4,5))</f>
        <v/>
      </c>
      <c r="D6404">
        <f>NORM.S.INV(RAND())</f>
        <v/>
      </c>
      <c r="E6404">
        <f>V0*EXP((rf-q_leak-0.5*sigma^2)*C6404+sigma*SQRT(C6404)*D6404)</f>
        <v/>
      </c>
      <c r="F6404">
        <f>SHL_face*(1+SHL_rate)^C6404</f>
        <v/>
      </c>
      <c r="G6404">
        <f>Pref_face*(1+Pref_rate)^C6404</f>
        <v/>
      </c>
      <c r="H6404">
        <f>MAX(E6404-F6404-G6404,0)</f>
        <v/>
      </c>
      <c r="I6404">
        <f>MIN(E6404,F6404+G6404)+(1-MgmtPct)*H6404</f>
        <v/>
      </c>
      <c r="J6404">
        <f>IF(I6404/SponsorCost&gt;=RatchetTrigger,1,0)</f>
        <v/>
      </c>
      <c r="K6404">
        <f>IF(J6404=1,MgmtPctRatchet,MgmtPct)</f>
        <v/>
      </c>
      <c r="L6404">
        <f>K6404*H6404</f>
        <v/>
      </c>
      <c r="M6404">
        <f>EXP(-rf*C6404)*L6404</f>
        <v/>
      </c>
      <c r="N6404">
        <f>EXP(-rf*C6404)*E6404</f>
        <v/>
      </c>
    </row>
    <row r="6405">
      <c r="A6405" t="n">
        <v>6397</v>
      </c>
      <c r="B6405">
        <f>RAND()</f>
        <v/>
      </c>
      <c r="C6405">
        <f>IF(B6405&lt;P_3,3,IF(B6405&lt;P_3+P_4,4,5))</f>
        <v/>
      </c>
      <c r="D6405">
        <f>NORM.S.INV(RAND())</f>
        <v/>
      </c>
      <c r="E6405">
        <f>V0*EXP((rf-q_leak-0.5*sigma^2)*C6405+sigma*SQRT(C6405)*D6405)</f>
        <v/>
      </c>
      <c r="F6405">
        <f>SHL_face*(1+SHL_rate)^C6405</f>
        <v/>
      </c>
      <c r="G6405">
        <f>Pref_face*(1+Pref_rate)^C6405</f>
        <v/>
      </c>
      <c r="H6405">
        <f>MAX(E6405-F6405-G6405,0)</f>
        <v/>
      </c>
      <c r="I6405">
        <f>MIN(E6405,F6405+G6405)+(1-MgmtPct)*H6405</f>
        <v/>
      </c>
      <c r="J6405">
        <f>IF(I6405/SponsorCost&gt;=RatchetTrigger,1,0)</f>
        <v/>
      </c>
      <c r="K6405">
        <f>IF(J6405=1,MgmtPctRatchet,MgmtPct)</f>
        <v/>
      </c>
      <c r="L6405">
        <f>K6405*H6405</f>
        <v/>
      </c>
      <c r="M6405">
        <f>EXP(-rf*C6405)*L6405</f>
        <v/>
      </c>
      <c r="N6405">
        <f>EXP(-rf*C6405)*E6405</f>
        <v/>
      </c>
    </row>
    <row r="6406">
      <c r="A6406" t="n">
        <v>6398</v>
      </c>
      <c r="B6406">
        <f>RAND()</f>
        <v/>
      </c>
      <c r="C6406">
        <f>IF(B6406&lt;P_3,3,IF(B6406&lt;P_3+P_4,4,5))</f>
        <v/>
      </c>
      <c r="D6406">
        <f>NORM.S.INV(RAND())</f>
        <v/>
      </c>
      <c r="E6406">
        <f>V0*EXP((rf-q_leak-0.5*sigma^2)*C6406+sigma*SQRT(C6406)*D6406)</f>
        <v/>
      </c>
      <c r="F6406">
        <f>SHL_face*(1+SHL_rate)^C6406</f>
        <v/>
      </c>
      <c r="G6406">
        <f>Pref_face*(1+Pref_rate)^C6406</f>
        <v/>
      </c>
      <c r="H6406">
        <f>MAX(E6406-F6406-G6406,0)</f>
        <v/>
      </c>
      <c r="I6406">
        <f>MIN(E6406,F6406+G6406)+(1-MgmtPct)*H6406</f>
        <v/>
      </c>
      <c r="J6406">
        <f>IF(I6406/SponsorCost&gt;=RatchetTrigger,1,0)</f>
        <v/>
      </c>
      <c r="K6406">
        <f>IF(J6406=1,MgmtPctRatchet,MgmtPct)</f>
        <v/>
      </c>
      <c r="L6406">
        <f>K6406*H6406</f>
        <v/>
      </c>
      <c r="M6406">
        <f>EXP(-rf*C6406)*L6406</f>
        <v/>
      </c>
      <c r="N6406">
        <f>EXP(-rf*C6406)*E6406</f>
        <v/>
      </c>
    </row>
    <row r="6407">
      <c r="A6407" t="n">
        <v>6399</v>
      </c>
      <c r="B6407">
        <f>RAND()</f>
        <v/>
      </c>
      <c r="C6407">
        <f>IF(B6407&lt;P_3,3,IF(B6407&lt;P_3+P_4,4,5))</f>
        <v/>
      </c>
      <c r="D6407">
        <f>NORM.S.INV(RAND())</f>
        <v/>
      </c>
      <c r="E6407">
        <f>V0*EXP((rf-q_leak-0.5*sigma^2)*C6407+sigma*SQRT(C6407)*D6407)</f>
        <v/>
      </c>
      <c r="F6407">
        <f>SHL_face*(1+SHL_rate)^C6407</f>
        <v/>
      </c>
      <c r="G6407">
        <f>Pref_face*(1+Pref_rate)^C6407</f>
        <v/>
      </c>
      <c r="H6407">
        <f>MAX(E6407-F6407-G6407,0)</f>
        <v/>
      </c>
      <c r="I6407">
        <f>MIN(E6407,F6407+G6407)+(1-MgmtPct)*H6407</f>
        <v/>
      </c>
      <c r="J6407">
        <f>IF(I6407/SponsorCost&gt;=RatchetTrigger,1,0)</f>
        <v/>
      </c>
      <c r="K6407">
        <f>IF(J6407=1,MgmtPctRatchet,MgmtPct)</f>
        <v/>
      </c>
      <c r="L6407">
        <f>K6407*H6407</f>
        <v/>
      </c>
      <c r="M6407">
        <f>EXP(-rf*C6407)*L6407</f>
        <v/>
      </c>
      <c r="N6407">
        <f>EXP(-rf*C6407)*E6407</f>
        <v/>
      </c>
    </row>
    <row r="6408">
      <c r="A6408" t="n">
        <v>6400</v>
      </c>
      <c r="B6408">
        <f>RAND()</f>
        <v/>
      </c>
      <c r="C6408">
        <f>IF(B6408&lt;P_3,3,IF(B6408&lt;P_3+P_4,4,5))</f>
        <v/>
      </c>
      <c r="D6408">
        <f>NORM.S.INV(RAND())</f>
        <v/>
      </c>
      <c r="E6408">
        <f>V0*EXP((rf-q_leak-0.5*sigma^2)*C6408+sigma*SQRT(C6408)*D6408)</f>
        <v/>
      </c>
      <c r="F6408">
        <f>SHL_face*(1+SHL_rate)^C6408</f>
        <v/>
      </c>
      <c r="G6408">
        <f>Pref_face*(1+Pref_rate)^C6408</f>
        <v/>
      </c>
      <c r="H6408">
        <f>MAX(E6408-F6408-G6408,0)</f>
        <v/>
      </c>
      <c r="I6408">
        <f>MIN(E6408,F6408+G6408)+(1-MgmtPct)*H6408</f>
        <v/>
      </c>
      <c r="J6408">
        <f>IF(I6408/SponsorCost&gt;=RatchetTrigger,1,0)</f>
        <v/>
      </c>
      <c r="K6408">
        <f>IF(J6408=1,MgmtPctRatchet,MgmtPct)</f>
        <v/>
      </c>
      <c r="L6408">
        <f>K6408*H6408</f>
        <v/>
      </c>
      <c r="M6408">
        <f>EXP(-rf*C6408)*L6408</f>
        <v/>
      </c>
      <c r="N6408">
        <f>EXP(-rf*C6408)*E6408</f>
        <v/>
      </c>
    </row>
    <row r="6409">
      <c r="A6409" t="n">
        <v>6401</v>
      </c>
      <c r="B6409">
        <f>RAND()</f>
        <v/>
      </c>
      <c r="C6409">
        <f>IF(B6409&lt;P_3,3,IF(B6409&lt;P_3+P_4,4,5))</f>
        <v/>
      </c>
      <c r="D6409">
        <f>NORM.S.INV(RAND())</f>
        <v/>
      </c>
      <c r="E6409">
        <f>V0*EXP((rf-q_leak-0.5*sigma^2)*C6409+sigma*SQRT(C6409)*D6409)</f>
        <v/>
      </c>
      <c r="F6409">
        <f>SHL_face*(1+SHL_rate)^C6409</f>
        <v/>
      </c>
      <c r="G6409">
        <f>Pref_face*(1+Pref_rate)^C6409</f>
        <v/>
      </c>
      <c r="H6409">
        <f>MAX(E6409-F6409-G6409,0)</f>
        <v/>
      </c>
      <c r="I6409">
        <f>MIN(E6409,F6409+G6409)+(1-MgmtPct)*H6409</f>
        <v/>
      </c>
      <c r="J6409">
        <f>IF(I6409/SponsorCost&gt;=RatchetTrigger,1,0)</f>
        <v/>
      </c>
      <c r="K6409">
        <f>IF(J6409=1,MgmtPctRatchet,MgmtPct)</f>
        <v/>
      </c>
      <c r="L6409">
        <f>K6409*H6409</f>
        <v/>
      </c>
      <c r="M6409">
        <f>EXP(-rf*C6409)*L6409</f>
        <v/>
      </c>
      <c r="N6409">
        <f>EXP(-rf*C6409)*E6409</f>
        <v/>
      </c>
    </row>
    <row r="6410">
      <c r="A6410" t="n">
        <v>6402</v>
      </c>
      <c r="B6410">
        <f>RAND()</f>
        <v/>
      </c>
      <c r="C6410">
        <f>IF(B6410&lt;P_3,3,IF(B6410&lt;P_3+P_4,4,5))</f>
        <v/>
      </c>
      <c r="D6410">
        <f>NORM.S.INV(RAND())</f>
        <v/>
      </c>
      <c r="E6410">
        <f>V0*EXP((rf-q_leak-0.5*sigma^2)*C6410+sigma*SQRT(C6410)*D6410)</f>
        <v/>
      </c>
      <c r="F6410">
        <f>SHL_face*(1+SHL_rate)^C6410</f>
        <v/>
      </c>
      <c r="G6410">
        <f>Pref_face*(1+Pref_rate)^C6410</f>
        <v/>
      </c>
      <c r="H6410">
        <f>MAX(E6410-F6410-G6410,0)</f>
        <v/>
      </c>
      <c r="I6410">
        <f>MIN(E6410,F6410+G6410)+(1-MgmtPct)*H6410</f>
        <v/>
      </c>
      <c r="J6410">
        <f>IF(I6410/SponsorCost&gt;=RatchetTrigger,1,0)</f>
        <v/>
      </c>
      <c r="K6410">
        <f>IF(J6410=1,MgmtPctRatchet,MgmtPct)</f>
        <v/>
      </c>
      <c r="L6410">
        <f>K6410*H6410</f>
        <v/>
      </c>
      <c r="M6410">
        <f>EXP(-rf*C6410)*L6410</f>
        <v/>
      </c>
      <c r="N6410">
        <f>EXP(-rf*C6410)*E6410</f>
        <v/>
      </c>
    </row>
    <row r="6411">
      <c r="A6411" t="n">
        <v>6403</v>
      </c>
      <c r="B6411">
        <f>RAND()</f>
        <v/>
      </c>
      <c r="C6411">
        <f>IF(B6411&lt;P_3,3,IF(B6411&lt;P_3+P_4,4,5))</f>
        <v/>
      </c>
      <c r="D6411">
        <f>NORM.S.INV(RAND())</f>
        <v/>
      </c>
      <c r="E6411">
        <f>V0*EXP((rf-q_leak-0.5*sigma^2)*C6411+sigma*SQRT(C6411)*D6411)</f>
        <v/>
      </c>
      <c r="F6411">
        <f>SHL_face*(1+SHL_rate)^C6411</f>
        <v/>
      </c>
      <c r="G6411">
        <f>Pref_face*(1+Pref_rate)^C6411</f>
        <v/>
      </c>
      <c r="H6411">
        <f>MAX(E6411-F6411-G6411,0)</f>
        <v/>
      </c>
      <c r="I6411">
        <f>MIN(E6411,F6411+G6411)+(1-MgmtPct)*H6411</f>
        <v/>
      </c>
      <c r="J6411">
        <f>IF(I6411/SponsorCost&gt;=RatchetTrigger,1,0)</f>
        <v/>
      </c>
      <c r="K6411">
        <f>IF(J6411=1,MgmtPctRatchet,MgmtPct)</f>
        <v/>
      </c>
      <c r="L6411">
        <f>K6411*H6411</f>
        <v/>
      </c>
      <c r="M6411">
        <f>EXP(-rf*C6411)*L6411</f>
        <v/>
      </c>
      <c r="N6411">
        <f>EXP(-rf*C6411)*E6411</f>
        <v/>
      </c>
    </row>
    <row r="6412">
      <c r="A6412" t="n">
        <v>6404</v>
      </c>
      <c r="B6412">
        <f>RAND()</f>
        <v/>
      </c>
      <c r="C6412">
        <f>IF(B6412&lt;P_3,3,IF(B6412&lt;P_3+P_4,4,5))</f>
        <v/>
      </c>
      <c r="D6412">
        <f>NORM.S.INV(RAND())</f>
        <v/>
      </c>
      <c r="E6412">
        <f>V0*EXP((rf-q_leak-0.5*sigma^2)*C6412+sigma*SQRT(C6412)*D6412)</f>
        <v/>
      </c>
      <c r="F6412">
        <f>SHL_face*(1+SHL_rate)^C6412</f>
        <v/>
      </c>
      <c r="G6412">
        <f>Pref_face*(1+Pref_rate)^C6412</f>
        <v/>
      </c>
      <c r="H6412">
        <f>MAX(E6412-F6412-G6412,0)</f>
        <v/>
      </c>
      <c r="I6412">
        <f>MIN(E6412,F6412+G6412)+(1-MgmtPct)*H6412</f>
        <v/>
      </c>
      <c r="J6412">
        <f>IF(I6412/SponsorCost&gt;=RatchetTrigger,1,0)</f>
        <v/>
      </c>
      <c r="K6412">
        <f>IF(J6412=1,MgmtPctRatchet,MgmtPct)</f>
        <v/>
      </c>
      <c r="L6412">
        <f>K6412*H6412</f>
        <v/>
      </c>
      <c r="M6412">
        <f>EXP(-rf*C6412)*L6412</f>
        <v/>
      </c>
      <c r="N6412">
        <f>EXP(-rf*C6412)*E6412</f>
        <v/>
      </c>
    </row>
    <row r="6413">
      <c r="A6413" t="n">
        <v>6405</v>
      </c>
      <c r="B6413">
        <f>RAND()</f>
        <v/>
      </c>
      <c r="C6413">
        <f>IF(B6413&lt;P_3,3,IF(B6413&lt;P_3+P_4,4,5))</f>
        <v/>
      </c>
      <c r="D6413">
        <f>NORM.S.INV(RAND())</f>
        <v/>
      </c>
      <c r="E6413">
        <f>V0*EXP((rf-q_leak-0.5*sigma^2)*C6413+sigma*SQRT(C6413)*D6413)</f>
        <v/>
      </c>
      <c r="F6413">
        <f>SHL_face*(1+SHL_rate)^C6413</f>
        <v/>
      </c>
      <c r="G6413">
        <f>Pref_face*(1+Pref_rate)^C6413</f>
        <v/>
      </c>
      <c r="H6413">
        <f>MAX(E6413-F6413-G6413,0)</f>
        <v/>
      </c>
      <c r="I6413">
        <f>MIN(E6413,F6413+G6413)+(1-MgmtPct)*H6413</f>
        <v/>
      </c>
      <c r="J6413">
        <f>IF(I6413/SponsorCost&gt;=RatchetTrigger,1,0)</f>
        <v/>
      </c>
      <c r="K6413">
        <f>IF(J6413=1,MgmtPctRatchet,MgmtPct)</f>
        <v/>
      </c>
      <c r="L6413">
        <f>K6413*H6413</f>
        <v/>
      </c>
      <c r="M6413">
        <f>EXP(-rf*C6413)*L6413</f>
        <v/>
      </c>
      <c r="N6413">
        <f>EXP(-rf*C6413)*E6413</f>
        <v/>
      </c>
    </row>
    <row r="6414">
      <c r="A6414" t="n">
        <v>6406</v>
      </c>
      <c r="B6414">
        <f>RAND()</f>
        <v/>
      </c>
      <c r="C6414">
        <f>IF(B6414&lt;P_3,3,IF(B6414&lt;P_3+P_4,4,5))</f>
        <v/>
      </c>
      <c r="D6414">
        <f>NORM.S.INV(RAND())</f>
        <v/>
      </c>
      <c r="E6414">
        <f>V0*EXP((rf-q_leak-0.5*sigma^2)*C6414+sigma*SQRT(C6414)*D6414)</f>
        <v/>
      </c>
      <c r="F6414">
        <f>SHL_face*(1+SHL_rate)^C6414</f>
        <v/>
      </c>
      <c r="G6414">
        <f>Pref_face*(1+Pref_rate)^C6414</f>
        <v/>
      </c>
      <c r="H6414">
        <f>MAX(E6414-F6414-G6414,0)</f>
        <v/>
      </c>
      <c r="I6414">
        <f>MIN(E6414,F6414+G6414)+(1-MgmtPct)*H6414</f>
        <v/>
      </c>
      <c r="J6414">
        <f>IF(I6414/SponsorCost&gt;=RatchetTrigger,1,0)</f>
        <v/>
      </c>
      <c r="K6414">
        <f>IF(J6414=1,MgmtPctRatchet,MgmtPct)</f>
        <v/>
      </c>
      <c r="L6414">
        <f>K6414*H6414</f>
        <v/>
      </c>
      <c r="M6414">
        <f>EXP(-rf*C6414)*L6414</f>
        <v/>
      </c>
      <c r="N6414">
        <f>EXP(-rf*C6414)*E6414</f>
        <v/>
      </c>
    </row>
    <row r="6415">
      <c r="A6415" t="n">
        <v>6407</v>
      </c>
      <c r="B6415">
        <f>RAND()</f>
        <v/>
      </c>
      <c r="C6415">
        <f>IF(B6415&lt;P_3,3,IF(B6415&lt;P_3+P_4,4,5))</f>
        <v/>
      </c>
      <c r="D6415">
        <f>NORM.S.INV(RAND())</f>
        <v/>
      </c>
      <c r="E6415">
        <f>V0*EXP((rf-q_leak-0.5*sigma^2)*C6415+sigma*SQRT(C6415)*D6415)</f>
        <v/>
      </c>
      <c r="F6415">
        <f>SHL_face*(1+SHL_rate)^C6415</f>
        <v/>
      </c>
      <c r="G6415">
        <f>Pref_face*(1+Pref_rate)^C6415</f>
        <v/>
      </c>
      <c r="H6415">
        <f>MAX(E6415-F6415-G6415,0)</f>
        <v/>
      </c>
      <c r="I6415">
        <f>MIN(E6415,F6415+G6415)+(1-MgmtPct)*H6415</f>
        <v/>
      </c>
      <c r="J6415">
        <f>IF(I6415/SponsorCost&gt;=RatchetTrigger,1,0)</f>
        <v/>
      </c>
      <c r="K6415">
        <f>IF(J6415=1,MgmtPctRatchet,MgmtPct)</f>
        <v/>
      </c>
      <c r="L6415">
        <f>K6415*H6415</f>
        <v/>
      </c>
      <c r="M6415">
        <f>EXP(-rf*C6415)*L6415</f>
        <v/>
      </c>
      <c r="N6415">
        <f>EXP(-rf*C6415)*E6415</f>
        <v/>
      </c>
    </row>
    <row r="6416">
      <c r="A6416" t="n">
        <v>6408</v>
      </c>
      <c r="B6416">
        <f>RAND()</f>
        <v/>
      </c>
      <c r="C6416">
        <f>IF(B6416&lt;P_3,3,IF(B6416&lt;P_3+P_4,4,5))</f>
        <v/>
      </c>
      <c r="D6416">
        <f>NORM.S.INV(RAND())</f>
        <v/>
      </c>
      <c r="E6416">
        <f>V0*EXP((rf-q_leak-0.5*sigma^2)*C6416+sigma*SQRT(C6416)*D6416)</f>
        <v/>
      </c>
      <c r="F6416">
        <f>SHL_face*(1+SHL_rate)^C6416</f>
        <v/>
      </c>
      <c r="G6416">
        <f>Pref_face*(1+Pref_rate)^C6416</f>
        <v/>
      </c>
      <c r="H6416">
        <f>MAX(E6416-F6416-G6416,0)</f>
        <v/>
      </c>
      <c r="I6416">
        <f>MIN(E6416,F6416+G6416)+(1-MgmtPct)*H6416</f>
        <v/>
      </c>
      <c r="J6416">
        <f>IF(I6416/SponsorCost&gt;=RatchetTrigger,1,0)</f>
        <v/>
      </c>
      <c r="K6416">
        <f>IF(J6416=1,MgmtPctRatchet,MgmtPct)</f>
        <v/>
      </c>
      <c r="L6416">
        <f>K6416*H6416</f>
        <v/>
      </c>
      <c r="M6416">
        <f>EXP(-rf*C6416)*L6416</f>
        <v/>
      </c>
      <c r="N6416">
        <f>EXP(-rf*C6416)*E6416</f>
        <v/>
      </c>
    </row>
    <row r="6417">
      <c r="A6417" t="n">
        <v>6409</v>
      </c>
      <c r="B6417">
        <f>RAND()</f>
        <v/>
      </c>
      <c r="C6417">
        <f>IF(B6417&lt;P_3,3,IF(B6417&lt;P_3+P_4,4,5))</f>
        <v/>
      </c>
      <c r="D6417">
        <f>NORM.S.INV(RAND())</f>
        <v/>
      </c>
      <c r="E6417">
        <f>V0*EXP((rf-q_leak-0.5*sigma^2)*C6417+sigma*SQRT(C6417)*D6417)</f>
        <v/>
      </c>
      <c r="F6417">
        <f>SHL_face*(1+SHL_rate)^C6417</f>
        <v/>
      </c>
      <c r="G6417">
        <f>Pref_face*(1+Pref_rate)^C6417</f>
        <v/>
      </c>
      <c r="H6417">
        <f>MAX(E6417-F6417-G6417,0)</f>
        <v/>
      </c>
      <c r="I6417">
        <f>MIN(E6417,F6417+G6417)+(1-MgmtPct)*H6417</f>
        <v/>
      </c>
      <c r="J6417">
        <f>IF(I6417/SponsorCost&gt;=RatchetTrigger,1,0)</f>
        <v/>
      </c>
      <c r="K6417">
        <f>IF(J6417=1,MgmtPctRatchet,MgmtPct)</f>
        <v/>
      </c>
      <c r="L6417">
        <f>K6417*H6417</f>
        <v/>
      </c>
      <c r="M6417">
        <f>EXP(-rf*C6417)*L6417</f>
        <v/>
      </c>
      <c r="N6417">
        <f>EXP(-rf*C6417)*E6417</f>
        <v/>
      </c>
    </row>
    <row r="6418">
      <c r="A6418" t="n">
        <v>6410</v>
      </c>
      <c r="B6418">
        <f>RAND()</f>
        <v/>
      </c>
      <c r="C6418">
        <f>IF(B6418&lt;P_3,3,IF(B6418&lt;P_3+P_4,4,5))</f>
        <v/>
      </c>
      <c r="D6418">
        <f>NORM.S.INV(RAND())</f>
        <v/>
      </c>
      <c r="E6418">
        <f>V0*EXP((rf-q_leak-0.5*sigma^2)*C6418+sigma*SQRT(C6418)*D6418)</f>
        <v/>
      </c>
      <c r="F6418">
        <f>SHL_face*(1+SHL_rate)^C6418</f>
        <v/>
      </c>
      <c r="G6418">
        <f>Pref_face*(1+Pref_rate)^C6418</f>
        <v/>
      </c>
      <c r="H6418">
        <f>MAX(E6418-F6418-G6418,0)</f>
        <v/>
      </c>
      <c r="I6418">
        <f>MIN(E6418,F6418+G6418)+(1-MgmtPct)*H6418</f>
        <v/>
      </c>
      <c r="J6418">
        <f>IF(I6418/SponsorCost&gt;=RatchetTrigger,1,0)</f>
        <v/>
      </c>
      <c r="K6418">
        <f>IF(J6418=1,MgmtPctRatchet,MgmtPct)</f>
        <v/>
      </c>
      <c r="L6418">
        <f>K6418*H6418</f>
        <v/>
      </c>
      <c r="M6418">
        <f>EXP(-rf*C6418)*L6418</f>
        <v/>
      </c>
      <c r="N6418">
        <f>EXP(-rf*C6418)*E6418</f>
        <v/>
      </c>
    </row>
    <row r="6419">
      <c r="A6419" t="n">
        <v>6411</v>
      </c>
      <c r="B6419">
        <f>RAND()</f>
        <v/>
      </c>
      <c r="C6419">
        <f>IF(B6419&lt;P_3,3,IF(B6419&lt;P_3+P_4,4,5))</f>
        <v/>
      </c>
      <c r="D6419">
        <f>NORM.S.INV(RAND())</f>
        <v/>
      </c>
      <c r="E6419">
        <f>V0*EXP((rf-q_leak-0.5*sigma^2)*C6419+sigma*SQRT(C6419)*D6419)</f>
        <v/>
      </c>
      <c r="F6419">
        <f>SHL_face*(1+SHL_rate)^C6419</f>
        <v/>
      </c>
      <c r="G6419">
        <f>Pref_face*(1+Pref_rate)^C6419</f>
        <v/>
      </c>
      <c r="H6419">
        <f>MAX(E6419-F6419-G6419,0)</f>
        <v/>
      </c>
      <c r="I6419">
        <f>MIN(E6419,F6419+G6419)+(1-MgmtPct)*H6419</f>
        <v/>
      </c>
      <c r="J6419">
        <f>IF(I6419/SponsorCost&gt;=RatchetTrigger,1,0)</f>
        <v/>
      </c>
      <c r="K6419">
        <f>IF(J6419=1,MgmtPctRatchet,MgmtPct)</f>
        <v/>
      </c>
      <c r="L6419">
        <f>K6419*H6419</f>
        <v/>
      </c>
      <c r="M6419">
        <f>EXP(-rf*C6419)*L6419</f>
        <v/>
      </c>
      <c r="N6419">
        <f>EXP(-rf*C6419)*E6419</f>
        <v/>
      </c>
    </row>
    <row r="6420">
      <c r="A6420" t="n">
        <v>6412</v>
      </c>
      <c r="B6420">
        <f>RAND()</f>
        <v/>
      </c>
      <c r="C6420">
        <f>IF(B6420&lt;P_3,3,IF(B6420&lt;P_3+P_4,4,5))</f>
        <v/>
      </c>
      <c r="D6420">
        <f>NORM.S.INV(RAND())</f>
        <v/>
      </c>
      <c r="E6420">
        <f>V0*EXP((rf-q_leak-0.5*sigma^2)*C6420+sigma*SQRT(C6420)*D6420)</f>
        <v/>
      </c>
      <c r="F6420">
        <f>SHL_face*(1+SHL_rate)^C6420</f>
        <v/>
      </c>
      <c r="G6420">
        <f>Pref_face*(1+Pref_rate)^C6420</f>
        <v/>
      </c>
      <c r="H6420">
        <f>MAX(E6420-F6420-G6420,0)</f>
        <v/>
      </c>
      <c r="I6420">
        <f>MIN(E6420,F6420+G6420)+(1-MgmtPct)*H6420</f>
        <v/>
      </c>
      <c r="J6420">
        <f>IF(I6420/SponsorCost&gt;=RatchetTrigger,1,0)</f>
        <v/>
      </c>
      <c r="K6420">
        <f>IF(J6420=1,MgmtPctRatchet,MgmtPct)</f>
        <v/>
      </c>
      <c r="L6420">
        <f>K6420*H6420</f>
        <v/>
      </c>
      <c r="M6420">
        <f>EXP(-rf*C6420)*L6420</f>
        <v/>
      </c>
      <c r="N6420">
        <f>EXP(-rf*C6420)*E6420</f>
        <v/>
      </c>
    </row>
    <row r="6421">
      <c r="A6421" t="n">
        <v>6413</v>
      </c>
      <c r="B6421">
        <f>RAND()</f>
        <v/>
      </c>
      <c r="C6421">
        <f>IF(B6421&lt;P_3,3,IF(B6421&lt;P_3+P_4,4,5))</f>
        <v/>
      </c>
      <c r="D6421">
        <f>NORM.S.INV(RAND())</f>
        <v/>
      </c>
      <c r="E6421">
        <f>V0*EXP((rf-q_leak-0.5*sigma^2)*C6421+sigma*SQRT(C6421)*D6421)</f>
        <v/>
      </c>
      <c r="F6421">
        <f>SHL_face*(1+SHL_rate)^C6421</f>
        <v/>
      </c>
      <c r="G6421">
        <f>Pref_face*(1+Pref_rate)^C6421</f>
        <v/>
      </c>
      <c r="H6421">
        <f>MAX(E6421-F6421-G6421,0)</f>
        <v/>
      </c>
      <c r="I6421">
        <f>MIN(E6421,F6421+G6421)+(1-MgmtPct)*H6421</f>
        <v/>
      </c>
      <c r="J6421">
        <f>IF(I6421/SponsorCost&gt;=RatchetTrigger,1,0)</f>
        <v/>
      </c>
      <c r="K6421">
        <f>IF(J6421=1,MgmtPctRatchet,MgmtPct)</f>
        <v/>
      </c>
      <c r="L6421">
        <f>K6421*H6421</f>
        <v/>
      </c>
      <c r="M6421">
        <f>EXP(-rf*C6421)*L6421</f>
        <v/>
      </c>
      <c r="N6421">
        <f>EXP(-rf*C6421)*E6421</f>
        <v/>
      </c>
    </row>
    <row r="6422">
      <c r="A6422" t="n">
        <v>6414</v>
      </c>
      <c r="B6422">
        <f>RAND()</f>
        <v/>
      </c>
      <c r="C6422">
        <f>IF(B6422&lt;P_3,3,IF(B6422&lt;P_3+P_4,4,5))</f>
        <v/>
      </c>
      <c r="D6422">
        <f>NORM.S.INV(RAND())</f>
        <v/>
      </c>
      <c r="E6422">
        <f>V0*EXP((rf-q_leak-0.5*sigma^2)*C6422+sigma*SQRT(C6422)*D6422)</f>
        <v/>
      </c>
      <c r="F6422">
        <f>SHL_face*(1+SHL_rate)^C6422</f>
        <v/>
      </c>
      <c r="G6422">
        <f>Pref_face*(1+Pref_rate)^C6422</f>
        <v/>
      </c>
      <c r="H6422">
        <f>MAX(E6422-F6422-G6422,0)</f>
        <v/>
      </c>
      <c r="I6422">
        <f>MIN(E6422,F6422+G6422)+(1-MgmtPct)*H6422</f>
        <v/>
      </c>
      <c r="J6422">
        <f>IF(I6422/SponsorCost&gt;=RatchetTrigger,1,0)</f>
        <v/>
      </c>
      <c r="K6422">
        <f>IF(J6422=1,MgmtPctRatchet,MgmtPct)</f>
        <v/>
      </c>
      <c r="L6422">
        <f>K6422*H6422</f>
        <v/>
      </c>
      <c r="M6422">
        <f>EXP(-rf*C6422)*L6422</f>
        <v/>
      </c>
      <c r="N6422">
        <f>EXP(-rf*C6422)*E6422</f>
        <v/>
      </c>
    </row>
    <row r="6423">
      <c r="A6423" t="n">
        <v>6415</v>
      </c>
      <c r="B6423">
        <f>RAND()</f>
        <v/>
      </c>
      <c r="C6423">
        <f>IF(B6423&lt;P_3,3,IF(B6423&lt;P_3+P_4,4,5))</f>
        <v/>
      </c>
      <c r="D6423">
        <f>NORM.S.INV(RAND())</f>
        <v/>
      </c>
      <c r="E6423">
        <f>V0*EXP((rf-q_leak-0.5*sigma^2)*C6423+sigma*SQRT(C6423)*D6423)</f>
        <v/>
      </c>
      <c r="F6423">
        <f>SHL_face*(1+SHL_rate)^C6423</f>
        <v/>
      </c>
      <c r="G6423">
        <f>Pref_face*(1+Pref_rate)^C6423</f>
        <v/>
      </c>
      <c r="H6423">
        <f>MAX(E6423-F6423-G6423,0)</f>
        <v/>
      </c>
      <c r="I6423">
        <f>MIN(E6423,F6423+G6423)+(1-MgmtPct)*H6423</f>
        <v/>
      </c>
      <c r="J6423">
        <f>IF(I6423/SponsorCost&gt;=RatchetTrigger,1,0)</f>
        <v/>
      </c>
      <c r="K6423">
        <f>IF(J6423=1,MgmtPctRatchet,MgmtPct)</f>
        <v/>
      </c>
      <c r="L6423">
        <f>K6423*H6423</f>
        <v/>
      </c>
      <c r="M6423">
        <f>EXP(-rf*C6423)*L6423</f>
        <v/>
      </c>
      <c r="N6423">
        <f>EXP(-rf*C6423)*E6423</f>
        <v/>
      </c>
    </row>
    <row r="6424">
      <c r="A6424" t="n">
        <v>6416</v>
      </c>
      <c r="B6424">
        <f>RAND()</f>
        <v/>
      </c>
      <c r="C6424">
        <f>IF(B6424&lt;P_3,3,IF(B6424&lt;P_3+P_4,4,5))</f>
        <v/>
      </c>
      <c r="D6424">
        <f>NORM.S.INV(RAND())</f>
        <v/>
      </c>
      <c r="E6424">
        <f>V0*EXP((rf-q_leak-0.5*sigma^2)*C6424+sigma*SQRT(C6424)*D6424)</f>
        <v/>
      </c>
      <c r="F6424">
        <f>SHL_face*(1+SHL_rate)^C6424</f>
        <v/>
      </c>
      <c r="G6424">
        <f>Pref_face*(1+Pref_rate)^C6424</f>
        <v/>
      </c>
      <c r="H6424">
        <f>MAX(E6424-F6424-G6424,0)</f>
        <v/>
      </c>
      <c r="I6424">
        <f>MIN(E6424,F6424+G6424)+(1-MgmtPct)*H6424</f>
        <v/>
      </c>
      <c r="J6424">
        <f>IF(I6424/SponsorCost&gt;=RatchetTrigger,1,0)</f>
        <v/>
      </c>
      <c r="K6424">
        <f>IF(J6424=1,MgmtPctRatchet,MgmtPct)</f>
        <v/>
      </c>
      <c r="L6424">
        <f>K6424*H6424</f>
        <v/>
      </c>
      <c r="M6424">
        <f>EXP(-rf*C6424)*L6424</f>
        <v/>
      </c>
      <c r="N6424">
        <f>EXP(-rf*C6424)*E6424</f>
        <v/>
      </c>
    </row>
    <row r="6425">
      <c r="A6425" t="n">
        <v>6417</v>
      </c>
      <c r="B6425">
        <f>RAND()</f>
        <v/>
      </c>
      <c r="C6425">
        <f>IF(B6425&lt;P_3,3,IF(B6425&lt;P_3+P_4,4,5))</f>
        <v/>
      </c>
      <c r="D6425">
        <f>NORM.S.INV(RAND())</f>
        <v/>
      </c>
      <c r="E6425">
        <f>V0*EXP((rf-q_leak-0.5*sigma^2)*C6425+sigma*SQRT(C6425)*D6425)</f>
        <v/>
      </c>
      <c r="F6425">
        <f>SHL_face*(1+SHL_rate)^C6425</f>
        <v/>
      </c>
      <c r="G6425">
        <f>Pref_face*(1+Pref_rate)^C6425</f>
        <v/>
      </c>
      <c r="H6425">
        <f>MAX(E6425-F6425-G6425,0)</f>
        <v/>
      </c>
      <c r="I6425">
        <f>MIN(E6425,F6425+G6425)+(1-MgmtPct)*H6425</f>
        <v/>
      </c>
      <c r="J6425">
        <f>IF(I6425/SponsorCost&gt;=RatchetTrigger,1,0)</f>
        <v/>
      </c>
      <c r="K6425">
        <f>IF(J6425=1,MgmtPctRatchet,MgmtPct)</f>
        <v/>
      </c>
      <c r="L6425">
        <f>K6425*H6425</f>
        <v/>
      </c>
      <c r="M6425">
        <f>EXP(-rf*C6425)*L6425</f>
        <v/>
      </c>
      <c r="N6425">
        <f>EXP(-rf*C6425)*E6425</f>
        <v/>
      </c>
    </row>
    <row r="6426">
      <c r="A6426" t="n">
        <v>6418</v>
      </c>
      <c r="B6426">
        <f>RAND()</f>
        <v/>
      </c>
      <c r="C6426">
        <f>IF(B6426&lt;P_3,3,IF(B6426&lt;P_3+P_4,4,5))</f>
        <v/>
      </c>
      <c r="D6426">
        <f>NORM.S.INV(RAND())</f>
        <v/>
      </c>
      <c r="E6426">
        <f>V0*EXP((rf-q_leak-0.5*sigma^2)*C6426+sigma*SQRT(C6426)*D6426)</f>
        <v/>
      </c>
      <c r="F6426">
        <f>SHL_face*(1+SHL_rate)^C6426</f>
        <v/>
      </c>
      <c r="G6426">
        <f>Pref_face*(1+Pref_rate)^C6426</f>
        <v/>
      </c>
      <c r="H6426">
        <f>MAX(E6426-F6426-G6426,0)</f>
        <v/>
      </c>
      <c r="I6426">
        <f>MIN(E6426,F6426+G6426)+(1-MgmtPct)*H6426</f>
        <v/>
      </c>
      <c r="J6426">
        <f>IF(I6426/SponsorCost&gt;=RatchetTrigger,1,0)</f>
        <v/>
      </c>
      <c r="K6426">
        <f>IF(J6426=1,MgmtPctRatchet,MgmtPct)</f>
        <v/>
      </c>
      <c r="L6426">
        <f>K6426*H6426</f>
        <v/>
      </c>
      <c r="M6426">
        <f>EXP(-rf*C6426)*L6426</f>
        <v/>
      </c>
      <c r="N6426">
        <f>EXP(-rf*C6426)*E6426</f>
        <v/>
      </c>
    </row>
    <row r="6427">
      <c r="A6427" t="n">
        <v>6419</v>
      </c>
      <c r="B6427">
        <f>RAND()</f>
        <v/>
      </c>
      <c r="C6427">
        <f>IF(B6427&lt;P_3,3,IF(B6427&lt;P_3+P_4,4,5))</f>
        <v/>
      </c>
      <c r="D6427">
        <f>NORM.S.INV(RAND())</f>
        <v/>
      </c>
      <c r="E6427">
        <f>V0*EXP((rf-q_leak-0.5*sigma^2)*C6427+sigma*SQRT(C6427)*D6427)</f>
        <v/>
      </c>
      <c r="F6427">
        <f>SHL_face*(1+SHL_rate)^C6427</f>
        <v/>
      </c>
      <c r="G6427">
        <f>Pref_face*(1+Pref_rate)^C6427</f>
        <v/>
      </c>
      <c r="H6427">
        <f>MAX(E6427-F6427-G6427,0)</f>
        <v/>
      </c>
      <c r="I6427">
        <f>MIN(E6427,F6427+G6427)+(1-MgmtPct)*H6427</f>
        <v/>
      </c>
      <c r="J6427">
        <f>IF(I6427/SponsorCost&gt;=RatchetTrigger,1,0)</f>
        <v/>
      </c>
      <c r="K6427">
        <f>IF(J6427=1,MgmtPctRatchet,MgmtPct)</f>
        <v/>
      </c>
      <c r="L6427">
        <f>K6427*H6427</f>
        <v/>
      </c>
      <c r="M6427">
        <f>EXP(-rf*C6427)*L6427</f>
        <v/>
      </c>
      <c r="N6427">
        <f>EXP(-rf*C6427)*E6427</f>
        <v/>
      </c>
    </row>
    <row r="6428">
      <c r="A6428" t="n">
        <v>6420</v>
      </c>
      <c r="B6428">
        <f>RAND()</f>
        <v/>
      </c>
      <c r="C6428">
        <f>IF(B6428&lt;P_3,3,IF(B6428&lt;P_3+P_4,4,5))</f>
        <v/>
      </c>
      <c r="D6428">
        <f>NORM.S.INV(RAND())</f>
        <v/>
      </c>
      <c r="E6428">
        <f>V0*EXP((rf-q_leak-0.5*sigma^2)*C6428+sigma*SQRT(C6428)*D6428)</f>
        <v/>
      </c>
      <c r="F6428">
        <f>SHL_face*(1+SHL_rate)^C6428</f>
        <v/>
      </c>
      <c r="G6428">
        <f>Pref_face*(1+Pref_rate)^C6428</f>
        <v/>
      </c>
      <c r="H6428">
        <f>MAX(E6428-F6428-G6428,0)</f>
        <v/>
      </c>
      <c r="I6428">
        <f>MIN(E6428,F6428+G6428)+(1-MgmtPct)*H6428</f>
        <v/>
      </c>
      <c r="J6428">
        <f>IF(I6428/SponsorCost&gt;=RatchetTrigger,1,0)</f>
        <v/>
      </c>
      <c r="K6428">
        <f>IF(J6428=1,MgmtPctRatchet,MgmtPct)</f>
        <v/>
      </c>
      <c r="L6428">
        <f>K6428*H6428</f>
        <v/>
      </c>
      <c r="M6428">
        <f>EXP(-rf*C6428)*L6428</f>
        <v/>
      </c>
      <c r="N6428">
        <f>EXP(-rf*C6428)*E6428</f>
        <v/>
      </c>
    </row>
    <row r="6429">
      <c r="A6429" t="n">
        <v>6421</v>
      </c>
      <c r="B6429">
        <f>RAND()</f>
        <v/>
      </c>
      <c r="C6429">
        <f>IF(B6429&lt;P_3,3,IF(B6429&lt;P_3+P_4,4,5))</f>
        <v/>
      </c>
      <c r="D6429">
        <f>NORM.S.INV(RAND())</f>
        <v/>
      </c>
      <c r="E6429">
        <f>V0*EXP((rf-q_leak-0.5*sigma^2)*C6429+sigma*SQRT(C6429)*D6429)</f>
        <v/>
      </c>
      <c r="F6429">
        <f>SHL_face*(1+SHL_rate)^C6429</f>
        <v/>
      </c>
      <c r="G6429">
        <f>Pref_face*(1+Pref_rate)^C6429</f>
        <v/>
      </c>
      <c r="H6429">
        <f>MAX(E6429-F6429-G6429,0)</f>
        <v/>
      </c>
      <c r="I6429">
        <f>MIN(E6429,F6429+G6429)+(1-MgmtPct)*H6429</f>
        <v/>
      </c>
      <c r="J6429">
        <f>IF(I6429/SponsorCost&gt;=RatchetTrigger,1,0)</f>
        <v/>
      </c>
      <c r="K6429">
        <f>IF(J6429=1,MgmtPctRatchet,MgmtPct)</f>
        <v/>
      </c>
      <c r="L6429">
        <f>K6429*H6429</f>
        <v/>
      </c>
      <c r="M6429">
        <f>EXP(-rf*C6429)*L6429</f>
        <v/>
      </c>
      <c r="N6429">
        <f>EXP(-rf*C6429)*E6429</f>
        <v/>
      </c>
    </row>
    <row r="6430">
      <c r="A6430" t="n">
        <v>6422</v>
      </c>
      <c r="B6430">
        <f>RAND()</f>
        <v/>
      </c>
      <c r="C6430">
        <f>IF(B6430&lt;P_3,3,IF(B6430&lt;P_3+P_4,4,5))</f>
        <v/>
      </c>
      <c r="D6430">
        <f>NORM.S.INV(RAND())</f>
        <v/>
      </c>
      <c r="E6430">
        <f>V0*EXP((rf-q_leak-0.5*sigma^2)*C6430+sigma*SQRT(C6430)*D6430)</f>
        <v/>
      </c>
      <c r="F6430">
        <f>SHL_face*(1+SHL_rate)^C6430</f>
        <v/>
      </c>
      <c r="G6430">
        <f>Pref_face*(1+Pref_rate)^C6430</f>
        <v/>
      </c>
      <c r="H6430">
        <f>MAX(E6430-F6430-G6430,0)</f>
        <v/>
      </c>
      <c r="I6430">
        <f>MIN(E6430,F6430+G6430)+(1-MgmtPct)*H6430</f>
        <v/>
      </c>
      <c r="J6430">
        <f>IF(I6430/SponsorCost&gt;=RatchetTrigger,1,0)</f>
        <v/>
      </c>
      <c r="K6430">
        <f>IF(J6430=1,MgmtPctRatchet,MgmtPct)</f>
        <v/>
      </c>
      <c r="L6430">
        <f>K6430*H6430</f>
        <v/>
      </c>
      <c r="M6430">
        <f>EXP(-rf*C6430)*L6430</f>
        <v/>
      </c>
      <c r="N6430">
        <f>EXP(-rf*C6430)*E6430</f>
        <v/>
      </c>
    </row>
    <row r="6431">
      <c r="A6431" t="n">
        <v>6423</v>
      </c>
      <c r="B6431">
        <f>RAND()</f>
        <v/>
      </c>
      <c r="C6431">
        <f>IF(B6431&lt;P_3,3,IF(B6431&lt;P_3+P_4,4,5))</f>
        <v/>
      </c>
      <c r="D6431">
        <f>NORM.S.INV(RAND())</f>
        <v/>
      </c>
      <c r="E6431">
        <f>V0*EXP((rf-q_leak-0.5*sigma^2)*C6431+sigma*SQRT(C6431)*D6431)</f>
        <v/>
      </c>
      <c r="F6431">
        <f>SHL_face*(1+SHL_rate)^C6431</f>
        <v/>
      </c>
      <c r="G6431">
        <f>Pref_face*(1+Pref_rate)^C6431</f>
        <v/>
      </c>
      <c r="H6431">
        <f>MAX(E6431-F6431-G6431,0)</f>
        <v/>
      </c>
      <c r="I6431">
        <f>MIN(E6431,F6431+G6431)+(1-MgmtPct)*H6431</f>
        <v/>
      </c>
      <c r="J6431">
        <f>IF(I6431/SponsorCost&gt;=RatchetTrigger,1,0)</f>
        <v/>
      </c>
      <c r="K6431">
        <f>IF(J6431=1,MgmtPctRatchet,MgmtPct)</f>
        <v/>
      </c>
      <c r="L6431">
        <f>K6431*H6431</f>
        <v/>
      </c>
      <c r="M6431">
        <f>EXP(-rf*C6431)*L6431</f>
        <v/>
      </c>
      <c r="N6431">
        <f>EXP(-rf*C6431)*E6431</f>
        <v/>
      </c>
    </row>
    <row r="6432">
      <c r="A6432" t="n">
        <v>6424</v>
      </c>
      <c r="B6432">
        <f>RAND()</f>
        <v/>
      </c>
      <c r="C6432">
        <f>IF(B6432&lt;P_3,3,IF(B6432&lt;P_3+P_4,4,5))</f>
        <v/>
      </c>
      <c r="D6432">
        <f>NORM.S.INV(RAND())</f>
        <v/>
      </c>
      <c r="E6432">
        <f>V0*EXP((rf-q_leak-0.5*sigma^2)*C6432+sigma*SQRT(C6432)*D6432)</f>
        <v/>
      </c>
      <c r="F6432">
        <f>SHL_face*(1+SHL_rate)^C6432</f>
        <v/>
      </c>
      <c r="G6432">
        <f>Pref_face*(1+Pref_rate)^C6432</f>
        <v/>
      </c>
      <c r="H6432">
        <f>MAX(E6432-F6432-G6432,0)</f>
        <v/>
      </c>
      <c r="I6432">
        <f>MIN(E6432,F6432+G6432)+(1-MgmtPct)*H6432</f>
        <v/>
      </c>
      <c r="J6432">
        <f>IF(I6432/SponsorCost&gt;=RatchetTrigger,1,0)</f>
        <v/>
      </c>
      <c r="K6432">
        <f>IF(J6432=1,MgmtPctRatchet,MgmtPct)</f>
        <v/>
      </c>
      <c r="L6432">
        <f>K6432*H6432</f>
        <v/>
      </c>
      <c r="M6432">
        <f>EXP(-rf*C6432)*L6432</f>
        <v/>
      </c>
      <c r="N6432">
        <f>EXP(-rf*C6432)*E6432</f>
        <v/>
      </c>
    </row>
    <row r="6433">
      <c r="A6433" t="n">
        <v>6425</v>
      </c>
      <c r="B6433">
        <f>RAND()</f>
        <v/>
      </c>
      <c r="C6433">
        <f>IF(B6433&lt;P_3,3,IF(B6433&lt;P_3+P_4,4,5))</f>
        <v/>
      </c>
      <c r="D6433">
        <f>NORM.S.INV(RAND())</f>
        <v/>
      </c>
      <c r="E6433">
        <f>V0*EXP((rf-q_leak-0.5*sigma^2)*C6433+sigma*SQRT(C6433)*D6433)</f>
        <v/>
      </c>
      <c r="F6433">
        <f>SHL_face*(1+SHL_rate)^C6433</f>
        <v/>
      </c>
      <c r="G6433">
        <f>Pref_face*(1+Pref_rate)^C6433</f>
        <v/>
      </c>
      <c r="H6433">
        <f>MAX(E6433-F6433-G6433,0)</f>
        <v/>
      </c>
      <c r="I6433">
        <f>MIN(E6433,F6433+G6433)+(1-MgmtPct)*H6433</f>
        <v/>
      </c>
      <c r="J6433">
        <f>IF(I6433/SponsorCost&gt;=RatchetTrigger,1,0)</f>
        <v/>
      </c>
      <c r="K6433">
        <f>IF(J6433=1,MgmtPctRatchet,MgmtPct)</f>
        <v/>
      </c>
      <c r="L6433">
        <f>K6433*H6433</f>
        <v/>
      </c>
      <c r="M6433">
        <f>EXP(-rf*C6433)*L6433</f>
        <v/>
      </c>
      <c r="N6433">
        <f>EXP(-rf*C6433)*E6433</f>
        <v/>
      </c>
    </row>
    <row r="6434">
      <c r="A6434" t="n">
        <v>6426</v>
      </c>
      <c r="B6434">
        <f>RAND()</f>
        <v/>
      </c>
      <c r="C6434">
        <f>IF(B6434&lt;P_3,3,IF(B6434&lt;P_3+P_4,4,5))</f>
        <v/>
      </c>
      <c r="D6434">
        <f>NORM.S.INV(RAND())</f>
        <v/>
      </c>
      <c r="E6434">
        <f>V0*EXP((rf-q_leak-0.5*sigma^2)*C6434+sigma*SQRT(C6434)*D6434)</f>
        <v/>
      </c>
      <c r="F6434">
        <f>SHL_face*(1+SHL_rate)^C6434</f>
        <v/>
      </c>
      <c r="G6434">
        <f>Pref_face*(1+Pref_rate)^C6434</f>
        <v/>
      </c>
      <c r="H6434">
        <f>MAX(E6434-F6434-G6434,0)</f>
        <v/>
      </c>
      <c r="I6434">
        <f>MIN(E6434,F6434+G6434)+(1-MgmtPct)*H6434</f>
        <v/>
      </c>
      <c r="J6434">
        <f>IF(I6434/SponsorCost&gt;=RatchetTrigger,1,0)</f>
        <v/>
      </c>
      <c r="K6434">
        <f>IF(J6434=1,MgmtPctRatchet,MgmtPct)</f>
        <v/>
      </c>
      <c r="L6434">
        <f>K6434*H6434</f>
        <v/>
      </c>
      <c r="M6434">
        <f>EXP(-rf*C6434)*L6434</f>
        <v/>
      </c>
      <c r="N6434">
        <f>EXP(-rf*C6434)*E6434</f>
        <v/>
      </c>
    </row>
    <row r="6435">
      <c r="A6435" t="n">
        <v>6427</v>
      </c>
      <c r="B6435">
        <f>RAND()</f>
        <v/>
      </c>
      <c r="C6435">
        <f>IF(B6435&lt;P_3,3,IF(B6435&lt;P_3+P_4,4,5))</f>
        <v/>
      </c>
      <c r="D6435">
        <f>NORM.S.INV(RAND())</f>
        <v/>
      </c>
      <c r="E6435">
        <f>V0*EXP((rf-q_leak-0.5*sigma^2)*C6435+sigma*SQRT(C6435)*D6435)</f>
        <v/>
      </c>
      <c r="F6435">
        <f>SHL_face*(1+SHL_rate)^C6435</f>
        <v/>
      </c>
      <c r="G6435">
        <f>Pref_face*(1+Pref_rate)^C6435</f>
        <v/>
      </c>
      <c r="H6435">
        <f>MAX(E6435-F6435-G6435,0)</f>
        <v/>
      </c>
      <c r="I6435">
        <f>MIN(E6435,F6435+G6435)+(1-MgmtPct)*H6435</f>
        <v/>
      </c>
      <c r="J6435">
        <f>IF(I6435/SponsorCost&gt;=RatchetTrigger,1,0)</f>
        <v/>
      </c>
      <c r="K6435">
        <f>IF(J6435=1,MgmtPctRatchet,MgmtPct)</f>
        <v/>
      </c>
      <c r="L6435">
        <f>K6435*H6435</f>
        <v/>
      </c>
      <c r="M6435">
        <f>EXP(-rf*C6435)*L6435</f>
        <v/>
      </c>
      <c r="N6435">
        <f>EXP(-rf*C6435)*E6435</f>
        <v/>
      </c>
    </row>
    <row r="6436">
      <c r="A6436" t="n">
        <v>6428</v>
      </c>
      <c r="B6436">
        <f>RAND()</f>
        <v/>
      </c>
      <c r="C6436">
        <f>IF(B6436&lt;P_3,3,IF(B6436&lt;P_3+P_4,4,5))</f>
        <v/>
      </c>
      <c r="D6436">
        <f>NORM.S.INV(RAND())</f>
        <v/>
      </c>
      <c r="E6436">
        <f>V0*EXP((rf-q_leak-0.5*sigma^2)*C6436+sigma*SQRT(C6436)*D6436)</f>
        <v/>
      </c>
      <c r="F6436">
        <f>SHL_face*(1+SHL_rate)^C6436</f>
        <v/>
      </c>
      <c r="G6436">
        <f>Pref_face*(1+Pref_rate)^C6436</f>
        <v/>
      </c>
      <c r="H6436">
        <f>MAX(E6436-F6436-G6436,0)</f>
        <v/>
      </c>
      <c r="I6436">
        <f>MIN(E6436,F6436+G6436)+(1-MgmtPct)*H6436</f>
        <v/>
      </c>
      <c r="J6436">
        <f>IF(I6436/SponsorCost&gt;=RatchetTrigger,1,0)</f>
        <v/>
      </c>
      <c r="K6436">
        <f>IF(J6436=1,MgmtPctRatchet,MgmtPct)</f>
        <v/>
      </c>
      <c r="L6436">
        <f>K6436*H6436</f>
        <v/>
      </c>
      <c r="M6436">
        <f>EXP(-rf*C6436)*L6436</f>
        <v/>
      </c>
      <c r="N6436">
        <f>EXP(-rf*C6436)*E6436</f>
        <v/>
      </c>
    </row>
    <row r="6437">
      <c r="A6437" t="n">
        <v>6429</v>
      </c>
      <c r="B6437">
        <f>RAND()</f>
        <v/>
      </c>
      <c r="C6437">
        <f>IF(B6437&lt;P_3,3,IF(B6437&lt;P_3+P_4,4,5))</f>
        <v/>
      </c>
      <c r="D6437">
        <f>NORM.S.INV(RAND())</f>
        <v/>
      </c>
      <c r="E6437">
        <f>V0*EXP((rf-q_leak-0.5*sigma^2)*C6437+sigma*SQRT(C6437)*D6437)</f>
        <v/>
      </c>
      <c r="F6437">
        <f>SHL_face*(1+SHL_rate)^C6437</f>
        <v/>
      </c>
      <c r="G6437">
        <f>Pref_face*(1+Pref_rate)^C6437</f>
        <v/>
      </c>
      <c r="H6437">
        <f>MAX(E6437-F6437-G6437,0)</f>
        <v/>
      </c>
      <c r="I6437">
        <f>MIN(E6437,F6437+G6437)+(1-MgmtPct)*H6437</f>
        <v/>
      </c>
      <c r="J6437">
        <f>IF(I6437/SponsorCost&gt;=RatchetTrigger,1,0)</f>
        <v/>
      </c>
      <c r="K6437">
        <f>IF(J6437=1,MgmtPctRatchet,MgmtPct)</f>
        <v/>
      </c>
      <c r="L6437">
        <f>K6437*H6437</f>
        <v/>
      </c>
      <c r="M6437">
        <f>EXP(-rf*C6437)*L6437</f>
        <v/>
      </c>
      <c r="N6437">
        <f>EXP(-rf*C6437)*E6437</f>
        <v/>
      </c>
    </row>
    <row r="6438">
      <c r="A6438" t="n">
        <v>6430</v>
      </c>
      <c r="B6438">
        <f>RAND()</f>
        <v/>
      </c>
      <c r="C6438">
        <f>IF(B6438&lt;P_3,3,IF(B6438&lt;P_3+P_4,4,5))</f>
        <v/>
      </c>
      <c r="D6438">
        <f>NORM.S.INV(RAND())</f>
        <v/>
      </c>
      <c r="E6438">
        <f>V0*EXP((rf-q_leak-0.5*sigma^2)*C6438+sigma*SQRT(C6438)*D6438)</f>
        <v/>
      </c>
      <c r="F6438">
        <f>SHL_face*(1+SHL_rate)^C6438</f>
        <v/>
      </c>
      <c r="G6438">
        <f>Pref_face*(1+Pref_rate)^C6438</f>
        <v/>
      </c>
      <c r="H6438">
        <f>MAX(E6438-F6438-G6438,0)</f>
        <v/>
      </c>
      <c r="I6438">
        <f>MIN(E6438,F6438+G6438)+(1-MgmtPct)*H6438</f>
        <v/>
      </c>
      <c r="J6438">
        <f>IF(I6438/SponsorCost&gt;=RatchetTrigger,1,0)</f>
        <v/>
      </c>
      <c r="K6438">
        <f>IF(J6438=1,MgmtPctRatchet,MgmtPct)</f>
        <v/>
      </c>
      <c r="L6438">
        <f>K6438*H6438</f>
        <v/>
      </c>
      <c r="M6438">
        <f>EXP(-rf*C6438)*L6438</f>
        <v/>
      </c>
      <c r="N6438">
        <f>EXP(-rf*C6438)*E6438</f>
        <v/>
      </c>
    </row>
    <row r="6439">
      <c r="A6439" t="n">
        <v>6431</v>
      </c>
      <c r="B6439">
        <f>RAND()</f>
        <v/>
      </c>
      <c r="C6439">
        <f>IF(B6439&lt;P_3,3,IF(B6439&lt;P_3+P_4,4,5))</f>
        <v/>
      </c>
      <c r="D6439">
        <f>NORM.S.INV(RAND())</f>
        <v/>
      </c>
      <c r="E6439">
        <f>V0*EXP((rf-q_leak-0.5*sigma^2)*C6439+sigma*SQRT(C6439)*D6439)</f>
        <v/>
      </c>
      <c r="F6439">
        <f>SHL_face*(1+SHL_rate)^C6439</f>
        <v/>
      </c>
      <c r="G6439">
        <f>Pref_face*(1+Pref_rate)^C6439</f>
        <v/>
      </c>
      <c r="H6439">
        <f>MAX(E6439-F6439-G6439,0)</f>
        <v/>
      </c>
      <c r="I6439">
        <f>MIN(E6439,F6439+G6439)+(1-MgmtPct)*H6439</f>
        <v/>
      </c>
      <c r="J6439">
        <f>IF(I6439/SponsorCost&gt;=RatchetTrigger,1,0)</f>
        <v/>
      </c>
      <c r="K6439">
        <f>IF(J6439=1,MgmtPctRatchet,MgmtPct)</f>
        <v/>
      </c>
      <c r="L6439">
        <f>K6439*H6439</f>
        <v/>
      </c>
      <c r="M6439">
        <f>EXP(-rf*C6439)*L6439</f>
        <v/>
      </c>
      <c r="N6439">
        <f>EXP(-rf*C6439)*E6439</f>
        <v/>
      </c>
    </row>
    <row r="6440">
      <c r="A6440" t="n">
        <v>6432</v>
      </c>
      <c r="B6440">
        <f>RAND()</f>
        <v/>
      </c>
      <c r="C6440">
        <f>IF(B6440&lt;P_3,3,IF(B6440&lt;P_3+P_4,4,5))</f>
        <v/>
      </c>
      <c r="D6440">
        <f>NORM.S.INV(RAND())</f>
        <v/>
      </c>
      <c r="E6440">
        <f>V0*EXP((rf-q_leak-0.5*sigma^2)*C6440+sigma*SQRT(C6440)*D6440)</f>
        <v/>
      </c>
      <c r="F6440">
        <f>SHL_face*(1+SHL_rate)^C6440</f>
        <v/>
      </c>
      <c r="G6440">
        <f>Pref_face*(1+Pref_rate)^C6440</f>
        <v/>
      </c>
      <c r="H6440">
        <f>MAX(E6440-F6440-G6440,0)</f>
        <v/>
      </c>
      <c r="I6440">
        <f>MIN(E6440,F6440+G6440)+(1-MgmtPct)*H6440</f>
        <v/>
      </c>
      <c r="J6440">
        <f>IF(I6440/SponsorCost&gt;=RatchetTrigger,1,0)</f>
        <v/>
      </c>
      <c r="K6440">
        <f>IF(J6440=1,MgmtPctRatchet,MgmtPct)</f>
        <v/>
      </c>
      <c r="L6440">
        <f>K6440*H6440</f>
        <v/>
      </c>
      <c r="M6440">
        <f>EXP(-rf*C6440)*L6440</f>
        <v/>
      </c>
      <c r="N6440">
        <f>EXP(-rf*C6440)*E6440</f>
        <v/>
      </c>
    </row>
    <row r="6441">
      <c r="A6441" t="n">
        <v>6433</v>
      </c>
      <c r="B6441">
        <f>RAND()</f>
        <v/>
      </c>
      <c r="C6441">
        <f>IF(B6441&lt;P_3,3,IF(B6441&lt;P_3+P_4,4,5))</f>
        <v/>
      </c>
      <c r="D6441">
        <f>NORM.S.INV(RAND())</f>
        <v/>
      </c>
      <c r="E6441">
        <f>V0*EXP((rf-q_leak-0.5*sigma^2)*C6441+sigma*SQRT(C6441)*D6441)</f>
        <v/>
      </c>
      <c r="F6441">
        <f>SHL_face*(1+SHL_rate)^C6441</f>
        <v/>
      </c>
      <c r="G6441">
        <f>Pref_face*(1+Pref_rate)^C6441</f>
        <v/>
      </c>
      <c r="H6441">
        <f>MAX(E6441-F6441-G6441,0)</f>
        <v/>
      </c>
      <c r="I6441">
        <f>MIN(E6441,F6441+G6441)+(1-MgmtPct)*H6441</f>
        <v/>
      </c>
      <c r="J6441">
        <f>IF(I6441/SponsorCost&gt;=RatchetTrigger,1,0)</f>
        <v/>
      </c>
      <c r="K6441">
        <f>IF(J6441=1,MgmtPctRatchet,MgmtPct)</f>
        <v/>
      </c>
      <c r="L6441">
        <f>K6441*H6441</f>
        <v/>
      </c>
      <c r="M6441">
        <f>EXP(-rf*C6441)*L6441</f>
        <v/>
      </c>
      <c r="N6441">
        <f>EXP(-rf*C6441)*E6441</f>
        <v/>
      </c>
    </row>
    <row r="6442">
      <c r="A6442" t="n">
        <v>6434</v>
      </c>
      <c r="B6442">
        <f>RAND()</f>
        <v/>
      </c>
      <c r="C6442">
        <f>IF(B6442&lt;P_3,3,IF(B6442&lt;P_3+P_4,4,5))</f>
        <v/>
      </c>
      <c r="D6442">
        <f>NORM.S.INV(RAND())</f>
        <v/>
      </c>
      <c r="E6442">
        <f>V0*EXP((rf-q_leak-0.5*sigma^2)*C6442+sigma*SQRT(C6442)*D6442)</f>
        <v/>
      </c>
      <c r="F6442">
        <f>SHL_face*(1+SHL_rate)^C6442</f>
        <v/>
      </c>
      <c r="G6442">
        <f>Pref_face*(1+Pref_rate)^C6442</f>
        <v/>
      </c>
      <c r="H6442">
        <f>MAX(E6442-F6442-G6442,0)</f>
        <v/>
      </c>
      <c r="I6442">
        <f>MIN(E6442,F6442+G6442)+(1-MgmtPct)*H6442</f>
        <v/>
      </c>
      <c r="J6442">
        <f>IF(I6442/SponsorCost&gt;=RatchetTrigger,1,0)</f>
        <v/>
      </c>
      <c r="K6442">
        <f>IF(J6442=1,MgmtPctRatchet,MgmtPct)</f>
        <v/>
      </c>
      <c r="L6442">
        <f>K6442*H6442</f>
        <v/>
      </c>
      <c r="M6442">
        <f>EXP(-rf*C6442)*L6442</f>
        <v/>
      </c>
      <c r="N6442">
        <f>EXP(-rf*C6442)*E6442</f>
        <v/>
      </c>
    </row>
    <row r="6443">
      <c r="A6443" t="n">
        <v>6435</v>
      </c>
      <c r="B6443">
        <f>RAND()</f>
        <v/>
      </c>
      <c r="C6443">
        <f>IF(B6443&lt;P_3,3,IF(B6443&lt;P_3+P_4,4,5))</f>
        <v/>
      </c>
      <c r="D6443">
        <f>NORM.S.INV(RAND())</f>
        <v/>
      </c>
      <c r="E6443">
        <f>V0*EXP((rf-q_leak-0.5*sigma^2)*C6443+sigma*SQRT(C6443)*D6443)</f>
        <v/>
      </c>
      <c r="F6443">
        <f>SHL_face*(1+SHL_rate)^C6443</f>
        <v/>
      </c>
      <c r="G6443">
        <f>Pref_face*(1+Pref_rate)^C6443</f>
        <v/>
      </c>
      <c r="H6443">
        <f>MAX(E6443-F6443-G6443,0)</f>
        <v/>
      </c>
      <c r="I6443">
        <f>MIN(E6443,F6443+G6443)+(1-MgmtPct)*H6443</f>
        <v/>
      </c>
      <c r="J6443">
        <f>IF(I6443/SponsorCost&gt;=RatchetTrigger,1,0)</f>
        <v/>
      </c>
      <c r="K6443">
        <f>IF(J6443=1,MgmtPctRatchet,MgmtPct)</f>
        <v/>
      </c>
      <c r="L6443">
        <f>K6443*H6443</f>
        <v/>
      </c>
      <c r="M6443">
        <f>EXP(-rf*C6443)*L6443</f>
        <v/>
      </c>
      <c r="N6443">
        <f>EXP(-rf*C6443)*E6443</f>
        <v/>
      </c>
    </row>
    <row r="6444">
      <c r="A6444" t="n">
        <v>6436</v>
      </c>
      <c r="B6444">
        <f>RAND()</f>
        <v/>
      </c>
      <c r="C6444">
        <f>IF(B6444&lt;P_3,3,IF(B6444&lt;P_3+P_4,4,5))</f>
        <v/>
      </c>
      <c r="D6444">
        <f>NORM.S.INV(RAND())</f>
        <v/>
      </c>
      <c r="E6444">
        <f>V0*EXP((rf-q_leak-0.5*sigma^2)*C6444+sigma*SQRT(C6444)*D6444)</f>
        <v/>
      </c>
      <c r="F6444">
        <f>SHL_face*(1+SHL_rate)^C6444</f>
        <v/>
      </c>
      <c r="G6444">
        <f>Pref_face*(1+Pref_rate)^C6444</f>
        <v/>
      </c>
      <c r="H6444">
        <f>MAX(E6444-F6444-G6444,0)</f>
        <v/>
      </c>
      <c r="I6444">
        <f>MIN(E6444,F6444+G6444)+(1-MgmtPct)*H6444</f>
        <v/>
      </c>
      <c r="J6444">
        <f>IF(I6444/SponsorCost&gt;=RatchetTrigger,1,0)</f>
        <v/>
      </c>
      <c r="K6444">
        <f>IF(J6444=1,MgmtPctRatchet,MgmtPct)</f>
        <v/>
      </c>
      <c r="L6444">
        <f>K6444*H6444</f>
        <v/>
      </c>
      <c r="M6444">
        <f>EXP(-rf*C6444)*L6444</f>
        <v/>
      </c>
      <c r="N6444">
        <f>EXP(-rf*C6444)*E6444</f>
        <v/>
      </c>
    </row>
    <row r="6445">
      <c r="A6445" t="n">
        <v>6437</v>
      </c>
      <c r="B6445">
        <f>RAND()</f>
        <v/>
      </c>
      <c r="C6445">
        <f>IF(B6445&lt;P_3,3,IF(B6445&lt;P_3+P_4,4,5))</f>
        <v/>
      </c>
      <c r="D6445">
        <f>NORM.S.INV(RAND())</f>
        <v/>
      </c>
      <c r="E6445">
        <f>V0*EXP((rf-q_leak-0.5*sigma^2)*C6445+sigma*SQRT(C6445)*D6445)</f>
        <v/>
      </c>
      <c r="F6445">
        <f>SHL_face*(1+SHL_rate)^C6445</f>
        <v/>
      </c>
      <c r="G6445">
        <f>Pref_face*(1+Pref_rate)^C6445</f>
        <v/>
      </c>
      <c r="H6445">
        <f>MAX(E6445-F6445-G6445,0)</f>
        <v/>
      </c>
      <c r="I6445">
        <f>MIN(E6445,F6445+G6445)+(1-MgmtPct)*H6445</f>
        <v/>
      </c>
      <c r="J6445">
        <f>IF(I6445/SponsorCost&gt;=RatchetTrigger,1,0)</f>
        <v/>
      </c>
      <c r="K6445">
        <f>IF(J6445=1,MgmtPctRatchet,MgmtPct)</f>
        <v/>
      </c>
      <c r="L6445">
        <f>K6445*H6445</f>
        <v/>
      </c>
      <c r="M6445">
        <f>EXP(-rf*C6445)*L6445</f>
        <v/>
      </c>
      <c r="N6445">
        <f>EXP(-rf*C6445)*E6445</f>
        <v/>
      </c>
    </row>
    <row r="6446">
      <c r="A6446" t="n">
        <v>6438</v>
      </c>
      <c r="B6446">
        <f>RAND()</f>
        <v/>
      </c>
      <c r="C6446">
        <f>IF(B6446&lt;P_3,3,IF(B6446&lt;P_3+P_4,4,5))</f>
        <v/>
      </c>
      <c r="D6446">
        <f>NORM.S.INV(RAND())</f>
        <v/>
      </c>
      <c r="E6446">
        <f>V0*EXP((rf-q_leak-0.5*sigma^2)*C6446+sigma*SQRT(C6446)*D6446)</f>
        <v/>
      </c>
      <c r="F6446">
        <f>SHL_face*(1+SHL_rate)^C6446</f>
        <v/>
      </c>
      <c r="G6446">
        <f>Pref_face*(1+Pref_rate)^C6446</f>
        <v/>
      </c>
      <c r="H6446">
        <f>MAX(E6446-F6446-G6446,0)</f>
        <v/>
      </c>
      <c r="I6446">
        <f>MIN(E6446,F6446+G6446)+(1-MgmtPct)*H6446</f>
        <v/>
      </c>
      <c r="J6446">
        <f>IF(I6446/SponsorCost&gt;=RatchetTrigger,1,0)</f>
        <v/>
      </c>
      <c r="K6446">
        <f>IF(J6446=1,MgmtPctRatchet,MgmtPct)</f>
        <v/>
      </c>
      <c r="L6446">
        <f>K6446*H6446</f>
        <v/>
      </c>
      <c r="M6446">
        <f>EXP(-rf*C6446)*L6446</f>
        <v/>
      </c>
      <c r="N6446">
        <f>EXP(-rf*C6446)*E6446</f>
        <v/>
      </c>
    </row>
    <row r="6447">
      <c r="A6447" t="n">
        <v>6439</v>
      </c>
      <c r="B6447">
        <f>RAND()</f>
        <v/>
      </c>
      <c r="C6447">
        <f>IF(B6447&lt;P_3,3,IF(B6447&lt;P_3+P_4,4,5))</f>
        <v/>
      </c>
      <c r="D6447">
        <f>NORM.S.INV(RAND())</f>
        <v/>
      </c>
      <c r="E6447">
        <f>V0*EXP((rf-q_leak-0.5*sigma^2)*C6447+sigma*SQRT(C6447)*D6447)</f>
        <v/>
      </c>
      <c r="F6447">
        <f>SHL_face*(1+SHL_rate)^C6447</f>
        <v/>
      </c>
      <c r="G6447">
        <f>Pref_face*(1+Pref_rate)^C6447</f>
        <v/>
      </c>
      <c r="H6447">
        <f>MAX(E6447-F6447-G6447,0)</f>
        <v/>
      </c>
      <c r="I6447">
        <f>MIN(E6447,F6447+G6447)+(1-MgmtPct)*H6447</f>
        <v/>
      </c>
      <c r="J6447">
        <f>IF(I6447/SponsorCost&gt;=RatchetTrigger,1,0)</f>
        <v/>
      </c>
      <c r="K6447">
        <f>IF(J6447=1,MgmtPctRatchet,MgmtPct)</f>
        <v/>
      </c>
      <c r="L6447">
        <f>K6447*H6447</f>
        <v/>
      </c>
      <c r="M6447">
        <f>EXP(-rf*C6447)*L6447</f>
        <v/>
      </c>
      <c r="N6447">
        <f>EXP(-rf*C6447)*E6447</f>
        <v/>
      </c>
    </row>
    <row r="6448">
      <c r="A6448" t="n">
        <v>6440</v>
      </c>
      <c r="B6448">
        <f>RAND()</f>
        <v/>
      </c>
      <c r="C6448">
        <f>IF(B6448&lt;P_3,3,IF(B6448&lt;P_3+P_4,4,5))</f>
        <v/>
      </c>
      <c r="D6448">
        <f>NORM.S.INV(RAND())</f>
        <v/>
      </c>
      <c r="E6448">
        <f>V0*EXP((rf-q_leak-0.5*sigma^2)*C6448+sigma*SQRT(C6448)*D6448)</f>
        <v/>
      </c>
      <c r="F6448">
        <f>SHL_face*(1+SHL_rate)^C6448</f>
        <v/>
      </c>
      <c r="G6448">
        <f>Pref_face*(1+Pref_rate)^C6448</f>
        <v/>
      </c>
      <c r="H6448">
        <f>MAX(E6448-F6448-G6448,0)</f>
        <v/>
      </c>
      <c r="I6448">
        <f>MIN(E6448,F6448+G6448)+(1-MgmtPct)*H6448</f>
        <v/>
      </c>
      <c r="J6448">
        <f>IF(I6448/SponsorCost&gt;=RatchetTrigger,1,0)</f>
        <v/>
      </c>
      <c r="K6448">
        <f>IF(J6448=1,MgmtPctRatchet,MgmtPct)</f>
        <v/>
      </c>
      <c r="L6448">
        <f>K6448*H6448</f>
        <v/>
      </c>
      <c r="M6448">
        <f>EXP(-rf*C6448)*L6448</f>
        <v/>
      </c>
      <c r="N6448">
        <f>EXP(-rf*C6448)*E6448</f>
        <v/>
      </c>
    </row>
    <row r="6449">
      <c r="A6449" t="n">
        <v>6441</v>
      </c>
      <c r="B6449">
        <f>RAND()</f>
        <v/>
      </c>
      <c r="C6449">
        <f>IF(B6449&lt;P_3,3,IF(B6449&lt;P_3+P_4,4,5))</f>
        <v/>
      </c>
      <c r="D6449">
        <f>NORM.S.INV(RAND())</f>
        <v/>
      </c>
      <c r="E6449">
        <f>V0*EXP((rf-q_leak-0.5*sigma^2)*C6449+sigma*SQRT(C6449)*D6449)</f>
        <v/>
      </c>
      <c r="F6449">
        <f>SHL_face*(1+SHL_rate)^C6449</f>
        <v/>
      </c>
      <c r="G6449">
        <f>Pref_face*(1+Pref_rate)^C6449</f>
        <v/>
      </c>
      <c r="H6449">
        <f>MAX(E6449-F6449-G6449,0)</f>
        <v/>
      </c>
      <c r="I6449">
        <f>MIN(E6449,F6449+G6449)+(1-MgmtPct)*H6449</f>
        <v/>
      </c>
      <c r="J6449">
        <f>IF(I6449/SponsorCost&gt;=RatchetTrigger,1,0)</f>
        <v/>
      </c>
      <c r="K6449">
        <f>IF(J6449=1,MgmtPctRatchet,MgmtPct)</f>
        <v/>
      </c>
      <c r="L6449">
        <f>K6449*H6449</f>
        <v/>
      </c>
      <c r="M6449">
        <f>EXP(-rf*C6449)*L6449</f>
        <v/>
      </c>
      <c r="N6449">
        <f>EXP(-rf*C6449)*E6449</f>
        <v/>
      </c>
    </row>
    <row r="6450">
      <c r="A6450" t="n">
        <v>6442</v>
      </c>
      <c r="B6450">
        <f>RAND()</f>
        <v/>
      </c>
      <c r="C6450">
        <f>IF(B6450&lt;P_3,3,IF(B6450&lt;P_3+P_4,4,5))</f>
        <v/>
      </c>
      <c r="D6450">
        <f>NORM.S.INV(RAND())</f>
        <v/>
      </c>
      <c r="E6450">
        <f>V0*EXP((rf-q_leak-0.5*sigma^2)*C6450+sigma*SQRT(C6450)*D6450)</f>
        <v/>
      </c>
      <c r="F6450">
        <f>SHL_face*(1+SHL_rate)^C6450</f>
        <v/>
      </c>
      <c r="G6450">
        <f>Pref_face*(1+Pref_rate)^C6450</f>
        <v/>
      </c>
      <c r="H6450">
        <f>MAX(E6450-F6450-G6450,0)</f>
        <v/>
      </c>
      <c r="I6450">
        <f>MIN(E6450,F6450+G6450)+(1-MgmtPct)*H6450</f>
        <v/>
      </c>
      <c r="J6450">
        <f>IF(I6450/SponsorCost&gt;=RatchetTrigger,1,0)</f>
        <v/>
      </c>
      <c r="K6450">
        <f>IF(J6450=1,MgmtPctRatchet,MgmtPct)</f>
        <v/>
      </c>
      <c r="L6450">
        <f>K6450*H6450</f>
        <v/>
      </c>
      <c r="M6450">
        <f>EXP(-rf*C6450)*L6450</f>
        <v/>
      </c>
      <c r="N6450">
        <f>EXP(-rf*C6450)*E6450</f>
        <v/>
      </c>
    </row>
    <row r="6451">
      <c r="A6451" t="n">
        <v>6443</v>
      </c>
      <c r="B6451">
        <f>RAND()</f>
        <v/>
      </c>
      <c r="C6451">
        <f>IF(B6451&lt;P_3,3,IF(B6451&lt;P_3+P_4,4,5))</f>
        <v/>
      </c>
      <c r="D6451">
        <f>NORM.S.INV(RAND())</f>
        <v/>
      </c>
      <c r="E6451">
        <f>V0*EXP((rf-q_leak-0.5*sigma^2)*C6451+sigma*SQRT(C6451)*D6451)</f>
        <v/>
      </c>
      <c r="F6451">
        <f>SHL_face*(1+SHL_rate)^C6451</f>
        <v/>
      </c>
      <c r="G6451">
        <f>Pref_face*(1+Pref_rate)^C6451</f>
        <v/>
      </c>
      <c r="H6451">
        <f>MAX(E6451-F6451-G6451,0)</f>
        <v/>
      </c>
      <c r="I6451">
        <f>MIN(E6451,F6451+G6451)+(1-MgmtPct)*H6451</f>
        <v/>
      </c>
      <c r="J6451">
        <f>IF(I6451/SponsorCost&gt;=RatchetTrigger,1,0)</f>
        <v/>
      </c>
      <c r="K6451">
        <f>IF(J6451=1,MgmtPctRatchet,MgmtPct)</f>
        <v/>
      </c>
      <c r="L6451">
        <f>K6451*H6451</f>
        <v/>
      </c>
      <c r="M6451">
        <f>EXP(-rf*C6451)*L6451</f>
        <v/>
      </c>
      <c r="N6451">
        <f>EXP(-rf*C6451)*E6451</f>
        <v/>
      </c>
    </row>
    <row r="6452">
      <c r="A6452" t="n">
        <v>6444</v>
      </c>
      <c r="B6452">
        <f>RAND()</f>
        <v/>
      </c>
      <c r="C6452">
        <f>IF(B6452&lt;P_3,3,IF(B6452&lt;P_3+P_4,4,5))</f>
        <v/>
      </c>
      <c r="D6452">
        <f>NORM.S.INV(RAND())</f>
        <v/>
      </c>
      <c r="E6452">
        <f>V0*EXP((rf-q_leak-0.5*sigma^2)*C6452+sigma*SQRT(C6452)*D6452)</f>
        <v/>
      </c>
      <c r="F6452">
        <f>SHL_face*(1+SHL_rate)^C6452</f>
        <v/>
      </c>
      <c r="G6452">
        <f>Pref_face*(1+Pref_rate)^C6452</f>
        <v/>
      </c>
      <c r="H6452">
        <f>MAX(E6452-F6452-G6452,0)</f>
        <v/>
      </c>
      <c r="I6452">
        <f>MIN(E6452,F6452+G6452)+(1-MgmtPct)*H6452</f>
        <v/>
      </c>
      <c r="J6452">
        <f>IF(I6452/SponsorCost&gt;=RatchetTrigger,1,0)</f>
        <v/>
      </c>
      <c r="K6452">
        <f>IF(J6452=1,MgmtPctRatchet,MgmtPct)</f>
        <v/>
      </c>
      <c r="L6452">
        <f>K6452*H6452</f>
        <v/>
      </c>
      <c r="M6452">
        <f>EXP(-rf*C6452)*L6452</f>
        <v/>
      </c>
      <c r="N6452">
        <f>EXP(-rf*C6452)*E6452</f>
        <v/>
      </c>
    </row>
    <row r="6453">
      <c r="A6453" t="n">
        <v>6445</v>
      </c>
      <c r="B6453">
        <f>RAND()</f>
        <v/>
      </c>
      <c r="C6453">
        <f>IF(B6453&lt;P_3,3,IF(B6453&lt;P_3+P_4,4,5))</f>
        <v/>
      </c>
      <c r="D6453">
        <f>NORM.S.INV(RAND())</f>
        <v/>
      </c>
      <c r="E6453">
        <f>V0*EXP((rf-q_leak-0.5*sigma^2)*C6453+sigma*SQRT(C6453)*D6453)</f>
        <v/>
      </c>
      <c r="F6453">
        <f>SHL_face*(1+SHL_rate)^C6453</f>
        <v/>
      </c>
      <c r="G6453">
        <f>Pref_face*(1+Pref_rate)^C6453</f>
        <v/>
      </c>
      <c r="H6453">
        <f>MAX(E6453-F6453-G6453,0)</f>
        <v/>
      </c>
      <c r="I6453">
        <f>MIN(E6453,F6453+G6453)+(1-MgmtPct)*H6453</f>
        <v/>
      </c>
      <c r="J6453">
        <f>IF(I6453/SponsorCost&gt;=RatchetTrigger,1,0)</f>
        <v/>
      </c>
      <c r="K6453">
        <f>IF(J6453=1,MgmtPctRatchet,MgmtPct)</f>
        <v/>
      </c>
      <c r="L6453">
        <f>K6453*H6453</f>
        <v/>
      </c>
      <c r="M6453">
        <f>EXP(-rf*C6453)*L6453</f>
        <v/>
      </c>
      <c r="N6453">
        <f>EXP(-rf*C6453)*E6453</f>
        <v/>
      </c>
    </row>
    <row r="6454">
      <c r="A6454" t="n">
        <v>6446</v>
      </c>
      <c r="B6454">
        <f>RAND()</f>
        <v/>
      </c>
      <c r="C6454">
        <f>IF(B6454&lt;P_3,3,IF(B6454&lt;P_3+P_4,4,5))</f>
        <v/>
      </c>
      <c r="D6454">
        <f>NORM.S.INV(RAND())</f>
        <v/>
      </c>
      <c r="E6454">
        <f>V0*EXP((rf-q_leak-0.5*sigma^2)*C6454+sigma*SQRT(C6454)*D6454)</f>
        <v/>
      </c>
      <c r="F6454">
        <f>SHL_face*(1+SHL_rate)^C6454</f>
        <v/>
      </c>
      <c r="G6454">
        <f>Pref_face*(1+Pref_rate)^C6454</f>
        <v/>
      </c>
      <c r="H6454">
        <f>MAX(E6454-F6454-G6454,0)</f>
        <v/>
      </c>
      <c r="I6454">
        <f>MIN(E6454,F6454+G6454)+(1-MgmtPct)*H6454</f>
        <v/>
      </c>
      <c r="J6454">
        <f>IF(I6454/SponsorCost&gt;=RatchetTrigger,1,0)</f>
        <v/>
      </c>
      <c r="K6454">
        <f>IF(J6454=1,MgmtPctRatchet,MgmtPct)</f>
        <v/>
      </c>
      <c r="L6454">
        <f>K6454*H6454</f>
        <v/>
      </c>
      <c r="M6454">
        <f>EXP(-rf*C6454)*L6454</f>
        <v/>
      </c>
      <c r="N6454">
        <f>EXP(-rf*C6454)*E6454</f>
        <v/>
      </c>
    </row>
    <row r="6455">
      <c r="A6455" t="n">
        <v>6447</v>
      </c>
      <c r="B6455">
        <f>RAND()</f>
        <v/>
      </c>
      <c r="C6455">
        <f>IF(B6455&lt;P_3,3,IF(B6455&lt;P_3+P_4,4,5))</f>
        <v/>
      </c>
      <c r="D6455">
        <f>NORM.S.INV(RAND())</f>
        <v/>
      </c>
      <c r="E6455">
        <f>V0*EXP((rf-q_leak-0.5*sigma^2)*C6455+sigma*SQRT(C6455)*D6455)</f>
        <v/>
      </c>
      <c r="F6455">
        <f>SHL_face*(1+SHL_rate)^C6455</f>
        <v/>
      </c>
      <c r="G6455">
        <f>Pref_face*(1+Pref_rate)^C6455</f>
        <v/>
      </c>
      <c r="H6455">
        <f>MAX(E6455-F6455-G6455,0)</f>
        <v/>
      </c>
      <c r="I6455">
        <f>MIN(E6455,F6455+G6455)+(1-MgmtPct)*H6455</f>
        <v/>
      </c>
      <c r="J6455">
        <f>IF(I6455/SponsorCost&gt;=RatchetTrigger,1,0)</f>
        <v/>
      </c>
      <c r="K6455">
        <f>IF(J6455=1,MgmtPctRatchet,MgmtPct)</f>
        <v/>
      </c>
      <c r="L6455">
        <f>K6455*H6455</f>
        <v/>
      </c>
      <c r="M6455">
        <f>EXP(-rf*C6455)*L6455</f>
        <v/>
      </c>
      <c r="N6455">
        <f>EXP(-rf*C6455)*E6455</f>
        <v/>
      </c>
    </row>
    <row r="6456">
      <c r="A6456" t="n">
        <v>6448</v>
      </c>
      <c r="B6456">
        <f>RAND()</f>
        <v/>
      </c>
      <c r="C6456">
        <f>IF(B6456&lt;P_3,3,IF(B6456&lt;P_3+P_4,4,5))</f>
        <v/>
      </c>
      <c r="D6456">
        <f>NORM.S.INV(RAND())</f>
        <v/>
      </c>
      <c r="E6456">
        <f>V0*EXP((rf-q_leak-0.5*sigma^2)*C6456+sigma*SQRT(C6456)*D6456)</f>
        <v/>
      </c>
      <c r="F6456">
        <f>SHL_face*(1+SHL_rate)^C6456</f>
        <v/>
      </c>
      <c r="G6456">
        <f>Pref_face*(1+Pref_rate)^C6456</f>
        <v/>
      </c>
      <c r="H6456">
        <f>MAX(E6456-F6456-G6456,0)</f>
        <v/>
      </c>
      <c r="I6456">
        <f>MIN(E6456,F6456+G6456)+(1-MgmtPct)*H6456</f>
        <v/>
      </c>
      <c r="J6456">
        <f>IF(I6456/SponsorCost&gt;=RatchetTrigger,1,0)</f>
        <v/>
      </c>
      <c r="K6456">
        <f>IF(J6456=1,MgmtPctRatchet,MgmtPct)</f>
        <v/>
      </c>
      <c r="L6456">
        <f>K6456*H6456</f>
        <v/>
      </c>
      <c r="M6456">
        <f>EXP(-rf*C6456)*L6456</f>
        <v/>
      </c>
      <c r="N6456">
        <f>EXP(-rf*C6456)*E6456</f>
        <v/>
      </c>
    </row>
    <row r="6457">
      <c r="A6457" t="n">
        <v>6449</v>
      </c>
      <c r="B6457">
        <f>RAND()</f>
        <v/>
      </c>
      <c r="C6457">
        <f>IF(B6457&lt;P_3,3,IF(B6457&lt;P_3+P_4,4,5))</f>
        <v/>
      </c>
      <c r="D6457">
        <f>NORM.S.INV(RAND())</f>
        <v/>
      </c>
      <c r="E6457">
        <f>V0*EXP((rf-q_leak-0.5*sigma^2)*C6457+sigma*SQRT(C6457)*D6457)</f>
        <v/>
      </c>
      <c r="F6457">
        <f>SHL_face*(1+SHL_rate)^C6457</f>
        <v/>
      </c>
      <c r="G6457">
        <f>Pref_face*(1+Pref_rate)^C6457</f>
        <v/>
      </c>
      <c r="H6457">
        <f>MAX(E6457-F6457-G6457,0)</f>
        <v/>
      </c>
      <c r="I6457">
        <f>MIN(E6457,F6457+G6457)+(1-MgmtPct)*H6457</f>
        <v/>
      </c>
      <c r="J6457">
        <f>IF(I6457/SponsorCost&gt;=RatchetTrigger,1,0)</f>
        <v/>
      </c>
      <c r="K6457">
        <f>IF(J6457=1,MgmtPctRatchet,MgmtPct)</f>
        <v/>
      </c>
      <c r="L6457">
        <f>K6457*H6457</f>
        <v/>
      </c>
      <c r="M6457">
        <f>EXP(-rf*C6457)*L6457</f>
        <v/>
      </c>
      <c r="N6457">
        <f>EXP(-rf*C6457)*E6457</f>
        <v/>
      </c>
    </row>
    <row r="6458">
      <c r="A6458" t="n">
        <v>6450</v>
      </c>
      <c r="B6458">
        <f>RAND()</f>
        <v/>
      </c>
      <c r="C6458">
        <f>IF(B6458&lt;P_3,3,IF(B6458&lt;P_3+P_4,4,5))</f>
        <v/>
      </c>
      <c r="D6458">
        <f>NORM.S.INV(RAND())</f>
        <v/>
      </c>
      <c r="E6458">
        <f>V0*EXP((rf-q_leak-0.5*sigma^2)*C6458+sigma*SQRT(C6458)*D6458)</f>
        <v/>
      </c>
      <c r="F6458">
        <f>SHL_face*(1+SHL_rate)^C6458</f>
        <v/>
      </c>
      <c r="G6458">
        <f>Pref_face*(1+Pref_rate)^C6458</f>
        <v/>
      </c>
      <c r="H6458">
        <f>MAX(E6458-F6458-G6458,0)</f>
        <v/>
      </c>
      <c r="I6458">
        <f>MIN(E6458,F6458+G6458)+(1-MgmtPct)*H6458</f>
        <v/>
      </c>
      <c r="J6458">
        <f>IF(I6458/SponsorCost&gt;=RatchetTrigger,1,0)</f>
        <v/>
      </c>
      <c r="K6458">
        <f>IF(J6458=1,MgmtPctRatchet,MgmtPct)</f>
        <v/>
      </c>
      <c r="L6458">
        <f>K6458*H6458</f>
        <v/>
      </c>
      <c r="M6458">
        <f>EXP(-rf*C6458)*L6458</f>
        <v/>
      </c>
      <c r="N6458">
        <f>EXP(-rf*C6458)*E6458</f>
        <v/>
      </c>
    </row>
    <row r="6459">
      <c r="A6459" t="n">
        <v>6451</v>
      </c>
      <c r="B6459">
        <f>RAND()</f>
        <v/>
      </c>
      <c r="C6459">
        <f>IF(B6459&lt;P_3,3,IF(B6459&lt;P_3+P_4,4,5))</f>
        <v/>
      </c>
      <c r="D6459">
        <f>NORM.S.INV(RAND())</f>
        <v/>
      </c>
      <c r="E6459">
        <f>V0*EXP((rf-q_leak-0.5*sigma^2)*C6459+sigma*SQRT(C6459)*D6459)</f>
        <v/>
      </c>
      <c r="F6459">
        <f>SHL_face*(1+SHL_rate)^C6459</f>
        <v/>
      </c>
      <c r="G6459">
        <f>Pref_face*(1+Pref_rate)^C6459</f>
        <v/>
      </c>
      <c r="H6459">
        <f>MAX(E6459-F6459-G6459,0)</f>
        <v/>
      </c>
      <c r="I6459">
        <f>MIN(E6459,F6459+G6459)+(1-MgmtPct)*H6459</f>
        <v/>
      </c>
      <c r="J6459">
        <f>IF(I6459/SponsorCost&gt;=RatchetTrigger,1,0)</f>
        <v/>
      </c>
      <c r="K6459">
        <f>IF(J6459=1,MgmtPctRatchet,MgmtPct)</f>
        <v/>
      </c>
      <c r="L6459">
        <f>K6459*H6459</f>
        <v/>
      </c>
      <c r="M6459">
        <f>EXP(-rf*C6459)*L6459</f>
        <v/>
      </c>
      <c r="N6459">
        <f>EXP(-rf*C6459)*E6459</f>
        <v/>
      </c>
    </row>
    <row r="6460">
      <c r="A6460" t="n">
        <v>6452</v>
      </c>
      <c r="B6460">
        <f>RAND()</f>
        <v/>
      </c>
      <c r="C6460">
        <f>IF(B6460&lt;P_3,3,IF(B6460&lt;P_3+P_4,4,5))</f>
        <v/>
      </c>
      <c r="D6460">
        <f>NORM.S.INV(RAND())</f>
        <v/>
      </c>
      <c r="E6460">
        <f>V0*EXP((rf-q_leak-0.5*sigma^2)*C6460+sigma*SQRT(C6460)*D6460)</f>
        <v/>
      </c>
      <c r="F6460">
        <f>SHL_face*(1+SHL_rate)^C6460</f>
        <v/>
      </c>
      <c r="G6460">
        <f>Pref_face*(1+Pref_rate)^C6460</f>
        <v/>
      </c>
      <c r="H6460">
        <f>MAX(E6460-F6460-G6460,0)</f>
        <v/>
      </c>
      <c r="I6460">
        <f>MIN(E6460,F6460+G6460)+(1-MgmtPct)*H6460</f>
        <v/>
      </c>
      <c r="J6460">
        <f>IF(I6460/SponsorCost&gt;=RatchetTrigger,1,0)</f>
        <v/>
      </c>
      <c r="K6460">
        <f>IF(J6460=1,MgmtPctRatchet,MgmtPct)</f>
        <v/>
      </c>
      <c r="L6460">
        <f>K6460*H6460</f>
        <v/>
      </c>
      <c r="M6460">
        <f>EXP(-rf*C6460)*L6460</f>
        <v/>
      </c>
      <c r="N6460">
        <f>EXP(-rf*C6460)*E6460</f>
        <v/>
      </c>
    </row>
    <row r="6461">
      <c r="A6461" t="n">
        <v>6453</v>
      </c>
      <c r="B6461">
        <f>RAND()</f>
        <v/>
      </c>
      <c r="C6461">
        <f>IF(B6461&lt;P_3,3,IF(B6461&lt;P_3+P_4,4,5))</f>
        <v/>
      </c>
      <c r="D6461">
        <f>NORM.S.INV(RAND())</f>
        <v/>
      </c>
      <c r="E6461">
        <f>V0*EXP((rf-q_leak-0.5*sigma^2)*C6461+sigma*SQRT(C6461)*D6461)</f>
        <v/>
      </c>
      <c r="F6461">
        <f>SHL_face*(1+SHL_rate)^C6461</f>
        <v/>
      </c>
      <c r="G6461">
        <f>Pref_face*(1+Pref_rate)^C6461</f>
        <v/>
      </c>
      <c r="H6461">
        <f>MAX(E6461-F6461-G6461,0)</f>
        <v/>
      </c>
      <c r="I6461">
        <f>MIN(E6461,F6461+G6461)+(1-MgmtPct)*H6461</f>
        <v/>
      </c>
      <c r="J6461">
        <f>IF(I6461/SponsorCost&gt;=RatchetTrigger,1,0)</f>
        <v/>
      </c>
      <c r="K6461">
        <f>IF(J6461=1,MgmtPctRatchet,MgmtPct)</f>
        <v/>
      </c>
      <c r="L6461">
        <f>K6461*H6461</f>
        <v/>
      </c>
      <c r="M6461">
        <f>EXP(-rf*C6461)*L6461</f>
        <v/>
      </c>
      <c r="N6461">
        <f>EXP(-rf*C6461)*E6461</f>
        <v/>
      </c>
    </row>
    <row r="6462">
      <c r="A6462" t="n">
        <v>6454</v>
      </c>
      <c r="B6462">
        <f>RAND()</f>
        <v/>
      </c>
      <c r="C6462">
        <f>IF(B6462&lt;P_3,3,IF(B6462&lt;P_3+P_4,4,5))</f>
        <v/>
      </c>
      <c r="D6462">
        <f>NORM.S.INV(RAND())</f>
        <v/>
      </c>
      <c r="E6462">
        <f>V0*EXP((rf-q_leak-0.5*sigma^2)*C6462+sigma*SQRT(C6462)*D6462)</f>
        <v/>
      </c>
      <c r="F6462">
        <f>SHL_face*(1+SHL_rate)^C6462</f>
        <v/>
      </c>
      <c r="G6462">
        <f>Pref_face*(1+Pref_rate)^C6462</f>
        <v/>
      </c>
      <c r="H6462">
        <f>MAX(E6462-F6462-G6462,0)</f>
        <v/>
      </c>
      <c r="I6462">
        <f>MIN(E6462,F6462+G6462)+(1-MgmtPct)*H6462</f>
        <v/>
      </c>
      <c r="J6462">
        <f>IF(I6462/SponsorCost&gt;=RatchetTrigger,1,0)</f>
        <v/>
      </c>
      <c r="K6462">
        <f>IF(J6462=1,MgmtPctRatchet,MgmtPct)</f>
        <v/>
      </c>
      <c r="L6462">
        <f>K6462*H6462</f>
        <v/>
      </c>
      <c r="M6462">
        <f>EXP(-rf*C6462)*L6462</f>
        <v/>
      </c>
      <c r="N6462">
        <f>EXP(-rf*C6462)*E6462</f>
        <v/>
      </c>
    </row>
    <row r="6463">
      <c r="A6463" t="n">
        <v>6455</v>
      </c>
      <c r="B6463">
        <f>RAND()</f>
        <v/>
      </c>
      <c r="C6463">
        <f>IF(B6463&lt;P_3,3,IF(B6463&lt;P_3+P_4,4,5))</f>
        <v/>
      </c>
      <c r="D6463">
        <f>NORM.S.INV(RAND())</f>
        <v/>
      </c>
      <c r="E6463">
        <f>V0*EXP((rf-q_leak-0.5*sigma^2)*C6463+sigma*SQRT(C6463)*D6463)</f>
        <v/>
      </c>
      <c r="F6463">
        <f>SHL_face*(1+SHL_rate)^C6463</f>
        <v/>
      </c>
      <c r="G6463">
        <f>Pref_face*(1+Pref_rate)^C6463</f>
        <v/>
      </c>
      <c r="H6463">
        <f>MAX(E6463-F6463-G6463,0)</f>
        <v/>
      </c>
      <c r="I6463">
        <f>MIN(E6463,F6463+G6463)+(1-MgmtPct)*H6463</f>
        <v/>
      </c>
      <c r="J6463">
        <f>IF(I6463/SponsorCost&gt;=RatchetTrigger,1,0)</f>
        <v/>
      </c>
      <c r="K6463">
        <f>IF(J6463=1,MgmtPctRatchet,MgmtPct)</f>
        <v/>
      </c>
      <c r="L6463">
        <f>K6463*H6463</f>
        <v/>
      </c>
      <c r="M6463">
        <f>EXP(-rf*C6463)*L6463</f>
        <v/>
      </c>
      <c r="N6463">
        <f>EXP(-rf*C6463)*E6463</f>
        <v/>
      </c>
    </row>
    <row r="6464">
      <c r="A6464" t="n">
        <v>6456</v>
      </c>
      <c r="B6464">
        <f>RAND()</f>
        <v/>
      </c>
      <c r="C6464">
        <f>IF(B6464&lt;P_3,3,IF(B6464&lt;P_3+P_4,4,5))</f>
        <v/>
      </c>
      <c r="D6464">
        <f>NORM.S.INV(RAND())</f>
        <v/>
      </c>
      <c r="E6464">
        <f>V0*EXP((rf-q_leak-0.5*sigma^2)*C6464+sigma*SQRT(C6464)*D6464)</f>
        <v/>
      </c>
      <c r="F6464">
        <f>SHL_face*(1+SHL_rate)^C6464</f>
        <v/>
      </c>
      <c r="G6464">
        <f>Pref_face*(1+Pref_rate)^C6464</f>
        <v/>
      </c>
      <c r="H6464">
        <f>MAX(E6464-F6464-G6464,0)</f>
        <v/>
      </c>
      <c r="I6464">
        <f>MIN(E6464,F6464+G6464)+(1-MgmtPct)*H6464</f>
        <v/>
      </c>
      <c r="J6464">
        <f>IF(I6464/SponsorCost&gt;=RatchetTrigger,1,0)</f>
        <v/>
      </c>
      <c r="K6464">
        <f>IF(J6464=1,MgmtPctRatchet,MgmtPct)</f>
        <v/>
      </c>
      <c r="L6464">
        <f>K6464*H6464</f>
        <v/>
      </c>
      <c r="M6464">
        <f>EXP(-rf*C6464)*L6464</f>
        <v/>
      </c>
      <c r="N6464">
        <f>EXP(-rf*C6464)*E6464</f>
        <v/>
      </c>
    </row>
    <row r="6465">
      <c r="A6465" t="n">
        <v>6457</v>
      </c>
      <c r="B6465">
        <f>RAND()</f>
        <v/>
      </c>
      <c r="C6465">
        <f>IF(B6465&lt;P_3,3,IF(B6465&lt;P_3+P_4,4,5))</f>
        <v/>
      </c>
      <c r="D6465">
        <f>NORM.S.INV(RAND())</f>
        <v/>
      </c>
      <c r="E6465">
        <f>V0*EXP((rf-q_leak-0.5*sigma^2)*C6465+sigma*SQRT(C6465)*D6465)</f>
        <v/>
      </c>
      <c r="F6465">
        <f>SHL_face*(1+SHL_rate)^C6465</f>
        <v/>
      </c>
      <c r="G6465">
        <f>Pref_face*(1+Pref_rate)^C6465</f>
        <v/>
      </c>
      <c r="H6465">
        <f>MAX(E6465-F6465-G6465,0)</f>
        <v/>
      </c>
      <c r="I6465">
        <f>MIN(E6465,F6465+G6465)+(1-MgmtPct)*H6465</f>
        <v/>
      </c>
      <c r="J6465">
        <f>IF(I6465/SponsorCost&gt;=RatchetTrigger,1,0)</f>
        <v/>
      </c>
      <c r="K6465">
        <f>IF(J6465=1,MgmtPctRatchet,MgmtPct)</f>
        <v/>
      </c>
      <c r="L6465">
        <f>K6465*H6465</f>
        <v/>
      </c>
      <c r="M6465">
        <f>EXP(-rf*C6465)*L6465</f>
        <v/>
      </c>
      <c r="N6465">
        <f>EXP(-rf*C6465)*E6465</f>
        <v/>
      </c>
    </row>
    <row r="6466">
      <c r="A6466" t="n">
        <v>6458</v>
      </c>
      <c r="B6466">
        <f>RAND()</f>
        <v/>
      </c>
      <c r="C6466">
        <f>IF(B6466&lt;P_3,3,IF(B6466&lt;P_3+P_4,4,5))</f>
        <v/>
      </c>
      <c r="D6466">
        <f>NORM.S.INV(RAND())</f>
        <v/>
      </c>
      <c r="E6466">
        <f>V0*EXP((rf-q_leak-0.5*sigma^2)*C6466+sigma*SQRT(C6466)*D6466)</f>
        <v/>
      </c>
      <c r="F6466">
        <f>SHL_face*(1+SHL_rate)^C6466</f>
        <v/>
      </c>
      <c r="G6466">
        <f>Pref_face*(1+Pref_rate)^C6466</f>
        <v/>
      </c>
      <c r="H6466">
        <f>MAX(E6466-F6466-G6466,0)</f>
        <v/>
      </c>
      <c r="I6466">
        <f>MIN(E6466,F6466+G6466)+(1-MgmtPct)*H6466</f>
        <v/>
      </c>
      <c r="J6466">
        <f>IF(I6466/SponsorCost&gt;=RatchetTrigger,1,0)</f>
        <v/>
      </c>
      <c r="K6466">
        <f>IF(J6466=1,MgmtPctRatchet,MgmtPct)</f>
        <v/>
      </c>
      <c r="L6466">
        <f>K6466*H6466</f>
        <v/>
      </c>
      <c r="M6466">
        <f>EXP(-rf*C6466)*L6466</f>
        <v/>
      </c>
      <c r="N6466">
        <f>EXP(-rf*C6466)*E6466</f>
        <v/>
      </c>
    </row>
    <row r="6467">
      <c r="A6467" t="n">
        <v>6459</v>
      </c>
      <c r="B6467">
        <f>RAND()</f>
        <v/>
      </c>
      <c r="C6467">
        <f>IF(B6467&lt;P_3,3,IF(B6467&lt;P_3+P_4,4,5))</f>
        <v/>
      </c>
      <c r="D6467">
        <f>NORM.S.INV(RAND())</f>
        <v/>
      </c>
      <c r="E6467">
        <f>V0*EXP((rf-q_leak-0.5*sigma^2)*C6467+sigma*SQRT(C6467)*D6467)</f>
        <v/>
      </c>
      <c r="F6467">
        <f>SHL_face*(1+SHL_rate)^C6467</f>
        <v/>
      </c>
      <c r="G6467">
        <f>Pref_face*(1+Pref_rate)^C6467</f>
        <v/>
      </c>
      <c r="H6467">
        <f>MAX(E6467-F6467-G6467,0)</f>
        <v/>
      </c>
      <c r="I6467">
        <f>MIN(E6467,F6467+G6467)+(1-MgmtPct)*H6467</f>
        <v/>
      </c>
      <c r="J6467">
        <f>IF(I6467/SponsorCost&gt;=RatchetTrigger,1,0)</f>
        <v/>
      </c>
      <c r="K6467">
        <f>IF(J6467=1,MgmtPctRatchet,MgmtPct)</f>
        <v/>
      </c>
      <c r="L6467">
        <f>K6467*H6467</f>
        <v/>
      </c>
      <c r="M6467">
        <f>EXP(-rf*C6467)*L6467</f>
        <v/>
      </c>
      <c r="N6467">
        <f>EXP(-rf*C6467)*E6467</f>
        <v/>
      </c>
    </row>
    <row r="6468">
      <c r="A6468" t="n">
        <v>6460</v>
      </c>
      <c r="B6468">
        <f>RAND()</f>
        <v/>
      </c>
      <c r="C6468">
        <f>IF(B6468&lt;P_3,3,IF(B6468&lt;P_3+P_4,4,5))</f>
        <v/>
      </c>
      <c r="D6468">
        <f>NORM.S.INV(RAND())</f>
        <v/>
      </c>
      <c r="E6468">
        <f>V0*EXP((rf-q_leak-0.5*sigma^2)*C6468+sigma*SQRT(C6468)*D6468)</f>
        <v/>
      </c>
      <c r="F6468">
        <f>SHL_face*(1+SHL_rate)^C6468</f>
        <v/>
      </c>
      <c r="G6468">
        <f>Pref_face*(1+Pref_rate)^C6468</f>
        <v/>
      </c>
      <c r="H6468">
        <f>MAX(E6468-F6468-G6468,0)</f>
        <v/>
      </c>
      <c r="I6468">
        <f>MIN(E6468,F6468+G6468)+(1-MgmtPct)*H6468</f>
        <v/>
      </c>
      <c r="J6468">
        <f>IF(I6468/SponsorCost&gt;=RatchetTrigger,1,0)</f>
        <v/>
      </c>
      <c r="K6468">
        <f>IF(J6468=1,MgmtPctRatchet,MgmtPct)</f>
        <v/>
      </c>
      <c r="L6468">
        <f>K6468*H6468</f>
        <v/>
      </c>
      <c r="M6468">
        <f>EXP(-rf*C6468)*L6468</f>
        <v/>
      </c>
      <c r="N6468">
        <f>EXP(-rf*C6468)*E6468</f>
        <v/>
      </c>
    </row>
    <row r="6469">
      <c r="A6469" t="n">
        <v>6461</v>
      </c>
      <c r="B6469">
        <f>RAND()</f>
        <v/>
      </c>
      <c r="C6469">
        <f>IF(B6469&lt;P_3,3,IF(B6469&lt;P_3+P_4,4,5))</f>
        <v/>
      </c>
      <c r="D6469">
        <f>NORM.S.INV(RAND())</f>
        <v/>
      </c>
      <c r="E6469">
        <f>V0*EXP((rf-q_leak-0.5*sigma^2)*C6469+sigma*SQRT(C6469)*D6469)</f>
        <v/>
      </c>
      <c r="F6469">
        <f>SHL_face*(1+SHL_rate)^C6469</f>
        <v/>
      </c>
      <c r="G6469">
        <f>Pref_face*(1+Pref_rate)^C6469</f>
        <v/>
      </c>
      <c r="H6469">
        <f>MAX(E6469-F6469-G6469,0)</f>
        <v/>
      </c>
      <c r="I6469">
        <f>MIN(E6469,F6469+G6469)+(1-MgmtPct)*H6469</f>
        <v/>
      </c>
      <c r="J6469">
        <f>IF(I6469/SponsorCost&gt;=RatchetTrigger,1,0)</f>
        <v/>
      </c>
      <c r="K6469">
        <f>IF(J6469=1,MgmtPctRatchet,MgmtPct)</f>
        <v/>
      </c>
      <c r="L6469">
        <f>K6469*H6469</f>
        <v/>
      </c>
      <c r="M6469">
        <f>EXP(-rf*C6469)*L6469</f>
        <v/>
      </c>
      <c r="N6469">
        <f>EXP(-rf*C6469)*E6469</f>
        <v/>
      </c>
    </row>
    <row r="6470">
      <c r="A6470" t="n">
        <v>6462</v>
      </c>
      <c r="B6470">
        <f>RAND()</f>
        <v/>
      </c>
      <c r="C6470">
        <f>IF(B6470&lt;P_3,3,IF(B6470&lt;P_3+P_4,4,5))</f>
        <v/>
      </c>
      <c r="D6470">
        <f>NORM.S.INV(RAND())</f>
        <v/>
      </c>
      <c r="E6470">
        <f>V0*EXP((rf-q_leak-0.5*sigma^2)*C6470+sigma*SQRT(C6470)*D6470)</f>
        <v/>
      </c>
      <c r="F6470">
        <f>SHL_face*(1+SHL_rate)^C6470</f>
        <v/>
      </c>
      <c r="G6470">
        <f>Pref_face*(1+Pref_rate)^C6470</f>
        <v/>
      </c>
      <c r="H6470">
        <f>MAX(E6470-F6470-G6470,0)</f>
        <v/>
      </c>
      <c r="I6470">
        <f>MIN(E6470,F6470+G6470)+(1-MgmtPct)*H6470</f>
        <v/>
      </c>
      <c r="J6470">
        <f>IF(I6470/SponsorCost&gt;=RatchetTrigger,1,0)</f>
        <v/>
      </c>
      <c r="K6470">
        <f>IF(J6470=1,MgmtPctRatchet,MgmtPct)</f>
        <v/>
      </c>
      <c r="L6470">
        <f>K6470*H6470</f>
        <v/>
      </c>
      <c r="M6470">
        <f>EXP(-rf*C6470)*L6470</f>
        <v/>
      </c>
      <c r="N6470">
        <f>EXP(-rf*C6470)*E6470</f>
        <v/>
      </c>
    </row>
    <row r="6471">
      <c r="A6471" t="n">
        <v>6463</v>
      </c>
      <c r="B6471">
        <f>RAND()</f>
        <v/>
      </c>
      <c r="C6471">
        <f>IF(B6471&lt;P_3,3,IF(B6471&lt;P_3+P_4,4,5))</f>
        <v/>
      </c>
      <c r="D6471">
        <f>NORM.S.INV(RAND())</f>
        <v/>
      </c>
      <c r="E6471">
        <f>V0*EXP((rf-q_leak-0.5*sigma^2)*C6471+sigma*SQRT(C6471)*D6471)</f>
        <v/>
      </c>
      <c r="F6471">
        <f>SHL_face*(1+SHL_rate)^C6471</f>
        <v/>
      </c>
      <c r="G6471">
        <f>Pref_face*(1+Pref_rate)^C6471</f>
        <v/>
      </c>
      <c r="H6471">
        <f>MAX(E6471-F6471-G6471,0)</f>
        <v/>
      </c>
      <c r="I6471">
        <f>MIN(E6471,F6471+G6471)+(1-MgmtPct)*H6471</f>
        <v/>
      </c>
      <c r="J6471">
        <f>IF(I6471/SponsorCost&gt;=RatchetTrigger,1,0)</f>
        <v/>
      </c>
      <c r="K6471">
        <f>IF(J6471=1,MgmtPctRatchet,MgmtPct)</f>
        <v/>
      </c>
      <c r="L6471">
        <f>K6471*H6471</f>
        <v/>
      </c>
      <c r="M6471">
        <f>EXP(-rf*C6471)*L6471</f>
        <v/>
      </c>
      <c r="N6471">
        <f>EXP(-rf*C6471)*E6471</f>
        <v/>
      </c>
    </row>
    <row r="6472">
      <c r="A6472" t="n">
        <v>6464</v>
      </c>
      <c r="B6472">
        <f>RAND()</f>
        <v/>
      </c>
      <c r="C6472">
        <f>IF(B6472&lt;P_3,3,IF(B6472&lt;P_3+P_4,4,5))</f>
        <v/>
      </c>
      <c r="D6472">
        <f>NORM.S.INV(RAND())</f>
        <v/>
      </c>
      <c r="E6472">
        <f>V0*EXP((rf-q_leak-0.5*sigma^2)*C6472+sigma*SQRT(C6472)*D6472)</f>
        <v/>
      </c>
      <c r="F6472">
        <f>SHL_face*(1+SHL_rate)^C6472</f>
        <v/>
      </c>
      <c r="G6472">
        <f>Pref_face*(1+Pref_rate)^C6472</f>
        <v/>
      </c>
      <c r="H6472">
        <f>MAX(E6472-F6472-G6472,0)</f>
        <v/>
      </c>
      <c r="I6472">
        <f>MIN(E6472,F6472+G6472)+(1-MgmtPct)*H6472</f>
        <v/>
      </c>
      <c r="J6472">
        <f>IF(I6472/SponsorCost&gt;=RatchetTrigger,1,0)</f>
        <v/>
      </c>
      <c r="K6472">
        <f>IF(J6472=1,MgmtPctRatchet,MgmtPct)</f>
        <v/>
      </c>
      <c r="L6472">
        <f>K6472*H6472</f>
        <v/>
      </c>
      <c r="M6472">
        <f>EXP(-rf*C6472)*L6472</f>
        <v/>
      </c>
      <c r="N6472">
        <f>EXP(-rf*C6472)*E6472</f>
        <v/>
      </c>
    </row>
    <row r="6473">
      <c r="A6473" t="n">
        <v>6465</v>
      </c>
      <c r="B6473">
        <f>RAND()</f>
        <v/>
      </c>
      <c r="C6473">
        <f>IF(B6473&lt;P_3,3,IF(B6473&lt;P_3+P_4,4,5))</f>
        <v/>
      </c>
      <c r="D6473">
        <f>NORM.S.INV(RAND())</f>
        <v/>
      </c>
      <c r="E6473">
        <f>V0*EXP((rf-q_leak-0.5*sigma^2)*C6473+sigma*SQRT(C6473)*D6473)</f>
        <v/>
      </c>
      <c r="F6473">
        <f>SHL_face*(1+SHL_rate)^C6473</f>
        <v/>
      </c>
      <c r="G6473">
        <f>Pref_face*(1+Pref_rate)^C6473</f>
        <v/>
      </c>
      <c r="H6473">
        <f>MAX(E6473-F6473-G6473,0)</f>
        <v/>
      </c>
      <c r="I6473">
        <f>MIN(E6473,F6473+G6473)+(1-MgmtPct)*H6473</f>
        <v/>
      </c>
      <c r="J6473">
        <f>IF(I6473/SponsorCost&gt;=RatchetTrigger,1,0)</f>
        <v/>
      </c>
      <c r="K6473">
        <f>IF(J6473=1,MgmtPctRatchet,MgmtPct)</f>
        <v/>
      </c>
      <c r="L6473">
        <f>K6473*H6473</f>
        <v/>
      </c>
      <c r="M6473">
        <f>EXP(-rf*C6473)*L6473</f>
        <v/>
      </c>
      <c r="N6473">
        <f>EXP(-rf*C6473)*E6473</f>
        <v/>
      </c>
    </row>
    <row r="6474">
      <c r="A6474" t="n">
        <v>6466</v>
      </c>
      <c r="B6474">
        <f>RAND()</f>
        <v/>
      </c>
      <c r="C6474">
        <f>IF(B6474&lt;P_3,3,IF(B6474&lt;P_3+P_4,4,5))</f>
        <v/>
      </c>
      <c r="D6474">
        <f>NORM.S.INV(RAND())</f>
        <v/>
      </c>
      <c r="E6474">
        <f>V0*EXP((rf-q_leak-0.5*sigma^2)*C6474+sigma*SQRT(C6474)*D6474)</f>
        <v/>
      </c>
      <c r="F6474">
        <f>SHL_face*(1+SHL_rate)^C6474</f>
        <v/>
      </c>
      <c r="G6474">
        <f>Pref_face*(1+Pref_rate)^C6474</f>
        <v/>
      </c>
      <c r="H6474">
        <f>MAX(E6474-F6474-G6474,0)</f>
        <v/>
      </c>
      <c r="I6474">
        <f>MIN(E6474,F6474+G6474)+(1-MgmtPct)*H6474</f>
        <v/>
      </c>
      <c r="J6474">
        <f>IF(I6474/SponsorCost&gt;=RatchetTrigger,1,0)</f>
        <v/>
      </c>
      <c r="K6474">
        <f>IF(J6474=1,MgmtPctRatchet,MgmtPct)</f>
        <v/>
      </c>
      <c r="L6474">
        <f>K6474*H6474</f>
        <v/>
      </c>
      <c r="M6474">
        <f>EXP(-rf*C6474)*L6474</f>
        <v/>
      </c>
      <c r="N6474">
        <f>EXP(-rf*C6474)*E6474</f>
        <v/>
      </c>
    </row>
    <row r="6475">
      <c r="A6475" t="n">
        <v>6467</v>
      </c>
      <c r="B6475">
        <f>RAND()</f>
        <v/>
      </c>
      <c r="C6475">
        <f>IF(B6475&lt;P_3,3,IF(B6475&lt;P_3+P_4,4,5))</f>
        <v/>
      </c>
      <c r="D6475">
        <f>NORM.S.INV(RAND())</f>
        <v/>
      </c>
      <c r="E6475">
        <f>V0*EXP((rf-q_leak-0.5*sigma^2)*C6475+sigma*SQRT(C6475)*D6475)</f>
        <v/>
      </c>
      <c r="F6475">
        <f>SHL_face*(1+SHL_rate)^C6475</f>
        <v/>
      </c>
      <c r="G6475">
        <f>Pref_face*(1+Pref_rate)^C6475</f>
        <v/>
      </c>
      <c r="H6475">
        <f>MAX(E6475-F6475-G6475,0)</f>
        <v/>
      </c>
      <c r="I6475">
        <f>MIN(E6475,F6475+G6475)+(1-MgmtPct)*H6475</f>
        <v/>
      </c>
      <c r="J6475">
        <f>IF(I6475/SponsorCost&gt;=RatchetTrigger,1,0)</f>
        <v/>
      </c>
      <c r="K6475">
        <f>IF(J6475=1,MgmtPctRatchet,MgmtPct)</f>
        <v/>
      </c>
      <c r="L6475">
        <f>K6475*H6475</f>
        <v/>
      </c>
      <c r="M6475">
        <f>EXP(-rf*C6475)*L6475</f>
        <v/>
      </c>
      <c r="N6475">
        <f>EXP(-rf*C6475)*E6475</f>
        <v/>
      </c>
    </row>
    <row r="6476">
      <c r="A6476" t="n">
        <v>6468</v>
      </c>
      <c r="B6476">
        <f>RAND()</f>
        <v/>
      </c>
      <c r="C6476">
        <f>IF(B6476&lt;P_3,3,IF(B6476&lt;P_3+P_4,4,5))</f>
        <v/>
      </c>
      <c r="D6476">
        <f>NORM.S.INV(RAND())</f>
        <v/>
      </c>
      <c r="E6476">
        <f>V0*EXP((rf-q_leak-0.5*sigma^2)*C6476+sigma*SQRT(C6476)*D6476)</f>
        <v/>
      </c>
      <c r="F6476">
        <f>SHL_face*(1+SHL_rate)^C6476</f>
        <v/>
      </c>
      <c r="G6476">
        <f>Pref_face*(1+Pref_rate)^C6476</f>
        <v/>
      </c>
      <c r="H6476">
        <f>MAX(E6476-F6476-G6476,0)</f>
        <v/>
      </c>
      <c r="I6476">
        <f>MIN(E6476,F6476+G6476)+(1-MgmtPct)*H6476</f>
        <v/>
      </c>
      <c r="J6476">
        <f>IF(I6476/SponsorCost&gt;=RatchetTrigger,1,0)</f>
        <v/>
      </c>
      <c r="K6476">
        <f>IF(J6476=1,MgmtPctRatchet,MgmtPct)</f>
        <v/>
      </c>
      <c r="L6476">
        <f>K6476*H6476</f>
        <v/>
      </c>
      <c r="M6476">
        <f>EXP(-rf*C6476)*L6476</f>
        <v/>
      </c>
      <c r="N6476">
        <f>EXP(-rf*C6476)*E6476</f>
        <v/>
      </c>
    </row>
    <row r="6477">
      <c r="A6477" t="n">
        <v>6469</v>
      </c>
      <c r="B6477">
        <f>RAND()</f>
        <v/>
      </c>
      <c r="C6477">
        <f>IF(B6477&lt;P_3,3,IF(B6477&lt;P_3+P_4,4,5))</f>
        <v/>
      </c>
      <c r="D6477">
        <f>NORM.S.INV(RAND())</f>
        <v/>
      </c>
      <c r="E6477">
        <f>V0*EXP((rf-q_leak-0.5*sigma^2)*C6477+sigma*SQRT(C6477)*D6477)</f>
        <v/>
      </c>
      <c r="F6477">
        <f>SHL_face*(1+SHL_rate)^C6477</f>
        <v/>
      </c>
      <c r="G6477">
        <f>Pref_face*(1+Pref_rate)^C6477</f>
        <v/>
      </c>
      <c r="H6477">
        <f>MAX(E6477-F6477-G6477,0)</f>
        <v/>
      </c>
      <c r="I6477">
        <f>MIN(E6477,F6477+G6477)+(1-MgmtPct)*H6477</f>
        <v/>
      </c>
      <c r="J6477">
        <f>IF(I6477/SponsorCost&gt;=RatchetTrigger,1,0)</f>
        <v/>
      </c>
      <c r="K6477">
        <f>IF(J6477=1,MgmtPctRatchet,MgmtPct)</f>
        <v/>
      </c>
      <c r="L6477">
        <f>K6477*H6477</f>
        <v/>
      </c>
      <c r="M6477">
        <f>EXP(-rf*C6477)*L6477</f>
        <v/>
      </c>
      <c r="N6477">
        <f>EXP(-rf*C6477)*E6477</f>
        <v/>
      </c>
    </row>
    <row r="6478">
      <c r="A6478" t="n">
        <v>6470</v>
      </c>
      <c r="B6478">
        <f>RAND()</f>
        <v/>
      </c>
      <c r="C6478">
        <f>IF(B6478&lt;P_3,3,IF(B6478&lt;P_3+P_4,4,5))</f>
        <v/>
      </c>
      <c r="D6478">
        <f>NORM.S.INV(RAND())</f>
        <v/>
      </c>
      <c r="E6478">
        <f>V0*EXP((rf-q_leak-0.5*sigma^2)*C6478+sigma*SQRT(C6478)*D6478)</f>
        <v/>
      </c>
      <c r="F6478">
        <f>SHL_face*(1+SHL_rate)^C6478</f>
        <v/>
      </c>
      <c r="G6478">
        <f>Pref_face*(1+Pref_rate)^C6478</f>
        <v/>
      </c>
      <c r="H6478">
        <f>MAX(E6478-F6478-G6478,0)</f>
        <v/>
      </c>
      <c r="I6478">
        <f>MIN(E6478,F6478+G6478)+(1-MgmtPct)*H6478</f>
        <v/>
      </c>
      <c r="J6478">
        <f>IF(I6478/SponsorCost&gt;=RatchetTrigger,1,0)</f>
        <v/>
      </c>
      <c r="K6478">
        <f>IF(J6478=1,MgmtPctRatchet,MgmtPct)</f>
        <v/>
      </c>
      <c r="L6478">
        <f>K6478*H6478</f>
        <v/>
      </c>
      <c r="M6478">
        <f>EXP(-rf*C6478)*L6478</f>
        <v/>
      </c>
      <c r="N6478">
        <f>EXP(-rf*C6478)*E6478</f>
        <v/>
      </c>
    </row>
    <row r="6479">
      <c r="A6479" t="n">
        <v>6471</v>
      </c>
      <c r="B6479">
        <f>RAND()</f>
        <v/>
      </c>
      <c r="C6479">
        <f>IF(B6479&lt;P_3,3,IF(B6479&lt;P_3+P_4,4,5))</f>
        <v/>
      </c>
      <c r="D6479">
        <f>NORM.S.INV(RAND())</f>
        <v/>
      </c>
      <c r="E6479">
        <f>V0*EXP((rf-q_leak-0.5*sigma^2)*C6479+sigma*SQRT(C6479)*D6479)</f>
        <v/>
      </c>
      <c r="F6479">
        <f>SHL_face*(1+SHL_rate)^C6479</f>
        <v/>
      </c>
      <c r="G6479">
        <f>Pref_face*(1+Pref_rate)^C6479</f>
        <v/>
      </c>
      <c r="H6479">
        <f>MAX(E6479-F6479-G6479,0)</f>
        <v/>
      </c>
      <c r="I6479">
        <f>MIN(E6479,F6479+G6479)+(1-MgmtPct)*H6479</f>
        <v/>
      </c>
      <c r="J6479">
        <f>IF(I6479/SponsorCost&gt;=RatchetTrigger,1,0)</f>
        <v/>
      </c>
      <c r="K6479">
        <f>IF(J6479=1,MgmtPctRatchet,MgmtPct)</f>
        <v/>
      </c>
      <c r="L6479">
        <f>K6479*H6479</f>
        <v/>
      </c>
      <c r="M6479">
        <f>EXP(-rf*C6479)*L6479</f>
        <v/>
      </c>
      <c r="N6479">
        <f>EXP(-rf*C6479)*E6479</f>
        <v/>
      </c>
    </row>
    <row r="6480">
      <c r="A6480" t="n">
        <v>6472</v>
      </c>
      <c r="B6480">
        <f>RAND()</f>
        <v/>
      </c>
      <c r="C6480">
        <f>IF(B6480&lt;P_3,3,IF(B6480&lt;P_3+P_4,4,5))</f>
        <v/>
      </c>
      <c r="D6480">
        <f>NORM.S.INV(RAND())</f>
        <v/>
      </c>
      <c r="E6480">
        <f>V0*EXP((rf-q_leak-0.5*sigma^2)*C6480+sigma*SQRT(C6480)*D6480)</f>
        <v/>
      </c>
      <c r="F6480">
        <f>SHL_face*(1+SHL_rate)^C6480</f>
        <v/>
      </c>
      <c r="G6480">
        <f>Pref_face*(1+Pref_rate)^C6480</f>
        <v/>
      </c>
      <c r="H6480">
        <f>MAX(E6480-F6480-G6480,0)</f>
        <v/>
      </c>
      <c r="I6480">
        <f>MIN(E6480,F6480+G6480)+(1-MgmtPct)*H6480</f>
        <v/>
      </c>
      <c r="J6480">
        <f>IF(I6480/SponsorCost&gt;=RatchetTrigger,1,0)</f>
        <v/>
      </c>
      <c r="K6480">
        <f>IF(J6480=1,MgmtPctRatchet,MgmtPct)</f>
        <v/>
      </c>
      <c r="L6480">
        <f>K6480*H6480</f>
        <v/>
      </c>
      <c r="M6480">
        <f>EXP(-rf*C6480)*L6480</f>
        <v/>
      </c>
      <c r="N6480">
        <f>EXP(-rf*C6480)*E6480</f>
        <v/>
      </c>
    </row>
    <row r="6481">
      <c r="A6481" t="n">
        <v>6473</v>
      </c>
      <c r="B6481">
        <f>RAND()</f>
        <v/>
      </c>
      <c r="C6481">
        <f>IF(B6481&lt;P_3,3,IF(B6481&lt;P_3+P_4,4,5))</f>
        <v/>
      </c>
      <c r="D6481">
        <f>NORM.S.INV(RAND())</f>
        <v/>
      </c>
      <c r="E6481">
        <f>V0*EXP((rf-q_leak-0.5*sigma^2)*C6481+sigma*SQRT(C6481)*D6481)</f>
        <v/>
      </c>
      <c r="F6481">
        <f>SHL_face*(1+SHL_rate)^C6481</f>
        <v/>
      </c>
      <c r="G6481">
        <f>Pref_face*(1+Pref_rate)^C6481</f>
        <v/>
      </c>
      <c r="H6481">
        <f>MAX(E6481-F6481-G6481,0)</f>
        <v/>
      </c>
      <c r="I6481">
        <f>MIN(E6481,F6481+G6481)+(1-MgmtPct)*H6481</f>
        <v/>
      </c>
      <c r="J6481">
        <f>IF(I6481/SponsorCost&gt;=RatchetTrigger,1,0)</f>
        <v/>
      </c>
      <c r="K6481">
        <f>IF(J6481=1,MgmtPctRatchet,MgmtPct)</f>
        <v/>
      </c>
      <c r="L6481">
        <f>K6481*H6481</f>
        <v/>
      </c>
      <c r="M6481">
        <f>EXP(-rf*C6481)*L6481</f>
        <v/>
      </c>
      <c r="N6481">
        <f>EXP(-rf*C6481)*E6481</f>
        <v/>
      </c>
    </row>
    <row r="6482">
      <c r="A6482" t="n">
        <v>6474</v>
      </c>
      <c r="B6482">
        <f>RAND()</f>
        <v/>
      </c>
      <c r="C6482">
        <f>IF(B6482&lt;P_3,3,IF(B6482&lt;P_3+P_4,4,5))</f>
        <v/>
      </c>
      <c r="D6482">
        <f>NORM.S.INV(RAND())</f>
        <v/>
      </c>
      <c r="E6482">
        <f>V0*EXP((rf-q_leak-0.5*sigma^2)*C6482+sigma*SQRT(C6482)*D6482)</f>
        <v/>
      </c>
      <c r="F6482">
        <f>SHL_face*(1+SHL_rate)^C6482</f>
        <v/>
      </c>
      <c r="G6482">
        <f>Pref_face*(1+Pref_rate)^C6482</f>
        <v/>
      </c>
      <c r="H6482">
        <f>MAX(E6482-F6482-G6482,0)</f>
        <v/>
      </c>
      <c r="I6482">
        <f>MIN(E6482,F6482+G6482)+(1-MgmtPct)*H6482</f>
        <v/>
      </c>
      <c r="J6482">
        <f>IF(I6482/SponsorCost&gt;=RatchetTrigger,1,0)</f>
        <v/>
      </c>
      <c r="K6482">
        <f>IF(J6482=1,MgmtPctRatchet,MgmtPct)</f>
        <v/>
      </c>
      <c r="L6482">
        <f>K6482*H6482</f>
        <v/>
      </c>
      <c r="M6482">
        <f>EXP(-rf*C6482)*L6482</f>
        <v/>
      </c>
      <c r="N6482">
        <f>EXP(-rf*C6482)*E6482</f>
        <v/>
      </c>
    </row>
    <row r="6483">
      <c r="A6483" t="n">
        <v>6475</v>
      </c>
      <c r="B6483">
        <f>RAND()</f>
        <v/>
      </c>
      <c r="C6483">
        <f>IF(B6483&lt;P_3,3,IF(B6483&lt;P_3+P_4,4,5))</f>
        <v/>
      </c>
      <c r="D6483">
        <f>NORM.S.INV(RAND())</f>
        <v/>
      </c>
      <c r="E6483">
        <f>V0*EXP((rf-q_leak-0.5*sigma^2)*C6483+sigma*SQRT(C6483)*D6483)</f>
        <v/>
      </c>
      <c r="F6483">
        <f>SHL_face*(1+SHL_rate)^C6483</f>
        <v/>
      </c>
      <c r="G6483">
        <f>Pref_face*(1+Pref_rate)^C6483</f>
        <v/>
      </c>
      <c r="H6483">
        <f>MAX(E6483-F6483-G6483,0)</f>
        <v/>
      </c>
      <c r="I6483">
        <f>MIN(E6483,F6483+G6483)+(1-MgmtPct)*H6483</f>
        <v/>
      </c>
      <c r="J6483">
        <f>IF(I6483/SponsorCost&gt;=RatchetTrigger,1,0)</f>
        <v/>
      </c>
      <c r="K6483">
        <f>IF(J6483=1,MgmtPctRatchet,MgmtPct)</f>
        <v/>
      </c>
      <c r="L6483">
        <f>K6483*H6483</f>
        <v/>
      </c>
      <c r="M6483">
        <f>EXP(-rf*C6483)*L6483</f>
        <v/>
      </c>
      <c r="N6483">
        <f>EXP(-rf*C6483)*E6483</f>
        <v/>
      </c>
    </row>
    <row r="6484">
      <c r="A6484" t="n">
        <v>6476</v>
      </c>
      <c r="B6484">
        <f>RAND()</f>
        <v/>
      </c>
      <c r="C6484">
        <f>IF(B6484&lt;P_3,3,IF(B6484&lt;P_3+P_4,4,5))</f>
        <v/>
      </c>
      <c r="D6484">
        <f>NORM.S.INV(RAND())</f>
        <v/>
      </c>
      <c r="E6484">
        <f>V0*EXP((rf-q_leak-0.5*sigma^2)*C6484+sigma*SQRT(C6484)*D6484)</f>
        <v/>
      </c>
      <c r="F6484">
        <f>SHL_face*(1+SHL_rate)^C6484</f>
        <v/>
      </c>
      <c r="G6484">
        <f>Pref_face*(1+Pref_rate)^C6484</f>
        <v/>
      </c>
      <c r="H6484">
        <f>MAX(E6484-F6484-G6484,0)</f>
        <v/>
      </c>
      <c r="I6484">
        <f>MIN(E6484,F6484+G6484)+(1-MgmtPct)*H6484</f>
        <v/>
      </c>
      <c r="J6484">
        <f>IF(I6484/SponsorCost&gt;=RatchetTrigger,1,0)</f>
        <v/>
      </c>
      <c r="K6484">
        <f>IF(J6484=1,MgmtPctRatchet,MgmtPct)</f>
        <v/>
      </c>
      <c r="L6484">
        <f>K6484*H6484</f>
        <v/>
      </c>
      <c r="M6484">
        <f>EXP(-rf*C6484)*L6484</f>
        <v/>
      </c>
      <c r="N6484">
        <f>EXP(-rf*C6484)*E6484</f>
        <v/>
      </c>
    </row>
    <row r="6485">
      <c r="A6485" t="n">
        <v>6477</v>
      </c>
      <c r="B6485">
        <f>RAND()</f>
        <v/>
      </c>
      <c r="C6485">
        <f>IF(B6485&lt;P_3,3,IF(B6485&lt;P_3+P_4,4,5))</f>
        <v/>
      </c>
      <c r="D6485">
        <f>NORM.S.INV(RAND())</f>
        <v/>
      </c>
      <c r="E6485">
        <f>V0*EXP((rf-q_leak-0.5*sigma^2)*C6485+sigma*SQRT(C6485)*D6485)</f>
        <v/>
      </c>
      <c r="F6485">
        <f>SHL_face*(1+SHL_rate)^C6485</f>
        <v/>
      </c>
      <c r="G6485">
        <f>Pref_face*(1+Pref_rate)^C6485</f>
        <v/>
      </c>
      <c r="H6485">
        <f>MAX(E6485-F6485-G6485,0)</f>
        <v/>
      </c>
      <c r="I6485">
        <f>MIN(E6485,F6485+G6485)+(1-MgmtPct)*H6485</f>
        <v/>
      </c>
      <c r="J6485">
        <f>IF(I6485/SponsorCost&gt;=RatchetTrigger,1,0)</f>
        <v/>
      </c>
      <c r="K6485">
        <f>IF(J6485=1,MgmtPctRatchet,MgmtPct)</f>
        <v/>
      </c>
      <c r="L6485">
        <f>K6485*H6485</f>
        <v/>
      </c>
      <c r="M6485">
        <f>EXP(-rf*C6485)*L6485</f>
        <v/>
      </c>
      <c r="N6485">
        <f>EXP(-rf*C6485)*E6485</f>
        <v/>
      </c>
    </row>
    <row r="6486">
      <c r="A6486" t="n">
        <v>6478</v>
      </c>
      <c r="B6486">
        <f>RAND()</f>
        <v/>
      </c>
      <c r="C6486">
        <f>IF(B6486&lt;P_3,3,IF(B6486&lt;P_3+P_4,4,5))</f>
        <v/>
      </c>
      <c r="D6486">
        <f>NORM.S.INV(RAND())</f>
        <v/>
      </c>
      <c r="E6486">
        <f>V0*EXP((rf-q_leak-0.5*sigma^2)*C6486+sigma*SQRT(C6486)*D6486)</f>
        <v/>
      </c>
      <c r="F6486">
        <f>SHL_face*(1+SHL_rate)^C6486</f>
        <v/>
      </c>
      <c r="G6486">
        <f>Pref_face*(1+Pref_rate)^C6486</f>
        <v/>
      </c>
      <c r="H6486">
        <f>MAX(E6486-F6486-G6486,0)</f>
        <v/>
      </c>
      <c r="I6486">
        <f>MIN(E6486,F6486+G6486)+(1-MgmtPct)*H6486</f>
        <v/>
      </c>
      <c r="J6486">
        <f>IF(I6486/SponsorCost&gt;=RatchetTrigger,1,0)</f>
        <v/>
      </c>
      <c r="K6486">
        <f>IF(J6486=1,MgmtPctRatchet,MgmtPct)</f>
        <v/>
      </c>
      <c r="L6486">
        <f>K6486*H6486</f>
        <v/>
      </c>
      <c r="M6486">
        <f>EXP(-rf*C6486)*L6486</f>
        <v/>
      </c>
      <c r="N6486">
        <f>EXP(-rf*C6486)*E6486</f>
        <v/>
      </c>
    </row>
    <row r="6487">
      <c r="A6487" t="n">
        <v>6479</v>
      </c>
      <c r="B6487">
        <f>RAND()</f>
        <v/>
      </c>
      <c r="C6487">
        <f>IF(B6487&lt;P_3,3,IF(B6487&lt;P_3+P_4,4,5))</f>
        <v/>
      </c>
      <c r="D6487">
        <f>NORM.S.INV(RAND())</f>
        <v/>
      </c>
      <c r="E6487">
        <f>V0*EXP((rf-q_leak-0.5*sigma^2)*C6487+sigma*SQRT(C6487)*D6487)</f>
        <v/>
      </c>
      <c r="F6487">
        <f>SHL_face*(1+SHL_rate)^C6487</f>
        <v/>
      </c>
      <c r="G6487">
        <f>Pref_face*(1+Pref_rate)^C6487</f>
        <v/>
      </c>
      <c r="H6487">
        <f>MAX(E6487-F6487-G6487,0)</f>
        <v/>
      </c>
      <c r="I6487">
        <f>MIN(E6487,F6487+G6487)+(1-MgmtPct)*H6487</f>
        <v/>
      </c>
      <c r="J6487">
        <f>IF(I6487/SponsorCost&gt;=RatchetTrigger,1,0)</f>
        <v/>
      </c>
      <c r="K6487">
        <f>IF(J6487=1,MgmtPctRatchet,MgmtPct)</f>
        <v/>
      </c>
      <c r="L6487">
        <f>K6487*H6487</f>
        <v/>
      </c>
      <c r="M6487">
        <f>EXP(-rf*C6487)*L6487</f>
        <v/>
      </c>
      <c r="N6487">
        <f>EXP(-rf*C6487)*E6487</f>
        <v/>
      </c>
    </row>
    <row r="6488">
      <c r="A6488" t="n">
        <v>6480</v>
      </c>
      <c r="B6488">
        <f>RAND()</f>
        <v/>
      </c>
      <c r="C6488">
        <f>IF(B6488&lt;P_3,3,IF(B6488&lt;P_3+P_4,4,5))</f>
        <v/>
      </c>
      <c r="D6488">
        <f>NORM.S.INV(RAND())</f>
        <v/>
      </c>
      <c r="E6488">
        <f>V0*EXP((rf-q_leak-0.5*sigma^2)*C6488+sigma*SQRT(C6488)*D6488)</f>
        <v/>
      </c>
      <c r="F6488">
        <f>SHL_face*(1+SHL_rate)^C6488</f>
        <v/>
      </c>
      <c r="G6488">
        <f>Pref_face*(1+Pref_rate)^C6488</f>
        <v/>
      </c>
      <c r="H6488">
        <f>MAX(E6488-F6488-G6488,0)</f>
        <v/>
      </c>
      <c r="I6488">
        <f>MIN(E6488,F6488+G6488)+(1-MgmtPct)*H6488</f>
        <v/>
      </c>
      <c r="J6488">
        <f>IF(I6488/SponsorCost&gt;=RatchetTrigger,1,0)</f>
        <v/>
      </c>
      <c r="K6488">
        <f>IF(J6488=1,MgmtPctRatchet,MgmtPct)</f>
        <v/>
      </c>
      <c r="L6488">
        <f>K6488*H6488</f>
        <v/>
      </c>
      <c r="M6488">
        <f>EXP(-rf*C6488)*L6488</f>
        <v/>
      </c>
      <c r="N6488">
        <f>EXP(-rf*C6488)*E6488</f>
        <v/>
      </c>
    </row>
    <row r="6489">
      <c r="A6489" t="n">
        <v>6481</v>
      </c>
      <c r="B6489">
        <f>RAND()</f>
        <v/>
      </c>
      <c r="C6489">
        <f>IF(B6489&lt;P_3,3,IF(B6489&lt;P_3+P_4,4,5))</f>
        <v/>
      </c>
      <c r="D6489">
        <f>NORM.S.INV(RAND())</f>
        <v/>
      </c>
      <c r="E6489">
        <f>V0*EXP((rf-q_leak-0.5*sigma^2)*C6489+sigma*SQRT(C6489)*D6489)</f>
        <v/>
      </c>
      <c r="F6489">
        <f>SHL_face*(1+SHL_rate)^C6489</f>
        <v/>
      </c>
      <c r="G6489">
        <f>Pref_face*(1+Pref_rate)^C6489</f>
        <v/>
      </c>
      <c r="H6489">
        <f>MAX(E6489-F6489-G6489,0)</f>
        <v/>
      </c>
      <c r="I6489">
        <f>MIN(E6489,F6489+G6489)+(1-MgmtPct)*H6489</f>
        <v/>
      </c>
      <c r="J6489">
        <f>IF(I6489/SponsorCost&gt;=RatchetTrigger,1,0)</f>
        <v/>
      </c>
      <c r="K6489">
        <f>IF(J6489=1,MgmtPctRatchet,MgmtPct)</f>
        <v/>
      </c>
      <c r="L6489">
        <f>K6489*H6489</f>
        <v/>
      </c>
      <c r="M6489">
        <f>EXP(-rf*C6489)*L6489</f>
        <v/>
      </c>
      <c r="N6489">
        <f>EXP(-rf*C6489)*E6489</f>
        <v/>
      </c>
    </row>
    <row r="6490">
      <c r="A6490" t="n">
        <v>6482</v>
      </c>
      <c r="B6490">
        <f>RAND()</f>
        <v/>
      </c>
      <c r="C6490">
        <f>IF(B6490&lt;P_3,3,IF(B6490&lt;P_3+P_4,4,5))</f>
        <v/>
      </c>
      <c r="D6490">
        <f>NORM.S.INV(RAND())</f>
        <v/>
      </c>
      <c r="E6490">
        <f>V0*EXP((rf-q_leak-0.5*sigma^2)*C6490+sigma*SQRT(C6490)*D6490)</f>
        <v/>
      </c>
      <c r="F6490">
        <f>SHL_face*(1+SHL_rate)^C6490</f>
        <v/>
      </c>
      <c r="G6490">
        <f>Pref_face*(1+Pref_rate)^C6490</f>
        <v/>
      </c>
      <c r="H6490">
        <f>MAX(E6490-F6490-G6490,0)</f>
        <v/>
      </c>
      <c r="I6490">
        <f>MIN(E6490,F6490+G6490)+(1-MgmtPct)*H6490</f>
        <v/>
      </c>
      <c r="J6490">
        <f>IF(I6490/SponsorCost&gt;=RatchetTrigger,1,0)</f>
        <v/>
      </c>
      <c r="K6490">
        <f>IF(J6490=1,MgmtPctRatchet,MgmtPct)</f>
        <v/>
      </c>
      <c r="L6490">
        <f>K6490*H6490</f>
        <v/>
      </c>
      <c r="M6490">
        <f>EXP(-rf*C6490)*L6490</f>
        <v/>
      </c>
      <c r="N6490">
        <f>EXP(-rf*C6490)*E6490</f>
        <v/>
      </c>
    </row>
    <row r="6491">
      <c r="A6491" t="n">
        <v>6483</v>
      </c>
      <c r="B6491">
        <f>RAND()</f>
        <v/>
      </c>
      <c r="C6491">
        <f>IF(B6491&lt;P_3,3,IF(B6491&lt;P_3+P_4,4,5))</f>
        <v/>
      </c>
      <c r="D6491">
        <f>NORM.S.INV(RAND())</f>
        <v/>
      </c>
      <c r="E6491">
        <f>V0*EXP((rf-q_leak-0.5*sigma^2)*C6491+sigma*SQRT(C6491)*D6491)</f>
        <v/>
      </c>
      <c r="F6491">
        <f>SHL_face*(1+SHL_rate)^C6491</f>
        <v/>
      </c>
      <c r="G6491">
        <f>Pref_face*(1+Pref_rate)^C6491</f>
        <v/>
      </c>
      <c r="H6491">
        <f>MAX(E6491-F6491-G6491,0)</f>
        <v/>
      </c>
      <c r="I6491">
        <f>MIN(E6491,F6491+G6491)+(1-MgmtPct)*H6491</f>
        <v/>
      </c>
      <c r="J6491">
        <f>IF(I6491/SponsorCost&gt;=RatchetTrigger,1,0)</f>
        <v/>
      </c>
      <c r="K6491">
        <f>IF(J6491=1,MgmtPctRatchet,MgmtPct)</f>
        <v/>
      </c>
      <c r="L6491">
        <f>K6491*H6491</f>
        <v/>
      </c>
      <c r="M6491">
        <f>EXP(-rf*C6491)*L6491</f>
        <v/>
      </c>
      <c r="N6491">
        <f>EXP(-rf*C6491)*E6491</f>
        <v/>
      </c>
    </row>
    <row r="6492">
      <c r="A6492" t="n">
        <v>6484</v>
      </c>
      <c r="B6492">
        <f>RAND()</f>
        <v/>
      </c>
      <c r="C6492">
        <f>IF(B6492&lt;P_3,3,IF(B6492&lt;P_3+P_4,4,5))</f>
        <v/>
      </c>
      <c r="D6492">
        <f>NORM.S.INV(RAND())</f>
        <v/>
      </c>
      <c r="E6492">
        <f>V0*EXP((rf-q_leak-0.5*sigma^2)*C6492+sigma*SQRT(C6492)*D6492)</f>
        <v/>
      </c>
      <c r="F6492">
        <f>SHL_face*(1+SHL_rate)^C6492</f>
        <v/>
      </c>
      <c r="G6492">
        <f>Pref_face*(1+Pref_rate)^C6492</f>
        <v/>
      </c>
      <c r="H6492">
        <f>MAX(E6492-F6492-G6492,0)</f>
        <v/>
      </c>
      <c r="I6492">
        <f>MIN(E6492,F6492+G6492)+(1-MgmtPct)*H6492</f>
        <v/>
      </c>
      <c r="J6492">
        <f>IF(I6492/SponsorCost&gt;=RatchetTrigger,1,0)</f>
        <v/>
      </c>
      <c r="K6492">
        <f>IF(J6492=1,MgmtPctRatchet,MgmtPct)</f>
        <v/>
      </c>
      <c r="L6492">
        <f>K6492*H6492</f>
        <v/>
      </c>
      <c r="M6492">
        <f>EXP(-rf*C6492)*L6492</f>
        <v/>
      </c>
      <c r="N6492">
        <f>EXP(-rf*C6492)*E6492</f>
        <v/>
      </c>
    </row>
    <row r="6493">
      <c r="A6493" t="n">
        <v>6485</v>
      </c>
      <c r="B6493">
        <f>RAND()</f>
        <v/>
      </c>
      <c r="C6493">
        <f>IF(B6493&lt;P_3,3,IF(B6493&lt;P_3+P_4,4,5))</f>
        <v/>
      </c>
      <c r="D6493">
        <f>NORM.S.INV(RAND())</f>
        <v/>
      </c>
      <c r="E6493">
        <f>V0*EXP((rf-q_leak-0.5*sigma^2)*C6493+sigma*SQRT(C6493)*D6493)</f>
        <v/>
      </c>
      <c r="F6493">
        <f>SHL_face*(1+SHL_rate)^C6493</f>
        <v/>
      </c>
      <c r="G6493">
        <f>Pref_face*(1+Pref_rate)^C6493</f>
        <v/>
      </c>
      <c r="H6493">
        <f>MAX(E6493-F6493-G6493,0)</f>
        <v/>
      </c>
      <c r="I6493">
        <f>MIN(E6493,F6493+G6493)+(1-MgmtPct)*H6493</f>
        <v/>
      </c>
      <c r="J6493">
        <f>IF(I6493/SponsorCost&gt;=RatchetTrigger,1,0)</f>
        <v/>
      </c>
      <c r="K6493">
        <f>IF(J6493=1,MgmtPctRatchet,MgmtPct)</f>
        <v/>
      </c>
      <c r="L6493">
        <f>K6493*H6493</f>
        <v/>
      </c>
      <c r="M6493">
        <f>EXP(-rf*C6493)*L6493</f>
        <v/>
      </c>
      <c r="N6493">
        <f>EXP(-rf*C6493)*E6493</f>
        <v/>
      </c>
    </row>
    <row r="6494">
      <c r="A6494" t="n">
        <v>6486</v>
      </c>
      <c r="B6494">
        <f>RAND()</f>
        <v/>
      </c>
      <c r="C6494">
        <f>IF(B6494&lt;P_3,3,IF(B6494&lt;P_3+P_4,4,5))</f>
        <v/>
      </c>
      <c r="D6494">
        <f>NORM.S.INV(RAND())</f>
        <v/>
      </c>
      <c r="E6494">
        <f>V0*EXP((rf-q_leak-0.5*sigma^2)*C6494+sigma*SQRT(C6494)*D6494)</f>
        <v/>
      </c>
      <c r="F6494">
        <f>SHL_face*(1+SHL_rate)^C6494</f>
        <v/>
      </c>
      <c r="G6494">
        <f>Pref_face*(1+Pref_rate)^C6494</f>
        <v/>
      </c>
      <c r="H6494">
        <f>MAX(E6494-F6494-G6494,0)</f>
        <v/>
      </c>
      <c r="I6494">
        <f>MIN(E6494,F6494+G6494)+(1-MgmtPct)*H6494</f>
        <v/>
      </c>
      <c r="J6494">
        <f>IF(I6494/SponsorCost&gt;=RatchetTrigger,1,0)</f>
        <v/>
      </c>
      <c r="K6494">
        <f>IF(J6494=1,MgmtPctRatchet,MgmtPct)</f>
        <v/>
      </c>
      <c r="L6494">
        <f>K6494*H6494</f>
        <v/>
      </c>
      <c r="M6494">
        <f>EXP(-rf*C6494)*L6494</f>
        <v/>
      </c>
      <c r="N6494">
        <f>EXP(-rf*C6494)*E6494</f>
        <v/>
      </c>
    </row>
    <row r="6495">
      <c r="A6495" t="n">
        <v>6487</v>
      </c>
      <c r="B6495">
        <f>RAND()</f>
        <v/>
      </c>
      <c r="C6495">
        <f>IF(B6495&lt;P_3,3,IF(B6495&lt;P_3+P_4,4,5))</f>
        <v/>
      </c>
      <c r="D6495">
        <f>NORM.S.INV(RAND())</f>
        <v/>
      </c>
      <c r="E6495">
        <f>V0*EXP((rf-q_leak-0.5*sigma^2)*C6495+sigma*SQRT(C6495)*D6495)</f>
        <v/>
      </c>
      <c r="F6495">
        <f>SHL_face*(1+SHL_rate)^C6495</f>
        <v/>
      </c>
      <c r="G6495">
        <f>Pref_face*(1+Pref_rate)^C6495</f>
        <v/>
      </c>
      <c r="H6495">
        <f>MAX(E6495-F6495-G6495,0)</f>
        <v/>
      </c>
      <c r="I6495">
        <f>MIN(E6495,F6495+G6495)+(1-MgmtPct)*H6495</f>
        <v/>
      </c>
      <c r="J6495">
        <f>IF(I6495/SponsorCost&gt;=RatchetTrigger,1,0)</f>
        <v/>
      </c>
      <c r="K6495">
        <f>IF(J6495=1,MgmtPctRatchet,MgmtPct)</f>
        <v/>
      </c>
      <c r="L6495">
        <f>K6495*H6495</f>
        <v/>
      </c>
      <c r="M6495">
        <f>EXP(-rf*C6495)*L6495</f>
        <v/>
      </c>
      <c r="N6495">
        <f>EXP(-rf*C6495)*E6495</f>
        <v/>
      </c>
    </row>
    <row r="6496">
      <c r="A6496" t="n">
        <v>6488</v>
      </c>
      <c r="B6496">
        <f>RAND()</f>
        <v/>
      </c>
      <c r="C6496">
        <f>IF(B6496&lt;P_3,3,IF(B6496&lt;P_3+P_4,4,5))</f>
        <v/>
      </c>
      <c r="D6496">
        <f>NORM.S.INV(RAND())</f>
        <v/>
      </c>
      <c r="E6496">
        <f>V0*EXP((rf-q_leak-0.5*sigma^2)*C6496+sigma*SQRT(C6496)*D6496)</f>
        <v/>
      </c>
      <c r="F6496">
        <f>SHL_face*(1+SHL_rate)^C6496</f>
        <v/>
      </c>
      <c r="G6496">
        <f>Pref_face*(1+Pref_rate)^C6496</f>
        <v/>
      </c>
      <c r="H6496">
        <f>MAX(E6496-F6496-G6496,0)</f>
        <v/>
      </c>
      <c r="I6496">
        <f>MIN(E6496,F6496+G6496)+(1-MgmtPct)*H6496</f>
        <v/>
      </c>
      <c r="J6496">
        <f>IF(I6496/SponsorCost&gt;=RatchetTrigger,1,0)</f>
        <v/>
      </c>
      <c r="K6496">
        <f>IF(J6496=1,MgmtPctRatchet,MgmtPct)</f>
        <v/>
      </c>
      <c r="L6496">
        <f>K6496*H6496</f>
        <v/>
      </c>
      <c r="M6496">
        <f>EXP(-rf*C6496)*L6496</f>
        <v/>
      </c>
      <c r="N6496">
        <f>EXP(-rf*C6496)*E6496</f>
        <v/>
      </c>
    </row>
    <row r="6497">
      <c r="A6497" t="n">
        <v>6489</v>
      </c>
      <c r="B6497">
        <f>RAND()</f>
        <v/>
      </c>
      <c r="C6497">
        <f>IF(B6497&lt;P_3,3,IF(B6497&lt;P_3+P_4,4,5))</f>
        <v/>
      </c>
      <c r="D6497">
        <f>NORM.S.INV(RAND())</f>
        <v/>
      </c>
      <c r="E6497">
        <f>V0*EXP((rf-q_leak-0.5*sigma^2)*C6497+sigma*SQRT(C6497)*D6497)</f>
        <v/>
      </c>
      <c r="F6497">
        <f>SHL_face*(1+SHL_rate)^C6497</f>
        <v/>
      </c>
      <c r="G6497">
        <f>Pref_face*(1+Pref_rate)^C6497</f>
        <v/>
      </c>
      <c r="H6497">
        <f>MAX(E6497-F6497-G6497,0)</f>
        <v/>
      </c>
      <c r="I6497">
        <f>MIN(E6497,F6497+G6497)+(1-MgmtPct)*H6497</f>
        <v/>
      </c>
      <c r="J6497">
        <f>IF(I6497/SponsorCost&gt;=RatchetTrigger,1,0)</f>
        <v/>
      </c>
      <c r="K6497">
        <f>IF(J6497=1,MgmtPctRatchet,MgmtPct)</f>
        <v/>
      </c>
      <c r="L6497">
        <f>K6497*H6497</f>
        <v/>
      </c>
      <c r="M6497">
        <f>EXP(-rf*C6497)*L6497</f>
        <v/>
      </c>
      <c r="N6497">
        <f>EXP(-rf*C6497)*E6497</f>
        <v/>
      </c>
    </row>
    <row r="6498">
      <c r="A6498" t="n">
        <v>6490</v>
      </c>
      <c r="B6498">
        <f>RAND()</f>
        <v/>
      </c>
      <c r="C6498">
        <f>IF(B6498&lt;P_3,3,IF(B6498&lt;P_3+P_4,4,5))</f>
        <v/>
      </c>
      <c r="D6498">
        <f>NORM.S.INV(RAND())</f>
        <v/>
      </c>
      <c r="E6498">
        <f>V0*EXP((rf-q_leak-0.5*sigma^2)*C6498+sigma*SQRT(C6498)*D6498)</f>
        <v/>
      </c>
      <c r="F6498">
        <f>SHL_face*(1+SHL_rate)^C6498</f>
        <v/>
      </c>
      <c r="G6498">
        <f>Pref_face*(1+Pref_rate)^C6498</f>
        <v/>
      </c>
      <c r="H6498">
        <f>MAX(E6498-F6498-G6498,0)</f>
        <v/>
      </c>
      <c r="I6498">
        <f>MIN(E6498,F6498+G6498)+(1-MgmtPct)*H6498</f>
        <v/>
      </c>
      <c r="J6498">
        <f>IF(I6498/SponsorCost&gt;=RatchetTrigger,1,0)</f>
        <v/>
      </c>
      <c r="K6498">
        <f>IF(J6498=1,MgmtPctRatchet,MgmtPct)</f>
        <v/>
      </c>
      <c r="L6498">
        <f>K6498*H6498</f>
        <v/>
      </c>
      <c r="M6498">
        <f>EXP(-rf*C6498)*L6498</f>
        <v/>
      </c>
      <c r="N6498">
        <f>EXP(-rf*C6498)*E6498</f>
        <v/>
      </c>
    </row>
    <row r="6499">
      <c r="A6499" t="n">
        <v>6491</v>
      </c>
      <c r="B6499">
        <f>RAND()</f>
        <v/>
      </c>
      <c r="C6499">
        <f>IF(B6499&lt;P_3,3,IF(B6499&lt;P_3+P_4,4,5))</f>
        <v/>
      </c>
      <c r="D6499">
        <f>NORM.S.INV(RAND())</f>
        <v/>
      </c>
      <c r="E6499">
        <f>V0*EXP((rf-q_leak-0.5*sigma^2)*C6499+sigma*SQRT(C6499)*D6499)</f>
        <v/>
      </c>
      <c r="F6499">
        <f>SHL_face*(1+SHL_rate)^C6499</f>
        <v/>
      </c>
      <c r="G6499">
        <f>Pref_face*(1+Pref_rate)^C6499</f>
        <v/>
      </c>
      <c r="H6499">
        <f>MAX(E6499-F6499-G6499,0)</f>
        <v/>
      </c>
      <c r="I6499">
        <f>MIN(E6499,F6499+G6499)+(1-MgmtPct)*H6499</f>
        <v/>
      </c>
      <c r="J6499">
        <f>IF(I6499/SponsorCost&gt;=RatchetTrigger,1,0)</f>
        <v/>
      </c>
      <c r="K6499">
        <f>IF(J6499=1,MgmtPctRatchet,MgmtPct)</f>
        <v/>
      </c>
      <c r="L6499">
        <f>K6499*H6499</f>
        <v/>
      </c>
      <c r="M6499">
        <f>EXP(-rf*C6499)*L6499</f>
        <v/>
      </c>
      <c r="N6499">
        <f>EXP(-rf*C6499)*E6499</f>
        <v/>
      </c>
    </row>
    <row r="6500">
      <c r="A6500" t="n">
        <v>6492</v>
      </c>
      <c r="B6500">
        <f>RAND()</f>
        <v/>
      </c>
      <c r="C6500">
        <f>IF(B6500&lt;P_3,3,IF(B6500&lt;P_3+P_4,4,5))</f>
        <v/>
      </c>
      <c r="D6500">
        <f>NORM.S.INV(RAND())</f>
        <v/>
      </c>
      <c r="E6500">
        <f>V0*EXP((rf-q_leak-0.5*sigma^2)*C6500+sigma*SQRT(C6500)*D6500)</f>
        <v/>
      </c>
      <c r="F6500">
        <f>SHL_face*(1+SHL_rate)^C6500</f>
        <v/>
      </c>
      <c r="G6500">
        <f>Pref_face*(1+Pref_rate)^C6500</f>
        <v/>
      </c>
      <c r="H6500">
        <f>MAX(E6500-F6500-G6500,0)</f>
        <v/>
      </c>
      <c r="I6500">
        <f>MIN(E6500,F6500+G6500)+(1-MgmtPct)*H6500</f>
        <v/>
      </c>
      <c r="J6500">
        <f>IF(I6500/SponsorCost&gt;=RatchetTrigger,1,0)</f>
        <v/>
      </c>
      <c r="K6500">
        <f>IF(J6500=1,MgmtPctRatchet,MgmtPct)</f>
        <v/>
      </c>
      <c r="L6500">
        <f>K6500*H6500</f>
        <v/>
      </c>
      <c r="M6500">
        <f>EXP(-rf*C6500)*L6500</f>
        <v/>
      </c>
      <c r="N6500">
        <f>EXP(-rf*C6500)*E6500</f>
        <v/>
      </c>
    </row>
    <row r="6501">
      <c r="A6501" t="n">
        <v>6493</v>
      </c>
      <c r="B6501">
        <f>RAND()</f>
        <v/>
      </c>
      <c r="C6501">
        <f>IF(B6501&lt;P_3,3,IF(B6501&lt;P_3+P_4,4,5))</f>
        <v/>
      </c>
      <c r="D6501">
        <f>NORM.S.INV(RAND())</f>
        <v/>
      </c>
      <c r="E6501">
        <f>V0*EXP((rf-q_leak-0.5*sigma^2)*C6501+sigma*SQRT(C6501)*D6501)</f>
        <v/>
      </c>
      <c r="F6501">
        <f>SHL_face*(1+SHL_rate)^C6501</f>
        <v/>
      </c>
      <c r="G6501">
        <f>Pref_face*(1+Pref_rate)^C6501</f>
        <v/>
      </c>
      <c r="H6501">
        <f>MAX(E6501-F6501-G6501,0)</f>
        <v/>
      </c>
      <c r="I6501">
        <f>MIN(E6501,F6501+G6501)+(1-MgmtPct)*H6501</f>
        <v/>
      </c>
      <c r="J6501">
        <f>IF(I6501/SponsorCost&gt;=RatchetTrigger,1,0)</f>
        <v/>
      </c>
      <c r="K6501">
        <f>IF(J6501=1,MgmtPctRatchet,MgmtPct)</f>
        <v/>
      </c>
      <c r="L6501">
        <f>K6501*H6501</f>
        <v/>
      </c>
      <c r="M6501">
        <f>EXP(-rf*C6501)*L6501</f>
        <v/>
      </c>
      <c r="N6501">
        <f>EXP(-rf*C6501)*E6501</f>
        <v/>
      </c>
    </row>
    <row r="6502">
      <c r="A6502" t="n">
        <v>6494</v>
      </c>
      <c r="B6502">
        <f>RAND()</f>
        <v/>
      </c>
      <c r="C6502">
        <f>IF(B6502&lt;P_3,3,IF(B6502&lt;P_3+P_4,4,5))</f>
        <v/>
      </c>
      <c r="D6502">
        <f>NORM.S.INV(RAND())</f>
        <v/>
      </c>
      <c r="E6502">
        <f>V0*EXP((rf-q_leak-0.5*sigma^2)*C6502+sigma*SQRT(C6502)*D6502)</f>
        <v/>
      </c>
      <c r="F6502">
        <f>SHL_face*(1+SHL_rate)^C6502</f>
        <v/>
      </c>
      <c r="G6502">
        <f>Pref_face*(1+Pref_rate)^C6502</f>
        <v/>
      </c>
      <c r="H6502">
        <f>MAX(E6502-F6502-G6502,0)</f>
        <v/>
      </c>
      <c r="I6502">
        <f>MIN(E6502,F6502+G6502)+(1-MgmtPct)*H6502</f>
        <v/>
      </c>
      <c r="J6502">
        <f>IF(I6502/SponsorCost&gt;=RatchetTrigger,1,0)</f>
        <v/>
      </c>
      <c r="K6502">
        <f>IF(J6502=1,MgmtPctRatchet,MgmtPct)</f>
        <v/>
      </c>
      <c r="L6502">
        <f>K6502*H6502</f>
        <v/>
      </c>
      <c r="M6502">
        <f>EXP(-rf*C6502)*L6502</f>
        <v/>
      </c>
      <c r="N6502">
        <f>EXP(-rf*C6502)*E6502</f>
        <v/>
      </c>
    </row>
    <row r="6503">
      <c r="A6503" t="n">
        <v>6495</v>
      </c>
      <c r="B6503">
        <f>RAND()</f>
        <v/>
      </c>
      <c r="C6503">
        <f>IF(B6503&lt;P_3,3,IF(B6503&lt;P_3+P_4,4,5))</f>
        <v/>
      </c>
      <c r="D6503">
        <f>NORM.S.INV(RAND())</f>
        <v/>
      </c>
      <c r="E6503">
        <f>V0*EXP((rf-q_leak-0.5*sigma^2)*C6503+sigma*SQRT(C6503)*D6503)</f>
        <v/>
      </c>
      <c r="F6503">
        <f>SHL_face*(1+SHL_rate)^C6503</f>
        <v/>
      </c>
      <c r="G6503">
        <f>Pref_face*(1+Pref_rate)^C6503</f>
        <v/>
      </c>
      <c r="H6503">
        <f>MAX(E6503-F6503-G6503,0)</f>
        <v/>
      </c>
      <c r="I6503">
        <f>MIN(E6503,F6503+G6503)+(1-MgmtPct)*H6503</f>
        <v/>
      </c>
      <c r="J6503">
        <f>IF(I6503/SponsorCost&gt;=RatchetTrigger,1,0)</f>
        <v/>
      </c>
      <c r="K6503">
        <f>IF(J6503=1,MgmtPctRatchet,MgmtPct)</f>
        <v/>
      </c>
      <c r="L6503">
        <f>K6503*H6503</f>
        <v/>
      </c>
      <c r="M6503">
        <f>EXP(-rf*C6503)*L6503</f>
        <v/>
      </c>
      <c r="N6503">
        <f>EXP(-rf*C6503)*E6503</f>
        <v/>
      </c>
    </row>
    <row r="6504">
      <c r="A6504" t="n">
        <v>6496</v>
      </c>
      <c r="B6504">
        <f>RAND()</f>
        <v/>
      </c>
      <c r="C6504">
        <f>IF(B6504&lt;P_3,3,IF(B6504&lt;P_3+P_4,4,5))</f>
        <v/>
      </c>
      <c r="D6504">
        <f>NORM.S.INV(RAND())</f>
        <v/>
      </c>
      <c r="E6504">
        <f>V0*EXP((rf-q_leak-0.5*sigma^2)*C6504+sigma*SQRT(C6504)*D6504)</f>
        <v/>
      </c>
      <c r="F6504">
        <f>SHL_face*(1+SHL_rate)^C6504</f>
        <v/>
      </c>
      <c r="G6504">
        <f>Pref_face*(1+Pref_rate)^C6504</f>
        <v/>
      </c>
      <c r="H6504">
        <f>MAX(E6504-F6504-G6504,0)</f>
        <v/>
      </c>
      <c r="I6504">
        <f>MIN(E6504,F6504+G6504)+(1-MgmtPct)*H6504</f>
        <v/>
      </c>
      <c r="J6504">
        <f>IF(I6504/SponsorCost&gt;=RatchetTrigger,1,0)</f>
        <v/>
      </c>
      <c r="K6504">
        <f>IF(J6504=1,MgmtPctRatchet,MgmtPct)</f>
        <v/>
      </c>
      <c r="L6504">
        <f>K6504*H6504</f>
        <v/>
      </c>
      <c r="M6504">
        <f>EXP(-rf*C6504)*L6504</f>
        <v/>
      </c>
      <c r="N6504">
        <f>EXP(-rf*C6504)*E6504</f>
        <v/>
      </c>
    </row>
    <row r="6505">
      <c r="A6505" t="n">
        <v>6497</v>
      </c>
      <c r="B6505">
        <f>RAND()</f>
        <v/>
      </c>
      <c r="C6505">
        <f>IF(B6505&lt;P_3,3,IF(B6505&lt;P_3+P_4,4,5))</f>
        <v/>
      </c>
      <c r="D6505">
        <f>NORM.S.INV(RAND())</f>
        <v/>
      </c>
      <c r="E6505">
        <f>V0*EXP((rf-q_leak-0.5*sigma^2)*C6505+sigma*SQRT(C6505)*D6505)</f>
        <v/>
      </c>
      <c r="F6505">
        <f>SHL_face*(1+SHL_rate)^C6505</f>
        <v/>
      </c>
      <c r="G6505">
        <f>Pref_face*(1+Pref_rate)^C6505</f>
        <v/>
      </c>
      <c r="H6505">
        <f>MAX(E6505-F6505-G6505,0)</f>
        <v/>
      </c>
      <c r="I6505">
        <f>MIN(E6505,F6505+G6505)+(1-MgmtPct)*H6505</f>
        <v/>
      </c>
      <c r="J6505">
        <f>IF(I6505/SponsorCost&gt;=RatchetTrigger,1,0)</f>
        <v/>
      </c>
      <c r="K6505">
        <f>IF(J6505=1,MgmtPctRatchet,MgmtPct)</f>
        <v/>
      </c>
      <c r="L6505">
        <f>K6505*H6505</f>
        <v/>
      </c>
      <c r="M6505">
        <f>EXP(-rf*C6505)*L6505</f>
        <v/>
      </c>
      <c r="N6505">
        <f>EXP(-rf*C6505)*E6505</f>
        <v/>
      </c>
    </row>
    <row r="6506">
      <c r="A6506" t="n">
        <v>6498</v>
      </c>
      <c r="B6506">
        <f>RAND()</f>
        <v/>
      </c>
      <c r="C6506">
        <f>IF(B6506&lt;P_3,3,IF(B6506&lt;P_3+P_4,4,5))</f>
        <v/>
      </c>
      <c r="D6506">
        <f>NORM.S.INV(RAND())</f>
        <v/>
      </c>
      <c r="E6506">
        <f>V0*EXP((rf-q_leak-0.5*sigma^2)*C6506+sigma*SQRT(C6506)*D6506)</f>
        <v/>
      </c>
      <c r="F6506">
        <f>SHL_face*(1+SHL_rate)^C6506</f>
        <v/>
      </c>
      <c r="G6506">
        <f>Pref_face*(1+Pref_rate)^C6506</f>
        <v/>
      </c>
      <c r="H6506">
        <f>MAX(E6506-F6506-G6506,0)</f>
        <v/>
      </c>
      <c r="I6506">
        <f>MIN(E6506,F6506+G6506)+(1-MgmtPct)*H6506</f>
        <v/>
      </c>
      <c r="J6506">
        <f>IF(I6506/SponsorCost&gt;=RatchetTrigger,1,0)</f>
        <v/>
      </c>
      <c r="K6506">
        <f>IF(J6506=1,MgmtPctRatchet,MgmtPct)</f>
        <v/>
      </c>
      <c r="L6506">
        <f>K6506*H6506</f>
        <v/>
      </c>
      <c r="M6506">
        <f>EXP(-rf*C6506)*L6506</f>
        <v/>
      </c>
      <c r="N6506">
        <f>EXP(-rf*C6506)*E6506</f>
        <v/>
      </c>
    </row>
    <row r="6507">
      <c r="A6507" t="n">
        <v>6499</v>
      </c>
      <c r="B6507">
        <f>RAND()</f>
        <v/>
      </c>
      <c r="C6507">
        <f>IF(B6507&lt;P_3,3,IF(B6507&lt;P_3+P_4,4,5))</f>
        <v/>
      </c>
      <c r="D6507">
        <f>NORM.S.INV(RAND())</f>
        <v/>
      </c>
      <c r="E6507">
        <f>V0*EXP((rf-q_leak-0.5*sigma^2)*C6507+sigma*SQRT(C6507)*D6507)</f>
        <v/>
      </c>
      <c r="F6507">
        <f>SHL_face*(1+SHL_rate)^C6507</f>
        <v/>
      </c>
      <c r="G6507">
        <f>Pref_face*(1+Pref_rate)^C6507</f>
        <v/>
      </c>
      <c r="H6507">
        <f>MAX(E6507-F6507-G6507,0)</f>
        <v/>
      </c>
      <c r="I6507">
        <f>MIN(E6507,F6507+G6507)+(1-MgmtPct)*H6507</f>
        <v/>
      </c>
      <c r="J6507">
        <f>IF(I6507/SponsorCost&gt;=RatchetTrigger,1,0)</f>
        <v/>
      </c>
      <c r="K6507">
        <f>IF(J6507=1,MgmtPctRatchet,MgmtPct)</f>
        <v/>
      </c>
      <c r="L6507">
        <f>K6507*H6507</f>
        <v/>
      </c>
      <c r="M6507">
        <f>EXP(-rf*C6507)*L6507</f>
        <v/>
      </c>
      <c r="N6507">
        <f>EXP(-rf*C6507)*E6507</f>
        <v/>
      </c>
    </row>
    <row r="6508">
      <c r="A6508" t="n">
        <v>6500</v>
      </c>
      <c r="B6508">
        <f>RAND()</f>
        <v/>
      </c>
      <c r="C6508">
        <f>IF(B6508&lt;P_3,3,IF(B6508&lt;P_3+P_4,4,5))</f>
        <v/>
      </c>
      <c r="D6508">
        <f>NORM.S.INV(RAND())</f>
        <v/>
      </c>
      <c r="E6508">
        <f>V0*EXP((rf-q_leak-0.5*sigma^2)*C6508+sigma*SQRT(C6508)*D6508)</f>
        <v/>
      </c>
      <c r="F6508">
        <f>SHL_face*(1+SHL_rate)^C6508</f>
        <v/>
      </c>
      <c r="G6508">
        <f>Pref_face*(1+Pref_rate)^C6508</f>
        <v/>
      </c>
      <c r="H6508">
        <f>MAX(E6508-F6508-G6508,0)</f>
        <v/>
      </c>
      <c r="I6508">
        <f>MIN(E6508,F6508+G6508)+(1-MgmtPct)*H6508</f>
        <v/>
      </c>
      <c r="J6508">
        <f>IF(I6508/SponsorCost&gt;=RatchetTrigger,1,0)</f>
        <v/>
      </c>
      <c r="K6508">
        <f>IF(J6508=1,MgmtPctRatchet,MgmtPct)</f>
        <v/>
      </c>
      <c r="L6508">
        <f>K6508*H6508</f>
        <v/>
      </c>
      <c r="M6508">
        <f>EXP(-rf*C6508)*L6508</f>
        <v/>
      </c>
      <c r="N6508">
        <f>EXP(-rf*C6508)*E6508</f>
        <v/>
      </c>
    </row>
    <row r="6509">
      <c r="A6509" t="n">
        <v>6501</v>
      </c>
      <c r="B6509">
        <f>RAND()</f>
        <v/>
      </c>
      <c r="C6509">
        <f>IF(B6509&lt;P_3,3,IF(B6509&lt;P_3+P_4,4,5))</f>
        <v/>
      </c>
      <c r="D6509">
        <f>NORM.S.INV(RAND())</f>
        <v/>
      </c>
      <c r="E6509">
        <f>V0*EXP((rf-q_leak-0.5*sigma^2)*C6509+sigma*SQRT(C6509)*D6509)</f>
        <v/>
      </c>
      <c r="F6509">
        <f>SHL_face*(1+SHL_rate)^C6509</f>
        <v/>
      </c>
      <c r="G6509">
        <f>Pref_face*(1+Pref_rate)^C6509</f>
        <v/>
      </c>
      <c r="H6509">
        <f>MAX(E6509-F6509-G6509,0)</f>
        <v/>
      </c>
      <c r="I6509">
        <f>MIN(E6509,F6509+G6509)+(1-MgmtPct)*H6509</f>
        <v/>
      </c>
      <c r="J6509">
        <f>IF(I6509/SponsorCost&gt;=RatchetTrigger,1,0)</f>
        <v/>
      </c>
      <c r="K6509">
        <f>IF(J6509=1,MgmtPctRatchet,MgmtPct)</f>
        <v/>
      </c>
      <c r="L6509">
        <f>K6509*H6509</f>
        <v/>
      </c>
      <c r="M6509">
        <f>EXP(-rf*C6509)*L6509</f>
        <v/>
      </c>
      <c r="N6509">
        <f>EXP(-rf*C6509)*E6509</f>
        <v/>
      </c>
    </row>
    <row r="6510">
      <c r="A6510" t="n">
        <v>6502</v>
      </c>
      <c r="B6510">
        <f>RAND()</f>
        <v/>
      </c>
      <c r="C6510">
        <f>IF(B6510&lt;P_3,3,IF(B6510&lt;P_3+P_4,4,5))</f>
        <v/>
      </c>
      <c r="D6510">
        <f>NORM.S.INV(RAND())</f>
        <v/>
      </c>
      <c r="E6510">
        <f>V0*EXP((rf-q_leak-0.5*sigma^2)*C6510+sigma*SQRT(C6510)*D6510)</f>
        <v/>
      </c>
      <c r="F6510">
        <f>SHL_face*(1+SHL_rate)^C6510</f>
        <v/>
      </c>
      <c r="G6510">
        <f>Pref_face*(1+Pref_rate)^C6510</f>
        <v/>
      </c>
      <c r="H6510">
        <f>MAX(E6510-F6510-G6510,0)</f>
        <v/>
      </c>
      <c r="I6510">
        <f>MIN(E6510,F6510+G6510)+(1-MgmtPct)*H6510</f>
        <v/>
      </c>
      <c r="J6510">
        <f>IF(I6510/SponsorCost&gt;=RatchetTrigger,1,0)</f>
        <v/>
      </c>
      <c r="K6510">
        <f>IF(J6510=1,MgmtPctRatchet,MgmtPct)</f>
        <v/>
      </c>
      <c r="L6510">
        <f>K6510*H6510</f>
        <v/>
      </c>
      <c r="M6510">
        <f>EXP(-rf*C6510)*L6510</f>
        <v/>
      </c>
      <c r="N6510">
        <f>EXP(-rf*C6510)*E6510</f>
        <v/>
      </c>
    </row>
    <row r="6511">
      <c r="A6511" t="n">
        <v>6503</v>
      </c>
      <c r="B6511">
        <f>RAND()</f>
        <v/>
      </c>
      <c r="C6511">
        <f>IF(B6511&lt;P_3,3,IF(B6511&lt;P_3+P_4,4,5))</f>
        <v/>
      </c>
      <c r="D6511">
        <f>NORM.S.INV(RAND())</f>
        <v/>
      </c>
      <c r="E6511">
        <f>V0*EXP((rf-q_leak-0.5*sigma^2)*C6511+sigma*SQRT(C6511)*D6511)</f>
        <v/>
      </c>
      <c r="F6511">
        <f>SHL_face*(1+SHL_rate)^C6511</f>
        <v/>
      </c>
      <c r="G6511">
        <f>Pref_face*(1+Pref_rate)^C6511</f>
        <v/>
      </c>
      <c r="H6511">
        <f>MAX(E6511-F6511-G6511,0)</f>
        <v/>
      </c>
      <c r="I6511">
        <f>MIN(E6511,F6511+G6511)+(1-MgmtPct)*H6511</f>
        <v/>
      </c>
      <c r="J6511">
        <f>IF(I6511/SponsorCost&gt;=RatchetTrigger,1,0)</f>
        <v/>
      </c>
      <c r="K6511">
        <f>IF(J6511=1,MgmtPctRatchet,MgmtPct)</f>
        <v/>
      </c>
      <c r="L6511">
        <f>K6511*H6511</f>
        <v/>
      </c>
      <c r="M6511">
        <f>EXP(-rf*C6511)*L6511</f>
        <v/>
      </c>
      <c r="N6511">
        <f>EXP(-rf*C6511)*E6511</f>
        <v/>
      </c>
    </row>
    <row r="6512">
      <c r="A6512" t="n">
        <v>6504</v>
      </c>
      <c r="B6512">
        <f>RAND()</f>
        <v/>
      </c>
      <c r="C6512">
        <f>IF(B6512&lt;P_3,3,IF(B6512&lt;P_3+P_4,4,5))</f>
        <v/>
      </c>
      <c r="D6512">
        <f>NORM.S.INV(RAND())</f>
        <v/>
      </c>
      <c r="E6512">
        <f>V0*EXP((rf-q_leak-0.5*sigma^2)*C6512+sigma*SQRT(C6512)*D6512)</f>
        <v/>
      </c>
      <c r="F6512">
        <f>SHL_face*(1+SHL_rate)^C6512</f>
        <v/>
      </c>
      <c r="G6512">
        <f>Pref_face*(1+Pref_rate)^C6512</f>
        <v/>
      </c>
      <c r="H6512">
        <f>MAX(E6512-F6512-G6512,0)</f>
        <v/>
      </c>
      <c r="I6512">
        <f>MIN(E6512,F6512+G6512)+(1-MgmtPct)*H6512</f>
        <v/>
      </c>
      <c r="J6512">
        <f>IF(I6512/SponsorCost&gt;=RatchetTrigger,1,0)</f>
        <v/>
      </c>
      <c r="K6512">
        <f>IF(J6512=1,MgmtPctRatchet,MgmtPct)</f>
        <v/>
      </c>
      <c r="L6512">
        <f>K6512*H6512</f>
        <v/>
      </c>
      <c r="M6512">
        <f>EXP(-rf*C6512)*L6512</f>
        <v/>
      </c>
      <c r="N6512">
        <f>EXP(-rf*C6512)*E6512</f>
        <v/>
      </c>
    </row>
    <row r="6513">
      <c r="A6513" t="n">
        <v>6505</v>
      </c>
      <c r="B6513">
        <f>RAND()</f>
        <v/>
      </c>
      <c r="C6513">
        <f>IF(B6513&lt;P_3,3,IF(B6513&lt;P_3+P_4,4,5))</f>
        <v/>
      </c>
      <c r="D6513">
        <f>NORM.S.INV(RAND())</f>
        <v/>
      </c>
      <c r="E6513">
        <f>V0*EXP((rf-q_leak-0.5*sigma^2)*C6513+sigma*SQRT(C6513)*D6513)</f>
        <v/>
      </c>
      <c r="F6513">
        <f>SHL_face*(1+SHL_rate)^C6513</f>
        <v/>
      </c>
      <c r="G6513">
        <f>Pref_face*(1+Pref_rate)^C6513</f>
        <v/>
      </c>
      <c r="H6513">
        <f>MAX(E6513-F6513-G6513,0)</f>
        <v/>
      </c>
      <c r="I6513">
        <f>MIN(E6513,F6513+G6513)+(1-MgmtPct)*H6513</f>
        <v/>
      </c>
      <c r="J6513">
        <f>IF(I6513/SponsorCost&gt;=RatchetTrigger,1,0)</f>
        <v/>
      </c>
      <c r="K6513">
        <f>IF(J6513=1,MgmtPctRatchet,MgmtPct)</f>
        <v/>
      </c>
      <c r="L6513">
        <f>K6513*H6513</f>
        <v/>
      </c>
      <c r="M6513">
        <f>EXP(-rf*C6513)*L6513</f>
        <v/>
      </c>
      <c r="N6513">
        <f>EXP(-rf*C6513)*E6513</f>
        <v/>
      </c>
    </row>
    <row r="6514">
      <c r="A6514" t="n">
        <v>6506</v>
      </c>
      <c r="B6514">
        <f>RAND()</f>
        <v/>
      </c>
      <c r="C6514">
        <f>IF(B6514&lt;P_3,3,IF(B6514&lt;P_3+P_4,4,5))</f>
        <v/>
      </c>
      <c r="D6514">
        <f>NORM.S.INV(RAND())</f>
        <v/>
      </c>
      <c r="E6514">
        <f>V0*EXP((rf-q_leak-0.5*sigma^2)*C6514+sigma*SQRT(C6514)*D6514)</f>
        <v/>
      </c>
      <c r="F6514">
        <f>SHL_face*(1+SHL_rate)^C6514</f>
        <v/>
      </c>
      <c r="G6514">
        <f>Pref_face*(1+Pref_rate)^C6514</f>
        <v/>
      </c>
      <c r="H6514">
        <f>MAX(E6514-F6514-G6514,0)</f>
        <v/>
      </c>
      <c r="I6514">
        <f>MIN(E6514,F6514+G6514)+(1-MgmtPct)*H6514</f>
        <v/>
      </c>
      <c r="J6514">
        <f>IF(I6514/SponsorCost&gt;=RatchetTrigger,1,0)</f>
        <v/>
      </c>
      <c r="K6514">
        <f>IF(J6514=1,MgmtPctRatchet,MgmtPct)</f>
        <v/>
      </c>
      <c r="L6514">
        <f>K6514*H6514</f>
        <v/>
      </c>
      <c r="M6514">
        <f>EXP(-rf*C6514)*L6514</f>
        <v/>
      </c>
      <c r="N6514">
        <f>EXP(-rf*C6514)*E6514</f>
        <v/>
      </c>
    </row>
    <row r="6515">
      <c r="A6515" t="n">
        <v>6507</v>
      </c>
      <c r="B6515">
        <f>RAND()</f>
        <v/>
      </c>
      <c r="C6515">
        <f>IF(B6515&lt;P_3,3,IF(B6515&lt;P_3+P_4,4,5))</f>
        <v/>
      </c>
      <c r="D6515">
        <f>NORM.S.INV(RAND())</f>
        <v/>
      </c>
      <c r="E6515">
        <f>V0*EXP((rf-q_leak-0.5*sigma^2)*C6515+sigma*SQRT(C6515)*D6515)</f>
        <v/>
      </c>
      <c r="F6515">
        <f>SHL_face*(1+SHL_rate)^C6515</f>
        <v/>
      </c>
      <c r="G6515">
        <f>Pref_face*(1+Pref_rate)^C6515</f>
        <v/>
      </c>
      <c r="H6515">
        <f>MAX(E6515-F6515-G6515,0)</f>
        <v/>
      </c>
      <c r="I6515">
        <f>MIN(E6515,F6515+G6515)+(1-MgmtPct)*H6515</f>
        <v/>
      </c>
      <c r="J6515">
        <f>IF(I6515/SponsorCost&gt;=RatchetTrigger,1,0)</f>
        <v/>
      </c>
      <c r="K6515">
        <f>IF(J6515=1,MgmtPctRatchet,MgmtPct)</f>
        <v/>
      </c>
      <c r="L6515">
        <f>K6515*H6515</f>
        <v/>
      </c>
      <c r="M6515">
        <f>EXP(-rf*C6515)*L6515</f>
        <v/>
      </c>
      <c r="N6515">
        <f>EXP(-rf*C6515)*E6515</f>
        <v/>
      </c>
    </row>
    <row r="6516">
      <c r="A6516" t="n">
        <v>6508</v>
      </c>
      <c r="B6516">
        <f>RAND()</f>
        <v/>
      </c>
      <c r="C6516">
        <f>IF(B6516&lt;P_3,3,IF(B6516&lt;P_3+P_4,4,5))</f>
        <v/>
      </c>
      <c r="D6516">
        <f>NORM.S.INV(RAND())</f>
        <v/>
      </c>
      <c r="E6516">
        <f>V0*EXP((rf-q_leak-0.5*sigma^2)*C6516+sigma*SQRT(C6516)*D6516)</f>
        <v/>
      </c>
      <c r="F6516">
        <f>SHL_face*(1+SHL_rate)^C6516</f>
        <v/>
      </c>
      <c r="G6516">
        <f>Pref_face*(1+Pref_rate)^C6516</f>
        <v/>
      </c>
      <c r="H6516">
        <f>MAX(E6516-F6516-G6516,0)</f>
        <v/>
      </c>
      <c r="I6516">
        <f>MIN(E6516,F6516+G6516)+(1-MgmtPct)*H6516</f>
        <v/>
      </c>
      <c r="J6516">
        <f>IF(I6516/SponsorCost&gt;=RatchetTrigger,1,0)</f>
        <v/>
      </c>
      <c r="K6516">
        <f>IF(J6516=1,MgmtPctRatchet,MgmtPct)</f>
        <v/>
      </c>
      <c r="L6516">
        <f>K6516*H6516</f>
        <v/>
      </c>
      <c r="M6516">
        <f>EXP(-rf*C6516)*L6516</f>
        <v/>
      </c>
      <c r="N6516">
        <f>EXP(-rf*C6516)*E6516</f>
        <v/>
      </c>
    </row>
    <row r="6517">
      <c r="A6517" t="n">
        <v>6509</v>
      </c>
      <c r="B6517">
        <f>RAND()</f>
        <v/>
      </c>
      <c r="C6517">
        <f>IF(B6517&lt;P_3,3,IF(B6517&lt;P_3+P_4,4,5))</f>
        <v/>
      </c>
      <c r="D6517">
        <f>NORM.S.INV(RAND())</f>
        <v/>
      </c>
      <c r="E6517">
        <f>V0*EXP((rf-q_leak-0.5*sigma^2)*C6517+sigma*SQRT(C6517)*D6517)</f>
        <v/>
      </c>
      <c r="F6517">
        <f>SHL_face*(1+SHL_rate)^C6517</f>
        <v/>
      </c>
      <c r="G6517">
        <f>Pref_face*(1+Pref_rate)^C6517</f>
        <v/>
      </c>
      <c r="H6517">
        <f>MAX(E6517-F6517-G6517,0)</f>
        <v/>
      </c>
      <c r="I6517">
        <f>MIN(E6517,F6517+G6517)+(1-MgmtPct)*H6517</f>
        <v/>
      </c>
      <c r="J6517">
        <f>IF(I6517/SponsorCost&gt;=RatchetTrigger,1,0)</f>
        <v/>
      </c>
      <c r="K6517">
        <f>IF(J6517=1,MgmtPctRatchet,MgmtPct)</f>
        <v/>
      </c>
      <c r="L6517">
        <f>K6517*H6517</f>
        <v/>
      </c>
      <c r="M6517">
        <f>EXP(-rf*C6517)*L6517</f>
        <v/>
      </c>
      <c r="N6517">
        <f>EXP(-rf*C6517)*E6517</f>
        <v/>
      </c>
    </row>
    <row r="6518">
      <c r="A6518" t="n">
        <v>6510</v>
      </c>
      <c r="B6518">
        <f>RAND()</f>
        <v/>
      </c>
      <c r="C6518">
        <f>IF(B6518&lt;P_3,3,IF(B6518&lt;P_3+P_4,4,5))</f>
        <v/>
      </c>
      <c r="D6518">
        <f>NORM.S.INV(RAND())</f>
        <v/>
      </c>
      <c r="E6518">
        <f>V0*EXP((rf-q_leak-0.5*sigma^2)*C6518+sigma*SQRT(C6518)*D6518)</f>
        <v/>
      </c>
      <c r="F6518">
        <f>SHL_face*(1+SHL_rate)^C6518</f>
        <v/>
      </c>
      <c r="G6518">
        <f>Pref_face*(1+Pref_rate)^C6518</f>
        <v/>
      </c>
      <c r="H6518">
        <f>MAX(E6518-F6518-G6518,0)</f>
        <v/>
      </c>
      <c r="I6518">
        <f>MIN(E6518,F6518+G6518)+(1-MgmtPct)*H6518</f>
        <v/>
      </c>
      <c r="J6518">
        <f>IF(I6518/SponsorCost&gt;=RatchetTrigger,1,0)</f>
        <v/>
      </c>
      <c r="K6518">
        <f>IF(J6518=1,MgmtPctRatchet,MgmtPct)</f>
        <v/>
      </c>
      <c r="L6518">
        <f>K6518*H6518</f>
        <v/>
      </c>
      <c r="M6518">
        <f>EXP(-rf*C6518)*L6518</f>
        <v/>
      </c>
      <c r="N6518">
        <f>EXP(-rf*C6518)*E6518</f>
        <v/>
      </c>
    </row>
    <row r="6519">
      <c r="A6519" t="n">
        <v>6511</v>
      </c>
      <c r="B6519">
        <f>RAND()</f>
        <v/>
      </c>
      <c r="C6519">
        <f>IF(B6519&lt;P_3,3,IF(B6519&lt;P_3+P_4,4,5))</f>
        <v/>
      </c>
      <c r="D6519">
        <f>NORM.S.INV(RAND())</f>
        <v/>
      </c>
      <c r="E6519">
        <f>V0*EXP((rf-q_leak-0.5*sigma^2)*C6519+sigma*SQRT(C6519)*D6519)</f>
        <v/>
      </c>
      <c r="F6519">
        <f>SHL_face*(1+SHL_rate)^C6519</f>
        <v/>
      </c>
      <c r="G6519">
        <f>Pref_face*(1+Pref_rate)^C6519</f>
        <v/>
      </c>
      <c r="H6519">
        <f>MAX(E6519-F6519-G6519,0)</f>
        <v/>
      </c>
      <c r="I6519">
        <f>MIN(E6519,F6519+G6519)+(1-MgmtPct)*H6519</f>
        <v/>
      </c>
      <c r="J6519">
        <f>IF(I6519/SponsorCost&gt;=RatchetTrigger,1,0)</f>
        <v/>
      </c>
      <c r="K6519">
        <f>IF(J6519=1,MgmtPctRatchet,MgmtPct)</f>
        <v/>
      </c>
      <c r="L6519">
        <f>K6519*H6519</f>
        <v/>
      </c>
      <c r="M6519">
        <f>EXP(-rf*C6519)*L6519</f>
        <v/>
      </c>
      <c r="N6519">
        <f>EXP(-rf*C6519)*E6519</f>
        <v/>
      </c>
    </row>
    <row r="6520">
      <c r="A6520" t="n">
        <v>6512</v>
      </c>
      <c r="B6520">
        <f>RAND()</f>
        <v/>
      </c>
      <c r="C6520">
        <f>IF(B6520&lt;P_3,3,IF(B6520&lt;P_3+P_4,4,5))</f>
        <v/>
      </c>
      <c r="D6520">
        <f>NORM.S.INV(RAND())</f>
        <v/>
      </c>
      <c r="E6520">
        <f>V0*EXP((rf-q_leak-0.5*sigma^2)*C6520+sigma*SQRT(C6520)*D6520)</f>
        <v/>
      </c>
      <c r="F6520">
        <f>SHL_face*(1+SHL_rate)^C6520</f>
        <v/>
      </c>
      <c r="G6520">
        <f>Pref_face*(1+Pref_rate)^C6520</f>
        <v/>
      </c>
      <c r="H6520">
        <f>MAX(E6520-F6520-G6520,0)</f>
        <v/>
      </c>
      <c r="I6520">
        <f>MIN(E6520,F6520+G6520)+(1-MgmtPct)*H6520</f>
        <v/>
      </c>
      <c r="J6520">
        <f>IF(I6520/SponsorCost&gt;=RatchetTrigger,1,0)</f>
        <v/>
      </c>
      <c r="K6520">
        <f>IF(J6520=1,MgmtPctRatchet,MgmtPct)</f>
        <v/>
      </c>
      <c r="L6520">
        <f>K6520*H6520</f>
        <v/>
      </c>
      <c r="M6520">
        <f>EXP(-rf*C6520)*L6520</f>
        <v/>
      </c>
      <c r="N6520">
        <f>EXP(-rf*C6520)*E6520</f>
        <v/>
      </c>
    </row>
    <row r="6521">
      <c r="A6521" t="n">
        <v>6513</v>
      </c>
      <c r="B6521">
        <f>RAND()</f>
        <v/>
      </c>
      <c r="C6521">
        <f>IF(B6521&lt;P_3,3,IF(B6521&lt;P_3+P_4,4,5))</f>
        <v/>
      </c>
      <c r="D6521">
        <f>NORM.S.INV(RAND())</f>
        <v/>
      </c>
      <c r="E6521">
        <f>V0*EXP((rf-q_leak-0.5*sigma^2)*C6521+sigma*SQRT(C6521)*D6521)</f>
        <v/>
      </c>
      <c r="F6521">
        <f>SHL_face*(1+SHL_rate)^C6521</f>
        <v/>
      </c>
      <c r="G6521">
        <f>Pref_face*(1+Pref_rate)^C6521</f>
        <v/>
      </c>
      <c r="H6521">
        <f>MAX(E6521-F6521-G6521,0)</f>
        <v/>
      </c>
      <c r="I6521">
        <f>MIN(E6521,F6521+G6521)+(1-MgmtPct)*H6521</f>
        <v/>
      </c>
      <c r="J6521">
        <f>IF(I6521/SponsorCost&gt;=RatchetTrigger,1,0)</f>
        <v/>
      </c>
      <c r="K6521">
        <f>IF(J6521=1,MgmtPctRatchet,MgmtPct)</f>
        <v/>
      </c>
      <c r="L6521">
        <f>K6521*H6521</f>
        <v/>
      </c>
      <c r="M6521">
        <f>EXP(-rf*C6521)*L6521</f>
        <v/>
      </c>
      <c r="N6521">
        <f>EXP(-rf*C6521)*E6521</f>
        <v/>
      </c>
    </row>
    <row r="6522">
      <c r="A6522" t="n">
        <v>6514</v>
      </c>
      <c r="B6522">
        <f>RAND()</f>
        <v/>
      </c>
      <c r="C6522">
        <f>IF(B6522&lt;P_3,3,IF(B6522&lt;P_3+P_4,4,5))</f>
        <v/>
      </c>
      <c r="D6522">
        <f>NORM.S.INV(RAND())</f>
        <v/>
      </c>
      <c r="E6522">
        <f>V0*EXP((rf-q_leak-0.5*sigma^2)*C6522+sigma*SQRT(C6522)*D6522)</f>
        <v/>
      </c>
      <c r="F6522">
        <f>SHL_face*(1+SHL_rate)^C6522</f>
        <v/>
      </c>
      <c r="G6522">
        <f>Pref_face*(1+Pref_rate)^C6522</f>
        <v/>
      </c>
      <c r="H6522">
        <f>MAX(E6522-F6522-G6522,0)</f>
        <v/>
      </c>
      <c r="I6522">
        <f>MIN(E6522,F6522+G6522)+(1-MgmtPct)*H6522</f>
        <v/>
      </c>
      <c r="J6522">
        <f>IF(I6522/SponsorCost&gt;=RatchetTrigger,1,0)</f>
        <v/>
      </c>
      <c r="K6522">
        <f>IF(J6522=1,MgmtPctRatchet,MgmtPct)</f>
        <v/>
      </c>
      <c r="L6522">
        <f>K6522*H6522</f>
        <v/>
      </c>
      <c r="M6522">
        <f>EXP(-rf*C6522)*L6522</f>
        <v/>
      </c>
      <c r="N6522">
        <f>EXP(-rf*C6522)*E6522</f>
        <v/>
      </c>
    </row>
    <row r="6523">
      <c r="A6523" t="n">
        <v>6515</v>
      </c>
      <c r="B6523">
        <f>RAND()</f>
        <v/>
      </c>
      <c r="C6523">
        <f>IF(B6523&lt;P_3,3,IF(B6523&lt;P_3+P_4,4,5))</f>
        <v/>
      </c>
      <c r="D6523">
        <f>NORM.S.INV(RAND())</f>
        <v/>
      </c>
      <c r="E6523">
        <f>V0*EXP((rf-q_leak-0.5*sigma^2)*C6523+sigma*SQRT(C6523)*D6523)</f>
        <v/>
      </c>
      <c r="F6523">
        <f>SHL_face*(1+SHL_rate)^C6523</f>
        <v/>
      </c>
      <c r="G6523">
        <f>Pref_face*(1+Pref_rate)^C6523</f>
        <v/>
      </c>
      <c r="H6523">
        <f>MAX(E6523-F6523-G6523,0)</f>
        <v/>
      </c>
      <c r="I6523">
        <f>MIN(E6523,F6523+G6523)+(1-MgmtPct)*H6523</f>
        <v/>
      </c>
      <c r="J6523">
        <f>IF(I6523/SponsorCost&gt;=RatchetTrigger,1,0)</f>
        <v/>
      </c>
      <c r="K6523">
        <f>IF(J6523=1,MgmtPctRatchet,MgmtPct)</f>
        <v/>
      </c>
      <c r="L6523">
        <f>K6523*H6523</f>
        <v/>
      </c>
      <c r="M6523">
        <f>EXP(-rf*C6523)*L6523</f>
        <v/>
      </c>
      <c r="N6523">
        <f>EXP(-rf*C6523)*E6523</f>
        <v/>
      </c>
    </row>
    <row r="6524">
      <c r="A6524" t="n">
        <v>6516</v>
      </c>
      <c r="B6524">
        <f>RAND()</f>
        <v/>
      </c>
      <c r="C6524">
        <f>IF(B6524&lt;P_3,3,IF(B6524&lt;P_3+P_4,4,5))</f>
        <v/>
      </c>
      <c r="D6524">
        <f>NORM.S.INV(RAND())</f>
        <v/>
      </c>
      <c r="E6524">
        <f>V0*EXP((rf-q_leak-0.5*sigma^2)*C6524+sigma*SQRT(C6524)*D6524)</f>
        <v/>
      </c>
      <c r="F6524">
        <f>SHL_face*(1+SHL_rate)^C6524</f>
        <v/>
      </c>
      <c r="G6524">
        <f>Pref_face*(1+Pref_rate)^C6524</f>
        <v/>
      </c>
      <c r="H6524">
        <f>MAX(E6524-F6524-G6524,0)</f>
        <v/>
      </c>
      <c r="I6524">
        <f>MIN(E6524,F6524+G6524)+(1-MgmtPct)*H6524</f>
        <v/>
      </c>
      <c r="J6524">
        <f>IF(I6524/SponsorCost&gt;=RatchetTrigger,1,0)</f>
        <v/>
      </c>
      <c r="K6524">
        <f>IF(J6524=1,MgmtPctRatchet,MgmtPct)</f>
        <v/>
      </c>
      <c r="L6524">
        <f>K6524*H6524</f>
        <v/>
      </c>
      <c r="M6524">
        <f>EXP(-rf*C6524)*L6524</f>
        <v/>
      </c>
      <c r="N6524">
        <f>EXP(-rf*C6524)*E6524</f>
        <v/>
      </c>
    </row>
    <row r="6525">
      <c r="A6525" t="n">
        <v>6517</v>
      </c>
      <c r="B6525">
        <f>RAND()</f>
        <v/>
      </c>
      <c r="C6525">
        <f>IF(B6525&lt;P_3,3,IF(B6525&lt;P_3+P_4,4,5))</f>
        <v/>
      </c>
      <c r="D6525">
        <f>NORM.S.INV(RAND())</f>
        <v/>
      </c>
      <c r="E6525">
        <f>V0*EXP((rf-q_leak-0.5*sigma^2)*C6525+sigma*SQRT(C6525)*D6525)</f>
        <v/>
      </c>
      <c r="F6525">
        <f>SHL_face*(1+SHL_rate)^C6525</f>
        <v/>
      </c>
      <c r="G6525">
        <f>Pref_face*(1+Pref_rate)^C6525</f>
        <v/>
      </c>
      <c r="H6525">
        <f>MAX(E6525-F6525-G6525,0)</f>
        <v/>
      </c>
      <c r="I6525">
        <f>MIN(E6525,F6525+G6525)+(1-MgmtPct)*H6525</f>
        <v/>
      </c>
      <c r="J6525">
        <f>IF(I6525/SponsorCost&gt;=RatchetTrigger,1,0)</f>
        <v/>
      </c>
      <c r="K6525">
        <f>IF(J6525=1,MgmtPctRatchet,MgmtPct)</f>
        <v/>
      </c>
      <c r="L6525">
        <f>K6525*H6525</f>
        <v/>
      </c>
      <c r="M6525">
        <f>EXP(-rf*C6525)*L6525</f>
        <v/>
      </c>
      <c r="N6525">
        <f>EXP(-rf*C6525)*E6525</f>
        <v/>
      </c>
    </row>
    <row r="6526">
      <c r="A6526" t="n">
        <v>6518</v>
      </c>
      <c r="B6526">
        <f>RAND()</f>
        <v/>
      </c>
      <c r="C6526">
        <f>IF(B6526&lt;P_3,3,IF(B6526&lt;P_3+P_4,4,5))</f>
        <v/>
      </c>
      <c r="D6526">
        <f>NORM.S.INV(RAND())</f>
        <v/>
      </c>
      <c r="E6526">
        <f>V0*EXP((rf-q_leak-0.5*sigma^2)*C6526+sigma*SQRT(C6526)*D6526)</f>
        <v/>
      </c>
      <c r="F6526">
        <f>SHL_face*(1+SHL_rate)^C6526</f>
        <v/>
      </c>
      <c r="G6526">
        <f>Pref_face*(1+Pref_rate)^C6526</f>
        <v/>
      </c>
      <c r="H6526">
        <f>MAX(E6526-F6526-G6526,0)</f>
        <v/>
      </c>
      <c r="I6526">
        <f>MIN(E6526,F6526+G6526)+(1-MgmtPct)*H6526</f>
        <v/>
      </c>
      <c r="J6526">
        <f>IF(I6526/SponsorCost&gt;=RatchetTrigger,1,0)</f>
        <v/>
      </c>
      <c r="K6526">
        <f>IF(J6526=1,MgmtPctRatchet,MgmtPct)</f>
        <v/>
      </c>
      <c r="L6526">
        <f>K6526*H6526</f>
        <v/>
      </c>
      <c r="M6526">
        <f>EXP(-rf*C6526)*L6526</f>
        <v/>
      </c>
      <c r="N6526">
        <f>EXP(-rf*C6526)*E6526</f>
        <v/>
      </c>
    </row>
    <row r="6527">
      <c r="A6527" t="n">
        <v>6519</v>
      </c>
      <c r="B6527">
        <f>RAND()</f>
        <v/>
      </c>
      <c r="C6527">
        <f>IF(B6527&lt;P_3,3,IF(B6527&lt;P_3+P_4,4,5))</f>
        <v/>
      </c>
      <c r="D6527">
        <f>NORM.S.INV(RAND())</f>
        <v/>
      </c>
      <c r="E6527">
        <f>V0*EXP((rf-q_leak-0.5*sigma^2)*C6527+sigma*SQRT(C6527)*D6527)</f>
        <v/>
      </c>
      <c r="F6527">
        <f>SHL_face*(1+SHL_rate)^C6527</f>
        <v/>
      </c>
      <c r="G6527">
        <f>Pref_face*(1+Pref_rate)^C6527</f>
        <v/>
      </c>
      <c r="H6527">
        <f>MAX(E6527-F6527-G6527,0)</f>
        <v/>
      </c>
      <c r="I6527">
        <f>MIN(E6527,F6527+G6527)+(1-MgmtPct)*H6527</f>
        <v/>
      </c>
      <c r="J6527">
        <f>IF(I6527/SponsorCost&gt;=RatchetTrigger,1,0)</f>
        <v/>
      </c>
      <c r="K6527">
        <f>IF(J6527=1,MgmtPctRatchet,MgmtPct)</f>
        <v/>
      </c>
      <c r="L6527">
        <f>K6527*H6527</f>
        <v/>
      </c>
      <c r="M6527">
        <f>EXP(-rf*C6527)*L6527</f>
        <v/>
      </c>
      <c r="N6527">
        <f>EXP(-rf*C6527)*E6527</f>
        <v/>
      </c>
    </row>
    <row r="6528">
      <c r="A6528" t="n">
        <v>6520</v>
      </c>
      <c r="B6528">
        <f>RAND()</f>
        <v/>
      </c>
      <c r="C6528">
        <f>IF(B6528&lt;P_3,3,IF(B6528&lt;P_3+P_4,4,5))</f>
        <v/>
      </c>
      <c r="D6528">
        <f>NORM.S.INV(RAND())</f>
        <v/>
      </c>
      <c r="E6528">
        <f>V0*EXP((rf-q_leak-0.5*sigma^2)*C6528+sigma*SQRT(C6528)*D6528)</f>
        <v/>
      </c>
      <c r="F6528">
        <f>SHL_face*(1+SHL_rate)^C6528</f>
        <v/>
      </c>
      <c r="G6528">
        <f>Pref_face*(1+Pref_rate)^C6528</f>
        <v/>
      </c>
      <c r="H6528">
        <f>MAX(E6528-F6528-G6528,0)</f>
        <v/>
      </c>
      <c r="I6528">
        <f>MIN(E6528,F6528+G6528)+(1-MgmtPct)*H6528</f>
        <v/>
      </c>
      <c r="J6528">
        <f>IF(I6528/SponsorCost&gt;=RatchetTrigger,1,0)</f>
        <v/>
      </c>
      <c r="K6528">
        <f>IF(J6528=1,MgmtPctRatchet,MgmtPct)</f>
        <v/>
      </c>
      <c r="L6528">
        <f>K6528*H6528</f>
        <v/>
      </c>
      <c r="M6528">
        <f>EXP(-rf*C6528)*L6528</f>
        <v/>
      </c>
      <c r="N6528">
        <f>EXP(-rf*C6528)*E6528</f>
        <v/>
      </c>
    </row>
    <row r="6529">
      <c r="A6529" t="n">
        <v>6521</v>
      </c>
      <c r="B6529">
        <f>RAND()</f>
        <v/>
      </c>
      <c r="C6529">
        <f>IF(B6529&lt;P_3,3,IF(B6529&lt;P_3+P_4,4,5))</f>
        <v/>
      </c>
      <c r="D6529">
        <f>NORM.S.INV(RAND())</f>
        <v/>
      </c>
      <c r="E6529">
        <f>V0*EXP((rf-q_leak-0.5*sigma^2)*C6529+sigma*SQRT(C6529)*D6529)</f>
        <v/>
      </c>
      <c r="F6529">
        <f>SHL_face*(1+SHL_rate)^C6529</f>
        <v/>
      </c>
      <c r="G6529">
        <f>Pref_face*(1+Pref_rate)^C6529</f>
        <v/>
      </c>
      <c r="H6529">
        <f>MAX(E6529-F6529-G6529,0)</f>
        <v/>
      </c>
      <c r="I6529">
        <f>MIN(E6529,F6529+G6529)+(1-MgmtPct)*H6529</f>
        <v/>
      </c>
      <c r="J6529">
        <f>IF(I6529/SponsorCost&gt;=RatchetTrigger,1,0)</f>
        <v/>
      </c>
      <c r="K6529">
        <f>IF(J6529=1,MgmtPctRatchet,MgmtPct)</f>
        <v/>
      </c>
      <c r="L6529">
        <f>K6529*H6529</f>
        <v/>
      </c>
      <c r="M6529">
        <f>EXP(-rf*C6529)*L6529</f>
        <v/>
      </c>
      <c r="N6529">
        <f>EXP(-rf*C6529)*E6529</f>
        <v/>
      </c>
    </row>
    <row r="6530">
      <c r="A6530" t="n">
        <v>6522</v>
      </c>
      <c r="B6530">
        <f>RAND()</f>
        <v/>
      </c>
      <c r="C6530">
        <f>IF(B6530&lt;P_3,3,IF(B6530&lt;P_3+P_4,4,5))</f>
        <v/>
      </c>
      <c r="D6530">
        <f>NORM.S.INV(RAND())</f>
        <v/>
      </c>
      <c r="E6530">
        <f>V0*EXP((rf-q_leak-0.5*sigma^2)*C6530+sigma*SQRT(C6530)*D6530)</f>
        <v/>
      </c>
      <c r="F6530">
        <f>SHL_face*(1+SHL_rate)^C6530</f>
        <v/>
      </c>
      <c r="G6530">
        <f>Pref_face*(1+Pref_rate)^C6530</f>
        <v/>
      </c>
      <c r="H6530">
        <f>MAX(E6530-F6530-G6530,0)</f>
        <v/>
      </c>
      <c r="I6530">
        <f>MIN(E6530,F6530+G6530)+(1-MgmtPct)*H6530</f>
        <v/>
      </c>
      <c r="J6530">
        <f>IF(I6530/SponsorCost&gt;=RatchetTrigger,1,0)</f>
        <v/>
      </c>
      <c r="K6530">
        <f>IF(J6530=1,MgmtPctRatchet,MgmtPct)</f>
        <v/>
      </c>
      <c r="L6530">
        <f>K6530*H6530</f>
        <v/>
      </c>
      <c r="M6530">
        <f>EXP(-rf*C6530)*L6530</f>
        <v/>
      </c>
      <c r="N6530">
        <f>EXP(-rf*C6530)*E6530</f>
        <v/>
      </c>
    </row>
    <row r="6531">
      <c r="A6531" t="n">
        <v>6523</v>
      </c>
      <c r="B6531">
        <f>RAND()</f>
        <v/>
      </c>
      <c r="C6531">
        <f>IF(B6531&lt;P_3,3,IF(B6531&lt;P_3+P_4,4,5))</f>
        <v/>
      </c>
      <c r="D6531">
        <f>NORM.S.INV(RAND())</f>
        <v/>
      </c>
      <c r="E6531">
        <f>V0*EXP((rf-q_leak-0.5*sigma^2)*C6531+sigma*SQRT(C6531)*D6531)</f>
        <v/>
      </c>
      <c r="F6531">
        <f>SHL_face*(1+SHL_rate)^C6531</f>
        <v/>
      </c>
      <c r="G6531">
        <f>Pref_face*(1+Pref_rate)^C6531</f>
        <v/>
      </c>
      <c r="H6531">
        <f>MAX(E6531-F6531-G6531,0)</f>
        <v/>
      </c>
      <c r="I6531">
        <f>MIN(E6531,F6531+G6531)+(1-MgmtPct)*H6531</f>
        <v/>
      </c>
      <c r="J6531">
        <f>IF(I6531/SponsorCost&gt;=RatchetTrigger,1,0)</f>
        <v/>
      </c>
      <c r="K6531">
        <f>IF(J6531=1,MgmtPctRatchet,MgmtPct)</f>
        <v/>
      </c>
      <c r="L6531">
        <f>K6531*H6531</f>
        <v/>
      </c>
      <c r="M6531">
        <f>EXP(-rf*C6531)*L6531</f>
        <v/>
      </c>
      <c r="N6531">
        <f>EXP(-rf*C6531)*E6531</f>
        <v/>
      </c>
    </row>
    <row r="6532">
      <c r="A6532" t="n">
        <v>6524</v>
      </c>
      <c r="B6532">
        <f>RAND()</f>
        <v/>
      </c>
      <c r="C6532">
        <f>IF(B6532&lt;P_3,3,IF(B6532&lt;P_3+P_4,4,5))</f>
        <v/>
      </c>
      <c r="D6532">
        <f>NORM.S.INV(RAND())</f>
        <v/>
      </c>
      <c r="E6532">
        <f>V0*EXP((rf-q_leak-0.5*sigma^2)*C6532+sigma*SQRT(C6532)*D6532)</f>
        <v/>
      </c>
      <c r="F6532">
        <f>SHL_face*(1+SHL_rate)^C6532</f>
        <v/>
      </c>
      <c r="G6532">
        <f>Pref_face*(1+Pref_rate)^C6532</f>
        <v/>
      </c>
      <c r="H6532">
        <f>MAX(E6532-F6532-G6532,0)</f>
        <v/>
      </c>
      <c r="I6532">
        <f>MIN(E6532,F6532+G6532)+(1-MgmtPct)*H6532</f>
        <v/>
      </c>
      <c r="J6532">
        <f>IF(I6532/SponsorCost&gt;=RatchetTrigger,1,0)</f>
        <v/>
      </c>
      <c r="K6532">
        <f>IF(J6532=1,MgmtPctRatchet,MgmtPct)</f>
        <v/>
      </c>
      <c r="L6532">
        <f>K6532*H6532</f>
        <v/>
      </c>
      <c r="M6532">
        <f>EXP(-rf*C6532)*L6532</f>
        <v/>
      </c>
      <c r="N6532">
        <f>EXP(-rf*C6532)*E6532</f>
        <v/>
      </c>
    </row>
    <row r="6533">
      <c r="A6533" t="n">
        <v>6525</v>
      </c>
      <c r="B6533">
        <f>RAND()</f>
        <v/>
      </c>
      <c r="C6533">
        <f>IF(B6533&lt;P_3,3,IF(B6533&lt;P_3+P_4,4,5))</f>
        <v/>
      </c>
      <c r="D6533">
        <f>NORM.S.INV(RAND())</f>
        <v/>
      </c>
      <c r="E6533">
        <f>V0*EXP((rf-q_leak-0.5*sigma^2)*C6533+sigma*SQRT(C6533)*D6533)</f>
        <v/>
      </c>
      <c r="F6533">
        <f>SHL_face*(1+SHL_rate)^C6533</f>
        <v/>
      </c>
      <c r="G6533">
        <f>Pref_face*(1+Pref_rate)^C6533</f>
        <v/>
      </c>
      <c r="H6533">
        <f>MAX(E6533-F6533-G6533,0)</f>
        <v/>
      </c>
      <c r="I6533">
        <f>MIN(E6533,F6533+G6533)+(1-MgmtPct)*H6533</f>
        <v/>
      </c>
      <c r="J6533">
        <f>IF(I6533/SponsorCost&gt;=RatchetTrigger,1,0)</f>
        <v/>
      </c>
      <c r="K6533">
        <f>IF(J6533=1,MgmtPctRatchet,MgmtPct)</f>
        <v/>
      </c>
      <c r="L6533">
        <f>K6533*H6533</f>
        <v/>
      </c>
      <c r="M6533">
        <f>EXP(-rf*C6533)*L6533</f>
        <v/>
      </c>
      <c r="N6533">
        <f>EXP(-rf*C6533)*E6533</f>
        <v/>
      </c>
    </row>
    <row r="6534">
      <c r="A6534" t="n">
        <v>6526</v>
      </c>
      <c r="B6534">
        <f>RAND()</f>
        <v/>
      </c>
      <c r="C6534">
        <f>IF(B6534&lt;P_3,3,IF(B6534&lt;P_3+P_4,4,5))</f>
        <v/>
      </c>
      <c r="D6534">
        <f>NORM.S.INV(RAND())</f>
        <v/>
      </c>
      <c r="E6534">
        <f>V0*EXP((rf-q_leak-0.5*sigma^2)*C6534+sigma*SQRT(C6534)*D6534)</f>
        <v/>
      </c>
      <c r="F6534">
        <f>SHL_face*(1+SHL_rate)^C6534</f>
        <v/>
      </c>
      <c r="G6534">
        <f>Pref_face*(1+Pref_rate)^C6534</f>
        <v/>
      </c>
      <c r="H6534">
        <f>MAX(E6534-F6534-G6534,0)</f>
        <v/>
      </c>
      <c r="I6534">
        <f>MIN(E6534,F6534+G6534)+(1-MgmtPct)*H6534</f>
        <v/>
      </c>
      <c r="J6534">
        <f>IF(I6534/SponsorCost&gt;=RatchetTrigger,1,0)</f>
        <v/>
      </c>
      <c r="K6534">
        <f>IF(J6534=1,MgmtPctRatchet,MgmtPct)</f>
        <v/>
      </c>
      <c r="L6534">
        <f>K6534*H6534</f>
        <v/>
      </c>
      <c r="M6534">
        <f>EXP(-rf*C6534)*L6534</f>
        <v/>
      </c>
      <c r="N6534">
        <f>EXP(-rf*C6534)*E6534</f>
        <v/>
      </c>
    </row>
    <row r="6535">
      <c r="A6535" t="n">
        <v>6527</v>
      </c>
      <c r="B6535">
        <f>RAND()</f>
        <v/>
      </c>
      <c r="C6535">
        <f>IF(B6535&lt;P_3,3,IF(B6535&lt;P_3+P_4,4,5))</f>
        <v/>
      </c>
      <c r="D6535">
        <f>NORM.S.INV(RAND())</f>
        <v/>
      </c>
      <c r="E6535">
        <f>V0*EXP((rf-q_leak-0.5*sigma^2)*C6535+sigma*SQRT(C6535)*D6535)</f>
        <v/>
      </c>
      <c r="F6535">
        <f>SHL_face*(1+SHL_rate)^C6535</f>
        <v/>
      </c>
      <c r="G6535">
        <f>Pref_face*(1+Pref_rate)^C6535</f>
        <v/>
      </c>
      <c r="H6535">
        <f>MAX(E6535-F6535-G6535,0)</f>
        <v/>
      </c>
      <c r="I6535">
        <f>MIN(E6535,F6535+G6535)+(1-MgmtPct)*H6535</f>
        <v/>
      </c>
      <c r="J6535">
        <f>IF(I6535/SponsorCost&gt;=RatchetTrigger,1,0)</f>
        <v/>
      </c>
      <c r="K6535">
        <f>IF(J6535=1,MgmtPctRatchet,MgmtPct)</f>
        <v/>
      </c>
      <c r="L6535">
        <f>K6535*H6535</f>
        <v/>
      </c>
      <c r="M6535">
        <f>EXP(-rf*C6535)*L6535</f>
        <v/>
      </c>
      <c r="N6535">
        <f>EXP(-rf*C6535)*E6535</f>
        <v/>
      </c>
    </row>
    <row r="6536">
      <c r="A6536" t="n">
        <v>6528</v>
      </c>
      <c r="B6536">
        <f>RAND()</f>
        <v/>
      </c>
      <c r="C6536">
        <f>IF(B6536&lt;P_3,3,IF(B6536&lt;P_3+P_4,4,5))</f>
        <v/>
      </c>
      <c r="D6536">
        <f>NORM.S.INV(RAND())</f>
        <v/>
      </c>
      <c r="E6536">
        <f>V0*EXP((rf-q_leak-0.5*sigma^2)*C6536+sigma*SQRT(C6536)*D6536)</f>
        <v/>
      </c>
      <c r="F6536">
        <f>SHL_face*(1+SHL_rate)^C6536</f>
        <v/>
      </c>
      <c r="G6536">
        <f>Pref_face*(1+Pref_rate)^C6536</f>
        <v/>
      </c>
      <c r="H6536">
        <f>MAX(E6536-F6536-G6536,0)</f>
        <v/>
      </c>
      <c r="I6536">
        <f>MIN(E6536,F6536+G6536)+(1-MgmtPct)*H6536</f>
        <v/>
      </c>
      <c r="J6536">
        <f>IF(I6536/SponsorCost&gt;=RatchetTrigger,1,0)</f>
        <v/>
      </c>
      <c r="K6536">
        <f>IF(J6536=1,MgmtPctRatchet,MgmtPct)</f>
        <v/>
      </c>
      <c r="L6536">
        <f>K6536*H6536</f>
        <v/>
      </c>
      <c r="M6536">
        <f>EXP(-rf*C6536)*L6536</f>
        <v/>
      </c>
      <c r="N6536">
        <f>EXP(-rf*C6536)*E6536</f>
        <v/>
      </c>
    </row>
    <row r="6537">
      <c r="A6537" t="n">
        <v>6529</v>
      </c>
      <c r="B6537">
        <f>RAND()</f>
        <v/>
      </c>
      <c r="C6537">
        <f>IF(B6537&lt;P_3,3,IF(B6537&lt;P_3+P_4,4,5))</f>
        <v/>
      </c>
      <c r="D6537">
        <f>NORM.S.INV(RAND())</f>
        <v/>
      </c>
      <c r="E6537">
        <f>V0*EXP((rf-q_leak-0.5*sigma^2)*C6537+sigma*SQRT(C6537)*D6537)</f>
        <v/>
      </c>
      <c r="F6537">
        <f>SHL_face*(1+SHL_rate)^C6537</f>
        <v/>
      </c>
      <c r="G6537">
        <f>Pref_face*(1+Pref_rate)^C6537</f>
        <v/>
      </c>
      <c r="H6537">
        <f>MAX(E6537-F6537-G6537,0)</f>
        <v/>
      </c>
      <c r="I6537">
        <f>MIN(E6537,F6537+G6537)+(1-MgmtPct)*H6537</f>
        <v/>
      </c>
      <c r="J6537">
        <f>IF(I6537/SponsorCost&gt;=RatchetTrigger,1,0)</f>
        <v/>
      </c>
      <c r="K6537">
        <f>IF(J6537=1,MgmtPctRatchet,MgmtPct)</f>
        <v/>
      </c>
      <c r="L6537">
        <f>K6537*H6537</f>
        <v/>
      </c>
      <c r="M6537">
        <f>EXP(-rf*C6537)*L6537</f>
        <v/>
      </c>
      <c r="N6537">
        <f>EXP(-rf*C6537)*E6537</f>
        <v/>
      </c>
    </row>
    <row r="6538">
      <c r="A6538" t="n">
        <v>6530</v>
      </c>
      <c r="B6538">
        <f>RAND()</f>
        <v/>
      </c>
      <c r="C6538">
        <f>IF(B6538&lt;P_3,3,IF(B6538&lt;P_3+P_4,4,5))</f>
        <v/>
      </c>
      <c r="D6538">
        <f>NORM.S.INV(RAND())</f>
        <v/>
      </c>
      <c r="E6538">
        <f>V0*EXP((rf-q_leak-0.5*sigma^2)*C6538+sigma*SQRT(C6538)*D6538)</f>
        <v/>
      </c>
      <c r="F6538">
        <f>SHL_face*(1+SHL_rate)^C6538</f>
        <v/>
      </c>
      <c r="G6538">
        <f>Pref_face*(1+Pref_rate)^C6538</f>
        <v/>
      </c>
      <c r="H6538">
        <f>MAX(E6538-F6538-G6538,0)</f>
        <v/>
      </c>
      <c r="I6538">
        <f>MIN(E6538,F6538+G6538)+(1-MgmtPct)*H6538</f>
        <v/>
      </c>
      <c r="J6538">
        <f>IF(I6538/SponsorCost&gt;=RatchetTrigger,1,0)</f>
        <v/>
      </c>
      <c r="K6538">
        <f>IF(J6538=1,MgmtPctRatchet,MgmtPct)</f>
        <v/>
      </c>
      <c r="L6538">
        <f>K6538*H6538</f>
        <v/>
      </c>
      <c r="M6538">
        <f>EXP(-rf*C6538)*L6538</f>
        <v/>
      </c>
      <c r="N6538">
        <f>EXP(-rf*C6538)*E6538</f>
        <v/>
      </c>
    </row>
    <row r="6539">
      <c r="A6539" t="n">
        <v>6531</v>
      </c>
      <c r="B6539">
        <f>RAND()</f>
        <v/>
      </c>
      <c r="C6539">
        <f>IF(B6539&lt;P_3,3,IF(B6539&lt;P_3+P_4,4,5))</f>
        <v/>
      </c>
      <c r="D6539">
        <f>NORM.S.INV(RAND())</f>
        <v/>
      </c>
      <c r="E6539">
        <f>V0*EXP((rf-q_leak-0.5*sigma^2)*C6539+sigma*SQRT(C6539)*D6539)</f>
        <v/>
      </c>
      <c r="F6539">
        <f>SHL_face*(1+SHL_rate)^C6539</f>
        <v/>
      </c>
      <c r="G6539">
        <f>Pref_face*(1+Pref_rate)^C6539</f>
        <v/>
      </c>
      <c r="H6539">
        <f>MAX(E6539-F6539-G6539,0)</f>
        <v/>
      </c>
      <c r="I6539">
        <f>MIN(E6539,F6539+G6539)+(1-MgmtPct)*H6539</f>
        <v/>
      </c>
      <c r="J6539">
        <f>IF(I6539/SponsorCost&gt;=RatchetTrigger,1,0)</f>
        <v/>
      </c>
      <c r="K6539">
        <f>IF(J6539=1,MgmtPctRatchet,MgmtPct)</f>
        <v/>
      </c>
      <c r="L6539">
        <f>K6539*H6539</f>
        <v/>
      </c>
      <c r="M6539">
        <f>EXP(-rf*C6539)*L6539</f>
        <v/>
      </c>
      <c r="N6539">
        <f>EXP(-rf*C6539)*E6539</f>
        <v/>
      </c>
    </row>
    <row r="6540">
      <c r="A6540" t="n">
        <v>6532</v>
      </c>
      <c r="B6540">
        <f>RAND()</f>
        <v/>
      </c>
      <c r="C6540">
        <f>IF(B6540&lt;P_3,3,IF(B6540&lt;P_3+P_4,4,5))</f>
        <v/>
      </c>
      <c r="D6540">
        <f>NORM.S.INV(RAND())</f>
        <v/>
      </c>
      <c r="E6540">
        <f>V0*EXP((rf-q_leak-0.5*sigma^2)*C6540+sigma*SQRT(C6540)*D6540)</f>
        <v/>
      </c>
      <c r="F6540">
        <f>SHL_face*(1+SHL_rate)^C6540</f>
        <v/>
      </c>
      <c r="G6540">
        <f>Pref_face*(1+Pref_rate)^C6540</f>
        <v/>
      </c>
      <c r="H6540">
        <f>MAX(E6540-F6540-G6540,0)</f>
        <v/>
      </c>
      <c r="I6540">
        <f>MIN(E6540,F6540+G6540)+(1-MgmtPct)*H6540</f>
        <v/>
      </c>
      <c r="J6540">
        <f>IF(I6540/SponsorCost&gt;=RatchetTrigger,1,0)</f>
        <v/>
      </c>
      <c r="K6540">
        <f>IF(J6540=1,MgmtPctRatchet,MgmtPct)</f>
        <v/>
      </c>
      <c r="L6540">
        <f>K6540*H6540</f>
        <v/>
      </c>
      <c r="M6540">
        <f>EXP(-rf*C6540)*L6540</f>
        <v/>
      </c>
      <c r="N6540">
        <f>EXP(-rf*C6540)*E6540</f>
        <v/>
      </c>
    </row>
    <row r="6541">
      <c r="A6541" t="n">
        <v>6533</v>
      </c>
      <c r="B6541">
        <f>RAND()</f>
        <v/>
      </c>
      <c r="C6541">
        <f>IF(B6541&lt;P_3,3,IF(B6541&lt;P_3+P_4,4,5))</f>
        <v/>
      </c>
      <c r="D6541">
        <f>NORM.S.INV(RAND())</f>
        <v/>
      </c>
      <c r="E6541">
        <f>V0*EXP((rf-q_leak-0.5*sigma^2)*C6541+sigma*SQRT(C6541)*D6541)</f>
        <v/>
      </c>
      <c r="F6541">
        <f>SHL_face*(1+SHL_rate)^C6541</f>
        <v/>
      </c>
      <c r="G6541">
        <f>Pref_face*(1+Pref_rate)^C6541</f>
        <v/>
      </c>
      <c r="H6541">
        <f>MAX(E6541-F6541-G6541,0)</f>
        <v/>
      </c>
      <c r="I6541">
        <f>MIN(E6541,F6541+G6541)+(1-MgmtPct)*H6541</f>
        <v/>
      </c>
      <c r="J6541">
        <f>IF(I6541/SponsorCost&gt;=RatchetTrigger,1,0)</f>
        <v/>
      </c>
      <c r="K6541">
        <f>IF(J6541=1,MgmtPctRatchet,MgmtPct)</f>
        <v/>
      </c>
      <c r="L6541">
        <f>K6541*H6541</f>
        <v/>
      </c>
      <c r="M6541">
        <f>EXP(-rf*C6541)*L6541</f>
        <v/>
      </c>
      <c r="N6541">
        <f>EXP(-rf*C6541)*E6541</f>
        <v/>
      </c>
    </row>
    <row r="6542">
      <c r="A6542" t="n">
        <v>6534</v>
      </c>
      <c r="B6542">
        <f>RAND()</f>
        <v/>
      </c>
      <c r="C6542">
        <f>IF(B6542&lt;P_3,3,IF(B6542&lt;P_3+P_4,4,5))</f>
        <v/>
      </c>
      <c r="D6542">
        <f>NORM.S.INV(RAND())</f>
        <v/>
      </c>
      <c r="E6542">
        <f>V0*EXP((rf-q_leak-0.5*sigma^2)*C6542+sigma*SQRT(C6542)*D6542)</f>
        <v/>
      </c>
      <c r="F6542">
        <f>SHL_face*(1+SHL_rate)^C6542</f>
        <v/>
      </c>
      <c r="G6542">
        <f>Pref_face*(1+Pref_rate)^C6542</f>
        <v/>
      </c>
      <c r="H6542">
        <f>MAX(E6542-F6542-G6542,0)</f>
        <v/>
      </c>
      <c r="I6542">
        <f>MIN(E6542,F6542+G6542)+(1-MgmtPct)*H6542</f>
        <v/>
      </c>
      <c r="J6542">
        <f>IF(I6542/SponsorCost&gt;=RatchetTrigger,1,0)</f>
        <v/>
      </c>
      <c r="K6542">
        <f>IF(J6542=1,MgmtPctRatchet,MgmtPct)</f>
        <v/>
      </c>
      <c r="L6542">
        <f>K6542*H6542</f>
        <v/>
      </c>
      <c r="M6542">
        <f>EXP(-rf*C6542)*L6542</f>
        <v/>
      </c>
      <c r="N6542">
        <f>EXP(-rf*C6542)*E6542</f>
        <v/>
      </c>
    </row>
    <row r="6543">
      <c r="A6543" t="n">
        <v>6535</v>
      </c>
      <c r="B6543">
        <f>RAND()</f>
        <v/>
      </c>
      <c r="C6543">
        <f>IF(B6543&lt;P_3,3,IF(B6543&lt;P_3+P_4,4,5))</f>
        <v/>
      </c>
      <c r="D6543">
        <f>NORM.S.INV(RAND())</f>
        <v/>
      </c>
      <c r="E6543">
        <f>V0*EXP((rf-q_leak-0.5*sigma^2)*C6543+sigma*SQRT(C6543)*D6543)</f>
        <v/>
      </c>
      <c r="F6543">
        <f>SHL_face*(1+SHL_rate)^C6543</f>
        <v/>
      </c>
      <c r="G6543">
        <f>Pref_face*(1+Pref_rate)^C6543</f>
        <v/>
      </c>
      <c r="H6543">
        <f>MAX(E6543-F6543-G6543,0)</f>
        <v/>
      </c>
      <c r="I6543">
        <f>MIN(E6543,F6543+G6543)+(1-MgmtPct)*H6543</f>
        <v/>
      </c>
      <c r="J6543">
        <f>IF(I6543/SponsorCost&gt;=RatchetTrigger,1,0)</f>
        <v/>
      </c>
      <c r="K6543">
        <f>IF(J6543=1,MgmtPctRatchet,MgmtPct)</f>
        <v/>
      </c>
      <c r="L6543">
        <f>K6543*H6543</f>
        <v/>
      </c>
      <c r="M6543">
        <f>EXP(-rf*C6543)*L6543</f>
        <v/>
      </c>
      <c r="N6543">
        <f>EXP(-rf*C6543)*E6543</f>
        <v/>
      </c>
    </row>
    <row r="6544">
      <c r="A6544" t="n">
        <v>6536</v>
      </c>
      <c r="B6544">
        <f>RAND()</f>
        <v/>
      </c>
      <c r="C6544">
        <f>IF(B6544&lt;P_3,3,IF(B6544&lt;P_3+P_4,4,5))</f>
        <v/>
      </c>
      <c r="D6544">
        <f>NORM.S.INV(RAND())</f>
        <v/>
      </c>
      <c r="E6544">
        <f>V0*EXP((rf-q_leak-0.5*sigma^2)*C6544+sigma*SQRT(C6544)*D6544)</f>
        <v/>
      </c>
      <c r="F6544">
        <f>SHL_face*(1+SHL_rate)^C6544</f>
        <v/>
      </c>
      <c r="G6544">
        <f>Pref_face*(1+Pref_rate)^C6544</f>
        <v/>
      </c>
      <c r="H6544">
        <f>MAX(E6544-F6544-G6544,0)</f>
        <v/>
      </c>
      <c r="I6544">
        <f>MIN(E6544,F6544+G6544)+(1-MgmtPct)*H6544</f>
        <v/>
      </c>
      <c r="J6544">
        <f>IF(I6544/SponsorCost&gt;=RatchetTrigger,1,0)</f>
        <v/>
      </c>
      <c r="K6544">
        <f>IF(J6544=1,MgmtPctRatchet,MgmtPct)</f>
        <v/>
      </c>
      <c r="L6544">
        <f>K6544*H6544</f>
        <v/>
      </c>
      <c r="M6544">
        <f>EXP(-rf*C6544)*L6544</f>
        <v/>
      </c>
      <c r="N6544">
        <f>EXP(-rf*C6544)*E6544</f>
        <v/>
      </c>
    </row>
    <row r="6545">
      <c r="A6545" t="n">
        <v>6537</v>
      </c>
      <c r="B6545">
        <f>RAND()</f>
        <v/>
      </c>
      <c r="C6545">
        <f>IF(B6545&lt;P_3,3,IF(B6545&lt;P_3+P_4,4,5))</f>
        <v/>
      </c>
      <c r="D6545">
        <f>NORM.S.INV(RAND())</f>
        <v/>
      </c>
      <c r="E6545">
        <f>V0*EXP((rf-q_leak-0.5*sigma^2)*C6545+sigma*SQRT(C6545)*D6545)</f>
        <v/>
      </c>
      <c r="F6545">
        <f>SHL_face*(1+SHL_rate)^C6545</f>
        <v/>
      </c>
      <c r="G6545">
        <f>Pref_face*(1+Pref_rate)^C6545</f>
        <v/>
      </c>
      <c r="H6545">
        <f>MAX(E6545-F6545-G6545,0)</f>
        <v/>
      </c>
      <c r="I6545">
        <f>MIN(E6545,F6545+G6545)+(1-MgmtPct)*H6545</f>
        <v/>
      </c>
      <c r="J6545">
        <f>IF(I6545/SponsorCost&gt;=RatchetTrigger,1,0)</f>
        <v/>
      </c>
      <c r="K6545">
        <f>IF(J6545=1,MgmtPctRatchet,MgmtPct)</f>
        <v/>
      </c>
      <c r="L6545">
        <f>K6545*H6545</f>
        <v/>
      </c>
      <c r="M6545">
        <f>EXP(-rf*C6545)*L6545</f>
        <v/>
      </c>
      <c r="N6545">
        <f>EXP(-rf*C6545)*E6545</f>
        <v/>
      </c>
    </row>
    <row r="6546">
      <c r="A6546" t="n">
        <v>6538</v>
      </c>
      <c r="B6546">
        <f>RAND()</f>
        <v/>
      </c>
      <c r="C6546">
        <f>IF(B6546&lt;P_3,3,IF(B6546&lt;P_3+P_4,4,5))</f>
        <v/>
      </c>
      <c r="D6546">
        <f>NORM.S.INV(RAND())</f>
        <v/>
      </c>
      <c r="E6546">
        <f>V0*EXP((rf-q_leak-0.5*sigma^2)*C6546+sigma*SQRT(C6546)*D6546)</f>
        <v/>
      </c>
      <c r="F6546">
        <f>SHL_face*(1+SHL_rate)^C6546</f>
        <v/>
      </c>
      <c r="G6546">
        <f>Pref_face*(1+Pref_rate)^C6546</f>
        <v/>
      </c>
      <c r="H6546">
        <f>MAX(E6546-F6546-G6546,0)</f>
        <v/>
      </c>
      <c r="I6546">
        <f>MIN(E6546,F6546+G6546)+(1-MgmtPct)*H6546</f>
        <v/>
      </c>
      <c r="J6546">
        <f>IF(I6546/SponsorCost&gt;=RatchetTrigger,1,0)</f>
        <v/>
      </c>
      <c r="K6546">
        <f>IF(J6546=1,MgmtPctRatchet,MgmtPct)</f>
        <v/>
      </c>
      <c r="L6546">
        <f>K6546*H6546</f>
        <v/>
      </c>
      <c r="M6546">
        <f>EXP(-rf*C6546)*L6546</f>
        <v/>
      </c>
      <c r="N6546">
        <f>EXP(-rf*C6546)*E6546</f>
        <v/>
      </c>
    </row>
    <row r="6547">
      <c r="A6547" t="n">
        <v>6539</v>
      </c>
      <c r="B6547">
        <f>RAND()</f>
        <v/>
      </c>
      <c r="C6547">
        <f>IF(B6547&lt;P_3,3,IF(B6547&lt;P_3+P_4,4,5))</f>
        <v/>
      </c>
      <c r="D6547">
        <f>NORM.S.INV(RAND())</f>
        <v/>
      </c>
      <c r="E6547">
        <f>V0*EXP((rf-q_leak-0.5*sigma^2)*C6547+sigma*SQRT(C6547)*D6547)</f>
        <v/>
      </c>
      <c r="F6547">
        <f>SHL_face*(1+SHL_rate)^C6547</f>
        <v/>
      </c>
      <c r="G6547">
        <f>Pref_face*(1+Pref_rate)^C6547</f>
        <v/>
      </c>
      <c r="H6547">
        <f>MAX(E6547-F6547-G6547,0)</f>
        <v/>
      </c>
      <c r="I6547">
        <f>MIN(E6547,F6547+G6547)+(1-MgmtPct)*H6547</f>
        <v/>
      </c>
      <c r="J6547">
        <f>IF(I6547/SponsorCost&gt;=RatchetTrigger,1,0)</f>
        <v/>
      </c>
      <c r="K6547">
        <f>IF(J6547=1,MgmtPctRatchet,MgmtPct)</f>
        <v/>
      </c>
      <c r="L6547">
        <f>K6547*H6547</f>
        <v/>
      </c>
      <c r="M6547">
        <f>EXP(-rf*C6547)*L6547</f>
        <v/>
      </c>
      <c r="N6547">
        <f>EXP(-rf*C6547)*E6547</f>
        <v/>
      </c>
    </row>
    <row r="6548">
      <c r="A6548" t="n">
        <v>6540</v>
      </c>
      <c r="B6548">
        <f>RAND()</f>
        <v/>
      </c>
      <c r="C6548">
        <f>IF(B6548&lt;P_3,3,IF(B6548&lt;P_3+P_4,4,5))</f>
        <v/>
      </c>
      <c r="D6548">
        <f>NORM.S.INV(RAND())</f>
        <v/>
      </c>
      <c r="E6548">
        <f>V0*EXP((rf-q_leak-0.5*sigma^2)*C6548+sigma*SQRT(C6548)*D6548)</f>
        <v/>
      </c>
      <c r="F6548">
        <f>SHL_face*(1+SHL_rate)^C6548</f>
        <v/>
      </c>
      <c r="G6548">
        <f>Pref_face*(1+Pref_rate)^C6548</f>
        <v/>
      </c>
      <c r="H6548">
        <f>MAX(E6548-F6548-G6548,0)</f>
        <v/>
      </c>
      <c r="I6548">
        <f>MIN(E6548,F6548+G6548)+(1-MgmtPct)*H6548</f>
        <v/>
      </c>
      <c r="J6548">
        <f>IF(I6548/SponsorCost&gt;=RatchetTrigger,1,0)</f>
        <v/>
      </c>
      <c r="K6548">
        <f>IF(J6548=1,MgmtPctRatchet,MgmtPct)</f>
        <v/>
      </c>
      <c r="L6548">
        <f>K6548*H6548</f>
        <v/>
      </c>
      <c r="M6548">
        <f>EXP(-rf*C6548)*L6548</f>
        <v/>
      </c>
      <c r="N6548">
        <f>EXP(-rf*C6548)*E6548</f>
        <v/>
      </c>
    </row>
    <row r="6549">
      <c r="A6549" t="n">
        <v>6541</v>
      </c>
      <c r="B6549">
        <f>RAND()</f>
        <v/>
      </c>
      <c r="C6549">
        <f>IF(B6549&lt;P_3,3,IF(B6549&lt;P_3+P_4,4,5))</f>
        <v/>
      </c>
      <c r="D6549">
        <f>NORM.S.INV(RAND())</f>
        <v/>
      </c>
      <c r="E6549">
        <f>V0*EXP((rf-q_leak-0.5*sigma^2)*C6549+sigma*SQRT(C6549)*D6549)</f>
        <v/>
      </c>
      <c r="F6549">
        <f>SHL_face*(1+SHL_rate)^C6549</f>
        <v/>
      </c>
      <c r="G6549">
        <f>Pref_face*(1+Pref_rate)^C6549</f>
        <v/>
      </c>
      <c r="H6549">
        <f>MAX(E6549-F6549-G6549,0)</f>
        <v/>
      </c>
      <c r="I6549">
        <f>MIN(E6549,F6549+G6549)+(1-MgmtPct)*H6549</f>
        <v/>
      </c>
      <c r="J6549">
        <f>IF(I6549/SponsorCost&gt;=RatchetTrigger,1,0)</f>
        <v/>
      </c>
      <c r="K6549">
        <f>IF(J6549=1,MgmtPctRatchet,MgmtPct)</f>
        <v/>
      </c>
      <c r="L6549">
        <f>K6549*H6549</f>
        <v/>
      </c>
      <c r="M6549">
        <f>EXP(-rf*C6549)*L6549</f>
        <v/>
      </c>
      <c r="N6549">
        <f>EXP(-rf*C6549)*E6549</f>
        <v/>
      </c>
    </row>
    <row r="6550">
      <c r="A6550" t="n">
        <v>6542</v>
      </c>
      <c r="B6550">
        <f>RAND()</f>
        <v/>
      </c>
      <c r="C6550">
        <f>IF(B6550&lt;P_3,3,IF(B6550&lt;P_3+P_4,4,5))</f>
        <v/>
      </c>
      <c r="D6550">
        <f>NORM.S.INV(RAND())</f>
        <v/>
      </c>
      <c r="E6550">
        <f>V0*EXP((rf-q_leak-0.5*sigma^2)*C6550+sigma*SQRT(C6550)*D6550)</f>
        <v/>
      </c>
      <c r="F6550">
        <f>SHL_face*(1+SHL_rate)^C6550</f>
        <v/>
      </c>
      <c r="G6550">
        <f>Pref_face*(1+Pref_rate)^C6550</f>
        <v/>
      </c>
      <c r="H6550">
        <f>MAX(E6550-F6550-G6550,0)</f>
        <v/>
      </c>
      <c r="I6550">
        <f>MIN(E6550,F6550+G6550)+(1-MgmtPct)*H6550</f>
        <v/>
      </c>
      <c r="J6550">
        <f>IF(I6550/SponsorCost&gt;=RatchetTrigger,1,0)</f>
        <v/>
      </c>
      <c r="K6550">
        <f>IF(J6550=1,MgmtPctRatchet,MgmtPct)</f>
        <v/>
      </c>
      <c r="L6550">
        <f>K6550*H6550</f>
        <v/>
      </c>
      <c r="M6550">
        <f>EXP(-rf*C6550)*L6550</f>
        <v/>
      </c>
      <c r="N6550">
        <f>EXP(-rf*C6550)*E6550</f>
        <v/>
      </c>
    </row>
    <row r="6551">
      <c r="A6551" t="n">
        <v>6543</v>
      </c>
      <c r="B6551">
        <f>RAND()</f>
        <v/>
      </c>
      <c r="C6551">
        <f>IF(B6551&lt;P_3,3,IF(B6551&lt;P_3+P_4,4,5))</f>
        <v/>
      </c>
      <c r="D6551">
        <f>NORM.S.INV(RAND())</f>
        <v/>
      </c>
      <c r="E6551">
        <f>V0*EXP((rf-q_leak-0.5*sigma^2)*C6551+sigma*SQRT(C6551)*D6551)</f>
        <v/>
      </c>
      <c r="F6551">
        <f>SHL_face*(1+SHL_rate)^C6551</f>
        <v/>
      </c>
      <c r="G6551">
        <f>Pref_face*(1+Pref_rate)^C6551</f>
        <v/>
      </c>
      <c r="H6551">
        <f>MAX(E6551-F6551-G6551,0)</f>
        <v/>
      </c>
      <c r="I6551">
        <f>MIN(E6551,F6551+G6551)+(1-MgmtPct)*H6551</f>
        <v/>
      </c>
      <c r="J6551">
        <f>IF(I6551/SponsorCost&gt;=RatchetTrigger,1,0)</f>
        <v/>
      </c>
      <c r="K6551">
        <f>IF(J6551=1,MgmtPctRatchet,MgmtPct)</f>
        <v/>
      </c>
      <c r="L6551">
        <f>K6551*H6551</f>
        <v/>
      </c>
      <c r="M6551">
        <f>EXP(-rf*C6551)*L6551</f>
        <v/>
      </c>
      <c r="N6551">
        <f>EXP(-rf*C6551)*E6551</f>
        <v/>
      </c>
    </row>
    <row r="6552">
      <c r="A6552" t="n">
        <v>6544</v>
      </c>
      <c r="B6552">
        <f>RAND()</f>
        <v/>
      </c>
      <c r="C6552">
        <f>IF(B6552&lt;P_3,3,IF(B6552&lt;P_3+P_4,4,5))</f>
        <v/>
      </c>
      <c r="D6552">
        <f>NORM.S.INV(RAND())</f>
        <v/>
      </c>
      <c r="E6552">
        <f>V0*EXP((rf-q_leak-0.5*sigma^2)*C6552+sigma*SQRT(C6552)*D6552)</f>
        <v/>
      </c>
      <c r="F6552">
        <f>SHL_face*(1+SHL_rate)^C6552</f>
        <v/>
      </c>
      <c r="G6552">
        <f>Pref_face*(1+Pref_rate)^C6552</f>
        <v/>
      </c>
      <c r="H6552">
        <f>MAX(E6552-F6552-G6552,0)</f>
        <v/>
      </c>
      <c r="I6552">
        <f>MIN(E6552,F6552+G6552)+(1-MgmtPct)*H6552</f>
        <v/>
      </c>
      <c r="J6552">
        <f>IF(I6552/SponsorCost&gt;=RatchetTrigger,1,0)</f>
        <v/>
      </c>
      <c r="K6552">
        <f>IF(J6552=1,MgmtPctRatchet,MgmtPct)</f>
        <v/>
      </c>
      <c r="L6552">
        <f>K6552*H6552</f>
        <v/>
      </c>
      <c r="M6552">
        <f>EXP(-rf*C6552)*L6552</f>
        <v/>
      </c>
      <c r="N6552">
        <f>EXP(-rf*C6552)*E6552</f>
        <v/>
      </c>
    </row>
    <row r="6553">
      <c r="A6553" t="n">
        <v>6545</v>
      </c>
      <c r="B6553">
        <f>RAND()</f>
        <v/>
      </c>
      <c r="C6553">
        <f>IF(B6553&lt;P_3,3,IF(B6553&lt;P_3+P_4,4,5))</f>
        <v/>
      </c>
      <c r="D6553">
        <f>NORM.S.INV(RAND())</f>
        <v/>
      </c>
      <c r="E6553">
        <f>V0*EXP((rf-q_leak-0.5*sigma^2)*C6553+sigma*SQRT(C6553)*D6553)</f>
        <v/>
      </c>
      <c r="F6553">
        <f>SHL_face*(1+SHL_rate)^C6553</f>
        <v/>
      </c>
      <c r="G6553">
        <f>Pref_face*(1+Pref_rate)^C6553</f>
        <v/>
      </c>
      <c r="H6553">
        <f>MAX(E6553-F6553-G6553,0)</f>
        <v/>
      </c>
      <c r="I6553">
        <f>MIN(E6553,F6553+G6553)+(1-MgmtPct)*H6553</f>
        <v/>
      </c>
      <c r="J6553">
        <f>IF(I6553/SponsorCost&gt;=RatchetTrigger,1,0)</f>
        <v/>
      </c>
      <c r="K6553">
        <f>IF(J6553=1,MgmtPctRatchet,MgmtPct)</f>
        <v/>
      </c>
      <c r="L6553">
        <f>K6553*H6553</f>
        <v/>
      </c>
      <c r="M6553">
        <f>EXP(-rf*C6553)*L6553</f>
        <v/>
      </c>
      <c r="N6553">
        <f>EXP(-rf*C6553)*E6553</f>
        <v/>
      </c>
    </row>
    <row r="6554">
      <c r="A6554" t="n">
        <v>6546</v>
      </c>
      <c r="B6554">
        <f>RAND()</f>
        <v/>
      </c>
      <c r="C6554">
        <f>IF(B6554&lt;P_3,3,IF(B6554&lt;P_3+P_4,4,5))</f>
        <v/>
      </c>
      <c r="D6554">
        <f>NORM.S.INV(RAND())</f>
        <v/>
      </c>
      <c r="E6554">
        <f>V0*EXP((rf-q_leak-0.5*sigma^2)*C6554+sigma*SQRT(C6554)*D6554)</f>
        <v/>
      </c>
      <c r="F6554">
        <f>SHL_face*(1+SHL_rate)^C6554</f>
        <v/>
      </c>
      <c r="G6554">
        <f>Pref_face*(1+Pref_rate)^C6554</f>
        <v/>
      </c>
      <c r="H6554">
        <f>MAX(E6554-F6554-G6554,0)</f>
        <v/>
      </c>
      <c r="I6554">
        <f>MIN(E6554,F6554+G6554)+(1-MgmtPct)*H6554</f>
        <v/>
      </c>
      <c r="J6554">
        <f>IF(I6554/SponsorCost&gt;=RatchetTrigger,1,0)</f>
        <v/>
      </c>
      <c r="K6554">
        <f>IF(J6554=1,MgmtPctRatchet,MgmtPct)</f>
        <v/>
      </c>
      <c r="L6554">
        <f>K6554*H6554</f>
        <v/>
      </c>
      <c r="M6554">
        <f>EXP(-rf*C6554)*L6554</f>
        <v/>
      </c>
      <c r="N6554">
        <f>EXP(-rf*C6554)*E6554</f>
        <v/>
      </c>
    </row>
    <row r="6555">
      <c r="A6555" t="n">
        <v>6547</v>
      </c>
      <c r="B6555">
        <f>RAND()</f>
        <v/>
      </c>
      <c r="C6555">
        <f>IF(B6555&lt;P_3,3,IF(B6555&lt;P_3+P_4,4,5))</f>
        <v/>
      </c>
      <c r="D6555">
        <f>NORM.S.INV(RAND())</f>
        <v/>
      </c>
      <c r="E6555">
        <f>V0*EXP((rf-q_leak-0.5*sigma^2)*C6555+sigma*SQRT(C6555)*D6555)</f>
        <v/>
      </c>
      <c r="F6555">
        <f>SHL_face*(1+SHL_rate)^C6555</f>
        <v/>
      </c>
      <c r="G6555">
        <f>Pref_face*(1+Pref_rate)^C6555</f>
        <v/>
      </c>
      <c r="H6555">
        <f>MAX(E6555-F6555-G6555,0)</f>
        <v/>
      </c>
      <c r="I6555">
        <f>MIN(E6555,F6555+G6555)+(1-MgmtPct)*H6555</f>
        <v/>
      </c>
      <c r="J6555">
        <f>IF(I6555/SponsorCost&gt;=RatchetTrigger,1,0)</f>
        <v/>
      </c>
      <c r="K6555">
        <f>IF(J6555=1,MgmtPctRatchet,MgmtPct)</f>
        <v/>
      </c>
      <c r="L6555">
        <f>K6555*H6555</f>
        <v/>
      </c>
      <c r="M6555">
        <f>EXP(-rf*C6555)*L6555</f>
        <v/>
      </c>
      <c r="N6555">
        <f>EXP(-rf*C6555)*E6555</f>
        <v/>
      </c>
    </row>
    <row r="6556">
      <c r="A6556" t="n">
        <v>6548</v>
      </c>
      <c r="B6556">
        <f>RAND()</f>
        <v/>
      </c>
      <c r="C6556">
        <f>IF(B6556&lt;P_3,3,IF(B6556&lt;P_3+P_4,4,5))</f>
        <v/>
      </c>
      <c r="D6556">
        <f>NORM.S.INV(RAND())</f>
        <v/>
      </c>
      <c r="E6556">
        <f>V0*EXP((rf-q_leak-0.5*sigma^2)*C6556+sigma*SQRT(C6556)*D6556)</f>
        <v/>
      </c>
      <c r="F6556">
        <f>SHL_face*(1+SHL_rate)^C6556</f>
        <v/>
      </c>
      <c r="G6556">
        <f>Pref_face*(1+Pref_rate)^C6556</f>
        <v/>
      </c>
      <c r="H6556">
        <f>MAX(E6556-F6556-G6556,0)</f>
        <v/>
      </c>
      <c r="I6556">
        <f>MIN(E6556,F6556+G6556)+(1-MgmtPct)*H6556</f>
        <v/>
      </c>
      <c r="J6556">
        <f>IF(I6556/SponsorCost&gt;=RatchetTrigger,1,0)</f>
        <v/>
      </c>
      <c r="K6556">
        <f>IF(J6556=1,MgmtPctRatchet,MgmtPct)</f>
        <v/>
      </c>
      <c r="L6556">
        <f>K6556*H6556</f>
        <v/>
      </c>
      <c r="M6556">
        <f>EXP(-rf*C6556)*L6556</f>
        <v/>
      </c>
      <c r="N6556">
        <f>EXP(-rf*C6556)*E6556</f>
        <v/>
      </c>
    </row>
    <row r="6557">
      <c r="A6557" t="n">
        <v>6549</v>
      </c>
      <c r="B6557">
        <f>RAND()</f>
        <v/>
      </c>
      <c r="C6557">
        <f>IF(B6557&lt;P_3,3,IF(B6557&lt;P_3+P_4,4,5))</f>
        <v/>
      </c>
      <c r="D6557">
        <f>NORM.S.INV(RAND())</f>
        <v/>
      </c>
      <c r="E6557">
        <f>V0*EXP((rf-q_leak-0.5*sigma^2)*C6557+sigma*SQRT(C6557)*D6557)</f>
        <v/>
      </c>
      <c r="F6557">
        <f>SHL_face*(1+SHL_rate)^C6557</f>
        <v/>
      </c>
      <c r="G6557">
        <f>Pref_face*(1+Pref_rate)^C6557</f>
        <v/>
      </c>
      <c r="H6557">
        <f>MAX(E6557-F6557-G6557,0)</f>
        <v/>
      </c>
      <c r="I6557">
        <f>MIN(E6557,F6557+G6557)+(1-MgmtPct)*H6557</f>
        <v/>
      </c>
      <c r="J6557">
        <f>IF(I6557/SponsorCost&gt;=RatchetTrigger,1,0)</f>
        <v/>
      </c>
      <c r="K6557">
        <f>IF(J6557=1,MgmtPctRatchet,MgmtPct)</f>
        <v/>
      </c>
      <c r="L6557">
        <f>K6557*H6557</f>
        <v/>
      </c>
      <c r="M6557">
        <f>EXP(-rf*C6557)*L6557</f>
        <v/>
      </c>
      <c r="N6557">
        <f>EXP(-rf*C6557)*E6557</f>
        <v/>
      </c>
    </row>
    <row r="6558">
      <c r="A6558" t="n">
        <v>6550</v>
      </c>
      <c r="B6558">
        <f>RAND()</f>
        <v/>
      </c>
      <c r="C6558">
        <f>IF(B6558&lt;P_3,3,IF(B6558&lt;P_3+P_4,4,5))</f>
        <v/>
      </c>
      <c r="D6558">
        <f>NORM.S.INV(RAND())</f>
        <v/>
      </c>
      <c r="E6558">
        <f>V0*EXP((rf-q_leak-0.5*sigma^2)*C6558+sigma*SQRT(C6558)*D6558)</f>
        <v/>
      </c>
      <c r="F6558">
        <f>SHL_face*(1+SHL_rate)^C6558</f>
        <v/>
      </c>
      <c r="G6558">
        <f>Pref_face*(1+Pref_rate)^C6558</f>
        <v/>
      </c>
      <c r="H6558">
        <f>MAX(E6558-F6558-G6558,0)</f>
        <v/>
      </c>
      <c r="I6558">
        <f>MIN(E6558,F6558+G6558)+(1-MgmtPct)*H6558</f>
        <v/>
      </c>
      <c r="J6558">
        <f>IF(I6558/SponsorCost&gt;=RatchetTrigger,1,0)</f>
        <v/>
      </c>
      <c r="K6558">
        <f>IF(J6558=1,MgmtPctRatchet,MgmtPct)</f>
        <v/>
      </c>
      <c r="L6558">
        <f>K6558*H6558</f>
        <v/>
      </c>
      <c r="M6558">
        <f>EXP(-rf*C6558)*L6558</f>
        <v/>
      </c>
      <c r="N6558">
        <f>EXP(-rf*C6558)*E6558</f>
        <v/>
      </c>
    </row>
    <row r="6559">
      <c r="A6559" t="n">
        <v>6551</v>
      </c>
      <c r="B6559">
        <f>RAND()</f>
        <v/>
      </c>
      <c r="C6559">
        <f>IF(B6559&lt;P_3,3,IF(B6559&lt;P_3+P_4,4,5))</f>
        <v/>
      </c>
      <c r="D6559">
        <f>NORM.S.INV(RAND())</f>
        <v/>
      </c>
      <c r="E6559">
        <f>V0*EXP((rf-q_leak-0.5*sigma^2)*C6559+sigma*SQRT(C6559)*D6559)</f>
        <v/>
      </c>
      <c r="F6559">
        <f>SHL_face*(1+SHL_rate)^C6559</f>
        <v/>
      </c>
      <c r="G6559">
        <f>Pref_face*(1+Pref_rate)^C6559</f>
        <v/>
      </c>
      <c r="H6559">
        <f>MAX(E6559-F6559-G6559,0)</f>
        <v/>
      </c>
      <c r="I6559">
        <f>MIN(E6559,F6559+G6559)+(1-MgmtPct)*H6559</f>
        <v/>
      </c>
      <c r="J6559">
        <f>IF(I6559/SponsorCost&gt;=RatchetTrigger,1,0)</f>
        <v/>
      </c>
      <c r="K6559">
        <f>IF(J6559=1,MgmtPctRatchet,MgmtPct)</f>
        <v/>
      </c>
      <c r="L6559">
        <f>K6559*H6559</f>
        <v/>
      </c>
      <c r="M6559">
        <f>EXP(-rf*C6559)*L6559</f>
        <v/>
      </c>
      <c r="N6559">
        <f>EXP(-rf*C6559)*E6559</f>
        <v/>
      </c>
    </row>
    <row r="6560">
      <c r="A6560" t="n">
        <v>6552</v>
      </c>
      <c r="B6560">
        <f>RAND()</f>
        <v/>
      </c>
      <c r="C6560">
        <f>IF(B6560&lt;P_3,3,IF(B6560&lt;P_3+P_4,4,5))</f>
        <v/>
      </c>
      <c r="D6560">
        <f>NORM.S.INV(RAND())</f>
        <v/>
      </c>
      <c r="E6560">
        <f>V0*EXP((rf-q_leak-0.5*sigma^2)*C6560+sigma*SQRT(C6560)*D6560)</f>
        <v/>
      </c>
      <c r="F6560">
        <f>SHL_face*(1+SHL_rate)^C6560</f>
        <v/>
      </c>
      <c r="G6560">
        <f>Pref_face*(1+Pref_rate)^C6560</f>
        <v/>
      </c>
      <c r="H6560">
        <f>MAX(E6560-F6560-G6560,0)</f>
        <v/>
      </c>
      <c r="I6560">
        <f>MIN(E6560,F6560+G6560)+(1-MgmtPct)*H6560</f>
        <v/>
      </c>
      <c r="J6560">
        <f>IF(I6560/SponsorCost&gt;=RatchetTrigger,1,0)</f>
        <v/>
      </c>
      <c r="K6560">
        <f>IF(J6560=1,MgmtPctRatchet,MgmtPct)</f>
        <v/>
      </c>
      <c r="L6560">
        <f>K6560*H6560</f>
        <v/>
      </c>
      <c r="M6560">
        <f>EXP(-rf*C6560)*L6560</f>
        <v/>
      </c>
      <c r="N6560">
        <f>EXP(-rf*C6560)*E6560</f>
        <v/>
      </c>
    </row>
    <row r="6561">
      <c r="A6561" t="n">
        <v>6553</v>
      </c>
      <c r="B6561">
        <f>RAND()</f>
        <v/>
      </c>
      <c r="C6561">
        <f>IF(B6561&lt;P_3,3,IF(B6561&lt;P_3+P_4,4,5))</f>
        <v/>
      </c>
      <c r="D6561">
        <f>NORM.S.INV(RAND())</f>
        <v/>
      </c>
      <c r="E6561">
        <f>V0*EXP((rf-q_leak-0.5*sigma^2)*C6561+sigma*SQRT(C6561)*D6561)</f>
        <v/>
      </c>
      <c r="F6561">
        <f>SHL_face*(1+SHL_rate)^C6561</f>
        <v/>
      </c>
      <c r="G6561">
        <f>Pref_face*(1+Pref_rate)^C6561</f>
        <v/>
      </c>
      <c r="H6561">
        <f>MAX(E6561-F6561-G6561,0)</f>
        <v/>
      </c>
      <c r="I6561">
        <f>MIN(E6561,F6561+G6561)+(1-MgmtPct)*H6561</f>
        <v/>
      </c>
      <c r="J6561">
        <f>IF(I6561/SponsorCost&gt;=RatchetTrigger,1,0)</f>
        <v/>
      </c>
      <c r="K6561">
        <f>IF(J6561=1,MgmtPctRatchet,MgmtPct)</f>
        <v/>
      </c>
      <c r="L6561">
        <f>K6561*H6561</f>
        <v/>
      </c>
      <c r="M6561">
        <f>EXP(-rf*C6561)*L6561</f>
        <v/>
      </c>
      <c r="N6561">
        <f>EXP(-rf*C6561)*E6561</f>
        <v/>
      </c>
    </row>
    <row r="6562">
      <c r="A6562" t="n">
        <v>6554</v>
      </c>
      <c r="B6562">
        <f>RAND()</f>
        <v/>
      </c>
      <c r="C6562">
        <f>IF(B6562&lt;P_3,3,IF(B6562&lt;P_3+P_4,4,5))</f>
        <v/>
      </c>
      <c r="D6562">
        <f>NORM.S.INV(RAND())</f>
        <v/>
      </c>
      <c r="E6562">
        <f>V0*EXP((rf-q_leak-0.5*sigma^2)*C6562+sigma*SQRT(C6562)*D6562)</f>
        <v/>
      </c>
      <c r="F6562">
        <f>SHL_face*(1+SHL_rate)^C6562</f>
        <v/>
      </c>
      <c r="G6562">
        <f>Pref_face*(1+Pref_rate)^C6562</f>
        <v/>
      </c>
      <c r="H6562">
        <f>MAX(E6562-F6562-G6562,0)</f>
        <v/>
      </c>
      <c r="I6562">
        <f>MIN(E6562,F6562+G6562)+(1-MgmtPct)*H6562</f>
        <v/>
      </c>
      <c r="J6562">
        <f>IF(I6562/SponsorCost&gt;=RatchetTrigger,1,0)</f>
        <v/>
      </c>
      <c r="K6562">
        <f>IF(J6562=1,MgmtPctRatchet,MgmtPct)</f>
        <v/>
      </c>
      <c r="L6562">
        <f>K6562*H6562</f>
        <v/>
      </c>
      <c r="M6562">
        <f>EXP(-rf*C6562)*L6562</f>
        <v/>
      </c>
      <c r="N6562">
        <f>EXP(-rf*C6562)*E6562</f>
        <v/>
      </c>
    </row>
    <row r="6563">
      <c r="A6563" t="n">
        <v>6555</v>
      </c>
      <c r="B6563">
        <f>RAND()</f>
        <v/>
      </c>
      <c r="C6563">
        <f>IF(B6563&lt;P_3,3,IF(B6563&lt;P_3+P_4,4,5))</f>
        <v/>
      </c>
      <c r="D6563">
        <f>NORM.S.INV(RAND())</f>
        <v/>
      </c>
      <c r="E6563">
        <f>V0*EXP((rf-q_leak-0.5*sigma^2)*C6563+sigma*SQRT(C6563)*D6563)</f>
        <v/>
      </c>
      <c r="F6563">
        <f>SHL_face*(1+SHL_rate)^C6563</f>
        <v/>
      </c>
      <c r="G6563">
        <f>Pref_face*(1+Pref_rate)^C6563</f>
        <v/>
      </c>
      <c r="H6563">
        <f>MAX(E6563-F6563-G6563,0)</f>
        <v/>
      </c>
      <c r="I6563">
        <f>MIN(E6563,F6563+G6563)+(1-MgmtPct)*H6563</f>
        <v/>
      </c>
      <c r="J6563">
        <f>IF(I6563/SponsorCost&gt;=RatchetTrigger,1,0)</f>
        <v/>
      </c>
      <c r="K6563">
        <f>IF(J6563=1,MgmtPctRatchet,MgmtPct)</f>
        <v/>
      </c>
      <c r="L6563">
        <f>K6563*H6563</f>
        <v/>
      </c>
      <c r="M6563">
        <f>EXP(-rf*C6563)*L6563</f>
        <v/>
      </c>
      <c r="N6563">
        <f>EXP(-rf*C6563)*E6563</f>
        <v/>
      </c>
    </row>
    <row r="6564">
      <c r="A6564" t="n">
        <v>6556</v>
      </c>
      <c r="B6564">
        <f>RAND()</f>
        <v/>
      </c>
      <c r="C6564">
        <f>IF(B6564&lt;P_3,3,IF(B6564&lt;P_3+P_4,4,5))</f>
        <v/>
      </c>
      <c r="D6564">
        <f>NORM.S.INV(RAND())</f>
        <v/>
      </c>
      <c r="E6564">
        <f>V0*EXP((rf-q_leak-0.5*sigma^2)*C6564+sigma*SQRT(C6564)*D6564)</f>
        <v/>
      </c>
      <c r="F6564">
        <f>SHL_face*(1+SHL_rate)^C6564</f>
        <v/>
      </c>
      <c r="G6564">
        <f>Pref_face*(1+Pref_rate)^C6564</f>
        <v/>
      </c>
      <c r="H6564">
        <f>MAX(E6564-F6564-G6564,0)</f>
        <v/>
      </c>
      <c r="I6564">
        <f>MIN(E6564,F6564+G6564)+(1-MgmtPct)*H6564</f>
        <v/>
      </c>
      <c r="J6564">
        <f>IF(I6564/SponsorCost&gt;=RatchetTrigger,1,0)</f>
        <v/>
      </c>
      <c r="K6564">
        <f>IF(J6564=1,MgmtPctRatchet,MgmtPct)</f>
        <v/>
      </c>
      <c r="L6564">
        <f>K6564*H6564</f>
        <v/>
      </c>
      <c r="M6564">
        <f>EXP(-rf*C6564)*L6564</f>
        <v/>
      </c>
      <c r="N6564">
        <f>EXP(-rf*C6564)*E6564</f>
        <v/>
      </c>
    </row>
    <row r="6565">
      <c r="A6565" t="n">
        <v>6557</v>
      </c>
      <c r="B6565">
        <f>RAND()</f>
        <v/>
      </c>
      <c r="C6565">
        <f>IF(B6565&lt;P_3,3,IF(B6565&lt;P_3+P_4,4,5))</f>
        <v/>
      </c>
      <c r="D6565">
        <f>NORM.S.INV(RAND())</f>
        <v/>
      </c>
      <c r="E6565">
        <f>V0*EXP((rf-q_leak-0.5*sigma^2)*C6565+sigma*SQRT(C6565)*D6565)</f>
        <v/>
      </c>
      <c r="F6565">
        <f>SHL_face*(1+SHL_rate)^C6565</f>
        <v/>
      </c>
      <c r="G6565">
        <f>Pref_face*(1+Pref_rate)^C6565</f>
        <v/>
      </c>
      <c r="H6565">
        <f>MAX(E6565-F6565-G6565,0)</f>
        <v/>
      </c>
      <c r="I6565">
        <f>MIN(E6565,F6565+G6565)+(1-MgmtPct)*H6565</f>
        <v/>
      </c>
      <c r="J6565">
        <f>IF(I6565/SponsorCost&gt;=RatchetTrigger,1,0)</f>
        <v/>
      </c>
      <c r="K6565">
        <f>IF(J6565=1,MgmtPctRatchet,MgmtPct)</f>
        <v/>
      </c>
      <c r="L6565">
        <f>K6565*H6565</f>
        <v/>
      </c>
      <c r="M6565">
        <f>EXP(-rf*C6565)*L6565</f>
        <v/>
      </c>
      <c r="N6565">
        <f>EXP(-rf*C6565)*E6565</f>
        <v/>
      </c>
    </row>
    <row r="6566">
      <c r="A6566" t="n">
        <v>6558</v>
      </c>
      <c r="B6566">
        <f>RAND()</f>
        <v/>
      </c>
      <c r="C6566">
        <f>IF(B6566&lt;P_3,3,IF(B6566&lt;P_3+P_4,4,5))</f>
        <v/>
      </c>
      <c r="D6566">
        <f>NORM.S.INV(RAND())</f>
        <v/>
      </c>
      <c r="E6566">
        <f>V0*EXP((rf-q_leak-0.5*sigma^2)*C6566+sigma*SQRT(C6566)*D6566)</f>
        <v/>
      </c>
      <c r="F6566">
        <f>SHL_face*(1+SHL_rate)^C6566</f>
        <v/>
      </c>
      <c r="G6566">
        <f>Pref_face*(1+Pref_rate)^C6566</f>
        <v/>
      </c>
      <c r="H6566">
        <f>MAX(E6566-F6566-G6566,0)</f>
        <v/>
      </c>
      <c r="I6566">
        <f>MIN(E6566,F6566+G6566)+(1-MgmtPct)*H6566</f>
        <v/>
      </c>
      <c r="J6566">
        <f>IF(I6566/SponsorCost&gt;=RatchetTrigger,1,0)</f>
        <v/>
      </c>
      <c r="K6566">
        <f>IF(J6566=1,MgmtPctRatchet,MgmtPct)</f>
        <v/>
      </c>
      <c r="L6566">
        <f>K6566*H6566</f>
        <v/>
      </c>
      <c r="M6566">
        <f>EXP(-rf*C6566)*L6566</f>
        <v/>
      </c>
      <c r="N6566">
        <f>EXP(-rf*C6566)*E6566</f>
        <v/>
      </c>
    </row>
    <row r="6567">
      <c r="A6567" t="n">
        <v>6559</v>
      </c>
      <c r="B6567">
        <f>RAND()</f>
        <v/>
      </c>
      <c r="C6567">
        <f>IF(B6567&lt;P_3,3,IF(B6567&lt;P_3+P_4,4,5))</f>
        <v/>
      </c>
      <c r="D6567">
        <f>NORM.S.INV(RAND())</f>
        <v/>
      </c>
      <c r="E6567">
        <f>V0*EXP((rf-q_leak-0.5*sigma^2)*C6567+sigma*SQRT(C6567)*D6567)</f>
        <v/>
      </c>
      <c r="F6567">
        <f>SHL_face*(1+SHL_rate)^C6567</f>
        <v/>
      </c>
      <c r="G6567">
        <f>Pref_face*(1+Pref_rate)^C6567</f>
        <v/>
      </c>
      <c r="H6567">
        <f>MAX(E6567-F6567-G6567,0)</f>
        <v/>
      </c>
      <c r="I6567">
        <f>MIN(E6567,F6567+G6567)+(1-MgmtPct)*H6567</f>
        <v/>
      </c>
      <c r="J6567">
        <f>IF(I6567/SponsorCost&gt;=RatchetTrigger,1,0)</f>
        <v/>
      </c>
      <c r="K6567">
        <f>IF(J6567=1,MgmtPctRatchet,MgmtPct)</f>
        <v/>
      </c>
      <c r="L6567">
        <f>K6567*H6567</f>
        <v/>
      </c>
      <c r="M6567">
        <f>EXP(-rf*C6567)*L6567</f>
        <v/>
      </c>
      <c r="N6567">
        <f>EXP(-rf*C6567)*E6567</f>
        <v/>
      </c>
    </row>
    <row r="6568">
      <c r="A6568" t="n">
        <v>6560</v>
      </c>
      <c r="B6568">
        <f>RAND()</f>
        <v/>
      </c>
      <c r="C6568">
        <f>IF(B6568&lt;P_3,3,IF(B6568&lt;P_3+P_4,4,5))</f>
        <v/>
      </c>
      <c r="D6568">
        <f>NORM.S.INV(RAND())</f>
        <v/>
      </c>
      <c r="E6568">
        <f>V0*EXP((rf-q_leak-0.5*sigma^2)*C6568+sigma*SQRT(C6568)*D6568)</f>
        <v/>
      </c>
      <c r="F6568">
        <f>SHL_face*(1+SHL_rate)^C6568</f>
        <v/>
      </c>
      <c r="G6568">
        <f>Pref_face*(1+Pref_rate)^C6568</f>
        <v/>
      </c>
      <c r="H6568">
        <f>MAX(E6568-F6568-G6568,0)</f>
        <v/>
      </c>
      <c r="I6568">
        <f>MIN(E6568,F6568+G6568)+(1-MgmtPct)*H6568</f>
        <v/>
      </c>
      <c r="J6568">
        <f>IF(I6568/SponsorCost&gt;=RatchetTrigger,1,0)</f>
        <v/>
      </c>
      <c r="K6568">
        <f>IF(J6568=1,MgmtPctRatchet,MgmtPct)</f>
        <v/>
      </c>
      <c r="L6568">
        <f>K6568*H6568</f>
        <v/>
      </c>
      <c r="M6568">
        <f>EXP(-rf*C6568)*L6568</f>
        <v/>
      </c>
      <c r="N6568">
        <f>EXP(-rf*C6568)*E6568</f>
        <v/>
      </c>
    </row>
    <row r="6569">
      <c r="A6569" t="n">
        <v>6561</v>
      </c>
      <c r="B6569">
        <f>RAND()</f>
        <v/>
      </c>
      <c r="C6569">
        <f>IF(B6569&lt;P_3,3,IF(B6569&lt;P_3+P_4,4,5))</f>
        <v/>
      </c>
      <c r="D6569">
        <f>NORM.S.INV(RAND())</f>
        <v/>
      </c>
      <c r="E6569">
        <f>V0*EXP((rf-q_leak-0.5*sigma^2)*C6569+sigma*SQRT(C6569)*D6569)</f>
        <v/>
      </c>
      <c r="F6569">
        <f>SHL_face*(1+SHL_rate)^C6569</f>
        <v/>
      </c>
      <c r="G6569">
        <f>Pref_face*(1+Pref_rate)^C6569</f>
        <v/>
      </c>
      <c r="H6569">
        <f>MAX(E6569-F6569-G6569,0)</f>
        <v/>
      </c>
      <c r="I6569">
        <f>MIN(E6569,F6569+G6569)+(1-MgmtPct)*H6569</f>
        <v/>
      </c>
      <c r="J6569">
        <f>IF(I6569/SponsorCost&gt;=RatchetTrigger,1,0)</f>
        <v/>
      </c>
      <c r="K6569">
        <f>IF(J6569=1,MgmtPctRatchet,MgmtPct)</f>
        <v/>
      </c>
      <c r="L6569">
        <f>K6569*H6569</f>
        <v/>
      </c>
      <c r="M6569">
        <f>EXP(-rf*C6569)*L6569</f>
        <v/>
      </c>
      <c r="N6569">
        <f>EXP(-rf*C6569)*E6569</f>
        <v/>
      </c>
    </row>
    <row r="6570">
      <c r="A6570" t="n">
        <v>6562</v>
      </c>
      <c r="B6570">
        <f>RAND()</f>
        <v/>
      </c>
      <c r="C6570">
        <f>IF(B6570&lt;P_3,3,IF(B6570&lt;P_3+P_4,4,5))</f>
        <v/>
      </c>
      <c r="D6570">
        <f>NORM.S.INV(RAND())</f>
        <v/>
      </c>
      <c r="E6570">
        <f>V0*EXP((rf-q_leak-0.5*sigma^2)*C6570+sigma*SQRT(C6570)*D6570)</f>
        <v/>
      </c>
      <c r="F6570">
        <f>SHL_face*(1+SHL_rate)^C6570</f>
        <v/>
      </c>
      <c r="G6570">
        <f>Pref_face*(1+Pref_rate)^C6570</f>
        <v/>
      </c>
      <c r="H6570">
        <f>MAX(E6570-F6570-G6570,0)</f>
        <v/>
      </c>
      <c r="I6570">
        <f>MIN(E6570,F6570+G6570)+(1-MgmtPct)*H6570</f>
        <v/>
      </c>
      <c r="J6570">
        <f>IF(I6570/SponsorCost&gt;=RatchetTrigger,1,0)</f>
        <v/>
      </c>
      <c r="K6570">
        <f>IF(J6570=1,MgmtPctRatchet,MgmtPct)</f>
        <v/>
      </c>
      <c r="L6570">
        <f>K6570*H6570</f>
        <v/>
      </c>
      <c r="M6570">
        <f>EXP(-rf*C6570)*L6570</f>
        <v/>
      </c>
      <c r="N6570">
        <f>EXP(-rf*C6570)*E6570</f>
        <v/>
      </c>
    </row>
    <row r="6571">
      <c r="A6571" t="n">
        <v>6563</v>
      </c>
      <c r="B6571">
        <f>RAND()</f>
        <v/>
      </c>
      <c r="C6571">
        <f>IF(B6571&lt;P_3,3,IF(B6571&lt;P_3+P_4,4,5))</f>
        <v/>
      </c>
      <c r="D6571">
        <f>NORM.S.INV(RAND())</f>
        <v/>
      </c>
      <c r="E6571">
        <f>V0*EXP((rf-q_leak-0.5*sigma^2)*C6571+sigma*SQRT(C6571)*D6571)</f>
        <v/>
      </c>
      <c r="F6571">
        <f>SHL_face*(1+SHL_rate)^C6571</f>
        <v/>
      </c>
      <c r="G6571">
        <f>Pref_face*(1+Pref_rate)^C6571</f>
        <v/>
      </c>
      <c r="H6571">
        <f>MAX(E6571-F6571-G6571,0)</f>
        <v/>
      </c>
      <c r="I6571">
        <f>MIN(E6571,F6571+G6571)+(1-MgmtPct)*H6571</f>
        <v/>
      </c>
      <c r="J6571">
        <f>IF(I6571/SponsorCost&gt;=RatchetTrigger,1,0)</f>
        <v/>
      </c>
      <c r="K6571">
        <f>IF(J6571=1,MgmtPctRatchet,MgmtPct)</f>
        <v/>
      </c>
      <c r="L6571">
        <f>K6571*H6571</f>
        <v/>
      </c>
      <c r="M6571">
        <f>EXP(-rf*C6571)*L6571</f>
        <v/>
      </c>
      <c r="N6571">
        <f>EXP(-rf*C6571)*E6571</f>
        <v/>
      </c>
    </row>
    <row r="6572">
      <c r="A6572" t="n">
        <v>6564</v>
      </c>
      <c r="B6572">
        <f>RAND()</f>
        <v/>
      </c>
      <c r="C6572">
        <f>IF(B6572&lt;P_3,3,IF(B6572&lt;P_3+P_4,4,5))</f>
        <v/>
      </c>
      <c r="D6572">
        <f>NORM.S.INV(RAND())</f>
        <v/>
      </c>
      <c r="E6572">
        <f>V0*EXP((rf-q_leak-0.5*sigma^2)*C6572+sigma*SQRT(C6572)*D6572)</f>
        <v/>
      </c>
      <c r="F6572">
        <f>SHL_face*(1+SHL_rate)^C6572</f>
        <v/>
      </c>
      <c r="G6572">
        <f>Pref_face*(1+Pref_rate)^C6572</f>
        <v/>
      </c>
      <c r="H6572">
        <f>MAX(E6572-F6572-G6572,0)</f>
        <v/>
      </c>
      <c r="I6572">
        <f>MIN(E6572,F6572+G6572)+(1-MgmtPct)*H6572</f>
        <v/>
      </c>
      <c r="J6572">
        <f>IF(I6572/SponsorCost&gt;=RatchetTrigger,1,0)</f>
        <v/>
      </c>
      <c r="K6572">
        <f>IF(J6572=1,MgmtPctRatchet,MgmtPct)</f>
        <v/>
      </c>
      <c r="L6572">
        <f>K6572*H6572</f>
        <v/>
      </c>
      <c r="M6572">
        <f>EXP(-rf*C6572)*L6572</f>
        <v/>
      </c>
      <c r="N6572">
        <f>EXP(-rf*C6572)*E6572</f>
        <v/>
      </c>
    </row>
    <row r="6573">
      <c r="A6573" t="n">
        <v>6565</v>
      </c>
      <c r="B6573">
        <f>RAND()</f>
        <v/>
      </c>
      <c r="C6573">
        <f>IF(B6573&lt;P_3,3,IF(B6573&lt;P_3+P_4,4,5))</f>
        <v/>
      </c>
      <c r="D6573">
        <f>NORM.S.INV(RAND())</f>
        <v/>
      </c>
      <c r="E6573">
        <f>V0*EXP((rf-q_leak-0.5*sigma^2)*C6573+sigma*SQRT(C6573)*D6573)</f>
        <v/>
      </c>
      <c r="F6573">
        <f>SHL_face*(1+SHL_rate)^C6573</f>
        <v/>
      </c>
      <c r="G6573">
        <f>Pref_face*(1+Pref_rate)^C6573</f>
        <v/>
      </c>
      <c r="H6573">
        <f>MAX(E6573-F6573-G6573,0)</f>
        <v/>
      </c>
      <c r="I6573">
        <f>MIN(E6573,F6573+G6573)+(1-MgmtPct)*H6573</f>
        <v/>
      </c>
      <c r="J6573">
        <f>IF(I6573/SponsorCost&gt;=RatchetTrigger,1,0)</f>
        <v/>
      </c>
      <c r="K6573">
        <f>IF(J6573=1,MgmtPctRatchet,MgmtPct)</f>
        <v/>
      </c>
      <c r="L6573">
        <f>K6573*H6573</f>
        <v/>
      </c>
      <c r="M6573">
        <f>EXP(-rf*C6573)*L6573</f>
        <v/>
      </c>
      <c r="N6573">
        <f>EXP(-rf*C6573)*E6573</f>
        <v/>
      </c>
    </row>
    <row r="6574">
      <c r="A6574" t="n">
        <v>6566</v>
      </c>
      <c r="B6574">
        <f>RAND()</f>
        <v/>
      </c>
      <c r="C6574">
        <f>IF(B6574&lt;P_3,3,IF(B6574&lt;P_3+P_4,4,5))</f>
        <v/>
      </c>
      <c r="D6574">
        <f>NORM.S.INV(RAND())</f>
        <v/>
      </c>
      <c r="E6574">
        <f>V0*EXP((rf-q_leak-0.5*sigma^2)*C6574+sigma*SQRT(C6574)*D6574)</f>
        <v/>
      </c>
      <c r="F6574">
        <f>SHL_face*(1+SHL_rate)^C6574</f>
        <v/>
      </c>
      <c r="G6574">
        <f>Pref_face*(1+Pref_rate)^C6574</f>
        <v/>
      </c>
      <c r="H6574">
        <f>MAX(E6574-F6574-G6574,0)</f>
        <v/>
      </c>
      <c r="I6574">
        <f>MIN(E6574,F6574+G6574)+(1-MgmtPct)*H6574</f>
        <v/>
      </c>
      <c r="J6574">
        <f>IF(I6574/SponsorCost&gt;=RatchetTrigger,1,0)</f>
        <v/>
      </c>
      <c r="K6574">
        <f>IF(J6574=1,MgmtPctRatchet,MgmtPct)</f>
        <v/>
      </c>
      <c r="L6574">
        <f>K6574*H6574</f>
        <v/>
      </c>
      <c r="M6574">
        <f>EXP(-rf*C6574)*L6574</f>
        <v/>
      </c>
      <c r="N6574">
        <f>EXP(-rf*C6574)*E6574</f>
        <v/>
      </c>
    </row>
    <row r="6575">
      <c r="A6575" t="n">
        <v>6567</v>
      </c>
      <c r="B6575">
        <f>RAND()</f>
        <v/>
      </c>
      <c r="C6575">
        <f>IF(B6575&lt;P_3,3,IF(B6575&lt;P_3+P_4,4,5))</f>
        <v/>
      </c>
      <c r="D6575">
        <f>NORM.S.INV(RAND())</f>
        <v/>
      </c>
      <c r="E6575">
        <f>V0*EXP((rf-q_leak-0.5*sigma^2)*C6575+sigma*SQRT(C6575)*D6575)</f>
        <v/>
      </c>
      <c r="F6575">
        <f>SHL_face*(1+SHL_rate)^C6575</f>
        <v/>
      </c>
      <c r="G6575">
        <f>Pref_face*(1+Pref_rate)^C6575</f>
        <v/>
      </c>
      <c r="H6575">
        <f>MAX(E6575-F6575-G6575,0)</f>
        <v/>
      </c>
      <c r="I6575">
        <f>MIN(E6575,F6575+G6575)+(1-MgmtPct)*H6575</f>
        <v/>
      </c>
      <c r="J6575">
        <f>IF(I6575/SponsorCost&gt;=RatchetTrigger,1,0)</f>
        <v/>
      </c>
      <c r="K6575">
        <f>IF(J6575=1,MgmtPctRatchet,MgmtPct)</f>
        <v/>
      </c>
      <c r="L6575">
        <f>K6575*H6575</f>
        <v/>
      </c>
      <c r="M6575">
        <f>EXP(-rf*C6575)*L6575</f>
        <v/>
      </c>
      <c r="N6575">
        <f>EXP(-rf*C6575)*E6575</f>
        <v/>
      </c>
    </row>
    <row r="6576">
      <c r="A6576" t="n">
        <v>6568</v>
      </c>
      <c r="B6576">
        <f>RAND()</f>
        <v/>
      </c>
      <c r="C6576">
        <f>IF(B6576&lt;P_3,3,IF(B6576&lt;P_3+P_4,4,5))</f>
        <v/>
      </c>
      <c r="D6576">
        <f>NORM.S.INV(RAND())</f>
        <v/>
      </c>
      <c r="E6576">
        <f>V0*EXP((rf-q_leak-0.5*sigma^2)*C6576+sigma*SQRT(C6576)*D6576)</f>
        <v/>
      </c>
      <c r="F6576">
        <f>SHL_face*(1+SHL_rate)^C6576</f>
        <v/>
      </c>
      <c r="G6576">
        <f>Pref_face*(1+Pref_rate)^C6576</f>
        <v/>
      </c>
      <c r="H6576">
        <f>MAX(E6576-F6576-G6576,0)</f>
        <v/>
      </c>
      <c r="I6576">
        <f>MIN(E6576,F6576+G6576)+(1-MgmtPct)*H6576</f>
        <v/>
      </c>
      <c r="J6576">
        <f>IF(I6576/SponsorCost&gt;=RatchetTrigger,1,0)</f>
        <v/>
      </c>
      <c r="K6576">
        <f>IF(J6576=1,MgmtPctRatchet,MgmtPct)</f>
        <v/>
      </c>
      <c r="L6576">
        <f>K6576*H6576</f>
        <v/>
      </c>
      <c r="M6576">
        <f>EXP(-rf*C6576)*L6576</f>
        <v/>
      </c>
      <c r="N6576">
        <f>EXP(-rf*C6576)*E6576</f>
        <v/>
      </c>
    </row>
    <row r="6577">
      <c r="A6577" t="n">
        <v>6569</v>
      </c>
      <c r="B6577">
        <f>RAND()</f>
        <v/>
      </c>
      <c r="C6577">
        <f>IF(B6577&lt;P_3,3,IF(B6577&lt;P_3+P_4,4,5))</f>
        <v/>
      </c>
      <c r="D6577">
        <f>NORM.S.INV(RAND())</f>
        <v/>
      </c>
      <c r="E6577">
        <f>V0*EXP((rf-q_leak-0.5*sigma^2)*C6577+sigma*SQRT(C6577)*D6577)</f>
        <v/>
      </c>
      <c r="F6577">
        <f>SHL_face*(1+SHL_rate)^C6577</f>
        <v/>
      </c>
      <c r="G6577">
        <f>Pref_face*(1+Pref_rate)^C6577</f>
        <v/>
      </c>
      <c r="H6577">
        <f>MAX(E6577-F6577-G6577,0)</f>
        <v/>
      </c>
      <c r="I6577">
        <f>MIN(E6577,F6577+G6577)+(1-MgmtPct)*H6577</f>
        <v/>
      </c>
      <c r="J6577">
        <f>IF(I6577/SponsorCost&gt;=RatchetTrigger,1,0)</f>
        <v/>
      </c>
      <c r="K6577">
        <f>IF(J6577=1,MgmtPctRatchet,MgmtPct)</f>
        <v/>
      </c>
      <c r="L6577">
        <f>K6577*H6577</f>
        <v/>
      </c>
      <c r="M6577">
        <f>EXP(-rf*C6577)*L6577</f>
        <v/>
      </c>
      <c r="N6577">
        <f>EXP(-rf*C6577)*E6577</f>
        <v/>
      </c>
    </row>
    <row r="6578">
      <c r="A6578" t="n">
        <v>6570</v>
      </c>
      <c r="B6578">
        <f>RAND()</f>
        <v/>
      </c>
      <c r="C6578">
        <f>IF(B6578&lt;P_3,3,IF(B6578&lt;P_3+P_4,4,5))</f>
        <v/>
      </c>
      <c r="D6578">
        <f>NORM.S.INV(RAND())</f>
        <v/>
      </c>
      <c r="E6578">
        <f>V0*EXP((rf-q_leak-0.5*sigma^2)*C6578+sigma*SQRT(C6578)*D6578)</f>
        <v/>
      </c>
      <c r="F6578">
        <f>SHL_face*(1+SHL_rate)^C6578</f>
        <v/>
      </c>
      <c r="G6578">
        <f>Pref_face*(1+Pref_rate)^C6578</f>
        <v/>
      </c>
      <c r="H6578">
        <f>MAX(E6578-F6578-G6578,0)</f>
        <v/>
      </c>
      <c r="I6578">
        <f>MIN(E6578,F6578+G6578)+(1-MgmtPct)*H6578</f>
        <v/>
      </c>
      <c r="J6578">
        <f>IF(I6578/SponsorCost&gt;=RatchetTrigger,1,0)</f>
        <v/>
      </c>
      <c r="K6578">
        <f>IF(J6578=1,MgmtPctRatchet,MgmtPct)</f>
        <v/>
      </c>
      <c r="L6578">
        <f>K6578*H6578</f>
        <v/>
      </c>
      <c r="M6578">
        <f>EXP(-rf*C6578)*L6578</f>
        <v/>
      </c>
      <c r="N6578">
        <f>EXP(-rf*C6578)*E6578</f>
        <v/>
      </c>
    </row>
    <row r="6579">
      <c r="A6579" t="n">
        <v>6571</v>
      </c>
      <c r="B6579">
        <f>RAND()</f>
        <v/>
      </c>
      <c r="C6579">
        <f>IF(B6579&lt;P_3,3,IF(B6579&lt;P_3+P_4,4,5))</f>
        <v/>
      </c>
      <c r="D6579">
        <f>NORM.S.INV(RAND())</f>
        <v/>
      </c>
      <c r="E6579">
        <f>V0*EXP((rf-q_leak-0.5*sigma^2)*C6579+sigma*SQRT(C6579)*D6579)</f>
        <v/>
      </c>
      <c r="F6579">
        <f>SHL_face*(1+SHL_rate)^C6579</f>
        <v/>
      </c>
      <c r="G6579">
        <f>Pref_face*(1+Pref_rate)^C6579</f>
        <v/>
      </c>
      <c r="H6579">
        <f>MAX(E6579-F6579-G6579,0)</f>
        <v/>
      </c>
      <c r="I6579">
        <f>MIN(E6579,F6579+G6579)+(1-MgmtPct)*H6579</f>
        <v/>
      </c>
      <c r="J6579">
        <f>IF(I6579/SponsorCost&gt;=RatchetTrigger,1,0)</f>
        <v/>
      </c>
      <c r="K6579">
        <f>IF(J6579=1,MgmtPctRatchet,MgmtPct)</f>
        <v/>
      </c>
      <c r="L6579">
        <f>K6579*H6579</f>
        <v/>
      </c>
      <c r="M6579">
        <f>EXP(-rf*C6579)*L6579</f>
        <v/>
      </c>
      <c r="N6579">
        <f>EXP(-rf*C6579)*E6579</f>
        <v/>
      </c>
    </row>
    <row r="6580">
      <c r="A6580" t="n">
        <v>6572</v>
      </c>
      <c r="B6580">
        <f>RAND()</f>
        <v/>
      </c>
      <c r="C6580">
        <f>IF(B6580&lt;P_3,3,IF(B6580&lt;P_3+P_4,4,5))</f>
        <v/>
      </c>
      <c r="D6580">
        <f>NORM.S.INV(RAND())</f>
        <v/>
      </c>
      <c r="E6580">
        <f>V0*EXP((rf-q_leak-0.5*sigma^2)*C6580+sigma*SQRT(C6580)*D6580)</f>
        <v/>
      </c>
      <c r="F6580">
        <f>SHL_face*(1+SHL_rate)^C6580</f>
        <v/>
      </c>
      <c r="G6580">
        <f>Pref_face*(1+Pref_rate)^C6580</f>
        <v/>
      </c>
      <c r="H6580">
        <f>MAX(E6580-F6580-G6580,0)</f>
        <v/>
      </c>
      <c r="I6580">
        <f>MIN(E6580,F6580+G6580)+(1-MgmtPct)*H6580</f>
        <v/>
      </c>
      <c r="J6580">
        <f>IF(I6580/SponsorCost&gt;=RatchetTrigger,1,0)</f>
        <v/>
      </c>
      <c r="K6580">
        <f>IF(J6580=1,MgmtPctRatchet,MgmtPct)</f>
        <v/>
      </c>
      <c r="L6580">
        <f>K6580*H6580</f>
        <v/>
      </c>
      <c r="M6580">
        <f>EXP(-rf*C6580)*L6580</f>
        <v/>
      </c>
      <c r="N6580">
        <f>EXP(-rf*C6580)*E6580</f>
        <v/>
      </c>
    </row>
    <row r="6581">
      <c r="A6581" t="n">
        <v>6573</v>
      </c>
      <c r="B6581">
        <f>RAND()</f>
        <v/>
      </c>
      <c r="C6581">
        <f>IF(B6581&lt;P_3,3,IF(B6581&lt;P_3+P_4,4,5))</f>
        <v/>
      </c>
      <c r="D6581">
        <f>NORM.S.INV(RAND())</f>
        <v/>
      </c>
      <c r="E6581">
        <f>V0*EXP((rf-q_leak-0.5*sigma^2)*C6581+sigma*SQRT(C6581)*D6581)</f>
        <v/>
      </c>
      <c r="F6581">
        <f>SHL_face*(1+SHL_rate)^C6581</f>
        <v/>
      </c>
      <c r="G6581">
        <f>Pref_face*(1+Pref_rate)^C6581</f>
        <v/>
      </c>
      <c r="H6581">
        <f>MAX(E6581-F6581-G6581,0)</f>
        <v/>
      </c>
      <c r="I6581">
        <f>MIN(E6581,F6581+G6581)+(1-MgmtPct)*H6581</f>
        <v/>
      </c>
      <c r="J6581">
        <f>IF(I6581/SponsorCost&gt;=RatchetTrigger,1,0)</f>
        <v/>
      </c>
      <c r="K6581">
        <f>IF(J6581=1,MgmtPctRatchet,MgmtPct)</f>
        <v/>
      </c>
      <c r="L6581">
        <f>K6581*H6581</f>
        <v/>
      </c>
      <c r="M6581">
        <f>EXP(-rf*C6581)*L6581</f>
        <v/>
      </c>
      <c r="N6581">
        <f>EXP(-rf*C6581)*E6581</f>
        <v/>
      </c>
    </row>
    <row r="6582">
      <c r="A6582" t="n">
        <v>6574</v>
      </c>
      <c r="B6582">
        <f>RAND()</f>
        <v/>
      </c>
      <c r="C6582">
        <f>IF(B6582&lt;P_3,3,IF(B6582&lt;P_3+P_4,4,5))</f>
        <v/>
      </c>
      <c r="D6582">
        <f>NORM.S.INV(RAND())</f>
        <v/>
      </c>
      <c r="E6582">
        <f>V0*EXP((rf-q_leak-0.5*sigma^2)*C6582+sigma*SQRT(C6582)*D6582)</f>
        <v/>
      </c>
      <c r="F6582">
        <f>SHL_face*(1+SHL_rate)^C6582</f>
        <v/>
      </c>
      <c r="G6582">
        <f>Pref_face*(1+Pref_rate)^C6582</f>
        <v/>
      </c>
      <c r="H6582">
        <f>MAX(E6582-F6582-G6582,0)</f>
        <v/>
      </c>
      <c r="I6582">
        <f>MIN(E6582,F6582+G6582)+(1-MgmtPct)*H6582</f>
        <v/>
      </c>
      <c r="J6582">
        <f>IF(I6582/SponsorCost&gt;=RatchetTrigger,1,0)</f>
        <v/>
      </c>
      <c r="K6582">
        <f>IF(J6582=1,MgmtPctRatchet,MgmtPct)</f>
        <v/>
      </c>
      <c r="L6582">
        <f>K6582*H6582</f>
        <v/>
      </c>
      <c r="M6582">
        <f>EXP(-rf*C6582)*L6582</f>
        <v/>
      </c>
      <c r="N6582">
        <f>EXP(-rf*C6582)*E6582</f>
        <v/>
      </c>
    </row>
    <row r="6583">
      <c r="A6583" t="n">
        <v>6575</v>
      </c>
      <c r="B6583">
        <f>RAND()</f>
        <v/>
      </c>
      <c r="C6583">
        <f>IF(B6583&lt;P_3,3,IF(B6583&lt;P_3+P_4,4,5))</f>
        <v/>
      </c>
      <c r="D6583">
        <f>NORM.S.INV(RAND())</f>
        <v/>
      </c>
      <c r="E6583">
        <f>V0*EXP((rf-q_leak-0.5*sigma^2)*C6583+sigma*SQRT(C6583)*D6583)</f>
        <v/>
      </c>
      <c r="F6583">
        <f>SHL_face*(1+SHL_rate)^C6583</f>
        <v/>
      </c>
      <c r="G6583">
        <f>Pref_face*(1+Pref_rate)^C6583</f>
        <v/>
      </c>
      <c r="H6583">
        <f>MAX(E6583-F6583-G6583,0)</f>
        <v/>
      </c>
      <c r="I6583">
        <f>MIN(E6583,F6583+G6583)+(1-MgmtPct)*H6583</f>
        <v/>
      </c>
      <c r="J6583">
        <f>IF(I6583/SponsorCost&gt;=RatchetTrigger,1,0)</f>
        <v/>
      </c>
      <c r="K6583">
        <f>IF(J6583=1,MgmtPctRatchet,MgmtPct)</f>
        <v/>
      </c>
      <c r="L6583">
        <f>K6583*H6583</f>
        <v/>
      </c>
      <c r="M6583">
        <f>EXP(-rf*C6583)*L6583</f>
        <v/>
      </c>
      <c r="N6583">
        <f>EXP(-rf*C6583)*E6583</f>
        <v/>
      </c>
    </row>
    <row r="6584">
      <c r="A6584" t="n">
        <v>6576</v>
      </c>
      <c r="B6584">
        <f>RAND()</f>
        <v/>
      </c>
      <c r="C6584">
        <f>IF(B6584&lt;P_3,3,IF(B6584&lt;P_3+P_4,4,5))</f>
        <v/>
      </c>
      <c r="D6584">
        <f>NORM.S.INV(RAND())</f>
        <v/>
      </c>
      <c r="E6584">
        <f>V0*EXP((rf-q_leak-0.5*sigma^2)*C6584+sigma*SQRT(C6584)*D6584)</f>
        <v/>
      </c>
      <c r="F6584">
        <f>SHL_face*(1+SHL_rate)^C6584</f>
        <v/>
      </c>
      <c r="G6584">
        <f>Pref_face*(1+Pref_rate)^C6584</f>
        <v/>
      </c>
      <c r="H6584">
        <f>MAX(E6584-F6584-G6584,0)</f>
        <v/>
      </c>
      <c r="I6584">
        <f>MIN(E6584,F6584+G6584)+(1-MgmtPct)*H6584</f>
        <v/>
      </c>
      <c r="J6584">
        <f>IF(I6584/SponsorCost&gt;=RatchetTrigger,1,0)</f>
        <v/>
      </c>
      <c r="K6584">
        <f>IF(J6584=1,MgmtPctRatchet,MgmtPct)</f>
        <v/>
      </c>
      <c r="L6584">
        <f>K6584*H6584</f>
        <v/>
      </c>
      <c r="M6584">
        <f>EXP(-rf*C6584)*L6584</f>
        <v/>
      </c>
      <c r="N6584">
        <f>EXP(-rf*C6584)*E6584</f>
        <v/>
      </c>
    </row>
    <row r="6585">
      <c r="A6585" t="n">
        <v>6577</v>
      </c>
      <c r="B6585">
        <f>RAND()</f>
        <v/>
      </c>
      <c r="C6585">
        <f>IF(B6585&lt;P_3,3,IF(B6585&lt;P_3+P_4,4,5))</f>
        <v/>
      </c>
      <c r="D6585">
        <f>NORM.S.INV(RAND())</f>
        <v/>
      </c>
      <c r="E6585">
        <f>V0*EXP((rf-q_leak-0.5*sigma^2)*C6585+sigma*SQRT(C6585)*D6585)</f>
        <v/>
      </c>
      <c r="F6585">
        <f>SHL_face*(1+SHL_rate)^C6585</f>
        <v/>
      </c>
      <c r="G6585">
        <f>Pref_face*(1+Pref_rate)^C6585</f>
        <v/>
      </c>
      <c r="H6585">
        <f>MAX(E6585-F6585-G6585,0)</f>
        <v/>
      </c>
      <c r="I6585">
        <f>MIN(E6585,F6585+G6585)+(1-MgmtPct)*H6585</f>
        <v/>
      </c>
      <c r="J6585">
        <f>IF(I6585/SponsorCost&gt;=RatchetTrigger,1,0)</f>
        <v/>
      </c>
      <c r="K6585">
        <f>IF(J6585=1,MgmtPctRatchet,MgmtPct)</f>
        <v/>
      </c>
      <c r="L6585">
        <f>K6585*H6585</f>
        <v/>
      </c>
      <c r="M6585">
        <f>EXP(-rf*C6585)*L6585</f>
        <v/>
      </c>
      <c r="N6585">
        <f>EXP(-rf*C6585)*E6585</f>
        <v/>
      </c>
    </row>
    <row r="6586">
      <c r="A6586" t="n">
        <v>6578</v>
      </c>
      <c r="B6586">
        <f>RAND()</f>
        <v/>
      </c>
      <c r="C6586">
        <f>IF(B6586&lt;P_3,3,IF(B6586&lt;P_3+P_4,4,5))</f>
        <v/>
      </c>
      <c r="D6586">
        <f>NORM.S.INV(RAND())</f>
        <v/>
      </c>
      <c r="E6586">
        <f>V0*EXP((rf-q_leak-0.5*sigma^2)*C6586+sigma*SQRT(C6586)*D6586)</f>
        <v/>
      </c>
      <c r="F6586">
        <f>SHL_face*(1+SHL_rate)^C6586</f>
        <v/>
      </c>
      <c r="G6586">
        <f>Pref_face*(1+Pref_rate)^C6586</f>
        <v/>
      </c>
      <c r="H6586">
        <f>MAX(E6586-F6586-G6586,0)</f>
        <v/>
      </c>
      <c r="I6586">
        <f>MIN(E6586,F6586+G6586)+(1-MgmtPct)*H6586</f>
        <v/>
      </c>
      <c r="J6586">
        <f>IF(I6586/SponsorCost&gt;=RatchetTrigger,1,0)</f>
        <v/>
      </c>
      <c r="K6586">
        <f>IF(J6586=1,MgmtPctRatchet,MgmtPct)</f>
        <v/>
      </c>
      <c r="L6586">
        <f>K6586*H6586</f>
        <v/>
      </c>
      <c r="M6586">
        <f>EXP(-rf*C6586)*L6586</f>
        <v/>
      </c>
      <c r="N6586">
        <f>EXP(-rf*C6586)*E6586</f>
        <v/>
      </c>
    </row>
    <row r="6587">
      <c r="A6587" t="n">
        <v>6579</v>
      </c>
      <c r="B6587">
        <f>RAND()</f>
        <v/>
      </c>
      <c r="C6587">
        <f>IF(B6587&lt;P_3,3,IF(B6587&lt;P_3+P_4,4,5))</f>
        <v/>
      </c>
      <c r="D6587">
        <f>NORM.S.INV(RAND())</f>
        <v/>
      </c>
      <c r="E6587">
        <f>V0*EXP((rf-q_leak-0.5*sigma^2)*C6587+sigma*SQRT(C6587)*D6587)</f>
        <v/>
      </c>
      <c r="F6587">
        <f>SHL_face*(1+SHL_rate)^C6587</f>
        <v/>
      </c>
      <c r="G6587">
        <f>Pref_face*(1+Pref_rate)^C6587</f>
        <v/>
      </c>
      <c r="H6587">
        <f>MAX(E6587-F6587-G6587,0)</f>
        <v/>
      </c>
      <c r="I6587">
        <f>MIN(E6587,F6587+G6587)+(1-MgmtPct)*H6587</f>
        <v/>
      </c>
      <c r="J6587">
        <f>IF(I6587/SponsorCost&gt;=RatchetTrigger,1,0)</f>
        <v/>
      </c>
      <c r="K6587">
        <f>IF(J6587=1,MgmtPctRatchet,MgmtPct)</f>
        <v/>
      </c>
      <c r="L6587">
        <f>K6587*H6587</f>
        <v/>
      </c>
      <c r="M6587">
        <f>EXP(-rf*C6587)*L6587</f>
        <v/>
      </c>
      <c r="N6587">
        <f>EXP(-rf*C6587)*E6587</f>
        <v/>
      </c>
    </row>
    <row r="6588">
      <c r="A6588" t="n">
        <v>6580</v>
      </c>
      <c r="B6588">
        <f>RAND()</f>
        <v/>
      </c>
      <c r="C6588">
        <f>IF(B6588&lt;P_3,3,IF(B6588&lt;P_3+P_4,4,5))</f>
        <v/>
      </c>
      <c r="D6588">
        <f>NORM.S.INV(RAND())</f>
        <v/>
      </c>
      <c r="E6588">
        <f>V0*EXP((rf-q_leak-0.5*sigma^2)*C6588+sigma*SQRT(C6588)*D6588)</f>
        <v/>
      </c>
      <c r="F6588">
        <f>SHL_face*(1+SHL_rate)^C6588</f>
        <v/>
      </c>
      <c r="G6588">
        <f>Pref_face*(1+Pref_rate)^C6588</f>
        <v/>
      </c>
      <c r="H6588">
        <f>MAX(E6588-F6588-G6588,0)</f>
        <v/>
      </c>
      <c r="I6588">
        <f>MIN(E6588,F6588+G6588)+(1-MgmtPct)*H6588</f>
        <v/>
      </c>
      <c r="J6588">
        <f>IF(I6588/SponsorCost&gt;=RatchetTrigger,1,0)</f>
        <v/>
      </c>
      <c r="K6588">
        <f>IF(J6588=1,MgmtPctRatchet,MgmtPct)</f>
        <v/>
      </c>
      <c r="L6588">
        <f>K6588*H6588</f>
        <v/>
      </c>
      <c r="M6588">
        <f>EXP(-rf*C6588)*L6588</f>
        <v/>
      </c>
      <c r="N6588">
        <f>EXP(-rf*C6588)*E6588</f>
        <v/>
      </c>
    </row>
    <row r="6589">
      <c r="A6589" t="n">
        <v>6581</v>
      </c>
      <c r="B6589">
        <f>RAND()</f>
        <v/>
      </c>
      <c r="C6589">
        <f>IF(B6589&lt;P_3,3,IF(B6589&lt;P_3+P_4,4,5))</f>
        <v/>
      </c>
      <c r="D6589">
        <f>NORM.S.INV(RAND())</f>
        <v/>
      </c>
      <c r="E6589">
        <f>V0*EXP((rf-q_leak-0.5*sigma^2)*C6589+sigma*SQRT(C6589)*D6589)</f>
        <v/>
      </c>
      <c r="F6589">
        <f>SHL_face*(1+SHL_rate)^C6589</f>
        <v/>
      </c>
      <c r="G6589">
        <f>Pref_face*(1+Pref_rate)^C6589</f>
        <v/>
      </c>
      <c r="H6589">
        <f>MAX(E6589-F6589-G6589,0)</f>
        <v/>
      </c>
      <c r="I6589">
        <f>MIN(E6589,F6589+G6589)+(1-MgmtPct)*H6589</f>
        <v/>
      </c>
      <c r="J6589">
        <f>IF(I6589/SponsorCost&gt;=RatchetTrigger,1,0)</f>
        <v/>
      </c>
      <c r="K6589">
        <f>IF(J6589=1,MgmtPctRatchet,MgmtPct)</f>
        <v/>
      </c>
      <c r="L6589">
        <f>K6589*H6589</f>
        <v/>
      </c>
      <c r="M6589">
        <f>EXP(-rf*C6589)*L6589</f>
        <v/>
      </c>
      <c r="N6589">
        <f>EXP(-rf*C6589)*E6589</f>
        <v/>
      </c>
    </row>
    <row r="6590">
      <c r="A6590" t="n">
        <v>6582</v>
      </c>
      <c r="B6590">
        <f>RAND()</f>
        <v/>
      </c>
      <c r="C6590">
        <f>IF(B6590&lt;P_3,3,IF(B6590&lt;P_3+P_4,4,5))</f>
        <v/>
      </c>
      <c r="D6590">
        <f>NORM.S.INV(RAND())</f>
        <v/>
      </c>
      <c r="E6590">
        <f>V0*EXP((rf-q_leak-0.5*sigma^2)*C6590+sigma*SQRT(C6590)*D6590)</f>
        <v/>
      </c>
      <c r="F6590">
        <f>SHL_face*(1+SHL_rate)^C6590</f>
        <v/>
      </c>
      <c r="G6590">
        <f>Pref_face*(1+Pref_rate)^C6590</f>
        <v/>
      </c>
      <c r="H6590">
        <f>MAX(E6590-F6590-G6590,0)</f>
        <v/>
      </c>
      <c r="I6590">
        <f>MIN(E6590,F6590+G6590)+(1-MgmtPct)*H6590</f>
        <v/>
      </c>
      <c r="J6590">
        <f>IF(I6590/SponsorCost&gt;=RatchetTrigger,1,0)</f>
        <v/>
      </c>
      <c r="K6590">
        <f>IF(J6590=1,MgmtPctRatchet,MgmtPct)</f>
        <v/>
      </c>
      <c r="L6590">
        <f>K6590*H6590</f>
        <v/>
      </c>
      <c r="M6590">
        <f>EXP(-rf*C6590)*L6590</f>
        <v/>
      </c>
      <c r="N6590">
        <f>EXP(-rf*C6590)*E6590</f>
        <v/>
      </c>
    </row>
    <row r="6591">
      <c r="A6591" t="n">
        <v>6583</v>
      </c>
      <c r="B6591">
        <f>RAND()</f>
        <v/>
      </c>
      <c r="C6591">
        <f>IF(B6591&lt;P_3,3,IF(B6591&lt;P_3+P_4,4,5))</f>
        <v/>
      </c>
      <c r="D6591">
        <f>NORM.S.INV(RAND())</f>
        <v/>
      </c>
      <c r="E6591">
        <f>V0*EXP((rf-q_leak-0.5*sigma^2)*C6591+sigma*SQRT(C6591)*D6591)</f>
        <v/>
      </c>
      <c r="F6591">
        <f>SHL_face*(1+SHL_rate)^C6591</f>
        <v/>
      </c>
      <c r="G6591">
        <f>Pref_face*(1+Pref_rate)^C6591</f>
        <v/>
      </c>
      <c r="H6591">
        <f>MAX(E6591-F6591-G6591,0)</f>
        <v/>
      </c>
      <c r="I6591">
        <f>MIN(E6591,F6591+G6591)+(1-MgmtPct)*H6591</f>
        <v/>
      </c>
      <c r="J6591">
        <f>IF(I6591/SponsorCost&gt;=RatchetTrigger,1,0)</f>
        <v/>
      </c>
      <c r="K6591">
        <f>IF(J6591=1,MgmtPctRatchet,MgmtPct)</f>
        <v/>
      </c>
      <c r="L6591">
        <f>K6591*H6591</f>
        <v/>
      </c>
      <c r="M6591">
        <f>EXP(-rf*C6591)*L6591</f>
        <v/>
      </c>
      <c r="N6591">
        <f>EXP(-rf*C6591)*E6591</f>
        <v/>
      </c>
    </row>
    <row r="6592">
      <c r="A6592" t="n">
        <v>6584</v>
      </c>
      <c r="B6592">
        <f>RAND()</f>
        <v/>
      </c>
      <c r="C6592">
        <f>IF(B6592&lt;P_3,3,IF(B6592&lt;P_3+P_4,4,5))</f>
        <v/>
      </c>
      <c r="D6592">
        <f>NORM.S.INV(RAND())</f>
        <v/>
      </c>
      <c r="E6592">
        <f>V0*EXP((rf-q_leak-0.5*sigma^2)*C6592+sigma*SQRT(C6592)*D6592)</f>
        <v/>
      </c>
      <c r="F6592">
        <f>SHL_face*(1+SHL_rate)^C6592</f>
        <v/>
      </c>
      <c r="G6592">
        <f>Pref_face*(1+Pref_rate)^C6592</f>
        <v/>
      </c>
      <c r="H6592">
        <f>MAX(E6592-F6592-G6592,0)</f>
        <v/>
      </c>
      <c r="I6592">
        <f>MIN(E6592,F6592+G6592)+(1-MgmtPct)*H6592</f>
        <v/>
      </c>
      <c r="J6592">
        <f>IF(I6592/SponsorCost&gt;=RatchetTrigger,1,0)</f>
        <v/>
      </c>
      <c r="K6592">
        <f>IF(J6592=1,MgmtPctRatchet,MgmtPct)</f>
        <v/>
      </c>
      <c r="L6592">
        <f>K6592*H6592</f>
        <v/>
      </c>
      <c r="M6592">
        <f>EXP(-rf*C6592)*L6592</f>
        <v/>
      </c>
      <c r="N6592">
        <f>EXP(-rf*C6592)*E6592</f>
        <v/>
      </c>
    </row>
    <row r="6593">
      <c r="A6593" t="n">
        <v>6585</v>
      </c>
      <c r="B6593">
        <f>RAND()</f>
        <v/>
      </c>
      <c r="C6593">
        <f>IF(B6593&lt;P_3,3,IF(B6593&lt;P_3+P_4,4,5))</f>
        <v/>
      </c>
      <c r="D6593">
        <f>NORM.S.INV(RAND())</f>
        <v/>
      </c>
      <c r="E6593">
        <f>V0*EXP((rf-q_leak-0.5*sigma^2)*C6593+sigma*SQRT(C6593)*D6593)</f>
        <v/>
      </c>
      <c r="F6593">
        <f>SHL_face*(1+SHL_rate)^C6593</f>
        <v/>
      </c>
      <c r="G6593">
        <f>Pref_face*(1+Pref_rate)^C6593</f>
        <v/>
      </c>
      <c r="H6593">
        <f>MAX(E6593-F6593-G6593,0)</f>
        <v/>
      </c>
      <c r="I6593">
        <f>MIN(E6593,F6593+G6593)+(1-MgmtPct)*H6593</f>
        <v/>
      </c>
      <c r="J6593">
        <f>IF(I6593/SponsorCost&gt;=RatchetTrigger,1,0)</f>
        <v/>
      </c>
      <c r="K6593">
        <f>IF(J6593=1,MgmtPctRatchet,MgmtPct)</f>
        <v/>
      </c>
      <c r="L6593">
        <f>K6593*H6593</f>
        <v/>
      </c>
      <c r="M6593">
        <f>EXP(-rf*C6593)*L6593</f>
        <v/>
      </c>
      <c r="N6593">
        <f>EXP(-rf*C6593)*E6593</f>
        <v/>
      </c>
    </row>
    <row r="6594">
      <c r="A6594" t="n">
        <v>6586</v>
      </c>
      <c r="B6594">
        <f>RAND()</f>
        <v/>
      </c>
      <c r="C6594">
        <f>IF(B6594&lt;P_3,3,IF(B6594&lt;P_3+P_4,4,5))</f>
        <v/>
      </c>
      <c r="D6594">
        <f>NORM.S.INV(RAND())</f>
        <v/>
      </c>
      <c r="E6594">
        <f>V0*EXP((rf-q_leak-0.5*sigma^2)*C6594+sigma*SQRT(C6594)*D6594)</f>
        <v/>
      </c>
      <c r="F6594">
        <f>SHL_face*(1+SHL_rate)^C6594</f>
        <v/>
      </c>
      <c r="G6594">
        <f>Pref_face*(1+Pref_rate)^C6594</f>
        <v/>
      </c>
      <c r="H6594">
        <f>MAX(E6594-F6594-G6594,0)</f>
        <v/>
      </c>
      <c r="I6594">
        <f>MIN(E6594,F6594+G6594)+(1-MgmtPct)*H6594</f>
        <v/>
      </c>
      <c r="J6594">
        <f>IF(I6594/SponsorCost&gt;=RatchetTrigger,1,0)</f>
        <v/>
      </c>
      <c r="K6594">
        <f>IF(J6594=1,MgmtPctRatchet,MgmtPct)</f>
        <v/>
      </c>
      <c r="L6594">
        <f>K6594*H6594</f>
        <v/>
      </c>
      <c r="M6594">
        <f>EXP(-rf*C6594)*L6594</f>
        <v/>
      </c>
      <c r="N6594">
        <f>EXP(-rf*C6594)*E6594</f>
        <v/>
      </c>
    </row>
    <row r="6595">
      <c r="A6595" t="n">
        <v>6587</v>
      </c>
      <c r="B6595">
        <f>RAND()</f>
        <v/>
      </c>
      <c r="C6595">
        <f>IF(B6595&lt;P_3,3,IF(B6595&lt;P_3+P_4,4,5))</f>
        <v/>
      </c>
      <c r="D6595">
        <f>NORM.S.INV(RAND())</f>
        <v/>
      </c>
      <c r="E6595">
        <f>V0*EXP((rf-q_leak-0.5*sigma^2)*C6595+sigma*SQRT(C6595)*D6595)</f>
        <v/>
      </c>
      <c r="F6595">
        <f>SHL_face*(1+SHL_rate)^C6595</f>
        <v/>
      </c>
      <c r="G6595">
        <f>Pref_face*(1+Pref_rate)^C6595</f>
        <v/>
      </c>
      <c r="H6595">
        <f>MAX(E6595-F6595-G6595,0)</f>
        <v/>
      </c>
      <c r="I6595">
        <f>MIN(E6595,F6595+G6595)+(1-MgmtPct)*H6595</f>
        <v/>
      </c>
      <c r="J6595">
        <f>IF(I6595/SponsorCost&gt;=RatchetTrigger,1,0)</f>
        <v/>
      </c>
      <c r="K6595">
        <f>IF(J6595=1,MgmtPctRatchet,MgmtPct)</f>
        <v/>
      </c>
      <c r="L6595">
        <f>K6595*H6595</f>
        <v/>
      </c>
      <c r="M6595">
        <f>EXP(-rf*C6595)*L6595</f>
        <v/>
      </c>
      <c r="N6595">
        <f>EXP(-rf*C6595)*E6595</f>
        <v/>
      </c>
    </row>
    <row r="6596">
      <c r="A6596" t="n">
        <v>6588</v>
      </c>
      <c r="B6596">
        <f>RAND()</f>
        <v/>
      </c>
      <c r="C6596">
        <f>IF(B6596&lt;P_3,3,IF(B6596&lt;P_3+P_4,4,5))</f>
        <v/>
      </c>
      <c r="D6596">
        <f>NORM.S.INV(RAND())</f>
        <v/>
      </c>
      <c r="E6596">
        <f>V0*EXP((rf-q_leak-0.5*sigma^2)*C6596+sigma*SQRT(C6596)*D6596)</f>
        <v/>
      </c>
      <c r="F6596">
        <f>SHL_face*(1+SHL_rate)^C6596</f>
        <v/>
      </c>
      <c r="G6596">
        <f>Pref_face*(1+Pref_rate)^C6596</f>
        <v/>
      </c>
      <c r="H6596">
        <f>MAX(E6596-F6596-G6596,0)</f>
        <v/>
      </c>
      <c r="I6596">
        <f>MIN(E6596,F6596+G6596)+(1-MgmtPct)*H6596</f>
        <v/>
      </c>
      <c r="J6596">
        <f>IF(I6596/SponsorCost&gt;=RatchetTrigger,1,0)</f>
        <v/>
      </c>
      <c r="K6596">
        <f>IF(J6596=1,MgmtPctRatchet,MgmtPct)</f>
        <v/>
      </c>
      <c r="L6596">
        <f>K6596*H6596</f>
        <v/>
      </c>
      <c r="M6596">
        <f>EXP(-rf*C6596)*L6596</f>
        <v/>
      </c>
      <c r="N6596">
        <f>EXP(-rf*C6596)*E6596</f>
        <v/>
      </c>
    </row>
    <row r="6597">
      <c r="A6597" t="n">
        <v>6589</v>
      </c>
      <c r="B6597">
        <f>RAND()</f>
        <v/>
      </c>
      <c r="C6597">
        <f>IF(B6597&lt;P_3,3,IF(B6597&lt;P_3+P_4,4,5))</f>
        <v/>
      </c>
      <c r="D6597">
        <f>NORM.S.INV(RAND())</f>
        <v/>
      </c>
      <c r="E6597">
        <f>V0*EXP((rf-q_leak-0.5*sigma^2)*C6597+sigma*SQRT(C6597)*D6597)</f>
        <v/>
      </c>
      <c r="F6597">
        <f>SHL_face*(1+SHL_rate)^C6597</f>
        <v/>
      </c>
      <c r="G6597">
        <f>Pref_face*(1+Pref_rate)^C6597</f>
        <v/>
      </c>
      <c r="H6597">
        <f>MAX(E6597-F6597-G6597,0)</f>
        <v/>
      </c>
      <c r="I6597">
        <f>MIN(E6597,F6597+G6597)+(1-MgmtPct)*H6597</f>
        <v/>
      </c>
      <c r="J6597">
        <f>IF(I6597/SponsorCost&gt;=RatchetTrigger,1,0)</f>
        <v/>
      </c>
      <c r="K6597">
        <f>IF(J6597=1,MgmtPctRatchet,MgmtPct)</f>
        <v/>
      </c>
      <c r="L6597">
        <f>K6597*H6597</f>
        <v/>
      </c>
      <c r="M6597">
        <f>EXP(-rf*C6597)*L6597</f>
        <v/>
      </c>
      <c r="N6597">
        <f>EXP(-rf*C6597)*E6597</f>
        <v/>
      </c>
    </row>
    <row r="6598">
      <c r="A6598" t="n">
        <v>6590</v>
      </c>
      <c r="B6598">
        <f>RAND()</f>
        <v/>
      </c>
      <c r="C6598">
        <f>IF(B6598&lt;P_3,3,IF(B6598&lt;P_3+P_4,4,5))</f>
        <v/>
      </c>
      <c r="D6598">
        <f>NORM.S.INV(RAND())</f>
        <v/>
      </c>
      <c r="E6598">
        <f>V0*EXP((rf-q_leak-0.5*sigma^2)*C6598+sigma*SQRT(C6598)*D6598)</f>
        <v/>
      </c>
      <c r="F6598">
        <f>SHL_face*(1+SHL_rate)^C6598</f>
        <v/>
      </c>
      <c r="G6598">
        <f>Pref_face*(1+Pref_rate)^C6598</f>
        <v/>
      </c>
      <c r="H6598">
        <f>MAX(E6598-F6598-G6598,0)</f>
        <v/>
      </c>
      <c r="I6598">
        <f>MIN(E6598,F6598+G6598)+(1-MgmtPct)*H6598</f>
        <v/>
      </c>
      <c r="J6598">
        <f>IF(I6598/SponsorCost&gt;=RatchetTrigger,1,0)</f>
        <v/>
      </c>
      <c r="K6598">
        <f>IF(J6598=1,MgmtPctRatchet,MgmtPct)</f>
        <v/>
      </c>
      <c r="L6598">
        <f>K6598*H6598</f>
        <v/>
      </c>
      <c r="M6598">
        <f>EXP(-rf*C6598)*L6598</f>
        <v/>
      </c>
      <c r="N6598">
        <f>EXP(-rf*C6598)*E6598</f>
        <v/>
      </c>
    </row>
    <row r="6599">
      <c r="A6599" t="n">
        <v>6591</v>
      </c>
      <c r="B6599">
        <f>RAND()</f>
        <v/>
      </c>
      <c r="C6599">
        <f>IF(B6599&lt;P_3,3,IF(B6599&lt;P_3+P_4,4,5))</f>
        <v/>
      </c>
      <c r="D6599">
        <f>NORM.S.INV(RAND())</f>
        <v/>
      </c>
      <c r="E6599">
        <f>V0*EXP((rf-q_leak-0.5*sigma^2)*C6599+sigma*SQRT(C6599)*D6599)</f>
        <v/>
      </c>
      <c r="F6599">
        <f>SHL_face*(1+SHL_rate)^C6599</f>
        <v/>
      </c>
      <c r="G6599">
        <f>Pref_face*(1+Pref_rate)^C6599</f>
        <v/>
      </c>
      <c r="H6599">
        <f>MAX(E6599-F6599-G6599,0)</f>
        <v/>
      </c>
      <c r="I6599">
        <f>MIN(E6599,F6599+G6599)+(1-MgmtPct)*H6599</f>
        <v/>
      </c>
      <c r="J6599">
        <f>IF(I6599/SponsorCost&gt;=RatchetTrigger,1,0)</f>
        <v/>
      </c>
      <c r="K6599">
        <f>IF(J6599=1,MgmtPctRatchet,MgmtPct)</f>
        <v/>
      </c>
      <c r="L6599">
        <f>K6599*H6599</f>
        <v/>
      </c>
      <c r="M6599">
        <f>EXP(-rf*C6599)*L6599</f>
        <v/>
      </c>
      <c r="N6599">
        <f>EXP(-rf*C6599)*E6599</f>
        <v/>
      </c>
    </row>
    <row r="6600">
      <c r="A6600" t="n">
        <v>6592</v>
      </c>
      <c r="B6600">
        <f>RAND()</f>
        <v/>
      </c>
      <c r="C6600">
        <f>IF(B6600&lt;P_3,3,IF(B6600&lt;P_3+P_4,4,5))</f>
        <v/>
      </c>
      <c r="D6600">
        <f>NORM.S.INV(RAND())</f>
        <v/>
      </c>
      <c r="E6600">
        <f>V0*EXP((rf-q_leak-0.5*sigma^2)*C6600+sigma*SQRT(C6600)*D6600)</f>
        <v/>
      </c>
      <c r="F6600">
        <f>SHL_face*(1+SHL_rate)^C6600</f>
        <v/>
      </c>
      <c r="G6600">
        <f>Pref_face*(1+Pref_rate)^C6600</f>
        <v/>
      </c>
      <c r="H6600">
        <f>MAX(E6600-F6600-G6600,0)</f>
        <v/>
      </c>
      <c r="I6600">
        <f>MIN(E6600,F6600+G6600)+(1-MgmtPct)*H6600</f>
        <v/>
      </c>
      <c r="J6600">
        <f>IF(I6600/SponsorCost&gt;=RatchetTrigger,1,0)</f>
        <v/>
      </c>
      <c r="K6600">
        <f>IF(J6600=1,MgmtPctRatchet,MgmtPct)</f>
        <v/>
      </c>
      <c r="L6600">
        <f>K6600*H6600</f>
        <v/>
      </c>
      <c r="M6600">
        <f>EXP(-rf*C6600)*L6600</f>
        <v/>
      </c>
      <c r="N6600">
        <f>EXP(-rf*C6600)*E6600</f>
        <v/>
      </c>
    </row>
    <row r="6601">
      <c r="A6601" t="n">
        <v>6593</v>
      </c>
      <c r="B6601">
        <f>RAND()</f>
        <v/>
      </c>
      <c r="C6601">
        <f>IF(B6601&lt;P_3,3,IF(B6601&lt;P_3+P_4,4,5))</f>
        <v/>
      </c>
      <c r="D6601">
        <f>NORM.S.INV(RAND())</f>
        <v/>
      </c>
      <c r="E6601">
        <f>V0*EXP((rf-q_leak-0.5*sigma^2)*C6601+sigma*SQRT(C6601)*D6601)</f>
        <v/>
      </c>
      <c r="F6601">
        <f>SHL_face*(1+SHL_rate)^C6601</f>
        <v/>
      </c>
      <c r="G6601">
        <f>Pref_face*(1+Pref_rate)^C6601</f>
        <v/>
      </c>
      <c r="H6601">
        <f>MAX(E6601-F6601-G6601,0)</f>
        <v/>
      </c>
      <c r="I6601">
        <f>MIN(E6601,F6601+G6601)+(1-MgmtPct)*H6601</f>
        <v/>
      </c>
      <c r="J6601">
        <f>IF(I6601/SponsorCost&gt;=RatchetTrigger,1,0)</f>
        <v/>
      </c>
      <c r="K6601">
        <f>IF(J6601=1,MgmtPctRatchet,MgmtPct)</f>
        <v/>
      </c>
      <c r="L6601">
        <f>K6601*H6601</f>
        <v/>
      </c>
      <c r="M6601">
        <f>EXP(-rf*C6601)*L6601</f>
        <v/>
      </c>
      <c r="N6601">
        <f>EXP(-rf*C6601)*E6601</f>
        <v/>
      </c>
    </row>
    <row r="6602">
      <c r="A6602" t="n">
        <v>6594</v>
      </c>
      <c r="B6602">
        <f>RAND()</f>
        <v/>
      </c>
      <c r="C6602">
        <f>IF(B6602&lt;P_3,3,IF(B6602&lt;P_3+P_4,4,5))</f>
        <v/>
      </c>
      <c r="D6602">
        <f>NORM.S.INV(RAND())</f>
        <v/>
      </c>
      <c r="E6602">
        <f>V0*EXP((rf-q_leak-0.5*sigma^2)*C6602+sigma*SQRT(C6602)*D6602)</f>
        <v/>
      </c>
      <c r="F6602">
        <f>SHL_face*(1+SHL_rate)^C6602</f>
        <v/>
      </c>
      <c r="G6602">
        <f>Pref_face*(1+Pref_rate)^C6602</f>
        <v/>
      </c>
      <c r="H6602">
        <f>MAX(E6602-F6602-G6602,0)</f>
        <v/>
      </c>
      <c r="I6602">
        <f>MIN(E6602,F6602+G6602)+(1-MgmtPct)*H6602</f>
        <v/>
      </c>
      <c r="J6602">
        <f>IF(I6602/SponsorCost&gt;=RatchetTrigger,1,0)</f>
        <v/>
      </c>
      <c r="K6602">
        <f>IF(J6602=1,MgmtPctRatchet,MgmtPct)</f>
        <v/>
      </c>
      <c r="L6602">
        <f>K6602*H6602</f>
        <v/>
      </c>
      <c r="M6602">
        <f>EXP(-rf*C6602)*L6602</f>
        <v/>
      </c>
      <c r="N6602">
        <f>EXP(-rf*C6602)*E6602</f>
        <v/>
      </c>
    </row>
    <row r="6603">
      <c r="A6603" t="n">
        <v>6595</v>
      </c>
      <c r="B6603">
        <f>RAND()</f>
        <v/>
      </c>
      <c r="C6603">
        <f>IF(B6603&lt;P_3,3,IF(B6603&lt;P_3+P_4,4,5))</f>
        <v/>
      </c>
      <c r="D6603">
        <f>NORM.S.INV(RAND())</f>
        <v/>
      </c>
      <c r="E6603">
        <f>V0*EXP((rf-q_leak-0.5*sigma^2)*C6603+sigma*SQRT(C6603)*D6603)</f>
        <v/>
      </c>
      <c r="F6603">
        <f>SHL_face*(1+SHL_rate)^C6603</f>
        <v/>
      </c>
      <c r="G6603">
        <f>Pref_face*(1+Pref_rate)^C6603</f>
        <v/>
      </c>
      <c r="H6603">
        <f>MAX(E6603-F6603-G6603,0)</f>
        <v/>
      </c>
      <c r="I6603">
        <f>MIN(E6603,F6603+G6603)+(1-MgmtPct)*H6603</f>
        <v/>
      </c>
      <c r="J6603">
        <f>IF(I6603/SponsorCost&gt;=RatchetTrigger,1,0)</f>
        <v/>
      </c>
      <c r="K6603">
        <f>IF(J6603=1,MgmtPctRatchet,MgmtPct)</f>
        <v/>
      </c>
      <c r="L6603">
        <f>K6603*H6603</f>
        <v/>
      </c>
      <c r="M6603">
        <f>EXP(-rf*C6603)*L6603</f>
        <v/>
      </c>
      <c r="N6603">
        <f>EXP(-rf*C6603)*E6603</f>
        <v/>
      </c>
    </row>
    <row r="6604">
      <c r="A6604" t="n">
        <v>6596</v>
      </c>
      <c r="B6604">
        <f>RAND()</f>
        <v/>
      </c>
      <c r="C6604">
        <f>IF(B6604&lt;P_3,3,IF(B6604&lt;P_3+P_4,4,5))</f>
        <v/>
      </c>
      <c r="D6604">
        <f>NORM.S.INV(RAND())</f>
        <v/>
      </c>
      <c r="E6604">
        <f>V0*EXP((rf-q_leak-0.5*sigma^2)*C6604+sigma*SQRT(C6604)*D6604)</f>
        <v/>
      </c>
      <c r="F6604">
        <f>SHL_face*(1+SHL_rate)^C6604</f>
        <v/>
      </c>
      <c r="G6604">
        <f>Pref_face*(1+Pref_rate)^C6604</f>
        <v/>
      </c>
      <c r="H6604">
        <f>MAX(E6604-F6604-G6604,0)</f>
        <v/>
      </c>
      <c r="I6604">
        <f>MIN(E6604,F6604+G6604)+(1-MgmtPct)*H6604</f>
        <v/>
      </c>
      <c r="J6604">
        <f>IF(I6604/SponsorCost&gt;=RatchetTrigger,1,0)</f>
        <v/>
      </c>
      <c r="K6604">
        <f>IF(J6604=1,MgmtPctRatchet,MgmtPct)</f>
        <v/>
      </c>
      <c r="L6604">
        <f>K6604*H6604</f>
        <v/>
      </c>
      <c r="M6604">
        <f>EXP(-rf*C6604)*L6604</f>
        <v/>
      </c>
      <c r="N6604">
        <f>EXP(-rf*C6604)*E6604</f>
        <v/>
      </c>
    </row>
    <row r="6605">
      <c r="A6605" t="n">
        <v>6597</v>
      </c>
      <c r="B6605">
        <f>RAND()</f>
        <v/>
      </c>
      <c r="C6605">
        <f>IF(B6605&lt;P_3,3,IF(B6605&lt;P_3+P_4,4,5))</f>
        <v/>
      </c>
      <c r="D6605">
        <f>NORM.S.INV(RAND())</f>
        <v/>
      </c>
      <c r="E6605">
        <f>V0*EXP((rf-q_leak-0.5*sigma^2)*C6605+sigma*SQRT(C6605)*D6605)</f>
        <v/>
      </c>
      <c r="F6605">
        <f>SHL_face*(1+SHL_rate)^C6605</f>
        <v/>
      </c>
      <c r="G6605">
        <f>Pref_face*(1+Pref_rate)^C6605</f>
        <v/>
      </c>
      <c r="H6605">
        <f>MAX(E6605-F6605-G6605,0)</f>
        <v/>
      </c>
      <c r="I6605">
        <f>MIN(E6605,F6605+G6605)+(1-MgmtPct)*H6605</f>
        <v/>
      </c>
      <c r="J6605">
        <f>IF(I6605/SponsorCost&gt;=RatchetTrigger,1,0)</f>
        <v/>
      </c>
      <c r="K6605">
        <f>IF(J6605=1,MgmtPctRatchet,MgmtPct)</f>
        <v/>
      </c>
      <c r="L6605">
        <f>K6605*H6605</f>
        <v/>
      </c>
      <c r="M6605">
        <f>EXP(-rf*C6605)*L6605</f>
        <v/>
      </c>
      <c r="N6605">
        <f>EXP(-rf*C6605)*E6605</f>
        <v/>
      </c>
    </row>
    <row r="6606">
      <c r="A6606" t="n">
        <v>6598</v>
      </c>
      <c r="B6606">
        <f>RAND()</f>
        <v/>
      </c>
      <c r="C6606">
        <f>IF(B6606&lt;P_3,3,IF(B6606&lt;P_3+P_4,4,5))</f>
        <v/>
      </c>
      <c r="D6606">
        <f>NORM.S.INV(RAND())</f>
        <v/>
      </c>
      <c r="E6606">
        <f>V0*EXP((rf-q_leak-0.5*sigma^2)*C6606+sigma*SQRT(C6606)*D6606)</f>
        <v/>
      </c>
      <c r="F6606">
        <f>SHL_face*(1+SHL_rate)^C6606</f>
        <v/>
      </c>
      <c r="G6606">
        <f>Pref_face*(1+Pref_rate)^C6606</f>
        <v/>
      </c>
      <c r="H6606">
        <f>MAX(E6606-F6606-G6606,0)</f>
        <v/>
      </c>
      <c r="I6606">
        <f>MIN(E6606,F6606+G6606)+(1-MgmtPct)*H6606</f>
        <v/>
      </c>
      <c r="J6606">
        <f>IF(I6606/SponsorCost&gt;=RatchetTrigger,1,0)</f>
        <v/>
      </c>
      <c r="K6606">
        <f>IF(J6606=1,MgmtPctRatchet,MgmtPct)</f>
        <v/>
      </c>
      <c r="L6606">
        <f>K6606*H6606</f>
        <v/>
      </c>
      <c r="M6606">
        <f>EXP(-rf*C6606)*L6606</f>
        <v/>
      </c>
      <c r="N6606">
        <f>EXP(-rf*C6606)*E6606</f>
        <v/>
      </c>
    </row>
    <row r="6607">
      <c r="A6607" t="n">
        <v>6599</v>
      </c>
      <c r="B6607">
        <f>RAND()</f>
        <v/>
      </c>
      <c r="C6607">
        <f>IF(B6607&lt;P_3,3,IF(B6607&lt;P_3+P_4,4,5))</f>
        <v/>
      </c>
      <c r="D6607">
        <f>NORM.S.INV(RAND())</f>
        <v/>
      </c>
      <c r="E6607">
        <f>V0*EXP((rf-q_leak-0.5*sigma^2)*C6607+sigma*SQRT(C6607)*D6607)</f>
        <v/>
      </c>
      <c r="F6607">
        <f>SHL_face*(1+SHL_rate)^C6607</f>
        <v/>
      </c>
      <c r="G6607">
        <f>Pref_face*(1+Pref_rate)^C6607</f>
        <v/>
      </c>
      <c r="H6607">
        <f>MAX(E6607-F6607-G6607,0)</f>
        <v/>
      </c>
      <c r="I6607">
        <f>MIN(E6607,F6607+G6607)+(1-MgmtPct)*H6607</f>
        <v/>
      </c>
      <c r="J6607">
        <f>IF(I6607/SponsorCost&gt;=RatchetTrigger,1,0)</f>
        <v/>
      </c>
      <c r="K6607">
        <f>IF(J6607=1,MgmtPctRatchet,MgmtPct)</f>
        <v/>
      </c>
      <c r="L6607">
        <f>K6607*H6607</f>
        <v/>
      </c>
      <c r="M6607">
        <f>EXP(-rf*C6607)*L6607</f>
        <v/>
      </c>
      <c r="N6607">
        <f>EXP(-rf*C6607)*E6607</f>
        <v/>
      </c>
    </row>
    <row r="6608">
      <c r="A6608" t="n">
        <v>6600</v>
      </c>
      <c r="B6608">
        <f>RAND()</f>
        <v/>
      </c>
      <c r="C6608">
        <f>IF(B6608&lt;P_3,3,IF(B6608&lt;P_3+P_4,4,5))</f>
        <v/>
      </c>
      <c r="D6608">
        <f>NORM.S.INV(RAND())</f>
        <v/>
      </c>
      <c r="E6608">
        <f>V0*EXP((rf-q_leak-0.5*sigma^2)*C6608+sigma*SQRT(C6608)*D6608)</f>
        <v/>
      </c>
      <c r="F6608">
        <f>SHL_face*(1+SHL_rate)^C6608</f>
        <v/>
      </c>
      <c r="G6608">
        <f>Pref_face*(1+Pref_rate)^C6608</f>
        <v/>
      </c>
      <c r="H6608">
        <f>MAX(E6608-F6608-G6608,0)</f>
        <v/>
      </c>
      <c r="I6608">
        <f>MIN(E6608,F6608+G6608)+(1-MgmtPct)*H6608</f>
        <v/>
      </c>
      <c r="J6608">
        <f>IF(I6608/SponsorCost&gt;=RatchetTrigger,1,0)</f>
        <v/>
      </c>
      <c r="K6608">
        <f>IF(J6608=1,MgmtPctRatchet,MgmtPct)</f>
        <v/>
      </c>
      <c r="L6608">
        <f>K6608*H6608</f>
        <v/>
      </c>
      <c r="M6608">
        <f>EXP(-rf*C6608)*L6608</f>
        <v/>
      </c>
      <c r="N6608">
        <f>EXP(-rf*C6608)*E6608</f>
        <v/>
      </c>
    </row>
    <row r="6609">
      <c r="A6609" t="n">
        <v>6601</v>
      </c>
      <c r="B6609">
        <f>RAND()</f>
        <v/>
      </c>
      <c r="C6609">
        <f>IF(B6609&lt;P_3,3,IF(B6609&lt;P_3+P_4,4,5))</f>
        <v/>
      </c>
      <c r="D6609">
        <f>NORM.S.INV(RAND())</f>
        <v/>
      </c>
      <c r="E6609">
        <f>V0*EXP((rf-q_leak-0.5*sigma^2)*C6609+sigma*SQRT(C6609)*D6609)</f>
        <v/>
      </c>
      <c r="F6609">
        <f>SHL_face*(1+SHL_rate)^C6609</f>
        <v/>
      </c>
      <c r="G6609">
        <f>Pref_face*(1+Pref_rate)^C6609</f>
        <v/>
      </c>
      <c r="H6609">
        <f>MAX(E6609-F6609-G6609,0)</f>
        <v/>
      </c>
      <c r="I6609">
        <f>MIN(E6609,F6609+G6609)+(1-MgmtPct)*H6609</f>
        <v/>
      </c>
      <c r="J6609">
        <f>IF(I6609/SponsorCost&gt;=RatchetTrigger,1,0)</f>
        <v/>
      </c>
      <c r="K6609">
        <f>IF(J6609=1,MgmtPctRatchet,MgmtPct)</f>
        <v/>
      </c>
      <c r="L6609">
        <f>K6609*H6609</f>
        <v/>
      </c>
      <c r="M6609">
        <f>EXP(-rf*C6609)*L6609</f>
        <v/>
      </c>
      <c r="N6609">
        <f>EXP(-rf*C6609)*E6609</f>
        <v/>
      </c>
    </row>
    <row r="6610">
      <c r="A6610" t="n">
        <v>6602</v>
      </c>
      <c r="B6610">
        <f>RAND()</f>
        <v/>
      </c>
      <c r="C6610">
        <f>IF(B6610&lt;P_3,3,IF(B6610&lt;P_3+P_4,4,5))</f>
        <v/>
      </c>
      <c r="D6610">
        <f>NORM.S.INV(RAND())</f>
        <v/>
      </c>
      <c r="E6610">
        <f>V0*EXP((rf-q_leak-0.5*sigma^2)*C6610+sigma*SQRT(C6610)*D6610)</f>
        <v/>
      </c>
      <c r="F6610">
        <f>SHL_face*(1+SHL_rate)^C6610</f>
        <v/>
      </c>
      <c r="G6610">
        <f>Pref_face*(1+Pref_rate)^C6610</f>
        <v/>
      </c>
      <c r="H6610">
        <f>MAX(E6610-F6610-G6610,0)</f>
        <v/>
      </c>
      <c r="I6610">
        <f>MIN(E6610,F6610+G6610)+(1-MgmtPct)*H6610</f>
        <v/>
      </c>
      <c r="J6610">
        <f>IF(I6610/SponsorCost&gt;=RatchetTrigger,1,0)</f>
        <v/>
      </c>
      <c r="K6610">
        <f>IF(J6610=1,MgmtPctRatchet,MgmtPct)</f>
        <v/>
      </c>
      <c r="L6610">
        <f>K6610*H6610</f>
        <v/>
      </c>
      <c r="M6610">
        <f>EXP(-rf*C6610)*L6610</f>
        <v/>
      </c>
      <c r="N6610">
        <f>EXP(-rf*C6610)*E6610</f>
        <v/>
      </c>
    </row>
    <row r="6611">
      <c r="A6611" t="n">
        <v>6603</v>
      </c>
      <c r="B6611">
        <f>RAND()</f>
        <v/>
      </c>
      <c r="C6611">
        <f>IF(B6611&lt;P_3,3,IF(B6611&lt;P_3+P_4,4,5))</f>
        <v/>
      </c>
      <c r="D6611">
        <f>NORM.S.INV(RAND())</f>
        <v/>
      </c>
      <c r="E6611">
        <f>V0*EXP((rf-q_leak-0.5*sigma^2)*C6611+sigma*SQRT(C6611)*D6611)</f>
        <v/>
      </c>
      <c r="F6611">
        <f>SHL_face*(1+SHL_rate)^C6611</f>
        <v/>
      </c>
      <c r="G6611">
        <f>Pref_face*(1+Pref_rate)^C6611</f>
        <v/>
      </c>
      <c r="H6611">
        <f>MAX(E6611-F6611-G6611,0)</f>
        <v/>
      </c>
      <c r="I6611">
        <f>MIN(E6611,F6611+G6611)+(1-MgmtPct)*H6611</f>
        <v/>
      </c>
      <c r="J6611">
        <f>IF(I6611/SponsorCost&gt;=RatchetTrigger,1,0)</f>
        <v/>
      </c>
      <c r="K6611">
        <f>IF(J6611=1,MgmtPctRatchet,MgmtPct)</f>
        <v/>
      </c>
      <c r="L6611">
        <f>K6611*H6611</f>
        <v/>
      </c>
      <c r="M6611">
        <f>EXP(-rf*C6611)*L6611</f>
        <v/>
      </c>
      <c r="N6611">
        <f>EXP(-rf*C6611)*E6611</f>
        <v/>
      </c>
    </row>
    <row r="6612">
      <c r="A6612" t="n">
        <v>6604</v>
      </c>
      <c r="B6612">
        <f>RAND()</f>
        <v/>
      </c>
      <c r="C6612">
        <f>IF(B6612&lt;P_3,3,IF(B6612&lt;P_3+P_4,4,5))</f>
        <v/>
      </c>
      <c r="D6612">
        <f>NORM.S.INV(RAND())</f>
        <v/>
      </c>
      <c r="E6612">
        <f>V0*EXP((rf-q_leak-0.5*sigma^2)*C6612+sigma*SQRT(C6612)*D6612)</f>
        <v/>
      </c>
      <c r="F6612">
        <f>SHL_face*(1+SHL_rate)^C6612</f>
        <v/>
      </c>
      <c r="G6612">
        <f>Pref_face*(1+Pref_rate)^C6612</f>
        <v/>
      </c>
      <c r="H6612">
        <f>MAX(E6612-F6612-G6612,0)</f>
        <v/>
      </c>
      <c r="I6612">
        <f>MIN(E6612,F6612+G6612)+(1-MgmtPct)*H6612</f>
        <v/>
      </c>
      <c r="J6612">
        <f>IF(I6612/SponsorCost&gt;=RatchetTrigger,1,0)</f>
        <v/>
      </c>
      <c r="K6612">
        <f>IF(J6612=1,MgmtPctRatchet,MgmtPct)</f>
        <v/>
      </c>
      <c r="L6612">
        <f>K6612*H6612</f>
        <v/>
      </c>
      <c r="M6612">
        <f>EXP(-rf*C6612)*L6612</f>
        <v/>
      </c>
      <c r="N6612">
        <f>EXP(-rf*C6612)*E6612</f>
        <v/>
      </c>
    </row>
    <row r="6613">
      <c r="A6613" t="n">
        <v>6605</v>
      </c>
      <c r="B6613">
        <f>RAND()</f>
        <v/>
      </c>
      <c r="C6613">
        <f>IF(B6613&lt;P_3,3,IF(B6613&lt;P_3+P_4,4,5))</f>
        <v/>
      </c>
      <c r="D6613">
        <f>NORM.S.INV(RAND())</f>
        <v/>
      </c>
      <c r="E6613">
        <f>V0*EXP((rf-q_leak-0.5*sigma^2)*C6613+sigma*SQRT(C6613)*D6613)</f>
        <v/>
      </c>
      <c r="F6613">
        <f>SHL_face*(1+SHL_rate)^C6613</f>
        <v/>
      </c>
      <c r="G6613">
        <f>Pref_face*(1+Pref_rate)^C6613</f>
        <v/>
      </c>
      <c r="H6613">
        <f>MAX(E6613-F6613-G6613,0)</f>
        <v/>
      </c>
      <c r="I6613">
        <f>MIN(E6613,F6613+G6613)+(1-MgmtPct)*H6613</f>
        <v/>
      </c>
      <c r="J6613">
        <f>IF(I6613/SponsorCost&gt;=RatchetTrigger,1,0)</f>
        <v/>
      </c>
      <c r="K6613">
        <f>IF(J6613=1,MgmtPctRatchet,MgmtPct)</f>
        <v/>
      </c>
      <c r="L6613">
        <f>K6613*H6613</f>
        <v/>
      </c>
      <c r="M6613">
        <f>EXP(-rf*C6613)*L6613</f>
        <v/>
      </c>
      <c r="N6613">
        <f>EXP(-rf*C6613)*E6613</f>
        <v/>
      </c>
    </row>
    <row r="6614">
      <c r="A6614" t="n">
        <v>6606</v>
      </c>
      <c r="B6614">
        <f>RAND()</f>
        <v/>
      </c>
      <c r="C6614">
        <f>IF(B6614&lt;P_3,3,IF(B6614&lt;P_3+P_4,4,5))</f>
        <v/>
      </c>
      <c r="D6614">
        <f>NORM.S.INV(RAND())</f>
        <v/>
      </c>
      <c r="E6614">
        <f>V0*EXP((rf-q_leak-0.5*sigma^2)*C6614+sigma*SQRT(C6614)*D6614)</f>
        <v/>
      </c>
      <c r="F6614">
        <f>SHL_face*(1+SHL_rate)^C6614</f>
        <v/>
      </c>
      <c r="G6614">
        <f>Pref_face*(1+Pref_rate)^C6614</f>
        <v/>
      </c>
      <c r="H6614">
        <f>MAX(E6614-F6614-G6614,0)</f>
        <v/>
      </c>
      <c r="I6614">
        <f>MIN(E6614,F6614+G6614)+(1-MgmtPct)*H6614</f>
        <v/>
      </c>
      <c r="J6614">
        <f>IF(I6614/SponsorCost&gt;=RatchetTrigger,1,0)</f>
        <v/>
      </c>
      <c r="K6614">
        <f>IF(J6614=1,MgmtPctRatchet,MgmtPct)</f>
        <v/>
      </c>
      <c r="L6614">
        <f>K6614*H6614</f>
        <v/>
      </c>
      <c r="M6614">
        <f>EXP(-rf*C6614)*L6614</f>
        <v/>
      </c>
      <c r="N6614">
        <f>EXP(-rf*C6614)*E6614</f>
        <v/>
      </c>
    </row>
    <row r="6615">
      <c r="A6615" t="n">
        <v>6607</v>
      </c>
      <c r="B6615">
        <f>RAND()</f>
        <v/>
      </c>
      <c r="C6615">
        <f>IF(B6615&lt;P_3,3,IF(B6615&lt;P_3+P_4,4,5))</f>
        <v/>
      </c>
      <c r="D6615">
        <f>NORM.S.INV(RAND())</f>
        <v/>
      </c>
      <c r="E6615">
        <f>V0*EXP((rf-q_leak-0.5*sigma^2)*C6615+sigma*SQRT(C6615)*D6615)</f>
        <v/>
      </c>
      <c r="F6615">
        <f>SHL_face*(1+SHL_rate)^C6615</f>
        <v/>
      </c>
      <c r="G6615">
        <f>Pref_face*(1+Pref_rate)^C6615</f>
        <v/>
      </c>
      <c r="H6615">
        <f>MAX(E6615-F6615-G6615,0)</f>
        <v/>
      </c>
      <c r="I6615">
        <f>MIN(E6615,F6615+G6615)+(1-MgmtPct)*H6615</f>
        <v/>
      </c>
      <c r="J6615">
        <f>IF(I6615/SponsorCost&gt;=RatchetTrigger,1,0)</f>
        <v/>
      </c>
      <c r="K6615">
        <f>IF(J6615=1,MgmtPctRatchet,MgmtPct)</f>
        <v/>
      </c>
      <c r="L6615">
        <f>K6615*H6615</f>
        <v/>
      </c>
      <c r="M6615">
        <f>EXP(-rf*C6615)*L6615</f>
        <v/>
      </c>
      <c r="N6615">
        <f>EXP(-rf*C6615)*E6615</f>
        <v/>
      </c>
    </row>
    <row r="6616">
      <c r="A6616" t="n">
        <v>6608</v>
      </c>
      <c r="B6616">
        <f>RAND()</f>
        <v/>
      </c>
      <c r="C6616">
        <f>IF(B6616&lt;P_3,3,IF(B6616&lt;P_3+P_4,4,5))</f>
        <v/>
      </c>
      <c r="D6616">
        <f>NORM.S.INV(RAND())</f>
        <v/>
      </c>
      <c r="E6616">
        <f>V0*EXP((rf-q_leak-0.5*sigma^2)*C6616+sigma*SQRT(C6616)*D6616)</f>
        <v/>
      </c>
      <c r="F6616">
        <f>SHL_face*(1+SHL_rate)^C6616</f>
        <v/>
      </c>
      <c r="G6616">
        <f>Pref_face*(1+Pref_rate)^C6616</f>
        <v/>
      </c>
      <c r="H6616">
        <f>MAX(E6616-F6616-G6616,0)</f>
        <v/>
      </c>
      <c r="I6616">
        <f>MIN(E6616,F6616+G6616)+(1-MgmtPct)*H6616</f>
        <v/>
      </c>
      <c r="J6616">
        <f>IF(I6616/SponsorCost&gt;=RatchetTrigger,1,0)</f>
        <v/>
      </c>
      <c r="K6616">
        <f>IF(J6616=1,MgmtPctRatchet,MgmtPct)</f>
        <v/>
      </c>
      <c r="L6616">
        <f>K6616*H6616</f>
        <v/>
      </c>
      <c r="M6616">
        <f>EXP(-rf*C6616)*L6616</f>
        <v/>
      </c>
      <c r="N6616">
        <f>EXP(-rf*C6616)*E6616</f>
        <v/>
      </c>
    </row>
    <row r="6617">
      <c r="A6617" t="n">
        <v>6609</v>
      </c>
      <c r="B6617">
        <f>RAND()</f>
        <v/>
      </c>
      <c r="C6617">
        <f>IF(B6617&lt;P_3,3,IF(B6617&lt;P_3+P_4,4,5))</f>
        <v/>
      </c>
      <c r="D6617">
        <f>NORM.S.INV(RAND())</f>
        <v/>
      </c>
      <c r="E6617">
        <f>V0*EXP((rf-q_leak-0.5*sigma^2)*C6617+sigma*SQRT(C6617)*D6617)</f>
        <v/>
      </c>
      <c r="F6617">
        <f>SHL_face*(1+SHL_rate)^C6617</f>
        <v/>
      </c>
      <c r="G6617">
        <f>Pref_face*(1+Pref_rate)^C6617</f>
        <v/>
      </c>
      <c r="H6617">
        <f>MAX(E6617-F6617-G6617,0)</f>
        <v/>
      </c>
      <c r="I6617">
        <f>MIN(E6617,F6617+G6617)+(1-MgmtPct)*H6617</f>
        <v/>
      </c>
      <c r="J6617">
        <f>IF(I6617/SponsorCost&gt;=RatchetTrigger,1,0)</f>
        <v/>
      </c>
      <c r="K6617">
        <f>IF(J6617=1,MgmtPctRatchet,MgmtPct)</f>
        <v/>
      </c>
      <c r="L6617">
        <f>K6617*H6617</f>
        <v/>
      </c>
      <c r="M6617">
        <f>EXP(-rf*C6617)*L6617</f>
        <v/>
      </c>
      <c r="N6617">
        <f>EXP(-rf*C6617)*E6617</f>
        <v/>
      </c>
    </row>
    <row r="6618">
      <c r="A6618" t="n">
        <v>6610</v>
      </c>
      <c r="B6618">
        <f>RAND()</f>
        <v/>
      </c>
      <c r="C6618">
        <f>IF(B6618&lt;P_3,3,IF(B6618&lt;P_3+P_4,4,5))</f>
        <v/>
      </c>
      <c r="D6618">
        <f>NORM.S.INV(RAND())</f>
        <v/>
      </c>
      <c r="E6618">
        <f>V0*EXP((rf-q_leak-0.5*sigma^2)*C6618+sigma*SQRT(C6618)*D6618)</f>
        <v/>
      </c>
      <c r="F6618">
        <f>SHL_face*(1+SHL_rate)^C6618</f>
        <v/>
      </c>
      <c r="G6618">
        <f>Pref_face*(1+Pref_rate)^C6618</f>
        <v/>
      </c>
      <c r="H6618">
        <f>MAX(E6618-F6618-G6618,0)</f>
        <v/>
      </c>
      <c r="I6618">
        <f>MIN(E6618,F6618+G6618)+(1-MgmtPct)*H6618</f>
        <v/>
      </c>
      <c r="J6618">
        <f>IF(I6618/SponsorCost&gt;=RatchetTrigger,1,0)</f>
        <v/>
      </c>
      <c r="K6618">
        <f>IF(J6618=1,MgmtPctRatchet,MgmtPct)</f>
        <v/>
      </c>
      <c r="L6618">
        <f>K6618*H6618</f>
        <v/>
      </c>
      <c r="M6618">
        <f>EXP(-rf*C6618)*L6618</f>
        <v/>
      </c>
      <c r="N6618">
        <f>EXP(-rf*C6618)*E6618</f>
        <v/>
      </c>
    </row>
    <row r="6619">
      <c r="A6619" t="n">
        <v>6611</v>
      </c>
      <c r="B6619">
        <f>RAND()</f>
        <v/>
      </c>
      <c r="C6619">
        <f>IF(B6619&lt;P_3,3,IF(B6619&lt;P_3+P_4,4,5))</f>
        <v/>
      </c>
      <c r="D6619">
        <f>NORM.S.INV(RAND())</f>
        <v/>
      </c>
      <c r="E6619">
        <f>V0*EXP((rf-q_leak-0.5*sigma^2)*C6619+sigma*SQRT(C6619)*D6619)</f>
        <v/>
      </c>
      <c r="F6619">
        <f>SHL_face*(1+SHL_rate)^C6619</f>
        <v/>
      </c>
      <c r="G6619">
        <f>Pref_face*(1+Pref_rate)^C6619</f>
        <v/>
      </c>
      <c r="H6619">
        <f>MAX(E6619-F6619-G6619,0)</f>
        <v/>
      </c>
      <c r="I6619">
        <f>MIN(E6619,F6619+G6619)+(1-MgmtPct)*H6619</f>
        <v/>
      </c>
      <c r="J6619">
        <f>IF(I6619/SponsorCost&gt;=RatchetTrigger,1,0)</f>
        <v/>
      </c>
      <c r="K6619">
        <f>IF(J6619=1,MgmtPctRatchet,MgmtPct)</f>
        <v/>
      </c>
      <c r="L6619">
        <f>K6619*H6619</f>
        <v/>
      </c>
      <c r="M6619">
        <f>EXP(-rf*C6619)*L6619</f>
        <v/>
      </c>
      <c r="N6619">
        <f>EXP(-rf*C6619)*E6619</f>
        <v/>
      </c>
    </row>
    <row r="6620">
      <c r="A6620" t="n">
        <v>6612</v>
      </c>
      <c r="B6620">
        <f>RAND()</f>
        <v/>
      </c>
      <c r="C6620">
        <f>IF(B6620&lt;P_3,3,IF(B6620&lt;P_3+P_4,4,5))</f>
        <v/>
      </c>
      <c r="D6620">
        <f>NORM.S.INV(RAND())</f>
        <v/>
      </c>
      <c r="E6620">
        <f>V0*EXP((rf-q_leak-0.5*sigma^2)*C6620+sigma*SQRT(C6620)*D6620)</f>
        <v/>
      </c>
      <c r="F6620">
        <f>SHL_face*(1+SHL_rate)^C6620</f>
        <v/>
      </c>
      <c r="G6620">
        <f>Pref_face*(1+Pref_rate)^C6620</f>
        <v/>
      </c>
      <c r="H6620">
        <f>MAX(E6620-F6620-G6620,0)</f>
        <v/>
      </c>
      <c r="I6620">
        <f>MIN(E6620,F6620+G6620)+(1-MgmtPct)*H6620</f>
        <v/>
      </c>
      <c r="J6620">
        <f>IF(I6620/SponsorCost&gt;=RatchetTrigger,1,0)</f>
        <v/>
      </c>
      <c r="K6620">
        <f>IF(J6620=1,MgmtPctRatchet,MgmtPct)</f>
        <v/>
      </c>
      <c r="L6620">
        <f>K6620*H6620</f>
        <v/>
      </c>
      <c r="M6620">
        <f>EXP(-rf*C6620)*L6620</f>
        <v/>
      </c>
      <c r="N6620">
        <f>EXP(-rf*C6620)*E6620</f>
        <v/>
      </c>
    </row>
    <row r="6621">
      <c r="A6621" t="n">
        <v>6613</v>
      </c>
      <c r="B6621">
        <f>RAND()</f>
        <v/>
      </c>
      <c r="C6621">
        <f>IF(B6621&lt;P_3,3,IF(B6621&lt;P_3+P_4,4,5))</f>
        <v/>
      </c>
      <c r="D6621">
        <f>NORM.S.INV(RAND())</f>
        <v/>
      </c>
      <c r="E6621">
        <f>V0*EXP((rf-q_leak-0.5*sigma^2)*C6621+sigma*SQRT(C6621)*D6621)</f>
        <v/>
      </c>
      <c r="F6621">
        <f>SHL_face*(1+SHL_rate)^C6621</f>
        <v/>
      </c>
      <c r="G6621">
        <f>Pref_face*(1+Pref_rate)^C6621</f>
        <v/>
      </c>
      <c r="H6621">
        <f>MAX(E6621-F6621-G6621,0)</f>
        <v/>
      </c>
      <c r="I6621">
        <f>MIN(E6621,F6621+G6621)+(1-MgmtPct)*H6621</f>
        <v/>
      </c>
      <c r="J6621">
        <f>IF(I6621/SponsorCost&gt;=RatchetTrigger,1,0)</f>
        <v/>
      </c>
      <c r="K6621">
        <f>IF(J6621=1,MgmtPctRatchet,MgmtPct)</f>
        <v/>
      </c>
      <c r="L6621">
        <f>K6621*H6621</f>
        <v/>
      </c>
      <c r="M6621">
        <f>EXP(-rf*C6621)*L6621</f>
        <v/>
      </c>
      <c r="N6621">
        <f>EXP(-rf*C6621)*E6621</f>
        <v/>
      </c>
    </row>
    <row r="6622">
      <c r="A6622" t="n">
        <v>6614</v>
      </c>
      <c r="B6622">
        <f>RAND()</f>
        <v/>
      </c>
      <c r="C6622">
        <f>IF(B6622&lt;P_3,3,IF(B6622&lt;P_3+P_4,4,5))</f>
        <v/>
      </c>
      <c r="D6622">
        <f>NORM.S.INV(RAND())</f>
        <v/>
      </c>
      <c r="E6622">
        <f>V0*EXP((rf-q_leak-0.5*sigma^2)*C6622+sigma*SQRT(C6622)*D6622)</f>
        <v/>
      </c>
      <c r="F6622">
        <f>SHL_face*(1+SHL_rate)^C6622</f>
        <v/>
      </c>
      <c r="G6622">
        <f>Pref_face*(1+Pref_rate)^C6622</f>
        <v/>
      </c>
      <c r="H6622">
        <f>MAX(E6622-F6622-G6622,0)</f>
        <v/>
      </c>
      <c r="I6622">
        <f>MIN(E6622,F6622+G6622)+(1-MgmtPct)*H6622</f>
        <v/>
      </c>
      <c r="J6622">
        <f>IF(I6622/SponsorCost&gt;=RatchetTrigger,1,0)</f>
        <v/>
      </c>
      <c r="K6622">
        <f>IF(J6622=1,MgmtPctRatchet,MgmtPct)</f>
        <v/>
      </c>
      <c r="L6622">
        <f>K6622*H6622</f>
        <v/>
      </c>
      <c r="M6622">
        <f>EXP(-rf*C6622)*L6622</f>
        <v/>
      </c>
      <c r="N6622">
        <f>EXP(-rf*C6622)*E6622</f>
        <v/>
      </c>
    </row>
    <row r="6623">
      <c r="A6623" t="n">
        <v>6615</v>
      </c>
      <c r="B6623">
        <f>RAND()</f>
        <v/>
      </c>
      <c r="C6623">
        <f>IF(B6623&lt;P_3,3,IF(B6623&lt;P_3+P_4,4,5))</f>
        <v/>
      </c>
      <c r="D6623">
        <f>NORM.S.INV(RAND())</f>
        <v/>
      </c>
      <c r="E6623">
        <f>V0*EXP((rf-q_leak-0.5*sigma^2)*C6623+sigma*SQRT(C6623)*D6623)</f>
        <v/>
      </c>
      <c r="F6623">
        <f>SHL_face*(1+SHL_rate)^C6623</f>
        <v/>
      </c>
      <c r="G6623">
        <f>Pref_face*(1+Pref_rate)^C6623</f>
        <v/>
      </c>
      <c r="H6623">
        <f>MAX(E6623-F6623-G6623,0)</f>
        <v/>
      </c>
      <c r="I6623">
        <f>MIN(E6623,F6623+G6623)+(1-MgmtPct)*H6623</f>
        <v/>
      </c>
      <c r="J6623">
        <f>IF(I6623/SponsorCost&gt;=RatchetTrigger,1,0)</f>
        <v/>
      </c>
      <c r="K6623">
        <f>IF(J6623=1,MgmtPctRatchet,MgmtPct)</f>
        <v/>
      </c>
      <c r="L6623">
        <f>K6623*H6623</f>
        <v/>
      </c>
      <c r="M6623">
        <f>EXP(-rf*C6623)*L6623</f>
        <v/>
      </c>
      <c r="N6623">
        <f>EXP(-rf*C6623)*E6623</f>
        <v/>
      </c>
    </row>
    <row r="6624">
      <c r="A6624" t="n">
        <v>6616</v>
      </c>
      <c r="B6624">
        <f>RAND()</f>
        <v/>
      </c>
      <c r="C6624">
        <f>IF(B6624&lt;P_3,3,IF(B6624&lt;P_3+P_4,4,5))</f>
        <v/>
      </c>
      <c r="D6624">
        <f>NORM.S.INV(RAND())</f>
        <v/>
      </c>
      <c r="E6624">
        <f>V0*EXP((rf-q_leak-0.5*sigma^2)*C6624+sigma*SQRT(C6624)*D6624)</f>
        <v/>
      </c>
      <c r="F6624">
        <f>SHL_face*(1+SHL_rate)^C6624</f>
        <v/>
      </c>
      <c r="G6624">
        <f>Pref_face*(1+Pref_rate)^C6624</f>
        <v/>
      </c>
      <c r="H6624">
        <f>MAX(E6624-F6624-G6624,0)</f>
        <v/>
      </c>
      <c r="I6624">
        <f>MIN(E6624,F6624+G6624)+(1-MgmtPct)*H6624</f>
        <v/>
      </c>
      <c r="J6624">
        <f>IF(I6624/SponsorCost&gt;=RatchetTrigger,1,0)</f>
        <v/>
      </c>
      <c r="K6624">
        <f>IF(J6624=1,MgmtPctRatchet,MgmtPct)</f>
        <v/>
      </c>
      <c r="L6624">
        <f>K6624*H6624</f>
        <v/>
      </c>
      <c r="M6624">
        <f>EXP(-rf*C6624)*L6624</f>
        <v/>
      </c>
      <c r="N6624">
        <f>EXP(-rf*C6624)*E6624</f>
        <v/>
      </c>
    </row>
    <row r="6625">
      <c r="A6625" t="n">
        <v>6617</v>
      </c>
      <c r="B6625">
        <f>RAND()</f>
        <v/>
      </c>
      <c r="C6625">
        <f>IF(B6625&lt;P_3,3,IF(B6625&lt;P_3+P_4,4,5))</f>
        <v/>
      </c>
      <c r="D6625">
        <f>NORM.S.INV(RAND())</f>
        <v/>
      </c>
      <c r="E6625">
        <f>V0*EXP((rf-q_leak-0.5*sigma^2)*C6625+sigma*SQRT(C6625)*D6625)</f>
        <v/>
      </c>
      <c r="F6625">
        <f>SHL_face*(1+SHL_rate)^C6625</f>
        <v/>
      </c>
      <c r="G6625">
        <f>Pref_face*(1+Pref_rate)^C6625</f>
        <v/>
      </c>
      <c r="H6625">
        <f>MAX(E6625-F6625-G6625,0)</f>
        <v/>
      </c>
      <c r="I6625">
        <f>MIN(E6625,F6625+G6625)+(1-MgmtPct)*H6625</f>
        <v/>
      </c>
      <c r="J6625">
        <f>IF(I6625/SponsorCost&gt;=RatchetTrigger,1,0)</f>
        <v/>
      </c>
      <c r="K6625">
        <f>IF(J6625=1,MgmtPctRatchet,MgmtPct)</f>
        <v/>
      </c>
      <c r="L6625">
        <f>K6625*H6625</f>
        <v/>
      </c>
      <c r="M6625">
        <f>EXP(-rf*C6625)*L6625</f>
        <v/>
      </c>
      <c r="N6625">
        <f>EXP(-rf*C6625)*E6625</f>
        <v/>
      </c>
    </row>
    <row r="6626">
      <c r="A6626" t="n">
        <v>6618</v>
      </c>
      <c r="B6626">
        <f>RAND()</f>
        <v/>
      </c>
      <c r="C6626">
        <f>IF(B6626&lt;P_3,3,IF(B6626&lt;P_3+P_4,4,5))</f>
        <v/>
      </c>
      <c r="D6626">
        <f>NORM.S.INV(RAND())</f>
        <v/>
      </c>
      <c r="E6626">
        <f>V0*EXP((rf-q_leak-0.5*sigma^2)*C6626+sigma*SQRT(C6626)*D6626)</f>
        <v/>
      </c>
      <c r="F6626">
        <f>SHL_face*(1+SHL_rate)^C6626</f>
        <v/>
      </c>
      <c r="G6626">
        <f>Pref_face*(1+Pref_rate)^C6626</f>
        <v/>
      </c>
      <c r="H6626">
        <f>MAX(E6626-F6626-G6626,0)</f>
        <v/>
      </c>
      <c r="I6626">
        <f>MIN(E6626,F6626+G6626)+(1-MgmtPct)*H6626</f>
        <v/>
      </c>
      <c r="J6626">
        <f>IF(I6626/SponsorCost&gt;=RatchetTrigger,1,0)</f>
        <v/>
      </c>
      <c r="K6626">
        <f>IF(J6626=1,MgmtPctRatchet,MgmtPct)</f>
        <v/>
      </c>
      <c r="L6626">
        <f>K6626*H6626</f>
        <v/>
      </c>
      <c r="M6626">
        <f>EXP(-rf*C6626)*L6626</f>
        <v/>
      </c>
      <c r="N6626">
        <f>EXP(-rf*C6626)*E6626</f>
        <v/>
      </c>
    </row>
    <row r="6627">
      <c r="A6627" t="n">
        <v>6619</v>
      </c>
      <c r="B6627">
        <f>RAND()</f>
        <v/>
      </c>
      <c r="C6627">
        <f>IF(B6627&lt;P_3,3,IF(B6627&lt;P_3+P_4,4,5))</f>
        <v/>
      </c>
      <c r="D6627">
        <f>NORM.S.INV(RAND())</f>
        <v/>
      </c>
      <c r="E6627">
        <f>V0*EXP((rf-q_leak-0.5*sigma^2)*C6627+sigma*SQRT(C6627)*D6627)</f>
        <v/>
      </c>
      <c r="F6627">
        <f>SHL_face*(1+SHL_rate)^C6627</f>
        <v/>
      </c>
      <c r="G6627">
        <f>Pref_face*(1+Pref_rate)^C6627</f>
        <v/>
      </c>
      <c r="H6627">
        <f>MAX(E6627-F6627-G6627,0)</f>
        <v/>
      </c>
      <c r="I6627">
        <f>MIN(E6627,F6627+G6627)+(1-MgmtPct)*H6627</f>
        <v/>
      </c>
      <c r="J6627">
        <f>IF(I6627/SponsorCost&gt;=RatchetTrigger,1,0)</f>
        <v/>
      </c>
      <c r="K6627">
        <f>IF(J6627=1,MgmtPctRatchet,MgmtPct)</f>
        <v/>
      </c>
      <c r="L6627">
        <f>K6627*H6627</f>
        <v/>
      </c>
      <c r="M6627">
        <f>EXP(-rf*C6627)*L6627</f>
        <v/>
      </c>
      <c r="N6627">
        <f>EXP(-rf*C6627)*E6627</f>
        <v/>
      </c>
    </row>
    <row r="6628">
      <c r="A6628" t="n">
        <v>6620</v>
      </c>
      <c r="B6628">
        <f>RAND()</f>
        <v/>
      </c>
      <c r="C6628">
        <f>IF(B6628&lt;P_3,3,IF(B6628&lt;P_3+P_4,4,5))</f>
        <v/>
      </c>
      <c r="D6628">
        <f>NORM.S.INV(RAND())</f>
        <v/>
      </c>
      <c r="E6628">
        <f>V0*EXP((rf-q_leak-0.5*sigma^2)*C6628+sigma*SQRT(C6628)*D6628)</f>
        <v/>
      </c>
      <c r="F6628">
        <f>SHL_face*(1+SHL_rate)^C6628</f>
        <v/>
      </c>
      <c r="G6628">
        <f>Pref_face*(1+Pref_rate)^C6628</f>
        <v/>
      </c>
      <c r="H6628">
        <f>MAX(E6628-F6628-G6628,0)</f>
        <v/>
      </c>
      <c r="I6628">
        <f>MIN(E6628,F6628+G6628)+(1-MgmtPct)*H6628</f>
        <v/>
      </c>
      <c r="J6628">
        <f>IF(I6628/SponsorCost&gt;=RatchetTrigger,1,0)</f>
        <v/>
      </c>
      <c r="K6628">
        <f>IF(J6628=1,MgmtPctRatchet,MgmtPct)</f>
        <v/>
      </c>
      <c r="L6628">
        <f>K6628*H6628</f>
        <v/>
      </c>
      <c r="M6628">
        <f>EXP(-rf*C6628)*L6628</f>
        <v/>
      </c>
      <c r="N6628">
        <f>EXP(-rf*C6628)*E6628</f>
        <v/>
      </c>
    </row>
    <row r="6629">
      <c r="A6629" t="n">
        <v>6621</v>
      </c>
      <c r="B6629">
        <f>RAND()</f>
        <v/>
      </c>
      <c r="C6629">
        <f>IF(B6629&lt;P_3,3,IF(B6629&lt;P_3+P_4,4,5))</f>
        <v/>
      </c>
      <c r="D6629">
        <f>NORM.S.INV(RAND())</f>
        <v/>
      </c>
      <c r="E6629">
        <f>V0*EXP((rf-q_leak-0.5*sigma^2)*C6629+sigma*SQRT(C6629)*D6629)</f>
        <v/>
      </c>
      <c r="F6629">
        <f>SHL_face*(1+SHL_rate)^C6629</f>
        <v/>
      </c>
      <c r="G6629">
        <f>Pref_face*(1+Pref_rate)^C6629</f>
        <v/>
      </c>
      <c r="H6629">
        <f>MAX(E6629-F6629-G6629,0)</f>
        <v/>
      </c>
      <c r="I6629">
        <f>MIN(E6629,F6629+G6629)+(1-MgmtPct)*H6629</f>
        <v/>
      </c>
      <c r="J6629">
        <f>IF(I6629/SponsorCost&gt;=RatchetTrigger,1,0)</f>
        <v/>
      </c>
      <c r="K6629">
        <f>IF(J6629=1,MgmtPctRatchet,MgmtPct)</f>
        <v/>
      </c>
      <c r="L6629">
        <f>K6629*H6629</f>
        <v/>
      </c>
      <c r="M6629">
        <f>EXP(-rf*C6629)*L6629</f>
        <v/>
      </c>
      <c r="N6629">
        <f>EXP(-rf*C6629)*E6629</f>
        <v/>
      </c>
    </row>
    <row r="6630">
      <c r="A6630" t="n">
        <v>6622</v>
      </c>
      <c r="B6630">
        <f>RAND()</f>
        <v/>
      </c>
      <c r="C6630">
        <f>IF(B6630&lt;P_3,3,IF(B6630&lt;P_3+P_4,4,5))</f>
        <v/>
      </c>
      <c r="D6630">
        <f>NORM.S.INV(RAND())</f>
        <v/>
      </c>
      <c r="E6630">
        <f>V0*EXP((rf-q_leak-0.5*sigma^2)*C6630+sigma*SQRT(C6630)*D6630)</f>
        <v/>
      </c>
      <c r="F6630">
        <f>SHL_face*(1+SHL_rate)^C6630</f>
        <v/>
      </c>
      <c r="G6630">
        <f>Pref_face*(1+Pref_rate)^C6630</f>
        <v/>
      </c>
      <c r="H6630">
        <f>MAX(E6630-F6630-G6630,0)</f>
        <v/>
      </c>
      <c r="I6630">
        <f>MIN(E6630,F6630+G6630)+(1-MgmtPct)*H6630</f>
        <v/>
      </c>
      <c r="J6630">
        <f>IF(I6630/SponsorCost&gt;=RatchetTrigger,1,0)</f>
        <v/>
      </c>
      <c r="K6630">
        <f>IF(J6630=1,MgmtPctRatchet,MgmtPct)</f>
        <v/>
      </c>
      <c r="L6630">
        <f>K6630*H6630</f>
        <v/>
      </c>
      <c r="M6630">
        <f>EXP(-rf*C6630)*L6630</f>
        <v/>
      </c>
      <c r="N6630">
        <f>EXP(-rf*C6630)*E6630</f>
        <v/>
      </c>
    </row>
    <row r="6631">
      <c r="A6631" t="n">
        <v>6623</v>
      </c>
      <c r="B6631">
        <f>RAND()</f>
        <v/>
      </c>
      <c r="C6631">
        <f>IF(B6631&lt;P_3,3,IF(B6631&lt;P_3+P_4,4,5))</f>
        <v/>
      </c>
      <c r="D6631">
        <f>NORM.S.INV(RAND())</f>
        <v/>
      </c>
      <c r="E6631">
        <f>V0*EXP((rf-q_leak-0.5*sigma^2)*C6631+sigma*SQRT(C6631)*D6631)</f>
        <v/>
      </c>
      <c r="F6631">
        <f>SHL_face*(1+SHL_rate)^C6631</f>
        <v/>
      </c>
      <c r="G6631">
        <f>Pref_face*(1+Pref_rate)^C6631</f>
        <v/>
      </c>
      <c r="H6631">
        <f>MAX(E6631-F6631-G6631,0)</f>
        <v/>
      </c>
      <c r="I6631">
        <f>MIN(E6631,F6631+G6631)+(1-MgmtPct)*H6631</f>
        <v/>
      </c>
      <c r="J6631">
        <f>IF(I6631/SponsorCost&gt;=RatchetTrigger,1,0)</f>
        <v/>
      </c>
      <c r="K6631">
        <f>IF(J6631=1,MgmtPctRatchet,MgmtPct)</f>
        <v/>
      </c>
      <c r="L6631">
        <f>K6631*H6631</f>
        <v/>
      </c>
      <c r="M6631">
        <f>EXP(-rf*C6631)*L6631</f>
        <v/>
      </c>
      <c r="N6631">
        <f>EXP(-rf*C6631)*E6631</f>
        <v/>
      </c>
    </row>
    <row r="6632">
      <c r="A6632" t="n">
        <v>6624</v>
      </c>
      <c r="B6632">
        <f>RAND()</f>
        <v/>
      </c>
      <c r="C6632">
        <f>IF(B6632&lt;P_3,3,IF(B6632&lt;P_3+P_4,4,5))</f>
        <v/>
      </c>
      <c r="D6632">
        <f>NORM.S.INV(RAND())</f>
        <v/>
      </c>
      <c r="E6632">
        <f>V0*EXP((rf-q_leak-0.5*sigma^2)*C6632+sigma*SQRT(C6632)*D6632)</f>
        <v/>
      </c>
      <c r="F6632">
        <f>SHL_face*(1+SHL_rate)^C6632</f>
        <v/>
      </c>
      <c r="G6632">
        <f>Pref_face*(1+Pref_rate)^C6632</f>
        <v/>
      </c>
      <c r="H6632">
        <f>MAX(E6632-F6632-G6632,0)</f>
        <v/>
      </c>
      <c r="I6632">
        <f>MIN(E6632,F6632+G6632)+(1-MgmtPct)*H6632</f>
        <v/>
      </c>
      <c r="J6632">
        <f>IF(I6632/SponsorCost&gt;=RatchetTrigger,1,0)</f>
        <v/>
      </c>
      <c r="K6632">
        <f>IF(J6632=1,MgmtPctRatchet,MgmtPct)</f>
        <v/>
      </c>
      <c r="L6632">
        <f>K6632*H6632</f>
        <v/>
      </c>
      <c r="M6632">
        <f>EXP(-rf*C6632)*L6632</f>
        <v/>
      </c>
      <c r="N6632">
        <f>EXP(-rf*C6632)*E6632</f>
        <v/>
      </c>
    </row>
    <row r="6633">
      <c r="A6633" t="n">
        <v>6625</v>
      </c>
      <c r="B6633">
        <f>RAND()</f>
        <v/>
      </c>
      <c r="C6633">
        <f>IF(B6633&lt;P_3,3,IF(B6633&lt;P_3+P_4,4,5))</f>
        <v/>
      </c>
      <c r="D6633">
        <f>NORM.S.INV(RAND())</f>
        <v/>
      </c>
      <c r="E6633">
        <f>V0*EXP((rf-q_leak-0.5*sigma^2)*C6633+sigma*SQRT(C6633)*D6633)</f>
        <v/>
      </c>
      <c r="F6633">
        <f>SHL_face*(1+SHL_rate)^C6633</f>
        <v/>
      </c>
      <c r="G6633">
        <f>Pref_face*(1+Pref_rate)^C6633</f>
        <v/>
      </c>
      <c r="H6633">
        <f>MAX(E6633-F6633-G6633,0)</f>
        <v/>
      </c>
      <c r="I6633">
        <f>MIN(E6633,F6633+G6633)+(1-MgmtPct)*H6633</f>
        <v/>
      </c>
      <c r="J6633">
        <f>IF(I6633/SponsorCost&gt;=RatchetTrigger,1,0)</f>
        <v/>
      </c>
      <c r="K6633">
        <f>IF(J6633=1,MgmtPctRatchet,MgmtPct)</f>
        <v/>
      </c>
      <c r="L6633">
        <f>K6633*H6633</f>
        <v/>
      </c>
      <c r="M6633">
        <f>EXP(-rf*C6633)*L6633</f>
        <v/>
      </c>
      <c r="N6633">
        <f>EXP(-rf*C6633)*E6633</f>
        <v/>
      </c>
    </row>
    <row r="6634">
      <c r="A6634" t="n">
        <v>6626</v>
      </c>
      <c r="B6634">
        <f>RAND()</f>
        <v/>
      </c>
      <c r="C6634">
        <f>IF(B6634&lt;P_3,3,IF(B6634&lt;P_3+P_4,4,5))</f>
        <v/>
      </c>
      <c r="D6634">
        <f>NORM.S.INV(RAND())</f>
        <v/>
      </c>
      <c r="E6634">
        <f>V0*EXP((rf-q_leak-0.5*sigma^2)*C6634+sigma*SQRT(C6634)*D6634)</f>
        <v/>
      </c>
      <c r="F6634">
        <f>SHL_face*(1+SHL_rate)^C6634</f>
        <v/>
      </c>
      <c r="G6634">
        <f>Pref_face*(1+Pref_rate)^C6634</f>
        <v/>
      </c>
      <c r="H6634">
        <f>MAX(E6634-F6634-G6634,0)</f>
        <v/>
      </c>
      <c r="I6634">
        <f>MIN(E6634,F6634+G6634)+(1-MgmtPct)*H6634</f>
        <v/>
      </c>
      <c r="J6634">
        <f>IF(I6634/SponsorCost&gt;=RatchetTrigger,1,0)</f>
        <v/>
      </c>
      <c r="K6634">
        <f>IF(J6634=1,MgmtPctRatchet,MgmtPct)</f>
        <v/>
      </c>
      <c r="L6634">
        <f>K6634*H6634</f>
        <v/>
      </c>
      <c r="M6634">
        <f>EXP(-rf*C6634)*L6634</f>
        <v/>
      </c>
      <c r="N6634">
        <f>EXP(-rf*C6634)*E6634</f>
        <v/>
      </c>
    </row>
    <row r="6635">
      <c r="A6635" t="n">
        <v>6627</v>
      </c>
      <c r="B6635">
        <f>RAND()</f>
        <v/>
      </c>
      <c r="C6635">
        <f>IF(B6635&lt;P_3,3,IF(B6635&lt;P_3+P_4,4,5))</f>
        <v/>
      </c>
      <c r="D6635">
        <f>NORM.S.INV(RAND())</f>
        <v/>
      </c>
      <c r="E6635">
        <f>V0*EXP((rf-q_leak-0.5*sigma^2)*C6635+sigma*SQRT(C6635)*D6635)</f>
        <v/>
      </c>
      <c r="F6635">
        <f>SHL_face*(1+SHL_rate)^C6635</f>
        <v/>
      </c>
      <c r="G6635">
        <f>Pref_face*(1+Pref_rate)^C6635</f>
        <v/>
      </c>
      <c r="H6635">
        <f>MAX(E6635-F6635-G6635,0)</f>
        <v/>
      </c>
      <c r="I6635">
        <f>MIN(E6635,F6635+G6635)+(1-MgmtPct)*H6635</f>
        <v/>
      </c>
      <c r="J6635">
        <f>IF(I6635/SponsorCost&gt;=RatchetTrigger,1,0)</f>
        <v/>
      </c>
      <c r="K6635">
        <f>IF(J6635=1,MgmtPctRatchet,MgmtPct)</f>
        <v/>
      </c>
      <c r="L6635">
        <f>K6635*H6635</f>
        <v/>
      </c>
      <c r="M6635">
        <f>EXP(-rf*C6635)*L6635</f>
        <v/>
      </c>
      <c r="N6635">
        <f>EXP(-rf*C6635)*E6635</f>
        <v/>
      </c>
    </row>
    <row r="6636">
      <c r="A6636" t="n">
        <v>6628</v>
      </c>
      <c r="B6636">
        <f>RAND()</f>
        <v/>
      </c>
      <c r="C6636">
        <f>IF(B6636&lt;P_3,3,IF(B6636&lt;P_3+P_4,4,5))</f>
        <v/>
      </c>
      <c r="D6636">
        <f>NORM.S.INV(RAND())</f>
        <v/>
      </c>
      <c r="E6636">
        <f>V0*EXP((rf-q_leak-0.5*sigma^2)*C6636+sigma*SQRT(C6636)*D6636)</f>
        <v/>
      </c>
      <c r="F6636">
        <f>SHL_face*(1+SHL_rate)^C6636</f>
        <v/>
      </c>
      <c r="G6636">
        <f>Pref_face*(1+Pref_rate)^C6636</f>
        <v/>
      </c>
      <c r="H6636">
        <f>MAX(E6636-F6636-G6636,0)</f>
        <v/>
      </c>
      <c r="I6636">
        <f>MIN(E6636,F6636+G6636)+(1-MgmtPct)*H6636</f>
        <v/>
      </c>
      <c r="J6636">
        <f>IF(I6636/SponsorCost&gt;=RatchetTrigger,1,0)</f>
        <v/>
      </c>
      <c r="K6636">
        <f>IF(J6636=1,MgmtPctRatchet,MgmtPct)</f>
        <v/>
      </c>
      <c r="L6636">
        <f>K6636*H6636</f>
        <v/>
      </c>
      <c r="M6636">
        <f>EXP(-rf*C6636)*L6636</f>
        <v/>
      </c>
      <c r="N6636">
        <f>EXP(-rf*C6636)*E6636</f>
        <v/>
      </c>
    </row>
    <row r="6637">
      <c r="A6637" t="n">
        <v>6629</v>
      </c>
      <c r="B6637">
        <f>RAND()</f>
        <v/>
      </c>
      <c r="C6637">
        <f>IF(B6637&lt;P_3,3,IF(B6637&lt;P_3+P_4,4,5))</f>
        <v/>
      </c>
      <c r="D6637">
        <f>NORM.S.INV(RAND())</f>
        <v/>
      </c>
      <c r="E6637">
        <f>V0*EXP((rf-q_leak-0.5*sigma^2)*C6637+sigma*SQRT(C6637)*D6637)</f>
        <v/>
      </c>
      <c r="F6637">
        <f>SHL_face*(1+SHL_rate)^C6637</f>
        <v/>
      </c>
      <c r="G6637">
        <f>Pref_face*(1+Pref_rate)^C6637</f>
        <v/>
      </c>
      <c r="H6637">
        <f>MAX(E6637-F6637-G6637,0)</f>
        <v/>
      </c>
      <c r="I6637">
        <f>MIN(E6637,F6637+G6637)+(1-MgmtPct)*H6637</f>
        <v/>
      </c>
      <c r="J6637">
        <f>IF(I6637/SponsorCost&gt;=RatchetTrigger,1,0)</f>
        <v/>
      </c>
      <c r="K6637">
        <f>IF(J6637=1,MgmtPctRatchet,MgmtPct)</f>
        <v/>
      </c>
      <c r="L6637">
        <f>K6637*H6637</f>
        <v/>
      </c>
      <c r="M6637">
        <f>EXP(-rf*C6637)*L6637</f>
        <v/>
      </c>
      <c r="N6637">
        <f>EXP(-rf*C6637)*E6637</f>
        <v/>
      </c>
    </row>
    <row r="6638">
      <c r="A6638" t="n">
        <v>6630</v>
      </c>
      <c r="B6638">
        <f>RAND()</f>
        <v/>
      </c>
      <c r="C6638">
        <f>IF(B6638&lt;P_3,3,IF(B6638&lt;P_3+P_4,4,5))</f>
        <v/>
      </c>
      <c r="D6638">
        <f>NORM.S.INV(RAND())</f>
        <v/>
      </c>
      <c r="E6638">
        <f>V0*EXP((rf-q_leak-0.5*sigma^2)*C6638+sigma*SQRT(C6638)*D6638)</f>
        <v/>
      </c>
      <c r="F6638">
        <f>SHL_face*(1+SHL_rate)^C6638</f>
        <v/>
      </c>
      <c r="G6638">
        <f>Pref_face*(1+Pref_rate)^C6638</f>
        <v/>
      </c>
      <c r="H6638">
        <f>MAX(E6638-F6638-G6638,0)</f>
        <v/>
      </c>
      <c r="I6638">
        <f>MIN(E6638,F6638+G6638)+(1-MgmtPct)*H6638</f>
        <v/>
      </c>
      <c r="J6638">
        <f>IF(I6638/SponsorCost&gt;=RatchetTrigger,1,0)</f>
        <v/>
      </c>
      <c r="K6638">
        <f>IF(J6638=1,MgmtPctRatchet,MgmtPct)</f>
        <v/>
      </c>
      <c r="L6638">
        <f>K6638*H6638</f>
        <v/>
      </c>
      <c r="M6638">
        <f>EXP(-rf*C6638)*L6638</f>
        <v/>
      </c>
      <c r="N6638">
        <f>EXP(-rf*C6638)*E6638</f>
        <v/>
      </c>
    </row>
    <row r="6639">
      <c r="A6639" t="n">
        <v>6631</v>
      </c>
      <c r="B6639">
        <f>RAND()</f>
        <v/>
      </c>
      <c r="C6639">
        <f>IF(B6639&lt;P_3,3,IF(B6639&lt;P_3+P_4,4,5))</f>
        <v/>
      </c>
      <c r="D6639">
        <f>NORM.S.INV(RAND())</f>
        <v/>
      </c>
      <c r="E6639">
        <f>V0*EXP((rf-q_leak-0.5*sigma^2)*C6639+sigma*SQRT(C6639)*D6639)</f>
        <v/>
      </c>
      <c r="F6639">
        <f>SHL_face*(1+SHL_rate)^C6639</f>
        <v/>
      </c>
      <c r="G6639">
        <f>Pref_face*(1+Pref_rate)^C6639</f>
        <v/>
      </c>
      <c r="H6639">
        <f>MAX(E6639-F6639-G6639,0)</f>
        <v/>
      </c>
      <c r="I6639">
        <f>MIN(E6639,F6639+G6639)+(1-MgmtPct)*H6639</f>
        <v/>
      </c>
      <c r="J6639">
        <f>IF(I6639/SponsorCost&gt;=RatchetTrigger,1,0)</f>
        <v/>
      </c>
      <c r="K6639">
        <f>IF(J6639=1,MgmtPctRatchet,MgmtPct)</f>
        <v/>
      </c>
      <c r="L6639">
        <f>K6639*H6639</f>
        <v/>
      </c>
      <c r="M6639">
        <f>EXP(-rf*C6639)*L6639</f>
        <v/>
      </c>
      <c r="N6639">
        <f>EXP(-rf*C6639)*E6639</f>
        <v/>
      </c>
    </row>
    <row r="6640">
      <c r="A6640" t="n">
        <v>6632</v>
      </c>
      <c r="B6640">
        <f>RAND()</f>
        <v/>
      </c>
      <c r="C6640">
        <f>IF(B6640&lt;P_3,3,IF(B6640&lt;P_3+P_4,4,5))</f>
        <v/>
      </c>
      <c r="D6640">
        <f>NORM.S.INV(RAND())</f>
        <v/>
      </c>
      <c r="E6640">
        <f>V0*EXP((rf-q_leak-0.5*sigma^2)*C6640+sigma*SQRT(C6640)*D6640)</f>
        <v/>
      </c>
      <c r="F6640">
        <f>SHL_face*(1+SHL_rate)^C6640</f>
        <v/>
      </c>
      <c r="G6640">
        <f>Pref_face*(1+Pref_rate)^C6640</f>
        <v/>
      </c>
      <c r="H6640">
        <f>MAX(E6640-F6640-G6640,0)</f>
        <v/>
      </c>
      <c r="I6640">
        <f>MIN(E6640,F6640+G6640)+(1-MgmtPct)*H6640</f>
        <v/>
      </c>
      <c r="J6640">
        <f>IF(I6640/SponsorCost&gt;=RatchetTrigger,1,0)</f>
        <v/>
      </c>
      <c r="K6640">
        <f>IF(J6640=1,MgmtPctRatchet,MgmtPct)</f>
        <v/>
      </c>
      <c r="L6640">
        <f>K6640*H6640</f>
        <v/>
      </c>
      <c r="M6640">
        <f>EXP(-rf*C6640)*L6640</f>
        <v/>
      </c>
      <c r="N6640">
        <f>EXP(-rf*C6640)*E6640</f>
        <v/>
      </c>
    </row>
    <row r="6641">
      <c r="A6641" t="n">
        <v>6633</v>
      </c>
      <c r="B6641">
        <f>RAND()</f>
        <v/>
      </c>
      <c r="C6641">
        <f>IF(B6641&lt;P_3,3,IF(B6641&lt;P_3+P_4,4,5))</f>
        <v/>
      </c>
      <c r="D6641">
        <f>NORM.S.INV(RAND())</f>
        <v/>
      </c>
      <c r="E6641">
        <f>V0*EXP((rf-q_leak-0.5*sigma^2)*C6641+sigma*SQRT(C6641)*D6641)</f>
        <v/>
      </c>
      <c r="F6641">
        <f>SHL_face*(1+SHL_rate)^C6641</f>
        <v/>
      </c>
      <c r="G6641">
        <f>Pref_face*(1+Pref_rate)^C6641</f>
        <v/>
      </c>
      <c r="H6641">
        <f>MAX(E6641-F6641-G6641,0)</f>
        <v/>
      </c>
      <c r="I6641">
        <f>MIN(E6641,F6641+G6641)+(1-MgmtPct)*H6641</f>
        <v/>
      </c>
      <c r="J6641">
        <f>IF(I6641/SponsorCost&gt;=RatchetTrigger,1,0)</f>
        <v/>
      </c>
      <c r="K6641">
        <f>IF(J6641=1,MgmtPctRatchet,MgmtPct)</f>
        <v/>
      </c>
      <c r="L6641">
        <f>K6641*H6641</f>
        <v/>
      </c>
      <c r="M6641">
        <f>EXP(-rf*C6641)*L6641</f>
        <v/>
      </c>
      <c r="N6641">
        <f>EXP(-rf*C6641)*E6641</f>
        <v/>
      </c>
    </row>
    <row r="6642">
      <c r="A6642" t="n">
        <v>6634</v>
      </c>
      <c r="B6642">
        <f>RAND()</f>
        <v/>
      </c>
      <c r="C6642">
        <f>IF(B6642&lt;P_3,3,IF(B6642&lt;P_3+P_4,4,5))</f>
        <v/>
      </c>
      <c r="D6642">
        <f>NORM.S.INV(RAND())</f>
        <v/>
      </c>
      <c r="E6642">
        <f>V0*EXP((rf-q_leak-0.5*sigma^2)*C6642+sigma*SQRT(C6642)*D6642)</f>
        <v/>
      </c>
      <c r="F6642">
        <f>SHL_face*(1+SHL_rate)^C6642</f>
        <v/>
      </c>
      <c r="G6642">
        <f>Pref_face*(1+Pref_rate)^C6642</f>
        <v/>
      </c>
      <c r="H6642">
        <f>MAX(E6642-F6642-G6642,0)</f>
        <v/>
      </c>
      <c r="I6642">
        <f>MIN(E6642,F6642+G6642)+(1-MgmtPct)*H6642</f>
        <v/>
      </c>
      <c r="J6642">
        <f>IF(I6642/SponsorCost&gt;=RatchetTrigger,1,0)</f>
        <v/>
      </c>
      <c r="K6642">
        <f>IF(J6642=1,MgmtPctRatchet,MgmtPct)</f>
        <v/>
      </c>
      <c r="L6642">
        <f>K6642*H6642</f>
        <v/>
      </c>
      <c r="M6642">
        <f>EXP(-rf*C6642)*L6642</f>
        <v/>
      </c>
      <c r="N6642">
        <f>EXP(-rf*C6642)*E6642</f>
        <v/>
      </c>
    </row>
    <row r="6643">
      <c r="A6643" t="n">
        <v>6635</v>
      </c>
      <c r="B6643">
        <f>RAND()</f>
        <v/>
      </c>
      <c r="C6643">
        <f>IF(B6643&lt;P_3,3,IF(B6643&lt;P_3+P_4,4,5))</f>
        <v/>
      </c>
      <c r="D6643">
        <f>NORM.S.INV(RAND())</f>
        <v/>
      </c>
      <c r="E6643">
        <f>V0*EXP((rf-q_leak-0.5*sigma^2)*C6643+sigma*SQRT(C6643)*D6643)</f>
        <v/>
      </c>
      <c r="F6643">
        <f>SHL_face*(1+SHL_rate)^C6643</f>
        <v/>
      </c>
      <c r="G6643">
        <f>Pref_face*(1+Pref_rate)^C6643</f>
        <v/>
      </c>
      <c r="H6643">
        <f>MAX(E6643-F6643-G6643,0)</f>
        <v/>
      </c>
      <c r="I6643">
        <f>MIN(E6643,F6643+G6643)+(1-MgmtPct)*H6643</f>
        <v/>
      </c>
      <c r="J6643">
        <f>IF(I6643/SponsorCost&gt;=RatchetTrigger,1,0)</f>
        <v/>
      </c>
      <c r="K6643">
        <f>IF(J6643=1,MgmtPctRatchet,MgmtPct)</f>
        <v/>
      </c>
      <c r="L6643">
        <f>K6643*H6643</f>
        <v/>
      </c>
      <c r="M6643">
        <f>EXP(-rf*C6643)*L6643</f>
        <v/>
      </c>
      <c r="N6643">
        <f>EXP(-rf*C6643)*E6643</f>
        <v/>
      </c>
    </row>
    <row r="6644">
      <c r="A6644" t="n">
        <v>6636</v>
      </c>
      <c r="B6644">
        <f>RAND()</f>
        <v/>
      </c>
      <c r="C6644">
        <f>IF(B6644&lt;P_3,3,IF(B6644&lt;P_3+P_4,4,5))</f>
        <v/>
      </c>
      <c r="D6644">
        <f>NORM.S.INV(RAND())</f>
        <v/>
      </c>
      <c r="E6644">
        <f>V0*EXP((rf-q_leak-0.5*sigma^2)*C6644+sigma*SQRT(C6644)*D6644)</f>
        <v/>
      </c>
      <c r="F6644">
        <f>SHL_face*(1+SHL_rate)^C6644</f>
        <v/>
      </c>
      <c r="G6644">
        <f>Pref_face*(1+Pref_rate)^C6644</f>
        <v/>
      </c>
      <c r="H6644">
        <f>MAX(E6644-F6644-G6644,0)</f>
        <v/>
      </c>
      <c r="I6644">
        <f>MIN(E6644,F6644+G6644)+(1-MgmtPct)*H6644</f>
        <v/>
      </c>
      <c r="J6644">
        <f>IF(I6644/SponsorCost&gt;=RatchetTrigger,1,0)</f>
        <v/>
      </c>
      <c r="K6644">
        <f>IF(J6644=1,MgmtPctRatchet,MgmtPct)</f>
        <v/>
      </c>
      <c r="L6644">
        <f>K6644*H6644</f>
        <v/>
      </c>
      <c r="M6644">
        <f>EXP(-rf*C6644)*L6644</f>
        <v/>
      </c>
      <c r="N6644">
        <f>EXP(-rf*C6644)*E6644</f>
        <v/>
      </c>
    </row>
    <row r="6645">
      <c r="A6645" t="n">
        <v>6637</v>
      </c>
      <c r="B6645">
        <f>RAND()</f>
        <v/>
      </c>
      <c r="C6645">
        <f>IF(B6645&lt;P_3,3,IF(B6645&lt;P_3+P_4,4,5))</f>
        <v/>
      </c>
      <c r="D6645">
        <f>NORM.S.INV(RAND())</f>
        <v/>
      </c>
      <c r="E6645">
        <f>V0*EXP((rf-q_leak-0.5*sigma^2)*C6645+sigma*SQRT(C6645)*D6645)</f>
        <v/>
      </c>
      <c r="F6645">
        <f>SHL_face*(1+SHL_rate)^C6645</f>
        <v/>
      </c>
      <c r="G6645">
        <f>Pref_face*(1+Pref_rate)^C6645</f>
        <v/>
      </c>
      <c r="H6645">
        <f>MAX(E6645-F6645-G6645,0)</f>
        <v/>
      </c>
      <c r="I6645">
        <f>MIN(E6645,F6645+G6645)+(1-MgmtPct)*H6645</f>
        <v/>
      </c>
      <c r="J6645">
        <f>IF(I6645/SponsorCost&gt;=RatchetTrigger,1,0)</f>
        <v/>
      </c>
      <c r="K6645">
        <f>IF(J6645=1,MgmtPctRatchet,MgmtPct)</f>
        <v/>
      </c>
      <c r="L6645">
        <f>K6645*H6645</f>
        <v/>
      </c>
      <c r="M6645">
        <f>EXP(-rf*C6645)*L6645</f>
        <v/>
      </c>
      <c r="N6645">
        <f>EXP(-rf*C6645)*E6645</f>
        <v/>
      </c>
    </row>
    <row r="6646">
      <c r="A6646" t="n">
        <v>6638</v>
      </c>
      <c r="B6646">
        <f>RAND()</f>
        <v/>
      </c>
      <c r="C6646">
        <f>IF(B6646&lt;P_3,3,IF(B6646&lt;P_3+P_4,4,5))</f>
        <v/>
      </c>
      <c r="D6646">
        <f>NORM.S.INV(RAND())</f>
        <v/>
      </c>
      <c r="E6646">
        <f>V0*EXP((rf-q_leak-0.5*sigma^2)*C6646+sigma*SQRT(C6646)*D6646)</f>
        <v/>
      </c>
      <c r="F6646">
        <f>SHL_face*(1+SHL_rate)^C6646</f>
        <v/>
      </c>
      <c r="G6646">
        <f>Pref_face*(1+Pref_rate)^C6646</f>
        <v/>
      </c>
      <c r="H6646">
        <f>MAX(E6646-F6646-G6646,0)</f>
        <v/>
      </c>
      <c r="I6646">
        <f>MIN(E6646,F6646+G6646)+(1-MgmtPct)*H6646</f>
        <v/>
      </c>
      <c r="J6646">
        <f>IF(I6646/SponsorCost&gt;=RatchetTrigger,1,0)</f>
        <v/>
      </c>
      <c r="K6646">
        <f>IF(J6646=1,MgmtPctRatchet,MgmtPct)</f>
        <v/>
      </c>
      <c r="L6646">
        <f>K6646*H6646</f>
        <v/>
      </c>
      <c r="M6646">
        <f>EXP(-rf*C6646)*L6646</f>
        <v/>
      </c>
      <c r="N6646">
        <f>EXP(-rf*C6646)*E6646</f>
        <v/>
      </c>
    </row>
    <row r="6647">
      <c r="A6647" t="n">
        <v>6639</v>
      </c>
      <c r="B6647">
        <f>RAND()</f>
        <v/>
      </c>
      <c r="C6647">
        <f>IF(B6647&lt;P_3,3,IF(B6647&lt;P_3+P_4,4,5))</f>
        <v/>
      </c>
      <c r="D6647">
        <f>NORM.S.INV(RAND())</f>
        <v/>
      </c>
      <c r="E6647">
        <f>V0*EXP((rf-q_leak-0.5*sigma^2)*C6647+sigma*SQRT(C6647)*D6647)</f>
        <v/>
      </c>
      <c r="F6647">
        <f>SHL_face*(1+SHL_rate)^C6647</f>
        <v/>
      </c>
      <c r="G6647">
        <f>Pref_face*(1+Pref_rate)^C6647</f>
        <v/>
      </c>
      <c r="H6647">
        <f>MAX(E6647-F6647-G6647,0)</f>
        <v/>
      </c>
      <c r="I6647">
        <f>MIN(E6647,F6647+G6647)+(1-MgmtPct)*H6647</f>
        <v/>
      </c>
      <c r="J6647">
        <f>IF(I6647/SponsorCost&gt;=RatchetTrigger,1,0)</f>
        <v/>
      </c>
      <c r="K6647">
        <f>IF(J6647=1,MgmtPctRatchet,MgmtPct)</f>
        <v/>
      </c>
      <c r="L6647">
        <f>K6647*H6647</f>
        <v/>
      </c>
      <c r="M6647">
        <f>EXP(-rf*C6647)*L6647</f>
        <v/>
      </c>
      <c r="N6647">
        <f>EXP(-rf*C6647)*E6647</f>
        <v/>
      </c>
    </row>
    <row r="6648">
      <c r="A6648" t="n">
        <v>6640</v>
      </c>
      <c r="B6648">
        <f>RAND()</f>
        <v/>
      </c>
      <c r="C6648">
        <f>IF(B6648&lt;P_3,3,IF(B6648&lt;P_3+P_4,4,5))</f>
        <v/>
      </c>
      <c r="D6648">
        <f>NORM.S.INV(RAND())</f>
        <v/>
      </c>
      <c r="E6648">
        <f>V0*EXP((rf-q_leak-0.5*sigma^2)*C6648+sigma*SQRT(C6648)*D6648)</f>
        <v/>
      </c>
      <c r="F6648">
        <f>SHL_face*(1+SHL_rate)^C6648</f>
        <v/>
      </c>
      <c r="G6648">
        <f>Pref_face*(1+Pref_rate)^C6648</f>
        <v/>
      </c>
      <c r="H6648">
        <f>MAX(E6648-F6648-G6648,0)</f>
        <v/>
      </c>
      <c r="I6648">
        <f>MIN(E6648,F6648+G6648)+(1-MgmtPct)*H6648</f>
        <v/>
      </c>
      <c r="J6648">
        <f>IF(I6648/SponsorCost&gt;=RatchetTrigger,1,0)</f>
        <v/>
      </c>
      <c r="K6648">
        <f>IF(J6648=1,MgmtPctRatchet,MgmtPct)</f>
        <v/>
      </c>
      <c r="L6648">
        <f>K6648*H6648</f>
        <v/>
      </c>
      <c r="M6648">
        <f>EXP(-rf*C6648)*L6648</f>
        <v/>
      </c>
      <c r="N6648">
        <f>EXP(-rf*C6648)*E6648</f>
        <v/>
      </c>
    </row>
    <row r="6649">
      <c r="A6649" t="n">
        <v>6641</v>
      </c>
      <c r="B6649">
        <f>RAND()</f>
        <v/>
      </c>
      <c r="C6649">
        <f>IF(B6649&lt;P_3,3,IF(B6649&lt;P_3+P_4,4,5))</f>
        <v/>
      </c>
      <c r="D6649">
        <f>NORM.S.INV(RAND())</f>
        <v/>
      </c>
      <c r="E6649">
        <f>V0*EXP((rf-q_leak-0.5*sigma^2)*C6649+sigma*SQRT(C6649)*D6649)</f>
        <v/>
      </c>
      <c r="F6649">
        <f>SHL_face*(1+SHL_rate)^C6649</f>
        <v/>
      </c>
      <c r="G6649">
        <f>Pref_face*(1+Pref_rate)^C6649</f>
        <v/>
      </c>
      <c r="H6649">
        <f>MAX(E6649-F6649-G6649,0)</f>
        <v/>
      </c>
      <c r="I6649">
        <f>MIN(E6649,F6649+G6649)+(1-MgmtPct)*H6649</f>
        <v/>
      </c>
      <c r="J6649">
        <f>IF(I6649/SponsorCost&gt;=RatchetTrigger,1,0)</f>
        <v/>
      </c>
      <c r="K6649">
        <f>IF(J6649=1,MgmtPctRatchet,MgmtPct)</f>
        <v/>
      </c>
      <c r="L6649">
        <f>K6649*H6649</f>
        <v/>
      </c>
      <c r="M6649">
        <f>EXP(-rf*C6649)*L6649</f>
        <v/>
      </c>
      <c r="N6649">
        <f>EXP(-rf*C6649)*E6649</f>
        <v/>
      </c>
    </row>
    <row r="6650">
      <c r="A6650" t="n">
        <v>6642</v>
      </c>
      <c r="B6650">
        <f>RAND()</f>
        <v/>
      </c>
      <c r="C6650">
        <f>IF(B6650&lt;P_3,3,IF(B6650&lt;P_3+P_4,4,5))</f>
        <v/>
      </c>
      <c r="D6650">
        <f>NORM.S.INV(RAND())</f>
        <v/>
      </c>
      <c r="E6650">
        <f>V0*EXP((rf-q_leak-0.5*sigma^2)*C6650+sigma*SQRT(C6650)*D6650)</f>
        <v/>
      </c>
      <c r="F6650">
        <f>SHL_face*(1+SHL_rate)^C6650</f>
        <v/>
      </c>
      <c r="G6650">
        <f>Pref_face*(1+Pref_rate)^C6650</f>
        <v/>
      </c>
      <c r="H6650">
        <f>MAX(E6650-F6650-G6650,0)</f>
        <v/>
      </c>
      <c r="I6650">
        <f>MIN(E6650,F6650+G6650)+(1-MgmtPct)*H6650</f>
        <v/>
      </c>
      <c r="J6650">
        <f>IF(I6650/SponsorCost&gt;=RatchetTrigger,1,0)</f>
        <v/>
      </c>
      <c r="K6650">
        <f>IF(J6650=1,MgmtPctRatchet,MgmtPct)</f>
        <v/>
      </c>
      <c r="L6650">
        <f>K6650*H6650</f>
        <v/>
      </c>
      <c r="M6650">
        <f>EXP(-rf*C6650)*L6650</f>
        <v/>
      </c>
      <c r="N6650">
        <f>EXP(-rf*C6650)*E6650</f>
        <v/>
      </c>
    </row>
    <row r="6651">
      <c r="A6651" t="n">
        <v>6643</v>
      </c>
      <c r="B6651">
        <f>RAND()</f>
        <v/>
      </c>
      <c r="C6651">
        <f>IF(B6651&lt;P_3,3,IF(B6651&lt;P_3+P_4,4,5))</f>
        <v/>
      </c>
      <c r="D6651">
        <f>NORM.S.INV(RAND())</f>
        <v/>
      </c>
      <c r="E6651">
        <f>V0*EXP((rf-q_leak-0.5*sigma^2)*C6651+sigma*SQRT(C6651)*D6651)</f>
        <v/>
      </c>
      <c r="F6651">
        <f>SHL_face*(1+SHL_rate)^C6651</f>
        <v/>
      </c>
      <c r="G6651">
        <f>Pref_face*(1+Pref_rate)^C6651</f>
        <v/>
      </c>
      <c r="H6651">
        <f>MAX(E6651-F6651-G6651,0)</f>
        <v/>
      </c>
      <c r="I6651">
        <f>MIN(E6651,F6651+G6651)+(1-MgmtPct)*H6651</f>
        <v/>
      </c>
      <c r="J6651">
        <f>IF(I6651/SponsorCost&gt;=RatchetTrigger,1,0)</f>
        <v/>
      </c>
      <c r="K6651">
        <f>IF(J6651=1,MgmtPctRatchet,MgmtPct)</f>
        <v/>
      </c>
      <c r="L6651">
        <f>K6651*H6651</f>
        <v/>
      </c>
      <c r="M6651">
        <f>EXP(-rf*C6651)*L6651</f>
        <v/>
      </c>
      <c r="N6651">
        <f>EXP(-rf*C6651)*E6651</f>
        <v/>
      </c>
    </row>
    <row r="6652">
      <c r="A6652" t="n">
        <v>6644</v>
      </c>
      <c r="B6652">
        <f>RAND()</f>
        <v/>
      </c>
      <c r="C6652">
        <f>IF(B6652&lt;P_3,3,IF(B6652&lt;P_3+P_4,4,5))</f>
        <v/>
      </c>
      <c r="D6652">
        <f>NORM.S.INV(RAND())</f>
        <v/>
      </c>
      <c r="E6652">
        <f>V0*EXP((rf-q_leak-0.5*sigma^2)*C6652+sigma*SQRT(C6652)*D6652)</f>
        <v/>
      </c>
      <c r="F6652">
        <f>SHL_face*(1+SHL_rate)^C6652</f>
        <v/>
      </c>
      <c r="G6652">
        <f>Pref_face*(1+Pref_rate)^C6652</f>
        <v/>
      </c>
      <c r="H6652">
        <f>MAX(E6652-F6652-G6652,0)</f>
        <v/>
      </c>
      <c r="I6652">
        <f>MIN(E6652,F6652+G6652)+(1-MgmtPct)*H6652</f>
        <v/>
      </c>
      <c r="J6652">
        <f>IF(I6652/SponsorCost&gt;=RatchetTrigger,1,0)</f>
        <v/>
      </c>
      <c r="K6652">
        <f>IF(J6652=1,MgmtPctRatchet,MgmtPct)</f>
        <v/>
      </c>
      <c r="L6652">
        <f>K6652*H6652</f>
        <v/>
      </c>
      <c r="M6652">
        <f>EXP(-rf*C6652)*L6652</f>
        <v/>
      </c>
      <c r="N6652">
        <f>EXP(-rf*C6652)*E6652</f>
        <v/>
      </c>
    </row>
    <row r="6653">
      <c r="A6653" t="n">
        <v>6645</v>
      </c>
      <c r="B6653">
        <f>RAND()</f>
        <v/>
      </c>
      <c r="C6653">
        <f>IF(B6653&lt;P_3,3,IF(B6653&lt;P_3+P_4,4,5))</f>
        <v/>
      </c>
      <c r="D6653">
        <f>NORM.S.INV(RAND())</f>
        <v/>
      </c>
      <c r="E6653">
        <f>V0*EXP((rf-q_leak-0.5*sigma^2)*C6653+sigma*SQRT(C6653)*D6653)</f>
        <v/>
      </c>
      <c r="F6653">
        <f>SHL_face*(1+SHL_rate)^C6653</f>
        <v/>
      </c>
      <c r="G6653">
        <f>Pref_face*(1+Pref_rate)^C6653</f>
        <v/>
      </c>
      <c r="H6653">
        <f>MAX(E6653-F6653-G6653,0)</f>
        <v/>
      </c>
      <c r="I6653">
        <f>MIN(E6653,F6653+G6653)+(1-MgmtPct)*H6653</f>
        <v/>
      </c>
      <c r="J6653">
        <f>IF(I6653/SponsorCost&gt;=RatchetTrigger,1,0)</f>
        <v/>
      </c>
      <c r="K6653">
        <f>IF(J6653=1,MgmtPctRatchet,MgmtPct)</f>
        <v/>
      </c>
      <c r="L6653">
        <f>K6653*H6653</f>
        <v/>
      </c>
      <c r="M6653">
        <f>EXP(-rf*C6653)*L6653</f>
        <v/>
      </c>
      <c r="N6653">
        <f>EXP(-rf*C6653)*E6653</f>
        <v/>
      </c>
    </row>
    <row r="6654">
      <c r="A6654" t="n">
        <v>6646</v>
      </c>
      <c r="B6654">
        <f>RAND()</f>
        <v/>
      </c>
      <c r="C6654">
        <f>IF(B6654&lt;P_3,3,IF(B6654&lt;P_3+P_4,4,5))</f>
        <v/>
      </c>
      <c r="D6654">
        <f>NORM.S.INV(RAND())</f>
        <v/>
      </c>
      <c r="E6654">
        <f>V0*EXP((rf-q_leak-0.5*sigma^2)*C6654+sigma*SQRT(C6654)*D6654)</f>
        <v/>
      </c>
      <c r="F6654">
        <f>SHL_face*(1+SHL_rate)^C6654</f>
        <v/>
      </c>
      <c r="G6654">
        <f>Pref_face*(1+Pref_rate)^C6654</f>
        <v/>
      </c>
      <c r="H6654">
        <f>MAX(E6654-F6654-G6654,0)</f>
        <v/>
      </c>
      <c r="I6654">
        <f>MIN(E6654,F6654+G6654)+(1-MgmtPct)*H6654</f>
        <v/>
      </c>
      <c r="J6654">
        <f>IF(I6654/SponsorCost&gt;=RatchetTrigger,1,0)</f>
        <v/>
      </c>
      <c r="K6654">
        <f>IF(J6654=1,MgmtPctRatchet,MgmtPct)</f>
        <v/>
      </c>
      <c r="L6654">
        <f>K6654*H6654</f>
        <v/>
      </c>
      <c r="M6654">
        <f>EXP(-rf*C6654)*L6654</f>
        <v/>
      </c>
      <c r="N6654">
        <f>EXP(-rf*C6654)*E6654</f>
        <v/>
      </c>
    </row>
    <row r="6655">
      <c r="A6655" t="n">
        <v>6647</v>
      </c>
      <c r="B6655">
        <f>RAND()</f>
        <v/>
      </c>
      <c r="C6655">
        <f>IF(B6655&lt;P_3,3,IF(B6655&lt;P_3+P_4,4,5))</f>
        <v/>
      </c>
      <c r="D6655">
        <f>NORM.S.INV(RAND())</f>
        <v/>
      </c>
      <c r="E6655">
        <f>V0*EXP((rf-q_leak-0.5*sigma^2)*C6655+sigma*SQRT(C6655)*D6655)</f>
        <v/>
      </c>
      <c r="F6655">
        <f>SHL_face*(1+SHL_rate)^C6655</f>
        <v/>
      </c>
      <c r="G6655">
        <f>Pref_face*(1+Pref_rate)^C6655</f>
        <v/>
      </c>
      <c r="H6655">
        <f>MAX(E6655-F6655-G6655,0)</f>
        <v/>
      </c>
      <c r="I6655">
        <f>MIN(E6655,F6655+G6655)+(1-MgmtPct)*H6655</f>
        <v/>
      </c>
      <c r="J6655">
        <f>IF(I6655/SponsorCost&gt;=RatchetTrigger,1,0)</f>
        <v/>
      </c>
      <c r="K6655">
        <f>IF(J6655=1,MgmtPctRatchet,MgmtPct)</f>
        <v/>
      </c>
      <c r="L6655">
        <f>K6655*H6655</f>
        <v/>
      </c>
      <c r="M6655">
        <f>EXP(-rf*C6655)*L6655</f>
        <v/>
      </c>
      <c r="N6655">
        <f>EXP(-rf*C6655)*E6655</f>
        <v/>
      </c>
    </row>
    <row r="6656">
      <c r="A6656" t="n">
        <v>6648</v>
      </c>
      <c r="B6656">
        <f>RAND()</f>
        <v/>
      </c>
      <c r="C6656">
        <f>IF(B6656&lt;P_3,3,IF(B6656&lt;P_3+P_4,4,5))</f>
        <v/>
      </c>
      <c r="D6656">
        <f>NORM.S.INV(RAND())</f>
        <v/>
      </c>
      <c r="E6656">
        <f>V0*EXP((rf-q_leak-0.5*sigma^2)*C6656+sigma*SQRT(C6656)*D6656)</f>
        <v/>
      </c>
      <c r="F6656">
        <f>SHL_face*(1+SHL_rate)^C6656</f>
        <v/>
      </c>
      <c r="G6656">
        <f>Pref_face*(1+Pref_rate)^C6656</f>
        <v/>
      </c>
      <c r="H6656">
        <f>MAX(E6656-F6656-G6656,0)</f>
        <v/>
      </c>
      <c r="I6656">
        <f>MIN(E6656,F6656+G6656)+(1-MgmtPct)*H6656</f>
        <v/>
      </c>
      <c r="J6656">
        <f>IF(I6656/SponsorCost&gt;=RatchetTrigger,1,0)</f>
        <v/>
      </c>
      <c r="K6656">
        <f>IF(J6656=1,MgmtPctRatchet,MgmtPct)</f>
        <v/>
      </c>
      <c r="L6656">
        <f>K6656*H6656</f>
        <v/>
      </c>
      <c r="M6656">
        <f>EXP(-rf*C6656)*L6656</f>
        <v/>
      </c>
      <c r="N6656">
        <f>EXP(-rf*C6656)*E6656</f>
        <v/>
      </c>
    </row>
    <row r="6657">
      <c r="A6657" t="n">
        <v>6649</v>
      </c>
      <c r="B6657">
        <f>RAND()</f>
        <v/>
      </c>
      <c r="C6657">
        <f>IF(B6657&lt;P_3,3,IF(B6657&lt;P_3+P_4,4,5))</f>
        <v/>
      </c>
      <c r="D6657">
        <f>NORM.S.INV(RAND())</f>
        <v/>
      </c>
      <c r="E6657">
        <f>V0*EXP((rf-q_leak-0.5*sigma^2)*C6657+sigma*SQRT(C6657)*D6657)</f>
        <v/>
      </c>
      <c r="F6657">
        <f>SHL_face*(1+SHL_rate)^C6657</f>
        <v/>
      </c>
      <c r="G6657">
        <f>Pref_face*(1+Pref_rate)^C6657</f>
        <v/>
      </c>
      <c r="H6657">
        <f>MAX(E6657-F6657-G6657,0)</f>
        <v/>
      </c>
      <c r="I6657">
        <f>MIN(E6657,F6657+G6657)+(1-MgmtPct)*H6657</f>
        <v/>
      </c>
      <c r="J6657">
        <f>IF(I6657/SponsorCost&gt;=RatchetTrigger,1,0)</f>
        <v/>
      </c>
      <c r="K6657">
        <f>IF(J6657=1,MgmtPctRatchet,MgmtPct)</f>
        <v/>
      </c>
      <c r="L6657">
        <f>K6657*H6657</f>
        <v/>
      </c>
      <c r="M6657">
        <f>EXP(-rf*C6657)*L6657</f>
        <v/>
      </c>
      <c r="N6657">
        <f>EXP(-rf*C6657)*E6657</f>
        <v/>
      </c>
    </row>
    <row r="6658">
      <c r="A6658" t="n">
        <v>6650</v>
      </c>
      <c r="B6658">
        <f>RAND()</f>
        <v/>
      </c>
      <c r="C6658">
        <f>IF(B6658&lt;P_3,3,IF(B6658&lt;P_3+P_4,4,5))</f>
        <v/>
      </c>
      <c r="D6658">
        <f>NORM.S.INV(RAND())</f>
        <v/>
      </c>
      <c r="E6658">
        <f>V0*EXP((rf-q_leak-0.5*sigma^2)*C6658+sigma*SQRT(C6658)*D6658)</f>
        <v/>
      </c>
      <c r="F6658">
        <f>SHL_face*(1+SHL_rate)^C6658</f>
        <v/>
      </c>
      <c r="G6658">
        <f>Pref_face*(1+Pref_rate)^C6658</f>
        <v/>
      </c>
      <c r="H6658">
        <f>MAX(E6658-F6658-G6658,0)</f>
        <v/>
      </c>
      <c r="I6658">
        <f>MIN(E6658,F6658+G6658)+(1-MgmtPct)*H6658</f>
        <v/>
      </c>
      <c r="J6658">
        <f>IF(I6658/SponsorCost&gt;=RatchetTrigger,1,0)</f>
        <v/>
      </c>
      <c r="K6658">
        <f>IF(J6658=1,MgmtPctRatchet,MgmtPct)</f>
        <v/>
      </c>
      <c r="L6658">
        <f>K6658*H6658</f>
        <v/>
      </c>
      <c r="M6658">
        <f>EXP(-rf*C6658)*L6658</f>
        <v/>
      </c>
      <c r="N6658">
        <f>EXP(-rf*C6658)*E6658</f>
        <v/>
      </c>
    </row>
    <row r="6659">
      <c r="A6659" t="n">
        <v>6651</v>
      </c>
      <c r="B6659">
        <f>RAND()</f>
        <v/>
      </c>
      <c r="C6659">
        <f>IF(B6659&lt;P_3,3,IF(B6659&lt;P_3+P_4,4,5))</f>
        <v/>
      </c>
      <c r="D6659">
        <f>NORM.S.INV(RAND())</f>
        <v/>
      </c>
      <c r="E6659">
        <f>V0*EXP((rf-q_leak-0.5*sigma^2)*C6659+sigma*SQRT(C6659)*D6659)</f>
        <v/>
      </c>
      <c r="F6659">
        <f>SHL_face*(1+SHL_rate)^C6659</f>
        <v/>
      </c>
      <c r="G6659">
        <f>Pref_face*(1+Pref_rate)^C6659</f>
        <v/>
      </c>
      <c r="H6659">
        <f>MAX(E6659-F6659-G6659,0)</f>
        <v/>
      </c>
      <c r="I6659">
        <f>MIN(E6659,F6659+G6659)+(1-MgmtPct)*H6659</f>
        <v/>
      </c>
      <c r="J6659">
        <f>IF(I6659/SponsorCost&gt;=RatchetTrigger,1,0)</f>
        <v/>
      </c>
      <c r="K6659">
        <f>IF(J6659=1,MgmtPctRatchet,MgmtPct)</f>
        <v/>
      </c>
      <c r="L6659">
        <f>K6659*H6659</f>
        <v/>
      </c>
      <c r="M6659">
        <f>EXP(-rf*C6659)*L6659</f>
        <v/>
      </c>
      <c r="N6659">
        <f>EXP(-rf*C6659)*E6659</f>
        <v/>
      </c>
    </row>
    <row r="6660">
      <c r="A6660" t="n">
        <v>6652</v>
      </c>
      <c r="B6660">
        <f>RAND()</f>
        <v/>
      </c>
      <c r="C6660">
        <f>IF(B6660&lt;P_3,3,IF(B6660&lt;P_3+P_4,4,5))</f>
        <v/>
      </c>
      <c r="D6660">
        <f>NORM.S.INV(RAND())</f>
        <v/>
      </c>
      <c r="E6660">
        <f>V0*EXP((rf-q_leak-0.5*sigma^2)*C6660+sigma*SQRT(C6660)*D6660)</f>
        <v/>
      </c>
      <c r="F6660">
        <f>SHL_face*(1+SHL_rate)^C6660</f>
        <v/>
      </c>
      <c r="G6660">
        <f>Pref_face*(1+Pref_rate)^C6660</f>
        <v/>
      </c>
      <c r="H6660">
        <f>MAX(E6660-F6660-G6660,0)</f>
        <v/>
      </c>
      <c r="I6660">
        <f>MIN(E6660,F6660+G6660)+(1-MgmtPct)*H6660</f>
        <v/>
      </c>
      <c r="J6660">
        <f>IF(I6660/SponsorCost&gt;=RatchetTrigger,1,0)</f>
        <v/>
      </c>
      <c r="K6660">
        <f>IF(J6660=1,MgmtPctRatchet,MgmtPct)</f>
        <v/>
      </c>
      <c r="L6660">
        <f>K6660*H6660</f>
        <v/>
      </c>
      <c r="M6660">
        <f>EXP(-rf*C6660)*L6660</f>
        <v/>
      </c>
      <c r="N6660">
        <f>EXP(-rf*C6660)*E6660</f>
        <v/>
      </c>
    </row>
    <row r="6661">
      <c r="A6661" t="n">
        <v>6653</v>
      </c>
      <c r="B6661">
        <f>RAND()</f>
        <v/>
      </c>
      <c r="C6661">
        <f>IF(B6661&lt;P_3,3,IF(B6661&lt;P_3+P_4,4,5))</f>
        <v/>
      </c>
      <c r="D6661">
        <f>NORM.S.INV(RAND())</f>
        <v/>
      </c>
      <c r="E6661">
        <f>V0*EXP((rf-q_leak-0.5*sigma^2)*C6661+sigma*SQRT(C6661)*D6661)</f>
        <v/>
      </c>
      <c r="F6661">
        <f>SHL_face*(1+SHL_rate)^C6661</f>
        <v/>
      </c>
      <c r="G6661">
        <f>Pref_face*(1+Pref_rate)^C6661</f>
        <v/>
      </c>
      <c r="H6661">
        <f>MAX(E6661-F6661-G6661,0)</f>
        <v/>
      </c>
      <c r="I6661">
        <f>MIN(E6661,F6661+G6661)+(1-MgmtPct)*H6661</f>
        <v/>
      </c>
      <c r="J6661">
        <f>IF(I6661/SponsorCost&gt;=RatchetTrigger,1,0)</f>
        <v/>
      </c>
      <c r="K6661">
        <f>IF(J6661=1,MgmtPctRatchet,MgmtPct)</f>
        <v/>
      </c>
      <c r="L6661">
        <f>K6661*H6661</f>
        <v/>
      </c>
      <c r="M6661">
        <f>EXP(-rf*C6661)*L6661</f>
        <v/>
      </c>
      <c r="N6661">
        <f>EXP(-rf*C6661)*E6661</f>
        <v/>
      </c>
    </row>
    <row r="6662">
      <c r="A6662" t="n">
        <v>6654</v>
      </c>
      <c r="B6662">
        <f>RAND()</f>
        <v/>
      </c>
      <c r="C6662">
        <f>IF(B6662&lt;P_3,3,IF(B6662&lt;P_3+P_4,4,5))</f>
        <v/>
      </c>
      <c r="D6662">
        <f>NORM.S.INV(RAND())</f>
        <v/>
      </c>
      <c r="E6662">
        <f>V0*EXP((rf-q_leak-0.5*sigma^2)*C6662+sigma*SQRT(C6662)*D6662)</f>
        <v/>
      </c>
      <c r="F6662">
        <f>SHL_face*(1+SHL_rate)^C6662</f>
        <v/>
      </c>
      <c r="G6662">
        <f>Pref_face*(1+Pref_rate)^C6662</f>
        <v/>
      </c>
      <c r="H6662">
        <f>MAX(E6662-F6662-G6662,0)</f>
        <v/>
      </c>
      <c r="I6662">
        <f>MIN(E6662,F6662+G6662)+(1-MgmtPct)*H6662</f>
        <v/>
      </c>
      <c r="J6662">
        <f>IF(I6662/SponsorCost&gt;=RatchetTrigger,1,0)</f>
        <v/>
      </c>
      <c r="K6662">
        <f>IF(J6662=1,MgmtPctRatchet,MgmtPct)</f>
        <v/>
      </c>
      <c r="L6662">
        <f>K6662*H6662</f>
        <v/>
      </c>
      <c r="M6662">
        <f>EXP(-rf*C6662)*L6662</f>
        <v/>
      </c>
      <c r="N6662">
        <f>EXP(-rf*C6662)*E6662</f>
        <v/>
      </c>
    </row>
    <row r="6663">
      <c r="A6663" t="n">
        <v>6655</v>
      </c>
      <c r="B6663">
        <f>RAND()</f>
        <v/>
      </c>
      <c r="C6663">
        <f>IF(B6663&lt;P_3,3,IF(B6663&lt;P_3+P_4,4,5))</f>
        <v/>
      </c>
      <c r="D6663">
        <f>NORM.S.INV(RAND())</f>
        <v/>
      </c>
      <c r="E6663">
        <f>V0*EXP((rf-q_leak-0.5*sigma^2)*C6663+sigma*SQRT(C6663)*D6663)</f>
        <v/>
      </c>
      <c r="F6663">
        <f>SHL_face*(1+SHL_rate)^C6663</f>
        <v/>
      </c>
      <c r="G6663">
        <f>Pref_face*(1+Pref_rate)^C6663</f>
        <v/>
      </c>
      <c r="H6663">
        <f>MAX(E6663-F6663-G6663,0)</f>
        <v/>
      </c>
      <c r="I6663">
        <f>MIN(E6663,F6663+G6663)+(1-MgmtPct)*H6663</f>
        <v/>
      </c>
      <c r="J6663">
        <f>IF(I6663/SponsorCost&gt;=RatchetTrigger,1,0)</f>
        <v/>
      </c>
      <c r="K6663">
        <f>IF(J6663=1,MgmtPctRatchet,MgmtPct)</f>
        <v/>
      </c>
      <c r="L6663">
        <f>K6663*H6663</f>
        <v/>
      </c>
      <c r="M6663">
        <f>EXP(-rf*C6663)*L6663</f>
        <v/>
      </c>
      <c r="N6663">
        <f>EXP(-rf*C6663)*E6663</f>
        <v/>
      </c>
    </row>
    <row r="6664">
      <c r="A6664" t="n">
        <v>6656</v>
      </c>
      <c r="B6664">
        <f>RAND()</f>
        <v/>
      </c>
      <c r="C6664">
        <f>IF(B6664&lt;P_3,3,IF(B6664&lt;P_3+P_4,4,5))</f>
        <v/>
      </c>
      <c r="D6664">
        <f>NORM.S.INV(RAND())</f>
        <v/>
      </c>
      <c r="E6664">
        <f>V0*EXP((rf-q_leak-0.5*sigma^2)*C6664+sigma*SQRT(C6664)*D6664)</f>
        <v/>
      </c>
      <c r="F6664">
        <f>SHL_face*(1+SHL_rate)^C6664</f>
        <v/>
      </c>
      <c r="G6664">
        <f>Pref_face*(1+Pref_rate)^C6664</f>
        <v/>
      </c>
      <c r="H6664">
        <f>MAX(E6664-F6664-G6664,0)</f>
        <v/>
      </c>
      <c r="I6664">
        <f>MIN(E6664,F6664+G6664)+(1-MgmtPct)*H6664</f>
        <v/>
      </c>
      <c r="J6664">
        <f>IF(I6664/SponsorCost&gt;=RatchetTrigger,1,0)</f>
        <v/>
      </c>
      <c r="K6664">
        <f>IF(J6664=1,MgmtPctRatchet,MgmtPct)</f>
        <v/>
      </c>
      <c r="L6664">
        <f>K6664*H6664</f>
        <v/>
      </c>
      <c r="M6664">
        <f>EXP(-rf*C6664)*L6664</f>
        <v/>
      </c>
      <c r="N6664">
        <f>EXP(-rf*C6664)*E6664</f>
        <v/>
      </c>
    </row>
    <row r="6665">
      <c r="A6665" t="n">
        <v>6657</v>
      </c>
      <c r="B6665">
        <f>RAND()</f>
        <v/>
      </c>
      <c r="C6665">
        <f>IF(B6665&lt;P_3,3,IF(B6665&lt;P_3+P_4,4,5))</f>
        <v/>
      </c>
      <c r="D6665">
        <f>NORM.S.INV(RAND())</f>
        <v/>
      </c>
      <c r="E6665">
        <f>V0*EXP((rf-q_leak-0.5*sigma^2)*C6665+sigma*SQRT(C6665)*D6665)</f>
        <v/>
      </c>
      <c r="F6665">
        <f>SHL_face*(1+SHL_rate)^C6665</f>
        <v/>
      </c>
      <c r="G6665">
        <f>Pref_face*(1+Pref_rate)^C6665</f>
        <v/>
      </c>
      <c r="H6665">
        <f>MAX(E6665-F6665-G6665,0)</f>
        <v/>
      </c>
      <c r="I6665">
        <f>MIN(E6665,F6665+G6665)+(1-MgmtPct)*H6665</f>
        <v/>
      </c>
      <c r="J6665">
        <f>IF(I6665/SponsorCost&gt;=RatchetTrigger,1,0)</f>
        <v/>
      </c>
      <c r="K6665">
        <f>IF(J6665=1,MgmtPctRatchet,MgmtPct)</f>
        <v/>
      </c>
      <c r="L6665">
        <f>K6665*H6665</f>
        <v/>
      </c>
      <c r="M6665">
        <f>EXP(-rf*C6665)*L6665</f>
        <v/>
      </c>
      <c r="N6665">
        <f>EXP(-rf*C6665)*E6665</f>
        <v/>
      </c>
    </row>
    <row r="6666">
      <c r="A6666" t="n">
        <v>6658</v>
      </c>
      <c r="B6666">
        <f>RAND()</f>
        <v/>
      </c>
      <c r="C6666">
        <f>IF(B6666&lt;P_3,3,IF(B6666&lt;P_3+P_4,4,5))</f>
        <v/>
      </c>
      <c r="D6666">
        <f>NORM.S.INV(RAND())</f>
        <v/>
      </c>
      <c r="E6666">
        <f>V0*EXP((rf-q_leak-0.5*sigma^2)*C6666+sigma*SQRT(C6666)*D6666)</f>
        <v/>
      </c>
      <c r="F6666">
        <f>SHL_face*(1+SHL_rate)^C6666</f>
        <v/>
      </c>
      <c r="G6666">
        <f>Pref_face*(1+Pref_rate)^C6666</f>
        <v/>
      </c>
      <c r="H6666">
        <f>MAX(E6666-F6666-G6666,0)</f>
        <v/>
      </c>
      <c r="I6666">
        <f>MIN(E6666,F6666+G6666)+(1-MgmtPct)*H6666</f>
        <v/>
      </c>
      <c r="J6666">
        <f>IF(I6666/SponsorCost&gt;=RatchetTrigger,1,0)</f>
        <v/>
      </c>
      <c r="K6666">
        <f>IF(J6666=1,MgmtPctRatchet,MgmtPct)</f>
        <v/>
      </c>
      <c r="L6666">
        <f>K6666*H6666</f>
        <v/>
      </c>
      <c r="M6666">
        <f>EXP(-rf*C6666)*L6666</f>
        <v/>
      </c>
      <c r="N6666">
        <f>EXP(-rf*C6666)*E6666</f>
        <v/>
      </c>
    </row>
    <row r="6667">
      <c r="A6667" t="n">
        <v>6659</v>
      </c>
      <c r="B6667">
        <f>RAND()</f>
        <v/>
      </c>
      <c r="C6667">
        <f>IF(B6667&lt;P_3,3,IF(B6667&lt;P_3+P_4,4,5))</f>
        <v/>
      </c>
      <c r="D6667">
        <f>NORM.S.INV(RAND())</f>
        <v/>
      </c>
      <c r="E6667">
        <f>V0*EXP((rf-q_leak-0.5*sigma^2)*C6667+sigma*SQRT(C6667)*D6667)</f>
        <v/>
      </c>
      <c r="F6667">
        <f>SHL_face*(1+SHL_rate)^C6667</f>
        <v/>
      </c>
      <c r="G6667">
        <f>Pref_face*(1+Pref_rate)^C6667</f>
        <v/>
      </c>
      <c r="H6667">
        <f>MAX(E6667-F6667-G6667,0)</f>
        <v/>
      </c>
      <c r="I6667">
        <f>MIN(E6667,F6667+G6667)+(1-MgmtPct)*H6667</f>
        <v/>
      </c>
      <c r="J6667">
        <f>IF(I6667/SponsorCost&gt;=RatchetTrigger,1,0)</f>
        <v/>
      </c>
      <c r="K6667">
        <f>IF(J6667=1,MgmtPctRatchet,MgmtPct)</f>
        <v/>
      </c>
      <c r="L6667">
        <f>K6667*H6667</f>
        <v/>
      </c>
      <c r="M6667">
        <f>EXP(-rf*C6667)*L6667</f>
        <v/>
      </c>
      <c r="N6667">
        <f>EXP(-rf*C6667)*E6667</f>
        <v/>
      </c>
    </row>
    <row r="6668">
      <c r="A6668" t="n">
        <v>6660</v>
      </c>
      <c r="B6668">
        <f>RAND()</f>
        <v/>
      </c>
      <c r="C6668">
        <f>IF(B6668&lt;P_3,3,IF(B6668&lt;P_3+P_4,4,5))</f>
        <v/>
      </c>
      <c r="D6668">
        <f>NORM.S.INV(RAND())</f>
        <v/>
      </c>
      <c r="E6668">
        <f>V0*EXP((rf-q_leak-0.5*sigma^2)*C6668+sigma*SQRT(C6668)*D6668)</f>
        <v/>
      </c>
      <c r="F6668">
        <f>SHL_face*(1+SHL_rate)^C6668</f>
        <v/>
      </c>
      <c r="G6668">
        <f>Pref_face*(1+Pref_rate)^C6668</f>
        <v/>
      </c>
      <c r="H6668">
        <f>MAX(E6668-F6668-G6668,0)</f>
        <v/>
      </c>
      <c r="I6668">
        <f>MIN(E6668,F6668+G6668)+(1-MgmtPct)*H6668</f>
        <v/>
      </c>
      <c r="J6668">
        <f>IF(I6668/SponsorCost&gt;=RatchetTrigger,1,0)</f>
        <v/>
      </c>
      <c r="K6668">
        <f>IF(J6668=1,MgmtPctRatchet,MgmtPct)</f>
        <v/>
      </c>
      <c r="L6668">
        <f>K6668*H6668</f>
        <v/>
      </c>
      <c r="M6668">
        <f>EXP(-rf*C6668)*L6668</f>
        <v/>
      </c>
      <c r="N6668">
        <f>EXP(-rf*C6668)*E6668</f>
        <v/>
      </c>
    </row>
    <row r="6669">
      <c r="A6669" t="n">
        <v>6661</v>
      </c>
      <c r="B6669">
        <f>RAND()</f>
        <v/>
      </c>
      <c r="C6669">
        <f>IF(B6669&lt;P_3,3,IF(B6669&lt;P_3+P_4,4,5))</f>
        <v/>
      </c>
      <c r="D6669">
        <f>NORM.S.INV(RAND())</f>
        <v/>
      </c>
      <c r="E6669">
        <f>V0*EXP((rf-q_leak-0.5*sigma^2)*C6669+sigma*SQRT(C6669)*D6669)</f>
        <v/>
      </c>
      <c r="F6669">
        <f>SHL_face*(1+SHL_rate)^C6669</f>
        <v/>
      </c>
      <c r="G6669">
        <f>Pref_face*(1+Pref_rate)^C6669</f>
        <v/>
      </c>
      <c r="H6669">
        <f>MAX(E6669-F6669-G6669,0)</f>
        <v/>
      </c>
      <c r="I6669">
        <f>MIN(E6669,F6669+G6669)+(1-MgmtPct)*H6669</f>
        <v/>
      </c>
      <c r="J6669">
        <f>IF(I6669/SponsorCost&gt;=RatchetTrigger,1,0)</f>
        <v/>
      </c>
      <c r="K6669">
        <f>IF(J6669=1,MgmtPctRatchet,MgmtPct)</f>
        <v/>
      </c>
      <c r="L6669">
        <f>K6669*H6669</f>
        <v/>
      </c>
      <c r="M6669">
        <f>EXP(-rf*C6669)*L6669</f>
        <v/>
      </c>
      <c r="N6669">
        <f>EXP(-rf*C6669)*E6669</f>
        <v/>
      </c>
    </row>
    <row r="6670">
      <c r="A6670" t="n">
        <v>6662</v>
      </c>
      <c r="B6670">
        <f>RAND()</f>
        <v/>
      </c>
      <c r="C6670">
        <f>IF(B6670&lt;P_3,3,IF(B6670&lt;P_3+P_4,4,5))</f>
        <v/>
      </c>
      <c r="D6670">
        <f>NORM.S.INV(RAND())</f>
        <v/>
      </c>
      <c r="E6670">
        <f>V0*EXP((rf-q_leak-0.5*sigma^2)*C6670+sigma*SQRT(C6670)*D6670)</f>
        <v/>
      </c>
      <c r="F6670">
        <f>SHL_face*(1+SHL_rate)^C6670</f>
        <v/>
      </c>
      <c r="G6670">
        <f>Pref_face*(1+Pref_rate)^C6670</f>
        <v/>
      </c>
      <c r="H6670">
        <f>MAX(E6670-F6670-G6670,0)</f>
        <v/>
      </c>
      <c r="I6670">
        <f>MIN(E6670,F6670+G6670)+(1-MgmtPct)*H6670</f>
        <v/>
      </c>
      <c r="J6670">
        <f>IF(I6670/SponsorCost&gt;=RatchetTrigger,1,0)</f>
        <v/>
      </c>
      <c r="K6670">
        <f>IF(J6670=1,MgmtPctRatchet,MgmtPct)</f>
        <v/>
      </c>
      <c r="L6670">
        <f>K6670*H6670</f>
        <v/>
      </c>
      <c r="M6670">
        <f>EXP(-rf*C6670)*L6670</f>
        <v/>
      </c>
      <c r="N6670">
        <f>EXP(-rf*C6670)*E6670</f>
        <v/>
      </c>
    </row>
    <row r="6671">
      <c r="A6671" t="n">
        <v>6663</v>
      </c>
      <c r="B6671">
        <f>RAND()</f>
        <v/>
      </c>
      <c r="C6671">
        <f>IF(B6671&lt;P_3,3,IF(B6671&lt;P_3+P_4,4,5))</f>
        <v/>
      </c>
      <c r="D6671">
        <f>NORM.S.INV(RAND())</f>
        <v/>
      </c>
      <c r="E6671">
        <f>V0*EXP((rf-q_leak-0.5*sigma^2)*C6671+sigma*SQRT(C6671)*D6671)</f>
        <v/>
      </c>
      <c r="F6671">
        <f>SHL_face*(1+SHL_rate)^C6671</f>
        <v/>
      </c>
      <c r="G6671">
        <f>Pref_face*(1+Pref_rate)^C6671</f>
        <v/>
      </c>
      <c r="H6671">
        <f>MAX(E6671-F6671-G6671,0)</f>
        <v/>
      </c>
      <c r="I6671">
        <f>MIN(E6671,F6671+G6671)+(1-MgmtPct)*H6671</f>
        <v/>
      </c>
      <c r="J6671">
        <f>IF(I6671/SponsorCost&gt;=RatchetTrigger,1,0)</f>
        <v/>
      </c>
      <c r="K6671">
        <f>IF(J6671=1,MgmtPctRatchet,MgmtPct)</f>
        <v/>
      </c>
      <c r="L6671">
        <f>K6671*H6671</f>
        <v/>
      </c>
      <c r="M6671">
        <f>EXP(-rf*C6671)*L6671</f>
        <v/>
      </c>
      <c r="N6671">
        <f>EXP(-rf*C6671)*E6671</f>
        <v/>
      </c>
    </row>
    <row r="6672">
      <c r="A6672" t="n">
        <v>6664</v>
      </c>
      <c r="B6672">
        <f>RAND()</f>
        <v/>
      </c>
      <c r="C6672">
        <f>IF(B6672&lt;P_3,3,IF(B6672&lt;P_3+P_4,4,5))</f>
        <v/>
      </c>
      <c r="D6672">
        <f>NORM.S.INV(RAND())</f>
        <v/>
      </c>
      <c r="E6672">
        <f>V0*EXP((rf-q_leak-0.5*sigma^2)*C6672+sigma*SQRT(C6672)*D6672)</f>
        <v/>
      </c>
      <c r="F6672">
        <f>SHL_face*(1+SHL_rate)^C6672</f>
        <v/>
      </c>
      <c r="G6672">
        <f>Pref_face*(1+Pref_rate)^C6672</f>
        <v/>
      </c>
      <c r="H6672">
        <f>MAX(E6672-F6672-G6672,0)</f>
        <v/>
      </c>
      <c r="I6672">
        <f>MIN(E6672,F6672+G6672)+(1-MgmtPct)*H6672</f>
        <v/>
      </c>
      <c r="J6672">
        <f>IF(I6672/SponsorCost&gt;=RatchetTrigger,1,0)</f>
        <v/>
      </c>
      <c r="K6672">
        <f>IF(J6672=1,MgmtPctRatchet,MgmtPct)</f>
        <v/>
      </c>
      <c r="L6672">
        <f>K6672*H6672</f>
        <v/>
      </c>
      <c r="M6672">
        <f>EXP(-rf*C6672)*L6672</f>
        <v/>
      </c>
      <c r="N6672">
        <f>EXP(-rf*C6672)*E6672</f>
        <v/>
      </c>
    </row>
    <row r="6673">
      <c r="A6673" t="n">
        <v>6665</v>
      </c>
      <c r="B6673">
        <f>RAND()</f>
        <v/>
      </c>
      <c r="C6673">
        <f>IF(B6673&lt;P_3,3,IF(B6673&lt;P_3+P_4,4,5))</f>
        <v/>
      </c>
      <c r="D6673">
        <f>NORM.S.INV(RAND())</f>
        <v/>
      </c>
      <c r="E6673">
        <f>V0*EXP((rf-q_leak-0.5*sigma^2)*C6673+sigma*SQRT(C6673)*D6673)</f>
        <v/>
      </c>
      <c r="F6673">
        <f>SHL_face*(1+SHL_rate)^C6673</f>
        <v/>
      </c>
      <c r="G6673">
        <f>Pref_face*(1+Pref_rate)^C6673</f>
        <v/>
      </c>
      <c r="H6673">
        <f>MAX(E6673-F6673-G6673,0)</f>
        <v/>
      </c>
      <c r="I6673">
        <f>MIN(E6673,F6673+G6673)+(1-MgmtPct)*H6673</f>
        <v/>
      </c>
      <c r="J6673">
        <f>IF(I6673/SponsorCost&gt;=RatchetTrigger,1,0)</f>
        <v/>
      </c>
      <c r="K6673">
        <f>IF(J6673=1,MgmtPctRatchet,MgmtPct)</f>
        <v/>
      </c>
      <c r="L6673">
        <f>K6673*H6673</f>
        <v/>
      </c>
      <c r="M6673">
        <f>EXP(-rf*C6673)*L6673</f>
        <v/>
      </c>
      <c r="N6673">
        <f>EXP(-rf*C6673)*E6673</f>
        <v/>
      </c>
    </row>
    <row r="6674">
      <c r="A6674" t="n">
        <v>6666</v>
      </c>
      <c r="B6674">
        <f>RAND()</f>
        <v/>
      </c>
      <c r="C6674">
        <f>IF(B6674&lt;P_3,3,IF(B6674&lt;P_3+P_4,4,5))</f>
        <v/>
      </c>
      <c r="D6674">
        <f>NORM.S.INV(RAND())</f>
        <v/>
      </c>
      <c r="E6674">
        <f>V0*EXP((rf-q_leak-0.5*sigma^2)*C6674+sigma*SQRT(C6674)*D6674)</f>
        <v/>
      </c>
      <c r="F6674">
        <f>SHL_face*(1+SHL_rate)^C6674</f>
        <v/>
      </c>
      <c r="G6674">
        <f>Pref_face*(1+Pref_rate)^C6674</f>
        <v/>
      </c>
      <c r="H6674">
        <f>MAX(E6674-F6674-G6674,0)</f>
        <v/>
      </c>
      <c r="I6674">
        <f>MIN(E6674,F6674+G6674)+(1-MgmtPct)*H6674</f>
        <v/>
      </c>
      <c r="J6674">
        <f>IF(I6674/SponsorCost&gt;=RatchetTrigger,1,0)</f>
        <v/>
      </c>
      <c r="K6674">
        <f>IF(J6674=1,MgmtPctRatchet,MgmtPct)</f>
        <v/>
      </c>
      <c r="L6674">
        <f>K6674*H6674</f>
        <v/>
      </c>
      <c r="M6674">
        <f>EXP(-rf*C6674)*L6674</f>
        <v/>
      </c>
      <c r="N6674">
        <f>EXP(-rf*C6674)*E6674</f>
        <v/>
      </c>
    </row>
    <row r="6675">
      <c r="A6675" t="n">
        <v>6667</v>
      </c>
      <c r="B6675">
        <f>RAND()</f>
        <v/>
      </c>
      <c r="C6675">
        <f>IF(B6675&lt;P_3,3,IF(B6675&lt;P_3+P_4,4,5))</f>
        <v/>
      </c>
      <c r="D6675">
        <f>NORM.S.INV(RAND())</f>
        <v/>
      </c>
      <c r="E6675">
        <f>V0*EXP((rf-q_leak-0.5*sigma^2)*C6675+sigma*SQRT(C6675)*D6675)</f>
        <v/>
      </c>
      <c r="F6675">
        <f>SHL_face*(1+SHL_rate)^C6675</f>
        <v/>
      </c>
      <c r="G6675">
        <f>Pref_face*(1+Pref_rate)^C6675</f>
        <v/>
      </c>
      <c r="H6675">
        <f>MAX(E6675-F6675-G6675,0)</f>
        <v/>
      </c>
      <c r="I6675">
        <f>MIN(E6675,F6675+G6675)+(1-MgmtPct)*H6675</f>
        <v/>
      </c>
      <c r="J6675">
        <f>IF(I6675/SponsorCost&gt;=RatchetTrigger,1,0)</f>
        <v/>
      </c>
      <c r="K6675">
        <f>IF(J6675=1,MgmtPctRatchet,MgmtPct)</f>
        <v/>
      </c>
      <c r="L6675">
        <f>K6675*H6675</f>
        <v/>
      </c>
      <c r="M6675">
        <f>EXP(-rf*C6675)*L6675</f>
        <v/>
      </c>
      <c r="N6675">
        <f>EXP(-rf*C6675)*E6675</f>
        <v/>
      </c>
    </row>
    <row r="6676">
      <c r="A6676" t="n">
        <v>6668</v>
      </c>
      <c r="B6676">
        <f>RAND()</f>
        <v/>
      </c>
      <c r="C6676">
        <f>IF(B6676&lt;P_3,3,IF(B6676&lt;P_3+P_4,4,5))</f>
        <v/>
      </c>
      <c r="D6676">
        <f>NORM.S.INV(RAND())</f>
        <v/>
      </c>
      <c r="E6676">
        <f>V0*EXP((rf-q_leak-0.5*sigma^2)*C6676+sigma*SQRT(C6676)*D6676)</f>
        <v/>
      </c>
      <c r="F6676">
        <f>SHL_face*(1+SHL_rate)^C6676</f>
        <v/>
      </c>
      <c r="G6676">
        <f>Pref_face*(1+Pref_rate)^C6676</f>
        <v/>
      </c>
      <c r="H6676">
        <f>MAX(E6676-F6676-G6676,0)</f>
        <v/>
      </c>
      <c r="I6676">
        <f>MIN(E6676,F6676+G6676)+(1-MgmtPct)*H6676</f>
        <v/>
      </c>
      <c r="J6676">
        <f>IF(I6676/SponsorCost&gt;=RatchetTrigger,1,0)</f>
        <v/>
      </c>
      <c r="K6676">
        <f>IF(J6676=1,MgmtPctRatchet,MgmtPct)</f>
        <v/>
      </c>
      <c r="L6676">
        <f>K6676*H6676</f>
        <v/>
      </c>
      <c r="M6676">
        <f>EXP(-rf*C6676)*L6676</f>
        <v/>
      </c>
      <c r="N6676">
        <f>EXP(-rf*C6676)*E6676</f>
        <v/>
      </c>
    </row>
    <row r="6677">
      <c r="A6677" t="n">
        <v>6669</v>
      </c>
      <c r="B6677">
        <f>RAND()</f>
        <v/>
      </c>
      <c r="C6677">
        <f>IF(B6677&lt;P_3,3,IF(B6677&lt;P_3+P_4,4,5))</f>
        <v/>
      </c>
      <c r="D6677">
        <f>NORM.S.INV(RAND())</f>
        <v/>
      </c>
      <c r="E6677">
        <f>V0*EXP((rf-q_leak-0.5*sigma^2)*C6677+sigma*SQRT(C6677)*D6677)</f>
        <v/>
      </c>
      <c r="F6677">
        <f>SHL_face*(1+SHL_rate)^C6677</f>
        <v/>
      </c>
      <c r="G6677">
        <f>Pref_face*(1+Pref_rate)^C6677</f>
        <v/>
      </c>
      <c r="H6677">
        <f>MAX(E6677-F6677-G6677,0)</f>
        <v/>
      </c>
      <c r="I6677">
        <f>MIN(E6677,F6677+G6677)+(1-MgmtPct)*H6677</f>
        <v/>
      </c>
      <c r="J6677">
        <f>IF(I6677/SponsorCost&gt;=RatchetTrigger,1,0)</f>
        <v/>
      </c>
      <c r="K6677">
        <f>IF(J6677=1,MgmtPctRatchet,MgmtPct)</f>
        <v/>
      </c>
      <c r="L6677">
        <f>K6677*H6677</f>
        <v/>
      </c>
      <c r="M6677">
        <f>EXP(-rf*C6677)*L6677</f>
        <v/>
      </c>
      <c r="N6677">
        <f>EXP(-rf*C6677)*E6677</f>
        <v/>
      </c>
    </row>
    <row r="6678">
      <c r="A6678" t="n">
        <v>6670</v>
      </c>
      <c r="B6678">
        <f>RAND()</f>
        <v/>
      </c>
      <c r="C6678">
        <f>IF(B6678&lt;P_3,3,IF(B6678&lt;P_3+P_4,4,5))</f>
        <v/>
      </c>
      <c r="D6678">
        <f>NORM.S.INV(RAND())</f>
        <v/>
      </c>
      <c r="E6678">
        <f>V0*EXP((rf-q_leak-0.5*sigma^2)*C6678+sigma*SQRT(C6678)*D6678)</f>
        <v/>
      </c>
      <c r="F6678">
        <f>SHL_face*(1+SHL_rate)^C6678</f>
        <v/>
      </c>
      <c r="G6678">
        <f>Pref_face*(1+Pref_rate)^C6678</f>
        <v/>
      </c>
      <c r="H6678">
        <f>MAX(E6678-F6678-G6678,0)</f>
        <v/>
      </c>
      <c r="I6678">
        <f>MIN(E6678,F6678+G6678)+(1-MgmtPct)*H6678</f>
        <v/>
      </c>
      <c r="J6678">
        <f>IF(I6678/SponsorCost&gt;=RatchetTrigger,1,0)</f>
        <v/>
      </c>
      <c r="K6678">
        <f>IF(J6678=1,MgmtPctRatchet,MgmtPct)</f>
        <v/>
      </c>
      <c r="L6678">
        <f>K6678*H6678</f>
        <v/>
      </c>
      <c r="M6678">
        <f>EXP(-rf*C6678)*L6678</f>
        <v/>
      </c>
      <c r="N6678">
        <f>EXP(-rf*C6678)*E6678</f>
        <v/>
      </c>
    </row>
    <row r="6679">
      <c r="A6679" t="n">
        <v>6671</v>
      </c>
      <c r="B6679">
        <f>RAND()</f>
        <v/>
      </c>
      <c r="C6679">
        <f>IF(B6679&lt;P_3,3,IF(B6679&lt;P_3+P_4,4,5))</f>
        <v/>
      </c>
      <c r="D6679">
        <f>NORM.S.INV(RAND())</f>
        <v/>
      </c>
      <c r="E6679">
        <f>V0*EXP((rf-q_leak-0.5*sigma^2)*C6679+sigma*SQRT(C6679)*D6679)</f>
        <v/>
      </c>
      <c r="F6679">
        <f>SHL_face*(1+SHL_rate)^C6679</f>
        <v/>
      </c>
      <c r="G6679">
        <f>Pref_face*(1+Pref_rate)^C6679</f>
        <v/>
      </c>
      <c r="H6679">
        <f>MAX(E6679-F6679-G6679,0)</f>
        <v/>
      </c>
      <c r="I6679">
        <f>MIN(E6679,F6679+G6679)+(1-MgmtPct)*H6679</f>
        <v/>
      </c>
      <c r="J6679">
        <f>IF(I6679/SponsorCost&gt;=RatchetTrigger,1,0)</f>
        <v/>
      </c>
      <c r="K6679">
        <f>IF(J6679=1,MgmtPctRatchet,MgmtPct)</f>
        <v/>
      </c>
      <c r="L6679">
        <f>K6679*H6679</f>
        <v/>
      </c>
      <c r="M6679">
        <f>EXP(-rf*C6679)*L6679</f>
        <v/>
      </c>
      <c r="N6679">
        <f>EXP(-rf*C6679)*E6679</f>
        <v/>
      </c>
    </row>
    <row r="6680">
      <c r="A6680" t="n">
        <v>6672</v>
      </c>
      <c r="B6680">
        <f>RAND()</f>
        <v/>
      </c>
      <c r="C6680">
        <f>IF(B6680&lt;P_3,3,IF(B6680&lt;P_3+P_4,4,5))</f>
        <v/>
      </c>
      <c r="D6680">
        <f>NORM.S.INV(RAND())</f>
        <v/>
      </c>
      <c r="E6680">
        <f>V0*EXP((rf-q_leak-0.5*sigma^2)*C6680+sigma*SQRT(C6680)*D6680)</f>
        <v/>
      </c>
      <c r="F6680">
        <f>SHL_face*(1+SHL_rate)^C6680</f>
        <v/>
      </c>
      <c r="G6680">
        <f>Pref_face*(1+Pref_rate)^C6680</f>
        <v/>
      </c>
      <c r="H6680">
        <f>MAX(E6680-F6680-G6680,0)</f>
        <v/>
      </c>
      <c r="I6680">
        <f>MIN(E6680,F6680+G6680)+(1-MgmtPct)*H6680</f>
        <v/>
      </c>
      <c r="J6680">
        <f>IF(I6680/SponsorCost&gt;=RatchetTrigger,1,0)</f>
        <v/>
      </c>
      <c r="K6680">
        <f>IF(J6680=1,MgmtPctRatchet,MgmtPct)</f>
        <v/>
      </c>
      <c r="L6680">
        <f>K6680*H6680</f>
        <v/>
      </c>
      <c r="M6680">
        <f>EXP(-rf*C6680)*L6680</f>
        <v/>
      </c>
      <c r="N6680">
        <f>EXP(-rf*C6680)*E6680</f>
        <v/>
      </c>
    </row>
    <row r="6681">
      <c r="A6681" t="n">
        <v>6673</v>
      </c>
      <c r="B6681">
        <f>RAND()</f>
        <v/>
      </c>
      <c r="C6681">
        <f>IF(B6681&lt;P_3,3,IF(B6681&lt;P_3+P_4,4,5))</f>
        <v/>
      </c>
      <c r="D6681">
        <f>NORM.S.INV(RAND())</f>
        <v/>
      </c>
      <c r="E6681">
        <f>V0*EXP((rf-q_leak-0.5*sigma^2)*C6681+sigma*SQRT(C6681)*D6681)</f>
        <v/>
      </c>
      <c r="F6681">
        <f>SHL_face*(1+SHL_rate)^C6681</f>
        <v/>
      </c>
      <c r="G6681">
        <f>Pref_face*(1+Pref_rate)^C6681</f>
        <v/>
      </c>
      <c r="H6681">
        <f>MAX(E6681-F6681-G6681,0)</f>
        <v/>
      </c>
      <c r="I6681">
        <f>MIN(E6681,F6681+G6681)+(1-MgmtPct)*H6681</f>
        <v/>
      </c>
      <c r="J6681">
        <f>IF(I6681/SponsorCost&gt;=RatchetTrigger,1,0)</f>
        <v/>
      </c>
      <c r="K6681">
        <f>IF(J6681=1,MgmtPctRatchet,MgmtPct)</f>
        <v/>
      </c>
      <c r="L6681">
        <f>K6681*H6681</f>
        <v/>
      </c>
      <c r="M6681">
        <f>EXP(-rf*C6681)*L6681</f>
        <v/>
      </c>
      <c r="N6681">
        <f>EXP(-rf*C6681)*E6681</f>
        <v/>
      </c>
    </row>
    <row r="6682">
      <c r="A6682" t="n">
        <v>6674</v>
      </c>
      <c r="B6682">
        <f>RAND()</f>
        <v/>
      </c>
      <c r="C6682">
        <f>IF(B6682&lt;P_3,3,IF(B6682&lt;P_3+P_4,4,5))</f>
        <v/>
      </c>
      <c r="D6682">
        <f>NORM.S.INV(RAND())</f>
        <v/>
      </c>
      <c r="E6682">
        <f>V0*EXP((rf-q_leak-0.5*sigma^2)*C6682+sigma*SQRT(C6682)*D6682)</f>
        <v/>
      </c>
      <c r="F6682">
        <f>SHL_face*(1+SHL_rate)^C6682</f>
        <v/>
      </c>
      <c r="G6682">
        <f>Pref_face*(1+Pref_rate)^C6682</f>
        <v/>
      </c>
      <c r="H6682">
        <f>MAX(E6682-F6682-G6682,0)</f>
        <v/>
      </c>
      <c r="I6682">
        <f>MIN(E6682,F6682+G6682)+(1-MgmtPct)*H6682</f>
        <v/>
      </c>
      <c r="J6682">
        <f>IF(I6682/SponsorCost&gt;=RatchetTrigger,1,0)</f>
        <v/>
      </c>
      <c r="K6682">
        <f>IF(J6682=1,MgmtPctRatchet,MgmtPct)</f>
        <v/>
      </c>
      <c r="L6682">
        <f>K6682*H6682</f>
        <v/>
      </c>
      <c r="M6682">
        <f>EXP(-rf*C6682)*L6682</f>
        <v/>
      </c>
      <c r="N6682">
        <f>EXP(-rf*C6682)*E6682</f>
        <v/>
      </c>
    </row>
    <row r="6683">
      <c r="A6683" t="n">
        <v>6675</v>
      </c>
      <c r="B6683">
        <f>RAND()</f>
        <v/>
      </c>
      <c r="C6683">
        <f>IF(B6683&lt;P_3,3,IF(B6683&lt;P_3+P_4,4,5))</f>
        <v/>
      </c>
      <c r="D6683">
        <f>NORM.S.INV(RAND())</f>
        <v/>
      </c>
      <c r="E6683">
        <f>V0*EXP((rf-q_leak-0.5*sigma^2)*C6683+sigma*SQRT(C6683)*D6683)</f>
        <v/>
      </c>
      <c r="F6683">
        <f>SHL_face*(1+SHL_rate)^C6683</f>
        <v/>
      </c>
      <c r="G6683">
        <f>Pref_face*(1+Pref_rate)^C6683</f>
        <v/>
      </c>
      <c r="H6683">
        <f>MAX(E6683-F6683-G6683,0)</f>
        <v/>
      </c>
      <c r="I6683">
        <f>MIN(E6683,F6683+G6683)+(1-MgmtPct)*H6683</f>
        <v/>
      </c>
      <c r="J6683">
        <f>IF(I6683/SponsorCost&gt;=RatchetTrigger,1,0)</f>
        <v/>
      </c>
      <c r="K6683">
        <f>IF(J6683=1,MgmtPctRatchet,MgmtPct)</f>
        <v/>
      </c>
      <c r="L6683">
        <f>K6683*H6683</f>
        <v/>
      </c>
      <c r="M6683">
        <f>EXP(-rf*C6683)*L6683</f>
        <v/>
      </c>
      <c r="N6683">
        <f>EXP(-rf*C6683)*E6683</f>
        <v/>
      </c>
    </row>
    <row r="6684">
      <c r="A6684" t="n">
        <v>6676</v>
      </c>
      <c r="B6684">
        <f>RAND()</f>
        <v/>
      </c>
      <c r="C6684">
        <f>IF(B6684&lt;P_3,3,IF(B6684&lt;P_3+P_4,4,5))</f>
        <v/>
      </c>
      <c r="D6684">
        <f>NORM.S.INV(RAND())</f>
        <v/>
      </c>
      <c r="E6684">
        <f>V0*EXP((rf-q_leak-0.5*sigma^2)*C6684+sigma*SQRT(C6684)*D6684)</f>
        <v/>
      </c>
      <c r="F6684">
        <f>SHL_face*(1+SHL_rate)^C6684</f>
        <v/>
      </c>
      <c r="G6684">
        <f>Pref_face*(1+Pref_rate)^C6684</f>
        <v/>
      </c>
      <c r="H6684">
        <f>MAX(E6684-F6684-G6684,0)</f>
        <v/>
      </c>
      <c r="I6684">
        <f>MIN(E6684,F6684+G6684)+(1-MgmtPct)*H6684</f>
        <v/>
      </c>
      <c r="J6684">
        <f>IF(I6684/SponsorCost&gt;=RatchetTrigger,1,0)</f>
        <v/>
      </c>
      <c r="K6684">
        <f>IF(J6684=1,MgmtPctRatchet,MgmtPct)</f>
        <v/>
      </c>
      <c r="L6684">
        <f>K6684*H6684</f>
        <v/>
      </c>
      <c r="M6684">
        <f>EXP(-rf*C6684)*L6684</f>
        <v/>
      </c>
      <c r="N6684">
        <f>EXP(-rf*C6684)*E6684</f>
        <v/>
      </c>
    </row>
    <row r="6685">
      <c r="A6685" t="n">
        <v>6677</v>
      </c>
      <c r="B6685">
        <f>RAND()</f>
        <v/>
      </c>
      <c r="C6685">
        <f>IF(B6685&lt;P_3,3,IF(B6685&lt;P_3+P_4,4,5))</f>
        <v/>
      </c>
      <c r="D6685">
        <f>NORM.S.INV(RAND())</f>
        <v/>
      </c>
      <c r="E6685">
        <f>V0*EXP((rf-q_leak-0.5*sigma^2)*C6685+sigma*SQRT(C6685)*D6685)</f>
        <v/>
      </c>
      <c r="F6685">
        <f>SHL_face*(1+SHL_rate)^C6685</f>
        <v/>
      </c>
      <c r="G6685">
        <f>Pref_face*(1+Pref_rate)^C6685</f>
        <v/>
      </c>
      <c r="H6685">
        <f>MAX(E6685-F6685-G6685,0)</f>
        <v/>
      </c>
      <c r="I6685">
        <f>MIN(E6685,F6685+G6685)+(1-MgmtPct)*H6685</f>
        <v/>
      </c>
      <c r="J6685">
        <f>IF(I6685/SponsorCost&gt;=RatchetTrigger,1,0)</f>
        <v/>
      </c>
      <c r="K6685">
        <f>IF(J6685=1,MgmtPctRatchet,MgmtPct)</f>
        <v/>
      </c>
      <c r="L6685">
        <f>K6685*H6685</f>
        <v/>
      </c>
      <c r="M6685">
        <f>EXP(-rf*C6685)*L6685</f>
        <v/>
      </c>
      <c r="N6685">
        <f>EXP(-rf*C6685)*E6685</f>
        <v/>
      </c>
    </row>
    <row r="6686">
      <c r="A6686" t="n">
        <v>6678</v>
      </c>
      <c r="B6686">
        <f>RAND()</f>
        <v/>
      </c>
      <c r="C6686">
        <f>IF(B6686&lt;P_3,3,IF(B6686&lt;P_3+P_4,4,5))</f>
        <v/>
      </c>
      <c r="D6686">
        <f>NORM.S.INV(RAND())</f>
        <v/>
      </c>
      <c r="E6686">
        <f>V0*EXP((rf-q_leak-0.5*sigma^2)*C6686+sigma*SQRT(C6686)*D6686)</f>
        <v/>
      </c>
      <c r="F6686">
        <f>SHL_face*(1+SHL_rate)^C6686</f>
        <v/>
      </c>
      <c r="G6686">
        <f>Pref_face*(1+Pref_rate)^C6686</f>
        <v/>
      </c>
      <c r="H6686">
        <f>MAX(E6686-F6686-G6686,0)</f>
        <v/>
      </c>
      <c r="I6686">
        <f>MIN(E6686,F6686+G6686)+(1-MgmtPct)*H6686</f>
        <v/>
      </c>
      <c r="J6686">
        <f>IF(I6686/SponsorCost&gt;=RatchetTrigger,1,0)</f>
        <v/>
      </c>
      <c r="K6686">
        <f>IF(J6686=1,MgmtPctRatchet,MgmtPct)</f>
        <v/>
      </c>
      <c r="L6686">
        <f>K6686*H6686</f>
        <v/>
      </c>
      <c r="M6686">
        <f>EXP(-rf*C6686)*L6686</f>
        <v/>
      </c>
      <c r="N6686">
        <f>EXP(-rf*C6686)*E6686</f>
        <v/>
      </c>
    </row>
    <row r="6687">
      <c r="A6687" t="n">
        <v>6679</v>
      </c>
      <c r="B6687">
        <f>RAND()</f>
        <v/>
      </c>
      <c r="C6687">
        <f>IF(B6687&lt;P_3,3,IF(B6687&lt;P_3+P_4,4,5))</f>
        <v/>
      </c>
      <c r="D6687">
        <f>NORM.S.INV(RAND())</f>
        <v/>
      </c>
      <c r="E6687">
        <f>V0*EXP((rf-q_leak-0.5*sigma^2)*C6687+sigma*SQRT(C6687)*D6687)</f>
        <v/>
      </c>
      <c r="F6687">
        <f>SHL_face*(1+SHL_rate)^C6687</f>
        <v/>
      </c>
      <c r="G6687">
        <f>Pref_face*(1+Pref_rate)^C6687</f>
        <v/>
      </c>
      <c r="H6687">
        <f>MAX(E6687-F6687-G6687,0)</f>
        <v/>
      </c>
      <c r="I6687">
        <f>MIN(E6687,F6687+G6687)+(1-MgmtPct)*H6687</f>
        <v/>
      </c>
      <c r="J6687">
        <f>IF(I6687/SponsorCost&gt;=RatchetTrigger,1,0)</f>
        <v/>
      </c>
      <c r="K6687">
        <f>IF(J6687=1,MgmtPctRatchet,MgmtPct)</f>
        <v/>
      </c>
      <c r="L6687">
        <f>K6687*H6687</f>
        <v/>
      </c>
      <c r="M6687">
        <f>EXP(-rf*C6687)*L6687</f>
        <v/>
      </c>
      <c r="N6687">
        <f>EXP(-rf*C6687)*E6687</f>
        <v/>
      </c>
    </row>
    <row r="6688">
      <c r="A6688" t="n">
        <v>6680</v>
      </c>
      <c r="B6688">
        <f>RAND()</f>
        <v/>
      </c>
      <c r="C6688">
        <f>IF(B6688&lt;P_3,3,IF(B6688&lt;P_3+P_4,4,5))</f>
        <v/>
      </c>
      <c r="D6688">
        <f>NORM.S.INV(RAND())</f>
        <v/>
      </c>
      <c r="E6688">
        <f>V0*EXP((rf-q_leak-0.5*sigma^2)*C6688+sigma*SQRT(C6688)*D6688)</f>
        <v/>
      </c>
      <c r="F6688">
        <f>SHL_face*(1+SHL_rate)^C6688</f>
        <v/>
      </c>
      <c r="G6688">
        <f>Pref_face*(1+Pref_rate)^C6688</f>
        <v/>
      </c>
      <c r="H6688">
        <f>MAX(E6688-F6688-G6688,0)</f>
        <v/>
      </c>
      <c r="I6688">
        <f>MIN(E6688,F6688+G6688)+(1-MgmtPct)*H6688</f>
        <v/>
      </c>
      <c r="J6688">
        <f>IF(I6688/SponsorCost&gt;=RatchetTrigger,1,0)</f>
        <v/>
      </c>
      <c r="K6688">
        <f>IF(J6688=1,MgmtPctRatchet,MgmtPct)</f>
        <v/>
      </c>
      <c r="L6688">
        <f>K6688*H6688</f>
        <v/>
      </c>
      <c r="M6688">
        <f>EXP(-rf*C6688)*L6688</f>
        <v/>
      </c>
      <c r="N6688">
        <f>EXP(-rf*C6688)*E6688</f>
        <v/>
      </c>
    </row>
    <row r="6689">
      <c r="A6689" t="n">
        <v>6681</v>
      </c>
      <c r="B6689">
        <f>RAND()</f>
        <v/>
      </c>
      <c r="C6689">
        <f>IF(B6689&lt;P_3,3,IF(B6689&lt;P_3+P_4,4,5))</f>
        <v/>
      </c>
      <c r="D6689">
        <f>NORM.S.INV(RAND())</f>
        <v/>
      </c>
      <c r="E6689">
        <f>V0*EXP((rf-q_leak-0.5*sigma^2)*C6689+sigma*SQRT(C6689)*D6689)</f>
        <v/>
      </c>
      <c r="F6689">
        <f>SHL_face*(1+SHL_rate)^C6689</f>
        <v/>
      </c>
      <c r="G6689">
        <f>Pref_face*(1+Pref_rate)^C6689</f>
        <v/>
      </c>
      <c r="H6689">
        <f>MAX(E6689-F6689-G6689,0)</f>
        <v/>
      </c>
      <c r="I6689">
        <f>MIN(E6689,F6689+G6689)+(1-MgmtPct)*H6689</f>
        <v/>
      </c>
      <c r="J6689">
        <f>IF(I6689/SponsorCost&gt;=RatchetTrigger,1,0)</f>
        <v/>
      </c>
      <c r="K6689">
        <f>IF(J6689=1,MgmtPctRatchet,MgmtPct)</f>
        <v/>
      </c>
      <c r="L6689">
        <f>K6689*H6689</f>
        <v/>
      </c>
      <c r="M6689">
        <f>EXP(-rf*C6689)*L6689</f>
        <v/>
      </c>
      <c r="N6689">
        <f>EXP(-rf*C6689)*E6689</f>
        <v/>
      </c>
    </row>
    <row r="6690">
      <c r="A6690" t="n">
        <v>6682</v>
      </c>
      <c r="B6690">
        <f>RAND()</f>
        <v/>
      </c>
      <c r="C6690">
        <f>IF(B6690&lt;P_3,3,IF(B6690&lt;P_3+P_4,4,5))</f>
        <v/>
      </c>
      <c r="D6690">
        <f>NORM.S.INV(RAND())</f>
        <v/>
      </c>
      <c r="E6690">
        <f>V0*EXP((rf-q_leak-0.5*sigma^2)*C6690+sigma*SQRT(C6690)*D6690)</f>
        <v/>
      </c>
      <c r="F6690">
        <f>SHL_face*(1+SHL_rate)^C6690</f>
        <v/>
      </c>
      <c r="G6690">
        <f>Pref_face*(1+Pref_rate)^C6690</f>
        <v/>
      </c>
      <c r="H6690">
        <f>MAX(E6690-F6690-G6690,0)</f>
        <v/>
      </c>
      <c r="I6690">
        <f>MIN(E6690,F6690+G6690)+(1-MgmtPct)*H6690</f>
        <v/>
      </c>
      <c r="J6690">
        <f>IF(I6690/SponsorCost&gt;=RatchetTrigger,1,0)</f>
        <v/>
      </c>
      <c r="K6690">
        <f>IF(J6690=1,MgmtPctRatchet,MgmtPct)</f>
        <v/>
      </c>
      <c r="L6690">
        <f>K6690*H6690</f>
        <v/>
      </c>
      <c r="M6690">
        <f>EXP(-rf*C6690)*L6690</f>
        <v/>
      </c>
      <c r="N6690">
        <f>EXP(-rf*C6690)*E6690</f>
        <v/>
      </c>
    </row>
    <row r="6691">
      <c r="A6691" t="n">
        <v>6683</v>
      </c>
      <c r="B6691">
        <f>RAND()</f>
        <v/>
      </c>
      <c r="C6691">
        <f>IF(B6691&lt;P_3,3,IF(B6691&lt;P_3+P_4,4,5))</f>
        <v/>
      </c>
      <c r="D6691">
        <f>NORM.S.INV(RAND())</f>
        <v/>
      </c>
      <c r="E6691">
        <f>V0*EXP((rf-q_leak-0.5*sigma^2)*C6691+sigma*SQRT(C6691)*D6691)</f>
        <v/>
      </c>
      <c r="F6691">
        <f>SHL_face*(1+SHL_rate)^C6691</f>
        <v/>
      </c>
      <c r="G6691">
        <f>Pref_face*(1+Pref_rate)^C6691</f>
        <v/>
      </c>
      <c r="H6691">
        <f>MAX(E6691-F6691-G6691,0)</f>
        <v/>
      </c>
      <c r="I6691">
        <f>MIN(E6691,F6691+G6691)+(1-MgmtPct)*H6691</f>
        <v/>
      </c>
      <c r="J6691">
        <f>IF(I6691/SponsorCost&gt;=RatchetTrigger,1,0)</f>
        <v/>
      </c>
      <c r="K6691">
        <f>IF(J6691=1,MgmtPctRatchet,MgmtPct)</f>
        <v/>
      </c>
      <c r="L6691">
        <f>K6691*H6691</f>
        <v/>
      </c>
      <c r="M6691">
        <f>EXP(-rf*C6691)*L6691</f>
        <v/>
      </c>
      <c r="N6691">
        <f>EXP(-rf*C6691)*E6691</f>
        <v/>
      </c>
    </row>
    <row r="6692">
      <c r="A6692" t="n">
        <v>6684</v>
      </c>
      <c r="B6692">
        <f>RAND()</f>
        <v/>
      </c>
      <c r="C6692">
        <f>IF(B6692&lt;P_3,3,IF(B6692&lt;P_3+P_4,4,5))</f>
        <v/>
      </c>
      <c r="D6692">
        <f>NORM.S.INV(RAND())</f>
        <v/>
      </c>
      <c r="E6692">
        <f>V0*EXP((rf-q_leak-0.5*sigma^2)*C6692+sigma*SQRT(C6692)*D6692)</f>
        <v/>
      </c>
      <c r="F6692">
        <f>SHL_face*(1+SHL_rate)^C6692</f>
        <v/>
      </c>
      <c r="G6692">
        <f>Pref_face*(1+Pref_rate)^C6692</f>
        <v/>
      </c>
      <c r="H6692">
        <f>MAX(E6692-F6692-G6692,0)</f>
        <v/>
      </c>
      <c r="I6692">
        <f>MIN(E6692,F6692+G6692)+(1-MgmtPct)*H6692</f>
        <v/>
      </c>
      <c r="J6692">
        <f>IF(I6692/SponsorCost&gt;=RatchetTrigger,1,0)</f>
        <v/>
      </c>
      <c r="K6692">
        <f>IF(J6692=1,MgmtPctRatchet,MgmtPct)</f>
        <v/>
      </c>
      <c r="L6692">
        <f>K6692*H6692</f>
        <v/>
      </c>
      <c r="M6692">
        <f>EXP(-rf*C6692)*L6692</f>
        <v/>
      </c>
      <c r="N6692">
        <f>EXP(-rf*C6692)*E6692</f>
        <v/>
      </c>
    </row>
    <row r="6693">
      <c r="A6693" t="n">
        <v>6685</v>
      </c>
      <c r="B6693">
        <f>RAND()</f>
        <v/>
      </c>
      <c r="C6693">
        <f>IF(B6693&lt;P_3,3,IF(B6693&lt;P_3+P_4,4,5))</f>
        <v/>
      </c>
      <c r="D6693">
        <f>NORM.S.INV(RAND())</f>
        <v/>
      </c>
      <c r="E6693">
        <f>V0*EXP((rf-q_leak-0.5*sigma^2)*C6693+sigma*SQRT(C6693)*D6693)</f>
        <v/>
      </c>
      <c r="F6693">
        <f>SHL_face*(1+SHL_rate)^C6693</f>
        <v/>
      </c>
      <c r="G6693">
        <f>Pref_face*(1+Pref_rate)^C6693</f>
        <v/>
      </c>
      <c r="H6693">
        <f>MAX(E6693-F6693-G6693,0)</f>
        <v/>
      </c>
      <c r="I6693">
        <f>MIN(E6693,F6693+G6693)+(1-MgmtPct)*H6693</f>
        <v/>
      </c>
      <c r="J6693">
        <f>IF(I6693/SponsorCost&gt;=RatchetTrigger,1,0)</f>
        <v/>
      </c>
      <c r="K6693">
        <f>IF(J6693=1,MgmtPctRatchet,MgmtPct)</f>
        <v/>
      </c>
      <c r="L6693">
        <f>K6693*H6693</f>
        <v/>
      </c>
      <c r="M6693">
        <f>EXP(-rf*C6693)*L6693</f>
        <v/>
      </c>
      <c r="N6693">
        <f>EXP(-rf*C6693)*E6693</f>
        <v/>
      </c>
    </row>
    <row r="6694">
      <c r="A6694" t="n">
        <v>6686</v>
      </c>
      <c r="B6694">
        <f>RAND()</f>
        <v/>
      </c>
      <c r="C6694">
        <f>IF(B6694&lt;P_3,3,IF(B6694&lt;P_3+P_4,4,5))</f>
        <v/>
      </c>
      <c r="D6694">
        <f>NORM.S.INV(RAND())</f>
        <v/>
      </c>
      <c r="E6694">
        <f>V0*EXP((rf-q_leak-0.5*sigma^2)*C6694+sigma*SQRT(C6694)*D6694)</f>
        <v/>
      </c>
      <c r="F6694">
        <f>SHL_face*(1+SHL_rate)^C6694</f>
        <v/>
      </c>
      <c r="G6694">
        <f>Pref_face*(1+Pref_rate)^C6694</f>
        <v/>
      </c>
      <c r="H6694">
        <f>MAX(E6694-F6694-G6694,0)</f>
        <v/>
      </c>
      <c r="I6694">
        <f>MIN(E6694,F6694+G6694)+(1-MgmtPct)*H6694</f>
        <v/>
      </c>
      <c r="J6694">
        <f>IF(I6694/SponsorCost&gt;=RatchetTrigger,1,0)</f>
        <v/>
      </c>
      <c r="K6694">
        <f>IF(J6694=1,MgmtPctRatchet,MgmtPct)</f>
        <v/>
      </c>
      <c r="L6694">
        <f>K6694*H6694</f>
        <v/>
      </c>
      <c r="M6694">
        <f>EXP(-rf*C6694)*L6694</f>
        <v/>
      </c>
      <c r="N6694">
        <f>EXP(-rf*C6694)*E6694</f>
        <v/>
      </c>
    </row>
    <row r="6695">
      <c r="A6695" t="n">
        <v>6687</v>
      </c>
      <c r="B6695">
        <f>RAND()</f>
        <v/>
      </c>
      <c r="C6695">
        <f>IF(B6695&lt;P_3,3,IF(B6695&lt;P_3+P_4,4,5))</f>
        <v/>
      </c>
      <c r="D6695">
        <f>NORM.S.INV(RAND())</f>
        <v/>
      </c>
      <c r="E6695">
        <f>V0*EXP((rf-q_leak-0.5*sigma^2)*C6695+sigma*SQRT(C6695)*D6695)</f>
        <v/>
      </c>
      <c r="F6695">
        <f>SHL_face*(1+SHL_rate)^C6695</f>
        <v/>
      </c>
      <c r="G6695">
        <f>Pref_face*(1+Pref_rate)^C6695</f>
        <v/>
      </c>
      <c r="H6695">
        <f>MAX(E6695-F6695-G6695,0)</f>
        <v/>
      </c>
      <c r="I6695">
        <f>MIN(E6695,F6695+G6695)+(1-MgmtPct)*H6695</f>
        <v/>
      </c>
      <c r="J6695">
        <f>IF(I6695/SponsorCost&gt;=RatchetTrigger,1,0)</f>
        <v/>
      </c>
      <c r="K6695">
        <f>IF(J6695=1,MgmtPctRatchet,MgmtPct)</f>
        <v/>
      </c>
      <c r="L6695">
        <f>K6695*H6695</f>
        <v/>
      </c>
      <c r="M6695">
        <f>EXP(-rf*C6695)*L6695</f>
        <v/>
      </c>
      <c r="N6695">
        <f>EXP(-rf*C6695)*E6695</f>
        <v/>
      </c>
    </row>
    <row r="6696">
      <c r="A6696" t="n">
        <v>6688</v>
      </c>
      <c r="B6696">
        <f>RAND()</f>
        <v/>
      </c>
      <c r="C6696">
        <f>IF(B6696&lt;P_3,3,IF(B6696&lt;P_3+P_4,4,5))</f>
        <v/>
      </c>
      <c r="D6696">
        <f>NORM.S.INV(RAND())</f>
        <v/>
      </c>
      <c r="E6696">
        <f>V0*EXP((rf-q_leak-0.5*sigma^2)*C6696+sigma*SQRT(C6696)*D6696)</f>
        <v/>
      </c>
      <c r="F6696">
        <f>SHL_face*(1+SHL_rate)^C6696</f>
        <v/>
      </c>
      <c r="G6696">
        <f>Pref_face*(1+Pref_rate)^C6696</f>
        <v/>
      </c>
      <c r="H6696">
        <f>MAX(E6696-F6696-G6696,0)</f>
        <v/>
      </c>
      <c r="I6696">
        <f>MIN(E6696,F6696+G6696)+(1-MgmtPct)*H6696</f>
        <v/>
      </c>
      <c r="J6696">
        <f>IF(I6696/SponsorCost&gt;=RatchetTrigger,1,0)</f>
        <v/>
      </c>
      <c r="K6696">
        <f>IF(J6696=1,MgmtPctRatchet,MgmtPct)</f>
        <v/>
      </c>
      <c r="L6696">
        <f>K6696*H6696</f>
        <v/>
      </c>
      <c r="M6696">
        <f>EXP(-rf*C6696)*L6696</f>
        <v/>
      </c>
      <c r="N6696">
        <f>EXP(-rf*C6696)*E6696</f>
        <v/>
      </c>
    </row>
    <row r="6697">
      <c r="A6697" t="n">
        <v>6689</v>
      </c>
      <c r="B6697">
        <f>RAND()</f>
        <v/>
      </c>
      <c r="C6697">
        <f>IF(B6697&lt;P_3,3,IF(B6697&lt;P_3+P_4,4,5))</f>
        <v/>
      </c>
      <c r="D6697">
        <f>NORM.S.INV(RAND())</f>
        <v/>
      </c>
      <c r="E6697">
        <f>V0*EXP((rf-q_leak-0.5*sigma^2)*C6697+sigma*SQRT(C6697)*D6697)</f>
        <v/>
      </c>
      <c r="F6697">
        <f>SHL_face*(1+SHL_rate)^C6697</f>
        <v/>
      </c>
      <c r="G6697">
        <f>Pref_face*(1+Pref_rate)^C6697</f>
        <v/>
      </c>
      <c r="H6697">
        <f>MAX(E6697-F6697-G6697,0)</f>
        <v/>
      </c>
      <c r="I6697">
        <f>MIN(E6697,F6697+G6697)+(1-MgmtPct)*H6697</f>
        <v/>
      </c>
      <c r="J6697">
        <f>IF(I6697/SponsorCost&gt;=RatchetTrigger,1,0)</f>
        <v/>
      </c>
      <c r="K6697">
        <f>IF(J6697=1,MgmtPctRatchet,MgmtPct)</f>
        <v/>
      </c>
      <c r="L6697">
        <f>K6697*H6697</f>
        <v/>
      </c>
      <c r="M6697">
        <f>EXP(-rf*C6697)*L6697</f>
        <v/>
      </c>
      <c r="N6697">
        <f>EXP(-rf*C6697)*E6697</f>
        <v/>
      </c>
    </row>
    <row r="6698">
      <c r="A6698" t="n">
        <v>6690</v>
      </c>
      <c r="B6698">
        <f>RAND()</f>
        <v/>
      </c>
      <c r="C6698">
        <f>IF(B6698&lt;P_3,3,IF(B6698&lt;P_3+P_4,4,5))</f>
        <v/>
      </c>
      <c r="D6698">
        <f>NORM.S.INV(RAND())</f>
        <v/>
      </c>
      <c r="E6698">
        <f>V0*EXP((rf-q_leak-0.5*sigma^2)*C6698+sigma*SQRT(C6698)*D6698)</f>
        <v/>
      </c>
      <c r="F6698">
        <f>SHL_face*(1+SHL_rate)^C6698</f>
        <v/>
      </c>
      <c r="G6698">
        <f>Pref_face*(1+Pref_rate)^C6698</f>
        <v/>
      </c>
      <c r="H6698">
        <f>MAX(E6698-F6698-G6698,0)</f>
        <v/>
      </c>
      <c r="I6698">
        <f>MIN(E6698,F6698+G6698)+(1-MgmtPct)*H6698</f>
        <v/>
      </c>
      <c r="J6698">
        <f>IF(I6698/SponsorCost&gt;=RatchetTrigger,1,0)</f>
        <v/>
      </c>
      <c r="K6698">
        <f>IF(J6698=1,MgmtPctRatchet,MgmtPct)</f>
        <v/>
      </c>
      <c r="L6698">
        <f>K6698*H6698</f>
        <v/>
      </c>
      <c r="M6698">
        <f>EXP(-rf*C6698)*L6698</f>
        <v/>
      </c>
      <c r="N6698">
        <f>EXP(-rf*C6698)*E6698</f>
        <v/>
      </c>
    </row>
    <row r="6699">
      <c r="A6699" t="n">
        <v>6691</v>
      </c>
      <c r="B6699">
        <f>RAND()</f>
        <v/>
      </c>
      <c r="C6699">
        <f>IF(B6699&lt;P_3,3,IF(B6699&lt;P_3+P_4,4,5))</f>
        <v/>
      </c>
      <c r="D6699">
        <f>NORM.S.INV(RAND())</f>
        <v/>
      </c>
      <c r="E6699">
        <f>V0*EXP((rf-q_leak-0.5*sigma^2)*C6699+sigma*SQRT(C6699)*D6699)</f>
        <v/>
      </c>
      <c r="F6699">
        <f>SHL_face*(1+SHL_rate)^C6699</f>
        <v/>
      </c>
      <c r="G6699">
        <f>Pref_face*(1+Pref_rate)^C6699</f>
        <v/>
      </c>
      <c r="H6699">
        <f>MAX(E6699-F6699-G6699,0)</f>
        <v/>
      </c>
      <c r="I6699">
        <f>MIN(E6699,F6699+G6699)+(1-MgmtPct)*H6699</f>
        <v/>
      </c>
      <c r="J6699">
        <f>IF(I6699/SponsorCost&gt;=RatchetTrigger,1,0)</f>
        <v/>
      </c>
      <c r="K6699">
        <f>IF(J6699=1,MgmtPctRatchet,MgmtPct)</f>
        <v/>
      </c>
      <c r="L6699">
        <f>K6699*H6699</f>
        <v/>
      </c>
      <c r="M6699">
        <f>EXP(-rf*C6699)*L6699</f>
        <v/>
      </c>
      <c r="N6699">
        <f>EXP(-rf*C6699)*E6699</f>
        <v/>
      </c>
    </row>
    <row r="6700">
      <c r="A6700" t="n">
        <v>6692</v>
      </c>
      <c r="B6700">
        <f>RAND()</f>
        <v/>
      </c>
      <c r="C6700">
        <f>IF(B6700&lt;P_3,3,IF(B6700&lt;P_3+P_4,4,5))</f>
        <v/>
      </c>
      <c r="D6700">
        <f>NORM.S.INV(RAND())</f>
        <v/>
      </c>
      <c r="E6700">
        <f>V0*EXP((rf-q_leak-0.5*sigma^2)*C6700+sigma*SQRT(C6700)*D6700)</f>
        <v/>
      </c>
      <c r="F6700">
        <f>SHL_face*(1+SHL_rate)^C6700</f>
        <v/>
      </c>
      <c r="G6700">
        <f>Pref_face*(1+Pref_rate)^C6700</f>
        <v/>
      </c>
      <c r="H6700">
        <f>MAX(E6700-F6700-G6700,0)</f>
        <v/>
      </c>
      <c r="I6700">
        <f>MIN(E6700,F6700+G6700)+(1-MgmtPct)*H6700</f>
        <v/>
      </c>
      <c r="J6700">
        <f>IF(I6700/SponsorCost&gt;=RatchetTrigger,1,0)</f>
        <v/>
      </c>
      <c r="K6700">
        <f>IF(J6700=1,MgmtPctRatchet,MgmtPct)</f>
        <v/>
      </c>
      <c r="L6700">
        <f>K6700*H6700</f>
        <v/>
      </c>
      <c r="M6700">
        <f>EXP(-rf*C6700)*L6700</f>
        <v/>
      </c>
      <c r="N6700">
        <f>EXP(-rf*C6700)*E6700</f>
        <v/>
      </c>
    </row>
    <row r="6701">
      <c r="A6701" t="n">
        <v>6693</v>
      </c>
      <c r="B6701">
        <f>RAND()</f>
        <v/>
      </c>
      <c r="C6701">
        <f>IF(B6701&lt;P_3,3,IF(B6701&lt;P_3+P_4,4,5))</f>
        <v/>
      </c>
      <c r="D6701">
        <f>NORM.S.INV(RAND())</f>
        <v/>
      </c>
      <c r="E6701">
        <f>V0*EXP((rf-q_leak-0.5*sigma^2)*C6701+sigma*SQRT(C6701)*D6701)</f>
        <v/>
      </c>
      <c r="F6701">
        <f>SHL_face*(1+SHL_rate)^C6701</f>
        <v/>
      </c>
      <c r="G6701">
        <f>Pref_face*(1+Pref_rate)^C6701</f>
        <v/>
      </c>
      <c r="H6701">
        <f>MAX(E6701-F6701-G6701,0)</f>
        <v/>
      </c>
      <c r="I6701">
        <f>MIN(E6701,F6701+G6701)+(1-MgmtPct)*H6701</f>
        <v/>
      </c>
      <c r="J6701">
        <f>IF(I6701/SponsorCost&gt;=RatchetTrigger,1,0)</f>
        <v/>
      </c>
      <c r="K6701">
        <f>IF(J6701=1,MgmtPctRatchet,MgmtPct)</f>
        <v/>
      </c>
      <c r="L6701">
        <f>K6701*H6701</f>
        <v/>
      </c>
      <c r="M6701">
        <f>EXP(-rf*C6701)*L6701</f>
        <v/>
      </c>
      <c r="N6701">
        <f>EXP(-rf*C6701)*E6701</f>
        <v/>
      </c>
    </row>
    <row r="6702">
      <c r="A6702" t="n">
        <v>6694</v>
      </c>
      <c r="B6702">
        <f>RAND()</f>
        <v/>
      </c>
      <c r="C6702">
        <f>IF(B6702&lt;P_3,3,IF(B6702&lt;P_3+P_4,4,5))</f>
        <v/>
      </c>
      <c r="D6702">
        <f>NORM.S.INV(RAND())</f>
        <v/>
      </c>
      <c r="E6702">
        <f>V0*EXP((rf-q_leak-0.5*sigma^2)*C6702+sigma*SQRT(C6702)*D6702)</f>
        <v/>
      </c>
      <c r="F6702">
        <f>SHL_face*(1+SHL_rate)^C6702</f>
        <v/>
      </c>
      <c r="G6702">
        <f>Pref_face*(1+Pref_rate)^C6702</f>
        <v/>
      </c>
      <c r="H6702">
        <f>MAX(E6702-F6702-G6702,0)</f>
        <v/>
      </c>
      <c r="I6702">
        <f>MIN(E6702,F6702+G6702)+(1-MgmtPct)*H6702</f>
        <v/>
      </c>
      <c r="J6702">
        <f>IF(I6702/SponsorCost&gt;=RatchetTrigger,1,0)</f>
        <v/>
      </c>
      <c r="K6702">
        <f>IF(J6702=1,MgmtPctRatchet,MgmtPct)</f>
        <v/>
      </c>
      <c r="L6702">
        <f>K6702*H6702</f>
        <v/>
      </c>
      <c r="M6702">
        <f>EXP(-rf*C6702)*L6702</f>
        <v/>
      </c>
      <c r="N6702">
        <f>EXP(-rf*C6702)*E6702</f>
        <v/>
      </c>
    </row>
    <row r="6703">
      <c r="A6703" t="n">
        <v>6695</v>
      </c>
      <c r="B6703">
        <f>RAND()</f>
        <v/>
      </c>
      <c r="C6703">
        <f>IF(B6703&lt;P_3,3,IF(B6703&lt;P_3+P_4,4,5))</f>
        <v/>
      </c>
      <c r="D6703">
        <f>NORM.S.INV(RAND())</f>
        <v/>
      </c>
      <c r="E6703">
        <f>V0*EXP((rf-q_leak-0.5*sigma^2)*C6703+sigma*SQRT(C6703)*D6703)</f>
        <v/>
      </c>
      <c r="F6703">
        <f>SHL_face*(1+SHL_rate)^C6703</f>
        <v/>
      </c>
      <c r="G6703">
        <f>Pref_face*(1+Pref_rate)^C6703</f>
        <v/>
      </c>
      <c r="H6703">
        <f>MAX(E6703-F6703-G6703,0)</f>
        <v/>
      </c>
      <c r="I6703">
        <f>MIN(E6703,F6703+G6703)+(1-MgmtPct)*H6703</f>
        <v/>
      </c>
      <c r="J6703">
        <f>IF(I6703/SponsorCost&gt;=RatchetTrigger,1,0)</f>
        <v/>
      </c>
      <c r="K6703">
        <f>IF(J6703=1,MgmtPctRatchet,MgmtPct)</f>
        <v/>
      </c>
      <c r="L6703">
        <f>K6703*H6703</f>
        <v/>
      </c>
      <c r="M6703">
        <f>EXP(-rf*C6703)*L6703</f>
        <v/>
      </c>
      <c r="N6703">
        <f>EXP(-rf*C6703)*E6703</f>
        <v/>
      </c>
    </row>
    <row r="6704">
      <c r="A6704" t="n">
        <v>6696</v>
      </c>
      <c r="B6704">
        <f>RAND()</f>
        <v/>
      </c>
      <c r="C6704">
        <f>IF(B6704&lt;P_3,3,IF(B6704&lt;P_3+P_4,4,5))</f>
        <v/>
      </c>
      <c r="D6704">
        <f>NORM.S.INV(RAND())</f>
        <v/>
      </c>
      <c r="E6704">
        <f>V0*EXP((rf-q_leak-0.5*sigma^2)*C6704+sigma*SQRT(C6704)*D6704)</f>
        <v/>
      </c>
      <c r="F6704">
        <f>SHL_face*(1+SHL_rate)^C6704</f>
        <v/>
      </c>
      <c r="G6704">
        <f>Pref_face*(1+Pref_rate)^C6704</f>
        <v/>
      </c>
      <c r="H6704">
        <f>MAX(E6704-F6704-G6704,0)</f>
        <v/>
      </c>
      <c r="I6704">
        <f>MIN(E6704,F6704+G6704)+(1-MgmtPct)*H6704</f>
        <v/>
      </c>
      <c r="J6704">
        <f>IF(I6704/SponsorCost&gt;=RatchetTrigger,1,0)</f>
        <v/>
      </c>
      <c r="K6704">
        <f>IF(J6704=1,MgmtPctRatchet,MgmtPct)</f>
        <v/>
      </c>
      <c r="L6704">
        <f>K6704*H6704</f>
        <v/>
      </c>
      <c r="M6704">
        <f>EXP(-rf*C6704)*L6704</f>
        <v/>
      </c>
      <c r="N6704">
        <f>EXP(-rf*C6704)*E6704</f>
        <v/>
      </c>
    </row>
    <row r="6705">
      <c r="A6705" t="n">
        <v>6697</v>
      </c>
      <c r="B6705">
        <f>RAND()</f>
        <v/>
      </c>
      <c r="C6705">
        <f>IF(B6705&lt;P_3,3,IF(B6705&lt;P_3+P_4,4,5))</f>
        <v/>
      </c>
      <c r="D6705">
        <f>NORM.S.INV(RAND())</f>
        <v/>
      </c>
      <c r="E6705">
        <f>V0*EXP((rf-q_leak-0.5*sigma^2)*C6705+sigma*SQRT(C6705)*D6705)</f>
        <v/>
      </c>
      <c r="F6705">
        <f>SHL_face*(1+SHL_rate)^C6705</f>
        <v/>
      </c>
      <c r="G6705">
        <f>Pref_face*(1+Pref_rate)^C6705</f>
        <v/>
      </c>
      <c r="H6705">
        <f>MAX(E6705-F6705-G6705,0)</f>
        <v/>
      </c>
      <c r="I6705">
        <f>MIN(E6705,F6705+G6705)+(1-MgmtPct)*H6705</f>
        <v/>
      </c>
      <c r="J6705">
        <f>IF(I6705/SponsorCost&gt;=RatchetTrigger,1,0)</f>
        <v/>
      </c>
      <c r="K6705">
        <f>IF(J6705=1,MgmtPctRatchet,MgmtPct)</f>
        <v/>
      </c>
      <c r="L6705">
        <f>K6705*H6705</f>
        <v/>
      </c>
      <c r="M6705">
        <f>EXP(-rf*C6705)*L6705</f>
        <v/>
      </c>
      <c r="N6705">
        <f>EXP(-rf*C6705)*E6705</f>
        <v/>
      </c>
    </row>
    <row r="6706">
      <c r="A6706" t="n">
        <v>6698</v>
      </c>
      <c r="B6706">
        <f>RAND()</f>
        <v/>
      </c>
      <c r="C6706">
        <f>IF(B6706&lt;P_3,3,IF(B6706&lt;P_3+P_4,4,5))</f>
        <v/>
      </c>
      <c r="D6706">
        <f>NORM.S.INV(RAND())</f>
        <v/>
      </c>
      <c r="E6706">
        <f>V0*EXP((rf-q_leak-0.5*sigma^2)*C6706+sigma*SQRT(C6706)*D6706)</f>
        <v/>
      </c>
      <c r="F6706">
        <f>SHL_face*(1+SHL_rate)^C6706</f>
        <v/>
      </c>
      <c r="G6706">
        <f>Pref_face*(1+Pref_rate)^C6706</f>
        <v/>
      </c>
      <c r="H6706">
        <f>MAX(E6706-F6706-G6706,0)</f>
        <v/>
      </c>
      <c r="I6706">
        <f>MIN(E6706,F6706+G6706)+(1-MgmtPct)*H6706</f>
        <v/>
      </c>
      <c r="J6706">
        <f>IF(I6706/SponsorCost&gt;=RatchetTrigger,1,0)</f>
        <v/>
      </c>
      <c r="K6706">
        <f>IF(J6706=1,MgmtPctRatchet,MgmtPct)</f>
        <v/>
      </c>
      <c r="L6706">
        <f>K6706*H6706</f>
        <v/>
      </c>
      <c r="M6706">
        <f>EXP(-rf*C6706)*L6706</f>
        <v/>
      </c>
      <c r="N6706">
        <f>EXP(-rf*C6706)*E6706</f>
        <v/>
      </c>
    </row>
    <row r="6707">
      <c r="A6707" t="n">
        <v>6699</v>
      </c>
      <c r="B6707">
        <f>RAND()</f>
        <v/>
      </c>
      <c r="C6707">
        <f>IF(B6707&lt;P_3,3,IF(B6707&lt;P_3+P_4,4,5))</f>
        <v/>
      </c>
      <c r="D6707">
        <f>NORM.S.INV(RAND())</f>
        <v/>
      </c>
      <c r="E6707">
        <f>V0*EXP((rf-q_leak-0.5*sigma^2)*C6707+sigma*SQRT(C6707)*D6707)</f>
        <v/>
      </c>
      <c r="F6707">
        <f>SHL_face*(1+SHL_rate)^C6707</f>
        <v/>
      </c>
      <c r="G6707">
        <f>Pref_face*(1+Pref_rate)^C6707</f>
        <v/>
      </c>
      <c r="H6707">
        <f>MAX(E6707-F6707-G6707,0)</f>
        <v/>
      </c>
      <c r="I6707">
        <f>MIN(E6707,F6707+G6707)+(1-MgmtPct)*H6707</f>
        <v/>
      </c>
      <c r="J6707">
        <f>IF(I6707/SponsorCost&gt;=RatchetTrigger,1,0)</f>
        <v/>
      </c>
      <c r="K6707">
        <f>IF(J6707=1,MgmtPctRatchet,MgmtPct)</f>
        <v/>
      </c>
      <c r="L6707">
        <f>K6707*H6707</f>
        <v/>
      </c>
      <c r="M6707">
        <f>EXP(-rf*C6707)*L6707</f>
        <v/>
      </c>
      <c r="N6707">
        <f>EXP(-rf*C6707)*E6707</f>
        <v/>
      </c>
    </row>
    <row r="6708">
      <c r="A6708" t="n">
        <v>6700</v>
      </c>
      <c r="B6708">
        <f>RAND()</f>
        <v/>
      </c>
      <c r="C6708">
        <f>IF(B6708&lt;P_3,3,IF(B6708&lt;P_3+P_4,4,5))</f>
        <v/>
      </c>
      <c r="D6708">
        <f>NORM.S.INV(RAND())</f>
        <v/>
      </c>
      <c r="E6708">
        <f>V0*EXP((rf-q_leak-0.5*sigma^2)*C6708+sigma*SQRT(C6708)*D6708)</f>
        <v/>
      </c>
      <c r="F6708">
        <f>SHL_face*(1+SHL_rate)^C6708</f>
        <v/>
      </c>
      <c r="G6708">
        <f>Pref_face*(1+Pref_rate)^C6708</f>
        <v/>
      </c>
      <c r="H6708">
        <f>MAX(E6708-F6708-G6708,0)</f>
        <v/>
      </c>
      <c r="I6708">
        <f>MIN(E6708,F6708+G6708)+(1-MgmtPct)*H6708</f>
        <v/>
      </c>
      <c r="J6708">
        <f>IF(I6708/SponsorCost&gt;=RatchetTrigger,1,0)</f>
        <v/>
      </c>
      <c r="K6708">
        <f>IF(J6708=1,MgmtPctRatchet,MgmtPct)</f>
        <v/>
      </c>
      <c r="L6708">
        <f>K6708*H6708</f>
        <v/>
      </c>
      <c r="M6708">
        <f>EXP(-rf*C6708)*L6708</f>
        <v/>
      </c>
      <c r="N6708">
        <f>EXP(-rf*C6708)*E6708</f>
        <v/>
      </c>
    </row>
    <row r="6709">
      <c r="A6709" t="n">
        <v>6701</v>
      </c>
      <c r="B6709">
        <f>RAND()</f>
        <v/>
      </c>
      <c r="C6709">
        <f>IF(B6709&lt;P_3,3,IF(B6709&lt;P_3+P_4,4,5))</f>
        <v/>
      </c>
      <c r="D6709">
        <f>NORM.S.INV(RAND())</f>
        <v/>
      </c>
      <c r="E6709">
        <f>V0*EXP((rf-q_leak-0.5*sigma^2)*C6709+sigma*SQRT(C6709)*D6709)</f>
        <v/>
      </c>
      <c r="F6709">
        <f>SHL_face*(1+SHL_rate)^C6709</f>
        <v/>
      </c>
      <c r="G6709">
        <f>Pref_face*(1+Pref_rate)^C6709</f>
        <v/>
      </c>
      <c r="H6709">
        <f>MAX(E6709-F6709-G6709,0)</f>
        <v/>
      </c>
      <c r="I6709">
        <f>MIN(E6709,F6709+G6709)+(1-MgmtPct)*H6709</f>
        <v/>
      </c>
      <c r="J6709">
        <f>IF(I6709/SponsorCost&gt;=RatchetTrigger,1,0)</f>
        <v/>
      </c>
      <c r="K6709">
        <f>IF(J6709=1,MgmtPctRatchet,MgmtPct)</f>
        <v/>
      </c>
      <c r="L6709">
        <f>K6709*H6709</f>
        <v/>
      </c>
      <c r="M6709">
        <f>EXP(-rf*C6709)*L6709</f>
        <v/>
      </c>
      <c r="N6709">
        <f>EXP(-rf*C6709)*E6709</f>
        <v/>
      </c>
    </row>
    <row r="6710">
      <c r="A6710" t="n">
        <v>6702</v>
      </c>
      <c r="B6710">
        <f>RAND()</f>
        <v/>
      </c>
      <c r="C6710">
        <f>IF(B6710&lt;P_3,3,IF(B6710&lt;P_3+P_4,4,5))</f>
        <v/>
      </c>
      <c r="D6710">
        <f>NORM.S.INV(RAND())</f>
        <v/>
      </c>
      <c r="E6710">
        <f>V0*EXP((rf-q_leak-0.5*sigma^2)*C6710+sigma*SQRT(C6710)*D6710)</f>
        <v/>
      </c>
      <c r="F6710">
        <f>SHL_face*(1+SHL_rate)^C6710</f>
        <v/>
      </c>
      <c r="G6710">
        <f>Pref_face*(1+Pref_rate)^C6710</f>
        <v/>
      </c>
      <c r="H6710">
        <f>MAX(E6710-F6710-G6710,0)</f>
        <v/>
      </c>
      <c r="I6710">
        <f>MIN(E6710,F6710+G6710)+(1-MgmtPct)*H6710</f>
        <v/>
      </c>
      <c r="J6710">
        <f>IF(I6710/SponsorCost&gt;=RatchetTrigger,1,0)</f>
        <v/>
      </c>
      <c r="K6710">
        <f>IF(J6710=1,MgmtPctRatchet,MgmtPct)</f>
        <v/>
      </c>
      <c r="L6710">
        <f>K6710*H6710</f>
        <v/>
      </c>
      <c r="M6710">
        <f>EXP(-rf*C6710)*L6710</f>
        <v/>
      </c>
      <c r="N6710">
        <f>EXP(-rf*C6710)*E6710</f>
        <v/>
      </c>
    </row>
    <row r="6711">
      <c r="A6711" t="n">
        <v>6703</v>
      </c>
      <c r="B6711">
        <f>RAND()</f>
        <v/>
      </c>
      <c r="C6711">
        <f>IF(B6711&lt;P_3,3,IF(B6711&lt;P_3+P_4,4,5))</f>
        <v/>
      </c>
      <c r="D6711">
        <f>NORM.S.INV(RAND())</f>
        <v/>
      </c>
      <c r="E6711">
        <f>V0*EXP((rf-q_leak-0.5*sigma^2)*C6711+sigma*SQRT(C6711)*D6711)</f>
        <v/>
      </c>
      <c r="F6711">
        <f>SHL_face*(1+SHL_rate)^C6711</f>
        <v/>
      </c>
      <c r="G6711">
        <f>Pref_face*(1+Pref_rate)^C6711</f>
        <v/>
      </c>
      <c r="H6711">
        <f>MAX(E6711-F6711-G6711,0)</f>
        <v/>
      </c>
      <c r="I6711">
        <f>MIN(E6711,F6711+G6711)+(1-MgmtPct)*H6711</f>
        <v/>
      </c>
      <c r="J6711">
        <f>IF(I6711/SponsorCost&gt;=RatchetTrigger,1,0)</f>
        <v/>
      </c>
      <c r="K6711">
        <f>IF(J6711=1,MgmtPctRatchet,MgmtPct)</f>
        <v/>
      </c>
      <c r="L6711">
        <f>K6711*H6711</f>
        <v/>
      </c>
      <c r="M6711">
        <f>EXP(-rf*C6711)*L6711</f>
        <v/>
      </c>
      <c r="N6711">
        <f>EXP(-rf*C6711)*E6711</f>
        <v/>
      </c>
    </row>
    <row r="6712">
      <c r="A6712" t="n">
        <v>6704</v>
      </c>
      <c r="B6712">
        <f>RAND()</f>
        <v/>
      </c>
      <c r="C6712">
        <f>IF(B6712&lt;P_3,3,IF(B6712&lt;P_3+P_4,4,5))</f>
        <v/>
      </c>
      <c r="D6712">
        <f>NORM.S.INV(RAND())</f>
        <v/>
      </c>
      <c r="E6712">
        <f>V0*EXP((rf-q_leak-0.5*sigma^2)*C6712+sigma*SQRT(C6712)*D6712)</f>
        <v/>
      </c>
      <c r="F6712">
        <f>SHL_face*(1+SHL_rate)^C6712</f>
        <v/>
      </c>
      <c r="G6712">
        <f>Pref_face*(1+Pref_rate)^C6712</f>
        <v/>
      </c>
      <c r="H6712">
        <f>MAX(E6712-F6712-G6712,0)</f>
        <v/>
      </c>
      <c r="I6712">
        <f>MIN(E6712,F6712+G6712)+(1-MgmtPct)*H6712</f>
        <v/>
      </c>
      <c r="J6712">
        <f>IF(I6712/SponsorCost&gt;=RatchetTrigger,1,0)</f>
        <v/>
      </c>
      <c r="K6712">
        <f>IF(J6712=1,MgmtPctRatchet,MgmtPct)</f>
        <v/>
      </c>
      <c r="L6712">
        <f>K6712*H6712</f>
        <v/>
      </c>
      <c r="M6712">
        <f>EXP(-rf*C6712)*L6712</f>
        <v/>
      </c>
      <c r="N6712">
        <f>EXP(-rf*C6712)*E6712</f>
        <v/>
      </c>
    </row>
    <row r="6713">
      <c r="A6713" t="n">
        <v>6705</v>
      </c>
      <c r="B6713">
        <f>RAND()</f>
        <v/>
      </c>
      <c r="C6713">
        <f>IF(B6713&lt;P_3,3,IF(B6713&lt;P_3+P_4,4,5))</f>
        <v/>
      </c>
      <c r="D6713">
        <f>NORM.S.INV(RAND())</f>
        <v/>
      </c>
      <c r="E6713">
        <f>V0*EXP((rf-q_leak-0.5*sigma^2)*C6713+sigma*SQRT(C6713)*D6713)</f>
        <v/>
      </c>
      <c r="F6713">
        <f>SHL_face*(1+SHL_rate)^C6713</f>
        <v/>
      </c>
      <c r="G6713">
        <f>Pref_face*(1+Pref_rate)^C6713</f>
        <v/>
      </c>
      <c r="H6713">
        <f>MAX(E6713-F6713-G6713,0)</f>
        <v/>
      </c>
      <c r="I6713">
        <f>MIN(E6713,F6713+G6713)+(1-MgmtPct)*H6713</f>
        <v/>
      </c>
      <c r="J6713">
        <f>IF(I6713/SponsorCost&gt;=RatchetTrigger,1,0)</f>
        <v/>
      </c>
      <c r="K6713">
        <f>IF(J6713=1,MgmtPctRatchet,MgmtPct)</f>
        <v/>
      </c>
      <c r="L6713">
        <f>K6713*H6713</f>
        <v/>
      </c>
      <c r="M6713">
        <f>EXP(-rf*C6713)*L6713</f>
        <v/>
      </c>
      <c r="N6713">
        <f>EXP(-rf*C6713)*E6713</f>
        <v/>
      </c>
    </row>
    <row r="6714">
      <c r="A6714" t="n">
        <v>6706</v>
      </c>
      <c r="B6714">
        <f>RAND()</f>
        <v/>
      </c>
      <c r="C6714">
        <f>IF(B6714&lt;P_3,3,IF(B6714&lt;P_3+P_4,4,5))</f>
        <v/>
      </c>
      <c r="D6714">
        <f>NORM.S.INV(RAND())</f>
        <v/>
      </c>
      <c r="E6714">
        <f>V0*EXP((rf-q_leak-0.5*sigma^2)*C6714+sigma*SQRT(C6714)*D6714)</f>
        <v/>
      </c>
      <c r="F6714">
        <f>SHL_face*(1+SHL_rate)^C6714</f>
        <v/>
      </c>
      <c r="G6714">
        <f>Pref_face*(1+Pref_rate)^C6714</f>
        <v/>
      </c>
      <c r="H6714">
        <f>MAX(E6714-F6714-G6714,0)</f>
        <v/>
      </c>
      <c r="I6714">
        <f>MIN(E6714,F6714+G6714)+(1-MgmtPct)*H6714</f>
        <v/>
      </c>
      <c r="J6714">
        <f>IF(I6714/SponsorCost&gt;=RatchetTrigger,1,0)</f>
        <v/>
      </c>
      <c r="K6714">
        <f>IF(J6714=1,MgmtPctRatchet,MgmtPct)</f>
        <v/>
      </c>
      <c r="L6714">
        <f>K6714*H6714</f>
        <v/>
      </c>
      <c r="M6714">
        <f>EXP(-rf*C6714)*L6714</f>
        <v/>
      </c>
      <c r="N6714">
        <f>EXP(-rf*C6714)*E6714</f>
        <v/>
      </c>
    </row>
    <row r="6715">
      <c r="A6715" t="n">
        <v>6707</v>
      </c>
      <c r="B6715">
        <f>RAND()</f>
        <v/>
      </c>
      <c r="C6715">
        <f>IF(B6715&lt;P_3,3,IF(B6715&lt;P_3+P_4,4,5))</f>
        <v/>
      </c>
      <c r="D6715">
        <f>NORM.S.INV(RAND())</f>
        <v/>
      </c>
      <c r="E6715">
        <f>V0*EXP((rf-q_leak-0.5*sigma^2)*C6715+sigma*SQRT(C6715)*D6715)</f>
        <v/>
      </c>
      <c r="F6715">
        <f>SHL_face*(1+SHL_rate)^C6715</f>
        <v/>
      </c>
      <c r="G6715">
        <f>Pref_face*(1+Pref_rate)^C6715</f>
        <v/>
      </c>
      <c r="H6715">
        <f>MAX(E6715-F6715-G6715,0)</f>
        <v/>
      </c>
      <c r="I6715">
        <f>MIN(E6715,F6715+G6715)+(1-MgmtPct)*H6715</f>
        <v/>
      </c>
      <c r="J6715">
        <f>IF(I6715/SponsorCost&gt;=RatchetTrigger,1,0)</f>
        <v/>
      </c>
      <c r="K6715">
        <f>IF(J6715=1,MgmtPctRatchet,MgmtPct)</f>
        <v/>
      </c>
      <c r="L6715">
        <f>K6715*H6715</f>
        <v/>
      </c>
      <c r="M6715">
        <f>EXP(-rf*C6715)*L6715</f>
        <v/>
      </c>
      <c r="N6715">
        <f>EXP(-rf*C6715)*E6715</f>
        <v/>
      </c>
    </row>
    <row r="6716">
      <c r="A6716" t="n">
        <v>6708</v>
      </c>
      <c r="B6716">
        <f>RAND()</f>
        <v/>
      </c>
      <c r="C6716">
        <f>IF(B6716&lt;P_3,3,IF(B6716&lt;P_3+P_4,4,5))</f>
        <v/>
      </c>
      <c r="D6716">
        <f>NORM.S.INV(RAND())</f>
        <v/>
      </c>
      <c r="E6716">
        <f>V0*EXP((rf-q_leak-0.5*sigma^2)*C6716+sigma*SQRT(C6716)*D6716)</f>
        <v/>
      </c>
      <c r="F6716">
        <f>SHL_face*(1+SHL_rate)^C6716</f>
        <v/>
      </c>
      <c r="G6716">
        <f>Pref_face*(1+Pref_rate)^C6716</f>
        <v/>
      </c>
      <c r="H6716">
        <f>MAX(E6716-F6716-G6716,0)</f>
        <v/>
      </c>
      <c r="I6716">
        <f>MIN(E6716,F6716+G6716)+(1-MgmtPct)*H6716</f>
        <v/>
      </c>
      <c r="J6716">
        <f>IF(I6716/SponsorCost&gt;=RatchetTrigger,1,0)</f>
        <v/>
      </c>
      <c r="K6716">
        <f>IF(J6716=1,MgmtPctRatchet,MgmtPct)</f>
        <v/>
      </c>
      <c r="L6716">
        <f>K6716*H6716</f>
        <v/>
      </c>
      <c r="M6716">
        <f>EXP(-rf*C6716)*L6716</f>
        <v/>
      </c>
      <c r="N6716">
        <f>EXP(-rf*C6716)*E6716</f>
        <v/>
      </c>
    </row>
    <row r="6717">
      <c r="A6717" t="n">
        <v>6709</v>
      </c>
      <c r="B6717">
        <f>RAND()</f>
        <v/>
      </c>
      <c r="C6717">
        <f>IF(B6717&lt;P_3,3,IF(B6717&lt;P_3+P_4,4,5))</f>
        <v/>
      </c>
      <c r="D6717">
        <f>NORM.S.INV(RAND())</f>
        <v/>
      </c>
      <c r="E6717">
        <f>V0*EXP((rf-q_leak-0.5*sigma^2)*C6717+sigma*SQRT(C6717)*D6717)</f>
        <v/>
      </c>
      <c r="F6717">
        <f>SHL_face*(1+SHL_rate)^C6717</f>
        <v/>
      </c>
      <c r="G6717">
        <f>Pref_face*(1+Pref_rate)^C6717</f>
        <v/>
      </c>
      <c r="H6717">
        <f>MAX(E6717-F6717-G6717,0)</f>
        <v/>
      </c>
      <c r="I6717">
        <f>MIN(E6717,F6717+G6717)+(1-MgmtPct)*H6717</f>
        <v/>
      </c>
      <c r="J6717">
        <f>IF(I6717/SponsorCost&gt;=RatchetTrigger,1,0)</f>
        <v/>
      </c>
      <c r="K6717">
        <f>IF(J6717=1,MgmtPctRatchet,MgmtPct)</f>
        <v/>
      </c>
      <c r="L6717">
        <f>K6717*H6717</f>
        <v/>
      </c>
      <c r="M6717">
        <f>EXP(-rf*C6717)*L6717</f>
        <v/>
      </c>
      <c r="N6717">
        <f>EXP(-rf*C6717)*E6717</f>
        <v/>
      </c>
    </row>
    <row r="6718">
      <c r="A6718" t="n">
        <v>6710</v>
      </c>
      <c r="B6718">
        <f>RAND()</f>
        <v/>
      </c>
      <c r="C6718">
        <f>IF(B6718&lt;P_3,3,IF(B6718&lt;P_3+P_4,4,5))</f>
        <v/>
      </c>
      <c r="D6718">
        <f>NORM.S.INV(RAND())</f>
        <v/>
      </c>
      <c r="E6718">
        <f>V0*EXP((rf-q_leak-0.5*sigma^2)*C6718+sigma*SQRT(C6718)*D6718)</f>
        <v/>
      </c>
      <c r="F6718">
        <f>SHL_face*(1+SHL_rate)^C6718</f>
        <v/>
      </c>
      <c r="G6718">
        <f>Pref_face*(1+Pref_rate)^C6718</f>
        <v/>
      </c>
      <c r="H6718">
        <f>MAX(E6718-F6718-G6718,0)</f>
        <v/>
      </c>
      <c r="I6718">
        <f>MIN(E6718,F6718+G6718)+(1-MgmtPct)*H6718</f>
        <v/>
      </c>
      <c r="J6718">
        <f>IF(I6718/SponsorCost&gt;=RatchetTrigger,1,0)</f>
        <v/>
      </c>
      <c r="K6718">
        <f>IF(J6718=1,MgmtPctRatchet,MgmtPct)</f>
        <v/>
      </c>
      <c r="L6718">
        <f>K6718*H6718</f>
        <v/>
      </c>
      <c r="M6718">
        <f>EXP(-rf*C6718)*L6718</f>
        <v/>
      </c>
      <c r="N6718">
        <f>EXP(-rf*C6718)*E6718</f>
        <v/>
      </c>
    </row>
    <row r="6719">
      <c r="A6719" t="n">
        <v>6711</v>
      </c>
      <c r="B6719">
        <f>RAND()</f>
        <v/>
      </c>
      <c r="C6719">
        <f>IF(B6719&lt;P_3,3,IF(B6719&lt;P_3+P_4,4,5))</f>
        <v/>
      </c>
      <c r="D6719">
        <f>NORM.S.INV(RAND())</f>
        <v/>
      </c>
      <c r="E6719">
        <f>V0*EXP((rf-q_leak-0.5*sigma^2)*C6719+sigma*SQRT(C6719)*D6719)</f>
        <v/>
      </c>
      <c r="F6719">
        <f>SHL_face*(1+SHL_rate)^C6719</f>
        <v/>
      </c>
      <c r="G6719">
        <f>Pref_face*(1+Pref_rate)^C6719</f>
        <v/>
      </c>
      <c r="H6719">
        <f>MAX(E6719-F6719-G6719,0)</f>
        <v/>
      </c>
      <c r="I6719">
        <f>MIN(E6719,F6719+G6719)+(1-MgmtPct)*H6719</f>
        <v/>
      </c>
      <c r="J6719">
        <f>IF(I6719/SponsorCost&gt;=RatchetTrigger,1,0)</f>
        <v/>
      </c>
      <c r="K6719">
        <f>IF(J6719=1,MgmtPctRatchet,MgmtPct)</f>
        <v/>
      </c>
      <c r="L6719">
        <f>K6719*H6719</f>
        <v/>
      </c>
      <c r="M6719">
        <f>EXP(-rf*C6719)*L6719</f>
        <v/>
      </c>
      <c r="N6719">
        <f>EXP(-rf*C6719)*E6719</f>
        <v/>
      </c>
    </row>
    <row r="6720">
      <c r="A6720" t="n">
        <v>6712</v>
      </c>
      <c r="B6720">
        <f>RAND()</f>
        <v/>
      </c>
      <c r="C6720">
        <f>IF(B6720&lt;P_3,3,IF(B6720&lt;P_3+P_4,4,5))</f>
        <v/>
      </c>
      <c r="D6720">
        <f>NORM.S.INV(RAND())</f>
        <v/>
      </c>
      <c r="E6720">
        <f>V0*EXP((rf-q_leak-0.5*sigma^2)*C6720+sigma*SQRT(C6720)*D6720)</f>
        <v/>
      </c>
      <c r="F6720">
        <f>SHL_face*(1+SHL_rate)^C6720</f>
        <v/>
      </c>
      <c r="G6720">
        <f>Pref_face*(1+Pref_rate)^C6720</f>
        <v/>
      </c>
      <c r="H6720">
        <f>MAX(E6720-F6720-G6720,0)</f>
        <v/>
      </c>
      <c r="I6720">
        <f>MIN(E6720,F6720+G6720)+(1-MgmtPct)*H6720</f>
        <v/>
      </c>
      <c r="J6720">
        <f>IF(I6720/SponsorCost&gt;=RatchetTrigger,1,0)</f>
        <v/>
      </c>
      <c r="K6720">
        <f>IF(J6720=1,MgmtPctRatchet,MgmtPct)</f>
        <v/>
      </c>
      <c r="L6720">
        <f>K6720*H6720</f>
        <v/>
      </c>
      <c r="M6720">
        <f>EXP(-rf*C6720)*L6720</f>
        <v/>
      </c>
      <c r="N6720">
        <f>EXP(-rf*C6720)*E6720</f>
        <v/>
      </c>
    </row>
    <row r="6721">
      <c r="A6721" t="n">
        <v>6713</v>
      </c>
      <c r="B6721">
        <f>RAND()</f>
        <v/>
      </c>
      <c r="C6721">
        <f>IF(B6721&lt;P_3,3,IF(B6721&lt;P_3+P_4,4,5))</f>
        <v/>
      </c>
      <c r="D6721">
        <f>NORM.S.INV(RAND())</f>
        <v/>
      </c>
      <c r="E6721">
        <f>V0*EXP((rf-q_leak-0.5*sigma^2)*C6721+sigma*SQRT(C6721)*D6721)</f>
        <v/>
      </c>
      <c r="F6721">
        <f>SHL_face*(1+SHL_rate)^C6721</f>
        <v/>
      </c>
      <c r="G6721">
        <f>Pref_face*(1+Pref_rate)^C6721</f>
        <v/>
      </c>
      <c r="H6721">
        <f>MAX(E6721-F6721-G6721,0)</f>
        <v/>
      </c>
      <c r="I6721">
        <f>MIN(E6721,F6721+G6721)+(1-MgmtPct)*H6721</f>
        <v/>
      </c>
      <c r="J6721">
        <f>IF(I6721/SponsorCost&gt;=RatchetTrigger,1,0)</f>
        <v/>
      </c>
      <c r="K6721">
        <f>IF(J6721=1,MgmtPctRatchet,MgmtPct)</f>
        <v/>
      </c>
      <c r="L6721">
        <f>K6721*H6721</f>
        <v/>
      </c>
      <c r="M6721">
        <f>EXP(-rf*C6721)*L6721</f>
        <v/>
      </c>
      <c r="N6721">
        <f>EXP(-rf*C6721)*E6721</f>
        <v/>
      </c>
    </row>
    <row r="6722">
      <c r="A6722" t="n">
        <v>6714</v>
      </c>
      <c r="B6722">
        <f>RAND()</f>
        <v/>
      </c>
      <c r="C6722">
        <f>IF(B6722&lt;P_3,3,IF(B6722&lt;P_3+P_4,4,5))</f>
        <v/>
      </c>
      <c r="D6722">
        <f>NORM.S.INV(RAND())</f>
        <v/>
      </c>
      <c r="E6722">
        <f>V0*EXP((rf-q_leak-0.5*sigma^2)*C6722+sigma*SQRT(C6722)*D6722)</f>
        <v/>
      </c>
      <c r="F6722">
        <f>SHL_face*(1+SHL_rate)^C6722</f>
        <v/>
      </c>
      <c r="G6722">
        <f>Pref_face*(1+Pref_rate)^C6722</f>
        <v/>
      </c>
      <c r="H6722">
        <f>MAX(E6722-F6722-G6722,0)</f>
        <v/>
      </c>
      <c r="I6722">
        <f>MIN(E6722,F6722+G6722)+(1-MgmtPct)*H6722</f>
        <v/>
      </c>
      <c r="J6722">
        <f>IF(I6722/SponsorCost&gt;=RatchetTrigger,1,0)</f>
        <v/>
      </c>
      <c r="K6722">
        <f>IF(J6722=1,MgmtPctRatchet,MgmtPct)</f>
        <v/>
      </c>
      <c r="L6722">
        <f>K6722*H6722</f>
        <v/>
      </c>
      <c r="M6722">
        <f>EXP(-rf*C6722)*L6722</f>
        <v/>
      </c>
      <c r="N6722">
        <f>EXP(-rf*C6722)*E6722</f>
        <v/>
      </c>
    </row>
    <row r="6723">
      <c r="A6723" t="n">
        <v>6715</v>
      </c>
      <c r="B6723">
        <f>RAND()</f>
        <v/>
      </c>
      <c r="C6723">
        <f>IF(B6723&lt;P_3,3,IF(B6723&lt;P_3+P_4,4,5))</f>
        <v/>
      </c>
      <c r="D6723">
        <f>NORM.S.INV(RAND())</f>
        <v/>
      </c>
      <c r="E6723">
        <f>V0*EXP((rf-q_leak-0.5*sigma^2)*C6723+sigma*SQRT(C6723)*D6723)</f>
        <v/>
      </c>
      <c r="F6723">
        <f>SHL_face*(1+SHL_rate)^C6723</f>
        <v/>
      </c>
      <c r="G6723">
        <f>Pref_face*(1+Pref_rate)^C6723</f>
        <v/>
      </c>
      <c r="H6723">
        <f>MAX(E6723-F6723-G6723,0)</f>
        <v/>
      </c>
      <c r="I6723">
        <f>MIN(E6723,F6723+G6723)+(1-MgmtPct)*H6723</f>
        <v/>
      </c>
      <c r="J6723">
        <f>IF(I6723/SponsorCost&gt;=RatchetTrigger,1,0)</f>
        <v/>
      </c>
      <c r="K6723">
        <f>IF(J6723=1,MgmtPctRatchet,MgmtPct)</f>
        <v/>
      </c>
      <c r="L6723">
        <f>K6723*H6723</f>
        <v/>
      </c>
      <c r="M6723">
        <f>EXP(-rf*C6723)*L6723</f>
        <v/>
      </c>
      <c r="N6723">
        <f>EXP(-rf*C6723)*E6723</f>
        <v/>
      </c>
    </row>
    <row r="6724">
      <c r="A6724" t="n">
        <v>6716</v>
      </c>
      <c r="B6724">
        <f>RAND()</f>
        <v/>
      </c>
      <c r="C6724">
        <f>IF(B6724&lt;P_3,3,IF(B6724&lt;P_3+P_4,4,5))</f>
        <v/>
      </c>
      <c r="D6724">
        <f>NORM.S.INV(RAND())</f>
        <v/>
      </c>
      <c r="E6724">
        <f>V0*EXP((rf-q_leak-0.5*sigma^2)*C6724+sigma*SQRT(C6724)*D6724)</f>
        <v/>
      </c>
      <c r="F6724">
        <f>SHL_face*(1+SHL_rate)^C6724</f>
        <v/>
      </c>
      <c r="G6724">
        <f>Pref_face*(1+Pref_rate)^C6724</f>
        <v/>
      </c>
      <c r="H6724">
        <f>MAX(E6724-F6724-G6724,0)</f>
        <v/>
      </c>
      <c r="I6724">
        <f>MIN(E6724,F6724+G6724)+(1-MgmtPct)*H6724</f>
        <v/>
      </c>
      <c r="J6724">
        <f>IF(I6724/SponsorCost&gt;=RatchetTrigger,1,0)</f>
        <v/>
      </c>
      <c r="K6724">
        <f>IF(J6724=1,MgmtPctRatchet,MgmtPct)</f>
        <v/>
      </c>
      <c r="L6724">
        <f>K6724*H6724</f>
        <v/>
      </c>
      <c r="M6724">
        <f>EXP(-rf*C6724)*L6724</f>
        <v/>
      </c>
      <c r="N6724">
        <f>EXP(-rf*C6724)*E6724</f>
        <v/>
      </c>
    </row>
    <row r="6725">
      <c r="A6725" t="n">
        <v>6717</v>
      </c>
      <c r="B6725">
        <f>RAND()</f>
        <v/>
      </c>
      <c r="C6725">
        <f>IF(B6725&lt;P_3,3,IF(B6725&lt;P_3+P_4,4,5))</f>
        <v/>
      </c>
      <c r="D6725">
        <f>NORM.S.INV(RAND())</f>
        <v/>
      </c>
      <c r="E6725">
        <f>V0*EXP((rf-q_leak-0.5*sigma^2)*C6725+sigma*SQRT(C6725)*D6725)</f>
        <v/>
      </c>
      <c r="F6725">
        <f>SHL_face*(1+SHL_rate)^C6725</f>
        <v/>
      </c>
      <c r="G6725">
        <f>Pref_face*(1+Pref_rate)^C6725</f>
        <v/>
      </c>
      <c r="H6725">
        <f>MAX(E6725-F6725-G6725,0)</f>
        <v/>
      </c>
      <c r="I6725">
        <f>MIN(E6725,F6725+G6725)+(1-MgmtPct)*H6725</f>
        <v/>
      </c>
      <c r="J6725">
        <f>IF(I6725/SponsorCost&gt;=RatchetTrigger,1,0)</f>
        <v/>
      </c>
      <c r="K6725">
        <f>IF(J6725=1,MgmtPctRatchet,MgmtPct)</f>
        <v/>
      </c>
      <c r="L6725">
        <f>K6725*H6725</f>
        <v/>
      </c>
      <c r="M6725">
        <f>EXP(-rf*C6725)*L6725</f>
        <v/>
      </c>
      <c r="N6725">
        <f>EXP(-rf*C6725)*E6725</f>
        <v/>
      </c>
    </row>
    <row r="6726">
      <c r="A6726" t="n">
        <v>6718</v>
      </c>
      <c r="B6726">
        <f>RAND()</f>
        <v/>
      </c>
      <c r="C6726">
        <f>IF(B6726&lt;P_3,3,IF(B6726&lt;P_3+P_4,4,5))</f>
        <v/>
      </c>
      <c r="D6726">
        <f>NORM.S.INV(RAND())</f>
        <v/>
      </c>
      <c r="E6726">
        <f>V0*EXP((rf-q_leak-0.5*sigma^2)*C6726+sigma*SQRT(C6726)*D6726)</f>
        <v/>
      </c>
      <c r="F6726">
        <f>SHL_face*(1+SHL_rate)^C6726</f>
        <v/>
      </c>
      <c r="G6726">
        <f>Pref_face*(1+Pref_rate)^C6726</f>
        <v/>
      </c>
      <c r="H6726">
        <f>MAX(E6726-F6726-G6726,0)</f>
        <v/>
      </c>
      <c r="I6726">
        <f>MIN(E6726,F6726+G6726)+(1-MgmtPct)*H6726</f>
        <v/>
      </c>
      <c r="J6726">
        <f>IF(I6726/SponsorCost&gt;=RatchetTrigger,1,0)</f>
        <v/>
      </c>
      <c r="K6726">
        <f>IF(J6726=1,MgmtPctRatchet,MgmtPct)</f>
        <v/>
      </c>
      <c r="L6726">
        <f>K6726*H6726</f>
        <v/>
      </c>
      <c r="M6726">
        <f>EXP(-rf*C6726)*L6726</f>
        <v/>
      </c>
      <c r="N6726">
        <f>EXP(-rf*C6726)*E6726</f>
        <v/>
      </c>
    </row>
    <row r="6727">
      <c r="A6727" t="n">
        <v>6719</v>
      </c>
      <c r="B6727">
        <f>RAND()</f>
        <v/>
      </c>
      <c r="C6727">
        <f>IF(B6727&lt;P_3,3,IF(B6727&lt;P_3+P_4,4,5))</f>
        <v/>
      </c>
      <c r="D6727">
        <f>NORM.S.INV(RAND())</f>
        <v/>
      </c>
      <c r="E6727">
        <f>V0*EXP((rf-q_leak-0.5*sigma^2)*C6727+sigma*SQRT(C6727)*D6727)</f>
        <v/>
      </c>
      <c r="F6727">
        <f>SHL_face*(1+SHL_rate)^C6727</f>
        <v/>
      </c>
      <c r="G6727">
        <f>Pref_face*(1+Pref_rate)^C6727</f>
        <v/>
      </c>
      <c r="H6727">
        <f>MAX(E6727-F6727-G6727,0)</f>
        <v/>
      </c>
      <c r="I6727">
        <f>MIN(E6727,F6727+G6727)+(1-MgmtPct)*H6727</f>
        <v/>
      </c>
      <c r="J6727">
        <f>IF(I6727/SponsorCost&gt;=RatchetTrigger,1,0)</f>
        <v/>
      </c>
      <c r="K6727">
        <f>IF(J6727=1,MgmtPctRatchet,MgmtPct)</f>
        <v/>
      </c>
      <c r="L6727">
        <f>K6727*H6727</f>
        <v/>
      </c>
      <c r="M6727">
        <f>EXP(-rf*C6727)*L6727</f>
        <v/>
      </c>
      <c r="N6727">
        <f>EXP(-rf*C6727)*E6727</f>
        <v/>
      </c>
    </row>
    <row r="6728">
      <c r="A6728" t="n">
        <v>6720</v>
      </c>
      <c r="B6728">
        <f>RAND()</f>
        <v/>
      </c>
      <c r="C6728">
        <f>IF(B6728&lt;P_3,3,IF(B6728&lt;P_3+P_4,4,5))</f>
        <v/>
      </c>
      <c r="D6728">
        <f>NORM.S.INV(RAND())</f>
        <v/>
      </c>
      <c r="E6728">
        <f>V0*EXP((rf-q_leak-0.5*sigma^2)*C6728+sigma*SQRT(C6728)*D6728)</f>
        <v/>
      </c>
      <c r="F6728">
        <f>SHL_face*(1+SHL_rate)^C6728</f>
        <v/>
      </c>
      <c r="G6728">
        <f>Pref_face*(1+Pref_rate)^C6728</f>
        <v/>
      </c>
      <c r="H6728">
        <f>MAX(E6728-F6728-G6728,0)</f>
        <v/>
      </c>
      <c r="I6728">
        <f>MIN(E6728,F6728+G6728)+(1-MgmtPct)*H6728</f>
        <v/>
      </c>
      <c r="J6728">
        <f>IF(I6728/SponsorCost&gt;=RatchetTrigger,1,0)</f>
        <v/>
      </c>
      <c r="K6728">
        <f>IF(J6728=1,MgmtPctRatchet,MgmtPct)</f>
        <v/>
      </c>
      <c r="L6728">
        <f>K6728*H6728</f>
        <v/>
      </c>
      <c r="M6728">
        <f>EXP(-rf*C6728)*L6728</f>
        <v/>
      </c>
      <c r="N6728">
        <f>EXP(-rf*C6728)*E6728</f>
        <v/>
      </c>
    </row>
    <row r="6729">
      <c r="A6729" t="n">
        <v>6721</v>
      </c>
      <c r="B6729">
        <f>RAND()</f>
        <v/>
      </c>
      <c r="C6729">
        <f>IF(B6729&lt;P_3,3,IF(B6729&lt;P_3+P_4,4,5))</f>
        <v/>
      </c>
      <c r="D6729">
        <f>NORM.S.INV(RAND())</f>
        <v/>
      </c>
      <c r="E6729">
        <f>V0*EXP((rf-q_leak-0.5*sigma^2)*C6729+sigma*SQRT(C6729)*D6729)</f>
        <v/>
      </c>
      <c r="F6729">
        <f>SHL_face*(1+SHL_rate)^C6729</f>
        <v/>
      </c>
      <c r="G6729">
        <f>Pref_face*(1+Pref_rate)^C6729</f>
        <v/>
      </c>
      <c r="H6729">
        <f>MAX(E6729-F6729-G6729,0)</f>
        <v/>
      </c>
      <c r="I6729">
        <f>MIN(E6729,F6729+G6729)+(1-MgmtPct)*H6729</f>
        <v/>
      </c>
      <c r="J6729">
        <f>IF(I6729/SponsorCost&gt;=RatchetTrigger,1,0)</f>
        <v/>
      </c>
      <c r="K6729">
        <f>IF(J6729=1,MgmtPctRatchet,MgmtPct)</f>
        <v/>
      </c>
      <c r="L6729">
        <f>K6729*H6729</f>
        <v/>
      </c>
      <c r="M6729">
        <f>EXP(-rf*C6729)*L6729</f>
        <v/>
      </c>
      <c r="N6729">
        <f>EXP(-rf*C6729)*E6729</f>
        <v/>
      </c>
    </row>
    <row r="6730">
      <c r="A6730" t="n">
        <v>6722</v>
      </c>
      <c r="B6730">
        <f>RAND()</f>
        <v/>
      </c>
      <c r="C6730">
        <f>IF(B6730&lt;P_3,3,IF(B6730&lt;P_3+P_4,4,5))</f>
        <v/>
      </c>
      <c r="D6730">
        <f>NORM.S.INV(RAND())</f>
        <v/>
      </c>
      <c r="E6730">
        <f>V0*EXP((rf-q_leak-0.5*sigma^2)*C6730+sigma*SQRT(C6730)*D6730)</f>
        <v/>
      </c>
      <c r="F6730">
        <f>SHL_face*(1+SHL_rate)^C6730</f>
        <v/>
      </c>
      <c r="G6730">
        <f>Pref_face*(1+Pref_rate)^C6730</f>
        <v/>
      </c>
      <c r="H6730">
        <f>MAX(E6730-F6730-G6730,0)</f>
        <v/>
      </c>
      <c r="I6730">
        <f>MIN(E6730,F6730+G6730)+(1-MgmtPct)*H6730</f>
        <v/>
      </c>
      <c r="J6730">
        <f>IF(I6730/SponsorCost&gt;=RatchetTrigger,1,0)</f>
        <v/>
      </c>
      <c r="K6730">
        <f>IF(J6730=1,MgmtPctRatchet,MgmtPct)</f>
        <v/>
      </c>
      <c r="L6730">
        <f>K6730*H6730</f>
        <v/>
      </c>
      <c r="M6730">
        <f>EXP(-rf*C6730)*L6730</f>
        <v/>
      </c>
      <c r="N6730">
        <f>EXP(-rf*C6730)*E6730</f>
        <v/>
      </c>
    </row>
    <row r="6731">
      <c r="A6731" t="n">
        <v>6723</v>
      </c>
      <c r="B6731">
        <f>RAND()</f>
        <v/>
      </c>
      <c r="C6731">
        <f>IF(B6731&lt;P_3,3,IF(B6731&lt;P_3+P_4,4,5))</f>
        <v/>
      </c>
      <c r="D6731">
        <f>NORM.S.INV(RAND())</f>
        <v/>
      </c>
      <c r="E6731">
        <f>V0*EXP((rf-q_leak-0.5*sigma^2)*C6731+sigma*SQRT(C6731)*D6731)</f>
        <v/>
      </c>
      <c r="F6731">
        <f>SHL_face*(1+SHL_rate)^C6731</f>
        <v/>
      </c>
      <c r="G6731">
        <f>Pref_face*(1+Pref_rate)^C6731</f>
        <v/>
      </c>
      <c r="H6731">
        <f>MAX(E6731-F6731-G6731,0)</f>
        <v/>
      </c>
      <c r="I6731">
        <f>MIN(E6731,F6731+G6731)+(1-MgmtPct)*H6731</f>
        <v/>
      </c>
      <c r="J6731">
        <f>IF(I6731/SponsorCost&gt;=RatchetTrigger,1,0)</f>
        <v/>
      </c>
      <c r="K6731">
        <f>IF(J6731=1,MgmtPctRatchet,MgmtPct)</f>
        <v/>
      </c>
      <c r="L6731">
        <f>K6731*H6731</f>
        <v/>
      </c>
      <c r="M6731">
        <f>EXP(-rf*C6731)*L6731</f>
        <v/>
      </c>
      <c r="N6731">
        <f>EXP(-rf*C6731)*E6731</f>
        <v/>
      </c>
    </row>
    <row r="6732">
      <c r="A6732" t="n">
        <v>6724</v>
      </c>
      <c r="B6732">
        <f>RAND()</f>
        <v/>
      </c>
      <c r="C6732">
        <f>IF(B6732&lt;P_3,3,IF(B6732&lt;P_3+P_4,4,5))</f>
        <v/>
      </c>
      <c r="D6732">
        <f>NORM.S.INV(RAND())</f>
        <v/>
      </c>
      <c r="E6732">
        <f>V0*EXP((rf-q_leak-0.5*sigma^2)*C6732+sigma*SQRT(C6732)*D6732)</f>
        <v/>
      </c>
      <c r="F6732">
        <f>SHL_face*(1+SHL_rate)^C6732</f>
        <v/>
      </c>
      <c r="G6732">
        <f>Pref_face*(1+Pref_rate)^C6732</f>
        <v/>
      </c>
      <c r="H6732">
        <f>MAX(E6732-F6732-G6732,0)</f>
        <v/>
      </c>
      <c r="I6732">
        <f>MIN(E6732,F6732+G6732)+(1-MgmtPct)*H6732</f>
        <v/>
      </c>
      <c r="J6732">
        <f>IF(I6732/SponsorCost&gt;=RatchetTrigger,1,0)</f>
        <v/>
      </c>
      <c r="K6732">
        <f>IF(J6732=1,MgmtPctRatchet,MgmtPct)</f>
        <v/>
      </c>
      <c r="L6732">
        <f>K6732*H6732</f>
        <v/>
      </c>
      <c r="M6732">
        <f>EXP(-rf*C6732)*L6732</f>
        <v/>
      </c>
      <c r="N6732">
        <f>EXP(-rf*C6732)*E6732</f>
        <v/>
      </c>
    </row>
    <row r="6733">
      <c r="A6733" t="n">
        <v>6725</v>
      </c>
      <c r="B6733">
        <f>RAND()</f>
        <v/>
      </c>
      <c r="C6733">
        <f>IF(B6733&lt;P_3,3,IF(B6733&lt;P_3+P_4,4,5))</f>
        <v/>
      </c>
      <c r="D6733">
        <f>NORM.S.INV(RAND())</f>
        <v/>
      </c>
      <c r="E6733">
        <f>V0*EXP((rf-q_leak-0.5*sigma^2)*C6733+sigma*SQRT(C6733)*D6733)</f>
        <v/>
      </c>
      <c r="F6733">
        <f>SHL_face*(1+SHL_rate)^C6733</f>
        <v/>
      </c>
      <c r="G6733">
        <f>Pref_face*(1+Pref_rate)^C6733</f>
        <v/>
      </c>
      <c r="H6733">
        <f>MAX(E6733-F6733-G6733,0)</f>
        <v/>
      </c>
      <c r="I6733">
        <f>MIN(E6733,F6733+G6733)+(1-MgmtPct)*H6733</f>
        <v/>
      </c>
      <c r="J6733">
        <f>IF(I6733/SponsorCost&gt;=RatchetTrigger,1,0)</f>
        <v/>
      </c>
      <c r="K6733">
        <f>IF(J6733=1,MgmtPctRatchet,MgmtPct)</f>
        <v/>
      </c>
      <c r="L6733">
        <f>K6733*H6733</f>
        <v/>
      </c>
      <c r="M6733">
        <f>EXP(-rf*C6733)*L6733</f>
        <v/>
      </c>
      <c r="N6733">
        <f>EXP(-rf*C6733)*E6733</f>
        <v/>
      </c>
    </row>
    <row r="6734">
      <c r="A6734" t="n">
        <v>6726</v>
      </c>
      <c r="B6734">
        <f>RAND()</f>
        <v/>
      </c>
      <c r="C6734">
        <f>IF(B6734&lt;P_3,3,IF(B6734&lt;P_3+P_4,4,5))</f>
        <v/>
      </c>
      <c r="D6734">
        <f>NORM.S.INV(RAND())</f>
        <v/>
      </c>
      <c r="E6734">
        <f>V0*EXP((rf-q_leak-0.5*sigma^2)*C6734+sigma*SQRT(C6734)*D6734)</f>
        <v/>
      </c>
      <c r="F6734">
        <f>SHL_face*(1+SHL_rate)^C6734</f>
        <v/>
      </c>
      <c r="G6734">
        <f>Pref_face*(1+Pref_rate)^C6734</f>
        <v/>
      </c>
      <c r="H6734">
        <f>MAX(E6734-F6734-G6734,0)</f>
        <v/>
      </c>
      <c r="I6734">
        <f>MIN(E6734,F6734+G6734)+(1-MgmtPct)*H6734</f>
        <v/>
      </c>
      <c r="J6734">
        <f>IF(I6734/SponsorCost&gt;=RatchetTrigger,1,0)</f>
        <v/>
      </c>
      <c r="K6734">
        <f>IF(J6734=1,MgmtPctRatchet,MgmtPct)</f>
        <v/>
      </c>
      <c r="L6734">
        <f>K6734*H6734</f>
        <v/>
      </c>
      <c r="M6734">
        <f>EXP(-rf*C6734)*L6734</f>
        <v/>
      </c>
      <c r="N6734">
        <f>EXP(-rf*C6734)*E6734</f>
        <v/>
      </c>
    </row>
    <row r="6735">
      <c r="A6735" t="n">
        <v>6727</v>
      </c>
      <c r="B6735">
        <f>RAND()</f>
        <v/>
      </c>
      <c r="C6735">
        <f>IF(B6735&lt;P_3,3,IF(B6735&lt;P_3+P_4,4,5))</f>
        <v/>
      </c>
      <c r="D6735">
        <f>NORM.S.INV(RAND())</f>
        <v/>
      </c>
      <c r="E6735">
        <f>V0*EXP((rf-q_leak-0.5*sigma^2)*C6735+sigma*SQRT(C6735)*D6735)</f>
        <v/>
      </c>
      <c r="F6735">
        <f>SHL_face*(1+SHL_rate)^C6735</f>
        <v/>
      </c>
      <c r="G6735">
        <f>Pref_face*(1+Pref_rate)^C6735</f>
        <v/>
      </c>
      <c r="H6735">
        <f>MAX(E6735-F6735-G6735,0)</f>
        <v/>
      </c>
      <c r="I6735">
        <f>MIN(E6735,F6735+G6735)+(1-MgmtPct)*H6735</f>
        <v/>
      </c>
      <c r="J6735">
        <f>IF(I6735/SponsorCost&gt;=RatchetTrigger,1,0)</f>
        <v/>
      </c>
      <c r="K6735">
        <f>IF(J6735=1,MgmtPctRatchet,MgmtPct)</f>
        <v/>
      </c>
      <c r="L6735">
        <f>K6735*H6735</f>
        <v/>
      </c>
      <c r="M6735">
        <f>EXP(-rf*C6735)*L6735</f>
        <v/>
      </c>
      <c r="N6735">
        <f>EXP(-rf*C6735)*E6735</f>
        <v/>
      </c>
    </row>
    <row r="6736">
      <c r="A6736" t="n">
        <v>6728</v>
      </c>
      <c r="B6736">
        <f>RAND()</f>
        <v/>
      </c>
      <c r="C6736">
        <f>IF(B6736&lt;P_3,3,IF(B6736&lt;P_3+P_4,4,5))</f>
        <v/>
      </c>
      <c r="D6736">
        <f>NORM.S.INV(RAND())</f>
        <v/>
      </c>
      <c r="E6736">
        <f>V0*EXP((rf-q_leak-0.5*sigma^2)*C6736+sigma*SQRT(C6736)*D6736)</f>
        <v/>
      </c>
      <c r="F6736">
        <f>SHL_face*(1+SHL_rate)^C6736</f>
        <v/>
      </c>
      <c r="G6736">
        <f>Pref_face*(1+Pref_rate)^C6736</f>
        <v/>
      </c>
      <c r="H6736">
        <f>MAX(E6736-F6736-G6736,0)</f>
        <v/>
      </c>
      <c r="I6736">
        <f>MIN(E6736,F6736+G6736)+(1-MgmtPct)*H6736</f>
        <v/>
      </c>
      <c r="J6736">
        <f>IF(I6736/SponsorCost&gt;=RatchetTrigger,1,0)</f>
        <v/>
      </c>
      <c r="K6736">
        <f>IF(J6736=1,MgmtPctRatchet,MgmtPct)</f>
        <v/>
      </c>
      <c r="L6736">
        <f>K6736*H6736</f>
        <v/>
      </c>
      <c r="M6736">
        <f>EXP(-rf*C6736)*L6736</f>
        <v/>
      </c>
      <c r="N6736">
        <f>EXP(-rf*C6736)*E6736</f>
        <v/>
      </c>
    </row>
    <row r="6737">
      <c r="A6737" t="n">
        <v>6729</v>
      </c>
      <c r="B6737">
        <f>RAND()</f>
        <v/>
      </c>
      <c r="C6737">
        <f>IF(B6737&lt;P_3,3,IF(B6737&lt;P_3+P_4,4,5))</f>
        <v/>
      </c>
      <c r="D6737">
        <f>NORM.S.INV(RAND())</f>
        <v/>
      </c>
      <c r="E6737">
        <f>V0*EXP((rf-q_leak-0.5*sigma^2)*C6737+sigma*SQRT(C6737)*D6737)</f>
        <v/>
      </c>
      <c r="F6737">
        <f>SHL_face*(1+SHL_rate)^C6737</f>
        <v/>
      </c>
      <c r="G6737">
        <f>Pref_face*(1+Pref_rate)^C6737</f>
        <v/>
      </c>
      <c r="H6737">
        <f>MAX(E6737-F6737-G6737,0)</f>
        <v/>
      </c>
      <c r="I6737">
        <f>MIN(E6737,F6737+G6737)+(1-MgmtPct)*H6737</f>
        <v/>
      </c>
      <c r="J6737">
        <f>IF(I6737/SponsorCost&gt;=RatchetTrigger,1,0)</f>
        <v/>
      </c>
      <c r="K6737">
        <f>IF(J6737=1,MgmtPctRatchet,MgmtPct)</f>
        <v/>
      </c>
      <c r="L6737">
        <f>K6737*H6737</f>
        <v/>
      </c>
      <c r="M6737">
        <f>EXP(-rf*C6737)*L6737</f>
        <v/>
      </c>
      <c r="N6737">
        <f>EXP(-rf*C6737)*E6737</f>
        <v/>
      </c>
    </row>
    <row r="6738">
      <c r="A6738" t="n">
        <v>6730</v>
      </c>
      <c r="B6738">
        <f>RAND()</f>
        <v/>
      </c>
      <c r="C6738">
        <f>IF(B6738&lt;P_3,3,IF(B6738&lt;P_3+P_4,4,5))</f>
        <v/>
      </c>
      <c r="D6738">
        <f>NORM.S.INV(RAND())</f>
        <v/>
      </c>
      <c r="E6738">
        <f>V0*EXP((rf-q_leak-0.5*sigma^2)*C6738+sigma*SQRT(C6738)*D6738)</f>
        <v/>
      </c>
      <c r="F6738">
        <f>SHL_face*(1+SHL_rate)^C6738</f>
        <v/>
      </c>
      <c r="G6738">
        <f>Pref_face*(1+Pref_rate)^C6738</f>
        <v/>
      </c>
      <c r="H6738">
        <f>MAX(E6738-F6738-G6738,0)</f>
        <v/>
      </c>
      <c r="I6738">
        <f>MIN(E6738,F6738+G6738)+(1-MgmtPct)*H6738</f>
        <v/>
      </c>
      <c r="J6738">
        <f>IF(I6738/SponsorCost&gt;=RatchetTrigger,1,0)</f>
        <v/>
      </c>
      <c r="K6738">
        <f>IF(J6738=1,MgmtPctRatchet,MgmtPct)</f>
        <v/>
      </c>
      <c r="L6738">
        <f>K6738*H6738</f>
        <v/>
      </c>
      <c r="M6738">
        <f>EXP(-rf*C6738)*L6738</f>
        <v/>
      </c>
      <c r="N6738">
        <f>EXP(-rf*C6738)*E6738</f>
        <v/>
      </c>
    </row>
    <row r="6739">
      <c r="A6739" t="n">
        <v>6731</v>
      </c>
      <c r="B6739">
        <f>RAND()</f>
        <v/>
      </c>
      <c r="C6739">
        <f>IF(B6739&lt;P_3,3,IF(B6739&lt;P_3+P_4,4,5))</f>
        <v/>
      </c>
      <c r="D6739">
        <f>NORM.S.INV(RAND())</f>
        <v/>
      </c>
      <c r="E6739">
        <f>V0*EXP((rf-q_leak-0.5*sigma^2)*C6739+sigma*SQRT(C6739)*D6739)</f>
        <v/>
      </c>
      <c r="F6739">
        <f>SHL_face*(1+SHL_rate)^C6739</f>
        <v/>
      </c>
      <c r="G6739">
        <f>Pref_face*(1+Pref_rate)^C6739</f>
        <v/>
      </c>
      <c r="H6739">
        <f>MAX(E6739-F6739-G6739,0)</f>
        <v/>
      </c>
      <c r="I6739">
        <f>MIN(E6739,F6739+G6739)+(1-MgmtPct)*H6739</f>
        <v/>
      </c>
      <c r="J6739">
        <f>IF(I6739/SponsorCost&gt;=RatchetTrigger,1,0)</f>
        <v/>
      </c>
      <c r="K6739">
        <f>IF(J6739=1,MgmtPctRatchet,MgmtPct)</f>
        <v/>
      </c>
      <c r="L6739">
        <f>K6739*H6739</f>
        <v/>
      </c>
      <c r="M6739">
        <f>EXP(-rf*C6739)*L6739</f>
        <v/>
      </c>
      <c r="N6739">
        <f>EXP(-rf*C6739)*E6739</f>
        <v/>
      </c>
    </row>
    <row r="6740">
      <c r="A6740" t="n">
        <v>6732</v>
      </c>
      <c r="B6740">
        <f>RAND()</f>
        <v/>
      </c>
      <c r="C6740">
        <f>IF(B6740&lt;P_3,3,IF(B6740&lt;P_3+P_4,4,5))</f>
        <v/>
      </c>
      <c r="D6740">
        <f>NORM.S.INV(RAND())</f>
        <v/>
      </c>
      <c r="E6740">
        <f>V0*EXP((rf-q_leak-0.5*sigma^2)*C6740+sigma*SQRT(C6740)*D6740)</f>
        <v/>
      </c>
      <c r="F6740">
        <f>SHL_face*(1+SHL_rate)^C6740</f>
        <v/>
      </c>
      <c r="G6740">
        <f>Pref_face*(1+Pref_rate)^C6740</f>
        <v/>
      </c>
      <c r="H6740">
        <f>MAX(E6740-F6740-G6740,0)</f>
        <v/>
      </c>
      <c r="I6740">
        <f>MIN(E6740,F6740+G6740)+(1-MgmtPct)*H6740</f>
        <v/>
      </c>
      <c r="J6740">
        <f>IF(I6740/SponsorCost&gt;=RatchetTrigger,1,0)</f>
        <v/>
      </c>
      <c r="K6740">
        <f>IF(J6740=1,MgmtPctRatchet,MgmtPct)</f>
        <v/>
      </c>
      <c r="L6740">
        <f>K6740*H6740</f>
        <v/>
      </c>
      <c r="M6740">
        <f>EXP(-rf*C6740)*L6740</f>
        <v/>
      </c>
      <c r="N6740">
        <f>EXP(-rf*C6740)*E6740</f>
        <v/>
      </c>
    </row>
    <row r="6741">
      <c r="A6741" t="n">
        <v>6733</v>
      </c>
      <c r="B6741">
        <f>RAND()</f>
        <v/>
      </c>
      <c r="C6741">
        <f>IF(B6741&lt;P_3,3,IF(B6741&lt;P_3+P_4,4,5))</f>
        <v/>
      </c>
      <c r="D6741">
        <f>NORM.S.INV(RAND())</f>
        <v/>
      </c>
      <c r="E6741">
        <f>V0*EXP((rf-q_leak-0.5*sigma^2)*C6741+sigma*SQRT(C6741)*D6741)</f>
        <v/>
      </c>
      <c r="F6741">
        <f>SHL_face*(1+SHL_rate)^C6741</f>
        <v/>
      </c>
      <c r="G6741">
        <f>Pref_face*(1+Pref_rate)^C6741</f>
        <v/>
      </c>
      <c r="H6741">
        <f>MAX(E6741-F6741-G6741,0)</f>
        <v/>
      </c>
      <c r="I6741">
        <f>MIN(E6741,F6741+G6741)+(1-MgmtPct)*H6741</f>
        <v/>
      </c>
      <c r="J6741">
        <f>IF(I6741/SponsorCost&gt;=RatchetTrigger,1,0)</f>
        <v/>
      </c>
      <c r="K6741">
        <f>IF(J6741=1,MgmtPctRatchet,MgmtPct)</f>
        <v/>
      </c>
      <c r="L6741">
        <f>K6741*H6741</f>
        <v/>
      </c>
      <c r="M6741">
        <f>EXP(-rf*C6741)*L6741</f>
        <v/>
      </c>
      <c r="N6741">
        <f>EXP(-rf*C6741)*E6741</f>
        <v/>
      </c>
    </row>
    <row r="6742">
      <c r="A6742" t="n">
        <v>6734</v>
      </c>
      <c r="B6742">
        <f>RAND()</f>
        <v/>
      </c>
      <c r="C6742">
        <f>IF(B6742&lt;P_3,3,IF(B6742&lt;P_3+P_4,4,5))</f>
        <v/>
      </c>
      <c r="D6742">
        <f>NORM.S.INV(RAND())</f>
        <v/>
      </c>
      <c r="E6742">
        <f>V0*EXP((rf-q_leak-0.5*sigma^2)*C6742+sigma*SQRT(C6742)*D6742)</f>
        <v/>
      </c>
      <c r="F6742">
        <f>SHL_face*(1+SHL_rate)^C6742</f>
        <v/>
      </c>
      <c r="G6742">
        <f>Pref_face*(1+Pref_rate)^C6742</f>
        <v/>
      </c>
      <c r="H6742">
        <f>MAX(E6742-F6742-G6742,0)</f>
        <v/>
      </c>
      <c r="I6742">
        <f>MIN(E6742,F6742+G6742)+(1-MgmtPct)*H6742</f>
        <v/>
      </c>
      <c r="J6742">
        <f>IF(I6742/SponsorCost&gt;=RatchetTrigger,1,0)</f>
        <v/>
      </c>
      <c r="K6742">
        <f>IF(J6742=1,MgmtPctRatchet,MgmtPct)</f>
        <v/>
      </c>
      <c r="L6742">
        <f>K6742*H6742</f>
        <v/>
      </c>
      <c r="M6742">
        <f>EXP(-rf*C6742)*L6742</f>
        <v/>
      </c>
      <c r="N6742">
        <f>EXP(-rf*C6742)*E6742</f>
        <v/>
      </c>
    </row>
    <row r="6743">
      <c r="A6743" t="n">
        <v>6735</v>
      </c>
      <c r="B6743">
        <f>RAND()</f>
        <v/>
      </c>
      <c r="C6743">
        <f>IF(B6743&lt;P_3,3,IF(B6743&lt;P_3+P_4,4,5))</f>
        <v/>
      </c>
      <c r="D6743">
        <f>NORM.S.INV(RAND())</f>
        <v/>
      </c>
      <c r="E6743">
        <f>V0*EXP((rf-q_leak-0.5*sigma^2)*C6743+sigma*SQRT(C6743)*D6743)</f>
        <v/>
      </c>
      <c r="F6743">
        <f>SHL_face*(1+SHL_rate)^C6743</f>
        <v/>
      </c>
      <c r="G6743">
        <f>Pref_face*(1+Pref_rate)^C6743</f>
        <v/>
      </c>
      <c r="H6743">
        <f>MAX(E6743-F6743-G6743,0)</f>
        <v/>
      </c>
      <c r="I6743">
        <f>MIN(E6743,F6743+G6743)+(1-MgmtPct)*H6743</f>
        <v/>
      </c>
      <c r="J6743">
        <f>IF(I6743/SponsorCost&gt;=RatchetTrigger,1,0)</f>
        <v/>
      </c>
      <c r="K6743">
        <f>IF(J6743=1,MgmtPctRatchet,MgmtPct)</f>
        <v/>
      </c>
      <c r="L6743">
        <f>K6743*H6743</f>
        <v/>
      </c>
      <c r="M6743">
        <f>EXP(-rf*C6743)*L6743</f>
        <v/>
      </c>
      <c r="N6743">
        <f>EXP(-rf*C6743)*E6743</f>
        <v/>
      </c>
    </row>
    <row r="6744">
      <c r="A6744" t="n">
        <v>6736</v>
      </c>
      <c r="B6744">
        <f>RAND()</f>
        <v/>
      </c>
      <c r="C6744">
        <f>IF(B6744&lt;P_3,3,IF(B6744&lt;P_3+P_4,4,5))</f>
        <v/>
      </c>
      <c r="D6744">
        <f>NORM.S.INV(RAND())</f>
        <v/>
      </c>
      <c r="E6744">
        <f>V0*EXP((rf-q_leak-0.5*sigma^2)*C6744+sigma*SQRT(C6744)*D6744)</f>
        <v/>
      </c>
      <c r="F6744">
        <f>SHL_face*(1+SHL_rate)^C6744</f>
        <v/>
      </c>
      <c r="G6744">
        <f>Pref_face*(1+Pref_rate)^C6744</f>
        <v/>
      </c>
      <c r="H6744">
        <f>MAX(E6744-F6744-G6744,0)</f>
        <v/>
      </c>
      <c r="I6744">
        <f>MIN(E6744,F6744+G6744)+(1-MgmtPct)*H6744</f>
        <v/>
      </c>
      <c r="J6744">
        <f>IF(I6744/SponsorCost&gt;=RatchetTrigger,1,0)</f>
        <v/>
      </c>
      <c r="K6744">
        <f>IF(J6744=1,MgmtPctRatchet,MgmtPct)</f>
        <v/>
      </c>
      <c r="L6744">
        <f>K6744*H6744</f>
        <v/>
      </c>
      <c r="M6744">
        <f>EXP(-rf*C6744)*L6744</f>
        <v/>
      </c>
      <c r="N6744">
        <f>EXP(-rf*C6744)*E6744</f>
        <v/>
      </c>
    </row>
    <row r="6745">
      <c r="A6745" t="n">
        <v>6737</v>
      </c>
      <c r="B6745">
        <f>RAND()</f>
        <v/>
      </c>
      <c r="C6745">
        <f>IF(B6745&lt;P_3,3,IF(B6745&lt;P_3+P_4,4,5))</f>
        <v/>
      </c>
      <c r="D6745">
        <f>NORM.S.INV(RAND())</f>
        <v/>
      </c>
      <c r="E6745">
        <f>V0*EXP((rf-q_leak-0.5*sigma^2)*C6745+sigma*SQRT(C6745)*D6745)</f>
        <v/>
      </c>
      <c r="F6745">
        <f>SHL_face*(1+SHL_rate)^C6745</f>
        <v/>
      </c>
      <c r="G6745">
        <f>Pref_face*(1+Pref_rate)^C6745</f>
        <v/>
      </c>
      <c r="H6745">
        <f>MAX(E6745-F6745-G6745,0)</f>
        <v/>
      </c>
      <c r="I6745">
        <f>MIN(E6745,F6745+G6745)+(1-MgmtPct)*H6745</f>
        <v/>
      </c>
      <c r="J6745">
        <f>IF(I6745/SponsorCost&gt;=RatchetTrigger,1,0)</f>
        <v/>
      </c>
      <c r="K6745">
        <f>IF(J6745=1,MgmtPctRatchet,MgmtPct)</f>
        <v/>
      </c>
      <c r="L6745">
        <f>K6745*H6745</f>
        <v/>
      </c>
      <c r="M6745">
        <f>EXP(-rf*C6745)*L6745</f>
        <v/>
      </c>
      <c r="N6745">
        <f>EXP(-rf*C6745)*E6745</f>
        <v/>
      </c>
    </row>
    <row r="6746">
      <c r="A6746" t="n">
        <v>6738</v>
      </c>
      <c r="B6746">
        <f>RAND()</f>
        <v/>
      </c>
      <c r="C6746">
        <f>IF(B6746&lt;P_3,3,IF(B6746&lt;P_3+P_4,4,5))</f>
        <v/>
      </c>
      <c r="D6746">
        <f>NORM.S.INV(RAND())</f>
        <v/>
      </c>
      <c r="E6746">
        <f>V0*EXP((rf-q_leak-0.5*sigma^2)*C6746+sigma*SQRT(C6746)*D6746)</f>
        <v/>
      </c>
      <c r="F6746">
        <f>SHL_face*(1+SHL_rate)^C6746</f>
        <v/>
      </c>
      <c r="G6746">
        <f>Pref_face*(1+Pref_rate)^C6746</f>
        <v/>
      </c>
      <c r="H6746">
        <f>MAX(E6746-F6746-G6746,0)</f>
        <v/>
      </c>
      <c r="I6746">
        <f>MIN(E6746,F6746+G6746)+(1-MgmtPct)*H6746</f>
        <v/>
      </c>
      <c r="J6746">
        <f>IF(I6746/SponsorCost&gt;=RatchetTrigger,1,0)</f>
        <v/>
      </c>
      <c r="K6746">
        <f>IF(J6746=1,MgmtPctRatchet,MgmtPct)</f>
        <v/>
      </c>
      <c r="L6746">
        <f>K6746*H6746</f>
        <v/>
      </c>
      <c r="M6746">
        <f>EXP(-rf*C6746)*L6746</f>
        <v/>
      </c>
      <c r="N6746">
        <f>EXP(-rf*C6746)*E6746</f>
        <v/>
      </c>
    </row>
    <row r="6747">
      <c r="A6747" t="n">
        <v>6739</v>
      </c>
      <c r="B6747">
        <f>RAND()</f>
        <v/>
      </c>
      <c r="C6747">
        <f>IF(B6747&lt;P_3,3,IF(B6747&lt;P_3+P_4,4,5))</f>
        <v/>
      </c>
      <c r="D6747">
        <f>NORM.S.INV(RAND())</f>
        <v/>
      </c>
      <c r="E6747">
        <f>V0*EXP((rf-q_leak-0.5*sigma^2)*C6747+sigma*SQRT(C6747)*D6747)</f>
        <v/>
      </c>
      <c r="F6747">
        <f>SHL_face*(1+SHL_rate)^C6747</f>
        <v/>
      </c>
      <c r="G6747">
        <f>Pref_face*(1+Pref_rate)^C6747</f>
        <v/>
      </c>
      <c r="H6747">
        <f>MAX(E6747-F6747-G6747,0)</f>
        <v/>
      </c>
      <c r="I6747">
        <f>MIN(E6747,F6747+G6747)+(1-MgmtPct)*H6747</f>
        <v/>
      </c>
      <c r="J6747">
        <f>IF(I6747/SponsorCost&gt;=RatchetTrigger,1,0)</f>
        <v/>
      </c>
      <c r="K6747">
        <f>IF(J6747=1,MgmtPctRatchet,MgmtPct)</f>
        <v/>
      </c>
      <c r="L6747">
        <f>K6747*H6747</f>
        <v/>
      </c>
      <c r="M6747">
        <f>EXP(-rf*C6747)*L6747</f>
        <v/>
      </c>
      <c r="N6747">
        <f>EXP(-rf*C6747)*E6747</f>
        <v/>
      </c>
    </row>
    <row r="6748">
      <c r="A6748" t="n">
        <v>6740</v>
      </c>
      <c r="B6748">
        <f>RAND()</f>
        <v/>
      </c>
      <c r="C6748">
        <f>IF(B6748&lt;P_3,3,IF(B6748&lt;P_3+P_4,4,5))</f>
        <v/>
      </c>
      <c r="D6748">
        <f>NORM.S.INV(RAND())</f>
        <v/>
      </c>
      <c r="E6748">
        <f>V0*EXP((rf-q_leak-0.5*sigma^2)*C6748+sigma*SQRT(C6748)*D6748)</f>
        <v/>
      </c>
      <c r="F6748">
        <f>SHL_face*(1+SHL_rate)^C6748</f>
        <v/>
      </c>
      <c r="G6748">
        <f>Pref_face*(1+Pref_rate)^C6748</f>
        <v/>
      </c>
      <c r="H6748">
        <f>MAX(E6748-F6748-G6748,0)</f>
        <v/>
      </c>
      <c r="I6748">
        <f>MIN(E6748,F6748+G6748)+(1-MgmtPct)*H6748</f>
        <v/>
      </c>
      <c r="J6748">
        <f>IF(I6748/SponsorCost&gt;=RatchetTrigger,1,0)</f>
        <v/>
      </c>
      <c r="K6748">
        <f>IF(J6748=1,MgmtPctRatchet,MgmtPct)</f>
        <v/>
      </c>
      <c r="L6748">
        <f>K6748*H6748</f>
        <v/>
      </c>
      <c r="M6748">
        <f>EXP(-rf*C6748)*L6748</f>
        <v/>
      </c>
      <c r="N6748">
        <f>EXP(-rf*C6748)*E6748</f>
        <v/>
      </c>
    </row>
    <row r="6749">
      <c r="A6749" t="n">
        <v>6741</v>
      </c>
      <c r="B6749">
        <f>RAND()</f>
        <v/>
      </c>
      <c r="C6749">
        <f>IF(B6749&lt;P_3,3,IF(B6749&lt;P_3+P_4,4,5))</f>
        <v/>
      </c>
      <c r="D6749">
        <f>NORM.S.INV(RAND())</f>
        <v/>
      </c>
      <c r="E6749">
        <f>V0*EXP((rf-q_leak-0.5*sigma^2)*C6749+sigma*SQRT(C6749)*D6749)</f>
        <v/>
      </c>
      <c r="F6749">
        <f>SHL_face*(1+SHL_rate)^C6749</f>
        <v/>
      </c>
      <c r="G6749">
        <f>Pref_face*(1+Pref_rate)^C6749</f>
        <v/>
      </c>
      <c r="H6749">
        <f>MAX(E6749-F6749-G6749,0)</f>
        <v/>
      </c>
      <c r="I6749">
        <f>MIN(E6749,F6749+G6749)+(1-MgmtPct)*H6749</f>
        <v/>
      </c>
      <c r="J6749">
        <f>IF(I6749/SponsorCost&gt;=RatchetTrigger,1,0)</f>
        <v/>
      </c>
      <c r="K6749">
        <f>IF(J6749=1,MgmtPctRatchet,MgmtPct)</f>
        <v/>
      </c>
      <c r="L6749">
        <f>K6749*H6749</f>
        <v/>
      </c>
      <c r="M6749">
        <f>EXP(-rf*C6749)*L6749</f>
        <v/>
      </c>
      <c r="N6749">
        <f>EXP(-rf*C6749)*E6749</f>
        <v/>
      </c>
    </row>
    <row r="6750">
      <c r="A6750" t="n">
        <v>6742</v>
      </c>
      <c r="B6750">
        <f>RAND()</f>
        <v/>
      </c>
      <c r="C6750">
        <f>IF(B6750&lt;P_3,3,IF(B6750&lt;P_3+P_4,4,5))</f>
        <v/>
      </c>
      <c r="D6750">
        <f>NORM.S.INV(RAND())</f>
        <v/>
      </c>
      <c r="E6750">
        <f>V0*EXP((rf-q_leak-0.5*sigma^2)*C6750+sigma*SQRT(C6750)*D6750)</f>
        <v/>
      </c>
      <c r="F6750">
        <f>SHL_face*(1+SHL_rate)^C6750</f>
        <v/>
      </c>
      <c r="G6750">
        <f>Pref_face*(1+Pref_rate)^C6750</f>
        <v/>
      </c>
      <c r="H6750">
        <f>MAX(E6750-F6750-G6750,0)</f>
        <v/>
      </c>
      <c r="I6750">
        <f>MIN(E6750,F6750+G6750)+(1-MgmtPct)*H6750</f>
        <v/>
      </c>
      <c r="J6750">
        <f>IF(I6750/SponsorCost&gt;=RatchetTrigger,1,0)</f>
        <v/>
      </c>
      <c r="K6750">
        <f>IF(J6750=1,MgmtPctRatchet,MgmtPct)</f>
        <v/>
      </c>
      <c r="L6750">
        <f>K6750*H6750</f>
        <v/>
      </c>
      <c r="M6750">
        <f>EXP(-rf*C6750)*L6750</f>
        <v/>
      </c>
      <c r="N6750">
        <f>EXP(-rf*C6750)*E6750</f>
        <v/>
      </c>
    </row>
    <row r="6751">
      <c r="A6751" t="n">
        <v>6743</v>
      </c>
      <c r="B6751">
        <f>RAND()</f>
        <v/>
      </c>
      <c r="C6751">
        <f>IF(B6751&lt;P_3,3,IF(B6751&lt;P_3+P_4,4,5))</f>
        <v/>
      </c>
      <c r="D6751">
        <f>NORM.S.INV(RAND())</f>
        <v/>
      </c>
      <c r="E6751">
        <f>V0*EXP((rf-q_leak-0.5*sigma^2)*C6751+sigma*SQRT(C6751)*D6751)</f>
        <v/>
      </c>
      <c r="F6751">
        <f>SHL_face*(1+SHL_rate)^C6751</f>
        <v/>
      </c>
      <c r="G6751">
        <f>Pref_face*(1+Pref_rate)^C6751</f>
        <v/>
      </c>
      <c r="H6751">
        <f>MAX(E6751-F6751-G6751,0)</f>
        <v/>
      </c>
      <c r="I6751">
        <f>MIN(E6751,F6751+G6751)+(1-MgmtPct)*H6751</f>
        <v/>
      </c>
      <c r="J6751">
        <f>IF(I6751/SponsorCost&gt;=RatchetTrigger,1,0)</f>
        <v/>
      </c>
      <c r="K6751">
        <f>IF(J6751=1,MgmtPctRatchet,MgmtPct)</f>
        <v/>
      </c>
      <c r="L6751">
        <f>K6751*H6751</f>
        <v/>
      </c>
      <c r="M6751">
        <f>EXP(-rf*C6751)*L6751</f>
        <v/>
      </c>
      <c r="N6751">
        <f>EXP(-rf*C6751)*E6751</f>
        <v/>
      </c>
    </row>
    <row r="6752">
      <c r="A6752" t="n">
        <v>6744</v>
      </c>
      <c r="B6752">
        <f>RAND()</f>
        <v/>
      </c>
      <c r="C6752">
        <f>IF(B6752&lt;P_3,3,IF(B6752&lt;P_3+P_4,4,5))</f>
        <v/>
      </c>
      <c r="D6752">
        <f>NORM.S.INV(RAND())</f>
        <v/>
      </c>
      <c r="E6752">
        <f>V0*EXP((rf-q_leak-0.5*sigma^2)*C6752+sigma*SQRT(C6752)*D6752)</f>
        <v/>
      </c>
      <c r="F6752">
        <f>SHL_face*(1+SHL_rate)^C6752</f>
        <v/>
      </c>
      <c r="G6752">
        <f>Pref_face*(1+Pref_rate)^C6752</f>
        <v/>
      </c>
      <c r="H6752">
        <f>MAX(E6752-F6752-G6752,0)</f>
        <v/>
      </c>
      <c r="I6752">
        <f>MIN(E6752,F6752+G6752)+(1-MgmtPct)*H6752</f>
        <v/>
      </c>
      <c r="J6752">
        <f>IF(I6752/SponsorCost&gt;=RatchetTrigger,1,0)</f>
        <v/>
      </c>
      <c r="K6752">
        <f>IF(J6752=1,MgmtPctRatchet,MgmtPct)</f>
        <v/>
      </c>
      <c r="L6752">
        <f>K6752*H6752</f>
        <v/>
      </c>
      <c r="M6752">
        <f>EXP(-rf*C6752)*L6752</f>
        <v/>
      </c>
      <c r="N6752">
        <f>EXP(-rf*C6752)*E6752</f>
        <v/>
      </c>
    </row>
    <row r="6753">
      <c r="A6753" t="n">
        <v>6745</v>
      </c>
      <c r="B6753">
        <f>RAND()</f>
        <v/>
      </c>
      <c r="C6753">
        <f>IF(B6753&lt;P_3,3,IF(B6753&lt;P_3+P_4,4,5))</f>
        <v/>
      </c>
      <c r="D6753">
        <f>NORM.S.INV(RAND())</f>
        <v/>
      </c>
      <c r="E6753">
        <f>V0*EXP((rf-q_leak-0.5*sigma^2)*C6753+sigma*SQRT(C6753)*D6753)</f>
        <v/>
      </c>
      <c r="F6753">
        <f>SHL_face*(1+SHL_rate)^C6753</f>
        <v/>
      </c>
      <c r="G6753">
        <f>Pref_face*(1+Pref_rate)^C6753</f>
        <v/>
      </c>
      <c r="H6753">
        <f>MAX(E6753-F6753-G6753,0)</f>
        <v/>
      </c>
      <c r="I6753">
        <f>MIN(E6753,F6753+G6753)+(1-MgmtPct)*H6753</f>
        <v/>
      </c>
      <c r="J6753">
        <f>IF(I6753/SponsorCost&gt;=RatchetTrigger,1,0)</f>
        <v/>
      </c>
      <c r="K6753">
        <f>IF(J6753=1,MgmtPctRatchet,MgmtPct)</f>
        <v/>
      </c>
      <c r="L6753">
        <f>K6753*H6753</f>
        <v/>
      </c>
      <c r="M6753">
        <f>EXP(-rf*C6753)*L6753</f>
        <v/>
      </c>
      <c r="N6753">
        <f>EXP(-rf*C6753)*E6753</f>
        <v/>
      </c>
    </row>
    <row r="6754">
      <c r="A6754" t="n">
        <v>6746</v>
      </c>
      <c r="B6754">
        <f>RAND()</f>
        <v/>
      </c>
      <c r="C6754">
        <f>IF(B6754&lt;P_3,3,IF(B6754&lt;P_3+P_4,4,5))</f>
        <v/>
      </c>
      <c r="D6754">
        <f>NORM.S.INV(RAND())</f>
        <v/>
      </c>
      <c r="E6754">
        <f>V0*EXP((rf-q_leak-0.5*sigma^2)*C6754+sigma*SQRT(C6754)*D6754)</f>
        <v/>
      </c>
      <c r="F6754">
        <f>SHL_face*(1+SHL_rate)^C6754</f>
        <v/>
      </c>
      <c r="G6754">
        <f>Pref_face*(1+Pref_rate)^C6754</f>
        <v/>
      </c>
      <c r="H6754">
        <f>MAX(E6754-F6754-G6754,0)</f>
        <v/>
      </c>
      <c r="I6754">
        <f>MIN(E6754,F6754+G6754)+(1-MgmtPct)*H6754</f>
        <v/>
      </c>
      <c r="J6754">
        <f>IF(I6754/SponsorCost&gt;=RatchetTrigger,1,0)</f>
        <v/>
      </c>
      <c r="K6754">
        <f>IF(J6754=1,MgmtPctRatchet,MgmtPct)</f>
        <v/>
      </c>
      <c r="L6754">
        <f>K6754*H6754</f>
        <v/>
      </c>
      <c r="M6754">
        <f>EXP(-rf*C6754)*L6754</f>
        <v/>
      </c>
      <c r="N6754">
        <f>EXP(-rf*C6754)*E6754</f>
        <v/>
      </c>
    </row>
    <row r="6755">
      <c r="A6755" t="n">
        <v>6747</v>
      </c>
      <c r="B6755">
        <f>RAND()</f>
        <v/>
      </c>
      <c r="C6755">
        <f>IF(B6755&lt;P_3,3,IF(B6755&lt;P_3+P_4,4,5))</f>
        <v/>
      </c>
      <c r="D6755">
        <f>NORM.S.INV(RAND())</f>
        <v/>
      </c>
      <c r="E6755">
        <f>V0*EXP((rf-q_leak-0.5*sigma^2)*C6755+sigma*SQRT(C6755)*D6755)</f>
        <v/>
      </c>
      <c r="F6755">
        <f>SHL_face*(1+SHL_rate)^C6755</f>
        <v/>
      </c>
      <c r="G6755">
        <f>Pref_face*(1+Pref_rate)^C6755</f>
        <v/>
      </c>
      <c r="H6755">
        <f>MAX(E6755-F6755-G6755,0)</f>
        <v/>
      </c>
      <c r="I6755">
        <f>MIN(E6755,F6755+G6755)+(1-MgmtPct)*H6755</f>
        <v/>
      </c>
      <c r="J6755">
        <f>IF(I6755/SponsorCost&gt;=RatchetTrigger,1,0)</f>
        <v/>
      </c>
      <c r="K6755">
        <f>IF(J6755=1,MgmtPctRatchet,MgmtPct)</f>
        <v/>
      </c>
      <c r="L6755">
        <f>K6755*H6755</f>
        <v/>
      </c>
      <c r="M6755">
        <f>EXP(-rf*C6755)*L6755</f>
        <v/>
      </c>
      <c r="N6755">
        <f>EXP(-rf*C6755)*E6755</f>
        <v/>
      </c>
    </row>
    <row r="6756">
      <c r="A6756" t="n">
        <v>6748</v>
      </c>
      <c r="B6756">
        <f>RAND()</f>
        <v/>
      </c>
      <c r="C6756">
        <f>IF(B6756&lt;P_3,3,IF(B6756&lt;P_3+P_4,4,5))</f>
        <v/>
      </c>
      <c r="D6756">
        <f>NORM.S.INV(RAND())</f>
        <v/>
      </c>
      <c r="E6756">
        <f>V0*EXP((rf-q_leak-0.5*sigma^2)*C6756+sigma*SQRT(C6756)*D6756)</f>
        <v/>
      </c>
      <c r="F6756">
        <f>SHL_face*(1+SHL_rate)^C6756</f>
        <v/>
      </c>
      <c r="G6756">
        <f>Pref_face*(1+Pref_rate)^C6756</f>
        <v/>
      </c>
      <c r="H6756">
        <f>MAX(E6756-F6756-G6756,0)</f>
        <v/>
      </c>
      <c r="I6756">
        <f>MIN(E6756,F6756+G6756)+(1-MgmtPct)*H6756</f>
        <v/>
      </c>
      <c r="J6756">
        <f>IF(I6756/SponsorCost&gt;=RatchetTrigger,1,0)</f>
        <v/>
      </c>
      <c r="K6756">
        <f>IF(J6756=1,MgmtPctRatchet,MgmtPct)</f>
        <v/>
      </c>
      <c r="L6756">
        <f>K6756*H6756</f>
        <v/>
      </c>
      <c r="M6756">
        <f>EXP(-rf*C6756)*L6756</f>
        <v/>
      </c>
      <c r="N6756">
        <f>EXP(-rf*C6756)*E6756</f>
        <v/>
      </c>
    </row>
    <row r="6757">
      <c r="A6757" t="n">
        <v>6749</v>
      </c>
      <c r="B6757">
        <f>RAND()</f>
        <v/>
      </c>
      <c r="C6757">
        <f>IF(B6757&lt;P_3,3,IF(B6757&lt;P_3+P_4,4,5))</f>
        <v/>
      </c>
      <c r="D6757">
        <f>NORM.S.INV(RAND())</f>
        <v/>
      </c>
      <c r="E6757">
        <f>V0*EXP((rf-q_leak-0.5*sigma^2)*C6757+sigma*SQRT(C6757)*D6757)</f>
        <v/>
      </c>
      <c r="F6757">
        <f>SHL_face*(1+SHL_rate)^C6757</f>
        <v/>
      </c>
      <c r="G6757">
        <f>Pref_face*(1+Pref_rate)^C6757</f>
        <v/>
      </c>
      <c r="H6757">
        <f>MAX(E6757-F6757-G6757,0)</f>
        <v/>
      </c>
      <c r="I6757">
        <f>MIN(E6757,F6757+G6757)+(1-MgmtPct)*H6757</f>
        <v/>
      </c>
      <c r="J6757">
        <f>IF(I6757/SponsorCost&gt;=RatchetTrigger,1,0)</f>
        <v/>
      </c>
      <c r="K6757">
        <f>IF(J6757=1,MgmtPctRatchet,MgmtPct)</f>
        <v/>
      </c>
      <c r="L6757">
        <f>K6757*H6757</f>
        <v/>
      </c>
      <c r="M6757">
        <f>EXP(-rf*C6757)*L6757</f>
        <v/>
      </c>
      <c r="N6757">
        <f>EXP(-rf*C6757)*E6757</f>
        <v/>
      </c>
    </row>
    <row r="6758">
      <c r="A6758" t="n">
        <v>6750</v>
      </c>
      <c r="B6758">
        <f>RAND()</f>
        <v/>
      </c>
      <c r="C6758">
        <f>IF(B6758&lt;P_3,3,IF(B6758&lt;P_3+P_4,4,5))</f>
        <v/>
      </c>
      <c r="D6758">
        <f>NORM.S.INV(RAND())</f>
        <v/>
      </c>
      <c r="E6758">
        <f>V0*EXP((rf-q_leak-0.5*sigma^2)*C6758+sigma*SQRT(C6758)*D6758)</f>
        <v/>
      </c>
      <c r="F6758">
        <f>SHL_face*(1+SHL_rate)^C6758</f>
        <v/>
      </c>
      <c r="G6758">
        <f>Pref_face*(1+Pref_rate)^C6758</f>
        <v/>
      </c>
      <c r="H6758">
        <f>MAX(E6758-F6758-G6758,0)</f>
        <v/>
      </c>
      <c r="I6758">
        <f>MIN(E6758,F6758+G6758)+(1-MgmtPct)*H6758</f>
        <v/>
      </c>
      <c r="J6758">
        <f>IF(I6758/SponsorCost&gt;=RatchetTrigger,1,0)</f>
        <v/>
      </c>
      <c r="K6758">
        <f>IF(J6758=1,MgmtPctRatchet,MgmtPct)</f>
        <v/>
      </c>
      <c r="L6758">
        <f>K6758*H6758</f>
        <v/>
      </c>
      <c r="M6758">
        <f>EXP(-rf*C6758)*L6758</f>
        <v/>
      </c>
      <c r="N6758">
        <f>EXP(-rf*C6758)*E6758</f>
        <v/>
      </c>
    </row>
    <row r="6759">
      <c r="A6759" t="n">
        <v>6751</v>
      </c>
      <c r="B6759">
        <f>RAND()</f>
        <v/>
      </c>
      <c r="C6759">
        <f>IF(B6759&lt;P_3,3,IF(B6759&lt;P_3+P_4,4,5))</f>
        <v/>
      </c>
      <c r="D6759">
        <f>NORM.S.INV(RAND())</f>
        <v/>
      </c>
      <c r="E6759">
        <f>V0*EXP((rf-q_leak-0.5*sigma^2)*C6759+sigma*SQRT(C6759)*D6759)</f>
        <v/>
      </c>
      <c r="F6759">
        <f>SHL_face*(1+SHL_rate)^C6759</f>
        <v/>
      </c>
      <c r="G6759">
        <f>Pref_face*(1+Pref_rate)^C6759</f>
        <v/>
      </c>
      <c r="H6759">
        <f>MAX(E6759-F6759-G6759,0)</f>
        <v/>
      </c>
      <c r="I6759">
        <f>MIN(E6759,F6759+G6759)+(1-MgmtPct)*H6759</f>
        <v/>
      </c>
      <c r="J6759">
        <f>IF(I6759/SponsorCost&gt;=RatchetTrigger,1,0)</f>
        <v/>
      </c>
      <c r="K6759">
        <f>IF(J6759=1,MgmtPctRatchet,MgmtPct)</f>
        <v/>
      </c>
      <c r="L6759">
        <f>K6759*H6759</f>
        <v/>
      </c>
      <c r="M6759">
        <f>EXP(-rf*C6759)*L6759</f>
        <v/>
      </c>
      <c r="N6759">
        <f>EXP(-rf*C6759)*E6759</f>
        <v/>
      </c>
    </row>
    <row r="6760">
      <c r="A6760" t="n">
        <v>6752</v>
      </c>
      <c r="B6760">
        <f>RAND()</f>
        <v/>
      </c>
      <c r="C6760">
        <f>IF(B6760&lt;P_3,3,IF(B6760&lt;P_3+P_4,4,5))</f>
        <v/>
      </c>
      <c r="D6760">
        <f>NORM.S.INV(RAND())</f>
        <v/>
      </c>
      <c r="E6760">
        <f>V0*EXP((rf-q_leak-0.5*sigma^2)*C6760+sigma*SQRT(C6760)*D6760)</f>
        <v/>
      </c>
      <c r="F6760">
        <f>SHL_face*(1+SHL_rate)^C6760</f>
        <v/>
      </c>
      <c r="G6760">
        <f>Pref_face*(1+Pref_rate)^C6760</f>
        <v/>
      </c>
      <c r="H6760">
        <f>MAX(E6760-F6760-G6760,0)</f>
        <v/>
      </c>
      <c r="I6760">
        <f>MIN(E6760,F6760+G6760)+(1-MgmtPct)*H6760</f>
        <v/>
      </c>
      <c r="J6760">
        <f>IF(I6760/SponsorCost&gt;=RatchetTrigger,1,0)</f>
        <v/>
      </c>
      <c r="K6760">
        <f>IF(J6760=1,MgmtPctRatchet,MgmtPct)</f>
        <v/>
      </c>
      <c r="L6760">
        <f>K6760*H6760</f>
        <v/>
      </c>
      <c r="M6760">
        <f>EXP(-rf*C6760)*L6760</f>
        <v/>
      </c>
      <c r="N6760">
        <f>EXP(-rf*C6760)*E6760</f>
        <v/>
      </c>
    </row>
    <row r="6761">
      <c r="A6761" t="n">
        <v>6753</v>
      </c>
      <c r="B6761">
        <f>RAND()</f>
        <v/>
      </c>
      <c r="C6761">
        <f>IF(B6761&lt;P_3,3,IF(B6761&lt;P_3+P_4,4,5))</f>
        <v/>
      </c>
      <c r="D6761">
        <f>NORM.S.INV(RAND())</f>
        <v/>
      </c>
      <c r="E6761">
        <f>V0*EXP((rf-q_leak-0.5*sigma^2)*C6761+sigma*SQRT(C6761)*D6761)</f>
        <v/>
      </c>
      <c r="F6761">
        <f>SHL_face*(1+SHL_rate)^C6761</f>
        <v/>
      </c>
      <c r="G6761">
        <f>Pref_face*(1+Pref_rate)^C6761</f>
        <v/>
      </c>
      <c r="H6761">
        <f>MAX(E6761-F6761-G6761,0)</f>
        <v/>
      </c>
      <c r="I6761">
        <f>MIN(E6761,F6761+G6761)+(1-MgmtPct)*H6761</f>
        <v/>
      </c>
      <c r="J6761">
        <f>IF(I6761/SponsorCost&gt;=RatchetTrigger,1,0)</f>
        <v/>
      </c>
      <c r="K6761">
        <f>IF(J6761=1,MgmtPctRatchet,MgmtPct)</f>
        <v/>
      </c>
      <c r="L6761">
        <f>K6761*H6761</f>
        <v/>
      </c>
      <c r="M6761">
        <f>EXP(-rf*C6761)*L6761</f>
        <v/>
      </c>
      <c r="N6761">
        <f>EXP(-rf*C6761)*E6761</f>
        <v/>
      </c>
    </row>
    <row r="6762">
      <c r="A6762" t="n">
        <v>6754</v>
      </c>
      <c r="B6762">
        <f>RAND()</f>
        <v/>
      </c>
      <c r="C6762">
        <f>IF(B6762&lt;P_3,3,IF(B6762&lt;P_3+P_4,4,5))</f>
        <v/>
      </c>
      <c r="D6762">
        <f>NORM.S.INV(RAND())</f>
        <v/>
      </c>
      <c r="E6762">
        <f>V0*EXP((rf-q_leak-0.5*sigma^2)*C6762+sigma*SQRT(C6762)*D6762)</f>
        <v/>
      </c>
      <c r="F6762">
        <f>SHL_face*(1+SHL_rate)^C6762</f>
        <v/>
      </c>
      <c r="G6762">
        <f>Pref_face*(1+Pref_rate)^C6762</f>
        <v/>
      </c>
      <c r="H6762">
        <f>MAX(E6762-F6762-G6762,0)</f>
        <v/>
      </c>
      <c r="I6762">
        <f>MIN(E6762,F6762+G6762)+(1-MgmtPct)*H6762</f>
        <v/>
      </c>
      <c r="J6762">
        <f>IF(I6762/SponsorCost&gt;=RatchetTrigger,1,0)</f>
        <v/>
      </c>
      <c r="K6762">
        <f>IF(J6762=1,MgmtPctRatchet,MgmtPct)</f>
        <v/>
      </c>
      <c r="L6762">
        <f>K6762*H6762</f>
        <v/>
      </c>
      <c r="M6762">
        <f>EXP(-rf*C6762)*L6762</f>
        <v/>
      </c>
      <c r="N6762">
        <f>EXP(-rf*C6762)*E6762</f>
        <v/>
      </c>
    </row>
    <row r="6763">
      <c r="A6763" t="n">
        <v>6755</v>
      </c>
      <c r="B6763">
        <f>RAND()</f>
        <v/>
      </c>
      <c r="C6763">
        <f>IF(B6763&lt;P_3,3,IF(B6763&lt;P_3+P_4,4,5))</f>
        <v/>
      </c>
      <c r="D6763">
        <f>NORM.S.INV(RAND())</f>
        <v/>
      </c>
      <c r="E6763">
        <f>V0*EXP((rf-q_leak-0.5*sigma^2)*C6763+sigma*SQRT(C6763)*D6763)</f>
        <v/>
      </c>
      <c r="F6763">
        <f>SHL_face*(1+SHL_rate)^C6763</f>
        <v/>
      </c>
      <c r="G6763">
        <f>Pref_face*(1+Pref_rate)^C6763</f>
        <v/>
      </c>
      <c r="H6763">
        <f>MAX(E6763-F6763-G6763,0)</f>
        <v/>
      </c>
      <c r="I6763">
        <f>MIN(E6763,F6763+G6763)+(1-MgmtPct)*H6763</f>
        <v/>
      </c>
      <c r="J6763">
        <f>IF(I6763/SponsorCost&gt;=RatchetTrigger,1,0)</f>
        <v/>
      </c>
      <c r="K6763">
        <f>IF(J6763=1,MgmtPctRatchet,MgmtPct)</f>
        <v/>
      </c>
      <c r="L6763">
        <f>K6763*H6763</f>
        <v/>
      </c>
      <c r="M6763">
        <f>EXP(-rf*C6763)*L6763</f>
        <v/>
      </c>
      <c r="N6763">
        <f>EXP(-rf*C6763)*E6763</f>
        <v/>
      </c>
    </row>
    <row r="6764">
      <c r="A6764" t="n">
        <v>6756</v>
      </c>
      <c r="B6764">
        <f>RAND()</f>
        <v/>
      </c>
      <c r="C6764">
        <f>IF(B6764&lt;P_3,3,IF(B6764&lt;P_3+P_4,4,5))</f>
        <v/>
      </c>
      <c r="D6764">
        <f>NORM.S.INV(RAND())</f>
        <v/>
      </c>
      <c r="E6764">
        <f>V0*EXP((rf-q_leak-0.5*sigma^2)*C6764+sigma*SQRT(C6764)*D6764)</f>
        <v/>
      </c>
      <c r="F6764">
        <f>SHL_face*(1+SHL_rate)^C6764</f>
        <v/>
      </c>
      <c r="G6764">
        <f>Pref_face*(1+Pref_rate)^C6764</f>
        <v/>
      </c>
      <c r="H6764">
        <f>MAX(E6764-F6764-G6764,0)</f>
        <v/>
      </c>
      <c r="I6764">
        <f>MIN(E6764,F6764+G6764)+(1-MgmtPct)*H6764</f>
        <v/>
      </c>
      <c r="J6764">
        <f>IF(I6764/SponsorCost&gt;=RatchetTrigger,1,0)</f>
        <v/>
      </c>
      <c r="K6764">
        <f>IF(J6764=1,MgmtPctRatchet,MgmtPct)</f>
        <v/>
      </c>
      <c r="L6764">
        <f>K6764*H6764</f>
        <v/>
      </c>
      <c r="M6764">
        <f>EXP(-rf*C6764)*L6764</f>
        <v/>
      </c>
      <c r="N6764">
        <f>EXP(-rf*C6764)*E6764</f>
        <v/>
      </c>
    </row>
    <row r="6765">
      <c r="A6765" t="n">
        <v>6757</v>
      </c>
      <c r="B6765">
        <f>RAND()</f>
        <v/>
      </c>
      <c r="C6765">
        <f>IF(B6765&lt;P_3,3,IF(B6765&lt;P_3+P_4,4,5))</f>
        <v/>
      </c>
      <c r="D6765">
        <f>NORM.S.INV(RAND())</f>
        <v/>
      </c>
      <c r="E6765">
        <f>V0*EXP((rf-q_leak-0.5*sigma^2)*C6765+sigma*SQRT(C6765)*D6765)</f>
        <v/>
      </c>
      <c r="F6765">
        <f>SHL_face*(1+SHL_rate)^C6765</f>
        <v/>
      </c>
      <c r="G6765">
        <f>Pref_face*(1+Pref_rate)^C6765</f>
        <v/>
      </c>
      <c r="H6765">
        <f>MAX(E6765-F6765-G6765,0)</f>
        <v/>
      </c>
      <c r="I6765">
        <f>MIN(E6765,F6765+G6765)+(1-MgmtPct)*H6765</f>
        <v/>
      </c>
      <c r="J6765">
        <f>IF(I6765/SponsorCost&gt;=RatchetTrigger,1,0)</f>
        <v/>
      </c>
      <c r="K6765">
        <f>IF(J6765=1,MgmtPctRatchet,MgmtPct)</f>
        <v/>
      </c>
      <c r="L6765">
        <f>K6765*H6765</f>
        <v/>
      </c>
      <c r="M6765">
        <f>EXP(-rf*C6765)*L6765</f>
        <v/>
      </c>
      <c r="N6765">
        <f>EXP(-rf*C6765)*E6765</f>
        <v/>
      </c>
    </row>
    <row r="6766">
      <c r="A6766" t="n">
        <v>6758</v>
      </c>
      <c r="B6766">
        <f>RAND()</f>
        <v/>
      </c>
      <c r="C6766">
        <f>IF(B6766&lt;P_3,3,IF(B6766&lt;P_3+P_4,4,5))</f>
        <v/>
      </c>
      <c r="D6766">
        <f>NORM.S.INV(RAND())</f>
        <v/>
      </c>
      <c r="E6766">
        <f>V0*EXP((rf-q_leak-0.5*sigma^2)*C6766+sigma*SQRT(C6766)*D6766)</f>
        <v/>
      </c>
      <c r="F6766">
        <f>SHL_face*(1+SHL_rate)^C6766</f>
        <v/>
      </c>
      <c r="G6766">
        <f>Pref_face*(1+Pref_rate)^C6766</f>
        <v/>
      </c>
      <c r="H6766">
        <f>MAX(E6766-F6766-G6766,0)</f>
        <v/>
      </c>
      <c r="I6766">
        <f>MIN(E6766,F6766+G6766)+(1-MgmtPct)*H6766</f>
        <v/>
      </c>
      <c r="J6766">
        <f>IF(I6766/SponsorCost&gt;=RatchetTrigger,1,0)</f>
        <v/>
      </c>
      <c r="K6766">
        <f>IF(J6766=1,MgmtPctRatchet,MgmtPct)</f>
        <v/>
      </c>
      <c r="L6766">
        <f>K6766*H6766</f>
        <v/>
      </c>
      <c r="M6766">
        <f>EXP(-rf*C6766)*L6766</f>
        <v/>
      </c>
      <c r="N6766">
        <f>EXP(-rf*C6766)*E6766</f>
        <v/>
      </c>
    </row>
    <row r="6767">
      <c r="A6767" t="n">
        <v>6759</v>
      </c>
      <c r="B6767">
        <f>RAND()</f>
        <v/>
      </c>
      <c r="C6767">
        <f>IF(B6767&lt;P_3,3,IF(B6767&lt;P_3+P_4,4,5))</f>
        <v/>
      </c>
      <c r="D6767">
        <f>NORM.S.INV(RAND())</f>
        <v/>
      </c>
      <c r="E6767">
        <f>V0*EXP((rf-q_leak-0.5*sigma^2)*C6767+sigma*SQRT(C6767)*D6767)</f>
        <v/>
      </c>
      <c r="F6767">
        <f>SHL_face*(1+SHL_rate)^C6767</f>
        <v/>
      </c>
      <c r="G6767">
        <f>Pref_face*(1+Pref_rate)^C6767</f>
        <v/>
      </c>
      <c r="H6767">
        <f>MAX(E6767-F6767-G6767,0)</f>
        <v/>
      </c>
      <c r="I6767">
        <f>MIN(E6767,F6767+G6767)+(1-MgmtPct)*H6767</f>
        <v/>
      </c>
      <c r="J6767">
        <f>IF(I6767/SponsorCost&gt;=RatchetTrigger,1,0)</f>
        <v/>
      </c>
      <c r="K6767">
        <f>IF(J6767=1,MgmtPctRatchet,MgmtPct)</f>
        <v/>
      </c>
      <c r="L6767">
        <f>K6767*H6767</f>
        <v/>
      </c>
      <c r="M6767">
        <f>EXP(-rf*C6767)*L6767</f>
        <v/>
      </c>
      <c r="N6767">
        <f>EXP(-rf*C6767)*E6767</f>
        <v/>
      </c>
    </row>
    <row r="6768">
      <c r="A6768" t="n">
        <v>6760</v>
      </c>
      <c r="B6768">
        <f>RAND()</f>
        <v/>
      </c>
      <c r="C6768">
        <f>IF(B6768&lt;P_3,3,IF(B6768&lt;P_3+P_4,4,5))</f>
        <v/>
      </c>
      <c r="D6768">
        <f>NORM.S.INV(RAND())</f>
        <v/>
      </c>
      <c r="E6768">
        <f>V0*EXP((rf-q_leak-0.5*sigma^2)*C6768+sigma*SQRT(C6768)*D6768)</f>
        <v/>
      </c>
      <c r="F6768">
        <f>SHL_face*(1+SHL_rate)^C6768</f>
        <v/>
      </c>
      <c r="G6768">
        <f>Pref_face*(1+Pref_rate)^C6768</f>
        <v/>
      </c>
      <c r="H6768">
        <f>MAX(E6768-F6768-G6768,0)</f>
        <v/>
      </c>
      <c r="I6768">
        <f>MIN(E6768,F6768+G6768)+(1-MgmtPct)*H6768</f>
        <v/>
      </c>
      <c r="J6768">
        <f>IF(I6768/SponsorCost&gt;=RatchetTrigger,1,0)</f>
        <v/>
      </c>
      <c r="K6768">
        <f>IF(J6768=1,MgmtPctRatchet,MgmtPct)</f>
        <v/>
      </c>
      <c r="L6768">
        <f>K6768*H6768</f>
        <v/>
      </c>
      <c r="M6768">
        <f>EXP(-rf*C6768)*L6768</f>
        <v/>
      </c>
      <c r="N6768">
        <f>EXP(-rf*C6768)*E6768</f>
        <v/>
      </c>
    </row>
    <row r="6769">
      <c r="A6769" t="n">
        <v>6761</v>
      </c>
      <c r="B6769">
        <f>RAND()</f>
        <v/>
      </c>
      <c r="C6769">
        <f>IF(B6769&lt;P_3,3,IF(B6769&lt;P_3+P_4,4,5))</f>
        <v/>
      </c>
      <c r="D6769">
        <f>NORM.S.INV(RAND())</f>
        <v/>
      </c>
      <c r="E6769">
        <f>V0*EXP((rf-q_leak-0.5*sigma^2)*C6769+sigma*SQRT(C6769)*D6769)</f>
        <v/>
      </c>
      <c r="F6769">
        <f>SHL_face*(1+SHL_rate)^C6769</f>
        <v/>
      </c>
      <c r="G6769">
        <f>Pref_face*(1+Pref_rate)^C6769</f>
        <v/>
      </c>
      <c r="H6769">
        <f>MAX(E6769-F6769-G6769,0)</f>
        <v/>
      </c>
      <c r="I6769">
        <f>MIN(E6769,F6769+G6769)+(1-MgmtPct)*H6769</f>
        <v/>
      </c>
      <c r="J6769">
        <f>IF(I6769/SponsorCost&gt;=RatchetTrigger,1,0)</f>
        <v/>
      </c>
      <c r="K6769">
        <f>IF(J6769=1,MgmtPctRatchet,MgmtPct)</f>
        <v/>
      </c>
      <c r="L6769">
        <f>K6769*H6769</f>
        <v/>
      </c>
      <c r="M6769">
        <f>EXP(-rf*C6769)*L6769</f>
        <v/>
      </c>
      <c r="N6769">
        <f>EXP(-rf*C6769)*E6769</f>
        <v/>
      </c>
    </row>
    <row r="6770">
      <c r="A6770" t="n">
        <v>6762</v>
      </c>
      <c r="B6770">
        <f>RAND()</f>
        <v/>
      </c>
      <c r="C6770">
        <f>IF(B6770&lt;P_3,3,IF(B6770&lt;P_3+P_4,4,5))</f>
        <v/>
      </c>
      <c r="D6770">
        <f>NORM.S.INV(RAND())</f>
        <v/>
      </c>
      <c r="E6770">
        <f>V0*EXP((rf-q_leak-0.5*sigma^2)*C6770+sigma*SQRT(C6770)*D6770)</f>
        <v/>
      </c>
      <c r="F6770">
        <f>SHL_face*(1+SHL_rate)^C6770</f>
        <v/>
      </c>
      <c r="G6770">
        <f>Pref_face*(1+Pref_rate)^C6770</f>
        <v/>
      </c>
      <c r="H6770">
        <f>MAX(E6770-F6770-G6770,0)</f>
        <v/>
      </c>
      <c r="I6770">
        <f>MIN(E6770,F6770+G6770)+(1-MgmtPct)*H6770</f>
        <v/>
      </c>
      <c r="J6770">
        <f>IF(I6770/SponsorCost&gt;=RatchetTrigger,1,0)</f>
        <v/>
      </c>
      <c r="K6770">
        <f>IF(J6770=1,MgmtPctRatchet,MgmtPct)</f>
        <v/>
      </c>
      <c r="L6770">
        <f>K6770*H6770</f>
        <v/>
      </c>
      <c r="M6770">
        <f>EXP(-rf*C6770)*L6770</f>
        <v/>
      </c>
      <c r="N6770">
        <f>EXP(-rf*C6770)*E6770</f>
        <v/>
      </c>
    </row>
    <row r="6771">
      <c r="A6771" t="n">
        <v>6763</v>
      </c>
      <c r="B6771">
        <f>RAND()</f>
        <v/>
      </c>
      <c r="C6771">
        <f>IF(B6771&lt;P_3,3,IF(B6771&lt;P_3+P_4,4,5))</f>
        <v/>
      </c>
      <c r="D6771">
        <f>NORM.S.INV(RAND())</f>
        <v/>
      </c>
      <c r="E6771">
        <f>V0*EXP((rf-q_leak-0.5*sigma^2)*C6771+sigma*SQRT(C6771)*D6771)</f>
        <v/>
      </c>
      <c r="F6771">
        <f>SHL_face*(1+SHL_rate)^C6771</f>
        <v/>
      </c>
      <c r="G6771">
        <f>Pref_face*(1+Pref_rate)^C6771</f>
        <v/>
      </c>
      <c r="H6771">
        <f>MAX(E6771-F6771-G6771,0)</f>
        <v/>
      </c>
      <c r="I6771">
        <f>MIN(E6771,F6771+G6771)+(1-MgmtPct)*H6771</f>
        <v/>
      </c>
      <c r="J6771">
        <f>IF(I6771/SponsorCost&gt;=RatchetTrigger,1,0)</f>
        <v/>
      </c>
      <c r="K6771">
        <f>IF(J6771=1,MgmtPctRatchet,MgmtPct)</f>
        <v/>
      </c>
      <c r="L6771">
        <f>K6771*H6771</f>
        <v/>
      </c>
      <c r="M6771">
        <f>EXP(-rf*C6771)*L6771</f>
        <v/>
      </c>
      <c r="N6771">
        <f>EXP(-rf*C6771)*E6771</f>
        <v/>
      </c>
    </row>
    <row r="6772">
      <c r="A6772" t="n">
        <v>6764</v>
      </c>
      <c r="B6772">
        <f>RAND()</f>
        <v/>
      </c>
      <c r="C6772">
        <f>IF(B6772&lt;P_3,3,IF(B6772&lt;P_3+P_4,4,5))</f>
        <v/>
      </c>
      <c r="D6772">
        <f>NORM.S.INV(RAND())</f>
        <v/>
      </c>
      <c r="E6772">
        <f>V0*EXP((rf-q_leak-0.5*sigma^2)*C6772+sigma*SQRT(C6772)*D6772)</f>
        <v/>
      </c>
      <c r="F6772">
        <f>SHL_face*(1+SHL_rate)^C6772</f>
        <v/>
      </c>
      <c r="G6772">
        <f>Pref_face*(1+Pref_rate)^C6772</f>
        <v/>
      </c>
      <c r="H6772">
        <f>MAX(E6772-F6772-G6772,0)</f>
        <v/>
      </c>
      <c r="I6772">
        <f>MIN(E6772,F6772+G6772)+(1-MgmtPct)*H6772</f>
        <v/>
      </c>
      <c r="J6772">
        <f>IF(I6772/SponsorCost&gt;=RatchetTrigger,1,0)</f>
        <v/>
      </c>
      <c r="K6772">
        <f>IF(J6772=1,MgmtPctRatchet,MgmtPct)</f>
        <v/>
      </c>
      <c r="L6772">
        <f>K6772*H6772</f>
        <v/>
      </c>
      <c r="M6772">
        <f>EXP(-rf*C6772)*L6772</f>
        <v/>
      </c>
      <c r="N6772">
        <f>EXP(-rf*C6772)*E6772</f>
        <v/>
      </c>
    </row>
    <row r="6773">
      <c r="A6773" t="n">
        <v>6765</v>
      </c>
      <c r="B6773">
        <f>RAND()</f>
        <v/>
      </c>
      <c r="C6773">
        <f>IF(B6773&lt;P_3,3,IF(B6773&lt;P_3+P_4,4,5))</f>
        <v/>
      </c>
      <c r="D6773">
        <f>NORM.S.INV(RAND())</f>
        <v/>
      </c>
      <c r="E6773">
        <f>V0*EXP((rf-q_leak-0.5*sigma^2)*C6773+sigma*SQRT(C6773)*D6773)</f>
        <v/>
      </c>
      <c r="F6773">
        <f>SHL_face*(1+SHL_rate)^C6773</f>
        <v/>
      </c>
      <c r="G6773">
        <f>Pref_face*(1+Pref_rate)^C6773</f>
        <v/>
      </c>
      <c r="H6773">
        <f>MAX(E6773-F6773-G6773,0)</f>
        <v/>
      </c>
      <c r="I6773">
        <f>MIN(E6773,F6773+G6773)+(1-MgmtPct)*H6773</f>
        <v/>
      </c>
      <c r="J6773">
        <f>IF(I6773/SponsorCost&gt;=RatchetTrigger,1,0)</f>
        <v/>
      </c>
      <c r="K6773">
        <f>IF(J6773=1,MgmtPctRatchet,MgmtPct)</f>
        <v/>
      </c>
      <c r="L6773">
        <f>K6773*H6773</f>
        <v/>
      </c>
      <c r="M6773">
        <f>EXP(-rf*C6773)*L6773</f>
        <v/>
      </c>
      <c r="N6773">
        <f>EXP(-rf*C6773)*E6773</f>
        <v/>
      </c>
    </row>
    <row r="6774">
      <c r="A6774" t="n">
        <v>6766</v>
      </c>
      <c r="B6774">
        <f>RAND()</f>
        <v/>
      </c>
      <c r="C6774">
        <f>IF(B6774&lt;P_3,3,IF(B6774&lt;P_3+P_4,4,5))</f>
        <v/>
      </c>
      <c r="D6774">
        <f>NORM.S.INV(RAND())</f>
        <v/>
      </c>
      <c r="E6774">
        <f>V0*EXP((rf-q_leak-0.5*sigma^2)*C6774+sigma*SQRT(C6774)*D6774)</f>
        <v/>
      </c>
      <c r="F6774">
        <f>SHL_face*(1+SHL_rate)^C6774</f>
        <v/>
      </c>
      <c r="G6774">
        <f>Pref_face*(1+Pref_rate)^C6774</f>
        <v/>
      </c>
      <c r="H6774">
        <f>MAX(E6774-F6774-G6774,0)</f>
        <v/>
      </c>
      <c r="I6774">
        <f>MIN(E6774,F6774+G6774)+(1-MgmtPct)*H6774</f>
        <v/>
      </c>
      <c r="J6774">
        <f>IF(I6774/SponsorCost&gt;=RatchetTrigger,1,0)</f>
        <v/>
      </c>
      <c r="K6774">
        <f>IF(J6774=1,MgmtPctRatchet,MgmtPct)</f>
        <v/>
      </c>
      <c r="L6774">
        <f>K6774*H6774</f>
        <v/>
      </c>
      <c r="M6774">
        <f>EXP(-rf*C6774)*L6774</f>
        <v/>
      </c>
      <c r="N6774">
        <f>EXP(-rf*C6774)*E6774</f>
        <v/>
      </c>
    </row>
    <row r="6775">
      <c r="A6775" t="n">
        <v>6767</v>
      </c>
      <c r="B6775">
        <f>RAND()</f>
        <v/>
      </c>
      <c r="C6775">
        <f>IF(B6775&lt;P_3,3,IF(B6775&lt;P_3+P_4,4,5))</f>
        <v/>
      </c>
      <c r="D6775">
        <f>NORM.S.INV(RAND())</f>
        <v/>
      </c>
      <c r="E6775">
        <f>V0*EXP((rf-q_leak-0.5*sigma^2)*C6775+sigma*SQRT(C6775)*D6775)</f>
        <v/>
      </c>
      <c r="F6775">
        <f>SHL_face*(1+SHL_rate)^C6775</f>
        <v/>
      </c>
      <c r="G6775">
        <f>Pref_face*(1+Pref_rate)^C6775</f>
        <v/>
      </c>
      <c r="H6775">
        <f>MAX(E6775-F6775-G6775,0)</f>
        <v/>
      </c>
      <c r="I6775">
        <f>MIN(E6775,F6775+G6775)+(1-MgmtPct)*H6775</f>
        <v/>
      </c>
      <c r="J6775">
        <f>IF(I6775/SponsorCost&gt;=RatchetTrigger,1,0)</f>
        <v/>
      </c>
      <c r="K6775">
        <f>IF(J6775=1,MgmtPctRatchet,MgmtPct)</f>
        <v/>
      </c>
      <c r="L6775">
        <f>K6775*H6775</f>
        <v/>
      </c>
      <c r="M6775">
        <f>EXP(-rf*C6775)*L6775</f>
        <v/>
      </c>
      <c r="N6775">
        <f>EXP(-rf*C6775)*E6775</f>
        <v/>
      </c>
    </row>
    <row r="6776">
      <c r="A6776" t="n">
        <v>6768</v>
      </c>
      <c r="B6776">
        <f>RAND()</f>
        <v/>
      </c>
      <c r="C6776">
        <f>IF(B6776&lt;P_3,3,IF(B6776&lt;P_3+P_4,4,5))</f>
        <v/>
      </c>
      <c r="D6776">
        <f>NORM.S.INV(RAND())</f>
        <v/>
      </c>
      <c r="E6776">
        <f>V0*EXP((rf-q_leak-0.5*sigma^2)*C6776+sigma*SQRT(C6776)*D6776)</f>
        <v/>
      </c>
      <c r="F6776">
        <f>SHL_face*(1+SHL_rate)^C6776</f>
        <v/>
      </c>
      <c r="G6776">
        <f>Pref_face*(1+Pref_rate)^C6776</f>
        <v/>
      </c>
      <c r="H6776">
        <f>MAX(E6776-F6776-G6776,0)</f>
        <v/>
      </c>
      <c r="I6776">
        <f>MIN(E6776,F6776+G6776)+(1-MgmtPct)*H6776</f>
        <v/>
      </c>
      <c r="J6776">
        <f>IF(I6776/SponsorCost&gt;=RatchetTrigger,1,0)</f>
        <v/>
      </c>
      <c r="K6776">
        <f>IF(J6776=1,MgmtPctRatchet,MgmtPct)</f>
        <v/>
      </c>
      <c r="L6776">
        <f>K6776*H6776</f>
        <v/>
      </c>
      <c r="M6776">
        <f>EXP(-rf*C6776)*L6776</f>
        <v/>
      </c>
      <c r="N6776">
        <f>EXP(-rf*C6776)*E6776</f>
        <v/>
      </c>
    </row>
    <row r="6777">
      <c r="A6777" t="n">
        <v>6769</v>
      </c>
      <c r="B6777">
        <f>RAND()</f>
        <v/>
      </c>
      <c r="C6777">
        <f>IF(B6777&lt;P_3,3,IF(B6777&lt;P_3+P_4,4,5))</f>
        <v/>
      </c>
      <c r="D6777">
        <f>NORM.S.INV(RAND())</f>
        <v/>
      </c>
      <c r="E6777">
        <f>V0*EXP((rf-q_leak-0.5*sigma^2)*C6777+sigma*SQRT(C6777)*D6777)</f>
        <v/>
      </c>
      <c r="F6777">
        <f>SHL_face*(1+SHL_rate)^C6777</f>
        <v/>
      </c>
      <c r="G6777">
        <f>Pref_face*(1+Pref_rate)^C6777</f>
        <v/>
      </c>
      <c r="H6777">
        <f>MAX(E6777-F6777-G6777,0)</f>
        <v/>
      </c>
      <c r="I6777">
        <f>MIN(E6777,F6777+G6777)+(1-MgmtPct)*H6777</f>
        <v/>
      </c>
      <c r="J6777">
        <f>IF(I6777/SponsorCost&gt;=RatchetTrigger,1,0)</f>
        <v/>
      </c>
      <c r="K6777">
        <f>IF(J6777=1,MgmtPctRatchet,MgmtPct)</f>
        <v/>
      </c>
      <c r="L6777">
        <f>K6777*H6777</f>
        <v/>
      </c>
      <c r="M6777">
        <f>EXP(-rf*C6777)*L6777</f>
        <v/>
      </c>
      <c r="N6777">
        <f>EXP(-rf*C6777)*E6777</f>
        <v/>
      </c>
    </row>
    <row r="6778">
      <c r="A6778" t="n">
        <v>6770</v>
      </c>
      <c r="B6778">
        <f>RAND()</f>
        <v/>
      </c>
      <c r="C6778">
        <f>IF(B6778&lt;P_3,3,IF(B6778&lt;P_3+P_4,4,5))</f>
        <v/>
      </c>
      <c r="D6778">
        <f>NORM.S.INV(RAND())</f>
        <v/>
      </c>
      <c r="E6778">
        <f>V0*EXP((rf-q_leak-0.5*sigma^2)*C6778+sigma*SQRT(C6778)*D6778)</f>
        <v/>
      </c>
      <c r="F6778">
        <f>SHL_face*(1+SHL_rate)^C6778</f>
        <v/>
      </c>
      <c r="G6778">
        <f>Pref_face*(1+Pref_rate)^C6778</f>
        <v/>
      </c>
      <c r="H6778">
        <f>MAX(E6778-F6778-G6778,0)</f>
        <v/>
      </c>
      <c r="I6778">
        <f>MIN(E6778,F6778+G6778)+(1-MgmtPct)*H6778</f>
        <v/>
      </c>
      <c r="J6778">
        <f>IF(I6778/SponsorCost&gt;=RatchetTrigger,1,0)</f>
        <v/>
      </c>
      <c r="K6778">
        <f>IF(J6778=1,MgmtPctRatchet,MgmtPct)</f>
        <v/>
      </c>
      <c r="L6778">
        <f>K6778*H6778</f>
        <v/>
      </c>
      <c r="M6778">
        <f>EXP(-rf*C6778)*L6778</f>
        <v/>
      </c>
      <c r="N6778">
        <f>EXP(-rf*C6778)*E6778</f>
        <v/>
      </c>
    </row>
    <row r="6779">
      <c r="A6779" t="n">
        <v>6771</v>
      </c>
      <c r="B6779">
        <f>RAND()</f>
        <v/>
      </c>
      <c r="C6779">
        <f>IF(B6779&lt;P_3,3,IF(B6779&lt;P_3+P_4,4,5))</f>
        <v/>
      </c>
      <c r="D6779">
        <f>NORM.S.INV(RAND())</f>
        <v/>
      </c>
      <c r="E6779">
        <f>V0*EXP((rf-q_leak-0.5*sigma^2)*C6779+sigma*SQRT(C6779)*D6779)</f>
        <v/>
      </c>
      <c r="F6779">
        <f>SHL_face*(1+SHL_rate)^C6779</f>
        <v/>
      </c>
      <c r="G6779">
        <f>Pref_face*(1+Pref_rate)^C6779</f>
        <v/>
      </c>
      <c r="H6779">
        <f>MAX(E6779-F6779-G6779,0)</f>
        <v/>
      </c>
      <c r="I6779">
        <f>MIN(E6779,F6779+G6779)+(1-MgmtPct)*H6779</f>
        <v/>
      </c>
      <c r="J6779">
        <f>IF(I6779/SponsorCost&gt;=RatchetTrigger,1,0)</f>
        <v/>
      </c>
      <c r="K6779">
        <f>IF(J6779=1,MgmtPctRatchet,MgmtPct)</f>
        <v/>
      </c>
      <c r="L6779">
        <f>K6779*H6779</f>
        <v/>
      </c>
      <c r="M6779">
        <f>EXP(-rf*C6779)*L6779</f>
        <v/>
      </c>
      <c r="N6779">
        <f>EXP(-rf*C6779)*E6779</f>
        <v/>
      </c>
    </row>
    <row r="6780">
      <c r="A6780" t="n">
        <v>6772</v>
      </c>
      <c r="B6780">
        <f>RAND()</f>
        <v/>
      </c>
      <c r="C6780">
        <f>IF(B6780&lt;P_3,3,IF(B6780&lt;P_3+P_4,4,5))</f>
        <v/>
      </c>
      <c r="D6780">
        <f>NORM.S.INV(RAND())</f>
        <v/>
      </c>
      <c r="E6780">
        <f>V0*EXP((rf-q_leak-0.5*sigma^2)*C6780+sigma*SQRT(C6780)*D6780)</f>
        <v/>
      </c>
      <c r="F6780">
        <f>SHL_face*(1+SHL_rate)^C6780</f>
        <v/>
      </c>
      <c r="G6780">
        <f>Pref_face*(1+Pref_rate)^C6780</f>
        <v/>
      </c>
      <c r="H6780">
        <f>MAX(E6780-F6780-G6780,0)</f>
        <v/>
      </c>
      <c r="I6780">
        <f>MIN(E6780,F6780+G6780)+(1-MgmtPct)*H6780</f>
        <v/>
      </c>
      <c r="J6780">
        <f>IF(I6780/SponsorCost&gt;=RatchetTrigger,1,0)</f>
        <v/>
      </c>
      <c r="K6780">
        <f>IF(J6780=1,MgmtPctRatchet,MgmtPct)</f>
        <v/>
      </c>
      <c r="L6780">
        <f>K6780*H6780</f>
        <v/>
      </c>
      <c r="M6780">
        <f>EXP(-rf*C6780)*L6780</f>
        <v/>
      </c>
      <c r="N6780">
        <f>EXP(-rf*C6780)*E6780</f>
        <v/>
      </c>
    </row>
    <row r="6781">
      <c r="A6781" t="n">
        <v>6773</v>
      </c>
      <c r="B6781">
        <f>RAND()</f>
        <v/>
      </c>
      <c r="C6781">
        <f>IF(B6781&lt;P_3,3,IF(B6781&lt;P_3+P_4,4,5))</f>
        <v/>
      </c>
      <c r="D6781">
        <f>NORM.S.INV(RAND())</f>
        <v/>
      </c>
      <c r="E6781">
        <f>V0*EXP((rf-q_leak-0.5*sigma^2)*C6781+sigma*SQRT(C6781)*D6781)</f>
        <v/>
      </c>
      <c r="F6781">
        <f>SHL_face*(1+SHL_rate)^C6781</f>
        <v/>
      </c>
      <c r="G6781">
        <f>Pref_face*(1+Pref_rate)^C6781</f>
        <v/>
      </c>
      <c r="H6781">
        <f>MAX(E6781-F6781-G6781,0)</f>
        <v/>
      </c>
      <c r="I6781">
        <f>MIN(E6781,F6781+G6781)+(1-MgmtPct)*H6781</f>
        <v/>
      </c>
      <c r="J6781">
        <f>IF(I6781/SponsorCost&gt;=RatchetTrigger,1,0)</f>
        <v/>
      </c>
      <c r="K6781">
        <f>IF(J6781=1,MgmtPctRatchet,MgmtPct)</f>
        <v/>
      </c>
      <c r="L6781">
        <f>K6781*H6781</f>
        <v/>
      </c>
      <c r="M6781">
        <f>EXP(-rf*C6781)*L6781</f>
        <v/>
      </c>
      <c r="N6781">
        <f>EXP(-rf*C6781)*E6781</f>
        <v/>
      </c>
    </row>
    <row r="6782">
      <c r="A6782" t="n">
        <v>6774</v>
      </c>
      <c r="B6782">
        <f>RAND()</f>
        <v/>
      </c>
      <c r="C6782">
        <f>IF(B6782&lt;P_3,3,IF(B6782&lt;P_3+P_4,4,5))</f>
        <v/>
      </c>
      <c r="D6782">
        <f>NORM.S.INV(RAND())</f>
        <v/>
      </c>
      <c r="E6782">
        <f>V0*EXP((rf-q_leak-0.5*sigma^2)*C6782+sigma*SQRT(C6782)*D6782)</f>
        <v/>
      </c>
      <c r="F6782">
        <f>SHL_face*(1+SHL_rate)^C6782</f>
        <v/>
      </c>
      <c r="G6782">
        <f>Pref_face*(1+Pref_rate)^C6782</f>
        <v/>
      </c>
      <c r="H6782">
        <f>MAX(E6782-F6782-G6782,0)</f>
        <v/>
      </c>
      <c r="I6782">
        <f>MIN(E6782,F6782+G6782)+(1-MgmtPct)*H6782</f>
        <v/>
      </c>
      <c r="J6782">
        <f>IF(I6782/SponsorCost&gt;=RatchetTrigger,1,0)</f>
        <v/>
      </c>
      <c r="K6782">
        <f>IF(J6782=1,MgmtPctRatchet,MgmtPct)</f>
        <v/>
      </c>
      <c r="L6782">
        <f>K6782*H6782</f>
        <v/>
      </c>
      <c r="M6782">
        <f>EXP(-rf*C6782)*L6782</f>
        <v/>
      </c>
      <c r="N6782">
        <f>EXP(-rf*C6782)*E6782</f>
        <v/>
      </c>
    </row>
    <row r="6783">
      <c r="A6783" t="n">
        <v>6775</v>
      </c>
      <c r="B6783">
        <f>RAND()</f>
        <v/>
      </c>
      <c r="C6783">
        <f>IF(B6783&lt;P_3,3,IF(B6783&lt;P_3+P_4,4,5))</f>
        <v/>
      </c>
      <c r="D6783">
        <f>NORM.S.INV(RAND())</f>
        <v/>
      </c>
      <c r="E6783">
        <f>V0*EXP((rf-q_leak-0.5*sigma^2)*C6783+sigma*SQRT(C6783)*D6783)</f>
        <v/>
      </c>
      <c r="F6783">
        <f>SHL_face*(1+SHL_rate)^C6783</f>
        <v/>
      </c>
      <c r="G6783">
        <f>Pref_face*(1+Pref_rate)^C6783</f>
        <v/>
      </c>
      <c r="H6783">
        <f>MAX(E6783-F6783-G6783,0)</f>
        <v/>
      </c>
      <c r="I6783">
        <f>MIN(E6783,F6783+G6783)+(1-MgmtPct)*H6783</f>
        <v/>
      </c>
      <c r="J6783">
        <f>IF(I6783/SponsorCost&gt;=RatchetTrigger,1,0)</f>
        <v/>
      </c>
      <c r="K6783">
        <f>IF(J6783=1,MgmtPctRatchet,MgmtPct)</f>
        <v/>
      </c>
      <c r="L6783">
        <f>K6783*H6783</f>
        <v/>
      </c>
      <c r="M6783">
        <f>EXP(-rf*C6783)*L6783</f>
        <v/>
      </c>
      <c r="N6783">
        <f>EXP(-rf*C6783)*E6783</f>
        <v/>
      </c>
    </row>
    <row r="6784">
      <c r="A6784" t="n">
        <v>6776</v>
      </c>
      <c r="B6784">
        <f>RAND()</f>
        <v/>
      </c>
      <c r="C6784">
        <f>IF(B6784&lt;P_3,3,IF(B6784&lt;P_3+P_4,4,5))</f>
        <v/>
      </c>
      <c r="D6784">
        <f>NORM.S.INV(RAND())</f>
        <v/>
      </c>
      <c r="E6784">
        <f>V0*EXP((rf-q_leak-0.5*sigma^2)*C6784+sigma*SQRT(C6784)*D6784)</f>
        <v/>
      </c>
      <c r="F6784">
        <f>SHL_face*(1+SHL_rate)^C6784</f>
        <v/>
      </c>
      <c r="G6784">
        <f>Pref_face*(1+Pref_rate)^C6784</f>
        <v/>
      </c>
      <c r="H6784">
        <f>MAX(E6784-F6784-G6784,0)</f>
        <v/>
      </c>
      <c r="I6784">
        <f>MIN(E6784,F6784+G6784)+(1-MgmtPct)*H6784</f>
        <v/>
      </c>
      <c r="J6784">
        <f>IF(I6784/SponsorCost&gt;=RatchetTrigger,1,0)</f>
        <v/>
      </c>
      <c r="K6784">
        <f>IF(J6784=1,MgmtPctRatchet,MgmtPct)</f>
        <v/>
      </c>
      <c r="L6784">
        <f>K6784*H6784</f>
        <v/>
      </c>
      <c r="M6784">
        <f>EXP(-rf*C6784)*L6784</f>
        <v/>
      </c>
      <c r="N6784">
        <f>EXP(-rf*C6784)*E6784</f>
        <v/>
      </c>
    </row>
    <row r="6785">
      <c r="A6785" t="n">
        <v>6777</v>
      </c>
      <c r="B6785">
        <f>RAND()</f>
        <v/>
      </c>
      <c r="C6785">
        <f>IF(B6785&lt;P_3,3,IF(B6785&lt;P_3+P_4,4,5))</f>
        <v/>
      </c>
      <c r="D6785">
        <f>NORM.S.INV(RAND())</f>
        <v/>
      </c>
      <c r="E6785">
        <f>V0*EXP((rf-q_leak-0.5*sigma^2)*C6785+sigma*SQRT(C6785)*D6785)</f>
        <v/>
      </c>
      <c r="F6785">
        <f>SHL_face*(1+SHL_rate)^C6785</f>
        <v/>
      </c>
      <c r="G6785">
        <f>Pref_face*(1+Pref_rate)^C6785</f>
        <v/>
      </c>
      <c r="H6785">
        <f>MAX(E6785-F6785-G6785,0)</f>
        <v/>
      </c>
      <c r="I6785">
        <f>MIN(E6785,F6785+G6785)+(1-MgmtPct)*H6785</f>
        <v/>
      </c>
      <c r="J6785">
        <f>IF(I6785/SponsorCost&gt;=RatchetTrigger,1,0)</f>
        <v/>
      </c>
      <c r="K6785">
        <f>IF(J6785=1,MgmtPctRatchet,MgmtPct)</f>
        <v/>
      </c>
      <c r="L6785">
        <f>K6785*H6785</f>
        <v/>
      </c>
      <c r="M6785">
        <f>EXP(-rf*C6785)*L6785</f>
        <v/>
      </c>
      <c r="N6785">
        <f>EXP(-rf*C6785)*E6785</f>
        <v/>
      </c>
    </row>
    <row r="6786">
      <c r="A6786" t="n">
        <v>6778</v>
      </c>
      <c r="B6786">
        <f>RAND()</f>
        <v/>
      </c>
      <c r="C6786">
        <f>IF(B6786&lt;P_3,3,IF(B6786&lt;P_3+P_4,4,5))</f>
        <v/>
      </c>
      <c r="D6786">
        <f>NORM.S.INV(RAND())</f>
        <v/>
      </c>
      <c r="E6786">
        <f>V0*EXP((rf-q_leak-0.5*sigma^2)*C6786+sigma*SQRT(C6786)*D6786)</f>
        <v/>
      </c>
      <c r="F6786">
        <f>SHL_face*(1+SHL_rate)^C6786</f>
        <v/>
      </c>
      <c r="G6786">
        <f>Pref_face*(1+Pref_rate)^C6786</f>
        <v/>
      </c>
      <c r="H6786">
        <f>MAX(E6786-F6786-G6786,0)</f>
        <v/>
      </c>
      <c r="I6786">
        <f>MIN(E6786,F6786+G6786)+(1-MgmtPct)*H6786</f>
        <v/>
      </c>
      <c r="J6786">
        <f>IF(I6786/SponsorCost&gt;=RatchetTrigger,1,0)</f>
        <v/>
      </c>
      <c r="K6786">
        <f>IF(J6786=1,MgmtPctRatchet,MgmtPct)</f>
        <v/>
      </c>
      <c r="L6786">
        <f>K6786*H6786</f>
        <v/>
      </c>
      <c r="M6786">
        <f>EXP(-rf*C6786)*L6786</f>
        <v/>
      </c>
      <c r="N6786">
        <f>EXP(-rf*C6786)*E6786</f>
        <v/>
      </c>
    </row>
    <row r="6787">
      <c r="A6787" t="n">
        <v>6779</v>
      </c>
      <c r="B6787">
        <f>RAND()</f>
        <v/>
      </c>
      <c r="C6787">
        <f>IF(B6787&lt;P_3,3,IF(B6787&lt;P_3+P_4,4,5))</f>
        <v/>
      </c>
      <c r="D6787">
        <f>NORM.S.INV(RAND())</f>
        <v/>
      </c>
      <c r="E6787">
        <f>V0*EXP((rf-q_leak-0.5*sigma^2)*C6787+sigma*SQRT(C6787)*D6787)</f>
        <v/>
      </c>
      <c r="F6787">
        <f>SHL_face*(1+SHL_rate)^C6787</f>
        <v/>
      </c>
      <c r="G6787">
        <f>Pref_face*(1+Pref_rate)^C6787</f>
        <v/>
      </c>
      <c r="H6787">
        <f>MAX(E6787-F6787-G6787,0)</f>
        <v/>
      </c>
      <c r="I6787">
        <f>MIN(E6787,F6787+G6787)+(1-MgmtPct)*H6787</f>
        <v/>
      </c>
      <c r="J6787">
        <f>IF(I6787/SponsorCost&gt;=RatchetTrigger,1,0)</f>
        <v/>
      </c>
      <c r="K6787">
        <f>IF(J6787=1,MgmtPctRatchet,MgmtPct)</f>
        <v/>
      </c>
      <c r="L6787">
        <f>K6787*H6787</f>
        <v/>
      </c>
      <c r="M6787">
        <f>EXP(-rf*C6787)*L6787</f>
        <v/>
      </c>
      <c r="N6787">
        <f>EXP(-rf*C6787)*E6787</f>
        <v/>
      </c>
    </row>
    <row r="6788">
      <c r="A6788" t="n">
        <v>6780</v>
      </c>
      <c r="B6788">
        <f>RAND()</f>
        <v/>
      </c>
      <c r="C6788">
        <f>IF(B6788&lt;P_3,3,IF(B6788&lt;P_3+P_4,4,5))</f>
        <v/>
      </c>
      <c r="D6788">
        <f>NORM.S.INV(RAND())</f>
        <v/>
      </c>
      <c r="E6788">
        <f>V0*EXP((rf-q_leak-0.5*sigma^2)*C6788+sigma*SQRT(C6788)*D6788)</f>
        <v/>
      </c>
      <c r="F6788">
        <f>SHL_face*(1+SHL_rate)^C6788</f>
        <v/>
      </c>
      <c r="G6788">
        <f>Pref_face*(1+Pref_rate)^C6788</f>
        <v/>
      </c>
      <c r="H6788">
        <f>MAX(E6788-F6788-G6788,0)</f>
        <v/>
      </c>
      <c r="I6788">
        <f>MIN(E6788,F6788+G6788)+(1-MgmtPct)*H6788</f>
        <v/>
      </c>
      <c r="J6788">
        <f>IF(I6788/SponsorCost&gt;=RatchetTrigger,1,0)</f>
        <v/>
      </c>
      <c r="K6788">
        <f>IF(J6788=1,MgmtPctRatchet,MgmtPct)</f>
        <v/>
      </c>
      <c r="L6788">
        <f>K6788*H6788</f>
        <v/>
      </c>
      <c r="M6788">
        <f>EXP(-rf*C6788)*L6788</f>
        <v/>
      </c>
      <c r="N6788">
        <f>EXP(-rf*C6788)*E6788</f>
        <v/>
      </c>
    </row>
    <row r="6789">
      <c r="A6789" t="n">
        <v>6781</v>
      </c>
      <c r="B6789">
        <f>RAND()</f>
        <v/>
      </c>
      <c r="C6789">
        <f>IF(B6789&lt;P_3,3,IF(B6789&lt;P_3+P_4,4,5))</f>
        <v/>
      </c>
      <c r="D6789">
        <f>NORM.S.INV(RAND())</f>
        <v/>
      </c>
      <c r="E6789">
        <f>V0*EXP((rf-q_leak-0.5*sigma^2)*C6789+sigma*SQRT(C6789)*D6789)</f>
        <v/>
      </c>
      <c r="F6789">
        <f>SHL_face*(1+SHL_rate)^C6789</f>
        <v/>
      </c>
      <c r="G6789">
        <f>Pref_face*(1+Pref_rate)^C6789</f>
        <v/>
      </c>
      <c r="H6789">
        <f>MAX(E6789-F6789-G6789,0)</f>
        <v/>
      </c>
      <c r="I6789">
        <f>MIN(E6789,F6789+G6789)+(1-MgmtPct)*H6789</f>
        <v/>
      </c>
      <c r="J6789">
        <f>IF(I6789/SponsorCost&gt;=RatchetTrigger,1,0)</f>
        <v/>
      </c>
      <c r="K6789">
        <f>IF(J6789=1,MgmtPctRatchet,MgmtPct)</f>
        <v/>
      </c>
      <c r="L6789">
        <f>K6789*H6789</f>
        <v/>
      </c>
      <c r="M6789">
        <f>EXP(-rf*C6789)*L6789</f>
        <v/>
      </c>
      <c r="N6789">
        <f>EXP(-rf*C6789)*E6789</f>
        <v/>
      </c>
    </row>
    <row r="6790">
      <c r="A6790" t="n">
        <v>6782</v>
      </c>
      <c r="B6790">
        <f>RAND()</f>
        <v/>
      </c>
      <c r="C6790">
        <f>IF(B6790&lt;P_3,3,IF(B6790&lt;P_3+P_4,4,5))</f>
        <v/>
      </c>
      <c r="D6790">
        <f>NORM.S.INV(RAND())</f>
        <v/>
      </c>
      <c r="E6790">
        <f>V0*EXP((rf-q_leak-0.5*sigma^2)*C6790+sigma*SQRT(C6790)*D6790)</f>
        <v/>
      </c>
      <c r="F6790">
        <f>SHL_face*(1+SHL_rate)^C6790</f>
        <v/>
      </c>
      <c r="G6790">
        <f>Pref_face*(1+Pref_rate)^C6790</f>
        <v/>
      </c>
      <c r="H6790">
        <f>MAX(E6790-F6790-G6790,0)</f>
        <v/>
      </c>
      <c r="I6790">
        <f>MIN(E6790,F6790+G6790)+(1-MgmtPct)*H6790</f>
        <v/>
      </c>
      <c r="J6790">
        <f>IF(I6790/SponsorCost&gt;=RatchetTrigger,1,0)</f>
        <v/>
      </c>
      <c r="K6790">
        <f>IF(J6790=1,MgmtPctRatchet,MgmtPct)</f>
        <v/>
      </c>
      <c r="L6790">
        <f>K6790*H6790</f>
        <v/>
      </c>
      <c r="M6790">
        <f>EXP(-rf*C6790)*L6790</f>
        <v/>
      </c>
      <c r="N6790">
        <f>EXP(-rf*C6790)*E6790</f>
        <v/>
      </c>
    </row>
    <row r="6791">
      <c r="A6791" t="n">
        <v>6783</v>
      </c>
      <c r="B6791">
        <f>RAND()</f>
        <v/>
      </c>
      <c r="C6791">
        <f>IF(B6791&lt;P_3,3,IF(B6791&lt;P_3+P_4,4,5))</f>
        <v/>
      </c>
      <c r="D6791">
        <f>NORM.S.INV(RAND())</f>
        <v/>
      </c>
      <c r="E6791">
        <f>V0*EXP((rf-q_leak-0.5*sigma^2)*C6791+sigma*SQRT(C6791)*D6791)</f>
        <v/>
      </c>
      <c r="F6791">
        <f>SHL_face*(1+SHL_rate)^C6791</f>
        <v/>
      </c>
      <c r="G6791">
        <f>Pref_face*(1+Pref_rate)^C6791</f>
        <v/>
      </c>
      <c r="H6791">
        <f>MAX(E6791-F6791-G6791,0)</f>
        <v/>
      </c>
      <c r="I6791">
        <f>MIN(E6791,F6791+G6791)+(1-MgmtPct)*H6791</f>
        <v/>
      </c>
      <c r="J6791">
        <f>IF(I6791/SponsorCost&gt;=RatchetTrigger,1,0)</f>
        <v/>
      </c>
      <c r="K6791">
        <f>IF(J6791=1,MgmtPctRatchet,MgmtPct)</f>
        <v/>
      </c>
      <c r="L6791">
        <f>K6791*H6791</f>
        <v/>
      </c>
      <c r="M6791">
        <f>EXP(-rf*C6791)*L6791</f>
        <v/>
      </c>
      <c r="N6791">
        <f>EXP(-rf*C6791)*E6791</f>
        <v/>
      </c>
    </row>
    <row r="6792">
      <c r="A6792" t="n">
        <v>6784</v>
      </c>
      <c r="B6792">
        <f>RAND()</f>
        <v/>
      </c>
      <c r="C6792">
        <f>IF(B6792&lt;P_3,3,IF(B6792&lt;P_3+P_4,4,5))</f>
        <v/>
      </c>
      <c r="D6792">
        <f>NORM.S.INV(RAND())</f>
        <v/>
      </c>
      <c r="E6792">
        <f>V0*EXP((rf-q_leak-0.5*sigma^2)*C6792+sigma*SQRT(C6792)*D6792)</f>
        <v/>
      </c>
      <c r="F6792">
        <f>SHL_face*(1+SHL_rate)^C6792</f>
        <v/>
      </c>
      <c r="G6792">
        <f>Pref_face*(1+Pref_rate)^C6792</f>
        <v/>
      </c>
      <c r="H6792">
        <f>MAX(E6792-F6792-G6792,0)</f>
        <v/>
      </c>
      <c r="I6792">
        <f>MIN(E6792,F6792+G6792)+(1-MgmtPct)*H6792</f>
        <v/>
      </c>
      <c r="J6792">
        <f>IF(I6792/SponsorCost&gt;=RatchetTrigger,1,0)</f>
        <v/>
      </c>
      <c r="K6792">
        <f>IF(J6792=1,MgmtPctRatchet,MgmtPct)</f>
        <v/>
      </c>
      <c r="L6792">
        <f>K6792*H6792</f>
        <v/>
      </c>
      <c r="M6792">
        <f>EXP(-rf*C6792)*L6792</f>
        <v/>
      </c>
      <c r="N6792">
        <f>EXP(-rf*C6792)*E6792</f>
        <v/>
      </c>
    </row>
    <row r="6793">
      <c r="A6793" t="n">
        <v>6785</v>
      </c>
      <c r="B6793">
        <f>RAND()</f>
        <v/>
      </c>
      <c r="C6793">
        <f>IF(B6793&lt;P_3,3,IF(B6793&lt;P_3+P_4,4,5))</f>
        <v/>
      </c>
      <c r="D6793">
        <f>NORM.S.INV(RAND())</f>
        <v/>
      </c>
      <c r="E6793">
        <f>V0*EXP((rf-q_leak-0.5*sigma^2)*C6793+sigma*SQRT(C6793)*D6793)</f>
        <v/>
      </c>
      <c r="F6793">
        <f>SHL_face*(1+SHL_rate)^C6793</f>
        <v/>
      </c>
      <c r="G6793">
        <f>Pref_face*(1+Pref_rate)^C6793</f>
        <v/>
      </c>
      <c r="H6793">
        <f>MAX(E6793-F6793-G6793,0)</f>
        <v/>
      </c>
      <c r="I6793">
        <f>MIN(E6793,F6793+G6793)+(1-MgmtPct)*H6793</f>
        <v/>
      </c>
      <c r="J6793">
        <f>IF(I6793/SponsorCost&gt;=RatchetTrigger,1,0)</f>
        <v/>
      </c>
      <c r="K6793">
        <f>IF(J6793=1,MgmtPctRatchet,MgmtPct)</f>
        <v/>
      </c>
      <c r="L6793">
        <f>K6793*H6793</f>
        <v/>
      </c>
      <c r="M6793">
        <f>EXP(-rf*C6793)*L6793</f>
        <v/>
      </c>
      <c r="N6793">
        <f>EXP(-rf*C6793)*E6793</f>
        <v/>
      </c>
    </row>
    <row r="6794">
      <c r="A6794" t="n">
        <v>6786</v>
      </c>
      <c r="B6794">
        <f>RAND()</f>
        <v/>
      </c>
      <c r="C6794">
        <f>IF(B6794&lt;P_3,3,IF(B6794&lt;P_3+P_4,4,5))</f>
        <v/>
      </c>
      <c r="D6794">
        <f>NORM.S.INV(RAND())</f>
        <v/>
      </c>
      <c r="E6794">
        <f>V0*EXP((rf-q_leak-0.5*sigma^2)*C6794+sigma*SQRT(C6794)*D6794)</f>
        <v/>
      </c>
      <c r="F6794">
        <f>SHL_face*(1+SHL_rate)^C6794</f>
        <v/>
      </c>
      <c r="G6794">
        <f>Pref_face*(1+Pref_rate)^C6794</f>
        <v/>
      </c>
      <c r="H6794">
        <f>MAX(E6794-F6794-G6794,0)</f>
        <v/>
      </c>
      <c r="I6794">
        <f>MIN(E6794,F6794+G6794)+(1-MgmtPct)*H6794</f>
        <v/>
      </c>
      <c r="J6794">
        <f>IF(I6794/SponsorCost&gt;=RatchetTrigger,1,0)</f>
        <v/>
      </c>
      <c r="K6794">
        <f>IF(J6794=1,MgmtPctRatchet,MgmtPct)</f>
        <v/>
      </c>
      <c r="L6794">
        <f>K6794*H6794</f>
        <v/>
      </c>
      <c r="M6794">
        <f>EXP(-rf*C6794)*L6794</f>
        <v/>
      </c>
      <c r="N6794">
        <f>EXP(-rf*C6794)*E6794</f>
        <v/>
      </c>
    </row>
    <row r="6795">
      <c r="A6795" t="n">
        <v>6787</v>
      </c>
      <c r="B6795">
        <f>RAND()</f>
        <v/>
      </c>
      <c r="C6795">
        <f>IF(B6795&lt;P_3,3,IF(B6795&lt;P_3+P_4,4,5))</f>
        <v/>
      </c>
      <c r="D6795">
        <f>NORM.S.INV(RAND())</f>
        <v/>
      </c>
      <c r="E6795">
        <f>V0*EXP((rf-q_leak-0.5*sigma^2)*C6795+sigma*SQRT(C6795)*D6795)</f>
        <v/>
      </c>
      <c r="F6795">
        <f>SHL_face*(1+SHL_rate)^C6795</f>
        <v/>
      </c>
      <c r="G6795">
        <f>Pref_face*(1+Pref_rate)^C6795</f>
        <v/>
      </c>
      <c r="H6795">
        <f>MAX(E6795-F6795-G6795,0)</f>
        <v/>
      </c>
      <c r="I6795">
        <f>MIN(E6795,F6795+G6795)+(1-MgmtPct)*H6795</f>
        <v/>
      </c>
      <c r="J6795">
        <f>IF(I6795/SponsorCost&gt;=RatchetTrigger,1,0)</f>
        <v/>
      </c>
      <c r="K6795">
        <f>IF(J6795=1,MgmtPctRatchet,MgmtPct)</f>
        <v/>
      </c>
      <c r="L6795">
        <f>K6795*H6795</f>
        <v/>
      </c>
      <c r="M6795">
        <f>EXP(-rf*C6795)*L6795</f>
        <v/>
      </c>
      <c r="N6795">
        <f>EXP(-rf*C6795)*E6795</f>
        <v/>
      </c>
    </row>
    <row r="6796">
      <c r="A6796" t="n">
        <v>6788</v>
      </c>
      <c r="B6796">
        <f>RAND()</f>
        <v/>
      </c>
      <c r="C6796">
        <f>IF(B6796&lt;P_3,3,IF(B6796&lt;P_3+P_4,4,5))</f>
        <v/>
      </c>
      <c r="D6796">
        <f>NORM.S.INV(RAND())</f>
        <v/>
      </c>
      <c r="E6796">
        <f>V0*EXP((rf-q_leak-0.5*sigma^2)*C6796+sigma*SQRT(C6796)*D6796)</f>
        <v/>
      </c>
      <c r="F6796">
        <f>SHL_face*(1+SHL_rate)^C6796</f>
        <v/>
      </c>
      <c r="G6796">
        <f>Pref_face*(1+Pref_rate)^C6796</f>
        <v/>
      </c>
      <c r="H6796">
        <f>MAX(E6796-F6796-G6796,0)</f>
        <v/>
      </c>
      <c r="I6796">
        <f>MIN(E6796,F6796+G6796)+(1-MgmtPct)*H6796</f>
        <v/>
      </c>
      <c r="J6796">
        <f>IF(I6796/SponsorCost&gt;=RatchetTrigger,1,0)</f>
        <v/>
      </c>
      <c r="K6796">
        <f>IF(J6796=1,MgmtPctRatchet,MgmtPct)</f>
        <v/>
      </c>
      <c r="L6796">
        <f>K6796*H6796</f>
        <v/>
      </c>
      <c r="M6796">
        <f>EXP(-rf*C6796)*L6796</f>
        <v/>
      </c>
      <c r="N6796">
        <f>EXP(-rf*C6796)*E6796</f>
        <v/>
      </c>
    </row>
    <row r="6797">
      <c r="A6797" t="n">
        <v>6789</v>
      </c>
      <c r="B6797">
        <f>RAND()</f>
        <v/>
      </c>
      <c r="C6797">
        <f>IF(B6797&lt;P_3,3,IF(B6797&lt;P_3+P_4,4,5))</f>
        <v/>
      </c>
      <c r="D6797">
        <f>NORM.S.INV(RAND())</f>
        <v/>
      </c>
      <c r="E6797">
        <f>V0*EXP((rf-q_leak-0.5*sigma^2)*C6797+sigma*SQRT(C6797)*D6797)</f>
        <v/>
      </c>
      <c r="F6797">
        <f>SHL_face*(1+SHL_rate)^C6797</f>
        <v/>
      </c>
      <c r="G6797">
        <f>Pref_face*(1+Pref_rate)^C6797</f>
        <v/>
      </c>
      <c r="H6797">
        <f>MAX(E6797-F6797-G6797,0)</f>
        <v/>
      </c>
      <c r="I6797">
        <f>MIN(E6797,F6797+G6797)+(1-MgmtPct)*H6797</f>
        <v/>
      </c>
      <c r="J6797">
        <f>IF(I6797/SponsorCost&gt;=RatchetTrigger,1,0)</f>
        <v/>
      </c>
      <c r="K6797">
        <f>IF(J6797=1,MgmtPctRatchet,MgmtPct)</f>
        <v/>
      </c>
      <c r="L6797">
        <f>K6797*H6797</f>
        <v/>
      </c>
      <c r="M6797">
        <f>EXP(-rf*C6797)*L6797</f>
        <v/>
      </c>
      <c r="N6797">
        <f>EXP(-rf*C6797)*E6797</f>
        <v/>
      </c>
    </row>
    <row r="6798">
      <c r="A6798" t="n">
        <v>6790</v>
      </c>
      <c r="B6798">
        <f>RAND()</f>
        <v/>
      </c>
      <c r="C6798">
        <f>IF(B6798&lt;P_3,3,IF(B6798&lt;P_3+P_4,4,5))</f>
        <v/>
      </c>
      <c r="D6798">
        <f>NORM.S.INV(RAND())</f>
        <v/>
      </c>
      <c r="E6798">
        <f>V0*EXP((rf-q_leak-0.5*sigma^2)*C6798+sigma*SQRT(C6798)*D6798)</f>
        <v/>
      </c>
      <c r="F6798">
        <f>SHL_face*(1+SHL_rate)^C6798</f>
        <v/>
      </c>
      <c r="G6798">
        <f>Pref_face*(1+Pref_rate)^C6798</f>
        <v/>
      </c>
      <c r="H6798">
        <f>MAX(E6798-F6798-G6798,0)</f>
        <v/>
      </c>
      <c r="I6798">
        <f>MIN(E6798,F6798+G6798)+(1-MgmtPct)*H6798</f>
        <v/>
      </c>
      <c r="J6798">
        <f>IF(I6798/SponsorCost&gt;=RatchetTrigger,1,0)</f>
        <v/>
      </c>
      <c r="K6798">
        <f>IF(J6798=1,MgmtPctRatchet,MgmtPct)</f>
        <v/>
      </c>
      <c r="L6798">
        <f>K6798*H6798</f>
        <v/>
      </c>
      <c r="M6798">
        <f>EXP(-rf*C6798)*L6798</f>
        <v/>
      </c>
      <c r="N6798">
        <f>EXP(-rf*C6798)*E6798</f>
        <v/>
      </c>
    </row>
    <row r="6799">
      <c r="A6799" t="n">
        <v>6791</v>
      </c>
      <c r="B6799">
        <f>RAND()</f>
        <v/>
      </c>
      <c r="C6799">
        <f>IF(B6799&lt;P_3,3,IF(B6799&lt;P_3+P_4,4,5))</f>
        <v/>
      </c>
      <c r="D6799">
        <f>NORM.S.INV(RAND())</f>
        <v/>
      </c>
      <c r="E6799">
        <f>V0*EXP((rf-q_leak-0.5*sigma^2)*C6799+sigma*SQRT(C6799)*D6799)</f>
        <v/>
      </c>
      <c r="F6799">
        <f>SHL_face*(1+SHL_rate)^C6799</f>
        <v/>
      </c>
      <c r="G6799">
        <f>Pref_face*(1+Pref_rate)^C6799</f>
        <v/>
      </c>
      <c r="H6799">
        <f>MAX(E6799-F6799-G6799,0)</f>
        <v/>
      </c>
      <c r="I6799">
        <f>MIN(E6799,F6799+G6799)+(1-MgmtPct)*H6799</f>
        <v/>
      </c>
      <c r="J6799">
        <f>IF(I6799/SponsorCost&gt;=RatchetTrigger,1,0)</f>
        <v/>
      </c>
      <c r="K6799">
        <f>IF(J6799=1,MgmtPctRatchet,MgmtPct)</f>
        <v/>
      </c>
      <c r="L6799">
        <f>K6799*H6799</f>
        <v/>
      </c>
      <c r="M6799">
        <f>EXP(-rf*C6799)*L6799</f>
        <v/>
      </c>
      <c r="N6799">
        <f>EXP(-rf*C6799)*E6799</f>
        <v/>
      </c>
    </row>
    <row r="6800">
      <c r="A6800" t="n">
        <v>6792</v>
      </c>
      <c r="B6800">
        <f>RAND()</f>
        <v/>
      </c>
      <c r="C6800">
        <f>IF(B6800&lt;P_3,3,IF(B6800&lt;P_3+P_4,4,5))</f>
        <v/>
      </c>
      <c r="D6800">
        <f>NORM.S.INV(RAND())</f>
        <v/>
      </c>
      <c r="E6800">
        <f>V0*EXP((rf-q_leak-0.5*sigma^2)*C6800+sigma*SQRT(C6800)*D6800)</f>
        <v/>
      </c>
      <c r="F6800">
        <f>SHL_face*(1+SHL_rate)^C6800</f>
        <v/>
      </c>
      <c r="G6800">
        <f>Pref_face*(1+Pref_rate)^C6800</f>
        <v/>
      </c>
      <c r="H6800">
        <f>MAX(E6800-F6800-G6800,0)</f>
        <v/>
      </c>
      <c r="I6800">
        <f>MIN(E6800,F6800+G6800)+(1-MgmtPct)*H6800</f>
        <v/>
      </c>
      <c r="J6800">
        <f>IF(I6800/SponsorCost&gt;=RatchetTrigger,1,0)</f>
        <v/>
      </c>
      <c r="K6800">
        <f>IF(J6800=1,MgmtPctRatchet,MgmtPct)</f>
        <v/>
      </c>
      <c r="L6800">
        <f>K6800*H6800</f>
        <v/>
      </c>
      <c r="M6800">
        <f>EXP(-rf*C6800)*L6800</f>
        <v/>
      </c>
      <c r="N6800">
        <f>EXP(-rf*C6800)*E6800</f>
        <v/>
      </c>
    </row>
    <row r="6801">
      <c r="A6801" t="n">
        <v>6793</v>
      </c>
      <c r="B6801">
        <f>RAND()</f>
        <v/>
      </c>
      <c r="C6801">
        <f>IF(B6801&lt;P_3,3,IF(B6801&lt;P_3+P_4,4,5))</f>
        <v/>
      </c>
      <c r="D6801">
        <f>NORM.S.INV(RAND())</f>
        <v/>
      </c>
      <c r="E6801">
        <f>V0*EXP((rf-q_leak-0.5*sigma^2)*C6801+sigma*SQRT(C6801)*D6801)</f>
        <v/>
      </c>
      <c r="F6801">
        <f>SHL_face*(1+SHL_rate)^C6801</f>
        <v/>
      </c>
      <c r="G6801">
        <f>Pref_face*(1+Pref_rate)^C6801</f>
        <v/>
      </c>
      <c r="H6801">
        <f>MAX(E6801-F6801-G6801,0)</f>
        <v/>
      </c>
      <c r="I6801">
        <f>MIN(E6801,F6801+G6801)+(1-MgmtPct)*H6801</f>
        <v/>
      </c>
      <c r="J6801">
        <f>IF(I6801/SponsorCost&gt;=RatchetTrigger,1,0)</f>
        <v/>
      </c>
      <c r="K6801">
        <f>IF(J6801=1,MgmtPctRatchet,MgmtPct)</f>
        <v/>
      </c>
      <c r="L6801">
        <f>K6801*H6801</f>
        <v/>
      </c>
      <c r="M6801">
        <f>EXP(-rf*C6801)*L6801</f>
        <v/>
      </c>
      <c r="N6801">
        <f>EXP(-rf*C6801)*E6801</f>
        <v/>
      </c>
    </row>
    <row r="6802">
      <c r="A6802" t="n">
        <v>6794</v>
      </c>
      <c r="B6802">
        <f>RAND()</f>
        <v/>
      </c>
      <c r="C6802">
        <f>IF(B6802&lt;P_3,3,IF(B6802&lt;P_3+P_4,4,5))</f>
        <v/>
      </c>
      <c r="D6802">
        <f>NORM.S.INV(RAND())</f>
        <v/>
      </c>
      <c r="E6802">
        <f>V0*EXP((rf-q_leak-0.5*sigma^2)*C6802+sigma*SQRT(C6802)*D6802)</f>
        <v/>
      </c>
      <c r="F6802">
        <f>SHL_face*(1+SHL_rate)^C6802</f>
        <v/>
      </c>
      <c r="G6802">
        <f>Pref_face*(1+Pref_rate)^C6802</f>
        <v/>
      </c>
      <c r="H6802">
        <f>MAX(E6802-F6802-G6802,0)</f>
        <v/>
      </c>
      <c r="I6802">
        <f>MIN(E6802,F6802+G6802)+(1-MgmtPct)*H6802</f>
        <v/>
      </c>
      <c r="J6802">
        <f>IF(I6802/SponsorCost&gt;=RatchetTrigger,1,0)</f>
        <v/>
      </c>
      <c r="K6802">
        <f>IF(J6802=1,MgmtPctRatchet,MgmtPct)</f>
        <v/>
      </c>
      <c r="L6802">
        <f>K6802*H6802</f>
        <v/>
      </c>
      <c r="M6802">
        <f>EXP(-rf*C6802)*L6802</f>
        <v/>
      </c>
      <c r="N6802">
        <f>EXP(-rf*C6802)*E6802</f>
        <v/>
      </c>
    </row>
    <row r="6803">
      <c r="A6803" t="n">
        <v>6795</v>
      </c>
      <c r="B6803">
        <f>RAND()</f>
        <v/>
      </c>
      <c r="C6803">
        <f>IF(B6803&lt;P_3,3,IF(B6803&lt;P_3+P_4,4,5))</f>
        <v/>
      </c>
      <c r="D6803">
        <f>NORM.S.INV(RAND())</f>
        <v/>
      </c>
      <c r="E6803">
        <f>V0*EXP((rf-q_leak-0.5*sigma^2)*C6803+sigma*SQRT(C6803)*D6803)</f>
        <v/>
      </c>
      <c r="F6803">
        <f>SHL_face*(1+SHL_rate)^C6803</f>
        <v/>
      </c>
      <c r="G6803">
        <f>Pref_face*(1+Pref_rate)^C6803</f>
        <v/>
      </c>
      <c r="H6803">
        <f>MAX(E6803-F6803-G6803,0)</f>
        <v/>
      </c>
      <c r="I6803">
        <f>MIN(E6803,F6803+G6803)+(1-MgmtPct)*H6803</f>
        <v/>
      </c>
      <c r="J6803">
        <f>IF(I6803/SponsorCost&gt;=RatchetTrigger,1,0)</f>
        <v/>
      </c>
      <c r="K6803">
        <f>IF(J6803=1,MgmtPctRatchet,MgmtPct)</f>
        <v/>
      </c>
      <c r="L6803">
        <f>K6803*H6803</f>
        <v/>
      </c>
      <c r="M6803">
        <f>EXP(-rf*C6803)*L6803</f>
        <v/>
      </c>
      <c r="N6803">
        <f>EXP(-rf*C6803)*E6803</f>
        <v/>
      </c>
    </row>
    <row r="6804">
      <c r="A6804" t="n">
        <v>6796</v>
      </c>
      <c r="B6804">
        <f>RAND()</f>
        <v/>
      </c>
      <c r="C6804">
        <f>IF(B6804&lt;P_3,3,IF(B6804&lt;P_3+P_4,4,5))</f>
        <v/>
      </c>
      <c r="D6804">
        <f>NORM.S.INV(RAND())</f>
        <v/>
      </c>
      <c r="E6804">
        <f>V0*EXP((rf-q_leak-0.5*sigma^2)*C6804+sigma*SQRT(C6804)*D6804)</f>
        <v/>
      </c>
      <c r="F6804">
        <f>SHL_face*(1+SHL_rate)^C6804</f>
        <v/>
      </c>
      <c r="G6804">
        <f>Pref_face*(1+Pref_rate)^C6804</f>
        <v/>
      </c>
      <c r="H6804">
        <f>MAX(E6804-F6804-G6804,0)</f>
        <v/>
      </c>
      <c r="I6804">
        <f>MIN(E6804,F6804+G6804)+(1-MgmtPct)*H6804</f>
        <v/>
      </c>
      <c r="J6804">
        <f>IF(I6804/SponsorCost&gt;=RatchetTrigger,1,0)</f>
        <v/>
      </c>
      <c r="K6804">
        <f>IF(J6804=1,MgmtPctRatchet,MgmtPct)</f>
        <v/>
      </c>
      <c r="L6804">
        <f>K6804*H6804</f>
        <v/>
      </c>
      <c r="M6804">
        <f>EXP(-rf*C6804)*L6804</f>
        <v/>
      </c>
      <c r="N6804">
        <f>EXP(-rf*C6804)*E6804</f>
        <v/>
      </c>
    </row>
    <row r="6805">
      <c r="A6805" t="n">
        <v>6797</v>
      </c>
      <c r="B6805">
        <f>RAND()</f>
        <v/>
      </c>
      <c r="C6805">
        <f>IF(B6805&lt;P_3,3,IF(B6805&lt;P_3+P_4,4,5))</f>
        <v/>
      </c>
      <c r="D6805">
        <f>NORM.S.INV(RAND())</f>
        <v/>
      </c>
      <c r="E6805">
        <f>V0*EXP((rf-q_leak-0.5*sigma^2)*C6805+sigma*SQRT(C6805)*D6805)</f>
        <v/>
      </c>
      <c r="F6805">
        <f>SHL_face*(1+SHL_rate)^C6805</f>
        <v/>
      </c>
      <c r="G6805">
        <f>Pref_face*(1+Pref_rate)^C6805</f>
        <v/>
      </c>
      <c r="H6805">
        <f>MAX(E6805-F6805-G6805,0)</f>
        <v/>
      </c>
      <c r="I6805">
        <f>MIN(E6805,F6805+G6805)+(1-MgmtPct)*H6805</f>
        <v/>
      </c>
      <c r="J6805">
        <f>IF(I6805/SponsorCost&gt;=RatchetTrigger,1,0)</f>
        <v/>
      </c>
      <c r="K6805">
        <f>IF(J6805=1,MgmtPctRatchet,MgmtPct)</f>
        <v/>
      </c>
      <c r="L6805">
        <f>K6805*H6805</f>
        <v/>
      </c>
      <c r="M6805">
        <f>EXP(-rf*C6805)*L6805</f>
        <v/>
      </c>
      <c r="N6805">
        <f>EXP(-rf*C6805)*E6805</f>
        <v/>
      </c>
    </row>
    <row r="6806">
      <c r="A6806" t="n">
        <v>6798</v>
      </c>
      <c r="B6806">
        <f>RAND()</f>
        <v/>
      </c>
      <c r="C6806">
        <f>IF(B6806&lt;P_3,3,IF(B6806&lt;P_3+P_4,4,5))</f>
        <v/>
      </c>
      <c r="D6806">
        <f>NORM.S.INV(RAND())</f>
        <v/>
      </c>
      <c r="E6806">
        <f>V0*EXP((rf-q_leak-0.5*sigma^2)*C6806+sigma*SQRT(C6806)*D6806)</f>
        <v/>
      </c>
      <c r="F6806">
        <f>SHL_face*(1+SHL_rate)^C6806</f>
        <v/>
      </c>
      <c r="G6806">
        <f>Pref_face*(1+Pref_rate)^C6806</f>
        <v/>
      </c>
      <c r="H6806">
        <f>MAX(E6806-F6806-G6806,0)</f>
        <v/>
      </c>
      <c r="I6806">
        <f>MIN(E6806,F6806+G6806)+(1-MgmtPct)*H6806</f>
        <v/>
      </c>
      <c r="J6806">
        <f>IF(I6806/SponsorCost&gt;=RatchetTrigger,1,0)</f>
        <v/>
      </c>
      <c r="K6806">
        <f>IF(J6806=1,MgmtPctRatchet,MgmtPct)</f>
        <v/>
      </c>
      <c r="L6806">
        <f>K6806*H6806</f>
        <v/>
      </c>
      <c r="M6806">
        <f>EXP(-rf*C6806)*L6806</f>
        <v/>
      </c>
      <c r="N6806">
        <f>EXP(-rf*C6806)*E6806</f>
        <v/>
      </c>
    </row>
    <row r="6807">
      <c r="A6807" t="n">
        <v>6799</v>
      </c>
      <c r="B6807">
        <f>RAND()</f>
        <v/>
      </c>
      <c r="C6807">
        <f>IF(B6807&lt;P_3,3,IF(B6807&lt;P_3+P_4,4,5))</f>
        <v/>
      </c>
      <c r="D6807">
        <f>NORM.S.INV(RAND())</f>
        <v/>
      </c>
      <c r="E6807">
        <f>V0*EXP((rf-q_leak-0.5*sigma^2)*C6807+sigma*SQRT(C6807)*D6807)</f>
        <v/>
      </c>
      <c r="F6807">
        <f>SHL_face*(1+SHL_rate)^C6807</f>
        <v/>
      </c>
      <c r="G6807">
        <f>Pref_face*(1+Pref_rate)^C6807</f>
        <v/>
      </c>
      <c r="H6807">
        <f>MAX(E6807-F6807-G6807,0)</f>
        <v/>
      </c>
      <c r="I6807">
        <f>MIN(E6807,F6807+G6807)+(1-MgmtPct)*H6807</f>
        <v/>
      </c>
      <c r="J6807">
        <f>IF(I6807/SponsorCost&gt;=RatchetTrigger,1,0)</f>
        <v/>
      </c>
      <c r="K6807">
        <f>IF(J6807=1,MgmtPctRatchet,MgmtPct)</f>
        <v/>
      </c>
      <c r="L6807">
        <f>K6807*H6807</f>
        <v/>
      </c>
      <c r="M6807">
        <f>EXP(-rf*C6807)*L6807</f>
        <v/>
      </c>
      <c r="N6807">
        <f>EXP(-rf*C6807)*E6807</f>
        <v/>
      </c>
    </row>
    <row r="6808">
      <c r="A6808" t="n">
        <v>6800</v>
      </c>
      <c r="B6808">
        <f>RAND()</f>
        <v/>
      </c>
      <c r="C6808">
        <f>IF(B6808&lt;P_3,3,IF(B6808&lt;P_3+P_4,4,5))</f>
        <v/>
      </c>
      <c r="D6808">
        <f>NORM.S.INV(RAND())</f>
        <v/>
      </c>
      <c r="E6808">
        <f>V0*EXP((rf-q_leak-0.5*sigma^2)*C6808+sigma*SQRT(C6808)*D6808)</f>
        <v/>
      </c>
      <c r="F6808">
        <f>SHL_face*(1+SHL_rate)^C6808</f>
        <v/>
      </c>
      <c r="G6808">
        <f>Pref_face*(1+Pref_rate)^C6808</f>
        <v/>
      </c>
      <c r="H6808">
        <f>MAX(E6808-F6808-G6808,0)</f>
        <v/>
      </c>
      <c r="I6808">
        <f>MIN(E6808,F6808+G6808)+(1-MgmtPct)*H6808</f>
        <v/>
      </c>
      <c r="J6808">
        <f>IF(I6808/SponsorCost&gt;=RatchetTrigger,1,0)</f>
        <v/>
      </c>
      <c r="K6808">
        <f>IF(J6808=1,MgmtPctRatchet,MgmtPct)</f>
        <v/>
      </c>
      <c r="L6808">
        <f>K6808*H6808</f>
        <v/>
      </c>
      <c r="M6808">
        <f>EXP(-rf*C6808)*L6808</f>
        <v/>
      </c>
      <c r="N6808">
        <f>EXP(-rf*C6808)*E6808</f>
        <v/>
      </c>
    </row>
    <row r="6809">
      <c r="A6809" t="n">
        <v>6801</v>
      </c>
      <c r="B6809">
        <f>RAND()</f>
        <v/>
      </c>
      <c r="C6809">
        <f>IF(B6809&lt;P_3,3,IF(B6809&lt;P_3+P_4,4,5))</f>
        <v/>
      </c>
      <c r="D6809">
        <f>NORM.S.INV(RAND())</f>
        <v/>
      </c>
      <c r="E6809">
        <f>V0*EXP((rf-q_leak-0.5*sigma^2)*C6809+sigma*SQRT(C6809)*D6809)</f>
        <v/>
      </c>
      <c r="F6809">
        <f>SHL_face*(1+SHL_rate)^C6809</f>
        <v/>
      </c>
      <c r="G6809">
        <f>Pref_face*(1+Pref_rate)^C6809</f>
        <v/>
      </c>
      <c r="H6809">
        <f>MAX(E6809-F6809-G6809,0)</f>
        <v/>
      </c>
      <c r="I6809">
        <f>MIN(E6809,F6809+G6809)+(1-MgmtPct)*H6809</f>
        <v/>
      </c>
      <c r="J6809">
        <f>IF(I6809/SponsorCost&gt;=RatchetTrigger,1,0)</f>
        <v/>
      </c>
      <c r="K6809">
        <f>IF(J6809=1,MgmtPctRatchet,MgmtPct)</f>
        <v/>
      </c>
      <c r="L6809">
        <f>K6809*H6809</f>
        <v/>
      </c>
      <c r="M6809">
        <f>EXP(-rf*C6809)*L6809</f>
        <v/>
      </c>
      <c r="N6809">
        <f>EXP(-rf*C6809)*E6809</f>
        <v/>
      </c>
    </row>
    <row r="6810">
      <c r="A6810" t="n">
        <v>6802</v>
      </c>
      <c r="B6810">
        <f>RAND()</f>
        <v/>
      </c>
      <c r="C6810">
        <f>IF(B6810&lt;P_3,3,IF(B6810&lt;P_3+P_4,4,5))</f>
        <v/>
      </c>
      <c r="D6810">
        <f>NORM.S.INV(RAND())</f>
        <v/>
      </c>
      <c r="E6810">
        <f>V0*EXP((rf-q_leak-0.5*sigma^2)*C6810+sigma*SQRT(C6810)*D6810)</f>
        <v/>
      </c>
      <c r="F6810">
        <f>SHL_face*(1+SHL_rate)^C6810</f>
        <v/>
      </c>
      <c r="G6810">
        <f>Pref_face*(1+Pref_rate)^C6810</f>
        <v/>
      </c>
      <c r="H6810">
        <f>MAX(E6810-F6810-G6810,0)</f>
        <v/>
      </c>
      <c r="I6810">
        <f>MIN(E6810,F6810+G6810)+(1-MgmtPct)*H6810</f>
        <v/>
      </c>
      <c r="J6810">
        <f>IF(I6810/SponsorCost&gt;=RatchetTrigger,1,0)</f>
        <v/>
      </c>
      <c r="K6810">
        <f>IF(J6810=1,MgmtPctRatchet,MgmtPct)</f>
        <v/>
      </c>
      <c r="L6810">
        <f>K6810*H6810</f>
        <v/>
      </c>
      <c r="M6810">
        <f>EXP(-rf*C6810)*L6810</f>
        <v/>
      </c>
      <c r="N6810">
        <f>EXP(-rf*C6810)*E6810</f>
        <v/>
      </c>
    </row>
    <row r="6811">
      <c r="A6811" t="n">
        <v>6803</v>
      </c>
      <c r="B6811">
        <f>RAND()</f>
        <v/>
      </c>
      <c r="C6811">
        <f>IF(B6811&lt;P_3,3,IF(B6811&lt;P_3+P_4,4,5))</f>
        <v/>
      </c>
      <c r="D6811">
        <f>NORM.S.INV(RAND())</f>
        <v/>
      </c>
      <c r="E6811">
        <f>V0*EXP((rf-q_leak-0.5*sigma^2)*C6811+sigma*SQRT(C6811)*D6811)</f>
        <v/>
      </c>
      <c r="F6811">
        <f>SHL_face*(1+SHL_rate)^C6811</f>
        <v/>
      </c>
      <c r="G6811">
        <f>Pref_face*(1+Pref_rate)^C6811</f>
        <v/>
      </c>
      <c r="H6811">
        <f>MAX(E6811-F6811-G6811,0)</f>
        <v/>
      </c>
      <c r="I6811">
        <f>MIN(E6811,F6811+G6811)+(1-MgmtPct)*H6811</f>
        <v/>
      </c>
      <c r="J6811">
        <f>IF(I6811/SponsorCost&gt;=RatchetTrigger,1,0)</f>
        <v/>
      </c>
      <c r="K6811">
        <f>IF(J6811=1,MgmtPctRatchet,MgmtPct)</f>
        <v/>
      </c>
      <c r="L6811">
        <f>K6811*H6811</f>
        <v/>
      </c>
      <c r="M6811">
        <f>EXP(-rf*C6811)*L6811</f>
        <v/>
      </c>
      <c r="N6811">
        <f>EXP(-rf*C6811)*E6811</f>
        <v/>
      </c>
    </row>
    <row r="6812">
      <c r="A6812" t="n">
        <v>6804</v>
      </c>
      <c r="B6812">
        <f>RAND()</f>
        <v/>
      </c>
      <c r="C6812">
        <f>IF(B6812&lt;P_3,3,IF(B6812&lt;P_3+P_4,4,5))</f>
        <v/>
      </c>
      <c r="D6812">
        <f>NORM.S.INV(RAND())</f>
        <v/>
      </c>
      <c r="E6812">
        <f>V0*EXP((rf-q_leak-0.5*sigma^2)*C6812+sigma*SQRT(C6812)*D6812)</f>
        <v/>
      </c>
      <c r="F6812">
        <f>SHL_face*(1+SHL_rate)^C6812</f>
        <v/>
      </c>
      <c r="G6812">
        <f>Pref_face*(1+Pref_rate)^C6812</f>
        <v/>
      </c>
      <c r="H6812">
        <f>MAX(E6812-F6812-G6812,0)</f>
        <v/>
      </c>
      <c r="I6812">
        <f>MIN(E6812,F6812+G6812)+(1-MgmtPct)*H6812</f>
        <v/>
      </c>
      <c r="J6812">
        <f>IF(I6812/SponsorCost&gt;=RatchetTrigger,1,0)</f>
        <v/>
      </c>
      <c r="K6812">
        <f>IF(J6812=1,MgmtPctRatchet,MgmtPct)</f>
        <v/>
      </c>
      <c r="L6812">
        <f>K6812*H6812</f>
        <v/>
      </c>
      <c r="M6812">
        <f>EXP(-rf*C6812)*L6812</f>
        <v/>
      </c>
      <c r="N6812">
        <f>EXP(-rf*C6812)*E6812</f>
        <v/>
      </c>
    </row>
    <row r="6813">
      <c r="A6813" t="n">
        <v>6805</v>
      </c>
      <c r="B6813">
        <f>RAND()</f>
        <v/>
      </c>
      <c r="C6813">
        <f>IF(B6813&lt;P_3,3,IF(B6813&lt;P_3+P_4,4,5))</f>
        <v/>
      </c>
      <c r="D6813">
        <f>NORM.S.INV(RAND())</f>
        <v/>
      </c>
      <c r="E6813">
        <f>V0*EXP((rf-q_leak-0.5*sigma^2)*C6813+sigma*SQRT(C6813)*D6813)</f>
        <v/>
      </c>
      <c r="F6813">
        <f>SHL_face*(1+SHL_rate)^C6813</f>
        <v/>
      </c>
      <c r="G6813">
        <f>Pref_face*(1+Pref_rate)^C6813</f>
        <v/>
      </c>
      <c r="H6813">
        <f>MAX(E6813-F6813-G6813,0)</f>
        <v/>
      </c>
      <c r="I6813">
        <f>MIN(E6813,F6813+G6813)+(1-MgmtPct)*H6813</f>
        <v/>
      </c>
      <c r="J6813">
        <f>IF(I6813/SponsorCost&gt;=RatchetTrigger,1,0)</f>
        <v/>
      </c>
      <c r="K6813">
        <f>IF(J6813=1,MgmtPctRatchet,MgmtPct)</f>
        <v/>
      </c>
      <c r="L6813">
        <f>K6813*H6813</f>
        <v/>
      </c>
      <c r="M6813">
        <f>EXP(-rf*C6813)*L6813</f>
        <v/>
      </c>
      <c r="N6813">
        <f>EXP(-rf*C6813)*E6813</f>
        <v/>
      </c>
    </row>
    <row r="6814">
      <c r="A6814" t="n">
        <v>6806</v>
      </c>
      <c r="B6814">
        <f>RAND()</f>
        <v/>
      </c>
      <c r="C6814">
        <f>IF(B6814&lt;P_3,3,IF(B6814&lt;P_3+P_4,4,5))</f>
        <v/>
      </c>
      <c r="D6814">
        <f>NORM.S.INV(RAND())</f>
        <v/>
      </c>
      <c r="E6814">
        <f>V0*EXP((rf-q_leak-0.5*sigma^2)*C6814+sigma*SQRT(C6814)*D6814)</f>
        <v/>
      </c>
      <c r="F6814">
        <f>SHL_face*(1+SHL_rate)^C6814</f>
        <v/>
      </c>
      <c r="G6814">
        <f>Pref_face*(1+Pref_rate)^C6814</f>
        <v/>
      </c>
      <c r="H6814">
        <f>MAX(E6814-F6814-G6814,0)</f>
        <v/>
      </c>
      <c r="I6814">
        <f>MIN(E6814,F6814+G6814)+(1-MgmtPct)*H6814</f>
        <v/>
      </c>
      <c r="J6814">
        <f>IF(I6814/SponsorCost&gt;=RatchetTrigger,1,0)</f>
        <v/>
      </c>
      <c r="K6814">
        <f>IF(J6814=1,MgmtPctRatchet,MgmtPct)</f>
        <v/>
      </c>
      <c r="L6814">
        <f>K6814*H6814</f>
        <v/>
      </c>
      <c r="M6814">
        <f>EXP(-rf*C6814)*L6814</f>
        <v/>
      </c>
      <c r="N6814">
        <f>EXP(-rf*C6814)*E6814</f>
        <v/>
      </c>
    </row>
    <row r="6815">
      <c r="A6815" t="n">
        <v>6807</v>
      </c>
      <c r="B6815">
        <f>RAND()</f>
        <v/>
      </c>
      <c r="C6815">
        <f>IF(B6815&lt;P_3,3,IF(B6815&lt;P_3+P_4,4,5))</f>
        <v/>
      </c>
      <c r="D6815">
        <f>NORM.S.INV(RAND())</f>
        <v/>
      </c>
      <c r="E6815">
        <f>V0*EXP((rf-q_leak-0.5*sigma^2)*C6815+sigma*SQRT(C6815)*D6815)</f>
        <v/>
      </c>
      <c r="F6815">
        <f>SHL_face*(1+SHL_rate)^C6815</f>
        <v/>
      </c>
      <c r="G6815">
        <f>Pref_face*(1+Pref_rate)^C6815</f>
        <v/>
      </c>
      <c r="H6815">
        <f>MAX(E6815-F6815-G6815,0)</f>
        <v/>
      </c>
      <c r="I6815">
        <f>MIN(E6815,F6815+G6815)+(1-MgmtPct)*H6815</f>
        <v/>
      </c>
      <c r="J6815">
        <f>IF(I6815/SponsorCost&gt;=RatchetTrigger,1,0)</f>
        <v/>
      </c>
      <c r="K6815">
        <f>IF(J6815=1,MgmtPctRatchet,MgmtPct)</f>
        <v/>
      </c>
      <c r="L6815">
        <f>K6815*H6815</f>
        <v/>
      </c>
      <c r="M6815">
        <f>EXP(-rf*C6815)*L6815</f>
        <v/>
      </c>
      <c r="N6815">
        <f>EXP(-rf*C6815)*E6815</f>
        <v/>
      </c>
    </row>
    <row r="6816">
      <c r="A6816" t="n">
        <v>6808</v>
      </c>
      <c r="B6816">
        <f>RAND()</f>
        <v/>
      </c>
      <c r="C6816">
        <f>IF(B6816&lt;P_3,3,IF(B6816&lt;P_3+P_4,4,5))</f>
        <v/>
      </c>
      <c r="D6816">
        <f>NORM.S.INV(RAND())</f>
        <v/>
      </c>
      <c r="E6816">
        <f>V0*EXP((rf-q_leak-0.5*sigma^2)*C6816+sigma*SQRT(C6816)*D6816)</f>
        <v/>
      </c>
      <c r="F6816">
        <f>SHL_face*(1+SHL_rate)^C6816</f>
        <v/>
      </c>
      <c r="G6816">
        <f>Pref_face*(1+Pref_rate)^C6816</f>
        <v/>
      </c>
      <c r="H6816">
        <f>MAX(E6816-F6816-G6816,0)</f>
        <v/>
      </c>
      <c r="I6816">
        <f>MIN(E6816,F6816+G6816)+(1-MgmtPct)*H6816</f>
        <v/>
      </c>
      <c r="J6816">
        <f>IF(I6816/SponsorCost&gt;=RatchetTrigger,1,0)</f>
        <v/>
      </c>
      <c r="K6816">
        <f>IF(J6816=1,MgmtPctRatchet,MgmtPct)</f>
        <v/>
      </c>
      <c r="L6816">
        <f>K6816*H6816</f>
        <v/>
      </c>
      <c r="M6816">
        <f>EXP(-rf*C6816)*L6816</f>
        <v/>
      </c>
      <c r="N6816">
        <f>EXP(-rf*C6816)*E6816</f>
        <v/>
      </c>
    </row>
    <row r="6817">
      <c r="A6817" t="n">
        <v>6809</v>
      </c>
      <c r="B6817">
        <f>RAND()</f>
        <v/>
      </c>
      <c r="C6817">
        <f>IF(B6817&lt;P_3,3,IF(B6817&lt;P_3+P_4,4,5))</f>
        <v/>
      </c>
      <c r="D6817">
        <f>NORM.S.INV(RAND())</f>
        <v/>
      </c>
      <c r="E6817">
        <f>V0*EXP((rf-q_leak-0.5*sigma^2)*C6817+sigma*SQRT(C6817)*D6817)</f>
        <v/>
      </c>
      <c r="F6817">
        <f>SHL_face*(1+SHL_rate)^C6817</f>
        <v/>
      </c>
      <c r="G6817">
        <f>Pref_face*(1+Pref_rate)^C6817</f>
        <v/>
      </c>
      <c r="H6817">
        <f>MAX(E6817-F6817-G6817,0)</f>
        <v/>
      </c>
      <c r="I6817">
        <f>MIN(E6817,F6817+G6817)+(1-MgmtPct)*H6817</f>
        <v/>
      </c>
      <c r="J6817">
        <f>IF(I6817/SponsorCost&gt;=RatchetTrigger,1,0)</f>
        <v/>
      </c>
      <c r="K6817">
        <f>IF(J6817=1,MgmtPctRatchet,MgmtPct)</f>
        <v/>
      </c>
      <c r="L6817">
        <f>K6817*H6817</f>
        <v/>
      </c>
      <c r="M6817">
        <f>EXP(-rf*C6817)*L6817</f>
        <v/>
      </c>
      <c r="N6817">
        <f>EXP(-rf*C6817)*E6817</f>
        <v/>
      </c>
    </row>
    <row r="6818">
      <c r="A6818" t="n">
        <v>6810</v>
      </c>
      <c r="B6818">
        <f>RAND()</f>
        <v/>
      </c>
      <c r="C6818">
        <f>IF(B6818&lt;P_3,3,IF(B6818&lt;P_3+P_4,4,5))</f>
        <v/>
      </c>
      <c r="D6818">
        <f>NORM.S.INV(RAND())</f>
        <v/>
      </c>
      <c r="E6818">
        <f>V0*EXP((rf-q_leak-0.5*sigma^2)*C6818+sigma*SQRT(C6818)*D6818)</f>
        <v/>
      </c>
      <c r="F6818">
        <f>SHL_face*(1+SHL_rate)^C6818</f>
        <v/>
      </c>
      <c r="G6818">
        <f>Pref_face*(1+Pref_rate)^C6818</f>
        <v/>
      </c>
      <c r="H6818">
        <f>MAX(E6818-F6818-G6818,0)</f>
        <v/>
      </c>
      <c r="I6818">
        <f>MIN(E6818,F6818+G6818)+(1-MgmtPct)*H6818</f>
        <v/>
      </c>
      <c r="J6818">
        <f>IF(I6818/SponsorCost&gt;=RatchetTrigger,1,0)</f>
        <v/>
      </c>
      <c r="K6818">
        <f>IF(J6818=1,MgmtPctRatchet,MgmtPct)</f>
        <v/>
      </c>
      <c r="L6818">
        <f>K6818*H6818</f>
        <v/>
      </c>
      <c r="M6818">
        <f>EXP(-rf*C6818)*L6818</f>
        <v/>
      </c>
      <c r="N6818">
        <f>EXP(-rf*C6818)*E6818</f>
        <v/>
      </c>
    </row>
    <row r="6819">
      <c r="A6819" t="n">
        <v>6811</v>
      </c>
      <c r="B6819">
        <f>RAND()</f>
        <v/>
      </c>
      <c r="C6819">
        <f>IF(B6819&lt;P_3,3,IF(B6819&lt;P_3+P_4,4,5))</f>
        <v/>
      </c>
      <c r="D6819">
        <f>NORM.S.INV(RAND())</f>
        <v/>
      </c>
      <c r="E6819">
        <f>V0*EXP((rf-q_leak-0.5*sigma^2)*C6819+sigma*SQRT(C6819)*D6819)</f>
        <v/>
      </c>
      <c r="F6819">
        <f>SHL_face*(1+SHL_rate)^C6819</f>
        <v/>
      </c>
      <c r="G6819">
        <f>Pref_face*(1+Pref_rate)^C6819</f>
        <v/>
      </c>
      <c r="H6819">
        <f>MAX(E6819-F6819-G6819,0)</f>
        <v/>
      </c>
      <c r="I6819">
        <f>MIN(E6819,F6819+G6819)+(1-MgmtPct)*H6819</f>
        <v/>
      </c>
      <c r="J6819">
        <f>IF(I6819/SponsorCost&gt;=RatchetTrigger,1,0)</f>
        <v/>
      </c>
      <c r="K6819">
        <f>IF(J6819=1,MgmtPctRatchet,MgmtPct)</f>
        <v/>
      </c>
      <c r="L6819">
        <f>K6819*H6819</f>
        <v/>
      </c>
      <c r="M6819">
        <f>EXP(-rf*C6819)*L6819</f>
        <v/>
      </c>
      <c r="N6819">
        <f>EXP(-rf*C6819)*E6819</f>
        <v/>
      </c>
    </row>
    <row r="6820">
      <c r="A6820" t="n">
        <v>6812</v>
      </c>
      <c r="B6820">
        <f>RAND()</f>
        <v/>
      </c>
      <c r="C6820">
        <f>IF(B6820&lt;P_3,3,IF(B6820&lt;P_3+P_4,4,5))</f>
        <v/>
      </c>
      <c r="D6820">
        <f>NORM.S.INV(RAND())</f>
        <v/>
      </c>
      <c r="E6820">
        <f>V0*EXP((rf-q_leak-0.5*sigma^2)*C6820+sigma*SQRT(C6820)*D6820)</f>
        <v/>
      </c>
      <c r="F6820">
        <f>SHL_face*(1+SHL_rate)^C6820</f>
        <v/>
      </c>
      <c r="G6820">
        <f>Pref_face*(1+Pref_rate)^C6820</f>
        <v/>
      </c>
      <c r="H6820">
        <f>MAX(E6820-F6820-G6820,0)</f>
        <v/>
      </c>
      <c r="I6820">
        <f>MIN(E6820,F6820+G6820)+(1-MgmtPct)*H6820</f>
        <v/>
      </c>
      <c r="J6820">
        <f>IF(I6820/SponsorCost&gt;=RatchetTrigger,1,0)</f>
        <v/>
      </c>
      <c r="K6820">
        <f>IF(J6820=1,MgmtPctRatchet,MgmtPct)</f>
        <v/>
      </c>
      <c r="L6820">
        <f>K6820*H6820</f>
        <v/>
      </c>
      <c r="M6820">
        <f>EXP(-rf*C6820)*L6820</f>
        <v/>
      </c>
      <c r="N6820">
        <f>EXP(-rf*C6820)*E6820</f>
        <v/>
      </c>
    </row>
    <row r="6821">
      <c r="A6821" t="n">
        <v>6813</v>
      </c>
      <c r="B6821">
        <f>RAND()</f>
        <v/>
      </c>
      <c r="C6821">
        <f>IF(B6821&lt;P_3,3,IF(B6821&lt;P_3+P_4,4,5))</f>
        <v/>
      </c>
      <c r="D6821">
        <f>NORM.S.INV(RAND())</f>
        <v/>
      </c>
      <c r="E6821">
        <f>V0*EXP((rf-q_leak-0.5*sigma^2)*C6821+sigma*SQRT(C6821)*D6821)</f>
        <v/>
      </c>
      <c r="F6821">
        <f>SHL_face*(1+SHL_rate)^C6821</f>
        <v/>
      </c>
      <c r="G6821">
        <f>Pref_face*(1+Pref_rate)^C6821</f>
        <v/>
      </c>
      <c r="H6821">
        <f>MAX(E6821-F6821-G6821,0)</f>
        <v/>
      </c>
      <c r="I6821">
        <f>MIN(E6821,F6821+G6821)+(1-MgmtPct)*H6821</f>
        <v/>
      </c>
      <c r="J6821">
        <f>IF(I6821/SponsorCost&gt;=RatchetTrigger,1,0)</f>
        <v/>
      </c>
      <c r="K6821">
        <f>IF(J6821=1,MgmtPctRatchet,MgmtPct)</f>
        <v/>
      </c>
      <c r="L6821">
        <f>K6821*H6821</f>
        <v/>
      </c>
      <c r="M6821">
        <f>EXP(-rf*C6821)*L6821</f>
        <v/>
      </c>
      <c r="N6821">
        <f>EXP(-rf*C6821)*E6821</f>
        <v/>
      </c>
    </row>
    <row r="6822">
      <c r="A6822" t="n">
        <v>6814</v>
      </c>
      <c r="B6822">
        <f>RAND()</f>
        <v/>
      </c>
      <c r="C6822">
        <f>IF(B6822&lt;P_3,3,IF(B6822&lt;P_3+P_4,4,5))</f>
        <v/>
      </c>
      <c r="D6822">
        <f>NORM.S.INV(RAND())</f>
        <v/>
      </c>
      <c r="E6822">
        <f>V0*EXP((rf-q_leak-0.5*sigma^2)*C6822+sigma*SQRT(C6822)*D6822)</f>
        <v/>
      </c>
      <c r="F6822">
        <f>SHL_face*(1+SHL_rate)^C6822</f>
        <v/>
      </c>
      <c r="G6822">
        <f>Pref_face*(1+Pref_rate)^C6822</f>
        <v/>
      </c>
      <c r="H6822">
        <f>MAX(E6822-F6822-G6822,0)</f>
        <v/>
      </c>
      <c r="I6822">
        <f>MIN(E6822,F6822+G6822)+(1-MgmtPct)*H6822</f>
        <v/>
      </c>
      <c r="J6822">
        <f>IF(I6822/SponsorCost&gt;=RatchetTrigger,1,0)</f>
        <v/>
      </c>
      <c r="K6822">
        <f>IF(J6822=1,MgmtPctRatchet,MgmtPct)</f>
        <v/>
      </c>
      <c r="L6822">
        <f>K6822*H6822</f>
        <v/>
      </c>
      <c r="M6822">
        <f>EXP(-rf*C6822)*L6822</f>
        <v/>
      </c>
      <c r="N6822">
        <f>EXP(-rf*C6822)*E6822</f>
        <v/>
      </c>
    </row>
    <row r="6823">
      <c r="A6823" t="n">
        <v>6815</v>
      </c>
      <c r="B6823">
        <f>RAND()</f>
        <v/>
      </c>
      <c r="C6823">
        <f>IF(B6823&lt;P_3,3,IF(B6823&lt;P_3+P_4,4,5))</f>
        <v/>
      </c>
      <c r="D6823">
        <f>NORM.S.INV(RAND())</f>
        <v/>
      </c>
      <c r="E6823">
        <f>V0*EXP((rf-q_leak-0.5*sigma^2)*C6823+sigma*SQRT(C6823)*D6823)</f>
        <v/>
      </c>
      <c r="F6823">
        <f>SHL_face*(1+SHL_rate)^C6823</f>
        <v/>
      </c>
      <c r="G6823">
        <f>Pref_face*(1+Pref_rate)^C6823</f>
        <v/>
      </c>
      <c r="H6823">
        <f>MAX(E6823-F6823-G6823,0)</f>
        <v/>
      </c>
      <c r="I6823">
        <f>MIN(E6823,F6823+G6823)+(1-MgmtPct)*H6823</f>
        <v/>
      </c>
      <c r="J6823">
        <f>IF(I6823/SponsorCost&gt;=RatchetTrigger,1,0)</f>
        <v/>
      </c>
      <c r="K6823">
        <f>IF(J6823=1,MgmtPctRatchet,MgmtPct)</f>
        <v/>
      </c>
      <c r="L6823">
        <f>K6823*H6823</f>
        <v/>
      </c>
      <c r="M6823">
        <f>EXP(-rf*C6823)*L6823</f>
        <v/>
      </c>
      <c r="N6823">
        <f>EXP(-rf*C6823)*E6823</f>
        <v/>
      </c>
    </row>
    <row r="6824">
      <c r="A6824" t="n">
        <v>6816</v>
      </c>
      <c r="B6824">
        <f>RAND()</f>
        <v/>
      </c>
      <c r="C6824">
        <f>IF(B6824&lt;P_3,3,IF(B6824&lt;P_3+P_4,4,5))</f>
        <v/>
      </c>
      <c r="D6824">
        <f>NORM.S.INV(RAND())</f>
        <v/>
      </c>
      <c r="E6824">
        <f>V0*EXP((rf-q_leak-0.5*sigma^2)*C6824+sigma*SQRT(C6824)*D6824)</f>
        <v/>
      </c>
      <c r="F6824">
        <f>SHL_face*(1+SHL_rate)^C6824</f>
        <v/>
      </c>
      <c r="G6824">
        <f>Pref_face*(1+Pref_rate)^C6824</f>
        <v/>
      </c>
      <c r="H6824">
        <f>MAX(E6824-F6824-G6824,0)</f>
        <v/>
      </c>
      <c r="I6824">
        <f>MIN(E6824,F6824+G6824)+(1-MgmtPct)*H6824</f>
        <v/>
      </c>
      <c r="J6824">
        <f>IF(I6824/SponsorCost&gt;=RatchetTrigger,1,0)</f>
        <v/>
      </c>
      <c r="K6824">
        <f>IF(J6824=1,MgmtPctRatchet,MgmtPct)</f>
        <v/>
      </c>
      <c r="L6824">
        <f>K6824*H6824</f>
        <v/>
      </c>
      <c r="M6824">
        <f>EXP(-rf*C6824)*L6824</f>
        <v/>
      </c>
      <c r="N6824">
        <f>EXP(-rf*C6824)*E6824</f>
        <v/>
      </c>
    </row>
    <row r="6825">
      <c r="A6825" t="n">
        <v>6817</v>
      </c>
      <c r="B6825">
        <f>RAND()</f>
        <v/>
      </c>
      <c r="C6825">
        <f>IF(B6825&lt;P_3,3,IF(B6825&lt;P_3+P_4,4,5))</f>
        <v/>
      </c>
      <c r="D6825">
        <f>NORM.S.INV(RAND())</f>
        <v/>
      </c>
      <c r="E6825">
        <f>V0*EXP((rf-q_leak-0.5*sigma^2)*C6825+sigma*SQRT(C6825)*D6825)</f>
        <v/>
      </c>
      <c r="F6825">
        <f>SHL_face*(1+SHL_rate)^C6825</f>
        <v/>
      </c>
      <c r="G6825">
        <f>Pref_face*(1+Pref_rate)^C6825</f>
        <v/>
      </c>
      <c r="H6825">
        <f>MAX(E6825-F6825-G6825,0)</f>
        <v/>
      </c>
      <c r="I6825">
        <f>MIN(E6825,F6825+G6825)+(1-MgmtPct)*H6825</f>
        <v/>
      </c>
      <c r="J6825">
        <f>IF(I6825/SponsorCost&gt;=RatchetTrigger,1,0)</f>
        <v/>
      </c>
      <c r="K6825">
        <f>IF(J6825=1,MgmtPctRatchet,MgmtPct)</f>
        <v/>
      </c>
      <c r="L6825">
        <f>K6825*H6825</f>
        <v/>
      </c>
      <c r="M6825">
        <f>EXP(-rf*C6825)*L6825</f>
        <v/>
      </c>
      <c r="N6825">
        <f>EXP(-rf*C6825)*E6825</f>
        <v/>
      </c>
    </row>
    <row r="6826">
      <c r="A6826" t="n">
        <v>6818</v>
      </c>
      <c r="B6826">
        <f>RAND()</f>
        <v/>
      </c>
      <c r="C6826">
        <f>IF(B6826&lt;P_3,3,IF(B6826&lt;P_3+P_4,4,5))</f>
        <v/>
      </c>
      <c r="D6826">
        <f>NORM.S.INV(RAND())</f>
        <v/>
      </c>
      <c r="E6826">
        <f>V0*EXP((rf-q_leak-0.5*sigma^2)*C6826+sigma*SQRT(C6826)*D6826)</f>
        <v/>
      </c>
      <c r="F6826">
        <f>SHL_face*(1+SHL_rate)^C6826</f>
        <v/>
      </c>
      <c r="G6826">
        <f>Pref_face*(1+Pref_rate)^C6826</f>
        <v/>
      </c>
      <c r="H6826">
        <f>MAX(E6826-F6826-G6826,0)</f>
        <v/>
      </c>
      <c r="I6826">
        <f>MIN(E6826,F6826+G6826)+(1-MgmtPct)*H6826</f>
        <v/>
      </c>
      <c r="J6826">
        <f>IF(I6826/SponsorCost&gt;=RatchetTrigger,1,0)</f>
        <v/>
      </c>
      <c r="K6826">
        <f>IF(J6826=1,MgmtPctRatchet,MgmtPct)</f>
        <v/>
      </c>
      <c r="L6826">
        <f>K6826*H6826</f>
        <v/>
      </c>
      <c r="M6826">
        <f>EXP(-rf*C6826)*L6826</f>
        <v/>
      </c>
      <c r="N6826">
        <f>EXP(-rf*C6826)*E6826</f>
        <v/>
      </c>
    </row>
    <row r="6827">
      <c r="A6827" t="n">
        <v>6819</v>
      </c>
      <c r="B6827">
        <f>RAND()</f>
        <v/>
      </c>
      <c r="C6827">
        <f>IF(B6827&lt;P_3,3,IF(B6827&lt;P_3+P_4,4,5))</f>
        <v/>
      </c>
      <c r="D6827">
        <f>NORM.S.INV(RAND())</f>
        <v/>
      </c>
      <c r="E6827">
        <f>V0*EXP((rf-q_leak-0.5*sigma^2)*C6827+sigma*SQRT(C6827)*D6827)</f>
        <v/>
      </c>
      <c r="F6827">
        <f>SHL_face*(1+SHL_rate)^C6827</f>
        <v/>
      </c>
      <c r="G6827">
        <f>Pref_face*(1+Pref_rate)^C6827</f>
        <v/>
      </c>
      <c r="H6827">
        <f>MAX(E6827-F6827-G6827,0)</f>
        <v/>
      </c>
      <c r="I6827">
        <f>MIN(E6827,F6827+G6827)+(1-MgmtPct)*H6827</f>
        <v/>
      </c>
      <c r="J6827">
        <f>IF(I6827/SponsorCost&gt;=RatchetTrigger,1,0)</f>
        <v/>
      </c>
      <c r="K6827">
        <f>IF(J6827=1,MgmtPctRatchet,MgmtPct)</f>
        <v/>
      </c>
      <c r="L6827">
        <f>K6827*H6827</f>
        <v/>
      </c>
      <c r="M6827">
        <f>EXP(-rf*C6827)*L6827</f>
        <v/>
      </c>
      <c r="N6827">
        <f>EXP(-rf*C6827)*E6827</f>
        <v/>
      </c>
    </row>
    <row r="6828">
      <c r="A6828" t="n">
        <v>6820</v>
      </c>
      <c r="B6828">
        <f>RAND()</f>
        <v/>
      </c>
      <c r="C6828">
        <f>IF(B6828&lt;P_3,3,IF(B6828&lt;P_3+P_4,4,5))</f>
        <v/>
      </c>
      <c r="D6828">
        <f>NORM.S.INV(RAND())</f>
        <v/>
      </c>
      <c r="E6828">
        <f>V0*EXP((rf-q_leak-0.5*sigma^2)*C6828+sigma*SQRT(C6828)*D6828)</f>
        <v/>
      </c>
      <c r="F6828">
        <f>SHL_face*(1+SHL_rate)^C6828</f>
        <v/>
      </c>
      <c r="G6828">
        <f>Pref_face*(1+Pref_rate)^C6828</f>
        <v/>
      </c>
      <c r="H6828">
        <f>MAX(E6828-F6828-G6828,0)</f>
        <v/>
      </c>
      <c r="I6828">
        <f>MIN(E6828,F6828+G6828)+(1-MgmtPct)*H6828</f>
        <v/>
      </c>
      <c r="J6828">
        <f>IF(I6828/SponsorCost&gt;=RatchetTrigger,1,0)</f>
        <v/>
      </c>
      <c r="K6828">
        <f>IF(J6828=1,MgmtPctRatchet,MgmtPct)</f>
        <v/>
      </c>
      <c r="L6828">
        <f>K6828*H6828</f>
        <v/>
      </c>
      <c r="M6828">
        <f>EXP(-rf*C6828)*L6828</f>
        <v/>
      </c>
      <c r="N6828">
        <f>EXP(-rf*C6828)*E6828</f>
        <v/>
      </c>
    </row>
    <row r="6829">
      <c r="A6829" t="n">
        <v>6821</v>
      </c>
      <c r="B6829">
        <f>RAND()</f>
        <v/>
      </c>
      <c r="C6829">
        <f>IF(B6829&lt;P_3,3,IF(B6829&lt;P_3+P_4,4,5))</f>
        <v/>
      </c>
      <c r="D6829">
        <f>NORM.S.INV(RAND())</f>
        <v/>
      </c>
      <c r="E6829">
        <f>V0*EXP((rf-q_leak-0.5*sigma^2)*C6829+sigma*SQRT(C6829)*D6829)</f>
        <v/>
      </c>
      <c r="F6829">
        <f>SHL_face*(1+SHL_rate)^C6829</f>
        <v/>
      </c>
      <c r="G6829">
        <f>Pref_face*(1+Pref_rate)^C6829</f>
        <v/>
      </c>
      <c r="H6829">
        <f>MAX(E6829-F6829-G6829,0)</f>
        <v/>
      </c>
      <c r="I6829">
        <f>MIN(E6829,F6829+G6829)+(1-MgmtPct)*H6829</f>
        <v/>
      </c>
      <c r="J6829">
        <f>IF(I6829/SponsorCost&gt;=RatchetTrigger,1,0)</f>
        <v/>
      </c>
      <c r="K6829">
        <f>IF(J6829=1,MgmtPctRatchet,MgmtPct)</f>
        <v/>
      </c>
      <c r="L6829">
        <f>K6829*H6829</f>
        <v/>
      </c>
      <c r="M6829">
        <f>EXP(-rf*C6829)*L6829</f>
        <v/>
      </c>
      <c r="N6829">
        <f>EXP(-rf*C6829)*E6829</f>
        <v/>
      </c>
    </row>
    <row r="6830">
      <c r="A6830" t="n">
        <v>6822</v>
      </c>
      <c r="B6830">
        <f>RAND()</f>
        <v/>
      </c>
      <c r="C6830">
        <f>IF(B6830&lt;P_3,3,IF(B6830&lt;P_3+P_4,4,5))</f>
        <v/>
      </c>
      <c r="D6830">
        <f>NORM.S.INV(RAND())</f>
        <v/>
      </c>
      <c r="E6830">
        <f>V0*EXP((rf-q_leak-0.5*sigma^2)*C6830+sigma*SQRT(C6830)*D6830)</f>
        <v/>
      </c>
      <c r="F6830">
        <f>SHL_face*(1+SHL_rate)^C6830</f>
        <v/>
      </c>
      <c r="G6830">
        <f>Pref_face*(1+Pref_rate)^C6830</f>
        <v/>
      </c>
      <c r="H6830">
        <f>MAX(E6830-F6830-G6830,0)</f>
        <v/>
      </c>
      <c r="I6830">
        <f>MIN(E6830,F6830+G6830)+(1-MgmtPct)*H6830</f>
        <v/>
      </c>
      <c r="J6830">
        <f>IF(I6830/SponsorCost&gt;=RatchetTrigger,1,0)</f>
        <v/>
      </c>
      <c r="K6830">
        <f>IF(J6830=1,MgmtPctRatchet,MgmtPct)</f>
        <v/>
      </c>
      <c r="L6830">
        <f>K6830*H6830</f>
        <v/>
      </c>
      <c r="M6830">
        <f>EXP(-rf*C6830)*L6830</f>
        <v/>
      </c>
      <c r="N6830">
        <f>EXP(-rf*C6830)*E6830</f>
        <v/>
      </c>
    </row>
    <row r="6831">
      <c r="A6831" t="n">
        <v>6823</v>
      </c>
      <c r="B6831">
        <f>RAND()</f>
        <v/>
      </c>
      <c r="C6831">
        <f>IF(B6831&lt;P_3,3,IF(B6831&lt;P_3+P_4,4,5))</f>
        <v/>
      </c>
      <c r="D6831">
        <f>NORM.S.INV(RAND())</f>
        <v/>
      </c>
      <c r="E6831">
        <f>V0*EXP((rf-q_leak-0.5*sigma^2)*C6831+sigma*SQRT(C6831)*D6831)</f>
        <v/>
      </c>
      <c r="F6831">
        <f>SHL_face*(1+SHL_rate)^C6831</f>
        <v/>
      </c>
      <c r="G6831">
        <f>Pref_face*(1+Pref_rate)^C6831</f>
        <v/>
      </c>
      <c r="H6831">
        <f>MAX(E6831-F6831-G6831,0)</f>
        <v/>
      </c>
      <c r="I6831">
        <f>MIN(E6831,F6831+G6831)+(1-MgmtPct)*H6831</f>
        <v/>
      </c>
      <c r="J6831">
        <f>IF(I6831/SponsorCost&gt;=RatchetTrigger,1,0)</f>
        <v/>
      </c>
      <c r="K6831">
        <f>IF(J6831=1,MgmtPctRatchet,MgmtPct)</f>
        <v/>
      </c>
      <c r="L6831">
        <f>K6831*H6831</f>
        <v/>
      </c>
      <c r="M6831">
        <f>EXP(-rf*C6831)*L6831</f>
        <v/>
      </c>
      <c r="N6831">
        <f>EXP(-rf*C6831)*E6831</f>
        <v/>
      </c>
    </row>
    <row r="6832">
      <c r="A6832" t="n">
        <v>6824</v>
      </c>
      <c r="B6832">
        <f>RAND()</f>
        <v/>
      </c>
      <c r="C6832">
        <f>IF(B6832&lt;P_3,3,IF(B6832&lt;P_3+P_4,4,5))</f>
        <v/>
      </c>
      <c r="D6832">
        <f>NORM.S.INV(RAND())</f>
        <v/>
      </c>
      <c r="E6832">
        <f>V0*EXP((rf-q_leak-0.5*sigma^2)*C6832+sigma*SQRT(C6832)*D6832)</f>
        <v/>
      </c>
      <c r="F6832">
        <f>SHL_face*(1+SHL_rate)^C6832</f>
        <v/>
      </c>
      <c r="G6832">
        <f>Pref_face*(1+Pref_rate)^C6832</f>
        <v/>
      </c>
      <c r="H6832">
        <f>MAX(E6832-F6832-G6832,0)</f>
        <v/>
      </c>
      <c r="I6832">
        <f>MIN(E6832,F6832+G6832)+(1-MgmtPct)*H6832</f>
        <v/>
      </c>
      <c r="J6832">
        <f>IF(I6832/SponsorCost&gt;=RatchetTrigger,1,0)</f>
        <v/>
      </c>
      <c r="K6832">
        <f>IF(J6832=1,MgmtPctRatchet,MgmtPct)</f>
        <v/>
      </c>
      <c r="L6832">
        <f>K6832*H6832</f>
        <v/>
      </c>
      <c r="M6832">
        <f>EXP(-rf*C6832)*L6832</f>
        <v/>
      </c>
      <c r="N6832">
        <f>EXP(-rf*C6832)*E6832</f>
        <v/>
      </c>
    </row>
    <row r="6833">
      <c r="A6833" t="n">
        <v>6825</v>
      </c>
      <c r="B6833">
        <f>RAND()</f>
        <v/>
      </c>
      <c r="C6833">
        <f>IF(B6833&lt;P_3,3,IF(B6833&lt;P_3+P_4,4,5))</f>
        <v/>
      </c>
      <c r="D6833">
        <f>NORM.S.INV(RAND())</f>
        <v/>
      </c>
      <c r="E6833">
        <f>V0*EXP((rf-q_leak-0.5*sigma^2)*C6833+sigma*SQRT(C6833)*D6833)</f>
        <v/>
      </c>
      <c r="F6833">
        <f>SHL_face*(1+SHL_rate)^C6833</f>
        <v/>
      </c>
      <c r="G6833">
        <f>Pref_face*(1+Pref_rate)^C6833</f>
        <v/>
      </c>
      <c r="H6833">
        <f>MAX(E6833-F6833-G6833,0)</f>
        <v/>
      </c>
      <c r="I6833">
        <f>MIN(E6833,F6833+G6833)+(1-MgmtPct)*H6833</f>
        <v/>
      </c>
      <c r="J6833">
        <f>IF(I6833/SponsorCost&gt;=RatchetTrigger,1,0)</f>
        <v/>
      </c>
      <c r="K6833">
        <f>IF(J6833=1,MgmtPctRatchet,MgmtPct)</f>
        <v/>
      </c>
      <c r="L6833">
        <f>K6833*H6833</f>
        <v/>
      </c>
      <c r="M6833">
        <f>EXP(-rf*C6833)*L6833</f>
        <v/>
      </c>
      <c r="N6833">
        <f>EXP(-rf*C6833)*E6833</f>
        <v/>
      </c>
    </row>
    <row r="6834">
      <c r="A6834" t="n">
        <v>6826</v>
      </c>
      <c r="B6834">
        <f>RAND()</f>
        <v/>
      </c>
      <c r="C6834">
        <f>IF(B6834&lt;P_3,3,IF(B6834&lt;P_3+P_4,4,5))</f>
        <v/>
      </c>
      <c r="D6834">
        <f>NORM.S.INV(RAND())</f>
        <v/>
      </c>
      <c r="E6834">
        <f>V0*EXP((rf-q_leak-0.5*sigma^2)*C6834+sigma*SQRT(C6834)*D6834)</f>
        <v/>
      </c>
      <c r="F6834">
        <f>SHL_face*(1+SHL_rate)^C6834</f>
        <v/>
      </c>
      <c r="G6834">
        <f>Pref_face*(1+Pref_rate)^C6834</f>
        <v/>
      </c>
      <c r="H6834">
        <f>MAX(E6834-F6834-G6834,0)</f>
        <v/>
      </c>
      <c r="I6834">
        <f>MIN(E6834,F6834+G6834)+(1-MgmtPct)*H6834</f>
        <v/>
      </c>
      <c r="J6834">
        <f>IF(I6834/SponsorCost&gt;=RatchetTrigger,1,0)</f>
        <v/>
      </c>
      <c r="K6834">
        <f>IF(J6834=1,MgmtPctRatchet,MgmtPct)</f>
        <v/>
      </c>
      <c r="L6834">
        <f>K6834*H6834</f>
        <v/>
      </c>
      <c r="M6834">
        <f>EXP(-rf*C6834)*L6834</f>
        <v/>
      </c>
      <c r="N6834">
        <f>EXP(-rf*C6834)*E6834</f>
        <v/>
      </c>
    </row>
    <row r="6835">
      <c r="A6835" t="n">
        <v>6827</v>
      </c>
      <c r="B6835">
        <f>RAND()</f>
        <v/>
      </c>
      <c r="C6835">
        <f>IF(B6835&lt;P_3,3,IF(B6835&lt;P_3+P_4,4,5))</f>
        <v/>
      </c>
      <c r="D6835">
        <f>NORM.S.INV(RAND())</f>
        <v/>
      </c>
      <c r="E6835">
        <f>V0*EXP((rf-q_leak-0.5*sigma^2)*C6835+sigma*SQRT(C6835)*D6835)</f>
        <v/>
      </c>
      <c r="F6835">
        <f>SHL_face*(1+SHL_rate)^C6835</f>
        <v/>
      </c>
      <c r="G6835">
        <f>Pref_face*(1+Pref_rate)^C6835</f>
        <v/>
      </c>
      <c r="H6835">
        <f>MAX(E6835-F6835-G6835,0)</f>
        <v/>
      </c>
      <c r="I6835">
        <f>MIN(E6835,F6835+G6835)+(1-MgmtPct)*H6835</f>
        <v/>
      </c>
      <c r="J6835">
        <f>IF(I6835/SponsorCost&gt;=RatchetTrigger,1,0)</f>
        <v/>
      </c>
      <c r="K6835">
        <f>IF(J6835=1,MgmtPctRatchet,MgmtPct)</f>
        <v/>
      </c>
      <c r="L6835">
        <f>K6835*H6835</f>
        <v/>
      </c>
      <c r="M6835">
        <f>EXP(-rf*C6835)*L6835</f>
        <v/>
      </c>
      <c r="N6835">
        <f>EXP(-rf*C6835)*E6835</f>
        <v/>
      </c>
    </row>
    <row r="6836">
      <c r="A6836" t="n">
        <v>6828</v>
      </c>
      <c r="B6836">
        <f>RAND()</f>
        <v/>
      </c>
      <c r="C6836">
        <f>IF(B6836&lt;P_3,3,IF(B6836&lt;P_3+P_4,4,5))</f>
        <v/>
      </c>
      <c r="D6836">
        <f>NORM.S.INV(RAND())</f>
        <v/>
      </c>
      <c r="E6836">
        <f>V0*EXP((rf-q_leak-0.5*sigma^2)*C6836+sigma*SQRT(C6836)*D6836)</f>
        <v/>
      </c>
      <c r="F6836">
        <f>SHL_face*(1+SHL_rate)^C6836</f>
        <v/>
      </c>
      <c r="G6836">
        <f>Pref_face*(1+Pref_rate)^C6836</f>
        <v/>
      </c>
      <c r="H6836">
        <f>MAX(E6836-F6836-G6836,0)</f>
        <v/>
      </c>
      <c r="I6836">
        <f>MIN(E6836,F6836+G6836)+(1-MgmtPct)*H6836</f>
        <v/>
      </c>
      <c r="J6836">
        <f>IF(I6836/SponsorCost&gt;=RatchetTrigger,1,0)</f>
        <v/>
      </c>
      <c r="K6836">
        <f>IF(J6836=1,MgmtPctRatchet,MgmtPct)</f>
        <v/>
      </c>
      <c r="L6836">
        <f>K6836*H6836</f>
        <v/>
      </c>
      <c r="M6836">
        <f>EXP(-rf*C6836)*L6836</f>
        <v/>
      </c>
      <c r="N6836">
        <f>EXP(-rf*C6836)*E6836</f>
        <v/>
      </c>
    </row>
    <row r="6837">
      <c r="A6837" t="n">
        <v>6829</v>
      </c>
      <c r="B6837">
        <f>RAND()</f>
        <v/>
      </c>
      <c r="C6837">
        <f>IF(B6837&lt;P_3,3,IF(B6837&lt;P_3+P_4,4,5))</f>
        <v/>
      </c>
      <c r="D6837">
        <f>NORM.S.INV(RAND())</f>
        <v/>
      </c>
      <c r="E6837">
        <f>V0*EXP((rf-q_leak-0.5*sigma^2)*C6837+sigma*SQRT(C6837)*D6837)</f>
        <v/>
      </c>
      <c r="F6837">
        <f>SHL_face*(1+SHL_rate)^C6837</f>
        <v/>
      </c>
      <c r="G6837">
        <f>Pref_face*(1+Pref_rate)^C6837</f>
        <v/>
      </c>
      <c r="H6837">
        <f>MAX(E6837-F6837-G6837,0)</f>
        <v/>
      </c>
      <c r="I6837">
        <f>MIN(E6837,F6837+G6837)+(1-MgmtPct)*H6837</f>
        <v/>
      </c>
      <c r="J6837">
        <f>IF(I6837/SponsorCost&gt;=RatchetTrigger,1,0)</f>
        <v/>
      </c>
      <c r="K6837">
        <f>IF(J6837=1,MgmtPctRatchet,MgmtPct)</f>
        <v/>
      </c>
      <c r="L6837">
        <f>K6837*H6837</f>
        <v/>
      </c>
      <c r="M6837">
        <f>EXP(-rf*C6837)*L6837</f>
        <v/>
      </c>
      <c r="N6837">
        <f>EXP(-rf*C6837)*E6837</f>
        <v/>
      </c>
    </row>
    <row r="6838">
      <c r="A6838" t="n">
        <v>6830</v>
      </c>
      <c r="B6838">
        <f>RAND()</f>
        <v/>
      </c>
      <c r="C6838">
        <f>IF(B6838&lt;P_3,3,IF(B6838&lt;P_3+P_4,4,5))</f>
        <v/>
      </c>
      <c r="D6838">
        <f>NORM.S.INV(RAND())</f>
        <v/>
      </c>
      <c r="E6838">
        <f>V0*EXP((rf-q_leak-0.5*sigma^2)*C6838+sigma*SQRT(C6838)*D6838)</f>
        <v/>
      </c>
      <c r="F6838">
        <f>SHL_face*(1+SHL_rate)^C6838</f>
        <v/>
      </c>
      <c r="G6838">
        <f>Pref_face*(1+Pref_rate)^C6838</f>
        <v/>
      </c>
      <c r="H6838">
        <f>MAX(E6838-F6838-G6838,0)</f>
        <v/>
      </c>
      <c r="I6838">
        <f>MIN(E6838,F6838+G6838)+(1-MgmtPct)*H6838</f>
        <v/>
      </c>
      <c r="J6838">
        <f>IF(I6838/SponsorCost&gt;=RatchetTrigger,1,0)</f>
        <v/>
      </c>
      <c r="K6838">
        <f>IF(J6838=1,MgmtPctRatchet,MgmtPct)</f>
        <v/>
      </c>
      <c r="L6838">
        <f>K6838*H6838</f>
        <v/>
      </c>
      <c r="M6838">
        <f>EXP(-rf*C6838)*L6838</f>
        <v/>
      </c>
      <c r="N6838">
        <f>EXP(-rf*C6838)*E6838</f>
        <v/>
      </c>
    </row>
    <row r="6839">
      <c r="A6839" t="n">
        <v>6831</v>
      </c>
      <c r="B6839">
        <f>RAND()</f>
        <v/>
      </c>
      <c r="C6839">
        <f>IF(B6839&lt;P_3,3,IF(B6839&lt;P_3+P_4,4,5))</f>
        <v/>
      </c>
      <c r="D6839">
        <f>NORM.S.INV(RAND())</f>
        <v/>
      </c>
      <c r="E6839">
        <f>V0*EXP((rf-q_leak-0.5*sigma^2)*C6839+sigma*SQRT(C6839)*D6839)</f>
        <v/>
      </c>
      <c r="F6839">
        <f>SHL_face*(1+SHL_rate)^C6839</f>
        <v/>
      </c>
      <c r="G6839">
        <f>Pref_face*(1+Pref_rate)^C6839</f>
        <v/>
      </c>
      <c r="H6839">
        <f>MAX(E6839-F6839-G6839,0)</f>
        <v/>
      </c>
      <c r="I6839">
        <f>MIN(E6839,F6839+G6839)+(1-MgmtPct)*H6839</f>
        <v/>
      </c>
      <c r="J6839">
        <f>IF(I6839/SponsorCost&gt;=RatchetTrigger,1,0)</f>
        <v/>
      </c>
      <c r="K6839">
        <f>IF(J6839=1,MgmtPctRatchet,MgmtPct)</f>
        <v/>
      </c>
      <c r="L6839">
        <f>K6839*H6839</f>
        <v/>
      </c>
      <c r="M6839">
        <f>EXP(-rf*C6839)*L6839</f>
        <v/>
      </c>
      <c r="N6839">
        <f>EXP(-rf*C6839)*E6839</f>
        <v/>
      </c>
    </row>
    <row r="6840">
      <c r="A6840" t="n">
        <v>6832</v>
      </c>
      <c r="B6840">
        <f>RAND()</f>
        <v/>
      </c>
      <c r="C6840">
        <f>IF(B6840&lt;P_3,3,IF(B6840&lt;P_3+P_4,4,5))</f>
        <v/>
      </c>
      <c r="D6840">
        <f>NORM.S.INV(RAND())</f>
        <v/>
      </c>
      <c r="E6840">
        <f>V0*EXP((rf-q_leak-0.5*sigma^2)*C6840+sigma*SQRT(C6840)*D6840)</f>
        <v/>
      </c>
      <c r="F6840">
        <f>SHL_face*(1+SHL_rate)^C6840</f>
        <v/>
      </c>
      <c r="G6840">
        <f>Pref_face*(1+Pref_rate)^C6840</f>
        <v/>
      </c>
      <c r="H6840">
        <f>MAX(E6840-F6840-G6840,0)</f>
        <v/>
      </c>
      <c r="I6840">
        <f>MIN(E6840,F6840+G6840)+(1-MgmtPct)*H6840</f>
        <v/>
      </c>
      <c r="J6840">
        <f>IF(I6840/SponsorCost&gt;=RatchetTrigger,1,0)</f>
        <v/>
      </c>
      <c r="K6840">
        <f>IF(J6840=1,MgmtPctRatchet,MgmtPct)</f>
        <v/>
      </c>
      <c r="L6840">
        <f>K6840*H6840</f>
        <v/>
      </c>
      <c r="M6840">
        <f>EXP(-rf*C6840)*L6840</f>
        <v/>
      </c>
      <c r="N6840">
        <f>EXP(-rf*C6840)*E6840</f>
        <v/>
      </c>
    </row>
    <row r="6841">
      <c r="A6841" t="n">
        <v>6833</v>
      </c>
      <c r="B6841">
        <f>RAND()</f>
        <v/>
      </c>
      <c r="C6841">
        <f>IF(B6841&lt;P_3,3,IF(B6841&lt;P_3+P_4,4,5))</f>
        <v/>
      </c>
      <c r="D6841">
        <f>NORM.S.INV(RAND())</f>
        <v/>
      </c>
      <c r="E6841">
        <f>V0*EXP((rf-q_leak-0.5*sigma^2)*C6841+sigma*SQRT(C6841)*D6841)</f>
        <v/>
      </c>
      <c r="F6841">
        <f>SHL_face*(1+SHL_rate)^C6841</f>
        <v/>
      </c>
      <c r="G6841">
        <f>Pref_face*(1+Pref_rate)^C6841</f>
        <v/>
      </c>
      <c r="H6841">
        <f>MAX(E6841-F6841-G6841,0)</f>
        <v/>
      </c>
      <c r="I6841">
        <f>MIN(E6841,F6841+G6841)+(1-MgmtPct)*H6841</f>
        <v/>
      </c>
      <c r="J6841">
        <f>IF(I6841/SponsorCost&gt;=RatchetTrigger,1,0)</f>
        <v/>
      </c>
      <c r="K6841">
        <f>IF(J6841=1,MgmtPctRatchet,MgmtPct)</f>
        <v/>
      </c>
      <c r="L6841">
        <f>K6841*H6841</f>
        <v/>
      </c>
      <c r="M6841">
        <f>EXP(-rf*C6841)*L6841</f>
        <v/>
      </c>
      <c r="N6841">
        <f>EXP(-rf*C6841)*E6841</f>
        <v/>
      </c>
    </row>
    <row r="6842">
      <c r="A6842" t="n">
        <v>6834</v>
      </c>
      <c r="B6842">
        <f>RAND()</f>
        <v/>
      </c>
      <c r="C6842">
        <f>IF(B6842&lt;P_3,3,IF(B6842&lt;P_3+P_4,4,5))</f>
        <v/>
      </c>
      <c r="D6842">
        <f>NORM.S.INV(RAND())</f>
        <v/>
      </c>
      <c r="E6842">
        <f>V0*EXP((rf-q_leak-0.5*sigma^2)*C6842+sigma*SQRT(C6842)*D6842)</f>
        <v/>
      </c>
      <c r="F6842">
        <f>SHL_face*(1+SHL_rate)^C6842</f>
        <v/>
      </c>
      <c r="G6842">
        <f>Pref_face*(1+Pref_rate)^C6842</f>
        <v/>
      </c>
      <c r="H6842">
        <f>MAX(E6842-F6842-G6842,0)</f>
        <v/>
      </c>
      <c r="I6842">
        <f>MIN(E6842,F6842+G6842)+(1-MgmtPct)*H6842</f>
        <v/>
      </c>
      <c r="J6842">
        <f>IF(I6842/SponsorCost&gt;=RatchetTrigger,1,0)</f>
        <v/>
      </c>
      <c r="K6842">
        <f>IF(J6842=1,MgmtPctRatchet,MgmtPct)</f>
        <v/>
      </c>
      <c r="L6842">
        <f>K6842*H6842</f>
        <v/>
      </c>
      <c r="M6842">
        <f>EXP(-rf*C6842)*L6842</f>
        <v/>
      </c>
      <c r="N6842">
        <f>EXP(-rf*C6842)*E6842</f>
        <v/>
      </c>
    </row>
    <row r="6843">
      <c r="A6843" t="n">
        <v>6835</v>
      </c>
      <c r="B6843">
        <f>RAND()</f>
        <v/>
      </c>
      <c r="C6843">
        <f>IF(B6843&lt;P_3,3,IF(B6843&lt;P_3+P_4,4,5))</f>
        <v/>
      </c>
      <c r="D6843">
        <f>NORM.S.INV(RAND())</f>
        <v/>
      </c>
      <c r="E6843">
        <f>V0*EXP((rf-q_leak-0.5*sigma^2)*C6843+sigma*SQRT(C6843)*D6843)</f>
        <v/>
      </c>
      <c r="F6843">
        <f>SHL_face*(1+SHL_rate)^C6843</f>
        <v/>
      </c>
      <c r="G6843">
        <f>Pref_face*(1+Pref_rate)^C6843</f>
        <v/>
      </c>
      <c r="H6843">
        <f>MAX(E6843-F6843-G6843,0)</f>
        <v/>
      </c>
      <c r="I6843">
        <f>MIN(E6843,F6843+G6843)+(1-MgmtPct)*H6843</f>
        <v/>
      </c>
      <c r="J6843">
        <f>IF(I6843/SponsorCost&gt;=RatchetTrigger,1,0)</f>
        <v/>
      </c>
      <c r="K6843">
        <f>IF(J6843=1,MgmtPctRatchet,MgmtPct)</f>
        <v/>
      </c>
      <c r="L6843">
        <f>K6843*H6843</f>
        <v/>
      </c>
      <c r="M6843">
        <f>EXP(-rf*C6843)*L6843</f>
        <v/>
      </c>
      <c r="N6843">
        <f>EXP(-rf*C6843)*E6843</f>
        <v/>
      </c>
    </row>
    <row r="6844">
      <c r="A6844" t="n">
        <v>6836</v>
      </c>
      <c r="B6844">
        <f>RAND()</f>
        <v/>
      </c>
      <c r="C6844">
        <f>IF(B6844&lt;P_3,3,IF(B6844&lt;P_3+P_4,4,5))</f>
        <v/>
      </c>
      <c r="D6844">
        <f>NORM.S.INV(RAND())</f>
        <v/>
      </c>
      <c r="E6844">
        <f>V0*EXP((rf-q_leak-0.5*sigma^2)*C6844+sigma*SQRT(C6844)*D6844)</f>
        <v/>
      </c>
      <c r="F6844">
        <f>SHL_face*(1+SHL_rate)^C6844</f>
        <v/>
      </c>
      <c r="G6844">
        <f>Pref_face*(1+Pref_rate)^C6844</f>
        <v/>
      </c>
      <c r="H6844">
        <f>MAX(E6844-F6844-G6844,0)</f>
        <v/>
      </c>
      <c r="I6844">
        <f>MIN(E6844,F6844+G6844)+(1-MgmtPct)*H6844</f>
        <v/>
      </c>
      <c r="J6844">
        <f>IF(I6844/SponsorCost&gt;=RatchetTrigger,1,0)</f>
        <v/>
      </c>
      <c r="K6844">
        <f>IF(J6844=1,MgmtPctRatchet,MgmtPct)</f>
        <v/>
      </c>
      <c r="L6844">
        <f>K6844*H6844</f>
        <v/>
      </c>
      <c r="M6844">
        <f>EXP(-rf*C6844)*L6844</f>
        <v/>
      </c>
      <c r="N6844">
        <f>EXP(-rf*C6844)*E6844</f>
        <v/>
      </c>
    </row>
    <row r="6845">
      <c r="A6845" t="n">
        <v>6837</v>
      </c>
      <c r="B6845">
        <f>RAND()</f>
        <v/>
      </c>
      <c r="C6845">
        <f>IF(B6845&lt;P_3,3,IF(B6845&lt;P_3+P_4,4,5))</f>
        <v/>
      </c>
      <c r="D6845">
        <f>NORM.S.INV(RAND())</f>
        <v/>
      </c>
      <c r="E6845">
        <f>V0*EXP((rf-q_leak-0.5*sigma^2)*C6845+sigma*SQRT(C6845)*D6845)</f>
        <v/>
      </c>
      <c r="F6845">
        <f>SHL_face*(1+SHL_rate)^C6845</f>
        <v/>
      </c>
      <c r="G6845">
        <f>Pref_face*(1+Pref_rate)^C6845</f>
        <v/>
      </c>
      <c r="H6845">
        <f>MAX(E6845-F6845-G6845,0)</f>
        <v/>
      </c>
      <c r="I6845">
        <f>MIN(E6845,F6845+G6845)+(1-MgmtPct)*H6845</f>
        <v/>
      </c>
      <c r="J6845">
        <f>IF(I6845/SponsorCost&gt;=RatchetTrigger,1,0)</f>
        <v/>
      </c>
      <c r="K6845">
        <f>IF(J6845=1,MgmtPctRatchet,MgmtPct)</f>
        <v/>
      </c>
      <c r="L6845">
        <f>K6845*H6845</f>
        <v/>
      </c>
      <c r="M6845">
        <f>EXP(-rf*C6845)*L6845</f>
        <v/>
      </c>
      <c r="N6845">
        <f>EXP(-rf*C6845)*E6845</f>
        <v/>
      </c>
    </row>
    <row r="6846">
      <c r="A6846" t="n">
        <v>6838</v>
      </c>
      <c r="B6846">
        <f>RAND()</f>
        <v/>
      </c>
      <c r="C6846">
        <f>IF(B6846&lt;P_3,3,IF(B6846&lt;P_3+P_4,4,5))</f>
        <v/>
      </c>
      <c r="D6846">
        <f>NORM.S.INV(RAND())</f>
        <v/>
      </c>
      <c r="E6846">
        <f>V0*EXP((rf-q_leak-0.5*sigma^2)*C6846+sigma*SQRT(C6846)*D6846)</f>
        <v/>
      </c>
      <c r="F6846">
        <f>SHL_face*(1+SHL_rate)^C6846</f>
        <v/>
      </c>
      <c r="G6846">
        <f>Pref_face*(1+Pref_rate)^C6846</f>
        <v/>
      </c>
      <c r="H6846">
        <f>MAX(E6846-F6846-G6846,0)</f>
        <v/>
      </c>
      <c r="I6846">
        <f>MIN(E6846,F6846+G6846)+(1-MgmtPct)*H6846</f>
        <v/>
      </c>
      <c r="J6846">
        <f>IF(I6846/SponsorCost&gt;=RatchetTrigger,1,0)</f>
        <v/>
      </c>
      <c r="K6846">
        <f>IF(J6846=1,MgmtPctRatchet,MgmtPct)</f>
        <v/>
      </c>
      <c r="L6846">
        <f>K6846*H6846</f>
        <v/>
      </c>
      <c r="M6846">
        <f>EXP(-rf*C6846)*L6846</f>
        <v/>
      </c>
      <c r="N6846">
        <f>EXP(-rf*C6846)*E6846</f>
        <v/>
      </c>
    </row>
    <row r="6847">
      <c r="A6847" t="n">
        <v>6839</v>
      </c>
      <c r="B6847">
        <f>RAND()</f>
        <v/>
      </c>
      <c r="C6847">
        <f>IF(B6847&lt;P_3,3,IF(B6847&lt;P_3+P_4,4,5))</f>
        <v/>
      </c>
      <c r="D6847">
        <f>NORM.S.INV(RAND())</f>
        <v/>
      </c>
      <c r="E6847">
        <f>V0*EXP((rf-q_leak-0.5*sigma^2)*C6847+sigma*SQRT(C6847)*D6847)</f>
        <v/>
      </c>
      <c r="F6847">
        <f>SHL_face*(1+SHL_rate)^C6847</f>
        <v/>
      </c>
      <c r="G6847">
        <f>Pref_face*(1+Pref_rate)^C6847</f>
        <v/>
      </c>
      <c r="H6847">
        <f>MAX(E6847-F6847-G6847,0)</f>
        <v/>
      </c>
      <c r="I6847">
        <f>MIN(E6847,F6847+G6847)+(1-MgmtPct)*H6847</f>
        <v/>
      </c>
      <c r="J6847">
        <f>IF(I6847/SponsorCost&gt;=RatchetTrigger,1,0)</f>
        <v/>
      </c>
      <c r="K6847">
        <f>IF(J6847=1,MgmtPctRatchet,MgmtPct)</f>
        <v/>
      </c>
      <c r="L6847">
        <f>K6847*H6847</f>
        <v/>
      </c>
      <c r="M6847">
        <f>EXP(-rf*C6847)*L6847</f>
        <v/>
      </c>
      <c r="N6847">
        <f>EXP(-rf*C6847)*E6847</f>
        <v/>
      </c>
    </row>
    <row r="6848">
      <c r="A6848" t="n">
        <v>6840</v>
      </c>
      <c r="B6848">
        <f>RAND()</f>
        <v/>
      </c>
      <c r="C6848">
        <f>IF(B6848&lt;P_3,3,IF(B6848&lt;P_3+P_4,4,5))</f>
        <v/>
      </c>
      <c r="D6848">
        <f>NORM.S.INV(RAND())</f>
        <v/>
      </c>
      <c r="E6848">
        <f>V0*EXP((rf-q_leak-0.5*sigma^2)*C6848+sigma*SQRT(C6848)*D6848)</f>
        <v/>
      </c>
      <c r="F6848">
        <f>SHL_face*(1+SHL_rate)^C6848</f>
        <v/>
      </c>
      <c r="G6848">
        <f>Pref_face*(1+Pref_rate)^C6848</f>
        <v/>
      </c>
      <c r="H6848">
        <f>MAX(E6848-F6848-G6848,0)</f>
        <v/>
      </c>
      <c r="I6848">
        <f>MIN(E6848,F6848+G6848)+(1-MgmtPct)*H6848</f>
        <v/>
      </c>
      <c r="J6848">
        <f>IF(I6848/SponsorCost&gt;=RatchetTrigger,1,0)</f>
        <v/>
      </c>
      <c r="K6848">
        <f>IF(J6848=1,MgmtPctRatchet,MgmtPct)</f>
        <v/>
      </c>
      <c r="L6848">
        <f>K6848*H6848</f>
        <v/>
      </c>
      <c r="M6848">
        <f>EXP(-rf*C6848)*L6848</f>
        <v/>
      </c>
      <c r="N6848">
        <f>EXP(-rf*C6848)*E6848</f>
        <v/>
      </c>
    </row>
    <row r="6849">
      <c r="A6849" t="n">
        <v>6841</v>
      </c>
      <c r="B6849">
        <f>RAND()</f>
        <v/>
      </c>
      <c r="C6849">
        <f>IF(B6849&lt;P_3,3,IF(B6849&lt;P_3+P_4,4,5))</f>
        <v/>
      </c>
      <c r="D6849">
        <f>NORM.S.INV(RAND())</f>
        <v/>
      </c>
      <c r="E6849">
        <f>V0*EXP((rf-q_leak-0.5*sigma^2)*C6849+sigma*SQRT(C6849)*D6849)</f>
        <v/>
      </c>
      <c r="F6849">
        <f>SHL_face*(1+SHL_rate)^C6849</f>
        <v/>
      </c>
      <c r="G6849">
        <f>Pref_face*(1+Pref_rate)^C6849</f>
        <v/>
      </c>
      <c r="H6849">
        <f>MAX(E6849-F6849-G6849,0)</f>
        <v/>
      </c>
      <c r="I6849">
        <f>MIN(E6849,F6849+G6849)+(1-MgmtPct)*H6849</f>
        <v/>
      </c>
      <c r="J6849">
        <f>IF(I6849/SponsorCost&gt;=RatchetTrigger,1,0)</f>
        <v/>
      </c>
      <c r="K6849">
        <f>IF(J6849=1,MgmtPctRatchet,MgmtPct)</f>
        <v/>
      </c>
      <c r="L6849">
        <f>K6849*H6849</f>
        <v/>
      </c>
      <c r="M6849">
        <f>EXP(-rf*C6849)*L6849</f>
        <v/>
      </c>
      <c r="N6849">
        <f>EXP(-rf*C6849)*E6849</f>
        <v/>
      </c>
    </row>
    <row r="6850">
      <c r="A6850" t="n">
        <v>6842</v>
      </c>
      <c r="B6850">
        <f>RAND()</f>
        <v/>
      </c>
      <c r="C6850">
        <f>IF(B6850&lt;P_3,3,IF(B6850&lt;P_3+P_4,4,5))</f>
        <v/>
      </c>
      <c r="D6850">
        <f>NORM.S.INV(RAND())</f>
        <v/>
      </c>
      <c r="E6850">
        <f>V0*EXP((rf-q_leak-0.5*sigma^2)*C6850+sigma*SQRT(C6850)*D6850)</f>
        <v/>
      </c>
      <c r="F6850">
        <f>SHL_face*(1+SHL_rate)^C6850</f>
        <v/>
      </c>
      <c r="G6850">
        <f>Pref_face*(1+Pref_rate)^C6850</f>
        <v/>
      </c>
      <c r="H6850">
        <f>MAX(E6850-F6850-G6850,0)</f>
        <v/>
      </c>
      <c r="I6850">
        <f>MIN(E6850,F6850+G6850)+(1-MgmtPct)*H6850</f>
        <v/>
      </c>
      <c r="J6850">
        <f>IF(I6850/SponsorCost&gt;=RatchetTrigger,1,0)</f>
        <v/>
      </c>
      <c r="K6850">
        <f>IF(J6850=1,MgmtPctRatchet,MgmtPct)</f>
        <v/>
      </c>
      <c r="L6850">
        <f>K6850*H6850</f>
        <v/>
      </c>
      <c r="M6850">
        <f>EXP(-rf*C6850)*L6850</f>
        <v/>
      </c>
      <c r="N6850">
        <f>EXP(-rf*C6850)*E6850</f>
        <v/>
      </c>
    </row>
    <row r="6851">
      <c r="A6851" t="n">
        <v>6843</v>
      </c>
      <c r="B6851">
        <f>RAND()</f>
        <v/>
      </c>
      <c r="C6851">
        <f>IF(B6851&lt;P_3,3,IF(B6851&lt;P_3+P_4,4,5))</f>
        <v/>
      </c>
      <c r="D6851">
        <f>NORM.S.INV(RAND())</f>
        <v/>
      </c>
      <c r="E6851">
        <f>V0*EXP((rf-q_leak-0.5*sigma^2)*C6851+sigma*SQRT(C6851)*D6851)</f>
        <v/>
      </c>
      <c r="F6851">
        <f>SHL_face*(1+SHL_rate)^C6851</f>
        <v/>
      </c>
      <c r="G6851">
        <f>Pref_face*(1+Pref_rate)^C6851</f>
        <v/>
      </c>
      <c r="H6851">
        <f>MAX(E6851-F6851-G6851,0)</f>
        <v/>
      </c>
      <c r="I6851">
        <f>MIN(E6851,F6851+G6851)+(1-MgmtPct)*H6851</f>
        <v/>
      </c>
      <c r="J6851">
        <f>IF(I6851/SponsorCost&gt;=RatchetTrigger,1,0)</f>
        <v/>
      </c>
      <c r="K6851">
        <f>IF(J6851=1,MgmtPctRatchet,MgmtPct)</f>
        <v/>
      </c>
      <c r="L6851">
        <f>K6851*H6851</f>
        <v/>
      </c>
      <c r="M6851">
        <f>EXP(-rf*C6851)*L6851</f>
        <v/>
      </c>
      <c r="N6851">
        <f>EXP(-rf*C6851)*E6851</f>
        <v/>
      </c>
    </row>
    <row r="6852">
      <c r="A6852" t="n">
        <v>6844</v>
      </c>
      <c r="B6852">
        <f>RAND()</f>
        <v/>
      </c>
      <c r="C6852">
        <f>IF(B6852&lt;P_3,3,IF(B6852&lt;P_3+P_4,4,5))</f>
        <v/>
      </c>
      <c r="D6852">
        <f>NORM.S.INV(RAND())</f>
        <v/>
      </c>
      <c r="E6852">
        <f>V0*EXP((rf-q_leak-0.5*sigma^2)*C6852+sigma*SQRT(C6852)*D6852)</f>
        <v/>
      </c>
      <c r="F6852">
        <f>SHL_face*(1+SHL_rate)^C6852</f>
        <v/>
      </c>
      <c r="G6852">
        <f>Pref_face*(1+Pref_rate)^C6852</f>
        <v/>
      </c>
      <c r="H6852">
        <f>MAX(E6852-F6852-G6852,0)</f>
        <v/>
      </c>
      <c r="I6852">
        <f>MIN(E6852,F6852+G6852)+(1-MgmtPct)*H6852</f>
        <v/>
      </c>
      <c r="J6852">
        <f>IF(I6852/SponsorCost&gt;=RatchetTrigger,1,0)</f>
        <v/>
      </c>
      <c r="K6852">
        <f>IF(J6852=1,MgmtPctRatchet,MgmtPct)</f>
        <v/>
      </c>
      <c r="L6852">
        <f>K6852*H6852</f>
        <v/>
      </c>
      <c r="M6852">
        <f>EXP(-rf*C6852)*L6852</f>
        <v/>
      </c>
      <c r="N6852">
        <f>EXP(-rf*C6852)*E6852</f>
        <v/>
      </c>
    </row>
    <row r="6853">
      <c r="A6853" t="n">
        <v>6845</v>
      </c>
      <c r="B6853">
        <f>RAND()</f>
        <v/>
      </c>
      <c r="C6853">
        <f>IF(B6853&lt;P_3,3,IF(B6853&lt;P_3+P_4,4,5))</f>
        <v/>
      </c>
      <c r="D6853">
        <f>NORM.S.INV(RAND())</f>
        <v/>
      </c>
      <c r="E6853">
        <f>V0*EXP((rf-q_leak-0.5*sigma^2)*C6853+sigma*SQRT(C6853)*D6853)</f>
        <v/>
      </c>
      <c r="F6853">
        <f>SHL_face*(1+SHL_rate)^C6853</f>
        <v/>
      </c>
      <c r="G6853">
        <f>Pref_face*(1+Pref_rate)^C6853</f>
        <v/>
      </c>
      <c r="H6853">
        <f>MAX(E6853-F6853-G6853,0)</f>
        <v/>
      </c>
      <c r="I6853">
        <f>MIN(E6853,F6853+G6853)+(1-MgmtPct)*H6853</f>
        <v/>
      </c>
      <c r="J6853">
        <f>IF(I6853/SponsorCost&gt;=RatchetTrigger,1,0)</f>
        <v/>
      </c>
      <c r="K6853">
        <f>IF(J6853=1,MgmtPctRatchet,MgmtPct)</f>
        <v/>
      </c>
      <c r="L6853">
        <f>K6853*H6853</f>
        <v/>
      </c>
      <c r="M6853">
        <f>EXP(-rf*C6853)*L6853</f>
        <v/>
      </c>
      <c r="N6853">
        <f>EXP(-rf*C6853)*E6853</f>
        <v/>
      </c>
    </row>
    <row r="6854">
      <c r="A6854" t="n">
        <v>6846</v>
      </c>
      <c r="B6854">
        <f>RAND()</f>
        <v/>
      </c>
      <c r="C6854">
        <f>IF(B6854&lt;P_3,3,IF(B6854&lt;P_3+P_4,4,5))</f>
        <v/>
      </c>
      <c r="D6854">
        <f>NORM.S.INV(RAND())</f>
        <v/>
      </c>
      <c r="E6854">
        <f>V0*EXP((rf-q_leak-0.5*sigma^2)*C6854+sigma*SQRT(C6854)*D6854)</f>
        <v/>
      </c>
      <c r="F6854">
        <f>SHL_face*(1+SHL_rate)^C6854</f>
        <v/>
      </c>
      <c r="G6854">
        <f>Pref_face*(1+Pref_rate)^C6854</f>
        <v/>
      </c>
      <c r="H6854">
        <f>MAX(E6854-F6854-G6854,0)</f>
        <v/>
      </c>
      <c r="I6854">
        <f>MIN(E6854,F6854+G6854)+(1-MgmtPct)*H6854</f>
        <v/>
      </c>
      <c r="J6854">
        <f>IF(I6854/SponsorCost&gt;=RatchetTrigger,1,0)</f>
        <v/>
      </c>
      <c r="K6854">
        <f>IF(J6854=1,MgmtPctRatchet,MgmtPct)</f>
        <v/>
      </c>
      <c r="L6854">
        <f>K6854*H6854</f>
        <v/>
      </c>
      <c r="M6854">
        <f>EXP(-rf*C6854)*L6854</f>
        <v/>
      </c>
      <c r="N6854">
        <f>EXP(-rf*C6854)*E6854</f>
        <v/>
      </c>
    </row>
    <row r="6855">
      <c r="A6855" t="n">
        <v>6847</v>
      </c>
      <c r="B6855">
        <f>RAND()</f>
        <v/>
      </c>
      <c r="C6855">
        <f>IF(B6855&lt;P_3,3,IF(B6855&lt;P_3+P_4,4,5))</f>
        <v/>
      </c>
      <c r="D6855">
        <f>NORM.S.INV(RAND())</f>
        <v/>
      </c>
      <c r="E6855">
        <f>V0*EXP((rf-q_leak-0.5*sigma^2)*C6855+sigma*SQRT(C6855)*D6855)</f>
        <v/>
      </c>
      <c r="F6855">
        <f>SHL_face*(1+SHL_rate)^C6855</f>
        <v/>
      </c>
      <c r="G6855">
        <f>Pref_face*(1+Pref_rate)^C6855</f>
        <v/>
      </c>
      <c r="H6855">
        <f>MAX(E6855-F6855-G6855,0)</f>
        <v/>
      </c>
      <c r="I6855">
        <f>MIN(E6855,F6855+G6855)+(1-MgmtPct)*H6855</f>
        <v/>
      </c>
      <c r="J6855">
        <f>IF(I6855/SponsorCost&gt;=RatchetTrigger,1,0)</f>
        <v/>
      </c>
      <c r="K6855">
        <f>IF(J6855=1,MgmtPctRatchet,MgmtPct)</f>
        <v/>
      </c>
      <c r="L6855">
        <f>K6855*H6855</f>
        <v/>
      </c>
      <c r="M6855">
        <f>EXP(-rf*C6855)*L6855</f>
        <v/>
      </c>
      <c r="N6855">
        <f>EXP(-rf*C6855)*E6855</f>
        <v/>
      </c>
    </row>
    <row r="6856">
      <c r="A6856" t="n">
        <v>6848</v>
      </c>
      <c r="B6856">
        <f>RAND()</f>
        <v/>
      </c>
      <c r="C6856">
        <f>IF(B6856&lt;P_3,3,IF(B6856&lt;P_3+P_4,4,5))</f>
        <v/>
      </c>
      <c r="D6856">
        <f>NORM.S.INV(RAND())</f>
        <v/>
      </c>
      <c r="E6856">
        <f>V0*EXP((rf-q_leak-0.5*sigma^2)*C6856+sigma*SQRT(C6856)*D6856)</f>
        <v/>
      </c>
      <c r="F6856">
        <f>SHL_face*(1+SHL_rate)^C6856</f>
        <v/>
      </c>
      <c r="G6856">
        <f>Pref_face*(1+Pref_rate)^C6856</f>
        <v/>
      </c>
      <c r="H6856">
        <f>MAX(E6856-F6856-G6856,0)</f>
        <v/>
      </c>
      <c r="I6856">
        <f>MIN(E6856,F6856+G6856)+(1-MgmtPct)*H6856</f>
        <v/>
      </c>
      <c r="J6856">
        <f>IF(I6856/SponsorCost&gt;=RatchetTrigger,1,0)</f>
        <v/>
      </c>
      <c r="K6856">
        <f>IF(J6856=1,MgmtPctRatchet,MgmtPct)</f>
        <v/>
      </c>
      <c r="L6856">
        <f>K6856*H6856</f>
        <v/>
      </c>
      <c r="M6856">
        <f>EXP(-rf*C6856)*L6856</f>
        <v/>
      </c>
      <c r="N6856">
        <f>EXP(-rf*C6856)*E6856</f>
        <v/>
      </c>
    </row>
    <row r="6857">
      <c r="A6857" t="n">
        <v>6849</v>
      </c>
      <c r="B6857">
        <f>RAND()</f>
        <v/>
      </c>
      <c r="C6857">
        <f>IF(B6857&lt;P_3,3,IF(B6857&lt;P_3+P_4,4,5))</f>
        <v/>
      </c>
      <c r="D6857">
        <f>NORM.S.INV(RAND())</f>
        <v/>
      </c>
      <c r="E6857">
        <f>V0*EXP((rf-q_leak-0.5*sigma^2)*C6857+sigma*SQRT(C6857)*D6857)</f>
        <v/>
      </c>
      <c r="F6857">
        <f>SHL_face*(1+SHL_rate)^C6857</f>
        <v/>
      </c>
      <c r="G6857">
        <f>Pref_face*(1+Pref_rate)^C6857</f>
        <v/>
      </c>
      <c r="H6857">
        <f>MAX(E6857-F6857-G6857,0)</f>
        <v/>
      </c>
      <c r="I6857">
        <f>MIN(E6857,F6857+G6857)+(1-MgmtPct)*H6857</f>
        <v/>
      </c>
      <c r="J6857">
        <f>IF(I6857/SponsorCost&gt;=RatchetTrigger,1,0)</f>
        <v/>
      </c>
      <c r="K6857">
        <f>IF(J6857=1,MgmtPctRatchet,MgmtPct)</f>
        <v/>
      </c>
      <c r="L6857">
        <f>K6857*H6857</f>
        <v/>
      </c>
      <c r="M6857">
        <f>EXP(-rf*C6857)*L6857</f>
        <v/>
      </c>
      <c r="N6857">
        <f>EXP(-rf*C6857)*E6857</f>
        <v/>
      </c>
    </row>
    <row r="6858">
      <c r="A6858" t="n">
        <v>6850</v>
      </c>
      <c r="B6858">
        <f>RAND()</f>
        <v/>
      </c>
      <c r="C6858">
        <f>IF(B6858&lt;P_3,3,IF(B6858&lt;P_3+P_4,4,5))</f>
        <v/>
      </c>
      <c r="D6858">
        <f>NORM.S.INV(RAND())</f>
        <v/>
      </c>
      <c r="E6858">
        <f>V0*EXP((rf-q_leak-0.5*sigma^2)*C6858+sigma*SQRT(C6858)*D6858)</f>
        <v/>
      </c>
      <c r="F6858">
        <f>SHL_face*(1+SHL_rate)^C6858</f>
        <v/>
      </c>
      <c r="G6858">
        <f>Pref_face*(1+Pref_rate)^C6858</f>
        <v/>
      </c>
      <c r="H6858">
        <f>MAX(E6858-F6858-G6858,0)</f>
        <v/>
      </c>
      <c r="I6858">
        <f>MIN(E6858,F6858+G6858)+(1-MgmtPct)*H6858</f>
        <v/>
      </c>
      <c r="J6858">
        <f>IF(I6858/SponsorCost&gt;=RatchetTrigger,1,0)</f>
        <v/>
      </c>
      <c r="K6858">
        <f>IF(J6858=1,MgmtPctRatchet,MgmtPct)</f>
        <v/>
      </c>
      <c r="L6858">
        <f>K6858*H6858</f>
        <v/>
      </c>
      <c r="M6858">
        <f>EXP(-rf*C6858)*L6858</f>
        <v/>
      </c>
      <c r="N6858">
        <f>EXP(-rf*C6858)*E6858</f>
        <v/>
      </c>
    </row>
    <row r="6859">
      <c r="A6859" t="n">
        <v>6851</v>
      </c>
      <c r="B6859">
        <f>RAND()</f>
        <v/>
      </c>
      <c r="C6859">
        <f>IF(B6859&lt;P_3,3,IF(B6859&lt;P_3+P_4,4,5))</f>
        <v/>
      </c>
      <c r="D6859">
        <f>NORM.S.INV(RAND())</f>
        <v/>
      </c>
      <c r="E6859">
        <f>V0*EXP((rf-q_leak-0.5*sigma^2)*C6859+sigma*SQRT(C6859)*D6859)</f>
        <v/>
      </c>
      <c r="F6859">
        <f>SHL_face*(1+SHL_rate)^C6859</f>
        <v/>
      </c>
      <c r="G6859">
        <f>Pref_face*(1+Pref_rate)^C6859</f>
        <v/>
      </c>
      <c r="H6859">
        <f>MAX(E6859-F6859-G6859,0)</f>
        <v/>
      </c>
      <c r="I6859">
        <f>MIN(E6859,F6859+G6859)+(1-MgmtPct)*H6859</f>
        <v/>
      </c>
      <c r="J6859">
        <f>IF(I6859/SponsorCost&gt;=RatchetTrigger,1,0)</f>
        <v/>
      </c>
      <c r="K6859">
        <f>IF(J6859=1,MgmtPctRatchet,MgmtPct)</f>
        <v/>
      </c>
      <c r="L6859">
        <f>K6859*H6859</f>
        <v/>
      </c>
      <c r="M6859">
        <f>EXP(-rf*C6859)*L6859</f>
        <v/>
      </c>
      <c r="N6859">
        <f>EXP(-rf*C6859)*E6859</f>
        <v/>
      </c>
    </row>
    <row r="6860">
      <c r="A6860" t="n">
        <v>6852</v>
      </c>
      <c r="B6860">
        <f>RAND()</f>
        <v/>
      </c>
      <c r="C6860">
        <f>IF(B6860&lt;P_3,3,IF(B6860&lt;P_3+P_4,4,5))</f>
        <v/>
      </c>
      <c r="D6860">
        <f>NORM.S.INV(RAND())</f>
        <v/>
      </c>
      <c r="E6860">
        <f>V0*EXP((rf-q_leak-0.5*sigma^2)*C6860+sigma*SQRT(C6860)*D6860)</f>
        <v/>
      </c>
      <c r="F6860">
        <f>SHL_face*(1+SHL_rate)^C6860</f>
        <v/>
      </c>
      <c r="G6860">
        <f>Pref_face*(1+Pref_rate)^C6860</f>
        <v/>
      </c>
      <c r="H6860">
        <f>MAX(E6860-F6860-G6860,0)</f>
        <v/>
      </c>
      <c r="I6860">
        <f>MIN(E6860,F6860+G6860)+(1-MgmtPct)*H6860</f>
        <v/>
      </c>
      <c r="J6860">
        <f>IF(I6860/SponsorCost&gt;=RatchetTrigger,1,0)</f>
        <v/>
      </c>
      <c r="K6860">
        <f>IF(J6860=1,MgmtPctRatchet,MgmtPct)</f>
        <v/>
      </c>
      <c r="L6860">
        <f>K6860*H6860</f>
        <v/>
      </c>
      <c r="M6860">
        <f>EXP(-rf*C6860)*L6860</f>
        <v/>
      </c>
      <c r="N6860">
        <f>EXP(-rf*C6860)*E6860</f>
        <v/>
      </c>
    </row>
    <row r="6861">
      <c r="A6861" t="n">
        <v>6853</v>
      </c>
      <c r="B6861">
        <f>RAND()</f>
        <v/>
      </c>
      <c r="C6861">
        <f>IF(B6861&lt;P_3,3,IF(B6861&lt;P_3+P_4,4,5))</f>
        <v/>
      </c>
      <c r="D6861">
        <f>NORM.S.INV(RAND())</f>
        <v/>
      </c>
      <c r="E6861">
        <f>V0*EXP((rf-q_leak-0.5*sigma^2)*C6861+sigma*SQRT(C6861)*D6861)</f>
        <v/>
      </c>
      <c r="F6861">
        <f>SHL_face*(1+SHL_rate)^C6861</f>
        <v/>
      </c>
      <c r="G6861">
        <f>Pref_face*(1+Pref_rate)^C6861</f>
        <v/>
      </c>
      <c r="H6861">
        <f>MAX(E6861-F6861-G6861,0)</f>
        <v/>
      </c>
      <c r="I6861">
        <f>MIN(E6861,F6861+G6861)+(1-MgmtPct)*H6861</f>
        <v/>
      </c>
      <c r="J6861">
        <f>IF(I6861/SponsorCost&gt;=RatchetTrigger,1,0)</f>
        <v/>
      </c>
      <c r="K6861">
        <f>IF(J6861=1,MgmtPctRatchet,MgmtPct)</f>
        <v/>
      </c>
      <c r="L6861">
        <f>K6861*H6861</f>
        <v/>
      </c>
      <c r="M6861">
        <f>EXP(-rf*C6861)*L6861</f>
        <v/>
      </c>
      <c r="N6861">
        <f>EXP(-rf*C6861)*E6861</f>
        <v/>
      </c>
    </row>
    <row r="6862">
      <c r="A6862" t="n">
        <v>6854</v>
      </c>
      <c r="B6862">
        <f>RAND()</f>
        <v/>
      </c>
      <c r="C6862">
        <f>IF(B6862&lt;P_3,3,IF(B6862&lt;P_3+P_4,4,5))</f>
        <v/>
      </c>
      <c r="D6862">
        <f>NORM.S.INV(RAND())</f>
        <v/>
      </c>
      <c r="E6862">
        <f>V0*EXP((rf-q_leak-0.5*sigma^2)*C6862+sigma*SQRT(C6862)*D6862)</f>
        <v/>
      </c>
      <c r="F6862">
        <f>SHL_face*(1+SHL_rate)^C6862</f>
        <v/>
      </c>
      <c r="G6862">
        <f>Pref_face*(1+Pref_rate)^C6862</f>
        <v/>
      </c>
      <c r="H6862">
        <f>MAX(E6862-F6862-G6862,0)</f>
        <v/>
      </c>
      <c r="I6862">
        <f>MIN(E6862,F6862+G6862)+(1-MgmtPct)*H6862</f>
        <v/>
      </c>
      <c r="J6862">
        <f>IF(I6862/SponsorCost&gt;=RatchetTrigger,1,0)</f>
        <v/>
      </c>
      <c r="K6862">
        <f>IF(J6862=1,MgmtPctRatchet,MgmtPct)</f>
        <v/>
      </c>
      <c r="L6862">
        <f>K6862*H6862</f>
        <v/>
      </c>
      <c r="M6862">
        <f>EXP(-rf*C6862)*L6862</f>
        <v/>
      </c>
      <c r="N6862">
        <f>EXP(-rf*C6862)*E6862</f>
        <v/>
      </c>
    </row>
    <row r="6863">
      <c r="A6863" t="n">
        <v>6855</v>
      </c>
      <c r="B6863">
        <f>RAND()</f>
        <v/>
      </c>
      <c r="C6863">
        <f>IF(B6863&lt;P_3,3,IF(B6863&lt;P_3+P_4,4,5))</f>
        <v/>
      </c>
      <c r="D6863">
        <f>NORM.S.INV(RAND())</f>
        <v/>
      </c>
      <c r="E6863">
        <f>V0*EXP((rf-q_leak-0.5*sigma^2)*C6863+sigma*SQRT(C6863)*D6863)</f>
        <v/>
      </c>
      <c r="F6863">
        <f>SHL_face*(1+SHL_rate)^C6863</f>
        <v/>
      </c>
      <c r="G6863">
        <f>Pref_face*(1+Pref_rate)^C6863</f>
        <v/>
      </c>
      <c r="H6863">
        <f>MAX(E6863-F6863-G6863,0)</f>
        <v/>
      </c>
      <c r="I6863">
        <f>MIN(E6863,F6863+G6863)+(1-MgmtPct)*H6863</f>
        <v/>
      </c>
      <c r="J6863">
        <f>IF(I6863/SponsorCost&gt;=RatchetTrigger,1,0)</f>
        <v/>
      </c>
      <c r="K6863">
        <f>IF(J6863=1,MgmtPctRatchet,MgmtPct)</f>
        <v/>
      </c>
      <c r="L6863">
        <f>K6863*H6863</f>
        <v/>
      </c>
      <c r="M6863">
        <f>EXP(-rf*C6863)*L6863</f>
        <v/>
      </c>
      <c r="N6863">
        <f>EXP(-rf*C6863)*E6863</f>
        <v/>
      </c>
    </row>
    <row r="6864">
      <c r="A6864" t="n">
        <v>6856</v>
      </c>
      <c r="B6864">
        <f>RAND()</f>
        <v/>
      </c>
      <c r="C6864">
        <f>IF(B6864&lt;P_3,3,IF(B6864&lt;P_3+P_4,4,5))</f>
        <v/>
      </c>
      <c r="D6864">
        <f>NORM.S.INV(RAND())</f>
        <v/>
      </c>
      <c r="E6864">
        <f>V0*EXP((rf-q_leak-0.5*sigma^2)*C6864+sigma*SQRT(C6864)*D6864)</f>
        <v/>
      </c>
      <c r="F6864">
        <f>SHL_face*(1+SHL_rate)^C6864</f>
        <v/>
      </c>
      <c r="G6864">
        <f>Pref_face*(1+Pref_rate)^C6864</f>
        <v/>
      </c>
      <c r="H6864">
        <f>MAX(E6864-F6864-G6864,0)</f>
        <v/>
      </c>
      <c r="I6864">
        <f>MIN(E6864,F6864+G6864)+(1-MgmtPct)*H6864</f>
        <v/>
      </c>
      <c r="J6864">
        <f>IF(I6864/SponsorCost&gt;=RatchetTrigger,1,0)</f>
        <v/>
      </c>
      <c r="K6864">
        <f>IF(J6864=1,MgmtPctRatchet,MgmtPct)</f>
        <v/>
      </c>
      <c r="L6864">
        <f>K6864*H6864</f>
        <v/>
      </c>
      <c r="M6864">
        <f>EXP(-rf*C6864)*L6864</f>
        <v/>
      </c>
      <c r="N6864">
        <f>EXP(-rf*C6864)*E6864</f>
        <v/>
      </c>
    </row>
    <row r="6865">
      <c r="A6865" t="n">
        <v>6857</v>
      </c>
      <c r="B6865">
        <f>RAND()</f>
        <v/>
      </c>
      <c r="C6865">
        <f>IF(B6865&lt;P_3,3,IF(B6865&lt;P_3+P_4,4,5))</f>
        <v/>
      </c>
      <c r="D6865">
        <f>NORM.S.INV(RAND())</f>
        <v/>
      </c>
      <c r="E6865">
        <f>V0*EXP((rf-q_leak-0.5*sigma^2)*C6865+sigma*SQRT(C6865)*D6865)</f>
        <v/>
      </c>
      <c r="F6865">
        <f>SHL_face*(1+SHL_rate)^C6865</f>
        <v/>
      </c>
      <c r="G6865">
        <f>Pref_face*(1+Pref_rate)^C6865</f>
        <v/>
      </c>
      <c r="H6865">
        <f>MAX(E6865-F6865-G6865,0)</f>
        <v/>
      </c>
      <c r="I6865">
        <f>MIN(E6865,F6865+G6865)+(1-MgmtPct)*H6865</f>
        <v/>
      </c>
      <c r="J6865">
        <f>IF(I6865/SponsorCost&gt;=RatchetTrigger,1,0)</f>
        <v/>
      </c>
      <c r="K6865">
        <f>IF(J6865=1,MgmtPctRatchet,MgmtPct)</f>
        <v/>
      </c>
      <c r="L6865">
        <f>K6865*H6865</f>
        <v/>
      </c>
      <c r="M6865">
        <f>EXP(-rf*C6865)*L6865</f>
        <v/>
      </c>
      <c r="N6865">
        <f>EXP(-rf*C6865)*E6865</f>
        <v/>
      </c>
    </row>
    <row r="6866">
      <c r="A6866" t="n">
        <v>6858</v>
      </c>
      <c r="B6866">
        <f>RAND()</f>
        <v/>
      </c>
      <c r="C6866">
        <f>IF(B6866&lt;P_3,3,IF(B6866&lt;P_3+P_4,4,5))</f>
        <v/>
      </c>
      <c r="D6866">
        <f>NORM.S.INV(RAND())</f>
        <v/>
      </c>
      <c r="E6866">
        <f>V0*EXP((rf-q_leak-0.5*sigma^2)*C6866+sigma*SQRT(C6866)*D6866)</f>
        <v/>
      </c>
      <c r="F6866">
        <f>SHL_face*(1+SHL_rate)^C6866</f>
        <v/>
      </c>
      <c r="G6866">
        <f>Pref_face*(1+Pref_rate)^C6866</f>
        <v/>
      </c>
      <c r="H6866">
        <f>MAX(E6866-F6866-G6866,0)</f>
        <v/>
      </c>
      <c r="I6866">
        <f>MIN(E6866,F6866+G6866)+(1-MgmtPct)*H6866</f>
        <v/>
      </c>
      <c r="J6866">
        <f>IF(I6866/SponsorCost&gt;=RatchetTrigger,1,0)</f>
        <v/>
      </c>
      <c r="K6866">
        <f>IF(J6866=1,MgmtPctRatchet,MgmtPct)</f>
        <v/>
      </c>
      <c r="L6866">
        <f>K6866*H6866</f>
        <v/>
      </c>
      <c r="M6866">
        <f>EXP(-rf*C6866)*L6866</f>
        <v/>
      </c>
      <c r="N6866">
        <f>EXP(-rf*C6866)*E6866</f>
        <v/>
      </c>
    </row>
    <row r="6867">
      <c r="A6867" t="n">
        <v>6859</v>
      </c>
      <c r="B6867">
        <f>RAND()</f>
        <v/>
      </c>
      <c r="C6867">
        <f>IF(B6867&lt;P_3,3,IF(B6867&lt;P_3+P_4,4,5))</f>
        <v/>
      </c>
      <c r="D6867">
        <f>NORM.S.INV(RAND())</f>
        <v/>
      </c>
      <c r="E6867">
        <f>V0*EXP((rf-q_leak-0.5*sigma^2)*C6867+sigma*SQRT(C6867)*D6867)</f>
        <v/>
      </c>
      <c r="F6867">
        <f>SHL_face*(1+SHL_rate)^C6867</f>
        <v/>
      </c>
      <c r="G6867">
        <f>Pref_face*(1+Pref_rate)^C6867</f>
        <v/>
      </c>
      <c r="H6867">
        <f>MAX(E6867-F6867-G6867,0)</f>
        <v/>
      </c>
      <c r="I6867">
        <f>MIN(E6867,F6867+G6867)+(1-MgmtPct)*H6867</f>
        <v/>
      </c>
      <c r="J6867">
        <f>IF(I6867/SponsorCost&gt;=RatchetTrigger,1,0)</f>
        <v/>
      </c>
      <c r="K6867">
        <f>IF(J6867=1,MgmtPctRatchet,MgmtPct)</f>
        <v/>
      </c>
      <c r="L6867">
        <f>K6867*H6867</f>
        <v/>
      </c>
      <c r="M6867">
        <f>EXP(-rf*C6867)*L6867</f>
        <v/>
      </c>
      <c r="N6867">
        <f>EXP(-rf*C6867)*E6867</f>
        <v/>
      </c>
    </row>
    <row r="6868">
      <c r="A6868" t="n">
        <v>6860</v>
      </c>
      <c r="B6868">
        <f>RAND()</f>
        <v/>
      </c>
      <c r="C6868">
        <f>IF(B6868&lt;P_3,3,IF(B6868&lt;P_3+P_4,4,5))</f>
        <v/>
      </c>
      <c r="D6868">
        <f>NORM.S.INV(RAND())</f>
        <v/>
      </c>
      <c r="E6868">
        <f>V0*EXP((rf-q_leak-0.5*sigma^2)*C6868+sigma*SQRT(C6868)*D6868)</f>
        <v/>
      </c>
      <c r="F6868">
        <f>SHL_face*(1+SHL_rate)^C6868</f>
        <v/>
      </c>
      <c r="G6868">
        <f>Pref_face*(1+Pref_rate)^C6868</f>
        <v/>
      </c>
      <c r="H6868">
        <f>MAX(E6868-F6868-G6868,0)</f>
        <v/>
      </c>
      <c r="I6868">
        <f>MIN(E6868,F6868+G6868)+(1-MgmtPct)*H6868</f>
        <v/>
      </c>
      <c r="J6868">
        <f>IF(I6868/SponsorCost&gt;=RatchetTrigger,1,0)</f>
        <v/>
      </c>
      <c r="K6868">
        <f>IF(J6868=1,MgmtPctRatchet,MgmtPct)</f>
        <v/>
      </c>
      <c r="L6868">
        <f>K6868*H6868</f>
        <v/>
      </c>
      <c r="M6868">
        <f>EXP(-rf*C6868)*L6868</f>
        <v/>
      </c>
      <c r="N6868">
        <f>EXP(-rf*C6868)*E6868</f>
        <v/>
      </c>
    </row>
    <row r="6869">
      <c r="A6869" t="n">
        <v>6861</v>
      </c>
      <c r="B6869">
        <f>RAND()</f>
        <v/>
      </c>
      <c r="C6869">
        <f>IF(B6869&lt;P_3,3,IF(B6869&lt;P_3+P_4,4,5))</f>
        <v/>
      </c>
      <c r="D6869">
        <f>NORM.S.INV(RAND())</f>
        <v/>
      </c>
      <c r="E6869">
        <f>V0*EXP((rf-q_leak-0.5*sigma^2)*C6869+sigma*SQRT(C6869)*D6869)</f>
        <v/>
      </c>
      <c r="F6869">
        <f>SHL_face*(1+SHL_rate)^C6869</f>
        <v/>
      </c>
      <c r="G6869">
        <f>Pref_face*(1+Pref_rate)^C6869</f>
        <v/>
      </c>
      <c r="H6869">
        <f>MAX(E6869-F6869-G6869,0)</f>
        <v/>
      </c>
      <c r="I6869">
        <f>MIN(E6869,F6869+G6869)+(1-MgmtPct)*H6869</f>
        <v/>
      </c>
      <c r="J6869">
        <f>IF(I6869/SponsorCost&gt;=RatchetTrigger,1,0)</f>
        <v/>
      </c>
      <c r="K6869">
        <f>IF(J6869=1,MgmtPctRatchet,MgmtPct)</f>
        <v/>
      </c>
      <c r="L6869">
        <f>K6869*H6869</f>
        <v/>
      </c>
      <c r="M6869">
        <f>EXP(-rf*C6869)*L6869</f>
        <v/>
      </c>
      <c r="N6869">
        <f>EXP(-rf*C6869)*E6869</f>
        <v/>
      </c>
    </row>
    <row r="6870">
      <c r="A6870" t="n">
        <v>6862</v>
      </c>
      <c r="B6870">
        <f>RAND()</f>
        <v/>
      </c>
      <c r="C6870">
        <f>IF(B6870&lt;P_3,3,IF(B6870&lt;P_3+P_4,4,5))</f>
        <v/>
      </c>
      <c r="D6870">
        <f>NORM.S.INV(RAND())</f>
        <v/>
      </c>
      <c r="E6870">
        <f>V0*EXP((rf-q_leak-0.5*sigma^2)*C6870+sigma*SQRT(C6870)*D6870)</f>
        <v/>
      </c>
      <c r="F6870">
        <f>SHL_face*(1+SHL_rate)^C6870</f>
        <v/>
      </c>
      <c r="G6870">
        <f>Pref_face*(1+Pref_rate)^C6870</f>
        <v/>
      </c>
      <c r="H6870">
        <f>MAX(E6870-F6870-G6870,0)</f>
        <v/>
      </c>
      <c r="I6870">
        <f>MIN(E6870,F6870+G6870)+(1-MgmtPct)*H6870</f>
        <v/>
      </c>
      <c r="J6870">
        <f>IF(I6870/SponsorCost&gt;=RatchetTrigger,1,0)</f>
        <v/>
      </c>
      <c r="K6870">
        <f>IF(J6870=1,MgmtPctRatchet,MgmtPct)</f>
        <v/>
      </c>
      <c r="L6870">
        <f>K6870*H6870</f>
        <v/>
      </c>
      <c r="M6870">
        <f>EXP(-rf*C6870)*L6870</f>
        <v/>
      </c>
      <c r="N6870">
        <f>EXP(-rf*C6870)*E6870</f>
        <v/>
      </c>
    </row>
    <row r="6871">
      <c r="A6871" t="n">
        <v>6863</v>
      </c>
      <c r="B6871">
        <f>RAND()</f>
        <v/>
      </c>
      <c r="C6871">
        <f>IF(B6871&lt;P_3,3,IF(B6871&lt;P_3+P_4,4,5))</f>
        <v/>
      </c>
      <c r="D6871">
        <f>NORM.S.INV(RAND())</f>
        <v/>
      </c>
      <c r="E6871">
        <f>V0*EXP((rf-q_leak-0.5*sigma^2)*C6871+sigma*SQRT(C6871)*D6871)</f>
        <v/>
      </c>
      <c r="F6871">
        <f>SHL_face*(1+SHL_rate)^C6871</f>
        <v/>
      </c>
      <c r="G6871">
        <f>Pref_face*(1+Pref_rate)^C6871</f>
        <v/>
      </c>
      <c r="H6871">
        <f>MAX(E6871-F6871-G6871,0)</f>
        <v/>
      </c>
      <c r="I6871">
        <f>MIN(E6871,F6871+G6871)+(1-MgmtPct)*H6871</f>
        <v/>
      </c>
      <c r="J6871">
        <f>IF(I6871/SponsorCost&gt;=RatchetTrigger,1,0)</f>
        <v/>
      </c>
      <c r="K6871">
        <f>IF(J6871=1,MgmtPctRatchet,MgmtPct)</f>
        <v/>
      </c>
      <c r="L6871">
        <f>K6871*H6871</f>
        <v/>
      </c>
      <c r="M6871">
        <f>EXP(-rf*C6871)*L6871</f>
        <v/>
      </c>
      <c r="N6871">
        <f>EXP(-rf*C6871)*E6871</f>
        <v/>
      </c>
    </row>
    <row r="6872">
      <c r="A6872" t="n">
        <v>6864</v>
      </c>
      <c r="B6872">
        <f>RAND()</f>
        <v/>
      </c>
      <c r="C6872">
        <f>IF(B6872&lt;P_3,3,IF(B6872&lt;P_3+P_4,4,5))</f>
        <v/>
      </c>
      <c r="D6872">
        <f>NORM.S.INV(RAND())</f>
        <v/>
      </c>
      <c r="E6872">
        <f>V0*EXP((rf-q_leak-0.5*sigma^2)*C6872+sigma*SQRT(C6872)*D6872)</f>
        <v/>
      </c>
      <c r="F6872">
        <f>SHL_face*(1+SHL_rate)^C6872</f>
        <v/>
      </c>
      <c r="G6872">
        <f>Pref_face*(1+Pref_rate)^C6872</f>
        <v/>
      </c>
      <c r="H6872">
        <f>MAX(E6872-F6872-G6872,0)</f>
        <v/>
      </c>
      <c r="I6872">
        <f>MIN(E6872,F6872+G6872)+(1-MgmtPct)*H6872</f>
        <v/>
      </c>
      <c r="J6872">
        <f>IF(I6872/SponsorCost&gt;=RatchetTrigger,1,0)</f>
        <v/>
      </c>
      <c r="K6872">
        <f>IF(J6872=1,MgmtPctRatchet,MgmtPct)</f>
        <v/>
      </c>
      <c r="L6872">
        <f>K6872*H6872</f>
        <v/>
      </c>
      <c r="M6872">
        <f>EXP(-rf*C6872)*L6872</f>
        <v/>
      </c>
      <c r="N6872">
        <f>EXP(-rf*C6872)*E6872</f>
        <v/>
      </c>
    </row>
    <row r="6873">
      <c r="A6873" t="n">
        <v>6865</v>
      </c>
      <c r="B6873">
        <f>RAND()</f>
        <v/>
      </c>
      <c r="C6873">
        <f>IF(B6873&lt;P_3,3,IF(B6873&lt;P_3+P_4,4,5))</f>
        <v/>
      </c>
      <c r="D6873">
        <f>NORM.S.INV(RAND())</f>
        <v/>
      </c>
      <c r="E6873">
        <f>V0*EXP((rf-q_leak-0.5*sigma^2)*C6873+sigma*SQRT(C6873)*D6873)</f>
        <v/>
      </c>
      <c r="F6873">
        <f>SHL_face*(1+SHL_rate)^C6873</f>
        <v/>
      </c>
      <c r="G6873">
        <f>Pref_face*(1+Pref_rate)^C6873</f>
        <v/>
      </c>
      <c r="H6873">
        <f>MAX(E6873-F6873-G6873,0)</f>
        <v/>
      </c>
      <c r="I6873">
        <f>MIN(E6873,F6873+G6873)+(1-MgmtPct)*H6873</f>
        <v/>
      </c>
      <c r="J6873">
        <f>IF(I6873/SponsorCost&gt;=RatchetTrigger,1,0)</f>
        <v/>
      </c>
      <c r="K6873">
        <f>IF(J6873=1,MgmtPctRatchet,MgmtPct)</f>
        <v/>
      </c>
      <c r="L6873">
        <f>K6873*H6873</f>
        <v/>
      </c>
      <c r="M6873">
        <f>EXP(-rf*C6873)*L6873</f>
        <v/>
      </c>
      <c r="N6873">
        <f>EXP(-rf*C6873)*E6873</f>
        <v/>
      </c>
    </row>
    <row r="6874">
      <c r="A6874" t="n">
        <v>6866</v>
      </c>
      <c r="B6874">
        <f>RAND()</f>
        <v/>
      </c>
      <c r="C6874">
        <f>IF(B6874&lt;P_3,3,IF(B6874&lt;P_3+P_4,4,5))</f>
        <v/>
      </c>
      <c r="D6874">
        <f>NORM.S.INV(RAND())</f>
        <v/>
      </c>
      <c r="E6874">
        <f>V0*EXP((rf-q_leak-0.5*sigma^2)*C6874+sigma*SQRT(C6874)*D6874)</f>
        <v/>
      </c>
      <c r="F6874">
        <f>SHL_face*(1+SHL_rate)^C6874</f>
        <v/>
      </c>
      <c r="G6874">
        <f>Pref_face*(1+Pref_rate)^C6874</f>
        <v/>
      </c>
      <c r="H6874">
        <f>MAX(E6874-F6874-G6874,0)</f>
        <v/>
      </c>
      <c r="I6874">
        <f>MIN(E6874,F6874+G6874)+(1-MgmtPct)*H6874</f>
        <v/>
      </c>
      <c r="J6874">
        <f>IF(I6874/SponsorCost&gt;=RatchetTrigger,1,0)</f>
        <v/>
      </c>
      <c r="K6874">
        <f>IF(J6874=1,MgmtPctRatchet,MgmtPct)</f>
        <v/>
      </c>
      <c r="L6874">
        <f>K6874*H6874</f>
        <v/>
      </c>
      <c r="M6874">
        <f>EXP(-rf*C6874)*L6874</f>
        <v/>
      </c>
      <c r="N6874">
        <f>EXP(-rf*C6874)*E6874</f>
        <v/>
      </c>
    </row>
    <row r="6875">
      <c r="A6875" t="n">
        <v>6867</v>
      </c>
      <c r="B6875">
        <f>RAND()</f>
        <v/>
      </c>
      <c r="C6875">
        <f>IF(B6875&lt;P_3,3,IF(B6875&lt;P_3+P_4,4,5))</f>
        <v/>
      </c>
      <c r="D6875">
        <f>NORM.S.INV(RAND())</f>
        <v/>
      </c>
      <c r="E6875">
        <f>V0*EXP((rf-q_leak-0.5*sigma^2)*C6875+sigma*SQRT(C6875)*D6875)</f>
        <v/>
      </c>
      <c r="F6875">
        <f>SHL_face*(1+SHL_rate)^C6875</f>
        <v/>
      </c>
      <c r="G6875">
        <f>Pref_face*(1+Pref_rate)^C6875</f>
        <v/>
      </c>
      <c r="H6875">
        <f>MAX(E6875-F6875-G6875,0)</f>
        <v/>
      </c>
      <c r="I6875">
        <f>MIN(E6875,F6875+G6875)+(1-MgmtPct)*H6875</f>
        <v/>
      </c>
      <c r="J6875">
        <f>IF(I6875/SponsorCost&gt;=RatchetTrigger,1,0)</f>
        <v/>
      </c>
      <c r="K6875">
        <f>IF(J6875=1,MgmtPctRatchet,MgmtPct)</f>
        <v/>
      </c>
      <c r="L6875">
        <f>K6875*H6875</f>
        <v/>
      </c>
      <c r="M6875">
        <f>EXP(-rf*C6875)*L6875</f>
        <v/>
      </c>
      <c r="N6875">
        <f>EXP(-rf*C6875)*E6875</f>
        <v/>
      </c>
    </row>
    <row r="6876">
      <c r="A6876" t="n">
        <v>6868</v>
      </c>
      <c r="B6876">
        <f>RAND()</f>
        <v/>
      </c>
      <c r="C6876">
        <f>IF(B6876&lt;P_3,3,IF(B6876&lt;P_3+P_4,4,5))</f>
        <v/>
      </c>
      <c r="D6876">
        <f>NORM.S.INV(RAND())</f>
        <v/>
      </c>
      <c r="E6876">
        <f>V0*EXP((rf-q_leak-0.5*sigma^2)*C6876+sigma*SQRT(C6876)*D6876)</f>
        <v/>
      </c>
      <c r="F6876">
        <f>SHL_face*(1+SHL_rate)^C6876</f>
        <v/>
      </c>
      <c r="G6876">
        <f>Pref_face*(1+Pref_rate)^C6876</f>
        <v/>
      </c>
      <c r="H6876">
        <f>MAX(E6876-F6876-G6876,0)</f>
        <v/>
      </c>
      <c r="I6876">
        <f>MIN(E6876,F6876+G6876)+(1-MgmtPct)*H6876</f>
        <v/>
      </c>
      <c r="J6876">
        <f>IF(I6876/SponsorCost&gt;=RatchetTrigger,1,0)</f>
        <v/>
      </c>
      <c r="K6876">
        <f>IF(J6876=1,MgmtPctRatchet,MgmtPct)</f>
        <v/>
      </c>
      <c r="L6876">
        <f>K6876*H6876</f>
        <v/>
      </c>
      <c r="M6876">
        <f>EXP(-rf*C6876)*L6876</f>
        <v/>
      </c>
      <c r="N6876">
        <f>EXP(-rf*C6876)*E6876</f>
        <v/>
      </c>
    </row>
    <row r="6877">
      <c r="A6877" t="n">
        <v>6869</v>
      </c>
      <c r="B6877">
        <f>RAND()</f>
        <v/>
      </c>
      <c r="C6877">
        <f>IF(B6877&lt;P_3,3,IF(B6877&lt;P_3+P_4,4,5))</f>
        <v/>
      </c>
      <c r="D6877">
        <f>NORM.S.INV(RAND())</f>
        <v/>
      </c>
      <c r="E6877">
        <f>V0*EXP((rf-q_leak-0.5*sigma^2)*C6877+sigma*SQRT(C6877)*D6877)</f>
        <v/>
      </c>
      <c r="F6877">
        <f>SHL_face*(1+SHL_rate)^C6877</f>
        <v/>
      </c>
      <c r="G6877">
        <f>Pref_face*(1+Pref_rate)^C6877</f>
        <v/>
      </c>
      <c r="H6877">
        <f>MAX(E6877-F6877-G6877,0)</f>
        <v/>
      </c>
      <c r="I6877">
        <f>MIN(E6877,F6877+G6877)+(1-MgmtPct)*H6877</f>
        <v/>
      </c>
      <c r="J6877">
        <f>IF(I6877/SponsorCost&gt;=RatchetTrigger,1,0)</f>
        <v/>
      </c>
      <c r="K6877">
        <f>IF(J6877=1,MgmtPctRatchet,MgmtPct)</f>
        <v/>
      </c>
      <c r="L6877">
        <f>K6877*H6877</f>
        <v/>
      </c>
      <c r="M6877">
        <f>EXP(-rf*C6877)*L6877</f>
        <v/>
      </c>
      <c r="N6877">
        <f>EXP(-rf*C6877)*E6877</f>
        <v/>
      </c>
    </row>
    <row r="6878">
      <c r="A6878" t="n">
        <v>6870</v>
      </c>
      <c r="B6878">
        <f>RAND()</f>
        <v/>
      </c>
      <c r="C6878">
        <f>IF(B6878&lt;P_3,3,IF(B6878&lt;P_3+P_4,4,5))</f>
        <v/>
      </c>
      <c r="D6878">
        <f>NORM.S.INV(RAND())</f>
        <v/>
      </c>
      <c r="E6878">
        <f>V0*EXP((rf-q_leak-0.5*sigma^2)*C6878+sigma*SQRT(C6878)*D6878)</f>
        <v/>
      </c>
      <c r="F6878">
        <f>SHL_face*(1+SHL_rate)^C6878</f>
        <v/>
      </c>
      <c r="G6878">
        <f>Pref_face*(1+Pref_rate)^C6878</f>
        <v/>
      </c>
      <c r="H6878">
        <f>MAX(E6878-F6878-G6878,0)</f>
        <v/>
      </c>
      <c r="I6878">
        <f>MIN(E6878,F6878+G6878)+(1-MgmtPct)*H6878</f>
        <v/>
      </c>
      <c r="J6878">
        <f>IF(I6878/SponsorCost&gt;=RatchetTrigger,1,0)</f>
        <v/>
      </c>
      <c r="K6878">
        <f>IF(J6878=1,MgmtPctRatchet,MgmtPct)</f>
        <v/>
      </c>
      <c r="L6878">
        <f>K6878*H6878</f>
        <v/>
      </c>
      <c r="M6878">
        <f>EXP(-rf*C6878)*L6878</f>
        <v/>
      </c>
      <c r="N6878">
        <f>EXP(-rf*C6878)*E6878</f>
        <v/>
      </c>
    </row>
    <row r="6879">
      <c r="A6879" t="n">
        <v>6871</v>
      </c>
      <c r="B6879">
        <f>RAND()</f>
        <v/>
      </c>
      <c r="C6879">
        <f>IF(B6879&lt;P_3,3,IF(B6879&lt;P_3+P_4,4,5))</f>
        <v/>
      </c>
      <c r="D6879">
        <f>NORM.S.INV(RAND())</f>
        <v/>
      </c>
      <c r="E6879">
        <f>V0*EXP((rf-q_leak-0.5*sigma^2)*C6879+sigma*SQRT(C6879)*D6879)</f>
        <v/>
      </c>
      <c r="F6879">
        <f>SHL_face*(1+SHL_rate)^C6879</f>
        <v/>
      </c>
      <c r="G6879">
        <f>Pref_face*(1+Pref_rate)^C6879</f>
        <v/>
      </c>
      <c r="H6879">
        <f>MAX(E6879-F6879-G6879,0)</f>
        <v/>
      </c>
      <c r="I6879">
        <f>MIN(E6879,F6879+G6879)+(1-MgmtPct)*H6879</f>
        <v/>
      </c>
      <c r="J6879">
        <f>IF(I6879/SponsorCost&gt;=RatchetTrigger,1,0)</f>
        <v/>
      </c>
      <c r="K6879">
        <f>IF(J6879=1,MgmtPctRatchet,MgmtPct)</f>
        <v/>
      </c>
      <c r="L6879">
        <f>K6879*H6879</f>
        <v/>
      </c>
      <c r="M6879">
        <f>EXP(-rf*C6879)*L6879</f>
        <v/>
      </c>
      <c r="N6879">
        <f>EXP(-rf*C6879)*E6879</f>
        <v/>
      </c>
    </row>
    <row r="6880">
      <c r="A6880" t="n">
        <v>6872</v>
      </c>
      <c r="B6880">
        <f>RAND()</f>
        <v/>
      </c>
      <c r="C6880">
        <f>IF(B6880&lt;P_3,3,IF(B6880&lt;P_3+P_4,4,5))</f>
        <v/>
      </c>
      <c r="D6880">
        <f>NORM.S.INV(RAND())</f>
        <v/>
      </c>
      <c r="E6880">
        <f>V0*EXP((rf-q_leak-0.5*sigma^2)*C6880+sigma*SQRT(C6880)*D6880)</f>
        <v/>
      </c>
      <c r="F6880">
        <f>SHL_face*(1+SHL_rate)^C6880</f>
        <v/>
      </c>
      <c r="G6880">
        <f>Pref_face*(1+Pref_rate)^C6880</f>
        <v/>
      </c>
      <c r="H6880">
        <f>MAX(E6880-F6880-G6880,0)</f>
        <v/>
      </c>
      <c r="I6880">
        <f>MIN(E6880,F6880+G6880)+(1-MgmtPct)*H6880</f>
        <v/>
      </c>
      <c r="J6880">
        <f>IF(I6880/SponsorCost&gt;=RatchetTrigger,1,0)</f>
        <v/>
      </c>
      <c r="K6880">
        <f>IF(J6880=1,MgmtPctRatchet,MgmtPct)</f>
        <v/>
      </c>
      <c r="L6880">
        <f>K6880*H6880</f>
        <v/>
      </c>
      <c r="M6880">
        <f>EXP(-rf*C6880)*L6880</f>
        <v/>
      </c>
      <c r="N6880">
        <f>EXP(-rf*C6880)*E6880</f>
        <v/>
      </c>
    </row>
    <row r="6881">
      <c r="A6881" t="n">
        <v>6873</v>
      </c>
      <c r="B6881">
        <f>RAND()</f>
        <v/>
      </c>
      <c r="C6881">
        <f>IF(B6881&lt;P_3,3,IF(B6881&lt;P_3+P_4,4,5))</f>
        <v/>
      </c>
      <c r="D6881">
        <f>NORM.S.INV(RAND())</f>
        <v/>
      </c>
      <c r="E6881">
        <f>V0*EXP((rf-q_leak-0.5*sigma^2)*C6881+sigma*SQRT(C6881)*D6881)</f>
        <v/>
      </c>
      <c r="F6881">
        <f>SHL_face*(1+SHL_rate)^C6881</f>
        <v/>
      </c>
      <c r="G6881">
        <f>Pref_face*(1+Pref_rate)^C6881</f>
        <v/>
      </c>
      <c r="H6881">
        <f>MAX(E6881-F6881-G6881,0)</f>
        <v/>
      </c>
      <c r="I6881">
        <f>MIN(E6881,F6881+G6881)+(1-MgmtPct)*H6881</f>
        <v/>
      </c>
      <c r="J6881">
        <f>IF(I6881/SponsorCost&gt;=RatchetTrigger,1,0)</f>
        <v/>
      </c>
      <c r="K6881">
        <f>IF(J6881=1,MgmtPctRatchet,MgmtPct)</f>
        <v/>
      </c>
      <c r="L6881">
        <f>K6881*H6881</f>
        <v/>
      </c>
      <c r="M6881">
        <f>EXP(-rf*C6881)*L6881</f>
        <v/>
      </c>
      <c r="N6881">
        <f>EXP(-rf*C6881)*E6881</f>
        <v/>
      </c>
    </row>
    <row r="6882">
      <c r="A6882" t="n">
        <v>6874</v>
      </c>
      <c r="B6882">
        <f>RAND()</f>
        <v/>
      </c>
      <c r="C6882">
        <f>IF(B6882&lt;P_3,3,IF(B6882&lt;P_3+P_4,4,5))</f>
        <v/>
      </c>
      <c r="D6882">
        <f>NORM.S.INV(RAND())</f>
        <v/>
      </c>
      <c r="E6882">
        <f>V0*EXP((rf-q_leak-0.5*sigma^2)*C6882+sigma*SQRT(C6882)*D6882)</f>
        <v/>
      </c>
      <c r="F6882">
        <f>SHL_face*(1+SHL_rate)^C6882</f>
        <v/>
      </c>
      <c r="G6882">
        <f>Pref_face*(1+Pref_rate)^C6882</f>
        <v/>
      </c>
      <c r="H6882">
        <f>MAX(E6882-F6882-G6882,0)</f>
        <v/>
      </c>
      <c r="I6882">
        <f>MIN(E6882,F6882+G6882)+(1-MgmtPct)*H6882</f>
        <v/>
      </c>
      <c r="J6882">
        <f>IF(I6882/SponsorCost&gt;=RatchetTrigger,1,0)</f>
        <v/>
      </c>
      <c r="K6882">
        <f>IF(J6882=1,MgmtPctRatchet,MgmtPct)</f>
        <v/>
      </c>
      <c r="L6882">
        <f>K6882*H6882</f>
        <v/>
      </c>
      <c r="M6882">
        <f>EXP(-rf*C6882)*L6882</f>
        <v/>
      </c>
      <c r="N6882">
        <f>EXP(-rf*C6882)*E6882</f>
        <v/>
      </c>
    </row>
    <row r="6883">
      <c r="A6883" t="n">
        <v>6875</v>
      </c>
      <c r="B6883">
        <f>RAND()</f>
        <v/>
      </c>
      <c r="C6883">
        <f>IF(B6883&lt;P_3,3,IF(B6883&lt;P_3+P_4,4,5))</f>
        <v/>
      </c>
      <c r="D6883">
        <f>NORM.S.INV(RAND())</f>
        <v/>
      </c>
      <c r="E6883">
        <f>V0*EXP((rf-q_leak-0.5*sigma^2)*C6883+sigma*SQRT(C6883)*D6883)</f>
        <v/>
      </c>
      <c r="F6883">
        <f>SHL_face*(1+SHL_rate)^C6883</f>
        <v/>
      </c>
      <c r="G6883">
        <f>Pref_face*(1+Pref_rate)^C6883</f>
        <v/>
      </c>
      <c r="H6883">
        <f>MAX(E6883-F6883-G6883,0)</f>
        <v/>
      </c>
      <c r="I6883">
        <f>MIN(E6883,F6883+G6883)+(1-MgmtPct)*H6883</f>
        <v/>
      </c>
      <c r="J6883">
        <f>IF(I6883/SponsorCost&gt;=RatchetTrigger,1,0)</f>
        <v/>
      </c>
      <c r="K6883">
        <f>IF(J6883=1,MgmtPctRatchet,MgmtPct)</f>
        <v/>
      </c>
      <c r="L6883">
        <f>K6883*H6883</f>
        <v/>
      </c>
      <c r="M6883">
        <f>EXP(-rf*C6883)*L6883</f>
        <v/>
      </c>
      <c r="N6883">
        <f>EXP(-rf*C6883)*E6883</f>
        <v/>
      </c>
    </row>
    <row r="6884">
      <c r="A6884" t="n">
        <v>6876</v>
      </c>
      <c r="B6884">
        <f>RAND()</f>
        <v/>
      </c>
      <c r="C6884">
        <f>IF(B6884&lt;P_3,3,IF(B6884&lt;P_3+P_4,4,5))</f>
        <v/>
      </c>
      <c r="D6884">
        <f>NORM.S.INV(RAND())</f>
        <v/>
      </c>
      <c r="E6884">
        <f>V0*EXP((rf-q_leak-0.5*sigma^2)*C6884+sigma*SQRT(C6884)*D6884)</f>
        <v/>
      </c>
      <c r="F6884">
        <f>SHL_face*(1+SHL_rate)^C6884</f>
        <v/>
      </c>
      <c r="G6884">
        <f>Pref_face*(1+Pref_rate)^C6884</f>
        <v/>
      </c>
      <c r="H6884">
        <f>MAX(E6884-F6884-G6884,0)</f>
        <v/>
      </c>
      <c r="I6884">
        <f>MIN(E6884,F6884+G6884)+(1-MgmtPct)*H6884</f>
        <v/>
      </c>
      <c r="J6884">
        <f>IF(I6884/SponsorCost&gt;=RatchetTrigger,1,0)</f>
        <v/>
      </c>
      <c r="K6884">
        <f>IF(J6884=1,MgmtPctRatchet,MgmtPct)</f>
        <v/>
      </c>
      <c r="L6884">
        <f>K6884*H6884</f>
        <v/>
      </c>
      <c r="M6884">
        <f>EXP(-rf*C6884)*L6884</f>
        <v/>
      </c>
      <c r="N6884">
        <f>EXP(-rf*C6884)*E6884</f>
        <v/>
      </c>
    </row>
    <row r="6885">
      <c r="A6885" t="n">
        <v>6877</v>
      </c>
      <c r="B6885">
        <f>RAND()</f>
        <v/>
      </c>
      <c r="C6885">
        <f>IF(B6885&lt;P_3,3,IF(B6885&lt;P_3+P_4,4,5))</f>
        <v/>
      </c>
      <c r="D6885">
        <f>NORM.S.INV(RAND())</f>
        <v/>
      </c>
      <c r="E6885">
        <f>V0*EXP((rf-q_leak-0.5*sigma^2)*C6885+sigma*SQRT(C6885)*D6885)</f>
        <v/>
      </c>
      <c r="F6885">
        <f>SHL_face*(1+SHL_rate)^C6885</f>
        <v/>
      </c>
      <c r="G6885">
        <f>Pref_face*(1+Pref_rate)^C6885</f>
        <v/>
      </c>
      <c r="H6885">
        <f>MAX(E6885-F6885-G6885,0)</f>
        <v/>
      </c>
      <c r="I6885">
        <f>MIN(E6885,F6885+G6885)+(1-MgmtPct)*H6885</f>
        <v/>
      </c>
      <c r="J6885">
        <f>IF(I6885/SponsorCost&gt;=RatchetTrigger,1,0)</f>
        <v/>
      </c>
      <c r="K6885">
        <f>IF(J6885=1,MgmtPctRatchet,MgmtPct)</f>
        <v/>
      </c>
      <c r="L6885">
        <f>K6885*H6885</f>
        <v/>
      </c>
      <c r="M6885">
        <f>EXP(-rf*C6885)*L6885</f>
        <v/>
      </c>
      <c r="N6885">
        <f>EXP(-rf*C6885)*E6885</f>
        <v/>
      </c>
    </row>
    <row r="6886">
      <c r="A6886" t="n">
        <v>6878</v>
      </c>
      <c r="B6886">
        <f>RAND()</f>
        <v/>
      </c>
      <c r="C6886">
        <f>IF(B6886&lt;P_3,3,IF(B6886&lt;P_3+P_4,4,5))</f>
        <v/>
      </c>
      <c r="D6886">
        <f>NORM.S.INV(RAND())</f>
        <v/>
      </c>
      <c r="E6886">
        <f>V0*EXP((rf-q_leak-0.5*sigma^2)*C6886+sigma*SQRT(C6886)*D6886)</f>
        <v/>
      </c>
      <c r="F6886">
        <f>SHL_face*(1+SHL_rate)^C6886</f>
        <v/>
      </c>
      <c r="G6886">
        <f>Pref_face*(1+Pref_rate)^C6886</f>
        <v/>
      </c>
      <c r="H6886">
        <f>MAX(E6886-F6886-G6886,0)</f>
        <v/>
      </c>
      <c r="I6886">
        <f>MIN(E6886,F6886+G6886)+(1-MgmtPct)*H6886</f>
        <v/>
      </c>
      <c r="J6886">
        <f>IF(I6886/SponsorCost&gt;=RatchetTrigger,1,0)</f>
        <v/>
      </c>
      <c r="K6886">
        <f>IF(J6886=1,MgmtPctRatchet,MgmtPct)</f>
        <v/>
      </c>
      <c r="L6886">
        <f>K6886*H6886</f>
        <v/>
      </c>
      <c r="M6886">
        <f>EXP(-rf*C6886)*L6886</f>
        <v/>
      </c>
      <c r="N6886">
        <f>EXP(-rf*C6886)*E6886</f>
        <v/>
      </c>
    </row>
    <row r="6887">
      <c r="A6887" t="n">
        <v>6879</v>
      </c>
      <c r="B6887">
        <f>RAND()</f>
        <v/>
      </c>
      <c r="C6887">
        <f>IF(B6887&lt;P_3,3,IF(B6887&lt;P_3+P_4,4,5))</f>
        <v/>
      </c>
      <c r="D6887">
        <f>NORM.S.INV(RAND())</f>
        <v/>
      </c>
      <c r="E6887">
        <f>V0*EXP((rf-q_leak-0.5*sigma^2)*C6887+sigma*SQRT(C6887)*D6887)</f>
        <v/>
      </c>
      <c r="F6887">
        <f>SHL_face*(1+SHL_rate)^C6887</f>
        <v/>
      </c>
      <c r="G6887">
        <f>Pref_face*(1+Pref_rate)^C6887</f>
        <v/>
      </c>
      <c r="H6887">
        <f>MAX(E6887-F6887-G6887,0)</f>
        <v/>
      </c>
      <c r="I6887">
        <f>MIN(E6887,F6887+G6887)+(1-MgmtPct)*H6887</f>
        <v/>
      </c>
      <c r="J6887">
        <f>IF(I6887/SponsorCost&gt;=RatchetTrigger,1,0)</f>
        <v/>
      </c>
      <c r="K6887">
        <f>IF(J6887=1,MgmtPctRatchet,MgmtPct)</f>
        <v/>
      </c>
      <c r="L6887">
        <f>K6887*H6887</f>
        <v/>
      </c>
      <c r="M6887">
        <f>EXP(-rf*C6887)*L6887</f>
        <v/>
      </c>
      <c r="N6887">
        <f>EXP(-rf*C6887)*E6887</f>
        <v/>
      </c>
    </row>
    <row r="6888">
      <c r="A6888" t="n">
        <v>6880</v>
      </c>
      <c r="B6888">
        <f>RAND()</f>
        <v/>
      </c>
      <c r="C6888">
        <f>IF(B6888&lt;P_3,3,IF(B6888&lt;P_3+P_4,4,5))</f>
        <v/>
      </c>
      <c r="D6888">
        <f>NORM.S.INV(RAND())</f>
        <v/>
      </c>
      <c r="E6888">
        <f>V0*EXP((rf-q_leak-0.5*sigma^2)*C6888+sigma*SQRT(C6888)*D6888)</f>
        <v/>
      </c>
      <c r="F6888">
        <f>SHL_face*(1+SHL_rate)^C6888</f>
        <v/>
      </c>
      <c r="G6888">
        <f>Pref_face*(1+Pref_rate)^C6888</f>
        <v/>
      </c>
      <c r="H6888">
        <f>MAX(E6888-F6888-G6888,0)</f>
        <v/>
      </c>
      <c r="I6888">
        <f>MIN(E6888,F6888+G6888)+(1-MgmtPct)*H6888</f>
        <v/>
      </c>
      <c r="J6888">
        <f>IF(I6888/SponsorCost&gt;=RatchetTrigger,1,0)</f>
        <v/>
      </c>
      <c r="K6888">
        <f>IF(J6888=1,MgmtPctRatchet,MgmtPct)</f>
        <v/>
      </c>
      <c r="L6888">
        <f>K6888*H6888</f>
        <v/>
      </c>
      <c r="M6888">
        <f>EXP(-rf*C6888)*L6888</f>
        <v/>
      </c>
      <c r="N6888">
        <f>EXP(-rf*C6888)*E6888</f>
        <v/>
      </c>
    </row>
    <row r="6889">
      <c r="A6889" t="n">
        <v>6881</v>
      </c>
      <c r="B6889">
        <f>RAND()</f>
        <v/>
      </c>
      <c r="C6889">
        <f>IF(B6889&lt;P_3,3,IF(B6889&lt;P_3+P_4,4,5))</f>
        <v/>
      </c>
      <c r="D6889">
        <f>NORM.S.INV(RAND())</f>
        <v/>
      </c>
      <c r="E6889">
        <f>V0*EXP((rf-q_leak-0.5*sigma^2)*C6889+sigma*SQRT(C6889)*D6889)</f>
        <v/>
      </c>
      <c r="F6889">
        <f>SHL_face*(1+SHL_rate)^C6889</f>
        <v/>
      </c>
      <c r="G6889">
        <f>Pref_face*(1+Pref_rate)^C6889</f>
        <v/>
      </c>
      <c r="H6889">
        <f>MAX(E6889-F6889-G6889,0)</f>
        <v/>
      </c>
      <c r="I6889">
        <f>MIN(E6889,F6889+G6889)+(1-MgmtPct)*H6889</f>
        <v/>
      </c>
      <c r="J6889">
        <f>IF(I6889/SponsorCost&gt;=RatchetTrigger,1,0)</f>
        <v/>
      </c>
      <c r="K6889">
        <f>IF(J6889=1,MgmtPctRatchet,MgmtPct)</f>
        <v/>
      </c>
      <c r="L6889">
        <f>K6889*H6889</f>
        <v/>
      </c>
      <c r="M6889">
        <f>EXP(-rf*C6889)*L6889</f>
        <v/>
      </c>
      <c r="N6889">
        <f>EXP(-rf*C6889)*E6889</f>
        <v/>
      </c>
    </row>
    <row r="6890">
      <c r="A6890" t="n">
        <v>6882</v>
      </c>
      <c r="B6890">
        <f>RAND()</f>
        <v/>
      </c>
      <c r="C6890">
        <f>IF(B6890&lt;P_3,3,IF(B6890&lt;P_3+P_4,4,5))</f>
        <v/>
      </c>
      <c r="D6890">
        <f>NORM.S.INV(RAND())</f>
        <v/>
      </c>
      <c r="E6890">
        <f>V0*EXP((rf-q_leak-0.5*sigma^2)*C6890+sigma*SQRT(C6890)*D6890)</f>
        <v/>
      </c>
      <c r="F6890">
        <f>SHL_face*(1+SHL_rate)^C6890</f>
        <v/>
      </c>
      <c r="G6890">
        <f>Pref_face*(1+Pref_rate)^C6890</f>
        <v/>
      </c>
      <c r="H6890">
        <f>MAX(E6890-F6890-G6890,0)</f>
        <v/>
      </c>
      <c r="I6890">
        <f>MIN(E6890,F6890+G6890)+(1-MgmtPct)*H6890</f>
        <v/>
      </c>
      <c r="J6890">
        <f>IF(I6890/SponsorCost&gt;=RatchetTrigger,1,0)</f>
        <v/>
      </c>
      <c r="K6890">
        <f>IF(J6890=1,MgmtPctRatchet,MgmtPct)</f>
        <v/>
      </c>
      <c r="L6890">
        <f>K6890*H6890</f>
        <v/>
      </c>
      <c r="M6890">
        <f>EXP(-rf*C6890)*L6890</f>
        <v/>
      </c>
      <c r="N6890">
        <f>EXP(-rf*C6890)*E6890</f>
        <v/>
      </c>
    </row>
    <row r="6891">
      <c r="A6891" t="n">
        <v>6883</v>
      </c>
      <c r="B6891">
        <f>RAND()</f>
        <v/>
      </c>
      <c r="C6891">
        <f>IF(B6891&lt;P_3,3,IF(B6891&lt;P_3+P_4,4,5))</f>
        <v/>
      </c>
      <c r="D6891">
        <f>NORM.S.INV(RAND())</f>
        <v/>
      </c>
      <c r="E6891">
        <f>V0*EXP((rf-q_leak-0.5*sigma^2)*C6891+sigma*SQRT(C6891)*D6891)</f>
        <v/>
      </c>
      <c r="F6891">
        <f>SHL_face*(1+SHL_rate)^C6891</f>
        <v/>
      </c>
      <c r="G6891">
        <f>Pref_face*(1+Pref_rate)^C6891</f>
        <v/>
      </c>
      <c r="H6891">
        <f>MAX(E6891-F6891-G6891,0)</f>
        <v/>
      </c>
      <c r="I6891">
        <f>MIN(E6891,F6891+G6891)+(1-MgmtPct)*H6891</f>
        <v/>
      </c>
      <c r="J6891">
        <f>IF(I6891/SponsorCost&gt;=RatchetTrigger,1,0)</f>
        <v/>
      </c>
      <c r="K6891">
        <f>IF(J6891=1,MgmtPctRatchet,MgmtPct)</f>
        <v/>
      </c>
      <c r="L6891">
        <f>K6891*H6891</f>
        <v/>
      </c>
      <c r="M6891">
        <f>EXP(-rf*C6891)*L6891</f>
        <v/>
      </c>
      <c r="N6891">
        <f>EXP(-rf*C6891)*E6891</f>
        <v/>
      </c>
    </row>
    <row r="6892">
      <c r="A6892" t="n">
        <v>6884</v>
      </c>
      <c r="B6892">
        <f>RAND()</f>
        <v/>
      </c>
      <c r="C6892">
        <f>IF(B6892&lt;P_3,3,IF(B6892&lt;P_3+P_4,4,5))</f>
        <v/>
      </c>
      <c r="D6892">
        <f>NORM.S.INV(RAND())</f>
        <v/>
      </c>
      <c r="E6892">
        <f>V0*EXP((rf-q_leak-0.5*sigma^2)*C6892+sigma*SQRT(C6892)*D6892)</f>
        <v/>
      </c>
      <c r="F6892">
        <f>SHL_face*(1+SHL_rate)^C6892</f>
        <v/>
      </c>
      <c r="G6892">
        <f>Pref_face*(1+Pref_rate)^C6892</f>
        <v/>
      </c>
      <c r="H6892">
        <f>MAX(E6892-F6892-G6892,0)</f>
        <v/>
      </c>
      <c r="I6892">
        <f>MIN(E6892,F6892+G6892)+(1-MgmtPct)*H6892</f>
        <v/>
      </c>
      <c r="J6892">
        <f>IF(I6892/SponsorCost&gt;=RatchetTrigger,1,0)</f>
        <v/>
      </c>
      <c r="K6892">
        <f>IF(J6892=1,MgmtPctRatchet,MgmtPct)</f>
        <v/>
      </c>
      <c r="L6892">
        <f>K6892*H6892</f>
        <v/>
      </c>
      <c r="M6892">
        <f>EXP(-rf*C6892)*L6892</f>
        <v/>
      </c>
      <c r="N6892">
        <f>EXP(-rf*C6892)*E6892</f>
        <v/>
      </c>
    </row>
    <row r="6893">
      <c r="A6893" t="n">
        <v>6885</v>
      </c>
      <c r="B6893">
        <f>RAND()</f>
        <v/>
      </c>
      <c r="C6893">
        <f>IF(B6893&lt;P_3,3,IF(B6893&lt;P_3+P_4,4,5))</f>
        <v/>
      </c>
      <c r="D6893">
        <f>NORM.S.INV(RAND())</f>
        <v/>
      </c>
      <c r="E6893">
        <f>V0*EXP((rf-q_leak-0.5*sigma^2)*C6893+sigma*SQRT(C6893)*D6893)</f>
        <v/>
      </c>
      <c r="F6893">
        <f>SHL_face*(1+SHL_rate)^C6893</f>
        <v/>
      </c>
      <c r="G6893">
        <f>Pref_face*(1+Pref_rate)^C6893</f>
        <v/>
      </c>
      <c r="H6893">
        <f>MAX(E6893-F6893-G6893,0)</f>
        <v/>
      </c>
      <c r="I6893">
        <f>MIN(E6893,F6893+G6893)+(1-MgmtPct)*H6893</f>
        <v/>
      </c>
      <c r="J6893">
        <f>IF(I6893/SponsorCost&gt;=RatchetTrigger,1,0)</f>
        <v/>
      </c>
      <c r="K6893">
        <f>IF(J6893=1,MgmtPctRatchet,MgmtPct)</f>
        <v/>
      </c>
      <c r="L6893">
        <f>K6893*H6893</f>
        <v/>
      </c>
      <c r="M6893">
        <f>EXP(-rf*C6893)*L6893</f>
        <v/>
      </c>
      <c r="N6893">
        <f>EXP(-rf*C6893)*E6893</f>
        <v/>
      </c>
    </row>
    <row r="6894">
      <c r="A6894" t="n">
        <v>6886</v>
      </c>
      <c r="B6894">
        <f>RAND()</f>
        <v/>
      </c>
      <c r="C6894">
        <f>IF(B6894&lt;P_3,3,IF(B6894&lt;P_3+P_4,4,5))</f>
        <v/>
      </c>
      <c r="D6894">
        <f>NORM.S.INV(RAND())</f>
        <v/>
      </c>
      <c r="E6894">
        <f>V0*EXP((rf-q_leak-0.5*sigma^2)*C6894+sigma*SQRT(C6894)*D6894)</f>
        <v/>
      </c>
      <c r="F6894">
        <f>SHL_face*(1+SHL_rate)^C6894</f>
        <v/>
      </c>
      <c r="G6894">
        <f>Pref_face*(1+Pref_rate)^C6894</f>
        <v/>
      </c>
      <c r="H6894">
        <f>MAX(E6894-F6894-G6894,0)</f>
        <v/>
      </c>
      <c r="I6894">
        <f>MIN(E6894,F6894+G6894)+(1-MgmtPct)*H6894</f>
        <v/>
      </c>
      <c r="J6894">
        <f>IF(I6894/SponsorCost&gt;=RatchetTrigger,1,0)</f>
        <v/>
      </c>
      <c r="K6894">
        <f>IF(J6894=1,MgmtPctRatchet,MgmtPct)</f>
        <v/>
      </c>
      <c r="L6894">
        <f>K6894*H6894</f>
        <v/>
      </c>
      <c r="M6894">
        <f>EXP(-rf*C6894)*L6894</f>
        <v/>
      </c>
      <c r="N6894">
        <f>EXP(-rf*C6894)*E6894</f>
        <v/>
      </c>
    </row>
    <row r="6895">
      <c r="A6895" t="n">
        <v>6887</v>
      </c>
      <c r="B6895">
        <f>RAND()</f>
        <v/>
      </c>
      <c r="C6895">
        <f>IF(B6895&lt;P_3,3,IF(B6895&lt;P_3+P_4,4,5))</f>
        <v/>
      </c>
      <c r="D6895">
        <f>NORM.S.INV(RAND())</f>
        <v/>
      </c>
      <c r="E6895">
        <f>V0*EXP((rf-q_leak-0.5*sigma^2)*C6895+sigma*SQRT(C6895)*D6895)</f>
        <v/>
      </c>
      <c r="F6895">
        <f>SHL_face*(1+SHL_rate)^C6895</f>
        <v/>
      </c>
      <c r="G6895">
        <f>Pref_face*(1+Pref_rate)^C6895</f>
        <v/>
      </c>
      <c r="H6895">
        <f>MAX(E6895-F6895-G6895,0)</f>
        <v/>
      </c>
      <c r="I6895">
        <f>MIN(E6895,F6895+G6895)+(1-MgmtPct)*H6895</f>
        <v/>
      </c>
      <c r="J6895">
        <f>IF(I6895/SponsorCost&gt;=RatchetTrigger,1,0)</f>
        <v/>
      </c>
      <c r="K6895">
        <f>IF(J6895=1,MgmtPctRatchet,MgmtPct)</f>
        <v/>
      </c>
      <c r="L6895">
        <f>K6895*H6895</f>
        <v/>
      </c>
      <c r="M6895">
        <f>EXP(-rf*C6895)*L6895</f>
        <v/>
      </c>
      <c r="N6895">
        <f>EXP(-rf*C6895)*E6895</f>
        <v/>
      </c>
    </row>
    <row r="6896">
      <c r="A6896" t="n">
        <v>6888</v>
      </c>
      <c r="B6896">
        <f>RAND()</f>
        <v/>
      </c>
      <c r="C6896">
        <f>IF(B6896&lt;P_3,3,IF(B6896&lt;P_3+P_4,4,5))</f>
        <v/>
      </c>
      <c r="D6896">
        <f>NORM.S.INV(RAND())</f>
        <v/>
      </c>
      <c r="E6896">
        <f>V0*EXP((rf-q_leak-0.5*sigma^2)*C6896+sigma*SQRT(C6896)*D6896)</f>
        <v/>
      </c>
      <c r="F6896">
        <f>SHL_face*(1+SHL_rate)^C6896</f>
        <v/>
      </c>
      <c r="G6896">
        <f>Pref_face*(1+Pref_rate)^C6896</f>
        <v/>
      </c>
      <c r="H6896">
        <f>MAX(E6896-F6896-G6896,0)</f>
        <v/>
      </c>
      <c r="I6896">
        <f>MIN(E6896,F6896+G6896)+(1-MgmtPct)*H6896</f>
        <v/>
      </c>
      <c r="J6896">
        <f>IF(I6896/SponsorCost&gt;=RatchetTrigger,1,0)</f>
        <v/>
      </c>
      <c r="K6896">
        <f>IF(J6896=1,MgmtPctRatchet,MgmtPct)</f>
        <v/>
      </c>
      <c r="L6896">
        <f>K6896*H6896</f>
        <v/>
      </c>
      <c r="M6896">
        <f>EXP(-rf*C6896)*L6896</f>
        <v/>
      </c>
      <c r="N6896">
        <f>EXP(-rf*C6896)*E6896</f>
        <v/>
      </c>
    </row>
    <row r="6897">
      <c r="A6897" t="n">
        <v>6889</v>
      </c>
      <c r="B6897">
        <f>RAND()</f>
        <v/>
      </c>
      <c r="C6897">
        <f>IF(B6897&lt;P_3,3,IF(B6897&lt;P_3+P_4,4,5))</f>
        <v/>
      </c>
      <c r="D6897">
        <f>NORM.S.INV(RAND())</f>
        <v/>
      </c>
      <c r="E6897">
        <f>V0*EXP((rf-q_leak-0.5*sigma^2)*C6897+sigma*SQRT(C6897)*D6897)</f>
        <v/>
      </c>
      <c r="F6897">
        <f>SHL_face*(1+SHL_rate)^C6897</f>
        <v/>
      </c>
      <c r="G6897">
        <f>Pref_face*(1+Pref_rate)^C6897</f>
        <v/>
      </c>
      <c r="H6897">
        <f>MAX(E6897-F6897-G6897,0)</f>
        <v/>
      </c>
      <c r="I6897">
        <f>MIN(E6897,F6897+G6897)+(1-MgmtPct)*H6897</f>
        <v/>
      </c>
      <c r="J6897">
        <f>IF(I6897/SponsorCost&gt;=RatchetTrigger,1,0)</f>
        <v/>
      </c>
      <c r="K6897">
        <f>IF(J6897=1,MgmtPctRatchet,MgmtPct)</f>
        <v/>
      </c>
      <c r="L6897">
        <f>K6897*H6897</f>
        <v/>
      </c>
      <c r="M6897">
        <f>EXP(-rf*C6897)*L6897</f>
        <v/>
      </c>
      <c r="N6897">
        <f>EXP(-rf*C6897)*E6897</f>
        <v/>
      </c>
    </row>
    <row r="6898">
      <c r="A6898" t="n">
        <v>6890</v>
      </c>
      <c r="B6898">
        <f>RAND()</f>
        <v/>
      </c>
      <c r="C6898">
        <f>IF(B6898&lt;P_3,3,IF(B6898&lt;P_3+P_4,4,5))</f>
        <v/>
      </c>
      <c r="D6898">
        <f>NORM.S.INV(RAND())</f>
        <v/>
      </c>
      <c r="E6898">
        <f>V0*EXP((rf-q_leak-0.5*sigma^2)*C6898+sigma*SQRT(C6898)*D6898)</f>
        <v/>
      </c>
      <c r="F6898">
        <f>SHL_face*(1+SHL_rate)^C6898</f>
        <v/>
      </c>
      <c r="G6898">
        <f>Pref_face*(1+Pref_rate)^C6898</f>
        <v/>
      </c>
      <c r="H6898">
        <f>MAX(E6898-F6898-G6898,0)</f>
        <v/>
      </c>
      <c r="I6898">
        <f>MIN(E6898,F6898+G6898)+(1-MgmtPct)*H6898</f>
        <v/>
      </c>
      <c r="J6898">
        <f>IF(I6898/SponsorCost&gt;=RatchetTrigger,1,0)</f>
        <v/>
      </c>
      <c r="K6898">
        <f>IF(J6898=1,MgmtPctRatchet,MgmtPct)</f>
        <v/>
      </c>
      <c r="L6898">
        <f>K6898*H6898</f>
        <v/>
      </c>
      <c r="M6898">
        <f>EXP(-rf*C6898)*L6898</f>
        <v/>
      </c>
      <c r="N6898">
        <f>EXP(-rf*C6898)*E6898</f>
        <v/>
      </c>
    </row>
    <row r="6899">
      <c r="A6899" t="n">
        <v>6891</v>
      </c>
      <c r="B6899">
        <f>RAND()</f>
        <v/>
      </c>
      <c r="C6899">
        <f>IF(B6899&lt;P_3,3,IF(B6899&lt;P_3+P_4,4,5))</f>
        <v/>
      </c>
      <c r="D6899">
        <f>NORM.S.INV(RAND())</f>
        <v/>
      </c>
      <c r="E6899">
        <f>V0*EXP((rf-q_leak-0.5*sigma^2)*C6899+sigma*SQRT(C6899)*D6899)</f>
        <v/>
      </c>
      <c r="F6899">
        <f>SHL_face*(1+SHL_rate)^C6899</f>
        <v/>
      </c>
      <c r="G6899">
        <f>Pref_face*(1+Pref_rate)^C6899</f>
        <v/>
      </c>
      <c r="H6899">
        <f>MAX(E6899-F6899-G6899,0)</f>
        <v/>
      </c>
      <c r="I6899">
        <f>MIN(E6899,F6899+G6899)+(1-MgmtPct)*H6899</f>
        <v/>
      </c>
      <c r="J6899">
        <f>IF(I6899/SponsorCost&gt;=RatchetTrigger,1,0)</f>
        <v/>
      </c>
      <c r="K6899">
        <f>IF(J6899=1,MgmtPctRatchet,MgmtPct)</f>
        <v/>
      </c>
      <c r="L6899">
        <f>K6899*H6899</f>
        <v/>
      </c>
      <c r="M6899">
        <f>EXP(-rf*C6899)*L6899</f>
        <v/>
      </c>
      <c r="N6899">
        <f>EXP(-rf*C6899)*E6899</f>
        <v/>
      </c>
    </row>
    <row r="6900">
      <c r="A6900" t="n">
        <v>6892</v>
      </c>
      <c r="B6900">
        <f>RAND()</f>
        <v/>
      </c>
      <c r="C6900">
        <f>IF(B6900&lt;P_3,3,IF(B6900&lt;P_3+P_4,4,5))</f>
        <v/>
      </c>
      <c r="D6900">
        <f>NORM.S.INV(RAND())</f>
        <v/>
      </c>
      <c r="E6900">
        <f>V0*EXP((rf-q_leak-0.5*sigma^2)*C6900+sigma*SQRT(C6900)*D6900)</f>
        <v/>
      </c>
      <c r="F6900">
        <f>SHL_face*(1+SHL_rate)^C6900</f>
        <v/>
      </c>
      <c r="G6900">
        <f>Pref_face*(1+Pref_rate)^C6900</f>
        <v/>
      </c>
      <c r="H6900">
        <f>MAX(E6900-F6900-G6900,0)</f>
        <v/>
      </c>
      <c r="I6900">
        <f>MIN(E6900,F6900+G6900)+(1-MgmtPct)*H6900</f>
        <v/>
      </c>
      <c r="J6900">
        <f>IF(I6900/SponsorCost&gt;=RatchetTrigger,1,0)</f>
        <v/>
      </c>
      <c r="K6900">
        <f>IF(J6900=1,MgmtPctRatchet,MgmtPct)</f>
        <v/>
      </c>
      <c r="L6900">
        <f>K6900*H6900</f>
        <v/>
      </c>
      <c r="M6900">
        <f>EXP(-rf*C6900)*L6900</f>
        <v/>
      </c>
      <c r="N6900">
        <f>EXP(-rf*C6900)*E6900</f>
        <v/>
      </c>
    </row>
    <row r="6901">
      <c r="A6901" t="n">
        <v>6893</v>
      </c>
      <c r="B6901">
        <f>RAND()</f>
        <v/>
      </c>
      <c r="C6901">
        <f>IF(B6901&lt;P_3,3,IF(B6901&lt;P_3+P_4,4,5))</f>
        <v/>
      </c>
      <c r="D6901">
        <f>NORM.S.INV(RAND())</f>
        <v/>
      </c>
      <c r="E6901">
        <f>V0*EXP((rf-q_leak-0.5*sigma^2)*C6901+sigma*SQRT(C6901)*D6901)</f>
        <v/>
      </c>
      <c r="F6901">
        <f>SHL_face*(1+SHL_rate)^C6901</f>
        <v/>
      </c>
      <c r="G6901">
        <f>Pref_face*(1+Pref_rate)^C6901</f>
        <v/>
      </c>
      <c r="H6901">
        <f>MAX(E6901-F6901-G6901,0)</f>
        <v/>
      </c>
      <c r="I6901">
        <f>MIN(E6901,F6901+G6901)+(1-MgmtPct)*H6901</f>
        <v/>
      </c>
      <c r="J6901">
        <f>IF(I6901/SponsorCost&gt;=RatchetTrigger,1,0)</f>
        <v/>
      </c>
      <c r="K6901">
        <f>IF(J6901=1,MgmtPctRatchet,MgmtPct)</f>
        <v/>
      </c>
      <c r="L6901">
        <f>K6901*H6901</f>
        <v/>
      </c>
      <c r="M6901">
        <f>EXP(-rf*C6901)*L6901</f>
        <v/>
      </c>
      <c r="N6901">
        <f>EXP(-rf*C6901)*E6901</f>
        <v/>
      </c>
    </row>
    <row r="6902">
      <c r="A6902" t="n">
        <v>6894</v>
      </c>
      <c r="B6902">
        <f>RAND()</f>
        <v/>
      </c>
      <c r="C6902">
        <f>IF(B6902&lt;P_3,3,IF(B6902&lt;P_3+P_4,4,5))</f>
        <v/>
      </c>
      <c r="D6902">
        <f>NORM.S.INV(RAND())</f>
        <v/>
      </c>
      <c r="E6902">
        <f>V0*EXP((rf-q_leak-0.5*sigma^2)*C6902+sigma*SQRT(C6902)*D6902)</f>
        <v/>
      </c>
      <c r="F6902">
        <f>SHL_face*(1+SHL_rate)^C6902</f>
        <v/>
      </c>
      <c r="G6902">
        <f>Pref_face*(1+Pref_rate)^C6902</f>
        <v/>
      </c>
      <c r="H6902">
        <f>MAX(E6902-F6902-G6902,0)</f>
        <v/>
      </c>
      <c r="I6902">
        <f>MIN(E6902,F6902+G6902)+(1-MgmtPct)*H6902</f>
        <v/>
      </c>
      <c r="J6902">
        <f>IF(I6902/SponsorCost&gt;=RatchetTrigger,1,0)</f>
        <v/>
      </c>
      <c r="K6902">
        <f>IF(J6902=1,MgmtPctRatchet,MgmtPct)</f>
        <v/>
      </c>
      <c r="L6902">
        <f>K6902*H6902</f>
        <v/>
      </c>
      <c r="M6902">
        <f>EXP(-rf*C6902)*L6902</f>
        <v/>
      </c>
      <c r="N6902">
        <f>EXP(-rf*C6902)*E6902</f>
        <v/>
      </c>
    </row>
    <row r="6903">
      <c r="A6903" t="n">
        <v>6895</v>
      </c>
      <c r="B6903">
        <f>RAND()</f>
        <v/>
      </c>
      <c r="C6903">
        <f>IF(B6903&lt;P_3,3,IF(B6903&lt;P_3+P_4,4,5))</f>
        <v/>
      </c>
      <c r="D6903">
        <f>NORM.S.INV(RAND())</f>
        <v/>
      </c>
      <c r="E6903">
        <f>V0*EXP((rf-q_leak-0.5*sigma^2)*C6903+sigma*SQRT(C6903)*D6903)</f>
        <v/>
      </c>
      <c r="F6903">
        <f>SHL_face*(1+SHL_rate)^C6903</f>
        <v/>
      </c>
      <c r="G6903">
        <f>Pref_face*(1+Pref_rate)^C6903</f>
        <v/>
      </c>
      <c r="H6903">
        <f>MAX(E6903-F6903-G6903,0)</f>
        <v/>
      </c>
      <c r="I6903">
        <f>MIN(E6903,F6903+G6903)+(1-MgmtPct)*H6903</f>
        <v/>
      </c>
      <c r="J6903">
        <f>IF(I6903/SponsorCost&gt;=RatchetTrigger,1,0)</f>
        <v/>
      </c>
      <c r="K6903">
        <f>IF(J6903=1,MgmtPctRatchet,MgmtPct)</f>
        <v/>
      </c>
      <c r="L6903">
        <f>K6903*H6903</f>
        <v/>
      </c>
      <c r="M6903">
        <f>EXP(-rf*C6903)*L6903</f>
        <v/>
      </c>
      <c r="N6903">
        <f>EXP(-rf*C6903)*E6903</f>
        <v/>
      </c>
    </row>
    <row r="6904">
      <c r="A6904" t="n">
        <v>6896</v>
      </c>
      <c r="B6904">
        <f>RAND()</f>
        <v/>
      </c>
      <c r="C6904">
        <f>IF(B6904&lt;P_3,3,IF(B6904&lt;P_3+P_4,4,5))</f>
        <v/>
      </c>
      <c r="D6904">
        <f>NORM.S.INV(RAND())</f>
        <v/>
      </c>
      <c r="E6904">
        <f>V0*EXP((rf-q_leak-0.5*sigma^2)*C6904+sigma*SQRT(C6904)*D6904)</f>
        <v/>
      </c>
      <c r="F6904">
        <f>SHL_face*(1+SHL_rate)^C6904</f>
        <v/>
      </c>
      <c r="G6904">
        <f>Pref_face*(1+Pref_rate)^C6904</f>
        <v/>
      </c>
      <c r="H6904">
        <f>MAX(E6904-F6904-G6904,0)</f>
        <v/>
      </c>
      <c r="I6904">
        <f>MIN(E6904,F6904+G6904)+(1-MgmtPct)*H6904</f>
        <v/>
      </c>
      <c r="J6904">
        <f>IF(I6904/SponsorCost&gt;=RatchetTrigger,1,0)</f>
        <v/>
      </c>
      <c r="K6904">
        <f>IF(J6904=1,MgmtPctRatchet,MgmtPct)</f>
        <v/>
      </c>
      <c r="L6904">
        <f>K6904*H6904</f>
        <v/>
      </c>
      <c r="M6904">
        <f>EXP(-rf*C6904)*L6904</f>
        <v/>
      </c>
      <c r="N6904">
        <f>EXP(-rf*C6904)*E6904</f>
        <v/>
      </c>
    </row>
    <row r="6905">
      <c r="A6905" t="n">
        <v>6897</v>
      </c>
      <c r="B6905">
        <f>RAND()</f>
        <v/>
      </c>
      <c r="C6905">
        <f>IF(B6905&lt;P_3,3,IF(B6905&lt;P_3+P_4,4,5))</f>
        <v/>
      </c>
      <c r="D6905">
        <f>NORM.S.INV(RAND())</f>
        <v/>
      </c>
      <c r="E6905">
        <f>V0*EXP((rf-q_leak-0.5*sigma^2)*C6905+sigma*SQRT(C6905)*D6905)</f>
        <v/>
      </c>
      <c r="F6905">
        <f>SHL_face*(1+SHL_rate)^C6905</f>
        <v/>
      </c>
      <c r="G6905">
        <f>Pref_face*(1+Pref_rate)^C6905</f>
        <v/>
      </c>
      <c r="H6905">
        <f>MAX(E6905-F6905-G6905,0)</f>
        <v/>
      </c>
      <c r="I6905">
        <f>MIN(E6905,F6905+G6905)+(1-MgmtPct)*H6905</f>
        <v/>
      </c>
      <c r="J6905">
        <f>IF(I6905/SponsorCost&gt;=RatchetTrigger,1,0)</f>
        <v/>
      </c>
      <c r="K6905">
        <f>IF(J6905=1,MgmtPctRatchet,MgmtPct)</f>
        <v/>
      </c>
      <c r="L6905">
        <f>K6905*H6905</f>
        <v/>
      </c>
      <c r="M6905">
        <f>EXP(-rf*C6905)*L6905</f>
        <v/>
      </c>
      <c r="N6905">
        <f>EXP(-rf*C6905)*E6905</f>
        <v/>
      </c>
    </row>
    <row r="6906">
      <c r="A6906" t="n">
        <v>6898</v>
      </c>
      <c r="B6906">
        <f>RAND()</f>
        <v/>
      </c>
      <c r="C6906">
        <f>IF(B6906&lt;P_3,3,IF(B6906&lt;P_3+P_4,4,5))</f>
        <v/>
      </c>
      <c r="D6906">
        <f>NORM.S.INV(RAND())</f>
        <v/>
      </c>
      <c r="E6906">
        <f>V0*EXP((rf-q_leak-0.5*sigma^2)*C6906+sigma*SQRT(C6906)*D6906)</f>
        <v/>
      </c>
      <c r="F6906">
        <f>SHL_face*(1+SHL_rate)^C6906</f>
        <v/>
      </c>
      <c r="G6906">
        <f>Pref_face*(1+Pref_rate)^C6906</f>
        <v/>
      </c>
      <c r="H6906">
        <f>MAX(E6906-F6906-G6906,0)</f>
        <v/>
      </c>
      <c r="I6906">
        <f>MIN(E6906,F6906+G6906)+(1-MgmtPct)*H6906</f>
        <v/>
      </c>
      <c r="J6906">
        <f>IF(I6906/SponsorCost&gt;=RatchetTrigger,1,0)</f>
        <v/>
      </c>
      <c r="K6906">
        <f>IF(J6906=1,MgmtPctRatchet,MgmtPct)</f>
        <v/>
      </c>
      <c r="L6906">
        <f>K6906*H6906</f>
        <v/>
      </c>
      <c r="M6906">
        <f>EXP(-rf*C6906)*L6906</f>
        <v/>
      </c>
      <c r="N6906">
        <f>EXP(-rf*C6906)*E6906</f>
        <v/>
      </c>
    </row>
    <row r="6907">
      <c r="A6907" t="n">
        <v>6899</v>
      </c>
      <c r="B6907">
        <f>RAND()</f>
        <v/>
      </c>
      <c r="C6907">
        <f>IF(B6907&lt;P_3,3,IF(B6907&lt;P_3+P_4,4,5))</f>
        <v/>
      </c>
      <c r="D6907">
        <f>NORM.S.INV(RAND())</f>
        <v/>
      </c>
      <c r="E6907">
        <f>V0*EXP((rf-q_leak-0.5*sigma^2)*C6907+sigma*SQRT(C6907)*D6907)</f>
        <v/>
      </c>
      <c r="F6907">
        <f>SHL_face*(1+SHL_rate)^C6907</f>
        <v/>
      </c>
      <c r="G6907">
        <f>Pref_face*(1+Pref_rate)^C6907</f>
        <v/>
      </c>
      <c r="H6907">
        <f>MAX(E6907-F6907-G6907,0)</f>
        <v/>
      </c>
      <c r="I6907">
        <f>MIN(E6907,F6907+G6907)+(1-MgmtPct)*H6907</f>
        <v/>
      </c>
      <c r="J6907">
        <f>IF(I6907/SponsorCost&gt;=RatchetTrigger,1,0)</f>
        <v/>
      </c>
      <c r="K6907">
        <f>IF(J6907=1,MgmtPctRatchet,MgmtPct)</f>
        <v/>
      </c>
      <c r="L6907">
        <f>K6907*H6907</f>
        <v/>
      </c>
      <c r="M6907">
        <f>EXP(-rf*C6907)*L6907</f>
        <v/>
      </c>
      <c r="N6907">
        <f>EXP(-rf*C6907)*E6907</f>
        <v/>
      </c>
    </row>
    <row r="6908">
      <c r="A6908" t="n">
        <v>6900</v>
      </c>
      <c r="B6908">
        <f>RAND()</f>
        <v/>
      </c>
      <c r="C6908">
        <f>IF(B6908&lt;P_3,3,IF(B6908&lt;P_3+P_4,4,5))</f>
        <v/>
      </c>
      <c r="D6908">
        <f>NORM.S.INV(RAND())</f>
        <v/>
      </c>
      <c r="E6908">
        <f>V0*EXP((rf-q_leak-0.5*sigma^2)*C6908+sigma*SQRT(C6908)*D6908)</f>
        <v/>
      </c>
      <c r="F6908">
        <f>SHL_face*(1+SHL_rate)^C6908</f>
        <v/>
      </c>
      <c r="G6908">
        <f>Pref_face*(1+Pref_rate)^C6908</f>
        <v/>
      </c>
      <c r="H6908">
        <f>MAX(E6908-F6908-G6908,0)</f>
        <v/>
      </c>
      <c r="I6908">
        <f>MIN(E6908,F6908+G6908)+(1-MgmtPct)*H6908</f>
        <v/>
      </c>
      <c r="J6908">
        <f>IF(I6908/SponsorCost&gt;=RatchetTrigger,1,0)</f>
        <v/>
      </c>
      <c r="K6908">
        <f>IF(J6908=1,MgmtPctRatchet,MgmtPct)</f>
        <v/>
      </c>
      <c r="L6908">
        <f>K6908*H6908</f>
        <v/>
      </c>
      <c r="M6908">
        <f>EXP(-rf*C6908)*L6908</f>
        <v/>
      </c>
      <c r="N6908">
        <f>EXP(-rf*C6908)*E6908</f>
        <v/>
      </c>
    </row>
    <row r="6909">
      <c r="A6909" t="n">
        <v>6901</v>
      </c>
      <c r="B6909">
        <f>RAND()</f>
        <v/>
      </c>
      <c r="C6909">
        <f>IF(B6909&lt;P_3,3,IF(B6909&lt;P_3+P_4,4,5))</f>
        <v/>
      </c>
      <c r="D6909">
        <f>NORM.S.INV(RAND())</f>
        <v/>
      </c>
      <c r="E6909">
        <f>V0*EXP((rf-q_leak-0.5*sigma^2)*C6909+sigma*SQRT(C6909)*D6909)</f>
        <v/>
      </c>
      <c r="F6909">
        <f>SHL_face*(1+SHL_rate)^C6909</f>
        <v/>
      </c>
      <c r="G6909">
        <f>Pref_face*(1+Pref_rate)^C6909</f>
        <v/>
      </c>
      <c r="H6909">
        <f>MAX(E6909-F6909-G6909,0)</f>
        <v/>
      </c>
      <c r="I6909">
        <f>MIN(E6909,F6909+G6909)+(1-MgmtPct)*H6909</f>
        <v/>
      </c>
      <c r="J6909">
        <f>IF(I6909/SponsorCost&gt;=RatchetTrigger,1,0)</f>
        <v/>
      </c>
      <c r="K6909">
        <f>IF(J6909=1,MgmtPctRatchet,MgmtPct)</f>
        <v/>
      </c>
      <c r="L6909">
        <f>K6909*H6909</f>
        <v/>
      </c>
      <c r="M6909">
        <f>EXP(-rf*C6909)*L6909</f>
        <v/>
      </c>
      <c r="N6909">
        <f>EXP(-rf*C6909)*E6909</f>
        <v/>
      </c>
    </row>
    <row r="6910">
      <c r="A6910" t="n">
        <v>6902</v>
      </c>
      <c r="B6910">
        <f>RAND()</f>
        <v/>
      </c>
      <c r="C6910">
        <f>IF(B6910&lt;P_3,3,IF(B6910&lt;P_3+P_4,4,5))</f>
        <v/>
      </c>
      <c r="D6910">
        <f>NORM.S.INV(RAND())</f>
        <v/>
      </c>
      <c r="E6910">
        <f>V0*EXP((rf-q_leak-0.5*sigma^2)*C6910+sigma*SQRT(C6910)*D6910)</f>
        <v/>
      </c>
      <c r="F6910">
        <f>SHL_face*(1+SHL_rate)^C6910</f>
        <v/>
      </c>
      <c r="G6910">
        <f>Pref_face*(1+Pref_rate)^C6910</f>
        <v/>
      </c>
      <c r="H6910">
        <f>MAX(E6910-F6910-G6910,0)</f>
        <v/>
      </c>
      <c r="I6910">
        <f>MIN(E6910,F6910+G6910)+(1-MgmtPct)*H6910</f>
        <v/>
      </c>
      <c r="J6910">
        <f>IF(I6910/SponsorCost&gt;=RatchetTrigger,1,0)</f>
        <v/>
      </c>
      <c r="K6910">
        <f>IF(J6910=1,MgmtPctRatchet,MgmtPct)</f>
        <v/>
      </c>
      <c r="L6910">
        <f>K6910*H6910</f>
        <v/>
      </c>
      <c r="M6910">
        <f>EXP(-rf*C6910)*L6910</f>
        <v/>
      </c>
      <c r="N6910">
        <f>EXP(-rf*C6910)*E6910</f>
        <v/>
      </c>
    </row>
    <row r="6911">
      <c r="A6911" t="n">
        <v>6903</v>
      </c>
      <c r="B6911">
        <f>RAND()</f>
        <v/>
      </c>
      <c r="C6911">
        <f>IF(B6911&lt;P_3,3,IF(B6911&lt;P_3+P_4,4,5))</f>
        <v/>
      </c>
      <c r="D6911">
        <f>NORM.S.INV(RAND())</f>
        <v/>
      </c>
      <c r="E6911">
        <f>V0*EXP((rf-q_leak-0.5*sigma^2)*C6911+sigma*SQRT(C6911)*D6911)</f>
        <v/>
      </c>
      <c r="F6911">
        <f>SHL_face*(1+SHL_rate)^C6911</f>
        <v/>
      </c>
      <c r="G6911">
        <f>Pref_face*(1+Pref_rate)^C6911</f>
        <v/>
      </c>
      <c r="H6911">
        <f>MAX(E6911-F6911-G6911,0)</f>
        <v/>
      </c>
      <c r="I6911">
        <f>MIN(E6911,F6911+G6911)+(1-MgmtPct)*H6911</f>
        <v/>
      </c>
      <c r="J6911">
        <f>IF(I6911/SponsorCost&gt;=RatchetTrigger,1,0)</f>
        <v/>
      </c>
      <c r="K6911">
        <f>IF(J6911=1,MgmtPctRatchet,MgmtPct)</f>
        <v/>
      </c>
      <c r="L6911">
        <f>K6911*H6911</f>
        <v/>
      </c>
      <c r="M6911">
        <f>EXP(-rf*C6911)*L6911</f>
        <v/>
      </c>
      <c r="N6911">
        <f>EXP(-rf*C6911)*E6911</f>
        <v/>
      </c>
    </row>
    <row r="6912">
      <c r="A6912" t="n">
        <v>6904</v>
      </c>
      <c r="B6912">
        <f>RAND()</f>
        <v/>
      </c>
      <c r="C6912">
        <f>IF(B6912&lt;P_3,3,IF(B6912&lt;P_3+P_4,4,5))</f>
        <v/>
      </c>
      <c r="D6912">
        <f>NORM.S.INV(RAND())</f>
        <v/>
      </c>
      <c r="E6912">
        <f>V0*EXP((rf-q_leak-0.5*sigma^2)*C6912+sigma*SQRT(C6912)*D6912)</f>
        <v/>
      </c>
      <c r="F6912">
        <f>SHL_face*(1+SHL_rate)^C6912</f>
        <v/>
      </c>
      <c r="G6912">
        <f>Pref_face*(1+Pref_rate)^C6912</f>
        <v/>
      </c>
      <c r="H6912">
        <f>MAX(E6912-F6912-G6912,0)</f>
        <v/>
      </c>
      <c r="I6912">
        <f>MIN(E6912,F6912+G6912)+(1-MgmtPct)*H6912</f>
        <v/>
      </c>
      <c r="J6912">
        <f>IF(I6912/SponsorCost&gt;=RatchetTrigger,1,0)</f>
        <v/>
      </c>
      <c r="K6912">
        <f>IF(J6912=1,MgmtPctRatchet,MgmtPct)</f>
        <v/>
      </c>
      <c r="L6912">
        <f>K6912*H6912</f>
        <v/>
      </c>
      <c r="M6912">
        <f>EXP(-rf*C6912)*L6912</f>
        <v/>
      </c>
      <c r="N6912">
        <f>EXP(-rf*C6912)*E6912</f>
        <v/>
      </c>
    </row>
    <row r="6913">
      <c r="A6913" t="n">
        <v>6905</v>
      </c>
      <c r="B6913">
        <f>RAND()</f>
        <v/>
      </c>
      <c r="C6913">
        <f>IF(B6913&lt;P_3,3,IF(B6913&lt;P_3+P_4,4,5))</f>
        <v/>
      </c>
      <c r="D6913">
        <f>NORM.S.INV(RAND())</f>
        <v/>
      </c>
      <c r="E6913">
        <f>V0*EXP((rf-q_leak-0.5*sigma^2)*C6913+sigma*SQRT(C6913)*D6913)</f>
        <v/>
      </c>
      <c r="F6913">
        <f>SHL_face*(1+SHL_rate)^C6913</f>
        <v/>
      </c>
      <c r="G6913">
        <f>Pref_face*(1+Pref_rate)^C6913</f>
        <v/>
      </c>
      <c r="H6913">
        <f>MAX(E6913-F6913-G6913,0)</f>
        <v/>
      </c>
      <c r="I6913">
        <f>MIN(E6913,F6913+G6913)+(1-MgmtPct)*H6913</f>
        <v/>
      </c>
      <c r="J6913">
        <f>IF(I6913/SponsorCost&gt;=RatchetTrigger,1,0)</f>
        <v/>
      </c>
      <c r="K6913">
        <f>IF(J6913=1,MgmtPctRatchet,MgmtPct)</f>
        <v/>
      </c>
      <c r="L6913">
        <f>K6913*H6913</f>
        <v/>
      </c>
      <c r="M6913">
        <f>EXP(-rf*C6913)*L6913</f>
        <v/>
      </c>
      <c r="N6913">
        <f>EXP(-rf*C6913)*E6913</f>
        <v/>
      </c>
    </row>
    <row r="6914">
      <c r="A6914" t="n">
        <v>6906</v>
      </c>
      <c r="B6914">
        <f>RAND()</f>
        <v/>
      </c>
      <c r="C6914">
        <f>IF(B6914&lt;P_3,3,IF(B6914&lt;P_3+P_4,4,5))</f>
        <v/>
      </c>
      <c r="D6914">
        <f>NORM.S.INV(RAND())</f>
        <v/>
      </c>
      <c r="E6914">
        <f>V0*EXP((rf-q_leak-0.5*sigma^2)*C6914+sigma*SQRT(C6914)*D6914)</f>
        <v/>
      </c>
      <c r="F6914">
        <f>SHL_face*(1+SHL_rate)^C6914</f>
        <v/>
      </c>
      <c r="G6914">
        <f>Pref_face*(1+Pref_rate)^C6914</f>
        <v/>
      </c>
      <c r="H6914">
        <f>MAX(E6914-F6914-G6914,0)</f>
        <v/>
      </c>
      <c r="I6914">
        <f>MIN(E6914,F6914+G6914)+(1-MgmtPct)*H6914</f>
        <v/>
      </c>
      <c r="J6914">
        <f>IF(I6914/SponsorCost&gt;=RatchetTrigger,1,0)</f>
        <v/>
      </c>
      <c r="K6914">
        <f>IF(J6914=1,MgmtPctRatchet,MgmtPct)</f>
        <v/>
      </c>
      <c r="L6914">
        <f>K6914*H6914</f>
        <v/>
      </c>
      <c r="M6914">
        <f>EXP(-rf*C6914)*L6914</f>
        <v/>
      </c>
      <c r="N6914">
        <f>EXP(-rf*C6914)*E6914</f>
        <v/>
      </c>
    </row>
    <row r="6915">
      <c r="A6915" t="n">
        <v>6907</v>
      </c>
      <c r="B6915">
        <f>RAND()</f>
        <v/>
      </c>
      <c r="C6915">
        <f>IF(B6915&lt;P_3,3,IF(B6915&lt;P_3+P_4,4,5))</f>
        <v/>
      </c>
      <c r="D6915">
        <f>NORM.S.INV(RAND())</f>
        <v/>
      </c>
      <c r="E6915">
        <f>V0*EXP((rf-q_leak-0.5*sigma^2)*C6915+sigma*SQRT(C6915)*D6915)</f>
        <v/>
      </c>
      <c r="F6915">
        <f>SHL_face*(1+SHL_rate)^C6915</f>
        <v/>
      </c>
      <c r="G6915">
        <f>Pref_face*(1+Pref_rate)^C6915</f>
        <v/>
      </c>
      <c r="H6915">
        <f>MAX(E6915-F6915-G6915,0)</f>
        <v/>
      </c>
      <c r="I6915">
        <f>MIN(E6915,F6915+G6915)+(1-MgmtPct)*H6915</f>
        <v/>
      </c>
      <c r="J6915">
        <f>IF(I6915/SponsorCost&gt;=RatchetTrigger,1,0)</f>
        <v/>
      </c>
      <c r="K6915">
        <f>IF(J6915=1,MgmtPctRatchet,MgmtPct)</f>
        <v/>
      </c>
      <c r="L6915">
        <f>K6915*H6915</f>
        <v/>
      </c>
      <c r="M6915">
        <f>EXP(-rf*C6915)*L6915</f>
        <v/>
      </c>
      <c r="N6915">
        <f>EXP(-rf*C6915)*E6915</f>
        <v/>
      </c>
    </row>
    <row r="6916">
      <c r="A6916" t="n">
        <v>6908</v>
      </c>
      <c r="B6916">
        <f>RAND()</f>
        <v/>
      </c>
      <c r="C6916">
        <f>IF(B6916&lt;P_3,3,IF(B6916&lt;P_3+P_4,4,5))</f>
        <v/>
      </c>
      <c r="D6916">
        <f>NORM.S.INV(RAND())</f>
        <v/>
      </c>
      <c r="E6916">
        <f>V0*EXP((rf-q_leak-0.5*sigma^2)*C6916+sigma*SQRT(C6916)*D6916)</f>
        <v/>
      </c>
      <c r="F6916">
        <f>SHL_face*(1+SHL_rate)^C6916</f>
        <v/>
      </c>
      <c r="G6916">
        <f>Pref_face*(1+Pref_rate)^C6916</f>
        <v/>
      </c>
      <c r="H6916">
        <f>MAX(E6916-F6916-G6916,0)</f>
        <v/>
      </c>
      <c r="I6916">
        <f>MIN(E6916,F6916+G6916)+(1-MgmtPct)*H6916</f>
        <v/>
      </c>
      <c r="J6916">
        <f>IF(I6916/SponsorCost&gt;=RatchetTrigger,1,0)</f>
        <v/>
      </c>
      <c r="K6916">
        <f>IF(J6916=1,MgmtPctRatchet,MgmtPct)</f>
        <v/>
      </c>
      <c r="L6916">
        <f>K6916*H6916</f>
        <v/>
      </c>
      <c r="M6916">
        <f>EXP(-rf*C6916)*L6916</f>
        <v/>
      </c>
      <c r="N6916">
        <f>EXP(-rf*C6916)*E6916</f>
        <v/>
      </c>
    </row>
    <row r="6917">
      <c r="A6917" t="n">
        <v>6909</v>
      </c>
      <c r="B6917">
        <f>RAND()</f>
        <v/>
      </c>
      <c r="C6917">
        <f>IF(B6917&lt;P_3,3,IF(B6917&lt;P_3+P_4,4,5))</f>
        <v/>
      </c>
      <c r="D6917">
        <f>NORM.S.INV(RAND())</f>
        <v/>
      </c>
      <c r="E6917">
        <f>V0*EXP((rf-q_leak-0.5*sigma^2)*C6917+sigma*SQRT(C6917)*D6917)</f>
        <v/>
      </c>
      <c r="F6917">
        <f>SHL_face*(1+SHL_rate)^C6917</f>
        <v/>
      </c>
      <c r="G6917">
        <f>Pref_face*(1+Pref_rate)^C6917</f>
        <v/>
      </c>
      <c r="H6917">
        <f>MAX(E6917-F6917-G6917,0)</f>
        <v/>
      </c>
      <c r="I6917">
        <f>MIN(E6917,F6917+G6917)+(1-MgmtPct)*H6917</f>
        <v/>
      </c>
      <c r="J6917">
        <f>IF(I6917/SponsorCost&gt;=RatchetTrigger,1,0)</f>
        <v/>
      </c>
      <c r="K6917">
        <f>IF(J6917=1,MgmtPctRatchet,MgmtPct)</f>
        <v/>
      </c>
      <c r="L6917">
        <f>K6917*H6917</f>
        <v/>
      </c>
      <c r="M6917">
        <f>EXP(-rf*C6917)*L6917</f>
        <v/>
      </c>
      <c r="N6917">
        <f>EXP(-rf*C6917)*E6917</f>
        <v/>
      </c>
    </row>
    <row r="6918">
      <c r="A6918" t="n">
        <v>6910</v>
      </c>
      <c r="B6918">
        <f>RAND()</f>
        <v/>
      </c>
      <c r="C6918">
        <f>IF(B6918&lt;P_3,3,IF(B6918&lt;P_3+P_4,4,5))</f>
        <v/>
      </c>
      <c r="D6918">
        <f>NORM.S.INV(RAND())</f>
        <v/>
      </c>
      <c r="E6918">
        <f>V0*EXP((rf-q_leak-0.5*sigma^2)*C6918+sigma*SQRT(C6918)*D6918)</f>
        <v/>
      </c>
      <c r="F6918">
        <f>SHL_face*(1+SHL_rate)^C6918</f>
        <v/>
      </c>
      <c r="G6918">
        <f>Pref_face*(1+Pref_rate)^C6918</f>
        <v/>
      </c>
      <c r="H6918">
        <f>MAX(E6918-F6918-G6918,0)</f>
        <v/>
      </c>
      <c r="I6918">
        <f>MIN(E6918,F6918+G6918)+(1-MgmtPct)*H6918</f>
        <v/>
      </c>
      <c r="J6918">
        <f>IF(I6918/SponsorCost&gt;=RatchetTrigger,1,0)</f>
        <v/>
      </c>
      <c r="K6918">
        <f>IF(J6918=1,MgmtPctRatchet,MgmtPct)</f>
        <v/>
      </c>
      <c r="L6918">
        <f>K6918*H6918</f>
        <v/>
      </c>
      <c r="M6918">
        <f>EXP(-rf*C6918)*L6918</f>
        <v/>
      </c>
      <c r="N6918">
        <f>EXP(-rf*C6918)*E6918</f>
        <v/>
      </c>
    </row>
    <row r="6919">
      <c r="A6919" t="n">
        <v>6911</v>
      </c>
      <c r="B6919">
        <f>RAND()</f>
        <v/>
      </c>
      <c r="C6919">
        <f>IF(B6919&lt;P_3,3,IF(B6919&lt;P_3+P_4,4,5))</f>
        <v/>
      </c>
      <c r="D6919">
        <f>NORM.S.INV(RAND())</f>
        <v/>
      </c>
      <c r="E6919">
        <f>V0*EXP((rf-q_leak-0.5*sigma^2)*C6919+sigma*SQRT(C6919)*D6919)</f>
        <v/>
      </c>
      <c r="F6919">
        <f>SHL_face*(1+SHL_rate)^C6919</f>
        <v/>
      </c>
      <c r="G6919">
        <f>Pref_face*(1+Pref_rate)^C6919</f>
        <v/>
      </c>
      <c r="H6919">
        <f>MAX(E6919-F6919-G6919,0)</f>
        <v/>
      </c>
      <c r="I6919">
        <f>MIN(E6919,F6919+G6919)+(1-MgmtPct)*H6919</f>
        <v/>
      </c>
      <c r="J6919">
        <f>IF(I6919/SponsorCost&gt;=RatchetTrigger,1,0)</f>
        <v/>
      </c>
      <c r="K6919">
        <f>IF(J6919=1,MgmtPctRatchet,MgmtPct)</f>
        <v/>
      </c>
      <c r="L6919">
        <f>K6919*H6919</f>
        <v/>
      </c>
      <c r="M6919">
        <f>EXP(-rf*C6919)*L6919</f>
        <v/>
      </c>
      <c r="N6919">
        <f>EXP(-rf*C6919)*E6919</f>
        <v/>
      </c>
    </row>
    <row r="6920">
      <c r="A6920" t="n">
        <v>6912</v>
      </c>
      <c r="B6920">
        <f>RAND()</f>
        <v/>
      </c>
      <c r="C6920">
        <f>IF(B6920&lt;P_3,3,IF(B6920&lt;P_3+P_4,4,5))</f>
        <v/>
      </c>
      <c r="D6920">
        <f>NORM.S.INV(RAND())</f>
        <v/>
      </c>
      <c r="E6920">
        <f>V0*EXP((rf-q_leak-0.5*sigma^2)*C6920+sigma*SQRT(C6920)*D6920)</f>
        <v/>
      </c>
      <c r="F6920">
        <f>SHL_face*(1+SHL_rate)^C6920</f>
        <v/>
      </c>
      <c r="G6920">
        <f>Pref_face*(1+Pref_rate)^C6920</f>
        <v/>
      </c>
      <c r="H6920">
        <f>MAX(E6920-F6920-G6920,0)</f>
        <v/>
      </c>
      <c r="I6920">
        <f>MIN(E6920,F6920+G6920)+(1-MgmtPct)*H6920</f>
        <v/>
      </c>
      <c r="J6920">
        <f>IF(I6920/SponsorCost&gt;=RatchetTrigger,1,0)</f>
        <v/>
      </c>
      <c r="K6920">
        <f>IF(J6920=1,MgmtPctRatchet,MgmtPct)</f>
        <v/>
      </c>
      <c r="L6920">
        <f>K6920*H6920</f>
        <v/>
      </c>
      <c r="M6920">
        <f>EXP(-rf*C6920)*L6920</f>
        <v/>
      </c>
      <c r="N6920">
        <f>EXP(-rf*C6920)*E6920</f>
        <v/>
      </c>
    </row>
    <row r="6921">
      <c r="A6921" t="n">
        <v>6913</v>
      </c>
      <c r="B6921">
        <f>RAND()</f>
        <v/>
      </c>
      <c r="C6921">
        <f>IF(B6921&lt;P_3,3,IF(B6921&lt;P_3+P_4,4,5))</f>
        <v/>
      </c>
      <c r="D6921">
        <f>NORM.S.INV(RAND())</f>
        <v/>
      </c>
      <c r="E6921">
        <f>V0*EXP((rf-q_leak-0.5*sigma^2)*C6921+sigma*SQRT(C6921)*D6921)</f>
        <v/>
      </c>
      <c r="F6921">
        <f>SHL_face*(1+SHL_rate)^C6921</f>
        <v/>
      </c>
      <c r="G6921">
        <f>Pref_face*(1+Pref_rate)^C6921</f>
        <v/>
      </c>
      <c r="H6921">
        <f>MAX(E6921-F6921-G6921,0)</f>
        <v/>
      </c>
      <c r="I6921">
        <f>MIN(E6921,F6921+G6921)+(1-MgmtPct)*H6921</f>
        <v/>
      </c>
      <c r="J6921">
        <f>IF(I6921/SponsorCost&gt;=RatchetTrigger,1,0)</f>
        <v/>
      </c>
      <c r="K6921">
        <f>IF(J6921=1,MgmtPctRatchet,MgmtPct)</f>
        <v/>
      </c>
      <c r="L6921">
        <f>K6921*H6921</f>
        <v/>
      </c>
      <c r="M6921">
        <f>EXP(-rf*C6921)*L6921</f>
        <v/>
      </c>
      <c r="N6921">
        <f>EXP(-rf*C6921)*E6921</f>
        <v/>
      </c>
    </row>
    <row r="6922">
      <c r="A6922" t="n">
        <v>6914</v>
      </c>
      <c r="B6922">
        <f>RAND()</f>
        <v/>
      </c>
      <c r="C6922">
        <f>IF(B6922&lt;P_3,3,IF(B6922&lt;P_3+P_4,4,5))</f>
        <v/>
      </c>
      <c r="D6922">
        <f>NORM.S.INV(RAND())</f>
        <v/>
      </c>
      <c r="E6922">
        <f>V0*EXP((rf-q_leak-0.5*sigma^2)*C6922+sigma*SQRT(C6922)*D6922)</f>
        <v/>
      </c>
      <c r="F6922">
        <f>SHL_face*(1+SHL_rate)^C6922</f>
        <v/>
      </c>
      <c r="G6922">
        <f>Pref_face*(1+Pref_rate)^C6922</f>
        <v/>
      </c>
      <c r="H6922">
        <f>MAX(E6922-F6922-G6922,0)</f>
        <v/>
      </c>
      <c r="I6922">
        <f>MIN(E6922,F6922+G6922)+(1-MgmtPct)*H6922</f>
        <v/>
      </c>
      <c r="J6922">
        <f>IF(I6922/SponsorCost&gt;=RatchetTrigger,1,0)</f>
        <v/>
      </c>
      <c r="K6922">
        <f>IF(J6922=1,MgmtPctRatchet,MgmtPct)</f>
        <v/>
      </c>
      <c r="L6922">
        <f>K6922*H6922</f>
        <v/>
      </c>
      <c r="M6922">
        <f>EXP(-rf*C6922)*L6922</f>
        <v/>
      </c>
      <c r="N6922">
        <f>EXP(-rf*C6922)*E6922</f>
        <v/>
      </c>
    </row>
    <row r="6923">
      <c r="A6923" t="n">
        <v>6915</v>
      </c>
      <c r="B6923">
        <f>RAND()</f>
        <v/>
      </c>
      <c r="C6923">
        <f>IF(B6923&lt;P_3,3,IF(B6923&lt;P_3+P_4,4,5))</f>
        <v/>
      </c>
      <c r="D6923">
        <f>NORM.S.INV(RAND())</f>
        <v/>
      </c>
      <c r="E6923">
        <f>V0*EXP((rf-q_leak-0.5*sigma^2)*C6923+sigma*SQRT(C6923)*D6923)</f>
        <v/>
      </c>
      <c r="F6923">
        <f>SHL_face*(1+SHL_rate)^C6923</f>
        <v/>
      </c>
      <c r="G6923">
        <f>Pref_face*(1+Pref_rate)^C6923</f>
        <v/>
      </c>
      <c r="H6923">
        <f>MAX(E6923-F6923-G6923,0)</f>
        <v/>
      </c>
      <c r="I6923">
        <f>MIN(E6923,F6923+G6923)+(1-MgmtPct)*H6923</f>
        <v/>
      </c>
      <c r="J6923">
        <f>IF(I6923/SponsorCost&gt;=RatchetTrigger,1,0)</f>
        <v/>
      </c>
      <c r="K6923">
        <f>IF(J6923=1,MgmtPctRatchet,MgmtPct)</f>
        <v/>
      </c>
      <c r="L6923">
        <f>K6923*H6923</f>
        <v/>
      </c>
      <c r="M6923">
        <f>EXP(-rf*C6923)*L6923</f>
        <v/>
      </c>
      <c r="N6923">
        <f>EXP(-rf*C6923)*E6923</f>
        <v/>
      </c>
    </row>
    <row r="6924">
      <c r="A6924" t="n">
        <v>6916</v>
      </c>
      <c r="B6924">
        <f>RAND()</f>
        <v/>
      </c>
      <c r="C6924">
        <f>IF(B6924&lt;P_3,3,IF(B6924&lt;P_3+P_4,4,5))</f>
        <v/>
      </c>
      <c r="D6924">
        <f>NORM.S.INV(RAND())</f>
        <v/>
      </c>
      <c r="E6924">
        <f>V0*EXP((rf-q_leak-0.5*sigma^2)*C6924+sigma*SQRT(C6924)*D6924)</f>
        <v/>
      </c>
      <c r="F6924">
        <f>SHL_face*(1+SHL_rate)^C6924</f>
        <v/>
      </c>
      <c r="G6924">
        <f>Pref_face*(1+Pref_rate)^C6924</f>
        <v/>
      </c>
      <c r="H6924">
        <f>MAX(E6924-F6924-G6924,0)</f>
        <v/>
      </c>
      <c r="I6924">
        <f>MIN(E6924,F6924+G6924)+(1-MgmtPct)*H6924</f>
        <v/>
      </c>
      <c r="J6924">
        <f>IF(I6924/SponsorCost&gt;=RatchetTrigger,1,0)</f>
        <v/>
      </c>
      <c r="K6924">
        <f>IF(J6924=1,MgmtPctRatchet,MgmtPct)</f>
        <v/>
      </c>
      <c r="L6924">
        <f>K6924*H6924</f>
        <v/>
      </c>
      <c r="M6924">
        <f>EXP(-rf*C6924)*L6924</f>
        <v/>
      </c>
      <c r="N6924">
        <f>EXP(-rf*C6924)*E6924</f>
        <v/>
      </c>
    </row>
    <row r="6925">
      <c r="A6925" t="n">
        <v>6917</v>
      </c>
      <c r="B6925">
        <f>RAND()</f>
        <v/>
      </c>
      <c r="C6925">
        <f>IF(B6925&lt;P_3,3,IF(B6925&lt;P_3+P_4,4,5))</f>
        <v/>
      </c>
      <c r="D6925">
        <f>NORM.S.INV(RAND())</f>
        <v/>
      </c>
      <c r="E6925">
        <f>V0*EXP((rf-q_leak-0.5*sigma^2)*C6925+sigma*SQRT(C6925)*D6925)</f>
        <v/>
      </c>
      <c r="F6925">
        <f>SHL_face*(1+SHL_rate)^C6925</f>
        <v/>
      </c>
      <c r="G6925">
        <f>Pref_face*(1+Pref_rate)^C6925</f>
        <v/>
      </c>
      <c r="H6925">
        <f>MAX(E6925-F6925-G6925,0)</f>
        <v/>
      </c>
      <c r="I6925">
        <f>MIN(E6925,F6925+G6925)+(1-MgmtPct)*H6925</f>
        <v/>
      </c>
      <c r="J6925">
        <f>IF(I6925/SponsorCost&gt;=RatchetTrigger,1,0)</f>
        <v/>
      </c>
      <c r="K6925">
        <f>IF(J6925=1,MgmtPctRatchet,MgmtPct)</f>
        <v/>
      </c>
      <c r="L6925">
        <f>K6925*H6925</f>
        <v/>
      </c>
      <c r="M6925">
        <f>EXP(-rf*C6925)*L6925</f>
        <v/>
      </c>
      <c r="N6925">
        <f>EXP(-rf*C6925)*E6925</f>
        <v/>
      </c>
    </row>
    <row r="6926">
      <c r="A6926" t="n">
        <v>6918</v>
      </c>
      <c r="B6926">
        <f>RAND()</f>
        <v/>
      </c>
      <c r="C6926">
        <f>IF(B6926&lt;P_3,3,IF(B6926&lt;P_3+P_4,4,5))</f>
        <v/>
      </c>
      <c r="D6926">
        <f>NORM.S.INV(RAND())</f>
        <v/>
      </c>
      <c r="E6926">
        <f>V0*EXP((rf-q_leak-0.5*sigma^2)*C6926+sigma*SQRT(C6926)*D6926)</f>
        <v/>
      </c>
      <c r="F6926">
        <f>SHL_face*(1+SHL_rate)^C6926</f>
        <v/>
      </c>
      <c r="G6926">
        <f>Pref_face*(1+Pref_rate)^C6926</f>
        <v/>
      </c>
      <c r="H6926">
        <f>MAX(E6926-F6926-G6926,0)</f>
        <v/>
      </c>
      <c r="I6926">
        <f>MIN(E6926,F6926+G6926)+(1-MgmtPct)*H6926</f>
        <v/>
      </c>
      <c r="J6926">
        <f>IF(I6926/SponsorCost&gt;=RatchetTrigger,1,0)</f>
        <v/>
      </c>
      <c r="K6926">
        <f>IF(J6926=1,MgmtPctRatchet,MgmtPct)</f>
        <v/>
      </c>
      <c r="L6926">
        <f>K6926*H6926</f>
        <v/>
      </c>
      <c r="M6926">
        <f>EXP(-rf*C6926)*L6926</f>
        <v/>
      </c>
      <c r="N6926">
        <f>EXP(-rf*C6926)*E6926</f>
        <v/>
      </c>
    </row>
    <row r="6927">
      <c r="A6927" t="n">
        <v>6919</v>
      </c>
      <c r="B6927">
        <f>RAND()</f>
        <v/>
      </c>
      <c r="C6927">
        <f>IF(B6927&lt;P_3,3,IF(B6927&lt;P_3+P_4,4,5))</f>
        <v/>
      </c>
      <c r="D6927">
        <f>NORM.S.INV(RAND())</f>
        <v/>
      </c>
      <c r="E6927">
        <f>V0*EXP((rf-q_leak-0.5*sigma^2)*C6927+sigma*SQRT(C6927)*D6927)</f>
        <v/>
      </c>
      <c r="F6927">
        <f>SHL_face*(1+SHL_rate)^C6927</f>
        <v/>
      </c>
      <c r="G6927">
        <f>Pref_face*(1+Pref_rate)^C6927</f>
        <v/>
      </c>
      <c r="H6927">
        <f>MAX(E6927-F6927-G6927,0)</f>
        <v/>
      </c>
      <c r="I6927">
        <f>MIN(E6927,F6927+G6927)+(1-MgmtPct)*H6927</f>
        <v/>
      </c>
      <c r="J6927">
        <f>IF(I6927/SponsorCost&gt;=RatchetTrigger,1,0)</f>
        <v/>
      </c>
      <c r="K6927">
        <f>IF(J6927=1,MgmtPctRatchet,MgmtPct)</f>
        <v/>
      </c>
      <c r="L6927">
        <f>K6927*H6927</f>
        <v/>
      </c>
      <c r="M6927">
        <f>EXP(-rf*C6927)*L6927</f>
        <v/>
      </c>
      <c r="N6927">
        <f>EXP(-rf*C6927)*E6927</f>
        <v/>
      </c>
    </row>
    <row r="6928">
      <c r="A6928" t="n">
        <v>6920</v>
      </c>
      <c r="B6928">
        <f>RAND()</f>
        <v/>
      </c>
      <c r="C6928">
        <f>IF(B6928&lt;P_3,3,IF(B6928&lt;P_3+P_4,4,5))</f>
        <v/>
      </c>
      <c r="D6928">
        <f>NORM.S.INV(RAND())</f>
        <v/>
      </c>
      <c r="E6928">
        <f>V0*EXP((rf-q_leak-0.5*sigma^2)*C6928+sigma*SQRT(C6928)*D6928)</f>
        <v/>
      </c>
      <c r="F6928">
        <f>SHL_face*(1+SHL_rate)^C6928</f>
        <v/>
      </c>
      <c r="G6928">
        <f>Pref_face*(1+Pref_rate)^C6928</f>
        <v/>
      </c>
      <c r="H6928">
        <f>MAX(E6928-F6928-G6928,0)</f>
        <v/>
      </c>
      <c r="I6928">
        <f>MIN(E6928,F6928+G6928)+(1-MgmtPct)*H6928</f>
        <v/>
      </c>
      <c r="J6928">
        <f>IF(I6928/SponsorCost&gt;=RatchetTrigger,1,0)</f>
        <v/>
      </c>
      <c r="K6928">
        <f>IF(J6928=1,MgmtPctRatchet,MgmtPct)</f>
        <v/>
      </c>
      <c r="L6928">
        <f>K6928*H6928</f>
        <v/>
      </c>
      <c r="M6928">
        <f>EXP(-rf*C6928)*L6928</f>
        <v/>
      </c>
      <c r="N6928">
        <f>EXP(-rf*C6928)*E6928</f>
        <v/>
      </c>
    </row>
    <row r="6929">
      <c r="A6929" t="n">
        <v>6921</v>
      </c>
      <c r="B6929">
        <f>RAND()</f>
        <v/>
      </c>
      <c r="C6929">
        <f>IF(B6929&lt;P_3,3,IF(B6929&lt;P_3+P_4,4,5))</f>
        <v/>
      </c>
      <c r="D6929">
        <f>NORM.S.INV(RAND())</f>
        <v/>
      </c>
      <c r="E6929">
        <f>V0*EXP((rf-q_leak-0.5*sigma^2)*C6929+sigma*SQRT(C6929)*D6929)</f>
        <v/>
      </c>
      <c r="F6929">
        <f>SHL_face*(1+SHL_rate)^C6929</f>
        <v/>
      </c>
      <c r="G6929">
        <f>Pref_face*(1+Pref_rate)^C6929</f>
        <v/>
      </c>
      <c r="H6929">
        <f>MAX(E6929-F6929-G6929,0)</f>
        <v/>
      </c>
      <c r="I6929">
        <f>MIN(E6929,F6929+G6929)+(1-MgmtPct)*H6929</f>
        <v/>
      </c>
      <c r="J6929">
        <f>IF(I6929/SponsorCost&gt;=RatchetTrigger,1,0)</f>
        <v/>
      </c>
      <c r="K6929">
        <f>IF(J6929=1,MgmtPctRatchet,MgmtPct)</f>
        <v/>
      </c>
      <c r="L6929">
        <f>K6929*H6929</f>
        <v/>
      </c>
      <c r="M6929">
        <f>EXP(-rf*C6929)*L6929</f>
        <v/>
      </c>
      <c r="N6929">
        <f>EXP(-rf*C6929)*E6929</f>
        <v/>
      </c>
    </row>
    <row r="6930">
      <c r="A6930" t="n">
        <v>6922</v>
      </c>
      <c r="B6930">
        <f>RAND()</f>
        <v/>
      </c>
      <c r="C6930">
        <f>IF(B6930&lt;P_3,3,IF(B6930&lt;P_3+P_4,4,5))</f>
        <v/>
      </c>
      <c r="D6930">
        <f>NORM.S.INV(RAND())</f>
        <v/>
      </c>
      <c r="E6930">
        <f>V0*EXP((rf-q_leak-0.5*sigma^2)*C6930+sigma*SQRT(C6930)*D6930)</f>
        <v/>
      </c>
      <c r="F6930">
        <f>SHL_face*(1+SHL_rate)^C6930</f>
        <v/>
      </c>
      <c r="G6930">
        <f>Pref_face*(1+Pref_rate)^C6930</f>
        <v/>
      </c>
      <c r="H6930">
        <f>MAX(E6930-F6930-G6930,0)</f>
        <v/>
      </c>
      <c r="I6930">
        <f>MIN(E6930,F6930+G6930)+(1-MgmtPct)*H6930</f>
        <v/>
      </c>
      <c r="J6930">
        <f>IF(I6930/SponsorCost&gt;=RatchetTrigger,1,0)</f>
        <v/>
      </c>
      <c r="K6930">
        <f>IF(J6930=1,MgmtPctRatchet,MgmtPct)</f>
        <v/>
      </c>
      <c r="L6930">
        <f>K6930*H6930</f>
        <v/>
      </c>
      <c r="M6930">
        <f>EXP(-rf*C6930)*L6930</f>
        <v/>
      </c>
      <c r="N6930">
        <f>EXP(-rf*C6930)*E6930</f>
        <v/>
      </c>
    </row>
    <row r="6931">
      <c r="A6931" t="n">
        <v>6923</v>
      </c>
      <c r="B6931">
        <f>RAND()</f>
        <v/>
      </c>
      <c r="C6931">
        <f>IF(B6931&lt;P_3,3,IF(B6931&lt;P_3+P_4,4,5))</f>
        <v/>
      </c>
      <c r="D6931">
        <f>NORM.S.INV(RAND())</f>
        <v/>
      </c>
      <c r="E6931">
        <f>V0*EXP((rf-q_leak-0.5*sigma^2)*C6931+sigma*SQRT(C6931)*D6931)</f>
        <v/>
      </c>
      <c r="F6931">
        <f>SHL_face*(1+SHL_rate)^C6931</f>
        <v/>
      </c>
      <c r="G6931">
        <f>Pref_face*(1+Pref_rate)^C6931</f>
        <v/>
      </c>
      <c r="H6931">
        <f>MAX(E6931-F6931-G6931,0)</f>
        <v/>
      </c>
      <c r="I6931">
        <f>MIN(E6931,F6931+G6931)+(1-MgmtPct)*H6931</f>
        <v/>
      </c>
      <c r="J6931">
        <f>IF(I6931/SponsorCost&gt;=RatchetTrigger,1,0)</f>
        <v/>
      </c>
      <c r="K6931">
        <f>IF(J6931=1,MgmtPctRatchet,MgmtPct)</f>
        <v/>
      </c>
      <c r="L6931">
        <f>K6931*H6931</f>
        <v/>
      </c>
      <c r="M6931">
        <f>EXP(-rf*C6931)*L6931</f>
        <v/>
      </c>
      <c r="N6931">
        <f>EXP(-rf*C6931)*E6931</f>
        <v/>
      </c>
    </row>
    <row r="6932">
      <c r="A6932" t="n">
        <v>6924</v>
      </c>
      <c r="B6932">
        <f>RAND()</f>
        <v/>
      </c>
      <c r="C6932">
        <f>IF(B6932&lt;P_3,3,IF(B6932&lt;P_3+P_4,4,5))</f>
        <v/>
      </c>
      <c r="D6932">
        <f>NORM.S.INV(RAND())</f>
        <v/>
      </c>
      <c r="E6932">
        <f>V0*EXP((rf-q_leak-0.5*sigma^2)*C6932+sigma*SQRT(C6932)*D6932)</f>
        <v/>
      </c>
      <c r="F6932">
        <f>SHL_face*(1+SHL_rate)^C6932</f>
        <v/>
      </c>
      <c r="G6932">
        <f>Pref_face*(1+Pref_rate)^C6932</f>
        <v/>
      </c>
      <c r="H6932">
        <f>MAX(E6932-F6932-G6932,0)</f>
        <v/>
      </c>
      <c r="I6932">
        <f>MIN(E6932,F6932+G6932)+(1-MgmtPct)*H6932</f>
        <v/>
      </c>
      <c r="J6932">
        <f>IF(I6932/SponsorCost&gt;=RatchetTrigger,1,0)</f>
        <v/>
      </c>
      <c r="K6932">
        <f>IF(J6932=1,MgmtPctRatchet,MgmtPct)</f>
        <v/>
      </c>
      <c r="L6932">
        <f>K6932*H6932</f>
        <v/>
      </c>
      <c r="M6932">
        <f>EXP(-rf*C6932)*L6932</f>
        <v/>
      </c>
      <c r="N6932">
        <f>EXP(-rf*C6932)*E6932</f>
        <v/>
      </c>
    </row>
    <row r="6933">
      <c r="A6933" t="n">
        <v>6925</v>
      </c>
      <c r="B6933">
        <f>RAND()</f>
        <v/>
      </c>
      <c r="C6933">
        <f>IF(B6933&lt;P_3,3,IF(B6933&lt;P_3+P_4,4,5))</f>
        <v/>
      </c>
      <c r="D6933">
        <f>NORM.S.INV(RAND())</f>
        <v/>
      </c>
      <c r="E6933">
        <f>V0*EXP((rf-q_leak-0.5*sigma^2)*C6933+sigma*SQRT(C6933)*D6933)</f>
        <v/>
      </c>
      <c r="F6933">
        <f>SHL_face*(1+SHL_rate)^C6933</f>
        <v/>
      </c>
      <c r="G6933">
        <f>Pref_face*(1+Pref_rate)^C6933</f>
        <v/>
      </c>
      <c r="H6933">
        <f>MAX(E6933-F6933-G6933,0)</f>
        <v/>
      </c>
      <c r="I6933">
        <f>MIN(E6933,F6933+G6933)+(1-MgmtPct)*H6933</f>
        <v/>
      </c>
      <c r="J6933">
        <f>IF(I6933/SponsorCost&gt;=RatchetTrigger,1,0)</f>
        <v/>
      </c>
      <c r="K6933">
        <f>IF(J6933=1,MgmtPctRatchet,MgmtPct)</f>
        <v/>
      </c>
      <c r="L6933">
        <f>K6933*H6933</f>
        <v/>
      </c>
      <c r="M6933">
        <f>EXP(-rf*C6933)*L6933</f>
        <v/>
      </c>
      <c r="N6933">
        <f>EXP(-rf*C6933)*E6933</f>
        <v/>
      </c>
    </row>
    <row r="6934">
      <c r="A6934" t="n">
        <v>6926</v>
      </c>
      <c r="B6934">
        <f>RAND()</f>
        <v/>
      </c>
      <c r="C6934">
        <f>IF(B6934&lt;P_3,3,IF(B6934&lt;P_3+P_4,4,5))</f>
        <v/>
      </c>
      <c r="D6934">
        <f>NORM.S.INV(RAND())</f>
        <v/>
      </c>
      <c r="E6934">
        <f>V0*EXP((rf-q_leak-0.5*sigma^2)*C6934+sigma*SQRT(C6934)*D6934)</f>
        <v/>
      </c>
      <c r="F6934">
        <f>SHL_face*(1+SHL_rate)^C6934</f>
        <v/>
      </c>
      <c r="G6934">
        <f>Pref_face*(1+Pref_rate)^C6934</f>
        <v/>
      </c>
      <c r="H6934">
        <f>MAX(E6934-F6934-G6934,0)</f>
        <v/>
      </c>
      <c r="I6934">
        <f>MIN(E6934,F6934+G6934)+(1-MgmtPct)*H6934</f>
        <v/>
      </c>
      <c r="J6934">
        <f>IF(I6934/SponsorCost&gt;=RatchetTrigger,1,0)</f>
        <v/>
      </c>
      <c r="K6934">
        <f>IF(J6934=1,MgmtPctRatchet,MgmtPct)</f>
        <v/>
      </c>
      <c r="L6934">
        <f>K6934*H6934</f>
        <v/>
      </c>
      <c r="M6934">
        <f>EXP(-rf*C6934)*L6934</f>
        <v/>
      </c>
      <c r="N6934">
        <f>EXP(-rf*C6934)*E6934</f>
        <v/>
      </c>
    </row>
    <row r="6935">
      <c r="A6935" t="n">
        <v>6927</v>
      </c>
      <c r="B6935">
        <f>RAND()</f>
        <v/>
      </c>
      <c r="C6935">
        <f>IF(B6935&lt;P_3,3,IF(B6935&lt;P_3+P_4,4,5))</f>
        <v/>
      </c>
      <c r="D6935">
        <f>NORM.S.INV(RAND())</f>
        <v/>
      </c>
      <c r="E6935">
        <f>V0*EXP((rf-q_leak-0.5*sigma^2)*C6935+sigma*SQRT(C6935)*D6935)</f>
        <v/>
      </c>
      <c r="F6935">
        <f>SHL_face*(1+SHL_rate)^C6935</f>
        <v/>
      </c>
      <c r="G6935">
        <f>Pref_face*(1+Pref_rate)^C6935</f>
        <v/>
      </c>
      <c r="H6935">
        <f>MAX(E6935-F6935-G6935,0)</f>
        <v/>
      </c>
      <c r="I6935">
        <f>MIN(E6935,F6935+G6935)+(1-MgmtPct)*H6935</f>
        <v/>
      </c>
      <c r="J6935">
        <f>IF(I6935/SponsorCost&gt;=RatchetTrigger,1,0)</f>
        <v/>
      </c>
      <c r="K6935">
        <f>IF(J6935=1,MgmtPctRatchet,MgmtPct)</f>
        <v/>
      </c>
      <c r="L6935">
        <f>K6935*H6935</f>
        <v/>
      </c>
      <c r="M6935">
        <f>EXP(-rf*C6935)*L6935</f>
        <v/>
      </c>
      <c r="N6935">
        <f>EXP(-rf*C6935)*E6935</f>
        <v/>
      </c>
    </row>
    <row r="6936">
      <c r="A6936" t="n">
        <v>6928</v>
      </c>
      <c r="B6936">
        <f>RAND()</f>
        <v/>
      </c>
      <c r="C6936">
        <f>IF(B6936&lt;P_3,3,IF(B6936&lt;P_3+P_4,4,5))</f>
        <v/>
      </c>
      <c r="D6936">
        <f>NORM.S.INV(RAND())</f>
        <v/>
      </c>
      <c r="E6936">
        <f>V0*EXP((rf-q_leak-0.5*sigma^2)*C6936+sigma*SQRT(C6936)*D6936)</f>
        <v/>
      </c>
      <c r="F6936">
        <f>SHL_face*(1+SHL_rate)^C6936</f>
        <v/>
      </c>
      <c r="G6936">
        <f>Pref_face*(1+Pref_rate)^C6936</f>
        <v/>
      </c>
      <c r="H6936">
        <f>MAX(E6936-F6936-G6936,0)</f>
        <v/>
      </c>
      <c r="I6936">
        <f>MIN(E6936,F6936+G6936)+(1-MgmtPct)*H6936</f>
        <v/>
      </c>
      <c r="J6936">
        <f>IF(I6936/SponsorCost&gt;=RatchetTrigger,1,0)</f>
        <v/>
      </c>
      <c r="K6936">
        <f>IF(J6936=1,MgmtPctRatchet,MgmtPct)</f>
        <v/>
      </c>
      <c r="L6936">
        <f>K6936*H6936</f>
        <v/>
      </c>
      <c r="M6936">
        <f>EXP(-rf*C6936)*L6936</f>
        <v/>
      </c>
      <c r="N6936">
        <f>EXP(-rf*C6936)*E6936</f>
        <v/>
      </c>
    </row>
    <row r="6937">
      <c r="A6937" t="n">
        <v>6929</v>
      </c>
      <c r="B6937">
        <f>RAND()</f>
        <v/>
      </c>
      <c r="C6937">
        <f>IF(B6937&lt;P_3,3,IF(B6937&lt;P_3+P_4,4,5))</f>
        <v/>
      </c>
      <c r="D6937">
        <f>NORM.S.INV(RAND())</f>
        <v/>
      </c>
      <c r="E6937">
        <f>V0*EXP((rf-q_leak-0.5*sigma^2)*C6937+sigma*SQRT(C6937)*D6937)</f>
        <v/>
      </c>
      <c r="F6937">
        <f>SHL_face*(1+SHL_rate)^C6937</f>
        <v/>
      </c>
      <c r="G6937">
        <f>Pref_face*(1+Pref_rate)^C6937</f>
        <v/>
      </c>
      <c r="H6937">
        <f>MAX(E6937-F6937-G6937,0)</f>
        <v/>
      </c>
      <c r="I6937">
        <f>MIN(E6937,F6937+G6937)+(1-MgmtPct)*H6937</f>
        <v/>
      </c>
      <c r="J6937">
        <f>IF(I6937/SponsorCost&gt;=RatchetTrigger,1,0)</f>
        <v/>
      </c>
      <c r="K6937">
        <f>IF(J6937=1,MgmtPctRatchet,MgmtPct)</f>
        <v/>
      </c>
      <c r="L6937">
        <f>K6937*H6937</f>
        <v/>
      </c>
      <c r="M6937">
        <f>EXP(-rf*C6937)*L6937</f>
        <v/>
      </c>
      <c r="N6937">
        <f>EXP(-rf*C6937)*E6937</f>
        <v/>
      </c>
    </row>
    <row r="6938">
      <c r="A6938" t="n">
        <v>6930</v>
      </c>
      <c r="B6938">
        <f>RAND()</f>
        <v/>
      </c>
      <c r="C6938">
        <f>IF(B6938&lt;P_3,3,IF(B6938&lt;P_3+P_4,4,5))</f>
        <v/>
      </c>
      <c r="D6938">
        <f>NORM.S.INV(RAND())</f>
        <v/>
      </c>
      <c r="E6938">
        <f>V0*EXP((rf-q_leak-0.5*sigma^2)*C6938+sigma*SQRT(C6938)*D6938)</f>
        <v/>
      </c>
      <c r="F6938">
        <f>SHL_face*(1+SHL_rate)^C6938</f>
        <v/>
      </c>
      <c r="G6938">
        <f>Pref_face*(1+Pref_rate)^C6938</f>
        <v/>
      </c>
      <c r="H6938">
        <f>MAX(E6938-F6938-G6938,0)</f>
        <v/>
      </c>
      <c r="I6938">
        <f>MIN(E6938,F6938+G6938)+(1-MgmtPct)*H6938</f>
        <v/>
      </c>
      <c r="J6938">
        <f>IF(I6938/SponsorCost&gt;=RatchetTrigger,1,0)</f>
        <v/>
      </c>
      <c r="K6938">
        <f>IF(J6938=1,MgmtPctRatchet,MgmtPct)</f>
        <v/>
      </c>
      <c r="L6938">
        <f>K6938*H6938</f>
        <v/>
      </c>
      <c r="M6938">
        <f>EXP(-rf*C6938)*L6938</f>
        <v/>
      </c>
      <c r="N6938">
        <f>EXP(-rf*C6938)*E6938</f>
        <v/>
      </c>
    </row>
    <row r="6939">
      <c r="A6939" t="n">
        <v>6931</v>
      </c>
      <c r="B6939">
        <f>RAND()</f>
        <v/>
      </c>
      <c r="C6939">
        <f>IF(B6939&lt;P_3,3,IF(B6939&lt;P_3+P_4,4,5))</f>
        <v/>
      </c>
      <c r="D6939">
        <f>NORM.S.INV(RAND())</f>
        <v/>
      </c>
      <c r="E6939">
        <f>V0*EXP((rf-q_leak-0.5*sigma^2)*C6939+sigma*SQRT(C6939)*D6939)</f>
        <v/>
      </c>
      <c r="F6939">
        <f>SHL_face*(1+SHL_rate)^C6939</f>
        <v/>
      </c>
      <c r="G6939">
        <f>Pref_face*(1+Pref_rate)^C6939</f>
        <v/>
      </c>
      <c r="H6939">
        <f>MAX(E6939-F6939-G6939,0)</f>
        <v/>
      </c>
      <c r="I6939">
        <f>MIN(E6939,F6939+G6939)+(1-MgmtPct)*H6939</f>
        <v/>
      </c>
      <c r="J6939">
        <f>IF(I6939/SponsorCost&gt;=RatchetTrigger,1,0)</f>
        <v/>
      </c>
      <c r="K6939">
        <f>IF(J6939=1,MgmtPctRatchet,MgmtPct)</f>
        <v/>
      </c>
      <c r="L6939">
        <f>K6939*H6939</f>
        <v/>
      </c>
      <c r="M6939">
        <f>EXP(-rf*C6939)*L6939</f>
        <v/>
      </c>
      <c r="N6939">
        <f>EXP(-rf*C6939)*E6939</f>
        <v/>
      </c>
    </row>
    <row r="6940">
      <c r="A6940" t="n">
        <v>6932</v>
      </c>
      <c r="B6940">
        <f>RAND()</f>
        <v/>
      </c>
      <c r="C6940">
        <f>IF(B6940&lt;P_3,3,IF(B6940&lt;P_3+P_4,4,5))</f>
        <v/>
      </c>
      <c r="D6940">
        <f>NORM.S.INV(RAND())</f>
        <v/>
      </c>
      <c r="E6940">
        <f>V0*EXP((rf-q_leak-0.5*sigma^2)*C6940+sigma*SQRT(C6940)*D6940)</f>
        <v/>
      </c>
      <c r="F6940">
        <f>SHL_face*(1+SHL_rate)^C6940</f>
        <v/>
      </c>
      <c r="G6940">
        <f>Pref_face*(1+Pref_rate)^C6940</f>
        <v/>
      </c>
      <c r="H6940">
        <f>MAX(E6940-F6940-G6940,0)</f>
        <v/>
      </c>
      <c r="I6940">
        <f>MIN(E6940,F6940+G6940)+(1-MgmtPct)*H6940</f>
        <v/>
      </c>
      <c r="J6940">
        <f>IF(I6940/SponsorCost&gt;=RatchetTrigger,1,0)</f>
        <v/>
      </c>
      <c r="K6940">
        <f>IF(J6940=1,MgmtPctRatchet,MgmtPct)</f>
        <v/>
      </c>
      <c r="L6940">
        <f>K6940*H6940</f>
        <v/>
      </c>
      <c r="M6940">
        <f>EXP(-rf*C6940)*L6940</f>
        <v/>
      </c>
      <c r="N6940">
        <f>EXP(-rf*C6940)*E6940</f>
        <v/>
      </c>
    </row>
    <row r="6941">
      <c r="A6941" t="n">
        <v>6933</v>
      </c>
      <c r="B6941">
        <f>RAND()</f>
        <v/>
      </c>
      <c r="C6941">
        <f>IF(B6941&lt;P_3,3,IF(B6941&lt;P_3+P_4,4,5))</f>
        <v/>
      </c>
      <c r="D6941">
        <f>NORM.S.INV(RAND())</f>
        <v/>
      </c>
      <c r="E6941">
        <f>V0*EXP((rf-q_leak-0.5*sigma^2)*C6941+sigma*SQRT(C6941)*D6941)</f>
        <v/>
      </c>
      <c r="F6941">
        <f>SHL_face*(1+SHL_rate)^C6941</f>
        <v/>
      </c>
      <c r="G6941">
        <f>Pref_face*(1+Pref_rate)^C6941</f>
        <v/>
      </c>
      <c r="H6941">
        <f>MAX(E6941-F6941-G6941,0)</f>
        <v/>
      </c>
      <c r="I6941">
        <f>MIN(E6941,F6941+G6941)+(1-MgmtPct)*H6941</f>
        <v/>
      </c>
      <c r="J6941">
        <f>IF(I6941/SponsorCost&gt;=RatchetTrigger,1,0)</f>
        <v/>
      </c>
      <c r="K6941">
        <f>IF(J6941=1,MgmtPctRatchet,MgmtPct)</f>
        <v/>
      </c>
      <c r="L6941">
        <f>K6941*H6941</f>
        <v/>
      </c>
      <c r="M6941">
        <f>EXP(-rf*C6941)*L6941</f>
        <v/>
      </c>
      <c r="N6941">
        <f>EXP(-rf*C6941)*E6941</f>
        <v/>
      </c>
    </row>
    <row r="6942">
      <c r="A6942" t="n">
        <v>6934</v>
      </c>
      <c r="B6942">
        <f>RAND()</f>
        <v/>
      </c>
      <c r="C6942">
        <f>IF(B6942&lt;P_3,3,IF(B6942&lt;P_3+P_4,4,5))</f>
        <v/>
      </c>
      <c r="D6942">
        <f>NORM.S.INV(RAND())</f>
        <v/>
      </c>
      <c r="E6942">
        <f>V0*EXP((rf-q_leak-0.5*sigma^2)*C6942+sigma*SQRT(C6942)*D6942)</f>
        <v/>
      </c>
      <c r="F6942">
        <f>SHL_face*(1+SHL_rate)^C6942</f>
        <v/>
      </c>
      <c r="G6942">
        <f>Pref_face*(1+Pref_rate)^C6942</f>
        <v/>
      </c>
      <c r="H6942">
        <f>MAX(E6942-F6942-G6942,0)</f>
        <v/>
      </c>
      <c r="I6942">
        <f>MIN(E6942,F6942+G6942)+(1-MgmtPct)*H6942</f>
        <v/>
      </c>
      <c r="J6942">
        <f>IF(I6942/SponsorCost&gt;=RatchetTrigger,1,0)</f>
        <v/>
      </c>
      <c r="K6942">
        <f>IF(J6942=1,MgmtPctRatchet,MgmtPct)</f>
        <v/>
      </c>
      <c r="L6942">
        <f>K6942*H6942</f>
        <v/>
      </c>
      <c r="M6942">
        <f>EXP(-rf*C6942)*L6942</f>
        <v/>
      </c>
      <c r="N6942">
        <f>EXP(-rf*C6942)*E6942</f>
        <v/>
      </c>
    </row>
    <row r="6943">
      <c r="A6943" t="n">
        <v>6935</v>
      </c>
      <c r="B6943">
        <f>RAND()</f>
        <v/>
      </c>
      <c r="C6943">
        <f>IF(B6943&lt;P_3,3,IF(B6943&lt;P_3+P_4,4,5))</f>
        <v/>
      </c>
      <c r="D6943">
        <f>NORM.S.INV(RAND())</f>
        <v/>
      </c>
      <c r="E6943">
        <f>V0*EXP((rf-q_leak-0.5*sigma^2)*C6943+sigma*SQRT(C6943)*D6943)</f>
        <v/>
      </c>
      <c r="F6943">
        <f>SHL_face*(1+SHL_rate)^C6943</f>
        <v/>
      </c>
      <c r="G6943">
        <f>Pref_face*(1+Pref_rate)^C6943</f>
        <v/>
      </c>
      <c r="H6943">
        <f>MAX(E6943-F6943-G6943,0)</f>
        <v/>
      </c>
      <c r="I6943">
        <f>MIN(E6943,F6943+G6943)+(1-MgmtPct)*H6943</f>
        <v/>
      </c>
      <c r="J6943">
        <f>IF(I6943/SponsorCost&gt;=RatchetTrigger,1,0)</f>
        <v/>
      </c>
      <c r="K6943">
        <f>IF(J6943=1,MgmtPctRatchet,MgmtPct)</f>
        <v/>
      </c>
      <c r="L6943">
        <f>K6943*H6943</f>
        <v/>
      </c>
      <c r="M6943">
        <f>EXP(-rf*C6943)*L6943</f>
        <v/>
      </c>
      <c r="N6943">
        <f>EXP(-rf*C6943)*E6943</f>
        <v/>
      </c>
    </row>
    <row r="6944">
      <c r="A6944" t="n">
        <v>6936</v>
      </c>
      <c r="B6944">
        <f>RAND()</f>
        <v/>
      </c>
      <c r="C6944">
        <f>IF(B6944&lt;P_3,3,IF(B6944&lt;P_3+P_4,4,5))</f>
        <v/>
      </c>
      <c r="D6944">
        <f>NORM.S.INV(RAND())</f>
        <v/>
      </c>
      <c r="E6944">
        <f>V0*EXP((rf-q_leak-0.5*sigma^2)*C6944+sigma*SQRT(C6944)*D6944)</f>
        <v/>
      </c>
      <c r="F6944">
        <f>SHL_face*(1+SHL_rate)^C6944</f>
        <v/>
      </c>
      <c r="G6944">
        <f>Pref_face*(1+Pref_rate)^C6944</f>
        <v/>
      </c>
      <c r="H6944">
        <f>MAX(E6944-F6944-G6944,0)</f>
        <v/>
      </c>
      <c r="I6944">
        <f>MIN(E6944,F6944+G6944)+(1-MgmtPct)*H6944</f>
        <v/>
      </c>
      <c r="J6944">
        <f>IF(I6944/SponsorCost&gt;=RatchetTrigger,1,0)</f>
        <v/>
      </c>
      <c r="K6944">
        <f>IF(J6944=1,MgmtPctRatchet,MgmtPct)</f>
        <v/>
      </c>
      <c r="L6944">
        <f>K6944*H6944</f>
        <v/>
      </c>
      <c r="M6944">
        <f>EXP(-rf*C6944)*L6944</f>
        <v/>
      </c>
      <c r="N6944">
        <f>EXP(-rf*C6944)*E6944</f>
        <v/>
      </c>
    </row>
    <row r="6945">
      <c r="A6945" t="n">
        <v>6937</v>
      </c>
      <c r="B6945">
        <f>RAND()</f>
        <v/>
      </c>
      <c r="C6945">
        <f>IF(B6945&lt;P_3,3,IF(B6945&lt;P_3+P_4,4,5))</f>
        <v/>
      </c>
      <c r="D6945">
        <f>NORM.S.INV(RAND())</f>
        <v/>
      </c>
      <c r="E6945">
        <f>V0*EXP((rf-q_leak-0.5*sigma^2)*C6945+sigma*SQRT(C6945)*D6945)</f>
        <v/>
      </c>
      <c r="F6945">
        <f>SHL_face*(1+SHL_rate)^C6945</f>
        <v/>
      </c>
      <c r="G6945">
        <f>Pref_face*(1+Pref_rate)^C6945</f>
        <v/>
      </c>
      <c r="H6945">
        <f>MAX(E6945-F6945-G6945,0)</f>
        <v/>
      </c>
      <c r="I6945">
        <f>MIN(E6945,F6945+G6945)+(1-MgmtPct)*H6945</f>
        <v/>
      </c>
      <c r="J6945">
        <f>IF(I6945/SponsorCost&gt;=RatchetTrigger,1,0)</f>
        <v/>
      </c>
      <c r="K6945">
        <f>IF(J6945=1,MgmtPctRatchet,MgmtPct)</f>
        <v/>
      </c>
      <c r="L6945">
        <f>K6945*H6945</f>
        <v/>
      </c>
      <c r="M6945">
        <f>EXP(-rf*C6945)*L6945</f>
        <v/>
      </c>
      <c r="N6945">
        <f>EXP(-rf*C6945)*E6945</f>
        <v/>
      </c>
    </row>
    <row r="6946">
      <c r="A6946" t="n">
        <v>6938</v>
      </c>
      <c r="B6946">
        <f>RAND()</f>
        <v/>
      </c>
      <c r="C6946">
        <f>IF(B6946&lt;P_3,3,IF(B6946&lt;P_3+P_4,4,5))</f>
        <v/>
      </c>
      <c r="D6946">
        <f>NORM.S.INV(RAND())</f>
        <v/>
      </c>
      <c r="E6946">
        <f>V0*EXP((rf-q_leak-0.5*sigma^2)*C6946+sigma*SQRT(C6946)*D6946)</f>
        <v/>
      </c>
      <c r="F6946">
        <f>SHL_face*(1+SHL_rate)^C6946</f>
        <v/>
      </c>
      <c r="G6946">
        <f>Pref_face*(1+Pref_rate)^C6946</f>
        <v/>
      </c>
      <c r="H6946">
        <f>MAX(E6946-F6946-G6946,0)</f>
        <v/>
      </c>
      <c r="I6946">
        <f>MIN(E6946,F6946+G6946)+(1-MgmtPct)*H6946</f>
        <v/>
      </c>
      <c r="J6946">
        <f>IF(I6946/SponsorCost&gt;=RatchetTrigger,1,0)</f>
        <v/>
      </c>
      <c r="K6946">
        <f>IF(J6946=1,MgmtPctRatchet,MgmtPct)</f>
        <v/>
      </c>
      <c r="L6946">
        <f>K6946*H6946</f>
        <v/>
      </c>
      <c r="M6946">
        <f>EXP(-rf*C6946)*L6946</f>
        <v/>
      </c>
      <c r="N6946">
        <f>EXP(-rf*C6946)*E6946</f>
        <v/>
      </c>
    </row>
    <row r="6947">
      <c r="A6947" t="n">
        <v>6939</v>
      </c>
      <c r="B6947">
        <f>RAND()</f>
        <v/>
      </c>
      <c r="C6947">
        <f>IF(B6947&lt;P_3,3,IF(B6947&lt;P_3+P_4,4,5))</f>
        <v/>
      </c>
      <c r="D6947">
        <f>NORM.S.INV(RAND())</f>
        <v/>
      </c>
      <c r="E6947">
        <f>V0*EXP((rf-q_leak-0.5*sigma^2)*C6947+sigma*SQRT(C6947)*D6947)</f>
        <v/>
      </c>
      <c r="F6947">
        <f>SHL_face*(1+SHL_rate)^C6947</f>
        <v/>
      </c>
      <c r="G6947">
        <f>Pref_face*(1+Pref_rate)^C6947</f>
        <v/>
      </c>
      <c r="H6947">
        <f>MAX(E6947-F6947-G6947,0)</f>
        <v/>
      </c>
      <c r="I6947">
        <f>MIN(E6947,F6947+G6947)+(1-MgmtPct)*H6947</f>
        <v/>
      </c>
      <c r="J6947">
        <f>IF(I6947/SponsorCost&gt;=RatchetTrigger,1,0)</f>
        <v/>
      </c>
      <c r="K6947">
        <f>IF(J6947=1,MgmtPctRatchet,MgmtPct)</f>
        <v/>
      </c>
      <c r="L6947">
        <f>K6947*H6947</f>
        <v/>
      </c>
      <c r="M6947">
        <f>EXP(-rf*C6947)*L6947</f>
        <v/>
      </c>
      <c r="N6947">
        <f>EXP(-rf*C6947)*E6947</f>
        <v/>
      </c>
    </row>
    <row r="6948">
      <c r="A6948" t="n">
        <v>6940</v>
      </c>
      <c r="B6948">
        <f>RAND()</f>
        <v/>
      </c>
      <c r="C6948">
        <f>IF(B6948&lt;P_3,3,IF(B6948&lt;P_3+P_4,4,5))</f>
        <v/>
      </c>
      <c r="D6948">
        <f>NORM.S.INV(RAND())</f>
        <v/>
      </c>
      <c r="E6948">
        <f>V0*EXP((rf-q_leak-0.5*sigma^2)*C6948+sigma*SQRT(C6948)*D6948)</f>
        <v/>
      </c>
      <c r="F6948">
        <f>SHL_face*(1+SHL_rate)^C6948</f>
        <v/>
      </c>
      <c r="G6948">
        <f>Pref_face*(1+Pref_rate)^C6948</f>
        <v/>
      </c>
      <c r="H6948">
        <f>MAX(E6948-F6948-G6948,0)</f>
        <v/>
      </c>
      <c r="I6948">
        <f>MIN(E6948,F6948+G6948)+(1-MgmtPct)*H6948</f>
        <v/>
      </c>
      <c r="J6948">
        <f>IF(I6948/SponsorCost&gt;=RatchetTrigger,1,0)</f>
        <v/>
      </c>
      <c r="K6948">
        <f>IF(J6948=1,MgmtPctRatchet,MgmtPct)</f>
        <v/>
      </c>
      <c r="L6948">
        <f>K6948*H6948</f>
        <v/>
      </c>
      <c r="M6948">
        <f>EXP(-rf*C6948)*L6948</f>
        <v/>
      </c>
      <c r="N6948">
        <f>EXP(-rf*C6948)*E6948</f>
        <v/>
      </c>
    </row>
    <row r="6949">
      <c r="A6949" t="n">
        <v>6941</v>
      </c>
      <c r="B6949">
        <f>RAND()</f>
        <v/>
      </c>
      <c r="C6949">
        <f>IF(B6949&lt;P_3,3,IF(B6949&lt;P_3+P_4,4,5))</f>
        <v/>
      </c>
      <c r="D6949">
        <f>NORM.S.INV(RAND())</f>
        <v/>
      </c>
      <c r="E6949">
        <f>V0*EXP((rf-q_leak-0.5*sigma^2)*C6949+sigma*SQRT(C6949)*D6949)</f>
        <v/>
      </c>
      <c r="F6949">
        <f>SHL_face*(1+SHL_rate)^C6949</f>
        <v/>
      </c>
      <c r="G6949">
        <f>Pref_face*(1+Pref_rate)^C6949</f>
        <v/>
      </c>
      <c r="H6949">
        <f>MAX(E6949-F6949-G6949,0)</f>
        <v/>
      </c>
      <c r="I6949">
        <f>MIN(E6949,F6949+G6949)+(1-MgmtPct)*H6949</f>
        <v/>
      </c>
      <c r="J6949">
        <f>IF(I6949/SponsorCost&gt;=RatchetTrigger,1,0)</f>
        <v/>
      </c>
      <c r="K6949">
        <f>IF(J6949=1,MgmtPctRatchet,MgmtPct)</f>
        <v/>
      </c>
      <c r="L6949">
        <f>K6949*H6949</f>
        <v/>
      </c>
      <c r="M6949">
        <f>EXP(-rf*C6949)*L6949</f>
        <v/>
      </c>
      <c r="N6949">
        <f>EXP(-rf*C6949)*E6949</f>
        <v/>
      </c>
    </row>
    <row r="6950">
      <c r="A6950" t="n">
        <v>6942</v>
      </c>
      <c r="B6950">
        <f>RAND()</f>
        <v/>
      </c>
      <c r="C6950">
        <f>IF(B6950&lt;P_3,3,IF(B6950&lt;P_3+P_4,4,5))</f>
        <v/>
      </c>
      <c r="D6950">
        <f>NORM.S.INV(RAND())</f>
        <v/>
      </c>
      <c r="E6950">
        <f>V0*EXP((rf-q_leak-0.5*sigma^2)*C6950+sigma*SQRT(C6950)*D6950)</f>
        <v/>
      </c>
      <c r="F6950">
        <f>SHL_face*(1+SHL_rate)^C6950</f>
        <v/>
      </c>
      <c r="G6950">
        <f>Pref_face*(1+Pref_rate)^C6950</f>
        <v/>
      </c>
      <c r="H6950">
        <f>MAX(E6950-F6950-G6950,0)</f>
        <v/>
      </c>
      <c r="I6950">
        <f>MIN(E6950,F6950+G6950)+(1-MgmtPct)*H6950</f>
        <v/>
      </c>
      <c r="J6950">
        <f>IF(I6950/SponsorCost&gt;=RatchetTrigger,1,0)</f>
        <v/>
      </c>
      <c r="K6950">
        <f>IF(J6950=1,MgmtPctRatchet,MgmtPct)</f>
        <v/>
      </c>
      <c r="L6950">
        <f>K6950*H6950</f>
        <v/>
      </c>
      <c r="M6950">
        <f>EXP(-rf*C6950)*L6950</f>
        <v/>
      </c>
      <c r="N6950">
        <f>EXP(-rf*C6950)*E6950</f>
        <v/>
      </c>
    </row>
    <row r="6951">
      <c r="A6951" t="n">
        <v>6943</v>
      </c>
      <c r="B6951">
        <f>RAND()</f>
        <v/>
      </c>
      <c r="C6951">
        <f>IF(B6951&lt;P_3,3,IF(B6951&lt;P_3+P_4,4,5))</f>
        <v/>
      </c>
      <c r="D6951">
        <f>NORM.S.INV(RAND())</f>
        <v/>
      </c>
      <c r="E6951">
        <f>V0*EXP((rf-q_leak-0.5*sigma^2)*C6951+sigma*SQRT(C6951)*D6951)</f>
        <v/>
      </c>
      <c r="F6951">
        <f>SHL_face*(1+SHL_rate)^C6951</f>
        <v/>
      </c>
      <c r="G6951">
        <f>Pref_face*(1+Pref_rate)^C6951</f>
        <v/>
      </c>
      <c r="H6951">
        <f>MAX(E6951-F6951-G6951,0)</f>
        <v/>
      </c>
      <c r="I6951">
        <f>MIN(E6951,F6951+G6951)+(1-MgmtPct)*H6951</f>
        <v/>
      </c>
      <c r="J6951">
        <f>IF(I6951/SponsorCost&gt;=RatchetTrigger,1,0)</f>
        <v/>
      </c>
      <c r="K6951">
        <f>IF(J6951=1,MgmtPctRatchet,MgmtPct)</f>
        <v/>
      </c>
      <c r="L6951">
        <f>K6951*H6951</f>
        <v/>
      </c>
      <c r="M6951">
        <f>EXP(-rf*C6951)*L6951</f>
        <v/>
      </c>
      <c r="N6951">
        <f>EXP(-rf*C6951)*E6951</f>
        <v/>
      </c>
    </row>
    <row r="6952">
      <c r="A6952" t="n">
        <v>6944</v>
      </c>
      <c r="B6952">
        <f>RAND()</f>
        <v/>
      </c>
      <c r="C6952">
        <f>IF(B6952&lt;P_3,3,IF(B6952&lt;P_3+P_4,4,5))</f>
        <v/>
      </c>
      <c r="D6952">
        <f>NORM.S.INV(RAND())</f>
        <v/>
      </c>
      <c r="E6952">
        <f>V0*EXP((rf-q_leak-0.5*sigma^2)*C6952+sigma*SQRT(C6952)*D6952)</f>
        <v/>
      </c>
      <c r="F6952">
        <f>SHL_face*(1+SHL_rate)^C6952</f>
        <v/>
      </c>
      <c r="G6952">
        <f>Pref_face*(1+Pref_rate)^C6952</f>
        <v/>
      </c>
      <c r="H6952">
        <f>MAX(E6952-F6952-G6952,0)</f>
        <v/>
      </c>
      <c r="I6952">
        <f>MIN(E6952,F6952+G6952)+(1-MgmtPct)*H6952</f>
        <v/>
      </c>
      <c r="J6952">
        <f>IF(I6952/SponsorCost&gt;=RatchetTrigger,1,0)</f>
        <v/>
      </c>
      <c r="K6952">
        <f>IF(J6952=1,MgmtPctRatchet,MgmtPct)</f>
        <v/>
      </c>
      <c r="L6952">
        <f>K6952*H6952</f>
        <v/>
      </c>
      <c r="M6952">
        <f>EXP(-rf*C6952)*L6952</f>
        <v/>
      </c>
      <c r="N6952">
        <f>EXP(-rf*C6952)*E6952</f>
        <v/>
      </c>
    </row>
    <row r="6953">
      <c r="A6953" t="n">
        <v>6945</v>
      </c>
      <c r="B6953">
        <f>RAND()</f>
        <v/>
      </c>
      <c r="C6953">
        <f>IF(B6953&lt;P_3,3,IF(B6953&lt;P_3+P_4,4,5))</f>
        <v/>
      </c>
      <c r="D6953">
        <f>NORM.S.INV(RAND())</f>
        <v/>
      </c>
      <c r="E6953">
        <f>V0*EXP((rf-q_leak-0.5*sigma^2)*C6953+sigma*SQRT(C6953)*D6953)</f>
        <v/>
      </c>
      <c r="F6953">
        <f>SHL_face*(1+SHL_rate)^C6953</f>
        <v/>
      </c>
      <c r="G6953">
        <f>Pref_face*(1+Pref_rate)^C6953</f>
        <v/>
      </c>
      <c r="H6953">
        <f>MAX(E6953-F6953-G6953,0)</f>
        <v/>
      </c>
      <c r="I6953">
        <f>MIN(E6953,F6953+G6953)+(1-MgmtPct)*H6953</f>
        <v/>
      </c>
      <c r="J6953">
        <f>IF(I6953/SponsorCost&gt;=RatchetTrigger,1,0)</f>
        <v/>
      </c>
      <c r="K6953">
        <f>IF(J6953=1,MgmtPctRatchet,MgmtPct)</f>
        <v/>
      </c>
      <c r="L6953">
        <f>K6953*H6953</f>
        <v/>
      </c>
      <c r="M6953">
        <f>EXP(-rf*C6953)*L6953</f>
        <v/>
      </c>
      <c r="N6953">
        <f>EXP(-rf*C6953)*E6953</f>
        <v/>
      </c>
    </row>
    <row r="6954">
      <c r="A6954" t="n">
        <v>6946</v>
      </c>
      <c r="B6954">
        <f>RAND()</f>
        <v/>
      </c>
      <c r="C6954">
        <f>IF(B6954&lt;P_3,3,IF(B6954&lt;P_3+P_4,4,5))</f>
        <v/>
      </c>
      <c r="D6954">
        <f>NORM.S.INV(RAND())</f>
        <v/>
      </c>
      <c r="E6954">
        <f>V0*EXP((rf-q_leak-0.5*sigma^2)*C6954+sigma*SQRT(C6954)*D6954)</f>
        <v/>
      </c>
      <c r="F6954">
        <f>SHL_face*(1+SHL_rate)^C6954</f>
        <v/>
      </c>
      <c r="G6954">
        <f>Pref_face*(1+Pref_rate)^C6954</f>
        <v/>
      </c>
      <c r="H6954">
        <f>MAX(E6954-F6954-G6954,0)</f>
        <v/>
      </c>
      <c r="I6954">
        <f>MIN(E6954,F6954+G6954)+(1-MgmtPct)*H6954</f>
        <v/>
      </c>
      <c r="J6954">
        <f>IF(I6954/SponsorCost&gt;=RatchetTrigger,1,0)</f>
        <v/>
      </c>
      <c r="K6954">
        <f>IF(J6954=1,MgmtPctRatchet,MgmtPct)</f>
        <v/>
      </c>
      <c r="L6954">
        <f>K6954*H6954</f>
        <v/>
      </c>
      <c r="M6954">
        <f>EXP(-rf*C6954)*L6954</f>
        <v/>
      </c>
      <c r="N6954">
        <f>EXP(-rf*C6954)*E6954</f>
        <v/>
      </c>
    </row>
    <row r="6955">
      <c r="A6955" t="n">
        <v>6947</v>
      </c>
      <c r="B6955">
        <f>RAND()</f>
        <v/>
      </c>
      <c r="C6955">
        <f>IF(B6955&lt;P_3,3,IF(B6955&lt;P_3+P_4,4,5))</f>
        <v/>
      </c>
      <c r="D6955">
        <f>NORM.S.INV(RAND())</f>
        <v/>
      </c>
      <c r="E6955">
        <f>V0*EXP((rf-q_leak-0.5*sigma^2)*C6955+sigma*SQRT(C6955)*D6955)</f>
        <v/>
      </c>
      <c r="F6955">
        <f>SHL_face*(1+SHL_rate)^C6955</f>
        <v/>
      </c>
      <c r="G6955">
        <f>Pref_face*(1+Pref_rate)^C6955</f>
        <v/>
      </c>
      <c r="H6955">
        <f>MAX(E6955-F6955-G6955,0)</f>
        <v/>
      </c>
      <c r="I6955">
        <f>MIN(E6955,F6955+G6955)+(1-MgmtPct)*H6955</f>
        <v/>
      </c>
      <c r="J6955">
        <f>IF(I6955/SponsorCost&gt;=RatchetTrigger,1,0)</f>
        <v/>
      </c>
      <c r="K6955">
        <f>IF(J6955=1,MgmtPctRatchet,MgmtPct)</f>
        <v/>
      </c>
      <c r="L6955">
        <f>K6955*H6955</f>
        <v/>
      </c>
      <c r="M6955">
        <f>EXP(-rf*C6955)*L6955</f>
        <v/>
      </c>
      <c r="N6955">
        <f>EXP(-rf*C6955)*E6955</f>
        <v/>
      </c>
    </row>
    <row r="6956">
      <c r="A6956" t="n">
        <v>6948</v>
      </c>
      <c r="B6956">
        <f>RAND()</f>
        <v/>
      </c>
      <c r="C6956">
        <f>IF(B6956&lt;P_3,3,IF(B6956&lt;P_3+P_4,4,5))</f>
        <v/>
      </c>
      <c r="D6956">
        <f>NORM.S.INV(RAND())</f>
        <v/>
      </c>
      <c r="E6956">
        <f>V0*EXP((rf-q_leak-0.5*sigma^2)*C6956+sigma*SQRT(C6956)*D6956)</f>
        <v/>
      </c>
      <c r="F6956">
        <f>SHL_face*(1+SHL_rate)^C6956</f>
        <v/>
      </c>
      <c r="G6956">
        <f>Pref_face*(1+Pref_rate)^C6956</f>
        <v/>
      </c>
      <c r="H6956">
        <f>MAX(E6956-F6956-G6956,0)</f>
        <v/>
      </c>
      <c r="I6956">
        <f>MIN(E6956,F6956+G6956)+(1-MgmtPct)*H6956</f>
        <v/>
      </c>
      <c r="J6956">
        <f>IF(I6956/SponsorCost&gt;=RatchetTrigger,1,0)</f>
        <v/>
      </c>
      <c r="K6956">
        <f>IF(J6956=1,MgmtPctRatchet,MgmtPct)</f>
        <v/>
      </c>
      <c r="L6956">
        <f>K6956*H6956</f>
        <v/>
      </c>
      <c r="M6956">
        <f>EXP(-rf*C6956)*L6956</f>
        <v/>
      </c>
      <c r="N6956">
        <f>EXP(-rf*C6956)*E6956</f>
        <v/>
      </c>
    </row>
    <row r="6957">
      <c r="A6957" t="n">
        <v>6949</v>
      </c>
      <c r="B6957">
        <f>RAND()</f>
        <v/>
      </c>
      <c r="C6957">
        <f>IF(B6957&lt;P_3,3,IF(B6957&lt;P_3+P_4,4,5))</f>
        <v/>
      </c>
      <c r="D6957">
        <f>NORM.S.INV(RAND())</f>
        <v/>
      </c>
      <c r="E6957">
        <f>V0*EXP((rf-q_leak-0.5*sigma^2)*C6957+sigma*SQRT(C6957)*D6957)</f>
        <v/>
      </c>
      <c r="F6957">
        <f>SHL_face*(1+SHL_rate)^C6957</f>
        <v/>
      </c>
      <c r="G6957">
        <f>Pref_face*(1+Pref_rate)^C6957</f>
        <v/>
      </c>
      <c r="H6957">
        <f>MAX(E6957-F6957-G6957,0)</f>
        <v/>
      </c>
      <c r="I6957">
        <f>MIN(E6957,F6957+G6957)+(1-MgmtPct)*H6957</f>
        <v/>
      </c>
      <c r="J6957">
        <f>IF(I6957/SponsorCost&gt;=RatchetTrigger,1,0)</f>
        <v/>
      </c>
      <c r="K6957">
        <f>IF(J6957=1,MgmtPctRatchet,MgmtPct)</f>
        <v/>
      </c>
      <c r="L6957">
        <f>K6957*H6957</f>
        <v/>
      </c>
      <c r="M6957">
        <f>EXP(-rf*C6957)*L6957</f>
        <v/>
      </c>
      <c r="N6957">
        <f>EXP(-rf*C6957)*E6957</f>
        <v/>
      </c>
    </row>
    <row r="6958">
      <c r="A6958" t="n">
        <v>6950</v>
      </c>
      <c r="B6958">
        <f>RAND()</f>
        <v/>
      </c>
      <c r="C6958">
        <f>IF(B6958&lt;P_3,3,IF(B6958&lt;P_3+P_4,4,5))</f>
        <v/>
      </c>
      <c r="D6958">
        <f>NORM.S.INV(RAND())</f>
        <v/>
      </c>
      <c r="E6958">
        <f>V0*EXP((rf-q_leak-0.5*sigma^2)*C6958+sigma*SQRT(C6958)*D6958)</f>
        <v/>
      </c>
      <c r="F6958">
        <f>SHL_face*(1+SHL_rate)^C6958</f>
        <v/>
      </c>
      <c r="G6958">
        <f>Pref_face*(1+Pref_rate)^C6958</f>
        <v/>
      </c>
      <c r="H6958">
        <f>MAX(E6958-F6958-G6958,0)</f>
        <v/>
      </c>
      <c r="I6958">
        <f>MIN(E6958,F6958+G6958)+(1-MgmtPct)*H6958</f>
        <v/>
      </c>
      <c r="J6958">
        <f>IF(I6958/SponsorCost&gt;=RatchetTrigger,1,0)</f>
        <v/>
      </c>
      <c r="K6958">
        <f>IF(J6958=1,MgmtPctRatchet,MgmtPct)</f>
        <v/>
      </c>
      <c r="L6958">
        <f>K6958*H6958</f>
        <v/>
      </c>
      <c r="M6958">
        <f>EXP(-rf*C6958)*L6958</f>
        <v/>
      </c>
      <c r="N6958">
        <f>EXP(-rf*C6958)*E6958</f>
        <v/>
      </c>
    </row>
    <row r="6959">
      <c r="A6959" t="n">
        <v>6951</v>
      </c>
      <c r="B6959">
        <f>RAND()</f>
        <v/>
      </c>
      <c r="C6959">
        <f>IF(B6959&lt;P_3,3,IF(B6959&lt;P_3+P_4,4,5))</f>
        <v/>
      </c>
      <c r="D6959">
        <f>NORM.S.INV(RAND())</f>
        <v/>
      </c>
      <c r="E6959">
        <f>V0*EXP((rf-q_leak-0.5*sigma^2)*C6959+sigma*SQRT(C6959)*D6959)</f>
        <v/>
      </c>
      <c r="F6959">
        <f>SHL_face*(1+SHL_rate)^C6959</f>
        <v/>
      </c>
      <c r="G6959">
        <f>Pref_face*(1+Pref_rate)^C6959</f>
        <v/>
      </c>
      <c r="H6959">
        <f>MAX(E6959-F6959-G6959,0)</f>
        <v/>
      </c>
      <c r="I6959">
        <f>MIN(E6959,F6959+G6959)+(1-MgmtPct)*H6959</f>
        <v/>
      </c>
      <c r="J6959">
        <f>IF(I6959/SponsorCost&gt;=RatchetTrigger,1,0)</f>
        <v/>
      </c>
      <c r="K6959">
        <f>IF(J6959=1,MgmtPctRatchet,MgmtPct)</f>
        <v/>
      </c>
      <c r="L6959">
        <f>K6959*H6959</f>
        <v/>
      </c>
      <c r="M6959">
        <f>EXP(-rf*C6959)*L6959</f>
        <v/>
      </c>
      <c r="N6959">
        <f>EXP(-rf*C6959)*E6959</f>
        <v/>
      </c>
    </row>
    <row r="6960">
      <c r="A6960" t="n">
        <v>6952</v>
      </c>
      <c r="B6960">
        <f>RAND()</f>
        <v/>
      </c>
      <c r="C6960">
        <f>IF(B6960&lt;P_3,3,IF(B6960&lt;P_3+P_4,4,5))</f>
        <v/>
      </c>
      <c r="D6960">
        <f>NORM.S.INV(RAND())</f>
        <v/>
      </c>
      <c r="E6960">
        <f>V0*EXP((rf-q_leak-0.5*sigma^2)*C6960+sigma*SQRT(C6960)*D6960)</f>
        <v/>
      </c>
      <c r="F6960">
        <f>SHL_face*(1+SHL_rate)^C6960</f>
        <v/>
      </c>
      <c r="G6960">
        <f>Pref_face*(1+Pref_rate)^C6960</f>
        <v/>
      </c>
      <c r="H6960">
        <f>MAX(E6960-F6960-G6960,0)</f>
        <v/>
      </c>
      <c r="I6960">
        <f>MIN(E6960,F6960+G6960)+(1-MgmtPct)*H6960</f>
        <v/>
      </c>
      <c r="J6960">
        <f>IF(I6960/SponsorCost&gt;=RatchetTrigger,1,0)</f>
        <v/>
      </c>
      <c r="K6960">
        <f>IF(J6960=1,MgmtPctRatchet,MgmtPct)</f>
        <v/>
      </c>
      <c r="L6960">
        <f>K6960*H6960</f>
        <v/>
      </c>
      <c r="M6960">
        <f>EXP(-rf*C6960)*L6960</f>
        <v/>
      </c>
      <c r="N6960">
        <f>EXP(-rf*C6960)*E6960</f>
        <v/>
      </c>
    </row>
    <row r="6961">
      <c r="A6961" t="n">
        <v>6953</v>
      </c>
      <c r="B6961">
        <f>RAND()</f>
        <v/>
      </c>
      <c r="C6961">
        <f>IF(B6961&lt;P_3,3,IF(B6961&lt;P_3+P_4,4,5))</f>
        <v/>
      </c>
      <c r="D6961">
        <f>NORM.S.INV(RAND())</f>
        <v/>
      </c>
      <c r="E6961">
        <f>V0*EXP((rf-q_leak-0.5*sigma^2)*C6961+sigma*SQRT(C6961)*D6961)</f>
        <v/>
      </c>
      <c r="F6961">
        <f>SHL_face*(1+SHL_rate)^C6961</f>
        <v/>
      </c>
      <c r="G6961">
        <f>Pref_face*(1+Pref_rate)^C6961</f>
        <v/>
      </c>
      <c r="H6961">
        <f>MAX(E6961-F6961-G6961,0)</f>
        <v/>
      </c>
      <c r="I6961">
        <f>MIN(E6961,F6961+G6961)+(1-MgmtPct)*H6961</f>
        <v/>
      </c>
      <c r="J6961">
        <f>IF(I6961/SponsorCost&gt;=RatchetTrigger,1,0)</f>
        <v/>
      </c>
      <c r="K6961">
        <f>IF(J6961=1,MgmtPctRatchet,MgmtPct)</f>
        <v/>
      </c>
      <c r="L6961">
        <f>K6961*H6961</f>
        <v/>
      </c>
      <c r="M6961">
        <f>EXP(-rf*C6961)*L6961</f>
        <v/>
      </c>
      <c r="N6961">
        <f>EXP(-rf*C6961)*E6961</f>
        <v/>
      </c>
    </row>
    <row r="6962">
      <c r="A6962" t="n">
        <v>6954</v>
      </c>
      <c r="B6962">
        <f>RAND()</f>
        <v/>
      </c>
      <c r="C6962">
        <f>IF(B6962&lt;P_3,3,IF(B6962&lt;P_3+P_4,4,5))</f>
        <v/>
      </c>
      <c r="D6962">
        <f>NORM.S.INV(RAND())</f>
        <v/>
      </c>
      <c r="E6962">
        <f>V0*EXP((rf-q_leak-0.5*sigma^2)*C6962+sigma*SQRT(C6962)*D6962)</f>
        <v/>
      </c>
      <c r="F6962">
        <f>SHL_face*(1+SHL_rate)^C6962</f>
        <v/>
      </c>
      <c r="G6962">
        <f>Pref_face*(1+Pref_rate)^C6962</f>
        <v/>
      </c>
      <c r="H6962">
        <f>MAX(E6962-F6962-G6962,0)</f>
        <v/>
      </c>
      <c r="I6962">
        <f>MIN(E6962,F6962+G6962)+(1-MgmtPct)*H6962</f>
        <v/>
      </c>
      <c r="J6962">
        <f>IF(I6962/SponsorCost&gt;=RatchetTrigger,1,0)</f>
        <v/>
      </c>
      <c r="K6962">
        <f>IF(J6962=1,MgmtPctRatchet,MgmtPct)</f>
        <v/>
      </c>
      <c r="L6962">
        <f>K6962*H6962</f>
        <v/>
      </c>
      <c r="M6962">
        <f>EXP(-rf*C6962)*L6962</f>
        <v/>
      </c>
      <c r="N6962">
        <f>EXP(-rf*C6962)*E6962</f>
        <v/>
      </c>
    </row>
    <row r="6963">
      <c r="A6963" t="n">
        <v>6955</v>
      </c>
      <c r="B6963">
        <f>RAND()</f>
        <v/>
      </c>
      <c r="C6963">
        <f>IF(B6963&lt;P_3,3,IF(B6963&lt;P_3+P_4,4,5))</f>
        <v/>
      </c>
      <c r="D6963">
        <f>NORM.S.INV(RAND())</f>
        <v/>
      </c>
      <c r="E6963">
        <f>V0*EXP((rf-q_leak-0.5*sigma^2)*C6963+sigma*SQRT(C6963)*D6963)</f>
        <v/>
      </c>
      <c r="F6963">
        <f>SHL_face*(1+SHL_rate)^C6963</f>
        <v/>
      </c>
      <c r="G6963">
        <f>Pref_face*(1+Pref_rate)^C6963</f>
        <v/>
      </c>
      <c r="H6963">
        <f>MAX(E6963-F6963-G6963,0)</f>
        <v/>
      </c>
      <c r="I6963">
        <f>MIN(E6963,F6963+G6963)+(1-MgmtPct)*H6963</f>
        <v/>
      </c>
      <c r="J6963">
        <f>IF(I6963/SponsorCost&gt;=RatchetTrigger,1,0)</f>
        <v/>
      </c>
      <c r="K6963">
        <f>IF(J6963=1,MgmtPctRatchet,MgmtPct)</f>
        <v/>
      </c>
      <c r="L6963">
        <f>K6963*H6963</f>
        <v/>
      </c>
      <c r="M6963">
        <f>EXP(-rf*C6963)*L6963</f>
        <v/>
      </c>
      <c r="N6963">
        <f>EXP(-rf*C6963)*E6963</f>
        <v/>
      </c>
    </row>
    <row r="6964">
      <c r="A6964" t="n">
        <v>6956</v>
      </c>
      <c r="B6964">
        <f>RAND()</f>
        <v/>
      </c>
      <c r="C6964">
        <f>IF(B6964&lt;P_3,3,IF(B6964&lt;P_3+P_4,4,5))</f>
        <v/>
      </c>
      <c r="D6964">
        <f>NORM.S.INV(RAND())</f>
        <v/>
      </c>
      <c r="E6964">
        <f>V0*EXP((rf-q_leak-0.5*sigma^2)*C6964+sigma*SQRT(C6964)*D6964)</f>
        <v/>
      </c>
      <c r="F6964">
        <f>SHL_face*(1+SHL_rate)^C6964</f>
        <v/>
      </c>
      <c r="G6964">
        <f>Pref_face*(1+Pref_rate)^C6964</f>
        <v/>
      </c>
      <c r="H6964">
        <f>MAX(E6964-F6964-G6964,0)</f>
        <v/>
      </c>
      <c r="I6964">
        <f>MIN(E6964,F6964+G6964)+(1-MgmtPct)*H6964</f>
        <v/>
      </c>
      <c r="J6964">
        <f>IF(I6964/SponsorCost&gt;=RatchetTrigger,1,0)</f>
        <v/>
      </c>
      <c r="K6964">
        <f>IF(J6964=1,MgmtPctRatchet,MgmtPct)</f>
        <v/>
      </c>
      <c r="L6964">
        <f>K6964*H6964</f>
        <v/>
      </c>
      <c r="M6964">
        <f>EXP(-rf*C6964)*L6964</f>
        <v/>
      </c>
      <c r="N6964">
        <f>EXP(-rf*C6964)*E6964</f>
        <v/>
      </c>
    </row>
    <row r="6965">
      <c r="A6965" t="n">
        <v>6957</v>
      </c>
      <c r="B6965">
        <f>RAND()</f>
        <v/>
      </c>
      <c r="C6965">
        <f>IF(B6965&lt;P_3,3,IF(B6965&lt;P_3+P_4,4,5))</f>
        <v/>
      </c>
      <c r="D6965">
        <f>NORM.S.INV(RAND())</f>
        <v/>
      </c>
      <c r="E6965">
        <f>V0*EXP((rf-q_leak-0.5*sigma^2)*C6965+sigma*SQRT(C6965)*D6965)</f>
        <v/>
      </c>
      <c r="F6965">
        <f>SHL_face*(1+SHL_rate)^C6965</f>
        <v/>
      </c>
      <c r="G6965">
        <f>Pref_face*(1+Pref_rate)^C6965</f>
        <v/>
      </c>
      <c r="H6965">
        <f>MAX(E6965-F6965-G6965,0)</f>
        <v/>
      </c>
      <c r="I6965">
        <f>MIN(E6965,F6965+G6965)+(1-MgmtPct)*H6965</f>
        <v/>
      </c>
      <c r="J6965">
        <f>IF(I6965/SponsorCost&gt;=RatchetTrigger,1,0)</f>
        <v/>
      </c>
      <c r="K6965">
        <f>IF(J6965=1,MgmtPctRatchet,MgmtPct)</f>
        <v/>
      </c>
      <c r="L6965">
        <f>K6965*H6965</f>
        <v/>
      </c>
      <c r="M6965">
        <f>EXP(-rf*C6965)*L6965</f>
        <v/>
      </c>
      <c r="N6965">
        <f>EXP(-rf*C6965)*E6965</f>
        <v/>
      </c>
    </row>
    <row r="6966">
      <c r="A6966" t="n">
        <v>6958</v>
      </c>
      <c r="B6966">
        <f>RAND()</f>
        <v/>
      </c>
      <c r="C6966">
        <f>IF(B6966&lt;P_3,3,IF(B6966&lt;P_3+P_4,4,5))</f>
        <v/>
      </c>
      <c r="D6966">
        <f>NORM.S.INV(RAND())</f>
        <v/>
      </c>
      <c r="E6966">
        <f>V0*EXP((rf-q_leak-0.5*sigma^2)*C6966+sigma*SQRT(C6966)*D6966)</f>
        <v/>
      </c>
      <c r="F6966">
        <f>SHL_face*(1+SHL_rate)^C6966</f>
        <v/>
      </c>
      <c r="G6966">
        <f>Pref_face*(1+Pref_rate)^C6966</f>
        <v/>
      </c>
      <c r="H6966">
        <f>MAX(E6966-F6966-G6966,0)</f>
        <v/>
      </c>
      <c r="I6966">
        <f>MIN(E6966,F6966+G6966)+(1-MgmtPct)*H6966</f>
        <v/>
      </c>
      <c r="J6966">
        <f>IF(I6966/SponsorCost&gt;=RatchetTrigger,1,0)</f>
        <v/>
      </c>
      <c r="K6966">
        <f>IF(J6966=1,MgmtPctRatchet,MgmtPct)</f>
        <v/>
      </c>
      <c r="L6966">
        <f>K6966*H6966</f>
        <v/>
      </c>
      <c r="M6966">
        <f>EXP(-rf*C6966)*L6966</f>
        <v/>
      </c>
      <c r="N6966">
        <f>EXP(-rf*C6966)*E6966</f>
        <v/>
      </c>
    </row>
    <row r="6967">
      <c r="A6967" t="n">
        <v>6959</v>
      </c>
      <c r="B6967">
        <f>RAND()</f>
        <v/>
      </c>
      <c r="C6967">
        <f>IF(B6967&lt;P_3,3,IF(B6967&lt;P_3+P_4,4,5))</f>
        <v/>
      </c>
      <c r="D6967">
        <f>NORM.S.INV(RAND())</f>
        <v/>
      </c>
      <c r="E6967">
        <f>V0*EXP((rf-q_leak-0.5*sigma^2)*C6967+sigma*SQRT(C6967)*D6967)</f>
        <v/>
      </c>
      <c r="F6967">
        <f>SHL_face*(1+SHL_rate)^C6967</f>
        <v/>
      </c>
      <c r="G6967">
        <f>Pref_face*(1+Pref_rate)^C6967</f>
        <v/>
      </c>
      <c r="H6967">
        <f>MAX(E6967-F6967-G6967,0)</f>
        <v/>
      </c>
      <c r="I6967">
        <f>MIN(E6967,F6967+G6967)+(1-MgmtPct)*H6967</f>
        <v/>
      </c>
      <c r="J6967">
        <f>IF(I6967/SponsorCost&gt;=RatchetTrigger,1,0)</f>
        <v/>
      </c>
      <c r="K6967">
        <f>IF(J6967=1,MgmtPctRatchet,MgmtPct)</f>
        <v/>
      </c>
      <c r="L6967">
        <f>K6967*H6967</f>
        <v/>
      </c>
      <c r="M6967">
        <f>EXP(-rf*C6967)*L6967</f>
        <v/>
      </c>
      <c r="N6967">
        <f>EXP(-rf*C6967)*E6967</f>
        <v/>
      </c>
    </row>
    <row r="6968">
      <c r="A6968" t="n">
        <v>6960</v>
      </c>
      <c r="B6968">
        <f>RAND()</f>
        <v/>
      </c>
      <c r="C6968">
        <f>IF(B6968&lt;P_3,3,IF(B6968&lt;P_3+P_4,4,5))</f>
        <v/>
      </c>
      <c r="D6968">
        <f>NORM.S.INV(RAND())</f>
        <v/>
      </c>
      <c r="E6968">
        <f>V0*EXP((rf-q_leak-0.5*sigma^2)*C6968+sigma*SQRT(C6968)*D6968)</f>
        <v/>
      </c>
      <c r="F6968">
        <f>SHL_face*(1+SHL_rate)^C6968</f>
        <v/>
      </c>
      <c r="G6968">
        <f>Pref_face*(1+Pref_rate)^C6968</f>
        <v/>
      </c>
      <c r="H6968">
        <f>MAX(E6968-F6968-G6968,0)</f>
        <v/>
      </c>
      <c r="I6968">
        <f>MIN(E6968,F6968+G6968)+(1-MgmtPct)*H6968</f>
        <v/>
      </c>
      <c r="J6968">
        <f>IF(I6968/SponsorCost&gt;=RatchetTrigger,1,0)</f>
        <v/>
      </c>
      <c r="K6968">
        <f>IF(J6968=1,MgmtPctRatchet,MgmtPct)</f>
        <v/>
      </c>
      <c r="L6968">
        <f>K6968*H6968</f>
        <v/>
      </c>
      <c r="M6968">
        <f>EXP(-rf*C6968)*L6968</f>
        <v/>
      </c>
      <c r="N6968">
        <f>EXP(-rf*C6968)*E6968</f>
        <v/>
      </c>
    </row>
    <row r="6969">
      <c r="A6969" t="n">
        <v>6961</v>
      </c>
      <c r="B6969">
        <f>RAND()</f>
        <v/>
      </c>
      <c r="C6969">
        <f>IF(B6969&lt;P_3,3,IF(B6969&lt;P_3+P_4,4,5))</f>
        <v/>
      </c>
      <c r="D6969">
        <f>NORM.S.INV(RAND())</f>
        <v/>
      </c>
      <c r="E6969">
        <f>V0*EXP((rf-q_leak-0.5*sigma^2)*C6969+sigma*SQRT(C6969)*D6969)</f>
        <v/>
      </c>
      <c r="F6969">
        <f>SHL_face*(1+SHL_rate)^C6969</f>
        <v/>
      </c>
      <c r="G6969">
        <f>Pref_face*(1+Pref_rate)^C6969</f>
        <v/>
      </c>
      <c r="H6969">
        <f>MAX(E6969-F6969-G6969,0)</f>
        <v/>
      </c>
      <c r="I6969">
        <f>MIN(E6969,F6969+G6969)+(1-MgmtPct)*H6969</f>
        <v/>
      </c>
      <c r="J6969">
        <f>IF(I6969/SponsorCost&gt;=RatchetTrigger,1,0)</f>
        <v/>
      </c>
      <c r="K6969">
        <f>IF(J6969=1,MgmtPctRatchet,MgmtPct)</f>
        <v/>
      </c>
      <c r="L6969">
        <f>K6969*H6969</f>
        <v/>
      </c>
      <c r="M6969">
        <f>EXP(-rf*C6969)*L6969</f>
        <v/>
      </c>
      <c r="N6969">
        <f>EXP(-rf*C6969)*E6969</f>
        <v/>
      </c>
    </row>
    <row r="6970">
      <c r="A6970" t="n">
        <v>6962</v>
      </c>
      <c r="B6970">
        <f>RAND()</f>
        <v/>
      </c>
      <c r="C6970">
        <f>IF(B6970&lt;P_3,3,IF(B6970&lt;P_3+P_4,4,5))</f>
        <v/>
      </c>
      <c r="D6970">
        <f>NORM.S.INV(RAND())</f>
        <v/>
      </c>
      <c r="E6970">
        <f>V0*EXP((rf-q_leak-0.5*sigma^2)*C6970+sigma*SQRT(C6970)*D6970)</f>
        <v/>
      </c>
      <c r="F6970">
        <f>SHL_face*(1+SHL_rate)^C6970</f>
        <v/>
      </c>
      <c r="G6970">
        <f>Pref_face*(1+Pref_rate)^C6970</f>
        <v/>
      </c>
      <c r="H6970">
        <f>MAX(E6970-F6970-G6970,0)</f>
        <v/>
      </c>
      <c r="I6970">
        <f>MIN(E6970,F6970+G6970)+(1-MgmtPct)*H6970</f>
        <v/>
      </c>
      <c r="J6970">
        <f>IF(I6970/SponsorCost&gt;=RatchetTrigger,1,0)</f>
        <v/>
      </c>
      <c r="K6970">
        <f>IF(J6970=1,MgmtPctRatchet,MgmtPct)</f>
        <v/>
      </c>
      <c r="L6970">
        <f>K6970*H6970</f>
        <v/>
      </c>
      <c r="M6970">
        <f>EXP(-rf*C6970)*L6970</f>
        <v/>
      </c>
      <c r="N6970">
        <f>EXP(-rf*C6970)*E6970</f>
        <v/>
      </c>
    </row>
    <row r="6971">
      <c r="A6971" t="n">
        <v>6963</v>
      </c>
      <c r="B6971">
        <f>RAND()</f>
        <v/>
      </c>
      <c r="C6971">
        <f>IF(B6971&lt;P_3,3,IF(B6971&lt;P_3+P_4,4,5))</f>
        <v/>
      </c>
      <c r="D6971">
        <f>NORM.S.INV(RAND())</f>
        <v/>
      </c>
      <c r="E6971">
        <f>V0*EXP((rf-q_leak-0.5*sigma^2)*C6971+sigma*SQRT(C6971)*D6971)</f>
        <v/>
      </c>
      <c r="F6971">
        <f>SHL_face*(1+SHL_rate)^C6971</f>
        <v/>
      </c>
      <c r="G6971">
        <f>Pref_face*(1+Pref_rate)^C6971</f>
        <v/>
      </c>
      <c r="H6971">
        <f>MAX(E6971-F6971-G6971,0)</f>
        <v/>
      </c>
      <c r="I6971">
        <f>MIN(E6971,F6971+G6971)+(1-MgmtPct)*H6971</f>
        <v/>
      </c>
      <c r="J6971">
        <f>IF(I6971/SponsorCost&gt;=RatchetTrigger,1,0)</f>
        <v/>
      </c>
      <c r="K6971">
        <f>IF(J6971=1,MgmtPctRatchet,MgmtPct)</f>
        <v/>
      </c>
      <c r="L6971">
        <f>K6971*H6971</f>
        <v/>
      </c>
      <c r="M6971">
        <f>EXP(-rf*C6971)*L6971</f>
        <v/>
      </c>
      <c r="N6971">
        <f>EXP(-rf*C6971)*E6971</f>
        <v/>
      </c>
    </row>
    <row r="6972">
      <c r="A6972" t="n">
        <v>6964</v>
      </c>
      <c r="B6972">
        <f>RAND()</f>
        <v/>
      </c>
      <c r="C6972">
        <f>IF(B6972&lt;P_3,3,IF(B6972&lt;P_3+P_4,4,5))</f>
        <v/>
      </c>
      <c r="D6972">
        <f>NORM.S.INV(RAND())</f>
        <v/>
      </c>
      <c r="E6972">
        <f>V0*EXP((rf-q_leak-0.5*sigma^2)*C6972+sigma*SQRT(C6972)*D6972)</f>
        <v/>
      </c>
      <c r="F6972">
        <f>SHL_face*(1+SHL_rate)^C6972</f>
        <v/>
      </c>
      <c r="G6972">
        <f>Pref_face*(1+Pref_rate)^C6972</f>
        <v/>
      </c>
      <c r="H6972">
        <f>MAX(E6972-F6972-G6972,0)</f>
        <v/>
      </c>
      <c r="I6972">
        <f>MIN(E6972,F6972+G6972)+(1-MgmtPct)*H6972</f>
        <v/>
      </c>
      <c r="J6972">
        <f>IF(I6972/SponsorCost&gt;=RatchetTrigger,1,0)</f>
        <v/>
      </c>
      <c r="K6972">
        <f>IF(J6972=1,MgmtPctRatchet,MgmtPct)</f>
        <v/>
      </c>
      <c r="L6972">
        <f>K6972*H6972</f>
        <v/>
      </c>
      <c r="M6972">
        <f>EXP(-rf*C6972)*L6972</f>
        <v/>
      </c>
      <c r="N6972">
        <f>EXP(-rf*C6972)*E6972</f>
        <v/>
      </c>
    </row>
    <row r="6973">
      <c r="A6973" t="n">
        <v>6965</v>
      </c>
      <c r="B6973">
        <f>RAND()</f>
        <v/>
      </c>
      <c r="C6973">
        <f>IF(B6973&lt;P_3,3,IF(B6973&lt;P_3+P_4,4,5))</f>
        <v/>
      </c>
      <c r="D6973">
        <f>NORM.S.INV(RAND())</f>
        <v/>
      </c>
      <c r="E6973">
        <f>V0*EXP((rf-q_leak-0.5*sigma^2)*C6973+sigma*SQRT(C6973)*D6973)</f>
        <v/>
      </c>
      <c r="F6973">
        <f>SHL_face*(1+SHL_rate)^C6973</f>
        <v/>
      </c>
      <c r="G6973">
        <f>Pref_face*(1+Pref_rate)^C6973</f>
        <v/>
      </c>
      <c r="H6973">
        <f>MAX(E6973-F6973-G6973,0)</f>
        <v/>
      </c>
      <c r="I6973">
        <f>MIN(E6973,F6973+G6973)+(1-MgmtPct)*H6973</f>
        <v/>
      </c>
      <c r="J6973">
        <f>IF(I6973/SponsorCost&gt;=RatchetTrigger,1,0)</f>
        <v/>
      </c>
      <c r="K6973">
        <f>IF(J6973=1,MgmtPctRatchet,MgmtPct)</f>
        <v/>
      </c>
      <c r="L6973">
        <f>K6973*H6973</f>
        <v/>
      </c>
      <c r="M6973">
        <f>EXP(-rf*C6973)*L6973</f>
        <v/>
      </c>
      <c r="N6973">
        <f>EXP(-rf*C6973)*E6973</f>
        <v/>
      </c>
    </row>
    <row r="6974">
      <c r="A6974" t="n">
        <v>6966</v>
      </c>
      <c r="B6974">
        <f>RAND()</f>
        <v/>
      </c>
      <c r="C6974">
        <f>IF(B6974&lt;P_3,3,IF(B6974&lt;P_3+P_4,4,5))</f>
        <v/>
      </c>
      <c r="D6974">
        <f>NORM.S.INV(RAND())</f>
        <v/>
      </c>
      <c r="E6974">
        <f>V0*EXP((rf-q_leak-0.5*sigma^2)*C6974+sigma*SQRT(C6974)*D6974)</f>
        <v/>
      </c>
      <c r="F6974">
        <f>SHL_face*(1+SHL_rate)^C6974</f>
        <v/>
      </c>
      <c r="G6974">
        <f>Pref_face*(1+Pref_rate)^C6974</f>
        <v/>
      </c>
      <c r="H6974">
        <f>MAX(E6974-F6974-G6974,0)</f>
        <v/>
      </c>
      <c r="I6974">
        <f>MIN(E6974,F6974+G6974)+(1-MgmtPct)*H6974</f>
        <v/>
      </c>
      <c r="J6974">
        <f>IF(I6974/SponsorCost&gt;=RatchetTrigger,1,0)</f>
        <v/>
      </c>
      <c r="K6974">
        <f>IF(J6974=1,MgmtPctRatchet,MgmtPct)</f>
        <v/>
      </c>
      <c r="L6974">
        <f>K6974*H6974</f>
        <v/>
      </c>
      <c r="M6974">
        <f>EXP(-rf*C6974)*L6974</f>
        <v/>
      </c>
      <c r="N6974">
        <f>EXP(-rf*C6974)*E6974</f>
        <v/>
      </c>
    </row>
    <row r="6975">
      <c r="A6975" t="n">
        <v>6967</v>
      </c>
      <c r="B6975">
        <f>RAND()</f>
        <v/>
      </c>
      <c r="C6975">
        <f>IF(B6975&lt;P_3,3,IF(B6975&lt;P_3+P_4,4,5))</f>
        <v/>
      </c>
      <c r="D6975">
        <f>NORM.S.INV(RAND())</f>
        <v/>
      </c>
      <c r="E6975">
        <f>V0*EXP((rf-q_leak-0.5*sigma^2)*C6975+sigma*SQRT(C6975)*D6975)</f>
        <v/>
      </c>
      <c r="F6975">
        <f>SHL_face*(1+SHL_rate)^C6975</f>
        <v/>
      </c>
      <c r="G6975">
        <f>Pref_face*(1+Pref_rate)^C6975</f>
        <v/>
      </c>
      <c r="H6975">
        <f>MAX(E6975-F6975-G6975,0)</f>
        <v/>
      </c>
      <c r="I6975">
        <f>MIN(E6975,F6975+G6975)+(1-MgmtPct)*H6975</f>
        <v/>
      </c>
      <c r="J6975">
        <f>IF(I6975/SponsorCost&gt;=RatchetTrigger,1,0)</f>
        <v/>
      </c>
      <c r="K6975">
        <f>IF(J6975=1,MgmtPctRatchet,MgmtPct)</f>
        <v/>
      </c>
      <c r="L6975">
        <f>K6975*H6975</f>
        <v/>
      </c>
      <c r="M6975">
        <f>EXP(-rf*C6975)*L6975</f>
        <v/>
      </c>
      <c r="N6975">
        <f>EXP(-rf*C6975)*E6975</f>
        <v/>
      </c>
    </row>
    <row r="6976">
      <c r="A6976" t="n">
        <v>6968</v>
      </c>
      <c r="B6976">
        <f>RAND()</f>
        <v/>
      </c>
      <c r="C6976">
        <f>IF(B6976&lt;P_3,3,IF(B6976&lt;P_3+P_4,4,5))</f>
        <v/>
      </c>
      <c r="D6976">
        <f>NORM.S.INV(RAND())</f>
        <v/>
      </c>
      <c r="E6976">
        <f>V0*EXP((rf-q_leak-0.5*sigma^2)*C6976+sigma*SQRT(C6976)*D6976)</f>
        <v/>
      </c>
      <c r="F6976">
        <f>SHL_face*(1+SHL_rate)^C6976</f>
        <v/>
      </c>
      <c r="G6976">
        <f>Pref_face*(1+Pref_rate)^C6976</f>
        <v/>
      </c>
      <c r="H6976">
        <f>MAX(E6976-F6976-G6976,0)</f>
        <v/>
      </c>
      <c r="I6976">
        <f>MIN(E6976,F6976+G6976)+(1-MgmtPct)*H6976</f>
        <v/>
      </c>
      <c r="J6976">
        <f>IF(I6976/SponsorCost&gt;=RatchetTrigger,1,0)</f>
        <v/>
      </c>
      <c r="K6976">
        <f>IF(J6976=1,MgmtPctRatchet,MgmtPct)</f>
        <v/>
      </c>
      <c r="L6976">
        <f>K6976*H6976</f>
        <v/>
      </c>
      <c r="M6976">
        <f>EXP(-rf*C6976)*L6976</f>
        <v/>
      </c>
      <c r="N6976">
        <f>EXP(-rf*C6976)*E6976</f>
        <v/>
      </c>
    </row>
    <row r="6977">
      <c r="A6977" t="n">
        <v>6969</v>
      </c>
      <c r="B6977">
        <f>RAND()</f>
        <v/>
      </c>
      <c r="C6977">
        <f>IF(B6977&lt;P_3,3,IF(B6977&lt;P_3+P_4,4,5))</f>
        <v/>
      </c>
      <c r="D6977">
        <f>NORM.S.INV(RAND())</f>
        <v/>
      </c>
      <c r="E6977">
        <f>V0*EXP((rf-q_leak-0.5*sigma^2)*C6977+sigma*SQRT(C6977)*D6977)</f>
        <v/>
      </c>
      <c r="F6977">
        <f>SHL_face*(1+SHL_rate)^C6977</f>
        <v/>
      </c>
      <c r="G6977">
        <f>Pref_face*(1+Pref_rate)^C6977</f>
        <v/>
      </c>
      <c r="H6977">
        <f>MAX(E6977-F6977-G6977,0)</f>
        <v/>
      </c>
      <c r="I6977">
        <f>MIN(E6977,F6977+G6977)+(1-MgmtPct)*H6977</f>
        <v/>
      </c>
      <c r="J6977">
        <f>IF(I6977/SponsorCost&gt;=RatchetTrigger,1,0)</f>
        <v/>
      </c>
      <c r="K6977">
        <f>IF(J6977=1,MgmtPctRatchet,MgmtPct)</f>
        <v/>
      </c>
      <c r="L6977">
        <f>K6977*H6977</f>
        <v/>
      </c>
      <c r="M6977">
        <f>EXP(-rf*C6977)*L6977</f>
        <v/>
      </c>
      <c r="N6977">
        <f>EXP(-rf*C6977)*E6977</f>
        <v/>
      </c>
    </row>
    <row r="6978">
      <c r="A6978" t="n">
        <v>6970</v>
      </c>
      <c r="B6978">
        <f>RAND()</f>
        <v/>
      </c>
      <c r="C6978">
        <f>IF(B6978&lt;P_3,3,IF(B6978&lt;P_3+P_4,4,5))</f>
        <v/>
      </c>
      <c r="D6978">
        <f>NORM.S.INV(RAND())</f>
        <v/>
      </c>
      <c r="E6978">
        <f>V0*EXP((rf-q_leak-0.5*sigma^2)*C6978+sigma*SQRT(C6978)*D6978)</f>
        <v/>
      </c>
      <c r="F6978">
        <f>SHL_face*(1+SHL_rate)^C6978</f>
        <v/>
      </c>
      <c r="G6978">
        <f>Pref_face*(1+Pref_rate)^C6978</f>
        <v/>
      </c>
      <c r="H6978">
        <f>MAX(E6978-F6978-G6978,0)</f>
        <v/>
      </c>
      <c r="I6978">
        <f>MIN(E6978,F6978+G6978)+(1-MgmtPct)*H6978</f>
        <v/>
      </c>
      <c r="J6978">
        <f>IF(I6978/SponsorCost&gt;=RatchetTrigger,1,0)</f>
        <v/>
      </c>
      <c r="K6978">
        <f>IF(J6978=1,MgmtPctRatchet,MgmtPct)</f>
        <v/>
      </c>
      <c r="L6978">
        <f>K6978*H6978</f>
        <v/>
      </c>
      <c r="M6978">
        <f>EXP(-rf*C6978)*L6978</f>
        <v/>
      </c>
      <c r="N6978">
        <f>EXP(-rf*C6978)*E6978</f>
        <v/>
      </c>
    </row>
    <row r="6979">
      <c r="A6979" t="n">
        <v>6971</v>
      </c>
      <c r="B6979">
        <f>RAND()</f>
        <v/>
      </c>
      <c r="C6979">
        <f>IF(B6979&lt;P_3,3,IF(B6979&lt;P_3+P_4,4,5))</f>
        <v/>
      </c>
      <c r="D6979">
        <f>NORM.S.INV(RAND())</f>
        <v/>
      </c>
      <c r="E6979">
        <f>V0*EXP((rf-q_leak-0.5*sigma^2)*C6979+sigma*SQRT(C6979)*D6979)</f>
        <v/>
      </c>
      <c r="F6979">
        <f>SHL_face*(1+SHL_rate)^C6979</f>
        <v/>
      </c>
      <c r="G6979">
        <f>Pref_face*(1+Pref_rate)^C6979</f>
        <v/>
      </c>
      <c r="H6979">
        <f>MAX(E6979-F6979-G6979,0)</f>
        <v/>
      </c>
      <c r="I6979">
        <f>MIN(E6979,F6979+G6979)+(1-MgmtPct)*H6979</f>
        <v/>
      </c>
      <c r="J6979">
        <f>IF(I6979/SponsorCost&gt;=RatchetTrigger,1,0)</f>
        <v/>
      </c>
      <c r="K6979">
        <f>IF(J6979=1,MgmtPctRatchet,MgmtPct)</f>
        <v/>
      </c>
      <c r="L6979">
        <f>K6979*H6979</f>
        <v/>
      </c>
      <c r="M6979">
        <f>EXP(-rf*C6979)*L6979</f>
        <v/>
      </c>
      <c r="N6979">
        <f>EXP(-rf*C6979)*E6979</f>
        <v/>
      </c>
    </row>
    <row r="6980">
      <c r="A6980" t="n">
        <v>6972</v>
      </c>
      <c r="B6980">
        <f>RAND()</f>
        <v/>
      </c>
      <c r="C6980">
        <f>IF(B6980&lt;P_3,3,IF(B6980&lt;P_3+P_4,4,5))</f>
        <v/>
      </c>
      <c r="D6980">
        <f>NORM.S.INV(RAND())</f>
        <v/>
      </c>
      <c r="E6980">
        <f>V0*EXP((rf-q_leak-0.5*sigma^2)*C6980+sigma*SQRT(C6980)*D6980)</f>
        <v/>
      </c>
      <c r="F6980">
        <f>SHL_face*(1+SHL_rate)^C6980</f>
        <v/>
      </c>
      <c r="G6980">
        <f>Pref_face*(1+Pref_rate)^C6980</f>
        <v/>
      </c>
      <c r="H6980">
        <f>MAX(E6980-F6980-G6980,0)</f>
        <v/>
      </c>
      <c r="I6980">
        <f>MIN(E6980,F6980+G6980)+(1-MgmtPct)*H6980</f>
        <v/>
      </c>
      <c r="J6980">
        <f>IF(I6980/SponsorCost&gt;=RatchetTrigger,1,0)</f>
        <v/>
      </c>
      <c r="K6980">
        <f>IF(J6980=1,MgmtPctRatchet,MgmtPct)</f>
        <v/>
      </c>
      <c r="L6980">
        <f>K6980*H6980</f>
        <v/>
      </c>
      <c r="M6980">
        <f>EXP(-rf*C6980)*L6980</f>
        <v/>
      </c>
      <c r="N6980">
        <f>EXP(-rf*C6980)*E6980</f>
        <v/>
      </c>
    </row>
    <row r="6981">
      <c r="A6981" t="n">
        <v>6973</v>
      </c>
      <c r="B6981">
        <f>RAND()</f>
        <v/>
      </c>
      <c r="C6981">
        <f>IF(B6981&lt;P_3,3,IF(B6981&lt;P_3+P_4,4,5))</f>
        <v/>
      </c>
      <c r="D6981">
        <f>NORM.S.INV(RAND())</f>
        <v/>
      </c>
      <c r="E6981">
        <f>V0*EXP((rf-q_leak-0.5*sigma^2)*C6981+sigma*SQRT(C6981)*D6981)</f>
        <v/>
      </c>
      <c r="F6981">
        <f>SHL_face*(1+SHL_rate)^C6981</f>
        <v/>
      </c>
      <c r="G6981">
        <f>Pref_face*(1+Pref_rate)^C6981</f>
        <v/>
      </c>
      <c r="H6981">
        <f>MAX(E6981-F6981-G6981,0)</f>
        <v/>
      </c>
      <c r="I6981">
        <f>MIN(E6981,F6981+G6981)+(1-MgmtPct)*H6981</f>
        <v/>
      </c>
      <c r="J6981">
        <f>IF(I6981/SponsorCost&gt;=RatchetTrigger,1,0)</f>
        <v/>
      </c>
      <c r="K6981">
        <f>IF(J6981=1,MgmtPctRatchet,MgmtPct)</f>
        <v/>
      </c>
      <c r="L6981">
        <f>K6981*H6981</f>
        <v/>
      </c>
      <c r="M6981">
        <f>EXP(-rf*C6981)*L6981</f>
        <v/>
      </c>
      <c r="N6981">
        <f>EXP(-rf*C6981)*E6981</f>
        <v/>
      </c>
    </row>
    <row r="6982">
      <c r="A6982" t="n">
        <v>6974</v>
      </c>
      <c r="B6982">
        <f>RAND()</f>
        <v/>
      </c>
      <c r="C6982">
        <f>IF(B6982&lt;P_3,3,IF(B6982&lt;P_3+P_4,4,5))</f>
        <v/>
      </c>
      <c r="D6982">
        <f>NORM.S.INV(RAND())</f>
        <v/>
      </c>
      <c r="E6982">
        <f>V0*EXP((rf-q_leak-0.5*sigma^2)*C6982+sigma*SQRT(C6982)*D6982)</f>
        <v/>
      </c>
      <c r="F6982">
        <f>SHL_face*(1+SHL_rate)^C6982</f>
        <v/>
      </c>
      <c r="G6982">
        <f>Pref_face*(1+Pref_rate)^C6982</f>
        <v/>
      </c>
      <c r="H6982">
        <f>MAX(E6982-F6982-G6982,0)</f>
        <v/>
      </c>
      <c r="I6982">
        <f>MIN(E6982,F6982+G6982)+(1-MgmtPct)*H6982</f>
        <v/>
      </c>
      <c r="J6982">
        <f>IF(I6982/SponsorCost&gt;=RatchetTrigger,1,0)</f>
        <v/>
      </c>
      <c r="K6982">
        <f>IF(J6982=1,MgmtPctRatchet,MgmtPct)</f>
        <v/>
      </c>
      <c r="L6982">
        <f>K6982*H6982</f>
        <v/>
      </c>
      <c r="M6982">
        <f>EXP(-rf*C6982)*L6982</f>
        <v/>
      </c>
      <c r="N6982">
        <f>EXP(-rf*C6982)*E6982</f>
        <v/>
      </c>
    </row>
    <row r="6983">
      <c r="A6983" t="n">
        <v>6975</v>
      </c>
      <c r="B6983">
        <f>RAND()</f>
        <v/>
      </c>
      <c r="C6983">
        <f>IF(B6983&lt;P_3,3,IF(B6983&lt;P_3+P_4,4,5))</f>
        <v/>
      </c>
      <c r="D6983">
        <f>NORM.S.INV(RAND())</f>
        <v/>
      </c>
      <c r="E6983">
        <f>V0*EXP((rf-q_leak-0.5*sigma^2)*C6983+sigma*SQRT(C6983)*D6983)</f>
        <v/>
      </c>
      <c r="F6983">
        <f>SHL_face*(1+SHL_rate)^C6983</f>
        <v/>
      </c>
      <c r="G6983">
        <f>Pref_face*(1+Pref_rate)^C6983</f>
        <v/>
      </c>
      <c r="H6983">
        <f>MAX(E6983-F6983-G6983,0)</f>
        <v/>
      </c>
      <c r="I6983">
        <f>MIN(E6983,F6983+G6983)+(1-MgmtPct)*H6983</f>
        <v/>
      </c>
      <c r="J6983">
        <f>IF(I6983/SponsorCost&gt;=RatchetTrigger,1,0)</f>
        <v/>
      </c>
      <c r="K6983">
        <f>IF(J6983=1,MgmtPctRatchet,MgmtPct)</f>
        <v/>
      </c>
      <c r="L6983">
        <f>K6983*H6983</f>
        <v/>
      </c>
      <c r="M6983">
        <f>EXP(-rf*C6983)*L6983</f>
        <v/>
      </c>
      <c r="N6983">
        <f>EXP(-rf*C6983)*E6983</f>
        <v/>
      </c>
    </row>
    <row r="6984">
      <c r="A6984" t="n">
        <v>6976</v>
      </c>
      <c r="B6984">
        <f>RAND()</f>
        <v/>
      </c>
      <c r="C6984">
        <f>IF(B6984&lt;P_3,3,IF(B6984&lt;P_3+P_4,4,5))</f>
        <v/>
      </c>
      <c r="D6984">
        <f>NORM.S.INV(RAND())</f>
        <v/>
      </c>
      <c r="E6984">
        <f>V0*EXP((rf-q_leak-0.5*sigma^2)*C6984+sigma*SQRT(C6984)*D6984)</f>
        <v/>
      </c>
      <c r="F6984">
        <f>SHL_face*(1+SHL_rate)^C6984</f>
        <v/>
      </c>
      <c r="G6984">
        <f>Pref_face*(1+Pref_rate)^C6984</f>
        <v/>
      </c>
      <c r="H6984">
        <f>MAX(E6984-F6984-G6984,0)</f>
        <v/>
      </c>
      <c r="I6984">
        <f>MIN(E6984,F6984+G6984)+(1-MgmtPct)*H6984</f>
        <v/>
      </c>
      <c r="J6984">
        <f>IF(I6984/SponsorCost&gt;=RatchetTrigger,1,0)</f>
        <v/>
      </c>
      <c r="K6984">
        <f>IF(J6984=1,MgmtPctRatchet,MgmtPct)</f>
        <v/>
      </c>
      <c r="L6984">
        <f>K6984*H6984</f>
        <v/>
      </c>
      <c r="M6984">
        <f>EXP(-rf*C6984)*L6984</f>
        <v/>
      </c>
      <c r="N6984">
        <f>EXP(-rf*C6984)*E6984</f>
        <v/>
      </c>
    </row>
    <row r="6985">
      <c r="A6985" t="n">
        <v>6977</v>
      </c>
      <c r="B6985">
        <f>RAND()</f>
        <v/>
      </c>
      <c r="C6985">
        <f>IF(B6985&lt;P_3,3,IF(B6985&lt;P_3+P_4,4,5))</f>
        <v/>
      </c>
      <c r="D6985">
        <f>NORM.S.INV(RAND())</f>
        <v/>
      </c>
      <c r="E6985">
        <f>V0*EXP((rf-q_leak-0.5*sigma^2)*C6985+sigma*SQRT(C6985)*D6985)</f>
        <v/>
      </c>
      <c r="F6985">
        <f>SHL_face*(1+SHL_rate)^C6985</f>
        <v/>
      </c>
      <c r="G6985">
        <f>Pref_face*(1+Pref_rate)^C6985</f>
        <v/>
      </c>
      <c r="H6985">
        <f>MAX(E6985-F6985-G6985,0)</f>
        <v/>
      </c>
      <c r="I6985">
        <f>MIN(E6985,F6985+G6985)+(1-MgmtPct)*H6985</f>
        <v/>
      </c>
      <c r="J6985">
        <f>IF(I6985/SponsorCost&gt;=RatchetTrigger,1,0)</f>
        <v/>
      </c>
      <c r="K6985">
        <f>IF(J6985=1,MgmtPctRatchet,MgmtPct)</f>
        <v/>
      </c>
      <c r="L6985">
        <f>K6985*H6985</f>
        <v/>
      </c>
      <c r="M6985">
        <f>EXP(-rf*C6985)*L6985</f>
        <v/>
      </c>
      <c r="N6985">
        <f>EXP(-rf*C6985)*E6985</f>
        <v/>
      </c>
    </row>
    <row r="6986">
      <c r="A6986" t="n">
        <v>6978</v>
      </c>
      <c r="B6986">
        <f>RAND()</f>
        <v/>
      </c>
      <c r="C6986">
        <f>IF(B6986&lt;P_3,3,IF(B6986&lt;P_3+P_4,4,5))</f>
        <v/>
      </c>
      <c r="D6986">
        <f>NORM.S.INV(RAND())</f>
        <v/>
      </c>
      <c r="E6986">
        <f>V0*EXP((rf-q_leak-0.5*sigma^2)*C6986+sigma*SQRT(C6986)*D6986)</f>
        <v/>
      </c>
      <c r="F6986">
        <f>SHL_face*(1+SHL_rate)^C6986</f>
        <v/>
      </c>
      <c r="G6986">
        <f>Pref_face*(1+Pref_rate)^C6986</f>
        <v/>
      </c>
      <c r="H6986">
        <f>MAX(E6986-F6986-G6986,0)</f>
        <v/>
      </c>
      <c r="I6986">
        <f>MIN(E6986,F6986+G6986)+(1-MgmtPct)*H6986</f>
        <v/>
      </c>
      <c r="J6986">
        <f>IF(I6986/SponsorCost&gt;=RatchetTrigger,1,0)</f>
        <v/>
      </c>
      <c r="K6986">
        <f>IF(J6986=1,MgmtPctRatchet,MgmtPct)</f>
        <v/>
      </c>
      <c r="L6986">
        <f>K6986*H6986</f>
        <v/>
      </c>
      <c r="M6986">
        <f>EXP(-rf*C6986)*L6986</f>
        <v/>
      </c>
      <c r="N6986">
        <f>EXP(-rf*C6986)*E6986</f>
        <v/>
      </c>
    </row>
    <row r="6987">
      <c r="A6987" t="n">
        <v>6979</v>
      </c>
      <c r="B6987">
        <f>RAND()</f>
        <v/>
      </c>
      <c r="C6987">
        <f>IF(B6987&lt;P_3,3,IF(B6987&lt;P_3+P_4,4,5))</f>
        <v/>
      </c>
      <c r="D6987">
        <f>NORM.S.INV(RAND())</f>
        <v/>
      </c>
      <c r="E6987">
        <f>V0*EXP((rf-q_leak-0.5*sigma^2)*C6987+sigma*SQRT(C6987)*D6987)</f>
        <v/>
      </c>
      <c r="F6987">
        <f>SHL_face*(1+SHL_rate)^C6987</f>
        <v/>
      </c>
      <c r="G6987">
        <f>Pref_face*(1+Pref_rate)^C6987</f>
        <v/>
      </c>
      <c r="H6987">
        <f>MAX(E6987-F6987-G6987,0)</f>
        <v/>
      </c>
      <c r="I6987">
        <f>MIN(E6987,F6987+G6987)+(1-MgmtPct)*H6987</f>
        <v/>
      </c>
      <c r="J6987">
        <f>IF(I6987/SponsorCost&gt;=RatchetTrigger,1,0)</f>
        <v/>
      </c>
      <c r="K6987">
        <f>IF(J6987=1,MgmtPctRatchet,MgmtPct)</f>
        <v/>
      </c>
      <c r="L6987">
        <f>K6987*H6987</f>
        <v/>
      </c>
      <c r="M6987">
        <f>EXP(-rf*C6987)*L6987</f>
        <v/>
      </c>
      <c r="N6987">
        <f>EXP(-rf*C6987)*E6987</f>
        <v/>
      </c>
    </row>
    <row r="6988">
      <c r="A6988" t="n">
        <v>6980</v>
      </c>
      <c r="B6988">
        <f>RAND()</f>
        <v/>
      </c>
      <c r="C6988">
        <f>IF(B6988&lt;P_3,3,IF(B6988&lt;P_3+P_4,4,5))</f>
        <v/>
      </c>
      <c r="D6988">
        <f>NORM.S.INV(RAND())</f>
        <v/>
      </c>
      <c r="E6988">
        <f>V0*EXP((rf-q_leak-0.5*sigma^2)*C6988+sigma*SQRT(C6988)*D6988)</f>
        <v/>
      </c>
      <c r="F6988">
        <f>SHL_face*(1+SHL_rate)^C6988</f>
        <v/>
      </c>
      <c r="G6988">
        <f>Pref_face*(1+Pref_rate)^C6988</f>
        <v/>
      </c>
      <c r="H6988">
        <f>MAX(E6988-F6988-G6988,0)</f>
        <v/>
      </c>
      <c r="I6988">
        <f>MIN(E6988,F6988+G6988)+(1-MgmtPct)*H6988</f>
        <v/>
      </c>
      <c r="J6988">
        <f>IF(I6988/SponsorCost&gt;=RatchetTrigger,1,0)</f>
        <v/>
      </c>
      <c r="K6988">
        <f>IF(J6988=1,MgmtPctRatchet,MgmtPct)</f>
        <v/>
      </c>
      <c r="L6988">
        <f>K6988*H6988</f>
        <v/>
      </c>
      <c r="M6988">
        <f>EXP(-rf*C6988)*L6988</f>
        <v/>
      </c>
      <c r="N6988">
        <f>EXP(-rf*C6988)*E6988</f>
        <v/>
      </c>
    </row>
    <row r="6989">
      <c r="A6989" t="n">
        <v>6981</v>
      </c>
      <c r="B6989">
        <f>RAND()</f>
        <v/>
      </c>
      <c r="C6989">
        <f>IF(B6989&lt;P_3,3,IF(B6989&lt;P_3+P_4,4,5))</f>
        <v/>
      </c>
      <c r="D6989">
        <f>NORM.S.INV(RAND())</f>
        <v/>
      </c>
      <c r="E6989">
        <f>V0*EXP((rf-q_leak-0.5*sigma^2)*C6989+sigma*SQRT(C6989)*D6989)</f>
        <v/>
      </c>
      <c r="F6989">
        <f>SHL_face*(1+SHL_rate)^C6989</f>
        <v/>
      </c>
      <c r="G6989">
        <f>Pref_face*(1+Pref_rate)^C6989</f>
        <v/>
      </c>
      <c r="H6989">
        <f>MAX(E6989-F6989-G6989,0)</f>
        <v/>
      </c>
      <c r="I6989">
        <f>MIN(E6989,F6989+G6989)+(1-MgmtPct)*H6989</f>
        <v/>
      </c>
      <c r="J6989">
        <f>IF(I6989/SponsorCost&gt;=RatchetTrigger,1,0)</f>
        <v/>
      </c>
      <c r="K6989">
        <f>IF(J6989=1,MgmtPctRatchet,MgmtPct)</f>
        <v/>
      </c>
      <c r="L6989">
        <f>K6989*H6989</f>
        <v/>
      </c>
      <c r="M6989">
        <f>EXP(-rf*C6989)*L6989</f>
        <v/>
      </c>
      <c r="N6989">
        <f>EXP(-rf*C6989)*E6989</f>
        <v/>
      </c>
    </row>
    <row r="6990">
      <c r="A6990" t="n">
        <v>6982</v>
      </c>
      <c r="B6990">
        <f>RAND()</f>
        <v/>
      </c>
      <c r="C6990">
        <f>IF(B6990&lt;P_3,3,IF(B6990&lt;P_3+P_4,4,5))</f>
        <v/>
      </c>
      <c r="D6990">
        <f>NORM.S.INV(RAND())</f>
        <v/>
      </c>
      <c r="E6990">
        <f>V0*EXP((rf-q_leak-0.5*sigma^2)*C6990+sigma*SQRT(C6990)*D6990)</f>
        <v/>
      </c>
      <c r="F6990">
        <f>SHL_face*(1+SHL_rate)^C6990</f>
        <v/>
      </c>
      <c r="G6990">
        <f>Pref_face*(1+Pref_rate)^C6990</f>
        <v/>
      </c>
      <c r="H6990">
        <f>MAX(E6990-F6990-G6990,0)</f>
        <v/>
      </c>
      <c r="I6990">
        <f>MIN(E6990,F6990+G6990)+(1-MgmtPct)*H6990</f>
        <v/>
      </c>
      <c r="J6990">
        <f>IF(I6990/SponsorCost&gt;=RatchetTrigger,1,0)</f>
        <v/>
      </c>
      <c r="K6990">
        <f>IF(J6990=1,MgmtPctRatchet,MgmtPct)</f>
        <v/>
      </c>
      <c r="L6990">
        <f>K6990*H6990</f>
        <v/>
      </c>
      <c r="M6990">
        <f>EXP(-rf*C6990)*L6990</f>
        <v/>
      </c>
      <c r="N6990">
        <f>EXP(-rf*C6990)*E6990</f>
        <v/>
      </c>
    </row>
    <row r="6991">
      <c r="A6991" t="n">
        <v>6983</v>
      </c>
      <c r="B6991">
        <f>RAND()</f>
        <v/>
      </c>
      <c r="C6991">
        <f>IF(B6991&lt;P_3,3,IF(B6991&lt;P_3+P_4,4,5))</f>
        <v/>
      </c>
      <c r="D6991">
        <f>NORM.S.INV(RAND())</f>
        <v/>
      </c>
      <c r="E6991">
        <f>V0*EXP((rf-q_leak-0.5*sigma^2)*C6991+sigma*SQRT(C6991)*D6991)</f>
        <v/>
      </c>
      <c r="F6991">
        <f>SHL_face*(1+SHL_rate)^C6991</f>
        <v/>
      </c>
      <c r="G6991">
        <f>Pref_face*(1+Pref_rate)^C6991</f>
        <v/>
      </c>
      <c r="H6991">
        <f>MAX(E6991-F6991-G6991,0)</f>
        <v/>
      </c>
      <c r="I6991">
        <f>MIN(E6991,F6991+G6991)+(1-MgmtPct)*H6991</f>
        <v/>
      </c>
      <c r="J6991">
        <f>IF(I6991/SponsorCost&gt;=RatchetTrigger,1,0)</f>
        <v/>
      </c>
      <c r="K6991">
        <f>IF(J6991=1,MgmtPctRatchet,MgmtPct)</f>
        <v/>
      </c>
      <c r="L6991">
        <f>K6991*H6991</f>
        <v/>
      </c>
      <c r="M6991">
        <f>EXP(-rf*C6991)*L6991</f>
        <v/>
      </c>
      <c r="N6991">
        <f>EXP(-rf*C6991)*E6991</f>
        <v/>
      </c>
    </row>
    <row r="6992">
      <c r="A6992" t="n">
        <v>6984</v>
      </c>
      <c r="B6992">
        <f>RAND()</f>
        <v/>
      </c>
      <c r="C6992">
        <f>IF(B6992&lt;P_3,3,IF(B6992&lt;P_3+P_4,4,5))</f>
        <v/>
      </c>
      <c r="D6992">
        <f>NORM.S.INV(RAND())</f>
        <v/>
      </c>
      <c r="E6992">
        <f>V0*EXP((rf-q_leak-0.5*sigma^2)*C6992+sigma*SQRT(C6992)*D6992)</f>
        <v/>
      </c>
      <c r="F6992">
        <f>SHL_face*(1+SHL_rate)^C6992</f>
        <v/>
      </c>
      <c r="G6992">
        <f>Pref_face*(1+Pref_rate)^C6992</f>
        <v/>
      </c>
      <c r="H6992">
        <f>MAX(E6992-F6992-G6992,0)</f>
        <v/>
      </c>
      <c r="I6992">
        <f>MIN(E6992,F6992+G6992)+(1-MgmtPct)*H6992</f>
        <v/>
      </c>
      <c r="J6992">
        <f>IF(I6992/SponsorCost&gt;=RatchetTrigger,1,0)</f>
        <v/>
      </c>
      <c r="K6992">
        <f>IF(J6992=1,MgmtPctRatchet,MgmtPct)</f>
        <v/>
      </c>
      <c r="L6992">
        <f>K6992*H6992</f>
        <v/>
      </c>
      <c r="M6992">
        <f>EXP(-rf*C6992)*L6992</f>
        <v/>
      </c>
      <c r="N6992">
        <f>EXP(-rf*C6992)*E6992</f>
        <v/>
      </c>
    </row>
    <row r="6993">
      <c r="A6993" t="n">
        <v>6985</v>
      </c>
      <c r="B6993">
        <f>RAND()</f>
        <v/>
      </c>
      <c r="C6993">
        <f>IF(B6993&lt;P_3,3,IF(B6993&lt;P_3+P_4,4,5))</f>
        <v/>
      </c>
      <c r="D6993">
        <f>NORM.S.INV(RAND())</f>
        <v/>
      </c>
      <c r="E6993">
        <f>V0*EXP((rf-q_leak-0.5*sigma^2)*C6993+sigma*SQRT(C6993)*D6993)</f>
        <v/>
      </c>
      <c r="F6993">
        <f>SHL_face*(1+SHL_rate)^C6993</f>
        <v/>
      </c>
      <c r="G6993">
        <f>Pref_face*(1+Pref_rate)^C6993</f>
        <v/>
      </c>
      <c r="H6993">
        <f>MAX(E6993-F6993-G6993,0)</f>
        <v/>
      </c>
      <c r="I6993">
        <f>MIN(E6993,F6993+G6993)+(1-MgmtPct)*H6993</f>
        <v/>
      </c>
      <c r="J6993">
        <f>IF(I6993/SponsorCost&gt;=RatchetTrigger,1,0)</f>
        <v/>
      </c>
      <c r="K6993">
        <f>IF(J6993=1,MgmtPctRatchet,MgmtPct)</f>
        <v/>
      </c>
      <c r="L6993">
        <f>K6993*H6993</f>
        <v/>
      </c>
      <c r="M6993">
        <f>EXP(-rf*C6993)*L6993</f>
        <v/>
      </c>
      <c r="N6993">
        <f>EXP(-rf*C6993)*E6993</f>
        <v/>
      </c>
    </row>
    <row r="6994">
      <c r="A6994" t="n">
        <v>6986</v>
      </c>
      <c r="B6994">
        <f>RAND()</f>
        <v/>
      </c>
      <c r="C6994">
        <f>IF(B6994&lt;P_3,3,IF(B6994&lt;P_3+P_4,4,5))</f>
        <v/>
      </c>
      <c r="D6994">
        <f>NORM.S.INV(RAND())</f>
        <v/>
      </c>
      <c r="E6994">
        <f>V0*EXP((rf-q_leak-0.5*sigma^2)*C6994+sigma*SQRT(C6994)*D6994)</f>
        <v/>
      </c>
      <c r="F6994">
        <f>SHL_face*(1+SHL_rate)^C6994</f>
        <v/>
      </c>
      <c r="G6994">
        <f>Pref_face*(1+Pref_rate)^C6994</f>
        <v/>
      </c>
      <c r="H6994">
        <f>MAX(E6994-F6994-G6994,0)</f>
        <v/>
      </c>
      <c r="I6994">
        <f>MIN(E6994,F6994+G6994)+(1-MgmtPct)*H6994</f>
        <v/>
      </c>
      <c r="J6994">
        <f>IF(I6994/SponsorCost&gt;=RatchetTrigger,1,0)</f>
        <v/>
      </c>
      <c r="K6994">
        <f>IF(J6994=1,MgmtPctRatchet,MgmtPct)</f>
        <v/>
      </c>
      <c r="L6994">
        <f>K6994*H6994</f>
        <v/>
      </c>
      <c r="M6994">
        <f>EXP(-rf*C6994)*L6994</f>
        <v/>
      </c>
      <c r="N6994">
        <f>EXP(-rf*C6994)*E6994</f>
        <v/>
      </c>
    </row>
    <row r="6995">
      <c r="A6995" t="n">
        <v>6987</v>
      </c>
      <c r="B6995">
        <f>RAND()</f>
        <v/>
      </c>
      <c r="C6995">
        <f>IF(B6995&lt;P_3,3,IF(B6995&lt;P_3+P_4,4,5))</f>
        <v/>
      </c>
      <c r="D6995">
        <f>NORM.S.INV(RAND())</f>
        <v/>
      </c>
      <c r="E6995">
        <f>V0*EXP((rf-q_leak-0.5*sigma^2)*C6995+sigma*SQRT(C6995)*D6995)</f>
        <v/>
      </c>
      <c r="F6995">
        <f>SHL_face*(1+SHL_rate)^C6995</f>
        <v/>
      </c>
      <c r="G6995">
        <f>Pref_face*(1+Pref_rate)^C6995</f>
        <v/>
      </c>
      <c r="H6995">
        <f>MAX(E6995-F6995-G6995,0)</f>
        <v/>
      </c>
      <c r="I6995">
        <f>MIN(E6995,F6995+G6995)+(1-MgmtPct)*H6995</f>
        <v/>
      </c>
      <c r="J6995">
        <f>IF(I6995/SponsorCost&gt;=RatchetTrigger,1,0)</f>
        <v/>
      </c>
      <c r="K6995">
        <f>IF(J6995=1,MgmtPctRatchet,MgmtPct)</f>
        <v/>
      </c>
      <c r="L6995">
        <f>K6995*H6995</f>
        <v/>
      </c>
      <c r="M6995">
        <f>EXP(-rf*C6995)*L6995</f>
        <v/>
      </c>
      <c r="N6995">
        <f>EXP(-rf*C6995)*E6995</f>
        <v/>
      </c>
    </row>
    <row r="6996">
      <c r="A6996" t="n">
        <v>6988</v>
      </c>
      <c r="B6996">
        <f>RAND()</f>
        <v/>
      </c>
      <c r="C6996">
        <f>IF(B6996&lt;P_3,3,IF(B6996&lt;P_3+P_4,4,5))</f>
        <v/>
      </c>
      <c r="D6996">
        <f>NORM.S.INV(RAND())</f>
        <v/>
      </c>
      <c r="E6996">
        <f>V0*EXP((rf-q_leak-0.5*sigma^2)*C6996+sigma*SQRT(C6996)*D6996)</f>
        <v/>
      </c>
      <c r="F6996">
        <f>SHL_face*(1+SHL_rate)^C6996</f>
        <v/>
      </c>
      <c r="G6996">
        <f>Pref_face*(1+Pref_rate)^C6996</f>
        <v/>
      </c>
      <c r="H6996">
        <f>MAX(E6996-F6996-G6996,0)</f>
        <v/>
      </c>
      <c r="I6996">
        <f>MIN(E6996,F6996+G6996)+(1-MgmtPct)*H6996</f>
        <v/>
      </c>
      <c r="J6996">
        <f>IF(I6996/SponsorCost&gt;=RatchetTrigger,1,0)</f>
        <v/>
      </c>
      <c r="K6996">
        <f>IF(J6996=1,MgmtPctRatchet,MgmtPct)</f>
        <v/>
      </c>
      <c r="L6996">
        <f>K6996*H6996</f>
        <v/>
      </c>
      <c r="M6996">
        <f>EXP(-rf*C6996)*L6996</f>
        <v/>
      </c>
      <c r="N6996">
        <f>EXP(-rf*C6996)*E6996</f>
        <v/>
      </c>
    </row>
    <row r="6997">
      <c r="A6997" t="n">
        <v>6989</v>
      </c>
      <c r="B6997">
        <f>RAND()</f>
        <v/>
      </c>
      <c r="C6997">
        <f>IF(B6997&lt;P_3,3,IF(B6997&lt;P_3+P_4,4,5))</f>
        <v/>
      </c>
      <c r="D6997">
        <f>NORM.S.INV(RAND())</f>
        <v/>
      </c>
      <c r="E6997">
        <f>V0*EXP((rf-q_leak-0.5*sigma^2)*C6997+sigma*SQRT(C6997)*D6997)</f>
        <v/>
      </c>
      <c r="F6997">
        <f>SHL_face*(1+SHL_rate)^C6997</f>
        <v/>
      </c>
      <c r="G6997">
        <f>Pref_face*(1+Pref_rate)^C6997</f>
        <v/>
      </c>
      <c r="H6997">
        <f>MAX(E6997-F6997-G6997,0)</f>
        <v/>
      </c>
      <c r="I6997">
        <f>MIN(E6997,F6997+G6997)+(1-MgmtPct)*H6997</f>
        <v/>
      </c>
      <c r="J6997">
        <f>IF(I6997/SponsorCost&gt;=RatchetTrigger,1,0)</f>
        <v/>
      </c>
      <c r="K6997">
        <f>IF(J6997=1,MgmtPctRatchet,MgmtPct)</f>
        <v/>
      </c>
      <c r="L6997">
        <f>K6997*H6997</f>
        <v/>
      </c>
      <c r="M6997">
        <f>EXP(-rf*C6997)*L6997</f>
        <v/>
      </c>
      <c r="N6997">
        <f>EXP(-rf*C6997)*E6997</f>
        <v/>
      </c>
    </row>
    <row r="6998">
      <c r="A6998" t="n">
        <v>6990</v>
      </c>
      <c r="B6998">
        <f>RAND()</f>
        <v/>
      </c>
      <c r="C6998">
        <f>IF(B6998&lt;P_3,3,IF(B6998&lt;P_3+P_4,4,5))</f>
        <v/>
      </c>
      <c r="D6998">
        <f>NORM.S.INV(RAND())</f>
        <v/>
      </c>
      <c r="E6998">
        <f>V0*EXP((rf-q_leak-0.5*sigma^2)*C6998+sigma*SQRT(C6998)*D6998)</f>
        <v/>
      </c>
      <c r="F6998">
        <f>SHL_face*(1+SHL_rate)^C6998</f>
        <v/>
      </c>
      <c r="G6998">
        <f>Pref_face*(1+Pref_rate)^C6998</f>
        <v/>
      </c>
      <c r="H6998">
        <f>MAX(E6998-F6998-G6998,0)</f>
        <v/>
      </c>
      <c r="I6998">
        <f>MIN(E6998,F6998+G6998)+(1-MgmtPct)*H6998</f>
        <v/>
      </c>
      <c r="J6998">
        <f>IF(I6998/SponsorCost&gt;=RatchetTrigger,1,0)</f>
        <v/>
      </c>
      <c r="K6998">
        <f>IF(J6998=1,MgmtPctRatchet,MgmtPct)</f>
        <v/>
      </c>
      <c r="L6998">
        <f>K6998*H6998</f>
        <v/>
      </c>
      <c r="M6998">
        <f>EXP(-rf*C6998)*L6998</f>
        <v/>
      </c>
      <c r="N6998">
        <f>EXP(-rf*C6998)*E6998</f>
        <v/>
      </c>
    </row>
    <row r="6999">
      <c r="A6999" t="n">
        <v>6991</v>
      </c>
      <c r="B6999">
        <f>RAND()</f>
        <v/>
      </c>
      <c r="C6999">
        <f>IF(B6999&lt;P_3,3,IF(B6999&lt;P_3+P_4,4,5))</f>
        <v/>
      </c>
      <c r="D6999">
        <f>NORM.S.INV(RAND())</f>
        <v/>
      </c>
      <c r="E6999">
        <f>V0*EXP((rf-q_leak-0.5*sigma^2)*C6999+sigma*SQRT(C6999)*D6999)</f>
        <v/>
      </c>
      <c r="F6999">
        <f>SHL_face*(1+SHL_rate)^C6999</f>
        <v/>
      </c>
      <c r="G6999">
        <f>Pref_face*(1+Pref_rate)^C6999</f>
        <v/>
      </c>
      <c r="H6999">
        <f>MAX(E6999-F6999-G6999,0)</f>
        <v/>
      </c>
      <c r="I6999">
        <f>MIN(E6999,F6999+G6999)+(1-MgmtPct)*H6999</f>
        <v/>
      </c>
      <c r="J6999">
        <f>IF(I6999/SponsorCost&gt;=RatchetTrigger,1,0)</f>
        <v/>
      </c>
      <c r="K6999">
        <f>IF(J6999=1,MgmtPctRatchet,MgmtPct)</f>
        <v/>
      </c>
      <c r="L6999">
        <f>K6999*H6999</f>
        <v/>
      </c>
      <c r="M6999">
        <f>EXP(-rf*C6999)*L6999</f>
        <v/>
      </c>
      <c r="N6999">
        <f>EXP(-rf*C6999)*E6999</f>
        <v/>
      </c>
    </row>
    <row r="7000">
      <c r="A7000" t="n">
        <v>6992</v>
      </c>
      <c r="B7000">
        <f>RAND()</f>
        <v/>
      </c>
      <c r="C7000">
        <f>IF(B7000&lt;P_3,3,IF(B7000&lt;P_3+P_4,4,5))</f>
        <v/>
      </c>
      <c r="D7000">
        <f>NORM.S.INV(RAND())</f>
        <v/>
      </c>
      <c r="E7000">
        <f>V0*EXP((rf-q_leak-0.5*sigma^2)*C7000+sigma*SQRT(C7000)*D7000)</f>
        <v/>
      </c>
      <c r="F7000">
        <f>SHL_face*(1+SHL_rate)^C7000</f>
        <v/>
      </c>
      <c r="G7000">
        <f>Pref_face*(1+Pref_rate)^C7000</f>
        <v/>
      </c>
      <c r="H7000">
        <f>MAX(E7000-F7000-G7000,0)</f>
        <v/>
      </c>
      <c r="I7000">
        <f>MIN(E7000,F7000+G7000)+(1-MgmtPct)*H7000</f>
        <v/>
      </c>
      <c r="J7000">
        <f>IF(I7000/SponsorCost&gt;=RatchetTrigger,1,0)</f>
        <v/>
      </c>
      <c r="K7000">
        <f>IF(J7000=1,MgmtPctRatchet,MgmtPct)</f>
        <v/>
      </c>
      <c r="L7000">
        <f>K7000*H7000</f>
        <v/>
      </c>
      <c r="M7000">
        <f>EXP(-rf*C7000)*L7000</f>
        <v/>
      </c>
      <c r="N7000">
        <f>EXP(-rf*C7000)*E7000</f>
        <v/>
      </c>
    </row>
    <row r="7001">
      <c r="A7001" t="n">
        <v>6993</v>
      </c>
      <c r="B7001">
        <f>RAND()</f>
        <v/>
      </c>
      <c r="C7001">
        <f>IF(B7001&lt;P_3,3,IF(B7001&lt;P_3+P_4,4,5))</f>
        <v/>
      </c>
      <c r="D7001">
        <f>NORM.S.INV(RAND())</f>
        <v/>
      </c>
      <c r="E7001">
        <f>V0*EXP((rf-q_leak-0.5*sigma^2)*C7001+sigma*SQRT(C7001)*D7001)</f>
        <v/>
      </c>
      <c r="F7001">
        <f>SHL_face*(1+SHL_rate)^C7001</f>
        <v/>
      </c>
      <c r="G7001">
        <f>Pref_face*(1+Pref_rate)^C7001</f>
        <v/>
      </c>
      <c r="H7001">
        <f>MAX(E7001-F7001-G7001,0)</f>
        <v/>
      </c>
      <c r="I7001">
        <f>MIN(E7001,F7001+G7001)+(1-MgmtPct)*H7001</f>
        <v/>
      </c>
      <c r="J7001">
        <f>IF(I7001/SponsorCost&gt;=RatchetTrigger,1,0)</f>
        <v/>
      </c>
      <c r="K7001">
        <f>IF(J7001=1,MgmtPctRatchet,MgmtPct)</f>
        <v/>
      </c>
      <c r="L7001">
        <f>K7001*H7001</f>
        <v/>
      </c>
      <c r="M7001">
        <f>EXP(-rf*C7001)*L7001</f>
        <v/>
      </c>
      <c r="N7001">
        <f>EXP(-rf*C7001)*E7001</f>
        <v/>
      </c>
    </row>
    <row r="7002">
      <c r="A7002" t="n">
        <v>6994</v>
      </c>
      <c r="B7002">
        <f>RAND()</f>
        <v/>
      </c>
      <c r="C7002">
        <f>IF(B7002&lt;P_3,3,IF(B7002&lt;P_3+P_4,4,5))</f>
        <v/>
      </c>
      <c r="D7002">
        <f>NORM.S.INV(RAND())</f>
        <v/>
      </c>
      <c r="E7002">
        <f>V0*EXP((rf-q_leak-0.5*sigma^2)*C7002+sigma*SQRT(C7002)*D7002)</f>
        <v/>
      </c>
      <c r="F7002">
        <f>SHL_face*(1+SHL_rate)^C7002</f>
        <v/>
      </c>
      <c r="G7002">
        <f>Pref_face*(1+Pref_rate)^C7002</f>
        <v/>
      </c>
      <c r="H7002">
        <f>MAX(E7002-F7002-G7002,0)</f>
        <v/>
      </c>
      <c r="I7002">
        <f>MIN(E7002,F7002+G7002)+(1-MgmtPct)*H7002</f>
        <v/>
      </c>
      <c r="J7002">
        <f>IF(I7002/SponsorCost&gt;=RatchetTrigger,1,0)</f>
        <v/>
      </c>
      <c r="K7002">
        <f>IF(J7002=1,MgmtPctRatchet,MgmtPct)</f>
        <v/>
      </c>
      <c r="L7002">
        <f>K7002*H7002</f>
        <v/>
      </c>
      <c r="M7002">
        <f>EXP(-rf*C7002)*L7002</f>
        <v/>
      </c>
      <c r="N7002">
        <f>EXP(-rf*C7002)*E7002</f>
        <v/>
      </c>
    </row>
    <row r="7003">
      <c r="A7003" t="n">
        <v>6995</v>
      </c>
      <c r="B7003">
        <f>RAND()</f>
        <v/>
      </c>
      <c r="C7003">
        <f>IF(B7003&lt;P_3,3,IF(B7003&lt;P_3+P_4,4,5))</f>
        <v/>
      </c>
      <c r="D7003">
        <f>NORM.S.INV(RAND())</f>
        <v/>
      </c>
      <c r="E7003">
        <f>V0*EXP((rf-q_leak-0.5*sigma^2)*C7003+sigma*SQRT(C7003)*D7003)</f>
        <v/>
      </c>
      <c r="F7003">
        <f>SHL_face*(1+SHL_rate)^C7003</f>
        <v/>
      </c>
      <c r="G7003">
        <f>Pref_face*(1+Pref_rate)^C7003</f>
        <v/>
      </c>
      <c r="H7003">
        <f>MAX(E7003-F7003-G7003,0)</f>
        <v/>
      </c>
      <c r="I7003">
        <f>MIN(E7003,F7003+G7003)+(1-MgmtPct)*H7003</f>
        <v/>
      </c>
      <c r="J7003">
        <f>IF(I7003/SponsorCost&gt;=RatchetTrigger,1,0)</f>
        <v/>
      </c>
      <c r="K7003">
        <f>IF(J7003=1,MgmtPctRatchet,MgmtPct)</f>
        <v/>
      </c>
      <c r="L7003">
        <f>K7003*H7003</f>
        <v/>
      </c>
      <c r="M7003">
        <f>EXP(-rf*C7003)*L7003</f>
        <v/>
      </c>
      <c r="N7003">
        <f>EXP(-rf*C7003)*E7003</f>
        <v/>
      </c>
    </row>
    <row r="7004">
      <c r="A7004" t="n">
        <v>6996</v>
      </c>
      <c r="B7004">
        <f>RAND()</f>
        <v/>
      </c>
      <c r="C7004">
        <f>IF(B7004&lt;P_3,3,IF(B7004&lt;P_3+P_4,4,5))</f>
        <v/>
      </c>
      <c r="D7004">
        <f>NORM.S.INV(RAND())</f>
        <v/>
      </c>
      <c r="E7004">
        <f>V0*EXP((rf-q_leak-0.5*sigma^2)*C7004+sigma*SQRT(C7004)*D7004)</f>
        <v/>
      </c>
      <c r="F7004">
        <f>SHL_face*(1+SHL_rate)^C7004</f>
        <v/>
      </c>
      <c r="G7004">
        <f>Pref_face*(1+Pref_rate)^C7004</f>
        <v/>
      </c>
      <c r="H7004">
        <f>MAX(E7004-F7004-G7004,0)</f>
        <v/>
      </c>
      <c r="I7004">
        <f>MIN(E7004,F7004+G7004)+(1-MgmtPct)*H7004</f>
        <v/>
      </c>
      <c r="J7004">
        <f>IF(I7004/SponsorCost&gt;=RatchetTrigger,1,0)</f>
        <v/>
      </c>
      <c r="K7004">
        <f>IF(J7004=1,MgmtPctRatchet,MgmtPct)</f>
        <v/>
      </c>
      <c r="L7004">
        <f>K7004*H7004</f>
        <v/>
      </c>
      <c r="M7004">
        <f>EXP(-rf*C7004)*L7004</f>
        <v/>
      </c>
      <c r="N7004">
        <f>EXP(-rf*C7004)*E7004</f>
        <v/>
      </c>
    </row>
    <row r="7005">
      <c r="A7005" t="n">
        <v>6997</v>
      </c>
      <c r="B7005">
        <f>RAND()</f>
        <v/>
      </c>
      <c r="C7005">
        <f>IF(B7005&lt;P_3,3,IF(B7005&lt;P_3+P_4,4,5))</f>
        <v/>
      </c>
      <c r="D7005">
        <f>NORM.S.INV(RAND())</f>
        <v/>
      </c>
      <c r="E7005">
        <f>V0*EXP((rf-q_leak-0.5*sigma^2)*C7005+sigma*SQRT(C7005)*D7005)</f>
        <v/>
      </c>
      <c r="F7005">
        <f>SHL_face*(1+SHL_rate)^C7005</f>
        <v/>
      </c>
      <c r="G7005">
        <f>Pref_face*(1+Pref_rate)^C7005</f>
        <v/>
      </c>
      <c r="H7005">
        <f>MAX(E7005-F7005-G7005,0)</f>
        <v/>
      </c>
      <c r="I7005">
        <f>MIN(E7005,F7005+G7005)+(1-MgmtPct)*H7005</f>
        <v/>
      </c>
      <c r="J7005">
        <f>IF(I7005/SponsorCost&gt;=RatchetTrigger,1,0)</f>
        <v/>
      </c>
      <c r="K7005">
        <f>IF(J7005=1,MgmtPctRatchet,MgmtPct)</f>
        <v/>
      </c>
      <c r="L7005">
        <f>K7005*H7005</f>
        <v/>
      </c>
      <c r="M7005">
        <f>EXP(-rf*C7005)*L7005</f>
        <v/>
      </c>
      <c r="N7005">
        <f>EXP(-rf*C7005)*E7005</f>
        <v/>
      </c>
    </row>
    <row r="7006">
      <c r="A7006" t="n">
        <v>6998</v>
      </c>
      <c r="B7006">
        <f>RAND()</f>
        <v/>
      </c>
      <c r="C7006">
        <f>IF(B7006&lt;P_3,3,IF(B7006&lt;P_3+P_4,4,5))</f>
        <v/>
      </c>
      <c r="D7006">
        <f>NORM.S.INV(RAND())</f>
        <v/>
      </c>
      <c r="E7006">
        <f>V0*EXP((rf-q_leak-0.5*sigma^2)*C7006+sigma*SQRT(C7006)*D7006)</f>
        <v/>
      </c>
      <c r="F7006">
        <f>SHL_face*(1+SHL_rate)^C7006</f>
        <v/>
      </c>
      <c r="G7006">
        <f>Pref_face*(1+Pref_rate)^C7006</f>
        <v/>
      </c>
      <c r="H7006">
        <f>MAX(E7006-F7006-G7006,0)</f>
        <v/>
      </c>
      <c r="I7006">
        <f>MIN(E7006,F7006+G7006)+(1-MgmtPct)*H7006</f>
        <v/>
      </c>
      <c r="J7006">
        <f>IF(I7006/SponsorCost&gt;=RatchetTrigger,1,0)</f>
        <v/>
      </c>
      <c r="K7006">
        <f>IF(J7006=1,MgmtPctRatchet,MgmtPct)</f>
        <v/>
      </c>
      <c r="L7006">
        <f>K7006*H7006</f>
        <v/>
      </c>
      <c r="M7006">
        <f>EXP(-rf*C7006)*L7006</f>
        <v/>
      </c>
      <c r="N7006">
        <f>EXP(-rf*C7006)*E7006</f>
        <v/>
      </c>
    </row>
    <row r="7007">
      <c r="A7007" t="n">
        <v>6999</v>
      </c>
      <c r="B7007">
        <f>RAND()</f>
        <v/>
      </c>
      <c r="C7007">
        <f>IF(B7007&lt;P_3,3,IF(B7007&lt;P_3+P_4,4,5))</f>
        <v/>
      </c>
      <c r="D7007">
        <f>NORM.S.INV(RAND())</f>
        <v/>
      </c>
      <c r="E7007">
        <f>V0*EXP((rf-q_leak-0.5*sigma^2)*C7007+sigma*SQRT(C7007)*D7007)</f>
        <v/>
      </c>
      <c r="F7007">
        <f>SHL_face*(1+SHL_rate)^C7007</f>
        <v/>
      </c>
      <c r="G7007">
        <f>Pref_face*(1+Pref_rate)^C7007</f>
        <v/>
      </c>
      <c r="H7007">
        <f>MAX(E7007-F7007-G7007,0)</f>
        <v/>
      </c>
      <c r="I7007">
        <f>MIN(E7007,F7007+G7007)+(1-MgmtPct)*H7007</f>
        <v/>
      </c>
      <c r="J7007">
        <f>IF(I7007/SponsorCost&gt;=RatchetTrigger,1,0)</f>
        <v/>
      </c>
      <c r="K7007">
        <f>IF(J7007=1,MgmtPctRatchet,MgmtPct)</f>
        <v/>
      </c>
      <c r="L7007">
        <f>K7007*H7007</f>
        <v/>
      </c>
      <c r="M7007">
        <f>EXP(-rf*C7007)*L7007</f>
        <v/>
      </c>
      <c r="N7007">
        <f>EXP(-rf*C7007)*E7007</f>
        <v/>
      </c>
    </row>
    <row r="7008">
      <c r="A7008" t="n">
        <v>7000</v>
      </c>
      <c r="B7008">
        <f>RAND()</f>
        <v/>
      </c>
      <c r="C7008">
        <f>IF(B7008&lt;P_3,3,IF(B7008&lt;P_3+P_4,4,5))</f>
        <v/>
      </c>
      <c r="D7008">
        <f>NORM.S.INV(RAND())</f>
        <v/>
      </c>
      <c r="E7008">
        <f>V0*EXP((rf-q_leak-0.5*sigma^2)*C7008+sigma*SQRT(C7008)*D7008)</f>
        <v/>
      </c>
      <c r="F7008">
        <f>SHL_face*(1+SHL_rate)^C7008</f>
        <v/>
      </c>
      <c r="G7008">
        <f>Pref_face*(1+Pref_rate)^C7008</f>
        <v/>
      </c>
      <c r="H7008">
        <f>MAX(E7008-F7008-G7008,0)</f>
        <v/>
      </c>
      <c r="I7008">
        <f>MIN(E7008,F7008+G7008)+(1-MgmtPct)*H7008</f>
        <v/>
      </c>
      <c r="J7008">
        <f>IF(I7008/SponsorCost&gt;=RatchetTrigger,1,0)</f>
        <v/>
      </c>
      <c r="K7008">
        <f>IF(J7008=1,MgmtPctRatchet,MgmtPct)</f>
        <v/>
      </c>
      <c r="L7008">
        <f>K7008*H7008</f>
        <v/>
      </c>
      <c r="M7008">
        <f>EXP(-rf*C7008)*L7008</f>
        <v/>
      </c>
      <c r="N7008">
        <f>EXP(-rf*C7008)*E7008</f>
        <v/>
      </c>
    </row>
    <row r="7009">
      <c r="A7009" t="n">
        <v>7001</v>
      </c>
      <c r="B7009">
        <f>RAND()</f>
        <v/>
      </c>
      <c r="C7009">
        <f>IF(B7009&lt;P_3,3,IF(B7009&lt;P_3+P_4,4,5))</f>
        <v/>
      </c>
      <c r="D7009">
        <f>NORM.S.INV(RAND())</f>
        <v/>
      </c>
      <c r="E7009">
        <f>V0*EXP((rf-q_leak-0.5*sigma^2)*C7009+sigma*SQRT(C7009)*D7009)</f>
        <v/>
      </c>
      <c r="F7009">
        <f>SHL_face*(1+SHL_rate)^C7009</f>
        <v/>
      </c>
      <c r="G7009">
        <f>Pref_face*(1+Pref_rate)^C7009</f>
        <v/>
      </c>
      <c r="H7009">
        <f>MAX(E7009-F7009-G7009,0)</f>
        <v/>
      </c>
      <c r="I7009">
        <f>MIN(E7009,F7009+G7009)+(1-MgmtPct)*H7009</f>
        <v/>
      </c>
      <c r="J7009">
        <f>IF(I7009/SponsorCost&gt;=RatchetTrigger,1,0)</f>
        <v/>
      </c>
      <c r="K7009">
        <f>IF(J7009=1,MgmtPctRatchet,MgmtPct)</f>
        <v/>
      </c>
      <c r="L7009">
        <f>K7009*H7009</f>
        <v/>
      </c>
      <c r="M7009">
        <f>EXP(-rf*C7009)*L7009</f>
        <v/>
      </c>
      <c r="N7009">
        <f>EXP(-rf*C7009)*E7009</f>
        <v/>
      </c>
    </row>
    <row r="7010">
      <c r="A7010" t="n">
        <v>7002</v>
      </c>
      <c r="B7010">
        <f>RAND()</f>
        <v/>
      </c>
      <c r="C7010">
        <f>IF(B7010&lt;P_3,3,IF(B7010&lt;P_3+P_4,4,5))</f>
        <v/>
      </c>
      <c r="D7010">
        <f>NORM.S.INV(RAND())</f>
        <v/>
      </c>
      <c r="E7010">
        <f>V0*EXP((rf-q_leak-0.5*sigma^2)*C7010+sigma*SQRT(C7010)*D7010)</f>
        <v/>
      </c>
      <c r="F7010">
        <f>SHL_face*(1+SHL_rate)^C7010</f>
        <v/>
      </c>
      <c r="G7010">
        <f>Pref_face*(1+Pref_rate)^C7010</f>
        <v/>
      </c>
      <c r="H7010">
        <f>MAX(E7010-F7010-G7010,0)</f>
        <v/>
      </c>
      <c r="I7010">
        <f>MIN(E7010,F7010+G7010)+(1-MgmtPct)*H7010</f>
        <v/>
      </c>
      <c r="J7010">
        <f>IF(I7010/SponsorCost&gt;=RatchetTrigger,1,0)</f>
        <v/>
      </c>
      <c r="K7010">
        <f>IF(J7010=1,MgmtPctRatchet,MgmtPct)</f>
        <v/>
      </c>
      <c r="L7010">
        <f>K7010*H7010</f>
        <v/>
      </c>
      <c r="M7010">
        <f>EXP(-rf*C7010)*L7010</f>
        <v/>
      </c>
      <c r="N7010">
        <f>EXP(-rf*C7010)*E7010</f>
        <v/>
      </c>
    </row>
    <row r="7011">
      <c r="A7011" t="n">
        <v>7003</v>
      </c>
      <c r="B7011">
        <f>RAND()</f>
        <v/>
      </c>
      <c r="C7011">
        <f>IF(B7011&lt;P_3,3,IF(B7011&lt;P_3+P_4,4,5))</f>
        <v/>
      </c>
      <c r="D7011">
        <f>NORM.S.INV(RAND())</f>
        <v/>
      </c>
      <c r="E7011">
        <f>V0*EXP((rf-q_leak-0.5*sigma^2)*C7011+sigma*SQRT(C7011)*D7011)</f>
        <v/>
      </c>
      <c r="F7011">
        <f>SHL_face*(1+SHL_rate)^C7011</f>
        <v/>
      </c>
      <c r="G7011">
        <f>Pref_face*(1+Pref_rate)^C7011</f>
        <v/>
      </c>
      <c r="H7011">
        <f>MAX(E7011-F7011-G7011,0)</f>
        <v/>
      </c>
      <c r="I7011">
        <f>MIN(E7011,F7011+G7011)+(1-MgmtPct)*H7011</f>
        <v/>
      </c>
      <c r="J7011">
        <f>IF(I7011/SponsorCost&gt;=RatchetTrigger,1,0)</f>
        <v/>
      </c>
      <c r="K7011">
        <f>IF(J7011=1,MgmtPctRatchet,MgmtPct)</f>
        <v/>
      </c>
      <c r="L7011">
        <f>K7011*H7011</f>
        <v/>
      </c>
      <c r="M7011">
        <f>EXP(-rf*C7011)*L7011</f>
        <v/>
      </c>
      <c r="N7011">
        <f>EXP(-rf*C7011)*E7011</f>
        <v/>
      </c>
    </row>
    <row r="7012">
      <c r="A7012" t="n">
        <v>7004</v>
      </c>
      <c r="B7012">
        <f>RAND()</f>
        <v/>
      </c>
      <c r="C7012">
        <f>IF(B7012&lt;P_3,3,IF(B7012&lt;P_3+P_4,4,5))</f>
        <v/>
      </c>
      <c r="D7012">
        <f>NORM.S.INV(RAND())</f>
        <v/>
      </c>
      <c r="E7012">
        <f>V0*EXP((rf-q_leak-0.5*sigma^2)*C7012+sigma*SQRT(C7012)*D7012)</f>
        <v/>
      </c>
      <c r="F7012">
        <f>SHL_face*(1+SHL_rate)^C7012</f>
        <v/>
      </c>
      <c r="G7012">
        <f>Pref_face*(1+Pref_rate)^C7012</f>
        <v/>
      </c>
      <c r="H7012">
        <f>MAX(E7012-F7012-G7012,0)</f>
        <v/>
      </c>
      <c r="I7012">
        <f>MIN(E7012,F7012+G7012)+(1-MgmtPct)*H7012</f>
        <v/>
      </c>
      <c r="J7012">
        <f>IF(I7012/SponsorCost&gt;=RatchetTrigger,1,0)</f>
        <v/>
      </c>
      <c r="K7012">
        <f>IF(J7012=1,MgmtPctRatchet,MgmtPct)</f>
        <v/>
      </c>
      <c r="L7012">
        <f>K7012*H7012</f>
        <v/>
      </c>
      <c r="M7012">
        <f>EXP(-rf*C7012)*L7012</f>
        <v/>
      </c>
      <c r="N7012">
        <f>EXP(-rf*C7012)*E7012</f>
        <v/>
      </c>
    </row>
    <row r="7013">
      <c r="A7013" t="n">
        <v>7005</v>
      </c>
      <c r="B7013">
        <f>RAND()</f>
        <v/>
      </c>
      <c r="C7013">
        <f>IF(B7013&lt;P_3,3,IF(B7013&lt;P_3+P_4,4,5))</f>
        <v/>
      </c>
      <c r="D7013">
        <f>NORM.S.INV(RAND())</f>
        <v/>
      </c>
      <c r="E7013">
        <f>V0*EXP((rf-q_leak-0.5*sigma^2)*C7013+sigma*SQRT(C7013)*D7013)</f>
        <v/>
      </c>
      <c r="F7013">
        <f>SHL_face*(1+SHL_rate)^C7013</f>
        <v/>
      </c>
      <c r="G7013">
        <f>Pref_face*(1+Pref_rate)^C7013</f>
        <v/>
      </c>
      <c r="H7013">
        <f>MAX(E7013-F7013-G7013,0)</f>
        <v/>
      </c>
      <c r="I7013">
        <f>MIN(E7013,F7013+G7013)+(1-MgmtPct)*H7013</f>
        <v/>
      </c>
      <c r="J7013">
        <f>IF(I7013/SponsorCost&gt;=RatchetTrigger,1,0)</f>
        <v/>
      </c>
      <c r="K7013">
        <f>IF(J7013=1,MgmtPctRatchet,MgmtPct)</f>
        <v/>
      </c>
      <c r="L7013">
        <f>K7013*H7013</f>
        <v/>
      </c>
      <c r="M7013">
        <f>EXP(-rf*C7013)*L7013</f>
        <v/>
      </c>
      <c r="N7013">
        <f>EXP(-rf*C7013)*E7013</f>
        <v/>
      </c>
    </row>
    <row r="7014">
      <c r="A7014" t="n">
        <v>7006</v>
      </c>
      <c r="B7014">
        <f>RAND()</f>
        <v/>
      </c>
      <c r="C7014">
        <f>IF(B7014&lt;P_3,3,IF(B7014&lt;P_3+P_4,4,5))</f>
        <v/>
      </c>
      <c r="D7014">
        <f>NORM.S.INV(RAND())</f>
        <v/>
      </c>
      <c r="E7014">
        <f>V0*EXP((rf-q_leak-0.5*sigma^2)*C7014+sigma*SQRT(C7014)*D7014)</f>
        <v/>
      </c>
      <c r="F7014">
        <f>SHL_face*(1+SHL_rate)^C7014</f>
        <v/>
      </c>
      <c r="G7014">
        <f>Pref_face*(1+Pref_rate)^C7014</f>
        <v/>
      </c>
      <c r="H7014">
        <f>MAX(E7014-F7014-G7014,0)</f>
        <v/>
      </c>
      <c r="I7014">
        <f>MIN(E7014,F7014+G7014)+(1-MgmtPct)*H7014</f>
        <v/>
      </c>
      <c r="J7014">
        <f>IF(I7014/SponsorCost&gt;=RatchetTrigger,1,0)</f>
        <v/>
      </c>
      <c r="K7014">
        <f>IF(J7014=1,MgmtPctRatchet,MgmtPct)</f>
        <v/>
      </c>
      <c r="L7014">
        <f>K7014*H7014</f>
        <v/>
      </c>
      <c r="M7014">
        <f>EXP(-rf*C7014)*L7014</f>
        <v/>
      </c>
      <c r="N7014">
        <f>EXP(-rf*C7014)*E7014</f>
        <v/>
      </c>
    </row>
    <row r="7015">
      <c r="A7015" t="n">
        <v>7007</v>
      </c>
      <c r="B7015">
        <f>RAND()</f>
        <v/>
      </c>
      <c r="C7015">
        <f>IF(B7015&lt;P_3,3,IF(B7015&lt;P_3+P_4,4,5))</f>
        <v/>
      </c>
      <c r="D7015">
        <f>NORM.S.INV(RAND())</f>
        <v/>
      </c>
      <c r="E7015">
        <f>V0*EXP((rf-q_leak-0.5*sigma^2)*C7015+sigma*SQRT(C7015)*D7015)</f>
        <v/>
      </c>
      <c r="F7015">
        <f>SHL_face*(1+SHL_rate)^C7015</f>
        <v/>
      </c>
      <c r="G7015">
        <f>Pref_face*(1+Pref_rate)^C7015</f>
        <v/>
      </c>
      <c r="H7015">
        <f>MAX(E7015-F7015-G7015,0)</f>
        <v/>
      </c>
      <c r="I7015">
        <f>MIN(E7015,F7015+G7015)+(1-MgmtPct)*H7015</f>
        <v/>
      </c>
      <c r="J7015">
        <f>IF(I7015/SponsorCost&gt;=RatchetTrigger,1,0)</f>
        <v/>
      </c>
      <c r="K7015">
        <f>IF(J7015=1,MgmtPctRatchet,MgmtPct)</f>
        <v/>
      </c>
      <c r="L7015">
        <f>K7015*H7015</f>
        <v/>
      </c>
      <c r="M7015">
        <f>EXP(-rf*C7015)*L7015</f>
        <v/>
      </c>
      <c r="N7015">
        <f>EXP(-rf*C7015)*E7015</f>
        <v/>
      </c>
    </row>
    <row r="7016">
      <c r="A7016" t="n">
        <v>7008</v>
      </c>
      <c r="B7016">
        <f>RAND()</f>
        <v/>
      </c>
      <c r="C7016">
        <f>IF(B7016&lt;P_3,3,IF(B7016&lt;P_3+P_4,4,5))</f>
        <v/>
      </c>
      <c r="D7016">
        <f>NORM.S.INV(RAND())</f>
        <v/>
      </c>
      <c r="E7016">
        <f>V0*EXP((rf-q_leak-0.5*sigma^2)*C7016+sigma*SQRT(C7016)*D7016)</f>
        <v/>
      </c>
      <c r="F7016">
        <f>SHL_face*(1+SHL_rate)^C7016</f>
        <v/>
      </c>
      <c r="G7016">
        <f>Pref_face*(1+Pref_rate)^C7016</f>
        <v/>
      </c>
      <c r="H7016">
        <f>MAX(E7016-F7016-G7016,0)</f>
        <v/>
      </c>
      <c r="I7016">
        <f>MIN(E7016,F7016+G7016)+(1-MgmtPct)*H7016</f>
        <v/>
      </c>
      <c r="J7016">
        <f>IF(I7016/SponsorCost&gt;=RatchetTrigger,1,0)</f>
        <v/>
      </c>
      <c r="K7016">
        <f>IF(J7016=1,MgmtPctRatchet,MgmtPct)</f>
        <v/>
      </c>
      <c r="L7016">
        <f>K7016*H7016</f>
        <v/>
      </c>
      <c r="M7016">
        <f>EXP(-rf*C7016)*L7016</f>
        <v/>
      </c>
      <c r="N7016">
        <f>EXP(-rf*C7016)*E7016</f>
        <v/>
      </c>
    </row>
    <row r="7017">
      <c r="A7017" t="n">
        <v>7009</v>
      </c>
      <c r="B7017">
        <f>RAND()</f>
        <v/>
      </c>
      <c r="C7017">
        <f>IF(B7017&lt;P_3,3,IF(B7017&lt;P_3+P_4,4,5))</f>
        <v/>
      </c>
      <c r="D7017">
        <f>NORM.S.INV(RAND())</f>
        <v/>
      </c>
      <c r="E7017">
        <f>V0*EXP((rf-q_leak-0.5*sigma^2)*C7017+sigma*SQRT(C7017)*D7017)</f>
        <v/>
      </c>
      <c r="F7017">
        <f>SHL_face*(1+SHL_rate)^C7017</f>
        <v/>
      </c>
      <c r="G7017">
        <f>Pref_face*(1+Pref_rate)^C7017</f>
        <v/>
      </c>
      <c r="H7017">
        <f>MAX(E7017-F7017-G7017,0)</f>
        <v/>
      </c>
      <c r="I7017">
        <f>MIN(E7017,F7017+G7017)+(1-MgmtPct)*H7017</f>
        <v/>
      </c>
      <c r="J7017">
        <f>IF(I7017/SponsorCost&gt;=RatchetTrigger,1,0)</f>
        <v/>
      </c>
      <c r="K7017">
        <f>IF(J7017=1,MgmtPctRatchet,MgmtPct)</f>
        <v/>
      </c>
      <c r="L7017">
        <f>K7017*H7017</f>
        <v/>
      </c>
      <c r="M7017">
        <f>EXP(-rf*C7017)*L7017</f>
        <v/>
      </c>
      <c r="N7017">
        <f>EXP(-rf*C7017)*E7017</f>
        <v/>
      </c>
    </row>
    <row r="7018">
      <c r="A7018" t="n">
        <v>7010</v>
      </c>
      <c r="B7018">
        <f>RAND()</f>
        <v/>
      </c>
      <c r="C7018">
        <f>IF(B7018&lt;P_3,3,IF(B7018&lt;P_3+P_4,4,5))</f>
        <v/>
      </c>
      <c r="D7018">
        <f>NORM.S.INV(RAND())</f>
        <v/>
      </c>
      <c r="E7018">
        <f>V0*EXP((rf-q_leak-0.5*sigma^2)*C7018+sigma*SQRT(C7018)*D7018)</f>
        <v/>
      </c>
      <c r="F7018">
        <f>SHL_face*(1+SHL_rate)^C7018</f>
        <v/>
      </c>
      <c r="G7018">
        <f>Pref_face*(1+Pref_rate)^C7018</f>
        <v/>
      </c>
      <c r="H7018">
        <f>MAX(E7018-F7018-G7018,0)</f>
        <v/>
      </c>
      <c r="I7018">
        <f>MIN(E7018,F7018+G7018)+(1-MgmtPct)*H7018</f>
        <v/>
      </c>
      <c r="J7018">
        <f>IF(I7018/SponsorCost&gt;=RatchetTrigger,1,0)</f>
        <v/>
      </c>
      <c r="K7018">
        <f>IF(J7018=1,MgmtPctRatchet,MgmtPct)</f>
        <v/>
      </c>
      <c r="L7018">
        <f>K7018*H7018</f>
        <v/>
      </c>
      <c r="M7018">
        <f>EXP(-rf*C7018)*L7018</f>
        <v/>
      </c>
      <c r="N7018">
        <f>EXP(-rf*C7018)*E7018</f>
        <v/>
      </c>
    </row>
    <row r="7019">
      <c r="A7019" t="n">
        <v>7011</v>
      </c>
      <c r="B7019">
        <f>RAND()</f>
        <v/>
      </c>
      <c r="C7019">
        <f>IF(B7019&lt;P_3,3,IF(B7019&lt;P_3+P_4,4,5))</f>
        <v/>
      </c>
      <c r="D7019">
        <f>NORM.S.INV(RAND())</f>
        <v/>
      </c>
      <c r="E7019">
        <f>V0*EXP((rf-q_leak-0.5*sigma^2)*C7019+sigma*SQRT(C7019)*D7019)</f>
        <v/>
      </c>
      <c r="F7019">
        <f>SHL_face*(1+SHL_rate)^C7019</f>
        <v/>
      </c>
      <c r="G7019">
        <f>Pref_face*(1+Pref_rate)^C7019</f>
        <v/>
      </c>
      <c r="H7019">
        <f>MAX(E7019-F7019-G7019,0)</f>
        <v/>
      </c>
      <c r="I7019">
        <f>MIN(E7019,F7019+G7019)+(1-MgmtPct)*H7019</f>
        <v/>
      </c>
      <c r="J7019">
        <f>IF(I7019/SponsorCost&gt;=RatchetTrigger,1,0)</f>
        <v/>
      </c>
      <c r="K7019">
        <f>IF(J7019=1,MgmtPctRatchet,MgmtPct)</f>
        <v/>
      </c>
      <c r="L7019">
        <f>K7019*H7019</f>
        <v/>
      </c>
      <c r="M7019">
        <f>EXP(-rf*C7019)*L7019</f>
        <v/>
      </c>
      <c r="N7019">
        <f>EXP(-rf*C7019)*E7019</f>
        <v/>
      </c>
    </row>
    <row r="7020">
      <c r="A7020" t="n">
        <v>7012</v>
      </c>
      <c r="B7020">
        <f>RAND()</f>
        <v/>
      </c>
      <c r="C7020">
        <f>IF(B7020&lt;P_3,3,IF(B7020&lt;P_3+P_4,4,5))</f>
        <v/>
      </c>
      <c r="D7020">
        <f>NORM.S.INV(RAND())</f>
        <v/>
      </c>
      <c r="E7020">
        <f>V0*EXP((rf-q_leak-0.5*sigma^2)*C7020+sigma*SQRT(C7020)*D7020)</f>
        <v/>
      </c>
      <c r="F7020">
        <f>SHL_face*(1+SHL_rate)^C7020</f>
        <v/>
      </c>
      <c r="G7020">
        <f>Pref_face*(1+Pref_rate)^C7020</f>
        <v/>
      </c>
      <c r="H7020">
        <f>MAX(E7020-F7020-G7020,0)</f>
        <v/>
      </c>
      <c r="I7020">
        <f>MIN(E7020,F7020+G7020)+(1-MgmtPct)*H7020</f>
        <v/>
      </c>
      <c r="J7020">
        <f>IF(I7020/SponsorCost&gt;=RatchetTrigger,1,0)</f>
        <v/>
      </c>
      <c r="K7020">
        <f>IF(J7020=1,MgmtPctRatchet,MgmtPct)</f>
        <v/>
      </c>
      <c r="L7020">
        <f>K7020*H7020</f>
        <v/>
      </c>
      <c r="M7020">
        <f>EXP(-rf*C7020)*L7020</f>
        <v/>
      </c>
      <c r="N7020">
        <f>EXP(-rf*C7020)*E7020</f>
        <v/>
      </c>
    </row>
    <row r="7021">
      <c r="A7021" t="n">
        <v>7013</v>
      </c>
      <c r="B7021">
        <f>RAND()</f>
        <v/>
      </c>
      <c r="C7021">
        <f>IF(B7021&lt;P_3,3,IF(B7021&lt;P_3+P_4,4,5))</f>
        <v/>
      </c>
      <c r="D7021">
        <f>NORM.S.INV(RAND())</f>
        <v/>
      </c>
      <c r="E7021">
        <f>V0*EXP((rf-q_leak-0.5*sigma^2)*C7021+sigma*SQRT(C7021)*D7021)</f>
        <v/>
      </c>
      <c r="F7021">
        <f>SHL_face*(1+SHL_rate)^C7021</f>
        <v/>
      </c>
      <c r="G7021">
        <f>Pref_face*(1+Pref_rate)^C7021</f>
        <v/>
      </c>
      <c r="H7021">
        <f>MAX(E7021-F7021-G7021,0)</f>
        <v/>
      </c>
      <c r="I7021">
        <f>MIN(E7021,F7021+G7021)+(1-MgmtPct)*H7021</f>
        <v/>
      </c>
      <c r="J7021">
        <f>IF(I7021/SponsorCost&gt;=RatchetTrigger,1,0)</f>
        <v/>
      </c>
      <c r="K7021">
        <f>IF(J7021=1,MgmtPctRatchet,MgmtPct)</f>
        <v/>
      </c>
      <c r="L7021">
        <f>K7021*H7021</f>
        <v/>
      </c>
      <c r="M7021">
        <f>EXP(-rf*C7021)*L7021</f>
        <v/>
      </c>
      <c r="N7021">
        <f>EXP(-rf*C7021)*E7021</f>
        <v/>
      </c>
    </row>
    <row r="7022">
      <c r="A7022" t="n">
        <v>7014</v>
      </c>
      <c r="B7022">
        <f>RAND()</f>
        <v/>
      </c>
      <c r="C7022">
        <f>IF(B7022&lt;P_3,3,IF(B7022&lt;P_3+P_4,4,5))</f>
        <v/>
      </c>
      <c r="D7022">
        <f>NORM.S.INV(RAND())</f>
        <v/>
      </c>
      <c r="E7022">
        <f>V0*EXP((rf-q_leak-0.5*sigma^2)*C7022+sigma*SQRT(C7022)*D7022)</f>
        <v/>
      </c>
      <c r="F7022">
        <f>SHL_face*(1+SHL_rate)^C7022</f>
        <v/>
      </c>
      <c r="G7022">
        <f>Pref_face*(1+Pref_rate)^C7022</f>
        <v/>
      </c>
      <c r="H7022">
        <f>MAX(E7022-F7022-G7022,0)</f>
        <v/>
      </c>
      <c r="I7022">
        <f>MIN(E7022,F7022+G7022)+(1-MgmtPct)*H7022</f>
        <v/>
      </c>
      <c r="J7022">
        <f>IF(I7022/SponsorCost&gt;=RatchetTrigger,1,0)</f>
        <v/>
      </c>
      <c r="K7022">
        <f>IF(J7022=1,MgmtPctRatchet,MgmtPct)</f>
        <v/>
      </c>
      <c r="L7022">
        <f>K7022*H7022</f>
        <v/>
      </c>
      <c r="M7022">
        <f>EXP(-rf*C7022)*L7022</f>
        <v/>
      </c>
      <c r="N7022">
        <f>EXP(-rf*C7022)*E7022</f>
        <v/>
      </c>
    </row>
    <row r="7023">
      <c r="A7023" t="n">
        <v>7015</v>
      </c>
      <c r="B7023">
        <f>RAND()</f>
        <v/>
      </c>
      <c r="C7023">
        <f>IF(B7023&lt;P_3,3,IF(B7023&lt;P_3+P_4,4,5))</f>
        <v/>
      </c>
      <c r="D7023">
        <f>NORM.S.INV(RAND())</f>
        <v/>
      </c>
      <c r="E7023">
        <f>V0*EXP((rf-q_leak-0.5*sigma^2)*C7023+sigma*SQRT(C7023)*D7023)</f>
        <v/>
      </c>
      <c r="F7023">
        <f>SHL_face*(1+SHL_rate)^C7023</f>
        <v/>
      </c>
      <c r="G7023">
        <f>Pref_face*(1+Pref_rate)^C7023</f>
        <v/>
      </c>
      <c r="H7023">
        <f>MAX(E7023-F7023-G7023,0)</f>
        <v/>
      </c>
      <c r="I7023">
        <f>MIN(E7023,F7023+G7023)+(1-MgmtPct)*H7023</f>
        <v/>
      </c>
      <c r="J7023">
        <f>IF(I7023/SponsorCost&gt;=RatchetTrigger,1,0)</f>
        <v/>
      </c>
      <c r="K7023">
        <f>IF(J7023=1,MgmtPctRatchet,MgmtPct)</f>
        <v/>
      </c>
      <c r="L7023">
        <f>K7023*H7023</f>
        <v/>
      </c>
      <c r="M7023">
        <f>EXP(-rf*C7023)*L7023</f>
        <v/>
      </c>
      <c r="N7023">
        <f>EXP(-rf*C7023)*E7023</f>
        <v/>
      </c>
    </row>
    <row r="7024">
      <c r="A7024" t="n">
        <v>7016</v>
      </c>
      <c r="B7024">
        <f>RAND()</f>
        <v/>
      </c>
      <c r="C7024">
        <f>IF(B7024&lt;P_3,3,IF(B7024&lt;P_3+P_4,4,5))</f>
        <v/>
      </c>
      <c r="D7024">
        <f>NORM.S.INV(RAND())</f>
        <v/>
      </c>
      <c r="E7024">
        <f>V0*EXP((rf-q_leak-0.5*sigma^2)*C7024+sigma*SQRT(C7024)*D7024)</f>
        <v/>
      </c>
      <c r="F7024">
        <f>SHL_face*(1+SHL_rate)^C7024</f>
        <v/>
      </c>
      <c r="G7024">
        <f>Pref_face*(1+Pref_rate)^C7024</f>
        <v/>
      </c>
      <c r="H7024">
        <f>MAX(E7024-F7024-G7024,0)</f>
        <v/>
      </c>
      <c r="I7024">
        <f>MIN(E7024,F7024+G7024)+(1-MgmtPct)*H7024</f>
        <v/>
      </c>
      <c r="J7024">
        <f>IF(I7024/SponsorCost&gt;=RatchetTrigger,1,0)</f>
        <v/>
      </c>
      <c r="K7024">
        <f>IF(J7024=1,MgmtPctRatchet,MgmtPct)</f>
        <v/>
      </c>
      <c r="L7024">
        <f>K7024*H7024</f>
        <v/>
      </c>
      <c r="M7024">
        <f>EXP(-rf*C7024)*L7024</f>
        <v/>
      </c>
      <c r="N7024">
        <f>EXP(-rf*C7024)*E7024</f>
        <v/>
      </c>
    </row>
    <row r="7025">
      <c r="A7025" t="n">
        <v>7017</v>
      </c>
      <c r="B7025">
        <f>RAND()</f>
        <v/>
      </c>
      <c r="C7025">
        <f>IF(B7025&lt;P_3,3,IF(B7025&lt;P_3+P_4,4,5))</f>
        <v/>
      </c>
      <c r="D7025">
        <f>NORM.S.INV(RAND())</f>
        <v/>
      </c>
      <c r="E7025">
        <f>V0*EXP((rf-q_leak-0.5*sigma^2)*C7025+sigma*SQRT(C7025)*D7025)</f>
        <v/>
      </c>
      <c r="F7025">
        <f>SHL_face*(1+SHL_rate)^C7025</f>
        <v/>
      </c>
      <c r="G7025">
        <f>Pref_face*(1+Pref_rate)^C7025</f>
        <v/>
      </c>
      <c r="H7025">
        <f>MAX(E7025-F7025-G7025,0)</f>
        <v/>
      </c>
      <c r="I7025">
        <f>MIN(E7025,F7025+G7025)+(1-MgmtPct)*H7025</f>
        <v/>
      </c>
      <c r="J7025">
        <f>IF(I7025/SponsorCost&gt;=RatchetTrigger,1,0)</f>
        <v/>
      </c>
      <c r="K7025">
        <f>IF(J7025=1,MgmtPctRatchet,MgmtPct)</f>
        <v/>
      </c>
      <c r="L7025">
        <f>K7025*H7025</f>
        <v/>
      </c>
      <c r="M7025">
        <f>EXP(-rf*C7025)*L7025</f>
        <v/>
      </c>
      <c r="N7025">
        <f>EXP(-rf*C7025)*E7025</f>
        <v/>
      </c>
    </row>
    <row r="7026">
      <c r="A7026" t="n">
        <v>7018</v>
      </c>
      <c r="B7026">
        <f>RAND()</f>
        <v/>
      </c>
      <c r="C7026">
        <f>IF(B7026&lt;P_3,3,IF(B7026&lt;P_3+P_4,4,5))</f>
        <v/>
      </c>
      <c r="D7026">
        <f>NORM.S.INV(RAND())</f>
        <v/>
      </c>
      <c r="E7026">
        <f>V0*EXP((rf-q_leak-0.5*sigma^2)*C7026+sigma*SQRT(C7026)*D7026)</f>
        <v/>
      </c>
      <c r="F7026">
        <f>SHL_face*(1+SHL_rate)^C7026</f>
        <v/>
      </c>
      <c r="G7026">
        <f>Pref_face*(1+Pref_rate)^C7026</f>
        <v/>
      </c>
      <c r="H7026">
        <f>MAX(E7026-F7026-G7026,0)</f>
        <v/>
      </c>
      <c r="I7026">
        <f>MIN(E7026,F7026+G7026)+(1-MgmtPct)*H7026</f>
        <v/>
      </c>
      <c r="J7026">
        <f>IF(I7026/SponsorCost&gt;=RatchetTrigger,1,0)</f>
        <v/>
      </c>
      <c r="K7026">
        <f>IF(J7026=1,MgmtPctRatchet,MgmtPct)</f>
        <v/>
      </c>
      <c r="L7026">
        <f>K7026*H7026</f>
        <v/>
      </c>
      <c r="M7026">
        <f>EXP(-rf*C7026)*L7026</f>
        <v/>
      </c>
      <c r="N7026">
        <f>EXP(-rf*C7026)*E7026</f>
        <v/>
      </c>
    </row>
    <row r="7027">
      <c r="A7027" t="n">
        <v>7019</v>
      </c>
      <c r="B7027">
        <f>RAND()</f>
        <v/>
      </c>
      <c r="C7027">
        <f>IF(B7027&lt;P_3,3,IF(B7027&lt;P_3+P_4,4,5))</f>
        <v/>
      </c>
      <c r="D7027">
        <f>NORM.S.INV(RAND())</f>
        <v/>
      </c>
      <c r="E7027">
        <f>V0*EXP((rf-q_leak-0.5*sigma^2)*C7027+sigma*SQRT(C7027)*D7027)</f>
        <v/>
      </c>
      <c r="F7027">
        <f>SHL_face*(1+SHL_rate)^C7027</f>
        <v/>
      </c>
      <c r="G7027">
        <f>Pref_face*(1+Pref_rate)^C7027</f>
        <v/>
      </c>
      <c r="H7027">
        <f>MAX(E7027-F7027-G7027,0)</f>
        <v/>
      </c>
      <c r="I7027">
        <f>MIN(E7027,F7027+G7027)+(1-MgmtPct)*H7027</f>
        <v/>
      </c>
      <c r="J7027">
        <f>IF(I7027/SponsorCost&gt;=RatchetTrigger,1,0)</f>
        <v/>
      </c>
      <c r="K7027">
        <f>IF(J7027=1,MgmtPctRatchet,MgmtPct)</f>
        <v/>
      </c>
      <c r="L7027">
        <f>K7027*H7027</f>
        <v/>
      </c>
      <c r="M7027">
        <f>EXP(-rf*C7027)*L7027</f>
        <v/>
      </c>
      <c r="N7027">
        <f>EXP(-rf*C7027)*E7027</f>
        <v/>
      </c>
    </row>
    <row r="7028">
      <c r="A7028" t="n">
        <v>7020</v>
      </c>
      <c r="B7028">
        <f>RAND()</f>
        <v/>
      </c>
      <c r="C7028">
        <f>IF(B7028&lt;P_3,3,IF(B7028&lt;P_3+P_4,4,5))</f>
        <v/>
      </c>
      <c r="D7028">
        <f>NORM.S.INV(RAND())</f>
        <v/>
      </c>
      <c r="E7028">
        <f>V0*EXP((rf-q_leak-0.5*sigma^2)*C7028+sigma*SQRT(C7028)*D7028)</f>
        <v/>
      </c>
      <c r="F7028">
        <f>SHL_face*(1+SHL_rate)^C7028</f>
        <v/>
      </c>
      <c r="G7028">
        <f>Pref_face*(1+Pref_rate)^C7028</f>
        <v/>
      </c>
      <c r="H7028">
        <f>MAX(E7028-F7028-G7028,0)</f>
        <v/>
      </c>
      <c r="I7028">
        <f>MIN(E7028,F7028+G7028)+(1-MgmtPct)*H7028</f>
        <v/>
      </c>
      <c r="J7028">
        <f>IF(I7028/SponsorCost&gt;=RatchetTrigger,1,0)</f>
        <v/>
      </c>
      <c r="K7028">
        <f>IF(J7028=1,MgmtPctRatchet,MgmtPct)</f>
        <v/>
      </c>
      <c r="L7028">
        <f>K7028*H7028</f>
        <v/>
      </c>
      <c r="M7028">
        <f>EXP(-rf*C7028)*L7028</f>
        <v/>
      </c>
      <c r="N7028">
        <f>EXP(-rf*C7028)*E7028</f>
        <v/>
      </c>
    </row>
    <row r="7029">
      <c r="A7029" t="n">
        <v>7021</v>
      </c>
      <c r="B7029">
        <f>RAND()</f>
        <v/>
      </c>
      <c r="C7029">
        <f>IF(B7029&lt;P_3,3,IF(B7029&lt;P_3+P_4,4,5))</f>
        <v/>
      </c>
      <c r="D7029">
        <f>NORM.S.INV(RAND())</f>
        <v/>
      </c>
      <c r="E7029">
        <f>V0*EXP((rf-q_leak-0.5*sigma^2)*C7029+sigma*SQRT(C7029)*D7029)</f>
        <v/>
      </c>
      <c r="F7029">
        <f>SHL_face*(1+SHL_rate)^C7029</f>
        <v/>
      </c>
      <c r="G7029">
        <f>Pref_face*(1+Pref_rate)^C7029</f>
        <v/>
      </c>
      <c r="H7029">
        <f>MAX(E7029-F7029-G7029,0)</f>
        <v/>
      </c>
      <c r="I7029">
        <f>MIN(E7029,F7029+G7029)+(1-MgmtPct)*H7029</f>
        <v/>
      </c>
      <c r="J7029">
        <f>IF(I7029/SponsorCost&gt;=RatchetTrigger,1,0)</f>
        <v/>
      </c>
      <c r="K7029">
        <f>IF(J7029=1,MgmtPctRatchet,MgmtPct)</f>
        <v/>
      </c>
      <c r="L7029">
        <f>K7029*H7029</f>
        <v/>
      </c>
      <c r="M7029">
        <f>EXP(-rf*C7029)*L7029</f>
        <v/>
      </c>
      <c r="N7029">
        <f>EXP(-rf*C7029)*E7029</f>
        <v/>
      </c>
    </row>
    <row r="7030">
      <c r="A7030" t="n">
        <v>7022</v>
      </c>
      <c r="B7030">
        <f>RAND()</f>
        <v/>
      </c>
      <c r="C7030">
        <f>IF(B7030&lt;P_3,3,IF(B7030&lt;P_3+P_4,4,5))</f>
        <v/>
      </c>
      <c r="D7030">
        <f>NORM.S.INV(RAND())</f>
        <v/>
      </c>
      <c r="E7030">
        <f>V0*EXP((rf-q_leak-0.5*sigma^2)*C7030+sigma*SQRT(C7030)*D7030)</f>
        <v/>
      </c>
      <c r="F7030">
        <f>SHL_face*(1+SHL_rate)^C7030</f>
        <v/>
      </c>
      <c r="G7030">
        <f>Pref_face*(1+Pref_rate)^C7030</f>
        <v/>
      </c>
      <c r="H7030">
        <f>MAX(E7030-F7030-G7030,0)</f>
        <v/>
      </c>
      <c r="I7030">
        <f>MIN(E7030,F7030+G7030)+(1-MgmtPct)*H7030</f>
        <v/>
      </c>
      <c r="J7030">
        <f>IF(I7030/SponsorCost&gt;=RatchetTrigger,1,0)</f>
        <v/>
      </c>
      <c r="K7030">
        <f>IF(J7030=1,MgmtPctRatchet,MgmtPct)</f>
        <v/>
      </c>
      <c r="L7030">
        <f>K7030*H7030</f>
        <v/>
      </c>
      <c r="M7030">
        <f>EXP(-rf*C7030)*L7030</f>
        <v/>
      </c>
      <c r="N7030">
        <f>EXP(-rf*C7030)*E7030</f>
        <v/>
      </c>
    </row>
    <row r="7031">
      <c r="A7031" t="n">
        <v>7023</v>
      </c>
      <c r="B7031">
        <f>RAND()</f>
        <v/>
      </c>
      <c r="C7031">
        <f>IF(B7031&lt;P_3,3,IF(B7031&lt;P_3+P_4,4,5))</f>
        <v/>
      </c>
      <c r="D7031">
        <f>NORM.S.INV(RAND())</f>
        <v/>
      </c>
      <c r="E7031">
        <f>V0*EXP((rf-q_leak-0.5*sigma^2)*C7031+sigma*SQRT(C7031)*D7031)</f>
        <v/>
      </c>
      <c r="F7031">
        <f>SHL_face*(1+SHL_rate)^C7031</f>
        <v/>
      </c>
      <c r="G7031">
        <f>Pref_face*(1+Pref_rate)^C7031</f>
        <v/>
      </c>
      <c r="H7031">
        <f>MAX(E7031-F7031-G7031,0)</f>
        <v/>
      </c>
      <c r="I7031">
        <f>MIN(E7031,F7031+G7031)+(1-MgmtPct)*H7031</f>
        <v/>
      </c>
      <c r="J7031">
        <f>IF(I7031/SponsorCost&gt;=RatchetTrigger,1,0)</f>
        <v/>
      </c>
      <c r="K7031">
        <f>IF(J7031=1,MgmtPctRatchet,MgmtPct)</f>
        <v/>
      </c>
      <c r="L7031">
        <f>K7031*H7031</f>
        <v/>
      </c>
      <c r="M7031">
        <f>EXP(-rf*C7031)*L7031</f>
        <v/>
      </c>
      <c r="N7031">
        <f>EXP(-rf*C7031)*E7031</f>
        <v/>
      </c>
    </row>
    <row r="7032">
      <c r="A7032" t="n">
        <v>7024</v>
      </c>
      <c r="B7032">
        <f>RAND()</f>
        <v/>
      </c>
      <c r="C7032">
        <f>IF(B7032&lt;P_3,3,IF(B7032&lt;P_3+P_4,4,5))</f>
        <v/>
      </c>
      <c r="D7032">
        <f>NORM.S.INV(RAND())</f>
        <v/>
      </c>
      <c r="E7032">
        <f>V0*EXP((rf-q_leak-0.5*sigma^2)*C7032+sigma*SQRT(C7032)*D7032)</f>
        <v/>
      </c>
      <c r="F7032">
        <f>SHL_face*(1+SHL_rate)^C7032</f>
        <v/>
      </c>
      <c r="G7032">
        <f>Pref_face*(1+Pref_rate)^C7032</f>
        <v/>
      </c>
      <c r="H7032">
        <f>MAX(E7032-F7032-G7032,0)</f>
        <v/>
      </c>
      <c r="I7032">
        <f>MIN(E7032,F7032+G7032)+(1-MgmtPct)*H7032</f>
        <v/>
      </c>
      <c r="J7032">
        <f>IF(I7032/SponsorCost&gt;=RatchetTrigger,1,0)</f>
        <v/>
      </c>
      <c r="K7032">
        <f>IF(J7032=1,MgmtPctRatchet,MgmtPct)</f>
        <v/>
      </c>
      <c r="L7032">
        <f>K7032*H7032</f>
        <v/>
      </c>
      <c r="M7032">
        <f>EXP(-rf*C7032)*L7032</f>
        <v/>
      </c>
      <c r="N7032">
        <f>EXP(-rf*C7032)*E7032</f>
        <v/>
      </c>
    </row>
    <row r="7033">
      <c r="A7033" t="n">
        <v>7025</v>
      </c>
      <c r="B7033">
        <f>RAND()</f>
        <v/>
      </c>
      <c r="C7033">
        <f>IF(B7033&lt;P_3,3,IF(B7033&lt;P_3+P_4,4,5))</f>
        <v/>
      </c>
      <c r="D7033">
        <f>NORM.S.INV(RAND())</f>
        <v/>
      </c>
      <c r="E7033">
        <f>V0*EXP((rf-q_leak-0.5*sigma^2)*C7033+sigma*SQRT(C7033)*D7033)</f>
        <v/>
      </c>
      <c r="F7033">
        <f>SHL_face*(1+SHL_rate)^C7033</f>
        <v/>
      </c>
      <c r="G7033">
        <f>Pref_face*(1+Pref_rate)^C7033</f>
        <v/>
      </c>
      <c r="H7033">
        <f>MAX(E7033-F7033-G7033,0)</f>
        <v/>
      </c>
      <c r="I7033">
        <f>MIN(E7033,F7033+G7033)+(1-MgmtPct)*H7033</f>
        <v/>
      </c>
      <c r="J7033">
        <f>IF(I7033/SponsorCost&gt;=RatchetTrigger,1,0)</f>
        <v/>
      </c>
      <c r="K7033">
        <f>IF(J7033=1,MgmtPctRatchet,MgmtPct)</f>
        <v/>
      </c>
      <c r="L7033">
        <f>K7033*H7033</f>
        <v/>
      </c>
      <c r="M7033">
        <f>EXP(-rf*C7033)*L7033</f>
        <v/>
      </c>
      <c r="N7033">
        <f>EXP(-rf*C7033)*E7033</f>
        <v/>
      </c>
    </row>
    <row r="7034">
      <c r="A7034" t="n">
        <v>7026</v>
      </c>
      <c r="B7034">
        <f>RAND()</f>
        <v/>
      </c>
      <c r="C7034">
        <f>IF(B7034&lt;P_3,3,IF(B7034&lt;P_3+P_4,4,5))</f>
        <v/>
      </c>
      <c r="D7034">
        <f>NORM.S.INV(RAND())</f>
        <v/>
      </c>
      <c r="E7034">
        <f>V0*EXP((rf-q_leak-0.5*sigma^2)*C7034+sigma*SQRT(C7034)*D7034)</f>
        <v/>
      </c>
      <c r="F7034">
        <f>SHL_face*(1+SHL_rate)^C7034</f>
        <v/>
      </c>
      <c r="G7034">
        <f>Pref_face*(1+Pref_rate)^C7034</f>
        <v/>
      </c>
      <c r="H7034">
        <f>MAX(E7034-F7034-G7034,0)</f>
        <v/>
      </c>
      <c r="I7034">
        <f>MIN(E7034,F7034+G7034)+(1-MgmtPct)*H7034</f>
        <v/>
      </c>
      <c r="J7034">
        <f>IF(I7034/SponsorCost&gt;=RatchetTrigger,1,0)</f>
        <v/>
      </c>
      <c r="K7034">
        <f>IF(J7034=1,MgmtPctRatchet,MgmtPct)</f>
        <v/>
      </c>
      <c r="L7034">
        <f>K7034*H7034</f>
        <v/>
      </c>
      <c r="M7034">
        <f>EXP(-rf*C7034)*L7034</f>
        <v/>
      </c>
      <c r="N7034">
        <f>EXP(-rf*C7034)*E7034</f>
        <v/>
      </c>
    </row>
    <row r="7035">
      <c r="A7035" t="n">
        <v>7027</v>
      </c>
      <c r="B7035">
        <f>RAND()</f>
        <v/>
      </c>
      <c r="C7035">
        <f>IF(B7035&lt;P_3,3,IF(B7035&lt;P_3+P_4,4,5))</f>
        <v/>
      </c>
      <c r="D7035">
        <f>NORM.S.INV(RAND())</f>
        <v/>
      </c>
      <c r="E7035">
        <f>V0*EXP((rf-q_leak-0.5*sigma^2)*C7035+sigma*SQRT(C7035)*D7035)</f>
        <v/>
      </c>
      <c r="F7035">
        <f>SHL_face*(1+SHL_rate)^C7035</f>
        <v/>
      </c>
      <c r="G7035">
        <f>Pref_face*(1+Pref_rate)^C7035</f>
        <v/>
      </c>
      <c r="H7035">
        <f>MAX(E7035-F7035-G7035,0)</f>
        <v/>
      </c>
      <c r="I7035">
        <f>MIN(E7035,F7035+G7035)+(1-MgmtPct)*H7035</f>
        <v/>
      </c>
      <c r="J7035">
        <f>IF(I7035/SponsorCost&gt;=RatchetTrigger,1,0)</f>
        <v/>
      </c>
      <c r="K7035">
        <f>IF(J7035=1,MgmtPctRatchet,MgmtPct)</f>
        <v/>
      </c>
      <c r="L7035">
        <f>K7035*H7035</f>
        <v/>
      </c>
      <c r="M7035">
        <f>EXP(-rf*C7035)*L7035</f>
        <v/>
      </c>
      <c r="N7035">
        <f>EXP(-rf*C7035)*E7035</f>
        <v/>
      </c>
    </row>
    <row r="7036">
      <c r="A7036" t="n">
        <v>7028</v>
      </c>
      <c r="B7036">
        <f>RAND()</f>
        <v/>
      </c>
      <c r="C7036">
        <f>IF(B7036&lt;P_3,3,IF(B7036&lt;P_3+P_4,4,5))</f>
        <v/>
      </c>
      <c r="D7036">
        <f>NORM.S.INV(RAND())</f>
        <v/>
      </c>
      <c r="E7036">
        <f>V0*EXP((rf-q_leak-0.5*sigma^2)*C7036+sigma*SQRT(C7036)*D7036)</f>
        <v/>
      </c>
      <c r="F7036">
        <f>SHL_face*(1+SHL_rate)^C7036</f>
        <v/>
      </c>
      <c r="G7036">
        <f>Pref_face*(1+Pref_rate)^C7036</f>
        <v/>
      </c>
      <c r="H7036">
        <f>MAX(E7036-F7036-G7036,0)</f>
        <v/>
      </c>
      <c r="I7036">
        <f>MIN(E7036,F7036+G7036)+(1-MgmtPct)*H7036</f>
        <v/>
      </c>
      <c r="J7036">
        <f>IF(I7036/SponsorCost&gt;=RatchetTrigger,1,0)</f>
        <v/>
      </c>
      <c r="K7036">
        <f>IF(J7036=1,MgmtPctRatchet,MgmtPct)</f>
        <v/>
      </c>
      <c r="L7036">
        <f>K7036*H7036</f>
        <v/>
      </c>
      <c r="M7036">
        <f>EXP(-rf*C7036)*L7036</f>
        <v/>
      </c>
      <c r="N7036">
        <f>EXP(-rf*C7036)*E7036</f>
        <v/>
      </c>
    </row>
    <row r="7037">
      <c r="A7037" t="n">
        <v>7029</v>
      </c>
      <c r="B7037">
        <f>RAND()</f>
        <v/>
      </c>
      <c r="C7037">
        <f>IF(B7037&lt;P_3,3,IF(B7037&lt;P_3+P_4,4,5))</f>
        <v/>
      </c>
      <c r="D7037">
        <f>NORM.S.INV(RAND())</f>
        <v/>
      </c>
      <c r="E7037">
        <f>V0*EXP((rf-q_leak-0.5*sigma^2)*C7037+sigma*SQRT(C7037)*D7037)</f>
        <v/>
      </c>
      <c r="F7037">
        <f>SHL_face*(1+SHL_rate)^C7037</f>
        <v/>
      </c>
      <c r="G7037">
        <f>Pref_face*(1+Pref_rate)^C7037</f>
        <v/>
      </c>
      <c r="H7037">
        <f>MAX(E7037-F7037-G7037,0)</f>
        <v/>
      </c>
      <c r="I7037">
        <f>MIN(E7037,F7037+G7037)+(1-MgmtPct)*H7037</f>
        <v/>
      </c>
      <c r="J7037">
        <f>IF(I7037/SponsorCost&gt;=RatchetTrigger,1,0)</f>
        <v/>
      </c>
      <c r="K7037">
        <f>IF(J7037=1,MgmtPctRatchet,MgmtPct)</f>
        <v/>
      </c>
      <c r="L7037">
        <f>K7037*H7037</f>
        <v/>
      </c>
      <c r="M7037">
        <f>EXP(-rf*C7037)*L7037</f>
        <v/>
      </c>
      <c r="N7037">
        <f>EXP(-rf*C7037)*E7037</f>
        <v/>
      </c>
    </row>
    <row r="7038">
      <c r="A7038" t="n">
        <v>7030</v>
      </c>
      <c r="B7038">
        <f>RAND()</f>
        <v/>
      </c>
      <c r="C7038">
        <f>IF(B7038&lt;P_3,3,IF(B7038&lt;P_3+P_4,4,5))</f>
        <v/>
      </c>
      <c r="D7038">
        <f>NORM.S.INV(RAND())</f>
        <v/>
      </c>
      <c r="E7038">
        <f>V0*EXP((rf-q_leak-0.5*sigma^2)*C7038+sigma*SQRT(C7038)*D7038)</f>
        <v/>
      </c>
      <c r="F7038">
        <f>SHL_face*(1+SHL_rate)^C7038</f>
        <v/>
      </c>
      <c r="G7038">
        <f>Pref_face*(1+Pref_rate)^C7038</f>
        <v/>
      </c>
      <c r="H7038">
        <f>MAX(E7038-F7038-G7038,0)</f>
        <v/>
      </c>
      <c r="I7038">
        <f>MIN(E7038,F7038+G7038)+(1-MgmtPct)*H7038</f>
        <v/>
      </c>
      <c r="J7038">
        <f>IF(I7038/SponsorCost&gt;=RatchetTrigger,1,0)</f>
        <v/>
      </c>
      <c r="K7038">
        <f>IF(J7038=1,MgmtPctRatchet,MgmtPct)</f>
        <v/>
      </c>
      <c r="L7038">
        <f>K7038*H7038</f>
        <v/>
      </c>
      <c r="M7038">
        <f>EXP(-rf*C7038)*L7038</f>
        <v/>
      </c>
      <c r="N7038">
        <f>EXP(-rf*C7038)*E7038</f>
        <v/>
      </c>
    </row>
    <row r="7039">
      <c r="A7039" t="n">
        <v>7031</v>
      </c>
      <c r="B7039">
        <f>RAND()</f>
        <v/>
      </c>
      <c r="C7039">
        <f>IF(B7039&lt;P_3,3,IF(B7039&lt;P_3+P_4,4,5))</f>
        <v/>
      </c>
      <c r="D7039">
        <f>NORM.S.INV(RAND())</f>
        <v/>
      </c>
      <c r="E7039">
        <f>V0*EXP((rf-q_leak-0.5*sigma^2)*C7039+sigma*SQRT(C7039)*D7039)</f>
        <v/>
      </c>
      <c r="F7039">
        <f>SHL_face*(1+SHL_rate)^C7039</f>
        <v/>
      </c>
      <c r="G7039">
        <f>Pref_face*(1+Pref_rate)^C7039</f>
        <v/>
      </c>
      <c r="H7039">
        <f>MAX(E7039-F7039-G7039,0)</f>
        <v/>
      </c>
      <c r="I7039">
        <f>MIN(E7039,F7039+G7039)+(1-MgmtPct)*H7039</f>
        <v/>
      </c>
      <c r="J7039">
        <f>IF(I7039/SponsorCost&gt;=RatchetTrigger,1,0)</f>
        <v/>
      </c>
      <c r="K7039">
        <f>IF(J7039=1,MgmtPctRatchet,MgmtPct)</f>
        <v/>
      </c>
      <c r="L7039">
        <f>K7039*H7039</f>
        <v/>
      </c>
      <c r="M7039">
        <f>EXP(-rf*C7039)*L7039</f>
        <v/>
      </c>
      <c r="N7039">
        <f>EXP(-rf*C7039)*E7039</f>
        <v/>
      </c>
    </row>
    <row r="7040">
      <c r="A7040" t="n">
        <v>7032</v>
      </c>
      <c r="B7040">
        <f>RAND()</f>
        <v/>
      </c>
      <c r="C7040">
        <f>IF(B7040&lt;P_3,3,IF(B7040&lt;P_3+P_4,4,5))</f>
        <v/>
      </c>
      <c r="D7040">
        <f>NORM.S.INV(RAND())</f>
        <v/>
      </c>
      <c r="E7040">
        <f>V0*EXP((rf-q_leak-0.5*sigma^2)*C7040+sigma*SQRT(C7040)*D7040)</f>
        <v/>
      </c>
      <c r="F7040">
        <f>SHL_face*(1+SHL_rate)^C7040</f>
        <v/>
      </c>
      <c r="G7040">
        <f>Pref_face*(1+Pref_rate)^C7040</f>
        <v/>
      </c>
      <c r="H7040">
        <f>MAX(E7040-F7040-G7040,0)</f>
        <v/>
      </c>
      <c r="I7040">
        <f>MIN(E7040,F7040+G7040)+(1-MgmtPct)*H7040</f>
        <v/>
      </c>
      <c r="J7040">
        <f>IF(I7040/SponsorCost&gt;=RatchetTrigger,1,0)</f>
        <v/>
      </c>
      <c r="K7040">
        <f>IF(J7040=1,MgmtPctRatchet,MgmtPct)</f>
        <v/>
      </c>
      <c r="L7040">
        <f>K7040*H7040</f>
        <v/>
      </c>
      <c r="M7040">
        <f>EXP(-rf*C7040)*L7040</f>
        <v/>
      </c>
      <c r="N7040">
        <f>EXP(-rf*C7040)*E7040</f>
        <v/>
      </c>
    </row>
    <row r="7041">
      <c r="A7041" t="n">
        <v>7033</v>
      </c>
      <c r="B7041">
        <f>RAND()</f>
        <v/>
      </c>
      <c r="C7041">
        <f>IF(B7041&lt;P_3,3,IF(B7041&lt;P_3+P_4,4,5))</f>
        <v/>
      </c>
      <c r="D7041">
        <f>NORM.S.INV(RAND())</f>
        <v/>
      </c>
      <c r="E7041">
        <f>V0*EXP((rf-q_leak-0.5*sigma^2)*C7041+sigma*SQRT(C7041)*D7041)</f>
        <v/>
      </c>
      <c r="F7041">
        <f>SHL_face*(1+SHL_rate)^C7041</f>
        <v/>
      </c>
      <c r="G7041">
        <f>Pref_face*(1+Pref_rate)^C7041</f>
        <v/>
      </c>
      <c r="H7041">
        <f>MAX(E7041-F7041-G7041,0)</f>
        <v/>
      </c>
      <c r="I7041">
        <f>MIN(E7041,F7041+G7041)+(1-MgmtPct)*H7041</f>
        <v/>
      </c>
      <c r="J7041">
        <f>IF(I7041/SponsorCost&gt;=RatchetTrigger,1,0)</f>
        <v/>
      </c>
      <c r="K7041">
        <f>IF(J7041=1,MgmtPctRatchet,MgmtPct)</f>
        <v/>
      </c>
      <c r="L7041">
        <f>K7041*H7041</f>
        <v/>
      </c>
      <c r="M7041">
        <f>EXP(-rf*C7041)*L7041</f>
        <v/>
      </c>
      <c r="N7041">
        <f>EXP(-rf*C7041)*E7041</f>
        <v/>
      </c>
    </row>
    <row r="7042">
      <c r="A7042" t="n">
        <v>7034</v>
      </c>
      <c r="B7042">
        <f>RAND()</f>
        <v/>
      </c>
      <c r="C7042">
        <f>IF(B7042&lt;P_3,3,IF(B7042&lt;P_3+P_4,4,5))</f>
        <v/>
      </c>
      <c r="D7042">
        <f>NORM.S.INV(RAND())</f>
        <v/>
      </c>
      <c r="E7042">
        <f>V0*EXP((rf-q_leak-0.5*sigma^2)*C7042+sigma*SQRT(C7042)*D7042)</f>
        <v/>
      </c>
      <c r="F7042">
        <f>SHL_face*(1+SHL_rate)^C7042</f>
        <v/>
      </c>
      <c r="G7042">
        <f>Pref_face*(1+Pref_rate)^C7042</f>
        <v/>
      </c>
      <c r="H7042">
        <f>MAX(E7042-F7042-G7042,0)</f>
        <v/>
      </c>
      <c r="I7042">
        <f>MIN(E7042,F7042+G7042)+(1-MgmtPct)*H7042</f>
        <v/>
      </c>
      <c r="J7042">
        <f>IF(I7042/SponsorCost&gt;=RatchetTrigger,1,0)</f>
        <v/>
      </c>
      <c r="K7042">
        <f>IF(J7042=1,MgmtPctRatchet,MgmtPct)</f>
        <v/>
      </c>
      <c r="L7042">
        <f>K7042*H7042</f>
        <v/>
      </c>
      <c r="M7042">
        <f>EXP(-rf*C7042)*L7042</f>
        <v/>
      </c>
      <c r="N7042">
        <f>EXP(-rf*C7042)*E7042</f>
        <v/>
      </c>
    </row>
    <row r="7043">
      <c r="A7043" t="n">
        <v>7035</v>
      </c>
      <c r="B7043">
        <f>RAND()</f>
        <v/>
      </c>
      <c r="C7043">
        <f>IF(B7043&lt;P_3,3,IF(B7043&lt;P_3+P_4,4,5))</f>
        <v/>
      </c>
      <c r="D7043">
        <f>NORM.S.INV(RAND())</f>
        <v/>
      </c>
      <c r="E7043">
        <f>V0*EXP((rf-q_leak-0.5*sigma^2)*C7043+sigma*SQRT(C7043)*D7043)</f>
        <v/>
      </c>
      <c r="F7043">
        <f>SHL_face*(1+SHL_rate)^C7043</f>
        <v/>
      </c>
      <c r="G7043">
        <f>Pref_face*(1+Pref_rate)^C7043</f>
        <v/>
      </c>
      <c r="H7043">
        <f>MAX(E7043-F7043-G7043,0)</f>
        <v/>
      </c>
      <c r="I7043">
        <f>MIN(E7043,F7043+G7043)+(1-MgmtPct)*H7043</f>
        <v/>
      </c>
      <c r="J7043">
        <f>IF(I7043/SponsorCost&gt;=RatchetTrigger,1,0)</f>
        <v/>
      </c>
      <c r="K7043">
        <f>IF(J7043=1,MgmtPctRatchet,MgmtPct)</f>
        <v/>
      </c>
      <c r="L7043">
        <f>K7043*H7043</f>
        <v/>
      </c>
      <c r="M7043">
        <f>EXP(-rf*C7043)*L7043</f>
        <v/>
      </c>
      <c r="N7043">
        <f>EXP(-rf*C7043)*E7043</f>
        <v/>
      </c>
    </row>
    <row r="7044">
      <c r="A7044" t="n">
        <v>7036</v>
      </c>
      <c r="B7044">
        <f>RAND()</f>
        <v/>
      </c>
      <c r="C7044">
        <f>IF(B7044&lt;P_3,3,IF(B7044&lt;P_3+P_4,4,5))</f>
        <v/>
      </c>
      <c r="D7044">
        <f>NORM.S.INV(RAND())</f>
        <v/>
      </c>
      <c r="E7044">
        <f>V0*EXP((rf-q_leak-0.5*sigma^2)*C7044+sigma*SQRT(C7044)*D7044)</f>
        <v/>
      </c>
      <c r="F7044">
        <f>SHL_face*(1+SHL_rate)^C7044</f>
        <v/>
      </c>
      <c r="G7044">
        <f>Pref_face*(1+Pref_rate)^C7044</f>
        <v/>
      </c>
      <c r="H7044">
        <f>MAX(E7044-F7044-G7044,0)</f>
        <v/>
      </c>
      <c r="I7044">
        <f>MIN(E7044,F7044+G7044)+(1-MgmtPct)*H7044</f>
        <v/>
      </c>
      <c r="J7044">
        <f>IF(I7044/SponsorCost&gt;=RatchetTrigger,1,0)</f>
        <v/>
      </c>
      <c r="K7044">
        <f>IF(J7044=1,MgmtPctRatchet,MgmtPct)</f>
        <v/>
      </c>
      <c r="L7044">
        <f>K7044*H7044</f>
        <v/>
      </c>
      <c r="M7044">
        <f>EXP(-rf*C7044)*L7044</f>
        <v/>
      </c>
      <c r="N7044">
        <f>EXP(-rf*C7044)*E7044</f>
        <v/>
      </c>
    </row>
    <row r="7045">
      <c r="A7045" t="n">
        <v>7037</v>
      </c>
      <c r="B7045">
        <f>RAND()</f>
        <v/>
      </c>
      <c r="C7045">
        <f>IF(B7045&lt;P_3,3,IF(B7045&lt;P_3+P_4,4,5))</f>
        <v/>
      </c>
      <c r="D7045">
        <f>NORM.S.INV(RAND())</f>
        <v/>
      </c>
      <c r="E7045">
        <f>V0*EXP((rf-q_leak-0.5*sigma^2)*C7045+sigma*SQRT(C7045)*D7045)</f>
        <v/>
      </c>
      <c r="F7045">
        <f>SHL_face*(1+SHL_rate)^C7045</f>
        <v/>
      </c>
      <c r="G7045">
        <f>Pref_face*(1+Pref_rate)^C7045</f>
        <v/>
      </c>
      <c r="H7045">
        <f>MAX(E7045-F7045-G7045,0)</f>
        <v/>
      </c>
      <c r="I7045">
        <f>MIN(E7045,F7045+G7045)+(1-MgmtPct)*H7045</f>
        <v/>
      </c>
      <c r="J7045">
        <f>IF(I7045/SponsorCost&gt;=RatchetTrigger,1,0)</f>
        <v/>
      </c>
      <c r="K7045">
        <f>IF(J7045=1,MgmtPctRatchet,MgmtPct)</f>
        <v/>
      </c>
      <c r="L7045">
        <f>K7045*H7045</f>
        <v/>
      </c>
      <c r="M7045">
        <f>EXP(-rf*C7045)*L7045</f>
        <v/>
      </c>
      <c r="N7045">
        <f>EXP(-rf*C7045)*E7045</f>
        <v/>
      </c>
    </row>
    <row r="7046">
      <c r="A7046" t="n">
        <v>7038</v>
      </c>
      <c r="B7046">
        <f>RAND()</f>
        <v/>
      </c>
      <c r="C7046">
        <f>IF(B7046&lt;P_3,3,IF(B7046&lt;P_3+P_4,4,5))</f>
        <v/>
      </c>
      <c r="D7046">
        <f>NORM.S.INV(RAND())</f>
        <v/>
      </c>
      <c r="E7046">
        <f>V0*EXP((rf-q_leak-0.5*sigma^2)*C7046+sigma*SQRT(C7046)*D7046)</f>
        <v/>
      </c>
      <c r="F7046">
        <f>SHL_face*(1+SHL_rate)^C7046</f>
        <v/>
      </c>
      <c r="G7046">
        <f>Pref_face*(1+Pref_rate)^C7046</f>
        <v/>
      </c>
      <c r="H7046">
        <f>MAX(E7046-F7046-G7046,0)</f>
        <v/>
      </c>
      <c r="I7046">
        <f>MIN(E7046,F7046+G7046)+(1-MgmtPct)*H7046</f>
        <v/>
      </c>
      <c r="J7046">
        <f>IF(I7046/SponsorCost&gt;=RatchetTrigger,1,0)</f>
        <v/>
      </c>
      <c r="K7046">
        <f>IF(J7046=1,MgmtPctRatchet,MgmtPct)</f>
        <v/>
      </c>
      <c r="L7046">
        <f>K7046*H7046</f>
        <v/>
      </c>
      <c r="M7046">
        <f>EXP(-rf*C7046)*L7046</f>
        <v/>
      </c>
      <c r="N7046">
        <f>EXP(-rf*C7046)*E7046</f>
        <v/>
      </c>
    </row>
    <row r="7047">
      <c r="A7047" t="n">
        <v>7039</v>
      </c>
      <c r="B7047">
        <f>RAND()</f>
        <v/>
      </c>
      <c r="C7047">
        <f>IF(B7047&lt;P_3,3,IF(B7047&lt;P_3+P_4,4,5))</f>
        <v/>
      </c>
      <c r="D7047">
        <f>NORM.S.INV(RAND())</f>
        <v/>
      </c>
      <c r="E7047">
        <f>V0*EXP((rf-q_leak-0.5*sigma^2)*C7047+sigma*SQRT(C7047)*D7047)</f>
        <v/>
      </c>
      <c r="F7047">
        <f>SHL_face*(1+SHL_rate)^C7047</f>
        <v/>
      </c>
      <c r="G7047">
        <f>Pref_face*(1+Pref_rate)^C7047</f>
        <v/>
      </c>
      <c r="H7047">
        <f>MAX(E7047-F7047-G7047,0)</f>
        <v/>
      </c>
      <c r="I7047">
        <f>MIN(E7047,F7047+G7047)+(1-MgmtPct)*H7047</f>
        <v/>
      </c>
      <c r="J7047">
        <f>IF(I7047/SponsorCost&gt;=RatchetTrigger,1,0)</f>
        <v/>
      </c>
      <c r="K7047">
        <f>IF(J7047=1,MgmtPctRatchet,MgmtPct)</f>
        <v/>
      </c>
      <c r="L7047">
        <f>K7047*H7047</f>
        <v/>
      </c>
      <c r="M7047">
        <f>EXP(-rf*C7047)*L7047</f>
        <v/>
      </c>
      <c r="N7047">
        <f>EXP(-rf*C7047)*E7047</f>
        <v/>
      </c>
    </row>
    <row r="7048">
      <c r="A7048" t="n">
        <v>7040</v>
      </c>
      <c r="B7048">
        <f>RAND()</f>
        <v/>
      </c>
      <c r="C7048">
        <f>IF(B7048&lt;P_3,3,IF(B7048&lt;P_3+P_4,4,5))</f>
        <v/>
      </c>
      <c r="D7048">
        <f>NORM.S.INV(RAND())</f>
        <v/>
      </c>
      <c r="E7048">
        <f>V0*EXP((rf-q_leak-0.5*sigma^2)*C7048+sigma*SQRT(C7048)*D7048)</f>
        <v/>
      </c>
      <c r="F7048">
        <f>SHL_face*(1+SHL_rate)^C7048</f>
        <v/>
      </c>
      <c r="G7048">
        <f>Pref_face*(1+Pref_rate)^C7048</f>
        <v/>
      </c>
      <c r="H7048">
        <f>MAX(E7048-F7048-G7048,0)</f>
        <v/>
      </c>
      <c r="I7048">
        <f>MIN(E7048,F7048+G7048)+(1-MgmtPct)*H7048</f>
        <v/>
      </c>
      <c r="J7048">
        <f>IF(I7048/SponsorCost&gt;=RatchetTrigger,1,0)</f>
        <v/>
      </c>
      <c r="K7048">
        <f>IF(J7048=1,MgmtPctRatchet,MgmtPct)</f>
        <v/>
      </c>
      <c r="L7048">
        <f>K7048*H7048</f>
        <v/>
      </c>
      <c r="M7048">
        <f>EXP(-rf*C7048)*L7048</f>
        <v/>
      </c>
      <c r="N7048">
        <f>EXP(-rf*C7048)*E7048</f>
        <v/>
      </c>
    </row>
    <row r="7049">
      <c r="A7049" t="n">
        <v>7041</v>
      </c>
      <c r="B7049">
        <f>RAND()</f>
        <v/>
      </c>
      <c r="C7049">
        <f>IF(B7049&lt;P_3,3,IF(B7049&lt;P_3+P_4,4,5))</f>
        <v/>
      </c>
      <c r="D7049">
        <f>NORM.S.INV(RAND())</f>
        <v/>
      </c>
      <c r="E7049">
        <f>V0*EXP((rf-q_leak-0.5*sigma^2)*C7049+sigma*SQRT(C7049)*D7049)</f>
        <v/>
      </c>
      <c r="F7049">
        <f>SHL_face*(1+SHL_rate)^C7049</f>
        <v/>
      </c>
      <c r="G7049">
        <f>Pref_face*(1+Pref_rate)^C7049</f>
        <v/>
      </c>
      <c r="H7049">
        <f>MAX(E7049-F7049-G7049,0)</f>
        <v/>
      </c>
      <c r="I7049">
        <f>MIN(E7049,F7049+G7049)+(1-MgmtPct)*H7049</f>
        <v/>
      </c>
      <c r="J7049">
        <f>IF(I7049/SponsorCost&gt;=RatchetTrigger,1,0)</f>
        <v/>
      </c>
      <c r="K7049">
        <f>IF(J7049=1,MgmtPctRatchet,MgmtPct)</f>
        <v/>
      </c>
      <c r="L7049">
        <f>K7049*H7049</f>
        <v/>
      </c>
      <c r="M7049">
        <f>EXP(-rf*C7049)*L7049</f>
        <v/>
      </c>
      <c r="N7049">
        <f>EXP(-rf*C7049)*E7049</f>
        <v/>
      </c>
    </row>
    <row r="7050">
      <c r="A7050" t="n">
        <v>7042</v>
      </c>
      <c r="B7050">
        <f>RAND()</f>
        <v/>
      </c>
      <c r="C7050">
        <f>IF(B7050&lt;P_3,3,IF(B7050&lt;P_3+P_4,4,5))</f>
        <v/>
      </c>
      <c r="D7050">
        <f>NORM.S.INV(RAND())</f>
        <v/>
      </c>
      <c r="E7050">
        <f>V0*EXP((rf-q_leak-0.5*sigma^2)*C7050+sigma*SQRT(C7050)*D7050)</f>
        <v/>
      </c>
      <c r="F7050">
        <f>SHL_face*(1+SHL_rate)^C7050</f>
        <v/>
      </c>
      <c r="G7050">
        <f>Pref_face*(1+Pref_rate)^C7050</f>
        <v/>
      </c>
      <c r="H7050">
        <f>MAX(E7050-F7050-G7050,0)</f>
        <v/>
      </c>
      <c r="I7050">
        <f>MIN(E7050,F7050+G7050)+(1-MgmtPct)*H7050</f>
        <v/>
      </c>
      <c r="J7050">
        <f>IF(I7050/SponsorCost&gt;=RatchetTrigger,1,0)</f>
        <v/>
      </c>
      <c r="K7050">
        <f>IF(J7050=1,MgmtPctRatchet,MgmtPct)</f>
        <v/>
      </c>
      <c r="L7050">
        <f>K7050*H7050</f>
        <v/>
      </c>
      <c r="M7050">
        <f>EXP(-rf*C7050)*L7050</f>
        <v/>
      </c>
      <c r="N7050">
        <f>EXP(-rf*C7050)*E7050</f>
        <v/>
      </c>
    </row>
    <row r="7051">
      <c r="A7051" t="n">
        <v>7043</v>
      </c>
      <c r="B7051">
        <f>RAND()</f>
        <v/>
      </c>
      <c r="C7051">
        <f>IF(B7051&lt;P_3,3,IF(B7051&lt;P_3+P_4,4,5))</f>
        <v/>
      </c>
      <c r="D7051">
        <f>NORM.S.INV(RAND())</f>
        <v/>
      </c>
      <c r="E7051">
        <f>V0*EXP((rf-q_leak-0.5*sigma^2)*C7051+sigma*SQRT(C7051)*D7051)</f>
        <v/>
      </c>
      <c r="F7051">
        <f>SHL_face*(1+SHL_rate)^C7051</f>
        <v/>
      </c>
      <c r="G7051">
        <f>Pref_face*(1+Pref_rate)^C7051</f>
        <v/>
      </c>
      <c r="H7051">
        <f>MAX(E7051-F7051-G7051,0)</f>
        <v/>
      </c>
      <c r="I7051">
        <f>MIN(E7051,F7051+G7051)+(1-MgmtPct)*H7051</f>
        <v/>
      </c>
      <c r="J7051">
        <f>IF(I7051/SponsorCost&gt;=RatchetTrigger,1,0)</f>
        <v/>
      </c>
      <c r="K7051">
        <f>IF(J7051=1,MgmtPctRatchet,MgmtPct)</f>
        <v/>
      </c>
      <c r="L7051">
        <f>K7051*H7051</f>
        <v/>
      </c>
      <c r="M7051">
        <f>EXP(-rf*C7051)*L7051</f>
        <v/>
      </c>
      <c r="N7051">
        <f>EXP(-rf*C7051)*E7051</f>
        <v/>
      </c>
    </row>
    <row r="7052">
      <c r="A7052" t="n">
        <v>7044</v>
      </c>
      <c r="B7052">
        <f>RAND()</f>
        <v/>
      </c>
      <c r="C7052">
        <f>IF(B7052&lt;P_3,3,IF(B7052&lt;P_3+P_4,4,5))</f>
        <v/>
      </c>
      <c r="D7052">
        <f>NORM.S.INV(RAND())</f>
        <v/>
      </c>
      <c r="E7052">
        <f>V0*EXP((rf-q_leak-0.5*sigma^2)*C7052+sigma*SQRT(C7052)*D7052)</f>
        <v/>
      </c>
      <c r="F7052">
        <f>SHL_face*(1+SHL_rate)^C7052</f>
        <v/>
      </c>
      <c r="G7052">
        <f>Pref_face*(1+Pref_rate)^C7052</f>
        <v/>
      </c>
      <c r="H7052">
        <f>MAX(E7052-F7052-G7052,0)</f>
        <v/>
      </c>
      <c r="I7052">
        <f>MIN(E7052,F7052+G7052)+(1-MgmtPct)*H7052</f>
        <v/>
      </c>
      <c r="J7052">
        <f>IF(I7052/SponsorCost&gt;=RatchetTrigger,1,0)</f>
        <v/>
      </c>
      <c r="K7052">
        <f>IF(J7052=1,MgmtPctRatchet,MgmtPct)</f>
        <v/>
      </c>
      <c r="L7052">
        <f>K7052*H7052</f>
        <v/>
      </c>
      <c r="M7052">
        <f>EXP(-rf*C7052)*L7052</f>
        <v/>
      </c>
      <c r="N7052">
        <f>EXP(-rf*C7052)*E7052</f>
        <v/>
      </c>
    </row>
    <row r="7053">
      <c r="A7053" t="n">
        <v>7045</v>
      </c>
      <c r="B7053">
        <f>RAND()</f>
        <v/>
      </c>
      <c r="C7053">
        <f>IF(B7053&lt;P_3,3,IF(B7053&lt;P_3+P_4,4,5))</f>
        <v/>
      </c>
      <c r="D7053">
        <f>NORM.S.INV(RAND())</f>
        <v/>
      </c>
      <c r="E7053">
        <f>V0*EXP((rf-q_leak-0.5*sigma^2)*C7053+sigma*SQRT(C7053)*D7053)</f>
        <v/>
      </c>
      <c r="F7053">
        <f>SHL_face*(1+SHL_rate)^C7053</f>
        <v/>
      </c>
      <c r="G7053">
        <f>Pref_face*(1+Pref_rate)^C7053</f>
        <v/>
      </c>
      <c r="H7053">
        <f>MAX(E7053-F7053-G7053,0)</f>
        <v/>
      </c>
      <c r="I7053">
        <f>MIN(E7053,F7053+G7053)+(1-MgmtPct)*H7053</f>
        <v/>
      </c>
      <c r="J7053">
        <f>IF(I7053/SponsorCost&gt;=RatchetTrigger,1,0)</f>
        <v/>
      </c>
      <c r="K7053">
        <f>IF(J7053=1,MgmtPctRatchet,MgmtPct)</f>
        <v/>
      </c>
      <c r="L7053">
        <f>K7053*H7053</f>
        <v/>
      </c>
      <c r="M7053">
        <f>EXP(-rf*C7053)*L7053</f>
        <v/>
      </c>
      <c r="N7053">
        <f>EXP(-rf*C7053)*E7053</f>
        <v/>
      </c>
    </row>
    <row r="7054">
      <c r="A7054" t="n">
        <v>7046</v>
      </c>
      <c r="B7054">
        <f>RAND()</f>
        <v/>
      </c>
      <c r="C7054">
        <f>IF(B7054&lt;P_3,3,IF(B7054&lt;P_3+P_4,4,5))</f>
        <v/>
      </c>
      <c r="D7054">
        <f>NORM.S.INV(RAND())</f>
        <v/>
      </c>
      <c r="E7054">
        <f>V0*EXP((rf-q_leak-0.5*sigma^2)*C7054+sigma*SQRT(C7054)*D7054)</f>
        <v/>
      </c>
      <c r="F7054">
        <f>SHL_face*(1+SHL_rate)^C7054</f>
        <v/>
      </c>
      <c r="G7054">
        <f>Pref_face*(1+Pref_rate)^C7054</f>
        <v/>
      </c>
      <c r="H7054">
        <f>MAX(E7054-F7054-G7054,0)</f>
        <v/>
      </c>
      <c r="I7054">
        <f>MIN(E7054,F7054+G7054)+(1-MgmtPct)*H7054</f>
        <v/>
      </c>
      <c r="J7054">
        <f>IF(I7054/SponsorCost&gt;=RatchetTrigger,1,0)</f>
        <v/>
      </c>
      <c r="K7054">
        <f>IF(J7054=1,MgmtPctRatchet,MgmtPct)</f>
        <v/>
      </c>
      <c r="L7054">
        <f>K7054*H7054</f>
        <v/>
      </c>
      <c r="M7054">
        <f>EXP(-rf*C7054)*L7054</f>
        <v/>
      </c>
      <c r="N7054">
        <f>EXP(-rf*C7054)*E7054</f>
        <v/>
      </c>
    </row>
    <row r="7055">
      <c r="A7055" t="n">
        <v>7047</v>
      </c>
      <c r="B7055">
        <f>RAND()</f>
        <v/>
      </c>
      <c r="C7055">
        <f>IF(B7055&lt;P_3,3,IF(B7055&lt;P_3+P_4,4,5))</f>
        <v/>
      </c>
      <c r="D7055">
        <f>NORM.S.INV(RAND())</f>
        <v/>
      </c>
      <c r="E7055">
        <f>V0*EXP((rf-q_leak-0.5*sigma^2)*C7055+sigma*SQRT(C7055)*D7055)</f>
        <v/>
      </c>
      <c r="F7055">
        <f>SHL_face*(1+SHL_rate)^C7055</f>
        <v/>
      </c>
      <c r="G7055">
        <f>Pref_face*(1+Pref_rate)^C7055</f>
        <v/>
      </c>
      <c r="H7055">
        <f>MAX(E7055-F7055-G7055,0)</f>
        <v/>
      </c>
      <c r="I7055">
        <f>MIN(E7055,F7055+G7055)+(1-MgmtPct)*H7055</f>
        <v/>
      </c>
      <c r="J7055">
        <f>IF(I7055/SponsorCost&gt;=RatchetTrigger,1,0)</f>
        <v/>
      </c>
      <c r="K7055">
        <f>IF(J7055=1,MgmtPctRatchet,MgmtPct)</f>
        <v/>
      </c>
      <c r="L7055">
        <f>K7055*H7055</f>
        <v/>
      </c>
      <c r="M7055">
        <f>EXP(-rf*C7055)*L7055</f>
        <v/>
      </c>
      <c r="N7055">
        <f>EXP(-rf*C7055)*E7055</f>
        <v/>
      </c>
    </row>
    <row r="7056">
      <c r="A7056" t="n">
        <v>7048</v>
      </c>
      <c r="B7056">
        <f>RAND()</f>
        <v/>
      </c>
      <c r="C7056">
        <f>IF(B7056&lt;P_3,3,IF(B7056&lt;P_3+P_4,4,5))</f>
        <v/>
      </c>
      <c r="D7056">
        <f>NORM.S.INV(RAND())</f>
        <v/>
      </c>
      <c r="E7056">
        <f>V0*EXP((rf-q_leak-0.5*sigma^2)*C7056+sigma*SQRT(C7056)*D7056)</f>
        <v/>
      </c>
      <c r="F7056">
        <f>SHL_face*(1+SHL_rate)^C7056</f>
        <v/>
      </c>
      <c r="G7056">
        <f>Pref_face*(1+Pref_rate)^C7056</f>
        <v/>
      </c>
      <c r="H7056">
        <f>MAX(E7056-F7056-G7056,0)</f>
        <v/>
      </c>
      <c r="I7056">
        <f>MIN(E7056,F7056+G7056)+(1-MgmtPct)*H7056</f>
        <v/>
      </c>
      <c r="J7056">
        <f>IF(I7056/SponsorCost&gt;=RatchetTrigger,1,0)</f>
        <v/>
      </c>
      <c r="K7056">
        <f>IF(J7056=1,MgmtPctRatchet,MgmtPct)</f>
        <v/>
      </c>
      <c r="L7056">
        <f>K7056*H7056</f>
        <v/>
      </c>
      <c r="M7056">
        <f>EXP(-rf*C7056)*L7056</f>
        <v/>
      </c>
      <c r="N7056">
        <f>EXP(-rf*C7056)*E7056</f>
        <v/>
      </c>
    </row>
    <row r="7057">
      <c r="A7057" t="n">
        <v>7049</v>
      </c>
      <c r="B7057">
        <f>RAND()</f>
        <v/>
      </c>
      <c r="C7057">
        <f>IF(B7057&lt;P_3,3,IF(B7057&lt;P_3+P_4,4,5))</f>
        <v/>
      </c>
      <c r="D7057">
        <f>NORM.S.INV(RAND())</f>
        <v/>
      </c>
      <c r="E7057">
        <f>V0*EXP((rf-q_leak-0.5*sigma^2)*C7057+sigma*SQRT(C7057)*D7057)</f>
        <v/>
      </c>
      <c r="F7057">
        <f>SHL_face*(1+SHL_rate)^C7057</f>
        <v/>
      </c>
      <c r="G7057">
        <f>Pref_face*(1+Pref_rate)^C7057</f>
        <v/>
      </c>
      <c r="H7057">
        <f>MAX(E7057-F7057-G7057,0)</f>
        <v/>
      </c>
      <c r="I7057">
        <f>MIN(E7057,F7057+G7057)+(1-MgmtPct)*H7057</f>
        <v/>
      </c>
      <c r="J7057">
        <f>IF(I7057/SponsorCost&gt;=RatchetTrigger,1,0)</f>
        <v/>
      </c>
      <c r="K7057">
        <f>IF(J7057=1,MgmtPctRatchet,MgmtPct)</f>
        <v/>
      </c>
      <c r="L7057">
        <f>K7057*H7057</f>
        <v/>
      </c>
      <c r="M7057">
        <f>EXP(-rf*C7057)*L7057</f>
        <v/>
      </c>
      <c r="N7057">
        <f>EXP(-rf*C7057)*E7057</f>
        <v/>
      </c>
    </row>
    <row r="7058">
      <c r="A7058" t="n">
        <v>7050</v>
      </c>
      <c r="B7058">
        <f>RAND()</f>
        <v/>
      </c>
      <c r="C7058">
        <f>IF(B7058&lt;P_3,3,IF(B7058&lt;P_3+P_4,4,5))</f>
        <v/>
      </c>
      <c r="D7058">
        <f>NORM.S.INV(RAND())</f>
        <v/>
      </c>
      <c r="E7058">
        <f>V0*EXP((rf-q_leak-0.5*sigma^2)*C7058+sigma*SQRT(C7058)*D7058)</f>
        <v/>
      </c>
      <c r="F7058">
        <f>SHL_face*(1+SHL_rate)^C7058</f>
        <v/>
      </c>
      <c r="G7058">
        <f>Pref_face*(1+Pref_rate)^C7058</f>
        <v/>
      </c>
      <c r="H7058">
        <f>MAX(E7058-F7058-G7058,0)</f>
        <v/>
      </c>
      <c r="I7058">
        <f>MIN(E7058,F7058+G7058)+(1-MgmtPct)*H7058</f>
        <v/>
      </c>
      <c r="J7058">
        <f>IF(I7058/SponsorCost&gt;=RatchetTrigger,1,0)</f>
        <v/>
      </c>
      <c r="K7058">
        <f>IF(J7058=1,MgmtPctRatchet,MgmtPct)</f>
        <v/>
      </c>
      <c r="L7058">
        <f>K7058*H7058</f>
        <v/>
      </c>
      <c r="M7058">
        <f>EXP(-rf*C7058)*L7058</f>
        <v/>
      </c>
      <c r="N7058">
        <f>EXP(-rf*C7058)*E7058</f>
        <v/>
      </c>
    </row>
    <row r="7059">
      <c r="A7059" t="n">
        <v>7051</v>
      </c>
      <c r="B7059">
        <f>RAND()</f>
        <v/>
      </c>
      <c r="C7059">
        <f>IF(B7059&lt;P_3,3,IF(B7059&lt;P_3+P_4,4,5))</f>
        <v/>
      </c>
      <c r="D7059">
        <f>NORM.S.INV(RAND())</f>
        <v/>
      </c>
      <c r="E7059">
        <f>V0*EXP((rf-q_leak-0.5*sigma^2)*C7059+sigma*SQRT(C7059)*D7059)</f>
        <v/>
      </c>
      <c r="F7059">
        <f>SHL_face*(1+SHL_rate)^C7059</f>
        <v/>
      </c>
      <c r="G7059">
        <f>Pref_face*(1+Pref_rate)^C7059</f>
        <v/>
      </c>
      <c r="H7059">
        <f>MAX(E7059-F7059-G7059,0)</f>
        <v/>
      </c>
      <c r="I7059">
        <f>MIN(E7059,F7059+G7059)+(1-MgmtPct)*H7059</f>
        <v/>
      </c>
      <c r="J7059">
        <f>IF(I7059/SponsorCost&gt;=RatchetTrigger,1,0)</f>
        <v/>
      </c>
      <c r="K7059">
        <f>IF(J7059=1,MgmtPctRatchet,MgmtPct)</f>
        <v/>
      </c>
      <c r="L7059">
        <f>K7059*H7059</f>
        <v/>
      </c>
      <c r="M7059">
        <f>EXP(-rf*C7059)*L7059</f>
        <v/>
      </c>
      <c r="N7059">
        <f>EXP(-rf*C7059)*E7059</f>
        <v/>
      </c>
    </row>
    <row r="7060">
      <c r="A7060" t="n">
        <v>7052</v>
      </c>
      <c r="B7060">
        <f>RAND()</f>
        <v/>
      </c>
      <c r="C7060">
        <f>IF(B7060&lt;P_3,3,IF(B7060&lt;P_3+P_4,4,5))</f>
        <v/>
      </c>
      <c r="D7060">
        <f>NORM.S.INV(RAND())</f>
        <v/>
      </c>
      <c r="E7060">
        <f>V0*EXP((rf-q_leak-0.5*sigma^2)*C7060+sigma*SQRT(C7060)*D7060)</f>
        <v/>
      </c>
      <c r="F7060">
        <f>SHL_face*(1+SHL_rate)^C7060</f>
        <v/>
      </c>
      <c r="G7060">
        <f>Pref_face*(1+Pref_rate)^C7060</f>
        <v/>
      </c>
      <c r="H7060">
        <f>MAX(E7060-F7060-G7060,0)</f>
        <v/>
      </c>
      <c r="I7060">
        <f>MIN(E7060,F7060+G7060)+(1-MgmtPct)*H7060</f>
        <v/>
      </c>
      <c r="J7060">
        <f>IF(I7060/SponsorCost&gt;=RatchetTrigger,1,0)</f>
        <v/>
      </c>
      <c r="K7060">
        <f>IF(J7060=1,MgmtPctRatchet,MgmtPct)</f>
        <v/>
      </c>
      <c r="L7060">
        <f>K7060*H7060</f>
        <v/>
      </c>
      <c r="M7060">
        <f>EXP(-rf*C7060)*L7060</f>
        <v/>
      </c>
      <c r="N7060">
        <f>EXP(-rf*C7060)*E7060</f>
        <v/>
      </c>
    </row>
    <row r="7061">
      <c r="A7061" t="n">
        <v>7053</v>
      </c>
      <c r="B7061">
        <f>RAND()</f>
        <v/>
      </c>
      <c r="C7061">
        <f>IF(B7061&lt;P_3,3,IF(B7061&lt;P_3+P_4,4,5))</f>
        <v/>
      </c>
      <c r="D7061">
        <f>NORM.S.INV(RAND())</f>
        <v/>
      </c>
      <c r="E7061">
        <f>V0*EXP((rf-q_leak-0.5*sigma^2)*C7061+sigma*SQRT(C7061)*D7061)</f>
        <v/>
      </c>
      <c r="F7061">
        <f>SHL_face*(1+SHL_rate)^C7061</f>
        <v/>
      </c>
      <c r="G7061">
        <f>Pref_face*(1+Pref_rate)^C7061</f>
        <v/>
      </c>
      <c r="H7061">
        <f>MAX(E7061-F7061-G7061,0)</f>
        <v/>
      </c>
      <c r="I7061">
        <f>MIN(E7061,F7061+G7061)+(1-MgmtPct)*H7061</f>
        <v/>
      </c>
      <c r="J7061">
        <f>IF(I7061/SponsorCost&gt;=RatchetTrigger,1,0)</f>
        <v/>
      </c>
      <c r="K7061">
        <f>IF(J7061=1,MgmtPctRatchet,MgmtPct)</f>
        <v/>
      </c>
      <c r="L7061">
        <f>K7061*H7061</f>
        <v/>
      </c>
      <c r="M7061">
        <f>EXP(-rf*C7061)*L7061</f>
        <v/>
      </c>
      <c r="N7061">
        <f>EXP(-rf*C7061)*E7061</f>
        <v/>
      </c>
    </row>
    <row r="7062">
      <c r="A7062" t="n">
        <v>7054</v>
      </c>
      <c r="B7062">
        <f>RAND()</f>
        <v/>
      </c>
      <c r="C7062">
        <f>IF(B7062&lt;P_3,3,IF(B7062&lt;P_3+P_4,4,5))</f>
        <v/>
      </c>
      <c r="D7062">
        <f>NORM.S.INV(RAND())</f>
        <v/>
      </c>
      <c r="E7062">
        <f>V0*EXP((rf-q_leak-0.5*sigma^2)*C7062+sigma*SQRT(C7062)*D7062)</f>
        <v/>
      </c>
      <c r="F7062">
        <f>SHL_face*(1+SHL_rate)^C7062</f>
        <v/>
      </c>
      <c r="G7062">
        <f>Pref_face*(1+Pref_rate)^C7062</f>
        <v/>
      </c>
      <c r="H7062">
        <f>MAX(E7062-F7062-G7062,0)</f>
        <v/>
      </c>
      <c r="I7062">
        <f>MIN(E7062,F7062+G7062)+(1-MgmtPct)*H7062</f>
        <v/>
      </c>
      <c r="J7062">
        <f>IF(I7062/SponsorCost&gt;=RatchetTrigger,1,0)</f>
        <v/>
      </c>
      <c r="K7062">
        <f>IF(J7062=1,MgmtPctRatchet,MgmtPct)</f>
        <v/>
      </c>
      <c r="L7062">
        <f>K7062*H7062</f>
        <v/>
      </c>
      <c r="M7062">
        <f>EXP(-rf*C7062)*L7062</f>
        <v/>
      </c>
      <c r="N7062">
        <f>EXP(-rf*C7062)*E7062</f>
        <v/>
      </c>
    </row>
    <row r="7063">
      <c r="A7063" t="n">
        <v>7055</v>
      </c>
      <c r="B7063">
        <f>RAND()</f>
        <v/>
      </c>
      <c r="C7063">
        <f>IF(B7063&lt;P_3,3,IF(B7063&lt;P_3+P_4,4,5))</f>
        <v/>
      </c>
      <c r="D7063">
        <f>NORM.S.INV(RAND())</f>
        <v/>
      </c>
      <c r="E7063">
        <f>V0*EXP((rf-q_leak-0.5*sigma^2)*C7063+sigma*SQRT(C7063)*D7063)</f>
        <v/>
      </c>
      <c r="F7063">
        <f>SHL_face*(1+SHL_rate)^C7063</f>
        <v/>
      </c>
      <c r="G7063">
        <f>Pref_face*(1+Pref_rate)^C7063</f>
        <v/>
      </c>
      <c r="H7063">
        <f>MAX(E7063-F7063-G7063,0)</f>
        <v/>
      </c>
      <c r="I7063">
        <f>MIN(E7063,F7063+G7063)+(1-MgmtPct)*H7063</f>
        <v/>
      </c>
      <c r="J7063">
        <f>IF(I7063/SponsorCost&gt;=RatchetTrigger,1,0)</f>
        <v/>
      </c>
      <c r="K7063">
        <f>IF(J7063=1,MgmtPctRatchet,MgmtPct)</f>
        <v/>
      </c>
      <c r="L7063">
        <f>K7063*H7063</f>
        <v/>
      </c>
      <c r="M7063">
        <f>EXP(-rf*C7063)*L7063</f>
        <v/>
      </c>
      <c r="N7063">
        <f>EXP(-rf*C7063)*E7063</f>
        <v/>
      </c>
    </row>
    <row r="7064">
      <c r="A7064" t="n">
        <v>7056</v>
      </c>
      <c r="B7064">
        <f>RAND()</f>
        <v/>
      </c>
      <c r="C7064">
        <f>IF(B7064&lt;P_3,3,IF(B7064&lt;P_3+P_4,4,5))</f>
        <v/>
      </c>
      <c r="D7064">
        <f>NORM.S.INV(RAND())</f>
        <v/>
      </c>
      <c r="E7064">
        <f>V0*EXP((rf-q_leak-0.5*sigma^2)*C7064+sigma*SQRT(C7064)*D7064)</f>
        <v/>
      </c>
      <c r="F7064">
        <f>SHL_face*(1+SHL_rate)^C7064</f>
        <v/>
      </c>
      <c r="G7064">
        <f>Pref_face*(1+Pref_rate)^C7064</f>
        <v/>
      </c>
      <c r="H7064">
        <f>MAX(E7064-F7064-G7064,0)</f>
        <v/>
      </c>
      <c r="I7064">
        <f>MIN(E7064,F7064+G7064)+(1-MgmtPct)*H7064</f>
        <v/>
      </c>
      <c r="J7064">
        <f>IF(I7064/SponsorCost&gt;=RatchetTrigger,1,0)</f>
        <v/>
      </c>
      <c r="K7064">
        <f>IF(J7064=1,MgmtPctRatchet,MgmtPct)</f>
        <v/>
      </c>
      <c r="L7064">
        <f>K7064*H7064</f>
        <v/>
      </c>
      <c r="M7064">
        <f>EXP(-rf*C7064)*L7064</f>
        <v/>
      </c>
      <c r="N7064">
        <f>EXP(-rf*C7064)*E7064</f>
        <v/>
      </c>
    </row>
    <row r="7065">
      <c r="A7065" t="n">
        <v>7057</v>
      </c>
      <c r="B7065">
        <f>RAND()</f>
        <v/>
      </c>
      <c r="C7065">
        <f>IF(B7065&lt;P_3,3,IF(B7065&lt;P_3+P_4,4,5))</f>
        <v/>
      </c>
      <c r="D7065">
        <f>NORM.S.INV(RAND())</f>
        <v/>
      </c>
      <c r="E7065">
        <f>V0*EXP((rf-q_leak-0.5*sigma^2)*C7065+sigma*SQRT(C7065)*D7065)</f>
        <v/>
      </c>
      <c r="F7065">
        <f>SHL_face*(1+SHL_rate)^C7065</f>
        <v/>
      </c>
      <c r="G7065">
        <f>Pref_face*(1+Pref_rate)^C7065</f>
        <v/>
      </c>
      <c r="H7065">
        <f>MAX(E7065-F7065-G7065,0)</f>
        <v/>
      </c>
      <c r="I7065">
        <f>MIN(E7065,F7065+G7065)+(1-MgmtPct)*H7065</f>
        <v/>
      </c>
      <c r="J7065">
        <f>IF(I7065/SponsorCost&gt;=RatchetTrigger,1,0)</f>
        <v/>
      </c>
      <c r="K7065">
        <f>IF(J7065=1,MgmtPctRatchet,MgmtPct)</f>
        <v/>
      </c>
      <c r="L7065">
        <f>K7065*H7065</f>
        <v/>
      </c>
      <c r="M7065">
        <f>EXP(-rf*C7065)*L7065</f>
        <v/>
      </c>
      <c r="N7065">
        <f>EXP(-rf*C7065)*E7065</f>
        <v/>
      </c>
    </row>
    <row r="7066">
      <c r="A7066" t="n">
        <v>7058</v>
      </c>
      <c r="B7066">
        <f>RAND()</f>
        <v/>
      </c>
      <c r="C7066">
        <f>IF(B7066&lt;P_3,3,IF(B7066&lt;P_3+P_4,4,5))</f>
        <v/>
      </c>
      <c r="D7066">
        <f>NORM.S.INV(RAND())</f>
        <v/>
      </c>
      <c r="E7066">
        <f>V0*EXP((rf-q_leak-0.5*sigma^2)*C7066+sigma*SQRT(C7066)*D7066)</f>
        <v/>
      </c>
      <c r="F7066">
        <f>SHL_face*(1+SHL_rate)^C7066</f>
        <v/>
      </c>
      <c r="G7066">
        <f>Pref_face*(1+Pref_rate)^C7066</f>
        <v/>
      </c>
      <c r="H7066">
        <f>MAX(E7066-F7066-G7066,0)</f>
        <v/>
      </c>
      <c r="I7066">
        <f>MIN(E7066,F7066+G7066)+(1-MgmtPct)*H7066</f>
        <v/>
      </c>
      <c r="J7066">
        <f>IF(I7066/SponsorCost&gt;=RatchetTrigger,1,0)</f>
        <v/>
      </c>
      <c r="K7066">
        <f>IF(J7066=1,MgmtPctRatchet,MgmtPct)</f>
        <v/>
      </c>
      <c r="L7066">
        <f>K7066*H7066</f>
        <v/>
      </c>
      <c r="M7066">
        <f>EXP(-rf*C7066)*L7066</f>
        <v/>
      </c>
      <c r="N7066">
        <f>EXP(-rf*C7066)*E7066</f>
        <v/>
      </c>
    </row>
    <row r="7067">
      <c r="A7067" t="n">
        <v>7059</v>
      </c>
      <c r="B7067">
        <f>RAND()</f>
        <v/>
      </c>
      <c r="C7067">
        <f>IF(B7067&lt;P_3,3,IF(B7067&lt;P_3+P_4,4,5))</f>
        <v/>
      </c>
      <c r="D7067">
        <f>NORM.S.INV(RAND())</f>
        <v/>
      </c>
      <c r="E7067">
        <f>V0*EXP((rf-q_leak-0.5*sigma^2)*C7067+sigma*SQRT(C7067)*D7067)</f>
        <v/>
      </c>
      <c r="F7067">
        <f>SHL_face*(1+SHL_rate)^C7067</f>
        <v/>
      </c>
      <c r="G7067">
        <f>Pref_face*(1+Pref_rate)^C7067</f>
        <v/>
      </c>
      <c r="H7067">
        <f>MAX(E7067-F7067-G7067,0)</f>
        <v/>
      </c>
      <c r="I7067">
        <f>MIN(E7067,F7067+G7067)+(1-MgmtPct)*H7067</f>
        <v/>
      </c>
      <c r="J7067">
        <f>IF(I7067/SponsorCost&gt;=RatchetTrigger,1,0)</f>
        <v/>
      </c>
      <c r="K7067">
        <f>IF(J7067=1,MgmtPctRatchet,MgmtPct)</f>
        <v/>
      </c>
      <c r="L7067">
        <f>K7067*H7067</f>
        <v/>
      </c>
      <c r="M7067">
        <f>EXP(-rf*C7067)*L7067</f>
        <v/>
      </c>
      <c r="N7067">
        <f>EXP(-rf*C7067)*E7067</f>
        <v/>
      </c>
    </row>
    <row r="7068">
      <c r="A7068" t="n">
        <v>7060</v>
      </c>
      <c r="B7068">
        <f>RAND()</f>
        <v/>
      </c>
      <c r="C7068">
        <f>IF(B7068&lt;P_3,3,IF(B7068&lt;P_3+P_4,4,5))</f>
        <v/>
      </c>
      <c r="D7068">
        <f>NORM.S.INV(RAND())</f>
        <v/>
      </c>
      <c r="E7068">
        <f>V0*EXP((rf-q_leak-0.5*sigma^2)*C7068+sigma*SQRT(C7068)*D7068)</f>
        <v/>
      </c>
      <c r="F7068">
        <f>SHL_face*(1+SHL_rate)^C7068</f>
        <v/>
      </c>
      <c r="G7068">
        <f>Pref_face*(1+Pref_rate)^C7068</f>
        <v/>
      </c>
      <c r="H7068">
        <f>MAX(E7068-F7068-G7068,0)</f>
        <v/>
      </c>
      <c r="I7068">
        <f>MIN(E7068,F7068+G7068)+(1-MgmtPct)*H7068</f>
        <v/>
      </c>
      <c r="J7068">
        <f>IF(I7068/SponsorCost&gt;=RatchetTrigger,1,0)</f>
        <v/>
      </c>
      <c r="K7068">
        <f>IF(J7068=1,MgmtPctRatchet,MgmtPct)</f>
        <v/>
      </c>
      <c r="L7068">
        <f>K7068*H7068</f>
        <v/>
      </c>
      <c r="M7068">
        <f>EXP(-rf*C7068)*L7068</f>
        <v/>
      </c>
      <c r="N7068">
        <f>EXP(-rf*C7068)*E7068</f>
        <v/>
      </c>
    </row>
    <row r="7069">
      <c r="A7069" t="n">
        <v>7061</v>
      </c>
      <c r="B7069">
        <f>RAND()</f>
        <v/>
      </c>
      <c r="C7069">
        <f>IF(B7069&lt;P_3,3,IF(B7069&lt;P_3+P_4,4,5))</f>
        <v/>
      </c>
      <c r="D7069">
        <f>NORM.S.INV(RAND())</f>
        <v/>
      </c>
      <c r="E7069">
        <f>V0*EXP((rf-q_leak-0.5*sigma^2)*C7069+sigma*SQRT(C7069)*D7069)</f>
        <v/>
      </c>
      <c r="F7069">
        <f>SHL_face*(1+SHL_rate)^C7069</f>
        <v/>
      </c>
      <c r="G7069">
        <f>Pref_face*(1+Pref_rate)^C7069</f>
        <v/>
      </c>
      <c r="H7069">
        <f>MAX(E7069-F7069-G7069,0)</f>
        <v/>
      </c>
      <c r="I7069">
        <f>MIN(E7069,F7069+G7069)+(1-MgmtPct)*H7069</f>
        <v/>
      </c>
      <c r="J7069">
        <f>IF(I7069/SponsorCost&gt;=RatchetTrigger,1,0)</f>
        <v/>
      </c>
      <c r="K7069">
        <f>IF(J7069=1,MgmtPctRatchet,MgmtPct)</f>
        <v/>
      </c>
      <c r="L7069">
        <f>K7069*H7069</f>
        <v/>
      </c>
      <c r="M7069">
        <f>EXP(-rf*C7069)*L7069</f>
        <v/>
      </c>
      <c r="N7069">
        <f>EXP(-rf*C7069)*E7069</f>
        <v/>
      </c>
    </row>
    <row r="7070">
      <c r="A7070" t="n">
        <v>7062</v>
      </c>
      <c r="B7070">
        <f>RAND()</f>
        <v/>
      </c>
      <c r="C7070">
        <f>IF(B7070&lt;P_3,3,IF(B7070&lt;P_3+P_4,4,5))</f>
        <v/>
      </c>
      <c r="D7070">
        <f>NORM.S.INV(RAND())</f>
        <v/>
      </c>
      <c r="E7070">
        <f>V0*EXP((rf-q_leak-0.5*sigma^2)*C7070+sigma*SQRT(C7070)*D7070)</f>
        <v/>
      </c>
      <c r="F7070">
        <f>SHL_face*(1+SHL_rate)^C7070</f>
        <v/>
      </c>
      <c r="G7070">
        <f>Pref_face*(1+Pref_rate)^C7070</f>
        <v/>
      </c>
      <c r="H7070">
        <f>MAX(E7070-F7070-G7070,0)</f>
        <v/>
      </c>
      <c r="I7070">
        <f>MIN(E7070,F7070+G7070)+(1-MgmtPct)*H7070</f>
        <v/>
      </c>
      <c r="J7070">
        <f>IF(I7070/SponsorCost&gt;=RatchetTrigger,1,0)</f>
        <v/>
      </c>
      <c r="K7070">
        <f>IF(J7070=1,MgmtPctRatchet,MgmtPct)</f>
        <v/>
      </c>
      <c r="L7070">
        <f>K7070*H7070</f>
        <v/>
      </c>
      <c r="M7070">
        <f>EXP(-rf*C7070)*L7070</f>
        <v/>
      </c>
      <c r="N7070">
        <f>EXP(-rf*C7070)*E7070</f>
        <v/>
      </c>
    </row>
    <row r="7071">
      <c r="A7071" t="n">
        <v>7063</v>
      </c>
      <c r="B7071">
        <f>RAND()</f>
        <v/>
      </c>
      <c r="C7071">
        <f>IF(B7071&lt;P_3,3,IF(B7071&lt;P_3+P_4,4,5))</f>
        <v/>
      </c>
      <c r="D7071">
        <f>NORM.S.INV(RAND())</f>
        <v/>
      </c>
      <c r="E7071">
        <f>V0*EXP((rf-q_leak-0.5*sigma^2)*C7071+sigma*SQRT(C7071)*D7071)</f>
        <v/>
      </c>
      <c r="F7071">
        <f>SHL_face*(1+SHL_rate)^C7071</f>
        <v/>
      </c>
      <c r="G7071">
        <f>Pref_face*(1+Pref_rate)^C7071</f>
        <v/>
      </c>
      <c r="H7071">
        <f>MAX(E7071-F7071-G7071,0)</f>
        <v/>
      </c>
      <c r="I7071">
        <f>MIN(E7071,F7071+G7071)+(1-MgmtPct)*H7071</f>
        <v/>
      </c>
      <c r="J7071">
        <f>IF(I7071/SponsorCost&gt;=RatchetTrigger,1,0)</f>
        <v/>
      </c>
      <c r="K7071">
        <f>IF(J7071=1,MgmtPctRatchet,MgmtPct)</f>
        <v/>
      </c>
      <c r="L7071">
        <f>K7071*H7071</f>
        <v/>
      </c>
      <c r="M7071">
        <f>EXP(-rf*C7071)*L7071</f>
        <v/>
      </c>
      <c r="N7071">
        <f>EXP(-rf*C7071)*E7071</f>
        <v/>
      </c>
    </row>
    <row r="7072">
      <c r="A7072" t="n">
        <v>7064</v>
      </c>
      <c r="B7072">
        <f>RAND()</f>
        <v/>
      </c>
      <c r="C7072">
        <f>IF(B7072&lt;P_3,3,IF(B7072&lt;P_3+P_4,4,5))</f>
        <v/>
      </c>
      <c r="D7072">
        <f>NORM.S.INV(RAND())</f>
        <v/>
      </c>
      <c r="E7072">
        <f>V0*EXP((rf-q_leak-0.5*sigma^2)*C7072+sigma*SQRT(C7072)*D7072)</f>
        <v/>
      </c>
      <c r="F7072">
        <f>SHL_face*(1+SHL_rate)^C7072</f>
        <v/>
      </c>
      <c r="G7072">
        <f>Pref_face*(1+Pref_rate)^C7072</f>
        <v/>
      </c>
      <c r="H7072">
        <f>MAX(E7072-F7072-G7072,0)</f>
        <v/>
      </c>
      <c r="I7072">
        <f>MIN(E7072,F7072+G7072)+(1-MgmtPct)*H7072</f>
        <v/>
      </c>
      <c r="J7072">
        <f>IF(I7072/SponsorCost&gt;=RatchetTrigger,1,0)</f>
        <v/>
      </c>
      <c r="K7072">
        <f>IF(J7072=1,MgmtPctRatchet,MgmtPct)</f>
        <v/>
      </c>
      <c r="L7072">
        <f>K7072*H7072</f>
        <v/>
      </c>
      <c r="M7072">
        <f>EXP(-rf*C7072)*L7072</f>
        <v/>
      </c>
      <c r="N7072">
        <f>EXP(-rf*C7072)*E7072</f>
        <v/>
      </c>
    </row>
    <row r="7073">
      <c r="A7073" t="n">
        <v>7065</v>
      </c>
      <c r="B7073">
        <f>RAND()</f>
        <v/>
      </c>
      <c r="C7073">
        <f>IF(B7073&lt;P_3,3,IF(B7073&lt;P_3+P_4,4,5))</f>
        <v/>
      </c>
      <c r="D7073">
        <f>NORM.S.INV(RAND())</f>
        <v/>
      </c>
      <c r="E7073">
        <f>V0*EXP((rf-q_leak-0.5*sigma^2)*C7073+sigma*SQRT(C7073)*D7073)</f>
        <v/>
      </c>
      <c r="F7073">
        <f>SHL_face*(1+SHL_rate)^C7073</f>
        <v/>
      </c>
      <c r="G7073">
        <f>Pref_face*(1+Pref_rate)^C7073</f>
        <v/>
      </c>
      <c r="H7073">
        <f>MAX(E7073-F7073-G7073,0)</f>
        <v/>
      </c>
      <c r="I7073">
        <f>MIN(E7073,F7073+G7073)+(1-MgmtPct)*H7073</f>
        <v/>
      </c>
      <c r="J7073">
        <f>IF(I7073/SponsorCost&gt;=RatchetTrigger,1,0)</f>
        <v/>
      </c>
      <c r="K7073">
        <f>IF(J7073=1,MgmtPctRatchet,MgmtPct)</f>
        <v/>
      </c>
      <c r="L7073">
        <f>K7073*H7073</f>
        <v/>
      </c>
      <c r="M7073">
        <f>EXP(-rf*C7073)*L7073</f>
        <v/>
      </c>
      <c r="N7073">
        <f>EXP(-rf*C7073)*E7073</f>
        <v/>
      </c>
    </row>
    <row r="7074">
      <c r="A7074" t="n">
        <v>7066</v>
      </c>
      <c r="B7074">
        <f>RAND()</f>
        <v/>
      </c>
      <c r="C7074">
        <f>IF(B7074&lt;P_3,3,IF(B7074&lt;P_3+P_4,4,5))</f>
        <v/>
      </c>
      <c r="D7074">
        <f>NORM.S.INV(RAND())</f>
        <v/>
      </c>
      <c r="E7074">
        <f>V0*EXP((rf-q_leak-0.5*sigma^2)*C7074+sigma*SQRT(C7074)*D7074)</f>
        <v/>
      </c>
      <c r="F7074">
        <f>SHL_face*(1+SHL_rate)^C7074</f>
        <v/>
      </c>
      <c r="G7074">
        <f>Pref_face*(1+Pref_rate)^C7074</f>
        <v/>
      </c>
      <c r="H7074">
        <f>MAX(E7074-F7074-G7074,0)</f>
        <v/>
      </c>
      <c r="I7074">
        <f>MIN(E7074,F7074+G7074)+(1-MgmtPct)*H7074</f>
        <v/>
      </c>
      <c r="J7074">
        <f>IF(I7074/SponsorCost&gt;=RatchetTrigger,1,0)</f>
        <v/>
      </c>
      <c r="K7074">
        <f>IF(J7074=1,MgmtPctRatchet,MgmtPct)</f>
        <v/>
      </c>
      <c r="L7074">
        <f>K7074*H7074</f>
        <v/>
      </c>
      <c r="M7074">
        <f>EXP(-rf*C7074)*L7074</f>
        <v/>
      </c>
      <c r="N7074">
        <f>EXP(-rf*C7074)*E7074</f>
        <v/>
      </c>
    </row>
    <row r="7075">
      <c r="A7075" t="n">
        <v>7067</v>
      </c>
      <c r="B7075">
        <f>RAND()</f>
        <v/>
      </c>
      <c r="C7075">
        <f>IF(B7075&lt;P_3,3,IF(B7075&lt;P_3+P_4,4,5))</f>
        <v/>
      </c>
      <c r="D7075">
        <f>NORM.S.INV(RAND())</f>
        <v/>
      </c>
      <c r="E7075">
        <f>V0*EXP((rf-q_leak-0.5*sigma^2)*C7075+sigma*SQRT(C7075)*D7075)</f>
        <v/>
      </c>
      <c r="F7075">
        <f>SHL_face*(1+SHL_rate)^C7075</f>
        <v/>
      </c>
      <c r="G7075">
        <f>Pref_face*(1+Pref_rate)^C7075</f>
        <v/>
      </c>
      <c r="H7075">
        <f>MAX(E7075-F7075-G7075,0)</f>
        <v/>
      </c>
      <c r="I7075">
        <f>MIN(E7075,F7075+G7075)+(1-MgmtPct)*H7075</f>
        <v/>
      </c>
      <c r="J7075">
        <f>IF(I7075/SponsorCost&gt;=RatchetTrigger,1,0)</f>
        <v/>
      </c>
      <c r="K7075">
        <f>IF(J7075=1,MgmtPctRatchet,MgmtPct)</f>
        <v/>
      </c>
      <c r="L7075">
        <f>K7075*H7075</f>
        <v/>
      </c>
      <c r="M7075">
        <f>EXP(-rf*C7075)*L7075</f>
        <v/>
      </c>
      <c r="N7075">
        <f>EXP(-rf*C7075)*E7075</f>
        <v/>
      </c>
    </row>
    <row r="7076">
      <c r="A7076" t="n">
        <v>7068</v>
      </c>
      <c r="B7076">
        <f>RAND()</f>
        <v/>
      </c>
      <c r="C7076">
        <f>IF(B7076&lt;P_3,3,IF(B7076&lt;P_3+P_4,4,5))</f>
        <v/>
      </c>
      <c r="D7076">
        <f>NORM.S.INV(RAND())</f>
        <v/>
      </c>
      <c r="E7076">
        <f>V0*EXP((rf-q_leak-0.5*sigma^2)*C7076+sigma*SQRT(C7076)*D7076)</f>
        <v/>
      </c>
      <c r="F7076">
        <f>SHL_face*(1+SHL_rate)^C7076</f>
        <v/>
      </c>
      <c r="G7076">
        <f>Pref_face*(1+Pref_rate)^C7076</f>
        <v/>
      </c>
      <c r="H7076">
        <f>MAX(E7076-F7076-G7076,0)</f>
        <v/>
      </c>
      <c r="I7076">
        <f>MIN(E7076,F7076+G7076)+(1-MgmtPct)*H7076</f>
        <v/>
      </c>
      <c r="J7076">
        <f>IF(I7076/SponsorCost&gt;=RatchetTrigger,1,0)</f>
        <v/>
      </c>
      <c r="K7076">
        <f>IF(J7076=1,MgmtPctRatchet,MgmtPct)</f>
        <v/>
      </c>
      <c r="L7076">
        <f>K7076*H7076</f>
        <v/>
      </c>
      <c r="M7076">
        <f>EXP(-rf*C7076)*L7076</f>
        <v/>
      </c>
      <c r="N7076">
        <f>EXP(-rf*C7076)*E7076</f>
        <v/>
      </c>
    </row>
    <row r="7077">
      <c r="A7077" t="n">
        <v>7069</v>
      </c>
      <c r="B7077">
        <f>RAND()</f>
        <v/>
      </c>
      <c r="C7077">
        <f>IF(B7077&lt;P_3,3,IF(B7077&lt;P_3+P_4,4,5))</f>
        <v/>
      </c>
      <c r="D7077">
        <f>NORM.S.INV(RAND())</f>
        <v/>
      </c>
      <c r="E7077">
        <f>V0*EXP((rf-q_leak-0.5*sigma^2)*C7077+sigma*SQRT(C7077)*D7077)</f>
        <v/>
      </c>
      <c r="F7077">
        <f>SHL_face*(1+SHL_rate)^C7077</f>
        <v/>
      </c>
      <c r="G7077">
        <f>Pref_face*(1+Pref_rate)^C7077</f>
        <v/>
      </c>
      <c r="H7077">
        <f>MAX(E7077-F7077-G7077,0)</f>
        <v/>
      </c>
      <c r="I7077">
        <f>MIN(E7077,F7077+G7077)+(1-MgmtPct)*H7077</f>
        <v/>
      </c>
      <c r="J7077">
        <f>IF(I7077/SponsorCost&gt;=RatchetTrigger,1,0)</f>
        <v/>
      </c>
      <c r="K7077">
        <f>IF(J7077=1,MgmtPctRatchet,MgmtPct)</f>
        <v/>
      </c>
      <c r="L7077">
        <f>K7077*H7077</f>
        <v/>
      </c>
      <c r="M7077">
        <f>EXP(-rf*C7077)*L7077</f>
        <v/>
      </c>
      <c r="N7077">
        <f>EXP(-rf*C7077)*E7077</f>
        <v/>
      </c>
    </row>
    <row r="7078">
      <c r="A7078" t="n">
        <v>7070</v>
      </c>
      <c r="B7078">
        <f>RAND()</f>
        <v/>
      </c>
      <c r="C7078">
        <f>IF(B7078&lt;P_3,3,IF(B7078&lt;P_3+P_4,4,5))</f>
        <v/>
      </c>
      <c r="D7078">
        <f>NORM.S.INV(RAND())</f>
        <v/>
      </c>
      <c r="E7078">
        <f>V0*EXP((rf-q_leak-0.5*sigma^2)*C7078+sigma*SQRT(C7078)*D7078)</f>
        <v/>
      </c>
      <c r="F7078">
        <f>SHL_face*(1+SHL_rate)^C7078</f>
        <v/>
      </c>
      <c r="G7078">
        <f>Pref_face*(1+Pref_rate)^C7078</f>
        <v/>
      </c>
      <c r="H7078">
        <f>MAX(E7078-F7078-G7078,0)</f>
        <v/>
      </c>
      <c r="I7078">
        <f>MIN(E7078,F7078+G7078)+(1-MgmtPct)*H7078</f>
        <v/>
      </c>
      <c r="J7078">
        <f>IF(I7078/SponsorCost&gt;=RatchetTrigger,1,0)</f>
        <v/>
      </c>
      <c r="K7078">
        <f>IF(J7078=1,MgmtPctRatchet,MgmtPct)</f>
        <v/>
      </c>
      <c r="L7078">
        <f>K7078*H7078</f>
        <v/>
      </c>
      <c r="M7078">
        <f>EXP(-rf*C7078)*L7078</f>
        <v/>
      </c>
      <c r="N7078">
        <f>EXP(-rf*C7078)*E7078</f>
        <v/>
      </c>
    </row>
    <row r="7079">
      <c r="A7079" t="n">
        <v>7071</v>
      </c>
      <c r="B7079">
        <f>RAND()</f>
        <v/>
      </c>
      <c r="C7079">
        <f>IF(B7079&lt;P_3,3,IF(B7079&lt;P_3+P_4,4,5))</f>
        <v/>
      </c>
      <c r="D7079">
        <f>NORM.S.INV(RAND())</f>
        <v/>
      </c>
      <c r="E7079">
        <f>V0*EXP((rf-q_leak-0.5*sigma^2)*C7079+sigma*SQRT(C7079)*D7079)</f>
        <v/>
      </c>
      <c r="F7079">
        <f>SHL_face*(1+SHL_rate)^C7079</f>
        <v/>
      </c>
      <c r="G7079">
        <f>Pref_face*(1+Pref_rate)^C7079</f>
        <v/>
      </c>
      <c r="H7079">
        <f>MAX(E7079-F7079-G7079,0)</f>
        <v/>
      </c>
      <c r="I7079">
        <f>MIN(E7079,F7079+G7079)+(1-MgmtPct)*H7079</f>
        <v/>
      </c>
      <c r="J7079">
        <f>IF(I7079/SponsorCost&gt;=RatchetTrigger,1,0)</f>
        <v/>
      </c>
      <c r="K7079">
        <f>IF(J7079=1,MgmtPctRatchet,MgmtPct)</f>
        <v/>
      </c>
      <c r="L7079">
        <f>K7079*H7079</f>
        <v/>
      </c>
      <c r="M7079">
        <f>EXP(-rf*C7079)*L7079</f>
        <v/>
      </c>
      <c r="N7079">
        <f>EXP(-rf*C7079)*E7079</f>
        <v/>
      </c>
    </row>
    <row r="7080">
      <c r="A7080" t="n">
        <v>7072</v>
      </c>
      <c r="B7080">
        <f>RAND()</f>
        <v/>
      </c>
      <c r="C7080">
        <f>IF(B7080&lt;P_3,3,IF(B7080&lt;P_3+P_4,4,5))</f>
        <v/>
      </c>
      <c r="D7080">
        <f>NORM.S.INV(RAND())</f>
        <v/>
      </c>
      <c r="E7080">
        <f>V0*EXP((rf-q_leak-0.5*sigma^2)*C7080+sigma*SQRT(C7080)*D7080)</f>
        <v/>
      </c>
      <c r="F7080">
        <f>SHL_face*(1+SHL_rate)^C7080</f>
        <v/>
      </c>
      <c r="G7080">
        <f>Pref_face*(1+Pref_rate)^C7080</f>
        <v/>
      </c>
      <c r="H7080">
        <f>MAX(E7080-F7080-G7080,0)</f>
        <v/>
      </c>
      <c r="I7080">
        <f>MIN(E7080,F7080+G7080)+(1-MgmtPct)*H7080</f>
        <v/>
      </c>
      <c r="J7080">
        <f>IF(I7080/SponsorCost&gt;=RatchetTrigger,1,0)</f>
        <v/>
      </c>
      <c r="K7080">
        <f>IF(J7080=1,MgmtPctRatchet,MgmtPct)</f>
        <v/>
      </c>
      <c r="L7080">
        <f>K7080*H7080</f>
        <v/>
      </c>
      <c r="M7080">
        <f>EXP(-rf*C7080)*L7080</f>
        <v/>
      </c>
      <c r="N7080">
        <f>EXP(-rf*C7080)*E7080</f>
        <v/>
      </c>
    </row>
    <row r="7081">
      <c r="A7081" t="n">
        <v>7073</v>
      </c>
      <c r="B7081">
        <f>RAND()</f>
        <v/>
      </c>
      <c r="C7081">
        <f>IF(B7081&lt;P_3,3,IF(B7081&lt;P_3+P_4,4,5))</f>
        <v/>
      </c>
      <c r="D7081">
        <f>NORM.S.INV(RAND())</f>
        <v/>
      </c>
      <c r="E7081">
        <f>V0*EXP((rf-q_leak-0.5*sigma^2)*C7081+sigma*SQRT(C7081)*D7081)</f>
        <v/>
      </c>
      <c r="F7081">
        <f>SHL_face*(1+SHL_rate)^C7081</f>
        <v/>
      </c>
      <c r="G7081">
        <f>Pref_face*(1+Pref_rate)^C7081</f>
        <v/>
      </c>
      <c r="H7081">
        <f>MAX(E7081-F7081-G7081,0)</f>
        <v/>
      </c>
      <c r="I7081">
        <f>MIN(E7081,F7081+G7081)+(1-MgmtPct)*H7081</f>
        <v/>
      </c>
      <c r="J7081">
        <f>IF(I7081/SponsorCost&gt;=RatchetTrigger,1,0)</f>
        <v/>
      </c>
      <c r="K7081">
        <f>IF(J7081=1,MgmtPctRatchet,MgmtPct)</f>
        <v/>
      </c>
      <c r="L7081">
        <f>K7081*H7081</f>
        <v/>
      </c>
      <c r="M7081">
        <f>EXP(-rf*C7081)*L7081</f>
        <v/>
      </c>
      <c r="N7081">
        <f>EXP(-rf*C7081)*E7081</f>
        <v/>
      </c>
    </row>
    <row r="7082">
      <c r="A7082" t="n">
        <v>7074</v>
      </c>
      <c r="B7082">
        <f>RAND()</f>
        <v/>
      </c>
      <c r="C7082">
        <f>IF(B7082&lt;P_3,3,IF(B7082&lt;P_3+P_4,4,5))</f>
        <v/>
      </c>
      <c r="D7082">
        <f>NORM.S.INV(RAND())</f>
        <v/>
      </c>
      <c r="E7082">
        <f>V0*EXP((rf-q_leak-0.5*sigma^2)*C7082+sigma*SQRT(C7082)*D7082)</f>
        <v/>
      </c>
      <c r="F7082">
        <f>SHL_face*(1+SHL_rate)^C7082</f>
        <v/>
      </c>
      <c r="G7082">
        <f>Pref_face*(1+Pref_rate)^C7082</f>
        <v/>
      </c>
      <c r="H7082">
        <f>MAX(E7082-F7082-G7082,0)</f>
        <v/>
      </c>
      <c r="I7082">
        <f>MIN(E7082,F7082+G7082)+(1-MgmtPct)*H7082</f>
        <v/>
      </c>
      <c r="J7082">
        <f>IF(I7082/SponsorCost&gt;=RatchetTrigger,1,0)</f>
        <v/>
      </c>
      <c r="K7082">
        <f>IF(J7082=1,MgmtPctRatchet,MgmtPct)</f>
        <v/>
      </c>
      <c r="L7082">
        <f>K7082*H7082</f>
        <v/>
      </c>
      <c r="M7082">
        <f>EXP(-rf*C7082)*L7082</f>
        <v/>
      </c>
      <c r="N7082">
        <f>EXP(-rf*C7082)*E7082</f>
        <v/>
      </c>
    </row>
    <row r="7083">
      <c r="A7083" t="n">
        <v>7075</v>
      </c>
      <c r="B7083">
        <f>RAND()</f>
        <v/>
      </c>
      <c r="C7083">
        <f>IF(B7083&lt;P_3,3,IF(B7083&lt;P_3+P_4,4,5))</f>
        <v/>
      </c>
      <c r="D7083">
        <f>NORM.S.INV(RAND())</f>
        <v/>
      </c>
      <c r="E7083">
        <f>V0*EXP((rf-q_leak-0.5*sigma^2)*C7083+sigma*SQRT(C7083)*D7083)</f>
        <v/>
      </c>
      <c r="F7083">
        <f>SHL_face*(1+SHL_rate)^C7083</f>
        <v/>
      </c>
      <c r="G7083">
        <f>Pref_face*(1+Pref_rate)^C7083</f>
        <v/>
      </c>
      <c r="H7083">
        <f>MAX(E7083-F7083-G7083,0)</f>
        <v/>
      </c>
      <c r="I7083">
        <f>MIN(E7083,F7083+G7083)+(1-MgmtPct)*H7083</f>
        <v/>
      </c>
      <c r="J7083">
        <f>IF(I7083/SponsorCost&gt;=RatchetTrigger,1,0)</f>
        <v/>
      </c>
      <c r="K7083">
        <f>IF(J7083=1,MgmtPctRatchet,MgmtPct)</f>
        <v/>
      </c>
      <c r="L7083">
        <f>K7083*H7083</f>
        <v/>
      </c>
      <c r="M7083">
        <f>EXP(-rf*C7083)*L7083</f>
        <v/>
      </c>
      <c r="N7083">
        <f>EXP(-rf*C7083)*E7083</f>
        <v/>
      </c>
    </row>
    <row r="7084">
      <c r="A7084" t="n">
        <v>7076</v>
      </c>
      <c r="B7084">
        <f>RAND()</f>
        <v/>
      </c>
      <c r="C7084">
        <f>IF(B7084&lt;P_3,3,IF(B7084&lt;P_3+P_4,4,5))</f>
        <v/>
      </c>
      <c r="D7084">
        <f>NORM.S.INV(RAND())</f>
        <v/>
      </c>
      <c r="E7084">
        <f>V0*EXP((rf-q_leak-0.5*sigma^2)*C7084+sigma*SQRT(C7084)*D7084)</f>
        <v/>
      </c>
      <c r="F7084">
        <f>SHL_face*(1+SHL_rate)^C7084</f>
        <v/>
      </c>
      <c r="G7084">
        <f>Pref_face*(1+Pref_rate)^C7084</f>
        <v/>
      </c>
      <c r="H7084">
        <f>MAX(E7084-F7084-G7084,0)</f>
        <v/>
      </c>
      <c r="I7084">
        <f>MIN(E7084,F7084+G7084)+(1-MgmtPct)*H7084</f>
        <v/>
      </c>
      <c r="J7084">
        <f>IF(I7084/SponsorCost&gt;=RatchetTrigger,1,0)</f>
        <v/>
      </c>
      <c r="K7084">
        <f>IF(J7084=1,MgmtPctRatchet,MgmtPct)</f>
        <v/>
      </c>
      <c r="L7084">
        <f>K7084*H7084</f>
        <v/>
      </c>
      <c r="M7084">
        <f>EXP(-rf*C7084)*L7084</f>
        <v/>
      </c>
      <c r="N7084">
        <f>EXP(-rf*C7084)*E7084</f>
        <v/>
      </c>
    </row>
    <row r="7085">
      <c r="A7085" t="n">
        <v>7077</v>
      </c>
      <c r="B7085">
        <f>RAND()</f>
        <v/>
      </c>
      <c r="C7085">
        <f>IF(B7085&lt;P_3,3,IF(B7085&lt;P_3+P_4,4,5))</f>
        <v/>
      </c>
      <c r="D7085">
        <f>NORM.S.INV(RAND())</f>
        <v/>
      </c>
      <c r="E7085">
        <f>V0*EXP((rf-q_leak-0.5*sigma^2)*C7085+sigma*SQRT(C7085)*D7085)</f>
        <v/>
      </c>
      <c r="F7085">
        <f>SHL_face*(1+SHL_rate)^C7085</f>
        <v/>
      </c>
      <c r="G7085">
        <f>Pref_face*(1+Pref_rate)^C7085</f>
        <v/>
      </c>
      <c r="H7085">
        <f>MAX(E7085-F7085-G7085,0)</f>
        <v/>
      </c>
      <c r="I7085">
        <f>MIN(E7085,F7085+G7085)+(1-MgmtPct)*H7085</f>
        <v/>
      </c>
      <c r="J7085">
        <f>IF(I7085/SponsorCost&gt;=RatchetTrigger,1,0)</f>
        <v/>
      </c>
      <c r="K7085">
        <f>IF(J7085=1,MgmtPctRatchet,MgmtPct)</f>
        <v/>
      </c>
      <c r="L7085">
        <f>K7085*H7085</f>
        <v/>
      </c>
      <c r="M7085">
        <f>EXP(-rf*C7085)*L7085</f>
        <v/>
      </c>
      <c r="N7085">
        <f>EXP(-rf*C7085)*E7085</f>
        <v/>
      </c>
    </row>
    <row r="7086">
      <c r="A7086" t="n">
        <v>7078</v>
      </c>
      <c r="B7086">
        <f>RAND()</f>
        <v/>
      </c>
      <c r="C7086">
        <f>IF(B7086&lt;P_3,3,IF(B7086&lt;P_3+P_4,4,5))</f>
        <v/>
      </c>
      <c r="D7086">
        <f>NORM.S.INV(RAND())</f>
        <v/>
      </c>
      <c r="E7086">
        <f>V0*EXP((rf-q_leak-0.5*sigma^2)*C7086+sigma*SQRT(C7086)*D7086)</f>
        <v/>
      </c>
      <c r="F7086">
        <f>SHL_face*(1+SHL_rate)^C7086</f>
        <v/>
      </c>
      <c r="G7086">
        <f>Pref_face*(1+Pref_rate)^C7086</f>
        <v/>
      </c>
      <c r="H7086">
        <f>MAX(E7086-F7086-G7086,0)</f>
        <v/>
      </c>
      <c r="I7086">
        <f>MIN(E7086,F7086+G7086)+(1-MgmtPct)*H7086</f>
        <v/>
      </c>
      <c r="J7086">
        <f>IF(I7086/SponsorCost&gt;=RatchetTrigger,1,0)</f>
        <v/>
      </c>
      <c r="K7086">
        <f>IF(J7086=1,MgmtPctRatchet,MgmtPct)</f>
        <v/>
      </c>
      <c r="L7086">
        <f>K7086*H7086</f>
        <v/>
      </c>
      <c r="M7086">
        <f>EXP(-rf*C7086)*L7086</f>
        <v/>
      </c>
      <c r="N7086">
        <f>EXP(-rf*C7086)*E7086</f>
        <v/>
      </c>
    </row>
    <row r="7087">
      <c r="A7087" t="n">
        <v>7079</v>
      </c>
      <c r="B7087">
        <f>RAND()</f>
        <v/>
      </c>
      <c r="C7087">
        <f>IF(B7087&lt;P_3,3,IF(B7087&lt;P_3+P_4,4,5))</f>
        <v/>
      </c>
      <c r="D7087">
        <f>NORM.S.INV(RAND())</f>
        <v/>
      </c>
      <c r="E7087">
        <f>V0*EXP((rf-q_leak-0.5*sigma^2)*C7087+sigma*SQRT(C7087)*D7087)</f>
        <v/>
      </c>
      <c r="F7087">
        <f>SHL_face*(1+SHL_rate)^C7087</f>
        <v/>
      </c>
      <c r="G7087">
        <f>Pref_face*(1+Pref_rate)^C7087</f>
        <v/>
      </c>
      <c r="H7087">
        <f>MAX(E7087-F7087-G7087,0)</f>
        <v/>
      </c>
      <c r="I7087">
        <f>MIN(E7087,F7087+G7087)+(1-MgmtPct)*H7087</f>
        <v/>
      </c>
      <c r="J7087">
        <f>IF(I7087/SponsorCost&gt;=RatchetTrigger,1,0)</f>
        <v/>
      </c>
      <c r="K7087">
        <f>IF(J7087=1,MgmtPctRatchet,MgmtPct)</f>
        <v/>
      </c>
      <c r="L7087">
        <f>K7087*H7087</f>
        <v/>
      </c>
      <c r="M7087">
        <f>EXP(-rf*C7087)*L7087</f>
        <v/>
      </c>
      <c r="N7087">
        <f>EXP(-rf*C7087)*E7087</f>
        <v/>
      </c>
    </row>
    <row r="7088">
      <c r="A7088" t="n">
        <v>7080</v>
      </c>
      <c r="B7088">
        <f>RAND()</f>
        <v/>
      </c>
      <c r="C7088">
        <f>IF(B7088&lt;P_3,3,IF(B7088&lt;P_3+P_4,4,5))</f>
        <v/>
      </c>
      <c r="D7088">
        <f>NORM.S.INV(RAND())</f>
        <v/>
      </c>
      <c r="E7088">
        <f>V0*EXP((rf-q_leak-0.5*sigma^2)*C7088+sigma*SQRT(C7088)*D7088)</f>
        <v/>
      </c>
      <c r="F7088">
        <f>SHL_face*(1+SHL_rate)^C7088</f>
        <v/>
      </c>
      <c r="G7088">
        <f>Pref_face*(1+Pref_rate)^C7088</f>
        <v/>
      </c>
      <c r="H7088">
        <f>MAX(E7088-F7088-G7088,0)</f>
        <v/>
      </c>
      <c r="I7088">
        <f>MIN(E7088,F7088+G7088)+(1-MgmtPct)*H7088</f>
        <v/>
      </c>
      <c r="J7088">
        <f>IF(I7088/SponsorCost&gt;=RatchetTrigger,1,0)</f>
        <v/>
      </c>
      <c r="K7088">
        <f>IF(J7088=1,MgmtPctRatchet,MgmtPct)</f>
        <v/>
      </c>
      <c r="L7088">
        <f>K7088*H7088</f>
        <v/>
      </c>
      <c r="M7088">
        <f>EXP(-rf*C7088)*L7088</f>
        <v/>
      </c>
      <c r="N7088">
        <f>EXP(-rf*C7088)*E7088</f>
        <v/>
      </c>
    </row>
    <row r="7089">
      <c r="A7089" t="n">
        <v>7081</v>
      </c>
      <c r="B7089">
        <f>RAND()</f>
        <v/>
      </c>
      <c r="C7089">
        <f>IF(B7089&lt;P_3,3,IF(B7089&lt;P_3+P_4,4,5))</f>
        <v/>
      </c>
      <c r="D7089">
        <f>NORM.S.INV(RAND())</f>
        <v/>
      </c>
      <c r="E7089">
        <f>V0*EXP((rf-q_leak-0.5*sigma^2)*C7089+sigma*SQRT(C7089)*D7089)</f>
        <v/>
      </c>
      <c r="F7089">
        <f>SHL_face*(1+SHL_rate)^C7089</f>
        <v/>
      </c>
      <c r="G7089">
        <f>Pref_face*(1+Pref_rate)^C7089</f>
        <v/>
      </c>
      <c r="H7089">
        <f>MAX(E7089-F7089-G7089,0)</f>
        <v/>
      </c>
      <c r="I7089">
        <f>MIN(E7089,F7089+G7089)+(1-MgmtPct)*H7089</f>
        <v/>
      </c>
      <c r="J7089">
        <f>IF(I7089/SponsorCost&gt;=RatchetTrigger,1,0)</f>
        <v/>
      </c>
      <c r="K7089">
        <f>IF(J7089=1,MgmtPctRatchet,MgmtPct)</f>
        <v/>
      </c>
      <c r="L7089">
        <f>K7089*H7089</f>
        <v/>
      </c>
      <c r="M7089">
        <f>EXP(-rf*C7089)*L7089</f>
        <v/>
      </c>
      <c r="N7089">
        <f>EXP(-rf*C7089)*E7089</f>
        <v/>
      </c>
    </row>
    <row r="7090">
      <c r="A7090" t="n">
        <v>7082</v>
      </c>
      <c r="B7090">
        <f>RAND()</f>
        <v/>
      </c>
      <c r="C7090">
        <f>IF(B7090&lt;P_3,3,IF(B7090&lt;P_3+P_4,4,5))</f>
        <v/>
      </c>
      <c r="D7090">
        <f>NORM.S.INV(RAND())</f>
        <v/>
      </c>
      <c r="E7090">
        <f>V0*EXP((rf-q_leak-0.5*sigma^2)*C7090+sigma*SQRT(C7090)*D7090)</f>
        <v/>
      </c>
      <c r="F7090">
        <f>SHL_face*(1+SHL_rate)^C7090</f>
        <v/>
      </c>
      <c r="G7090">
        <f>Pref_face*(1+Pref_rate)^C7090</f>
        <v/>
      </c>
      <c r="H7090">
        <f>MAX(E7090-F7090-G7090,0)</f>
        <v/>
      </c>
      <c r="I7090">
        <f>MIN(E7090,F7090+G7090)+(1-MgmtPct)*H7090</f>
        <v/>
      </c>
      <c r="J7090">
        <f>IF(I7090/SponsorCost&gt;=RatchetTrigger,1,0)</f>
        <v/>
      </c>
      <c r="K7090">
        <f>IF(J7090=1,MgmtPctRatchet,MgmtPct)</f>
        <v/>
      </c>
      <c r="L7090">
        <f>K7090*H7090</f>
        <v/>
      </c>
      <c r="M7090">
        <f>EXP(-rf*C7090)*L7090</f>
        <v/>
      </c>
      <c r="N7090">
        <f>EXP(-rf*C7090)*E7090</f>
        <v/>
      </c>
    </row>
    <row r="7091">
      <c r="A7091" t="n">
        <v>7083</v>
      </c>
      <c r="B7091">
        <f>RAND()</f>
        <v/>
      </c>
      <c r="C7091">
        <f>IF(B7091&lt;P_3,3,IF(B7091&lt;P_3+P_4,4,5))</f>
        <v/>
      </c>
      <c r="D7091">
        <f>NORM.S.INV(RAND())</f>
        <v/>
      </c>
      <c r="E7091">
        <f>V0*EXP((rf-q_leak-0.5*sigma^2)*C7091+sigma*SQRT(C7091)*D7091)</f>
        <v/>
      </c>
      <c r="F7091">
        <f>SHL_face*(1+SHL_rate)^C7091</f>
        <v/>
      </c>
      <c r="G7091">
        <f>Pref_face*(1+Pref_rate)^C7091</f>
        <v/>
      </c>
      <c r="H7091">
        <f>MAX(E7091-F7091-G7091,0)</f>
        <v/>
      </c>
      <c r="I7091">
        <f>MIN(E7091,F7091+G7091)+(1-MgmtPct)*H7091</f>
        <v/>
      </c>
      <c r="J7091">
        <f>IF(I7091/SponsorCost&gt;=RatchetTrigger,1,0)</f>
        <v/>
      </c>
      <c r="K7091">
        <f>IF(J7091=1,MgmtPctRatchet,MgmtPct)</f>
        <v/>
      </c>
      <c r="L7091">
        <f>K7091*H7091</f>
        <v/>
      </c>
      <c r="M7091">
        <f>EXP(-rf*C7091)*L7091</f>
        <v/>
      </c>
      <c r="N7091">
        <f>EXP(-rf*C7091)*E7091</f>
        <v/>
      </c>
    </row>
    <row r="7092">
      <c r="A7092" t="n">
        <v>7084</v>
      </c>
      <c r="B7092">
        <f>RAND()</f>
        <v/>
      </c>
      <c r="C7092">
        <f>IF(B7092&lt;P_3,3,IF(B7092&lt;P_3+P_4,4,5))</f>
        <v/>
      </c>
      <c r="D7092">
        <f>NORM.S.INV(RAND())</f>
        <v/>
      </c>
      <c r="E7092">
        <f>V0*EXP((rf-q_leak-0.5*sigma^2)*C7092+sigma*SQRT(C7092)*D7092)</f>
        <v/>
      </c>
      <c r="F7092">
        <f>SHL_face*(1+SHL_rate)^C7092</f>
        <v/>
      </c>
      <c r="G7092">
        <f>Pref_face*(1+Pref_rate)^C7092</f>
        <v/>
      </c>
      <c r="H7092">
        <f>MAX(E7092-F7092-G7092,0)</f>
        <v/>
      </c>
      <c r="I7092">
        <f>MIN(E7092,F7092+G7092)+(1-MgmtPct)*H7092</f>
        <v/>
      </c>
      <c r="J7092">
        <f>IF(I7092/SponsorCost&gt;=RatchetTrigger,1,0)</f>
        <v/>
      </c>
      <c r="K7092">
        <f>IF(J7092=1,MgmtPctRatchet,MgmtPct)</f>
        <v/>
      </c>
      <c r="L7092">
        <f>K7092*H7092</f>
        <v/>
      </c>
      <c r="M7092">
        <f>EXP(-rf*C7092)*L7092</f>
        <v/>
      </c>
      <c r="N7092">
        <f>EXP(-rf*C7092)*E7092</f>
        <v/>
      </c>
    </row>
    <row r="7093">
      <c r="A7093" t="n">
        <v>7085</v>
      </c>
      <c r="B7093">
        <f>RAND()</f>
        <v/>
      </c>
      <c r="C7093">
        <f>IF(B7093&lt;P_3,3,IF(B7093&lt;P_3+P_4,4,5))</f>
        <v/>
      </c>
      <c r="D7093">
        <f>NORM.S.INV(RAND())</f>
        <v/>
      </c>
      <c r="E7093">
        <f>V0*EXP((rf-q_leak-0.5*sigma^2)*C7093+sigma*SQRT(C7093)*D7093)</f>
        <v/>
      </c>
      <c r="F7093">
        <f>SHL_face*(1+SHL_rate)^C7093</f>
        <v/>
      </c>
      <c r="G7093">
        <f>Pref_face*(1+Pref_rate)^C7093</f>
        <v/>
      </c>
      <c r="H7093">
        <f>MAX(E7093-F7093-G7093,0)</f>
        <v/>
      </c>
      <c r="I7093">
        <f>MIN(E7093,F7093+G7093)+(1-MgmtPct)*H7093</f>
        <v/>
      </c>
      <c r="J7093">
        <f>IF(I7093/SponsorCost&gt;=RatchetTrigger,1,0)</f>
        <v/>
      </c>
      <c r="K7093">
        <f>IF(J7093=1,MgmtPctRatchet,MgmtPct)</f>
        <v/>
      </c>
      <c r="L7093">
        <f>K7093*H7093</f>
        <v/>
      </c>
      <c r="M7093">
        <f>EXP(-rf*C7093)*L7093</f>
        <v/>
      </c>
      <c r="N7093">
        <f>EXP(-rf*C7093)*E7093</f>
        <v/>
      </c>
    </row>
    <row r="7094">
      <c r="A7094" t="n">
        <v>7086</v>
      </c>
      <c r="B7094">
        <f>RAND()</f>
        <v/>
      </c>
      <c r="C7094">
        <f>IF(B7094&lt;P_3,3,IF(B7094&lt;P_3+P_4,4,5))</f>
        <v/>
      </c>
      <c r="D7094">
        <f>NORM.S.INV(RAND())</f>
        <v/>
      </c>
      <c r="E7094">
        <f>V0*EXP((rf-q_leak-0.5*sigma^2)*C7094+sigma*SQRT(C7094)*D7094)</f>
        <v/>
      </c>
      <c r="F7094">
        <f>SHL_face*(1+SHL_rate)^C7094</f>
        <v/>
      </c>
      <c r="G7094">
        <f>Pref_face*(1+Pref_rate)^C7094</f>
        <v/>
      </c>
      <c r="H7094">
        <f>MAX(E7094-F7094-G7094,0)</f>
        <v/>
      </c>
      <c r="I7094">
        <f>MIN(E7094,F7094+G7094)+(1-MgmtPct)*H7094</f>
        <v/>
      </c>
      <c r="J7094">
        <f>IF(I7094/SponsorCost&gt;=RatchetTrigger,1,0)</f>
        <v/>
      </c>
      <c r="K7094">
        <f>IF(J7094=1,MgmtPctRatchet,MgmtPct)</f>
        <v/>
      </c>
      <c r="L7094">
        <f>K7094*H7094</f>
        <v/>
      </c>
      <c r="M7094">
        <f>EXP(-rf*C7094)*L7094</f>
        <v/>
      </c>
      <c r="N7094">
        <f>EXP(-rf*C7094)*E7094</f>
        <v/>
      </c>
    </row>
    <row r="7095">
      <c r="A7095" t="n">
        <v>7087</v>
      </c>
      <c r="B7095">
        <f>RAND()</f>
        <v/>
      </c>
      <c r="C7095">
        <f>IF(B7095&lt;P_3,3,IF(B7095&lt;P_3+P_4,4,5))</f>
        <v/>
      </c>
      <c r="D7095">
        <f>NORM.S.INV(RAND())</f>
        <v/>
      </c>
      <c r="E7095">
        <f>V0*EXP((rf-q_leak-0.5*sigma^2)*C7095+sigma*SQRT(C7095)*D7095)</f>
        <v/>
      </c>
      <c r="F7095">
        <f>SHL_face*(1+SHL_rate)^C7095</f>
        <v/>
      </c>
      <c r="G7095">
        <f>Pref_face*(1+Pref_rate)^C7095</f>
        <v/>
      </c>
      <c r="H7095">
        <f>MAX(E7095-F7095-G7095,0)</f>
        <v/>
      </c>
      <c r="I7095">
        <f>MIN(E7095,F7095+G7095)+(1-MgmtPct)*H7095</f>
        <v/>
      </c>
      <c r="J7095">
        <f>IF(I7095/SponsorCost&gt;=RatchetTrigger,1,0)</f>
        <v/>
      </c>
      <c r="K7095">
        <f>IF(J7095=1,MgmtPctRatchet,MgmtPct)</f>
        <v/>
      </c>
      <c r="L7095">
        <f>K7095*H7095</f>
        <v/>
      </c>
      <c r="M7095">
        <f>EXP(-rf*C7095)*L7095</f>
        <v/>
      </c>
      <c r="N7095">
        <f>EXP(-rf*C7095)*E7095</f>
        <v/>
      </c>
    </row>
    <row r="7096">
      <c r="A7096" t="n">
        <v>7088</v>
      </c>
      <c r="B7096">
        <f>RAND()</f>
        <v/>
      </c>
      <c r="C7096">
        <f>IF(B7096&lt;P_3,3,IF(B7096&lt;P_3+P_4,4,5))</f>
        <v/>
      </c>
      <c r="D7096">
        <f>NORM.S.INV(RAND())</f>
        <v/>
      </c>
      <c r="E7096">
        <f>V0*EXP((rf-q_leak-0.5*sigma^2)*C7096+sigma*SQRT(C7096)*D7096)</f>
        <v/>
      </c>
      <c r="F7096">
        <f>SHL_face*(1+SHL_rate)^C7096</f>
        <v/>
      </c>
      <c r="G7096">
        <f>Pref_face*(1+Pref_rate)^C7096</f>
        <v/>
      </c>
      <c r="H7096">
        <f>MAX(E7096-F7096-G7096,0)</f>
        <v/>
      </c>
      <c r="I7096">
        <f>MIN(E7096,F7096+G7096)+(1-MgmtPct)*H7096</f>
        <v/>
      </c>
      <c r="J7096">
        <f>IF(I7096/SponsorCost&gt;=RatchetTrigger,1,0)</f>
        <v/>
      </c>
      <c r="K7096">
        <f>IF(J7096=1,MgmtPctRatchet,MgmtPct)</f>
        <v/>
      </c>
      <c r="L7096">
        <f>K7096*H7096</f>
        <v/>
      </c>
      <c r="M7096">
        <f>EXP(-rf*C7096)*L7096</f>
        <v/>
      </c>
      <c r="N7096">
        <f>EXP(-rf*C7096)*E7096</f>
        <v/>
      </c>
    </row>
    <row r="7097">
      <c r="A7097" t="n">
        <v>7089</v>
      </c>
      <c r="B7097">
        <f>RAND()</f>
        <v/>
      </c>
      <c r="C7097">
        <f>IF(B7097&lt;P_3,3,IF(B7097&lt;P_3+P_4,4,5))</f>
        <v/>
      </c>
      <c r="D7097">
        <f>NORM.S.INV(RAND())</f>
        <v/>
      </c>
      <c r="E7097">
        <f>V0*EXP((rf-q_leak-0.5*sigma^2)*C7097+sigma*SQRT(C7097)*D7097)</f>
        <v/>
      </c>
      <c r="F7097">
        <f>SHL_face*(1+SHL_rate)^C7097</f>
        <v/>
      </c>
      <c r="G7097">
        <f>Pref_face*(1+Pref_rate)^C7097</f>
        <v/>
      </c>
      <c r="H7097">
        <f>MAX(E7097-F7097-G7097,0)</f>
        <v/>
      </c>
      <c r="I7097">
        <f>MIN(E7097,F7097+G7097)+(1-MgmtPct)*H7097</f>
        <v/>
      </c>
      <c r="J7097">
        <f>IF(I7097/SponsorCost&gt;=RatchetTrigger,1,0)</f>
        <v/>
      </c>
      <c r="K7097">
        <f>IF(J7097=1,MgmtPctRatchet,MgmtPct)</f>
        <v/>
      </c>
      <c r="L7097">
        <f>K7097*H7097</f>
        <v/>
      </c>
      <c r="M7097">
        <f>EXP(-rf*C7097)*L7097</f>
        <v/>
      </c>
      <c r="N7097">
        <f>EXP(-rf*C7097)*E7097</f>
        <v/>
      </c>
    </row>
    <row r="7098">
      <c r="A7098" t="n">
        <v>7090</v>
      </c>
      <c r="B7098">
        <f>RAND()</f>
        <v/>
      </c>
      <c r="C7098">
        <f>IF(B7098&lt;P_3,3,IF(B7098&lt;P_3+P_4,4,5))</f>
        <v/>
      </c>
      <c r="D7098">
        <f>NORM.S.INV(RAND())</f>
        <v/>
      </c>
      <c r="E7098">
        <f>V0*EXP((rf-q_leak-0.5*sigma^2)*C7098+sigma*SQRT(C7098)*D7098)</f>
        <v/>
      </c>
      <c r="F7098">
        <f>SHL_face*(1+SHL_rate)^C7098</f>
        <v/>
      </c>
      <c r="G7098">
        <f>Pref_face*(1+Pref_rate)^C7098</f>
        <v/>
      </c>
      <c r="H7098">
        <f>MAX(E7098-F7098-G7098,0)</f>
        <v/>
      </c>
      <c r="I7098">
        <f>MIN(E7098,F7098+G7098)+(1-MgmtPct)*H7098</f>
        <v/>
      </c>
      <c r="J7098">
        <f>IF(I7098/SponsorCost&gt;=RatchetTrigger,1,0)</f>
        <v/>
      </c>
      <c r="K7098">
        <f>IF(J7098=1,MgmtPctRatchet,MgmtPct)</f>
        <v/>
      </c>
      <c r="L7098">
        <f>K7098*H7098</f>
        <v/>
      </c>
      <c r="M7098">
        <f>EXP(-rf*C7098)*L7098</f>
        <v/>
      </c>
      <c r="N7098">
        <f>EXP(-rf*C7098)*E7098</f>
        <v/>
      </c>
    </row>
    <row r="7099">
      <c r="A7099" t="n">
        <v>7091</v>
      </c>
      <c r="B7099">
        <f>RAND()</f>
        <v/>
      </c>
      <c r="C7099">
        <f>IF(B7099&lt;P_3,3,IF(B7099&lt;P_3+P_4,4,5))</f>
        <v/>
      </c>
      <c r="D7099">
        <f>NORM.S.INV(RAND())</f>
        <v/>
      </c>
      <c r="E7099">
        <f>V0*EXP((rf-q_leak-0.5*sigma^2)*C7099+sigma*SQRT(C7099)*D7099)</f>
        <v/>
      </c>
      <c r="F7099">
        <f>SHL_face*(1+SHL_rate)^C7099</f>
        <v/>
      </c>
      <c r="G7099">
        <f>Pref_face*(1+Pref_rate)^C7099</f>
        <v/>
      </c>
      <c r="H7099">
        <f>MAX(E7099-F7099-G7099,0)</f>
        <v/>
      </c>
      <c r="I7099">
        <f>MIN(E7099,F7099+G7099)+(1-MgmtPct)*H7099</f>
        <v/>
      </c>
      <c r="J7099">
        <f>IF(I7099/SponsorCost&gt;=RatchetTrigger,1,0)</f>
        <v/>
      </c>
      <c r="K7099">
        <f>IF(J7099=1,MgmtPctRatchet,MgmtPct)</f>
        <v/>
      </c>
      <c r="L7099">
        <f>K7099*H7099</f>
        <v/>
      </c>
      <c r="M7099">
        <f>EXP(-rf*C7099)*L7099</f>
        <v/>
      </c>
      <c r="N7099">
        <f>EXP(-rf*C7099)*E7099</f>
        <v/>
      </c>
    </row>
    <row r="7100">
      <c r="A7100" t="n">
        <v>7092</v>
      </c>
      <c r="B7100">
        <f>RAND()</f>
        <v/>
      </c>
      <c r="C7100">
        <f>IF(B7100&lt;P_3,3,IF(B7100&lt;P_3+P_4,4,5))</f>
        <v/>
      </c>
      <c r="D7100">
        <f>NORM.S.INV(RAND())</f>
        <v/>
      </c>
      <c r="E7100">
        <f>V0*EXP((rf-q_leak-0.5*sigma^2)*C7100+sigma*SQRT(C7100)*D7100)</f>
        <v/>
      </c>
      <c r="F7100">
        <f>SHL_face*(1+SHL_rate)^C7100</f>
        <v/>
      </c>
      <c r="G7100">
        <f>Pref_face*(1+Pref_rate)^C7100</f>
        <v/>
      </c>
      <c r="H7100">
        <f>MAX(E7100-F7100-G7100,0)</f>
        <v/>
      </c>
      <c r="I7100">
        <f>MIN(E7100,F7100+G7100)+(1-MgmtPct)*H7100</f>
        <v/>
      </c>
      <c r="J7100">
        <f>IF(I7100/SponsorCost&gt;=RatchetTrigger,1,0)</f>
        <v/>
      </c>
      <c r="K7100">
        <f>IF(J7100=1,MgmtPctRatchet,MgmtPct)</f>
        <v/>
      </c>
      <c r="L7100">
        <f>K7100*H7100</f>
        <v/>
      </c>
      <c r="M7100">
        <f>EXP(-rf*C7100)*L7100</f>
        <v/>
      </c>
      <c r="N7100">
        <f>EXP(-rf*C7100)*E7100</f>
        <v/>
      </c>
    </row>
    <row r="7101">
      <c r="A7101" t="n">
        <v>7093</v>
      </c>
      <c r="B7101">
        <f>RAND()</f>
        <v/>
      </c>
      <c r="C7101">
        <f>IF(B7101&lt;P_3,3,IF(B7101&lt;P_3+P_4,4,5))</f>
        <v/>
      </c>
      <c r="D7101">
        <f>NORM.S.INV(RAND())</f>
        <v/>
      </c>
      <c r="E7101">
        <f>V0*EXP((rf-q_leak-0.5*sigma^2)*C7101+sigma*SQRT(C7101)*D7101)</f>
        <v/>
      </c>
      <c r="F7101">
        <f>SHL_face*(1+SHL_rate)^C7101</f>
        <v/>
      </c>
      <c r="G7101">
        <f>Pref_face*(1+Pref_rate)^C7101</f>
        <v/>
      </c>
      <c r="H7101">
        <f>MAX(E7101-F7101-G7101,0)</f>
        <v/>
      </c>
      <c r="I7101">
        <f>MIN(E7101,F7101+G7101)+(1-MgmtPct)*H7101</f>
        <v/>
      </c>
      <c r="J7101">
        <f>IF(I7101/SponsorCost&gt;=RatchetTrigger,1,0)</f>
        <v/>
      </c>
      <c r="K7101">
        <f>IF(J7101=1,MgmtPctRatchet,MgmtPct)</f>
        <v/>
      </c>
      <c r="L7101">
        <f>K7101*H7101</f>
        <v/>
      </c>
      <c r="M7101">
        <f>EXP(-rf*C7101)*L7101</f>
        <v/>
      </c>
      <c r="N7101">
        <f>EXP(-rf*C7101)*E7101</f>
        <v/>
      </c>
    </row>
    <row r="7102">
      <c r="A7102" t="n">
        <v>7094</v>
      </c>
      <c r="B7102">
        <f>RAND()</f>
        <v/>
      </c>
      <c r="C7102">
        <f>IF(B7102&lt;P_3,3,IF(B7102&lt;P_3+P_4,4,5))</f>
        <v/>
      </c>
      <c r="D7102">
        <f>NORM.S.INV(RAND())</f>
        <v/>
      </c>
      <c r="E7102">
        <f>V0*EXP((rf-q_leak-0.5*sigma^2)*C7102+sigma*SQRT(C7102)*D7102)</f>
        <v/>
      </c>
      <c r="F7102">
        <f>SHL_face*(1+SHL_rate)^C7102</f>
        <v/>
      </c>
      <c r="G7102">
        <f>Pref_face*(1+Pref_rate)^C7102</f>
        <v/>
      </c>
      <c r="H7102">
        <f>MAX(E7102-F7102-G7102,0)</f>
        <v/>
      </c>
      <c r="I7102">
        <f>MIN(E7102,F7102+G7102)+(1-MgmtPct)*H7102</f>
        <v/>
      </c>
      <c r="J7102">
        <f>IF(I7102/SponsorCost&gt;=RatchetTrigger,1,0)</f>
        <v/>
      </c>
      <c r="K7102">
        <f>IF(J7102=1,MgmtPctRatchet,MgmtPct)</f>
        <v/>
      </c>
      <c r="L7102">
        <f>K7102*H7102</f>
        <v/>
      </c>
      <c r="M7102">
        <f>EXP(-rf*C7102)*L7102</f>
        <v/>
      </c>
      <c r="N7102">
        <f>EXP(-rf*C7102)*E7102</f>
        <v/>
      </c>
    </row>
    <row r="7103">
      <c r="A7103" t="n">
        <v>7095</v>
      </c>
      <c r="B7103">
        <f>RAND()</f>
        <v/>
      </c>
      <c r="C7103">
        <f>IF(B7103&lt;P_3,3,IF(B7103&lt;P_3+P_4,4,5))</f>
        <v/>
      </c>
      <c r="D7103">
        <f>NORM.S.INV(RAND())</f>
        <v/>
      </c>
      <c r="E7103">
        <f>V0*EXP((rf-q_leak-0.5*sigma^2)*C7103+sigma*SQRT(C7103)*D7103)</f>
        <v/>
      </c>
      <c r="F7103">
        <f>SHL_face*(1+SHL_rate)^C7103</f>
        <v/>
      </c>
      <c r="G7103">
        <f>Pref_face*(1+Pref_rate)^C7103</f>
        <v/>
      </c>
      <c r="H7103">
        <f>MAX(E7103-F7103-G7103,0)</f>
        <v/>
      </c>
      <c r="I7103">
        <f>MIN(E7103,F7103+G7103)+(1-MgmtPct)*H7103</f>
        <v/>
      </c>
      <c r="J7103">
        <f>IF(I7103/SponsorCost&gt;=RatchetTrigger,1,0)</f>
        <v/>
      </c>
      <c r="K7103">
        <f>IF(J7103=1,MgmtPctRatchet,MgmtPct)</f>
        <v/>
      </c>
      <c r="L7103">
        <f>K7103*H7103</f>
        <v/>
      </c>
      <c r="M7103">
        <f>EXP(-rf*C7103)*L7103</f>
        <v/>
      </c>
      <c r="N7103">
        <f>EXP(-rf*C7103)*E7103</f>
        <v/>
      </c>
    </row>
    <row r="7104">
      <c r="A7104" t="n">
        <v>7096</v>
      </c>
      <c r="B7104">
        <f>RAND()</f>
        <v/>
      </c>
      <c r="C7104">
        <f>IF(B7104&lt;P_3,3,IF(B7104&lt;P_3+P_4,4,5))</f>
        <v/>
      </c>
      <c r="D7104">
        <f>NORM.S.INV(RAND())</f>
        <v/>
      </c>
      <c r="E7104">
        <f>V0*EXP((rf-q_leak-0.5*sigma^2)*C7104+sigma*SQRT(C7104)*D7104)</f>
        <v/>
      </c>
      <c r="F7104">
        <f>SHL_face*(1+SHL_rate)^C7104</f>
        <v/>
      </c>
      <c r="G7104">
        <f>Pref_face*(1+Pref_rate)^C7104</f>
        <v/>
      </c>
      <c r="H7104">
        <f>MAX(E7104-F7104-G7104,0)</f>
        <v/>
      </c>
      <c r="I7104">
        <f>MIN(E7104,F7104+G7104)+(1-MgmtPct)*H7104</f>
        <v/>
      </c>
      <c r="J7104">
        <f>IF(I7104/SponsorCost&gt;=RatchetTrigger,1,0)</f>
        <v/>
      </c>
      <c r="K7104">
        <f>IF(J7104=1,MgmtPctRatchet,MgmtPct)</f>
        <v/>
      </c>
      <c r="L7104">
        <f>K7104*H7104</f>
        <v/>
      </c>
      <c r="M7104">
        <f>EXP(-rf*C7104)*L7104</f>
        <v/>
      </c>
      <c r="N7104">
        <f>EXP(-rf*C7104)*E7104</f>
        <v/>
      </c>
    </row>
    <row r="7105">
      <c r="A7105" t="n">
        <v>7097</v>
      </c>
      <c r="B7105">
        <f>RAND()</f>
        <v/>
      </c>
      <c r="C7105">
        <f>IF(B7105&lt;P_3,3,IF(B7105&lt;P_3+P_4,4,5))</f>
        <v/>
      </c>
      <c r="D7105">
        <f>NORM.S.INV(RAND())</f>
        <v/>
      </c>
      <c r="E7105">
        <f>V0*EXP((rf-q_leak-0.5*sigma^2)*C7105+sigma*SQRT(C7105)*D7105)</f>
        <v/>
      </c>
      <c r="F7105">
        <f>SHL_face*(1+SHL_rate)^C7105</f>
        <v/>
      </c>
      <c r="G7105">
        <f>Pref_face*(1+Pref_rate)^C7105</f>
        <v/>
      </c>
      <c r="H7105">
        <f>MAX(E7105-F7105-G7105,0)</f>
        <v/>
      </c>
      <c r="I7105">
        <f>MIN(E7105,F7105+G7105)+(1-MgmtPct)*H7105</f>
        <v/>
      </c>
      <c r="J7105">
        <f>IF(I7105/SponsorCost&gt;=RatchetTrigger,1,0)</f>
        <v/>
      </c>
      <c r="K7105">
        <f>IF(J7105=1,MgmtPctRatchet,MgmtPct)</f>
        <v/>
      </c>
      <c r="L7105">
        <f>K7105*H7105</f>
        <v/>
      </c>
      <c r="M7105">
        <f>EXP(-rf*C7105)*L7105</f>
        <v/>
      </c>
      <c r="N7105">
        <f>EXP(-rf*C7105)*E7105</f>
        <v/>
      </c>
    </row>
    <row r="7106">
      <c r="A7106" t="n">
        <v>7098</v>
      </c>
      <c r="B7106">
        <f>RAND()</f>
        <v/>
      </c>
      <c r="C7106">
        <f>IF(B7106&lt;P_3,3,IF(B7106&lt;P_3+P_4,4,5))</f>
        <v/>
      </c>
      <c r="D7106">
        <f>NORM.S.INV(RAND())</f>
        <v/>
      </c>
      <c r="E7106">
        <f>V0*EXP((rf-q_leak-0.5*sigma^2)*C7106+sigma*SQRT(C7106)*D7106)</f>
        <v/>
      </c>
      <c r="F7106">
        <f>SHL_face*(1+SHL_rate)^C7106</f>
        <v/>
      </c>
      <c r="G7106">
        <f>Pref_face*(1+Pref_rate)^C7106</f>
        <v/>
      </c>
      <c r="H7106">
        <f>MAX(E7106-F7106-G7106,0)</f>
        <v/>
      </c>
      <c r="I7106">
        <f>MIN(E7106,F7106+G7106)+(1-MgmtPct)*H7106</f>
        <v/>
      </c>
      <c r="J7106">
        <f>IF(I7106/SponsorCost&gt;=RatchetTrigger,1,0)</f>
        <v/>
      </c>
      <c r="K7106">
        <f>IF(J7106=1,MgmtPctRatchet,MgmtPct)</f>
        <v/>
      </c>
      <c r="L7106">
        <f>K7106*H7106</f>
        <v/>
      </c>
      <c r="M7106">
        <f>EXP(-rf*C7106)*L7106</f>
        <v/>
      </c>
      <c r="N7106">
        <f>EXP(-rf*C7106)*E7106</f>
        <v/>
      </c>
    </row>
    <row r="7107">
      <c r="A7107" t="n">
        <v>7099</v>
      </c>
      <c r="B7107">
        <f>RAND()</f>
        <v/>
      </c>
      <c r="C7107">
        <f>IF(B7107&lt;P_3,3,IF(B7107&lt;P_3+P_4,4,5))</f>
        <v/>
      </c>
      <c r="D7107">
        <f>NORM.S.INV(RAND())</f>
        <v/>
      </c>
      <c r="E7107">
        <f>V0*EXP((rf-q_leak-0.5*sigma^2)*C7107+sigma*SQRT(C7107)*D7107)</f>
        <v/>
      </c>
      <c r="F7107">
        <f>SHL_face*(1+SHL_rate)^C7107</f>
        <v/>
      </c>
      <c r="G7107">
        <f>Pref_face*(1+Pref_rate)^C7107</f>
        <v/>
      </c>
      <c r="H7107">
        <f>MAX(E7107-F7107-G7107,0)</f>
        <v/>
      </c>
      <c r="I7107">
        <f>MIN(E7107,F7107+G7107)+(1-MgmtPct)*H7107</f>
        <v/>
      </c>
      <c r="J7107">
        <f>IF(I7107/SponsorCost&gt;=RatchetTrigger,1,0)</f>
        <v/>
      </c>
      <c r="K7107">
        <f>IF(J7107=1,MgmtPctRatchet,MgmtPct)</f>
        <v/>
      </c>
      <c r="L7107">
        <f>K7107*H7107</f>
        <v/>
      </c>
      <c r="M7107">
        <f>EXP(-rf*C7107)*L7107</f>
        <v/>
      </c>
      <c r="N7107">
        <f>EXP(-rf*C7107)*E7107</f>
        <v/>
      </c>
    </row>
    <row r="7108">
      <c r="A7108" t="n">
        <v>7100</v>
      </c>
      <c r="B7108">
        <f>RAND()</f>
        <v/>
      </c>
      <c r="C7108">
        <f>IF(B7108&lt;P_3,3,IF(B7108&lt;P_3+P_4,4,5))</f>
        <v/>
      </c>
      <c r="D7108">
        <f>NORM.S.INV(RAND())</f>
        <v/>
      </c>
      <c r="E7108">
        <f>V0*EXP((rf-q_leak-0.5*sigma^2)*C7108+sigma*SQRT(C7108)*D7108)</f>
        <v/>
      </c>
      <c r="F7108">
        <f>SHL_face*(1+SHL_rate)^C7108</f>
        <v/>
      </c>
      <c r="G7108">
        <f>Pref_face*(1+Pref_rate)^C7108</f>
        <v/>
      </c>
      <c r="H7108">
        <f>MAX(E7108-F7108-G7108,0)</f>
        <v/>
      </c>
      <c r="I7108">
        <f>MIN(E7108,F7108+G7108)+(1-MgmtPct)*H7108</f>
        <v/>
      </c>
      <c r="J7108">
        <f>IF(I7108/SponsorCost&gt;=RatchetTrigger,1,0)</f>
        <v/>
      </c>
      <c r="K7108">
        <f>IF(J7108=1,MgmtPctRatchet,MgmtPct)</f>
        <v/>
      </c>
      <c r="L7108">
        <f>K7108*H7108</f>
        <v/>
      </c>
      <c r="M7108">
        <f>EXP(-rf*C7108)*L7108</f>
        <v/>
      </c>
      <c r="N7108">
        <f>EXP(-rf*C7108)*E7108</f>
        <v/>
      </c>
    </row>
    <row r="7109">
      <c r="A7109" t="n">
        <v>7101</v>
      </c>
      <c r="B7109">
        <f>RAND()</f>
        <v/>
      </c>
      <c r="C7109">
        <f>IF(B7109&lt;P_3,3,IF(B7109&lt;P_3+P_4,4,5))</f>
        <v/>
      </c>
      <c r="D7109">
        <f>NORM.S.INV(RAND())</f>
        <v/>
      </c>
      <c r="E7109">
        <f>V0*EXP((rf-q_leak-0.5*sigma^2)*C7109+sigma*SQRT(C7109)*D7109)</f>
        <v/>
      </c>
      <c r="F7109">
        <f>SHL_face*(1+SHL_rate)^C7109</f>
        <v/>
      </c>
      <c r="G7109">
        <f>Pref_face*(1+Pref_rate)^C7109</f>
        <v/>
      </c>
      <c r="H7109">
        <f>MAX(E7109-F7109-G7109,0)</f>
        <v/>
      </c>
      <c r="I7109">
        <f>MIN(E7109,F7109+G7109)+(1-MgmtPct)*H7109</f>
        <v/>
      </c>
      <c r="J7109">
        <f>IF(I7109/SponsorCost&gt;=RatchetTrigger,1,0)</f>
        <v/>
      </c>
      <c r="K7109">
        <f>IF(J7109=1,MgmtPctRatchet,MgmtPct)</f>
        <v/>
      </c>
      <c r="L7109">
        <f>K7109*H7109</f>
        <v/>
      </c>
      <c r="M7109">
        <f>EXP(-rf*C7109)*L7109</f>
        <v/>
      </c>
      <c r="N7109">
        <f>EXP(-rf*C7109)*E7109</f>
        <v/>
      </c>
    </row>
    <row r="7110">
      <c r="A7110" t="n">
        <v>7102</v>
      </c>
      <c r="B7110">
        <f>RAND()</f>
        <v/>
      </c>
      <c r="C7110">
        <f>IF(B7110&lt;P_3,3,IF(B7110&lt;P_3+P_4,4,5))</f>
        <v/>
      </c>
      <c r="D7110">
        <f>NORM.S.INV(RAND())</f>
        <v/>
      </c>
      <c r="E7110">
        <f>V0*EXP((rf-q_leak-0.5*sigma^2)*C7110+sigma*SQRT(C7110)*D7110)</f>
        <v/>
      </c>
      <c r="F7110">
        <f>SHL_face*(1+SHL_rate)^C7110</f>
        <v/>
      </c>
      <c r="G7110">
        <f>Pref_face*(1+Pref_rate)^C7110</f>
        <v/>
      </c>
      <c r="H7110">
        <f>MAX(E7110-F7110-G7110,0)</f>
        <v/>
      </c>
      <c r="I7110">
        <f>MIN(E7110,F7110+G7110)+(1-MgmtPct)*H7110</f>
        <v/>
      </c>
      <c r="J7110">
        <f>IF(I7110/SponsorCost&gt;=RatchetTrigger,1,0)</f>
        <v/>
      </c>
      <c r="K7110">
        <f>IF(J7110=1,MgmtPctRatchet,MgmtPct)</f>
        <v/>
      </c>
      <c r="L7110">
        <f>K7110*H7110</f>
        <v/>
      </c>
      <c r="M7110">
        <f>EXP(-rf*C7110)*L7110</f>
        <v/>
      </c>
      <c r="N7110">
        <f>EXP(-rf*C7110)*E7110</f>
        <v/>
      </c>
    </row>
    <row r="7111">
      <c r="A7111" t="n">
        <v>7103</v>
      </c>
      <c r="B7111">
        <f>RAND()</f>
        <v/>
      </c>
      <c r="C7111">
        <f>IF(B7111&lt;P_3,3,IF(B7111&lt;P_3+P_4,4,5))</f>
        <v/>
      </c>
      <c r="D7111">
        <f>NORM.S.INV(RAND())</f>
        <v/>
      </c>
      <c r="E7111">
        <f>V0*EXP((rf-q_leak-0.5*sigma^2)*C7111+sigma*SQRT(C7111)*D7111)</f>
        <v/>
      </c>
      <c r="F7111">
        <f>SHL_face*(1+SHL_rate)^C7111</f>
        <v/>
      </c>
      <c r="G7111">
        <f>Pref_face*(1+Pref_rate)^C7111</f>
        <v/>
      </c>
      <c r="H7111">
        <f>MAX(E7111-F7111-G7111,0)</f>
        <v/>
      </c>
      <c r="I7111">
        <f>MIN(E7111,F7111+G7111)+(1-MgmtPct)*H7111</f>
        <v/>
      </c>
      <c r="J7111">
        <f>IF(I7111/SponsorCost&gt;=RatchetTrigger,1,0)</f>
        <v/>
      </c>
      <c r="K7111">
        <f>IF(J7111=1,MgmtPctRatchet,MgmtPct)</f>
        <v/>
      </c>
      <c r="L7111">
        <f>K7111*H7111</f>
        <v/>
      </c>
      <c r="M7111">
        <f>EXP(-rf*C7111)*L7111</f>
        <v/>
      </c>
      <c r="N7111">
        <f>EXP(-rf*C7111)*E7111</f>
        <v/>
      </c>
    </row>
    <row r="7112">
      <c r="A7112" t="n">
        <v>7104</v>
      </c>
      <c r="B7112">
        <f>RAND()</f>
        <v/>
      </c>
      <c r="C7112">
        <f>IF(B7112&lt;P_3,3,IF(B7112&lt;P_3+P_4,4,5))</f>
        <v/>
      </c>
      <c r="D7112">
        <f>NORM.S.INV(RAND())</f>
        <v/>
      </c>
      <c r="E7112">
        <f>V0*EXP((rf-q_leak-0.5*sigma^2)*C7112+sigma*SQRT(C7112)*D7112)</f>
        <v/>
      </c>
      <c r="F7112">
        <f>SHL_face*(1+SHL_rate)^C7112</f>
        <v/>
      </c>
      <c r="G7112">
        <f>Pref_face*(1+Pref_rate)^C7112</f>
        <v/>
      </c>
      <c r="H7112">
        <f>MAX(E7112-F7112-G7112,0)</f>
        <v/>
      </c>
      <c r="I7112">
        <f>MIN(E7112,F7112+G7112)+(1-MgmtPct)*H7112</f>
        <v/>
      </c>
      <c r="J7112">
        <f>IF(I7112/SponsorCost&gt;=RatchetTrigger,1,0)</f>
        <v/>
      </c>
      <c r="K7112">
        <f>IF(J7112=1,MgmtPctRatchet,MgmtPct)</f>
        <v/>
      </c>
      <c r="L7112">
        <f>K7112*H7112</f>
        <v/>
      </c>
      <c r="M7112">
        <f>EXP(-rf*C7112)*L7112</f>
        <v/>
      </c>
      <c r="N7112">
        <f>EXP(-rf*C7112)*E7112</f>
        <v/>
      </c>
    </row>
    <row r="7113">
      <c r="A7113" t="n">
        <v>7105</v>
      </c>
      <c r="B7113">
        <f>RAND()</f>
        <v/>
      </c>
      <c r="C7113">
        <f>IF(B7113&lt;P_3,3,IF(B7113&lt;P_3+P_4,4,5))</f>
        <v/>
      </c>
      <c r="D7113">
        <f>NORM.S.INV(RAND())</f>
        <v/>
      </c>
      <c r="E7113">
        <f>V0*EXP((rf-q_leak-0.5*sigma^2)*C7113+sigma*SQRT(C7113)*D7113)</f>
        <v/>
      </c>
      <c r="F7113">
        <f>SHL_face*(1+SHL_rate)^C7113</f>
        <v/>
      </c>
      <c r="G7113">
        <f>Pref_face*(1+Pref_rate)^C7113</f>
        <v/>
      </c>
      <c r="H7113">
        <f>MAX(E7113-F7113-G7113,0)</f>
        <v/>
      </c>
      <c r="I7113">
        <f>MIN(E7113,F7113+G7113)+(1-MgmtPct)*H7113</f>
        <v/>
      </c>
      <c r="J7113">
        <f>IF(I7113/SponsorCost&gt;=RatchetTrigger,1,0)</f>
        <v/>
      </c>
      <c r="K7113">
        <f>IF(J7113=1,MgmtPctRatchet,MgmtPct)</f>
        <v/>
      </c>
      <c r="L7113">
        <f>K7113*H7113</f>
        <v/>
      </c>
      <c r="M7113">
        <f>EXP(-rf*C7113)*L7113</f>
        <v/>
      </c>
      <c r="N7113">
        <f>EXP(-rf*C7113)*E7113</f>
        <v/>
      </c>
    </row>
    <row r="7114">
      <c r="A7114" t="n">
        <v>7106</v>
      </c>
      <c r="B7114">
        <f>RAND()</f>
        <v/>
      </c>
      <c r="C7114">
        <f>IF(B7114&lt;P_3,3,IF(B7114&lt;P_3+P_4,4,5))</f>
        <v/>
      </c>
      <c r="D7114">
        <f>NORM.S.INV(RAND())</f>
        <v/>
      </c>
      <c r="E7114">
        <f>V0*EXP((rf-q_leak-0.5*sigma^2)*C7114+sigma*SQRT(C7114)*D7114)</f>
        <v/>
      </c>
      <c r="F7114">
        <f>SHL_face*(1+SHL_rate)^C7114</f>
        <v/>
      </c>
      <c r="G7114">
        <f>Pref_face*(1+Pref_rate)^C7114</f>
        <v/>
      </c>
      <c r="H7114">
        <f>MAX(E7114-F7114-G7114,0)</f>
        <v/>
      </c>
      <c r="I7114">
        <f>MIN(E7114,F7114+G7114)+(1-MgmtPct)*H7114</f>
        <v/>
      </c>
      <c r="J7114">
        <f>IF(I7114/SponsorCost&gt;=RatchetTrigger,1,0)</f>
        <v/>
      </c>
      <c r="K7114">
        <f>IF(J7114=1,MgmtPctRatchet,MgmtPct)</f>
        <v/>
      </c>
      <c r="L7114">
        <f>K7114*H7114</f>
        <v/>
      </c>
      <c r="M7114">
        <f>EXP(-rf*C7114)*L7114</f>
        <v/>
      </c>
      <c r="N7114">
        <f>EXP(-rf*C7114)*E7114</f>
        <v/>
      </c>
    </row>
    <row r="7115">
      <c r="A7115" t="n">
        <v>7107</v>
      </c>
      <c r="B7115">
        <f>RAND()</f>
        <v/>
      </c>
      <c r="C7115">
        <f>IF(B7115&lt;P_3,3,IF(B7115&lt;P_3+P_4,4,5))</f>
        <v/>
      </c>
      <c r="D7115">
        <f>NORM.S.INV(RAND())</f>
        <v/>
      </c>
      <c r="E7115">
        <f>V0*EXP((rf-q_leak-0.5*sigma^2)*C7115+sigma*SQRT(C7115)*D7115)</f>
        <v/>
      </c>
      <c r="F7115">
        <f>SHL_face*(1+SHL_rate)^C7115</f>
        <v/>
      </c>
      <c r="G7115">
        <f>Pref_face*(1+Pref_rate)^C7115</f>
        <v/>
      </c>
      <c r="H7115">
        <f>MAX(E7115-F7115-G7115,0)</f>
        <v/>
      </c>
      <c r="I7115">
        <f>MIN(E7115,F7115+G7115)+(1-MgmtPct)*H7115</f>
        <v/>
      </c>
      <c r="J7115">
        <f>IF(I7115/SponsorCost&gt;=RatchetTrigger,1,0)</f>
        <v/>
      </c>
      <c r="K7115">
        <f>IF(J7115=1,MgmtPctRatchet,MgmtPct)</f>
        <v/>
      </c>
      <c r="L7115">
        <f>K7115*H7115</f>
        <v/>
      </c>
      <c r="M7115">
        <f>EXP(-rf*C7115)*L7115</f>
        <v/>
      </c>
      <c r="N7115">
        <f>EXP(-rf*C7115)*E7115</f>
        <v/>
      </c>
    </row>
    <row r="7116">
      <c r="A7116" t="n">
        <v>7108</v>
      </c>
      <c r="B7116">
        <f>RAND()</f>
        <v/>
      </c>
      <c r="C7116">
        <f>IF(B7116&lt;P_3,3,IF(B7116&lt;P_3+P_4,4,5))</f>
        <v/>
      </c>
      <c r="D7116">
        <f>NORM.S.INV(RAND())</f>
        <v/>
      </c>
      <c r="E7116">
        <f>V0*EXP((rf-q_leak-0.5*sigma^2)*C7116+sigma*SQRT(C7116)*D7116)</f>
        <v/>
      </c>
      <c r="F7116">
        <f>SHL_face*(1+SHL_rate)^C7116</f>
        <v/>
      </c>
      <c r="G7116">
        <f>Pref_face*(1+Pref_rate)^C7116</f>
        <v/>
      </c>
      <c r="H7116">
        <f>MAX(E7116-F7116-G7116,0)</f>
        <v/>
      </c>
      <c r="I7116">
        <f>MIN(E7116,F7116+G7116)+(1-MgmtPct)*H7116</f>
        <v/>
      </c>
      <c r="J7116">
        <f>IF(I7116/SponsorCost&gt;=RatchetTrigger,1,0)</f>
        <v/>
      </c>
      <c r="K7116">
        <f>IF(J7116=1,MgmtPctRatchet,MgmtPct)</f>
        <v/>
      </c>
      <c r="L7116">
        <f>K7116*H7116</f>
        <v/>
      </c>
      <c r="M7116">
        <f>EXP(-rf*C7116)*L7116</f>
        <v/>
      </c>
      <c r="N7116">
        <f>EXP(-rf*C7116)*E7116</f>
        <v/>
      </c>
    </row>
    <row r="7117">
      <c r="A7117" t="n">
        <v>7109</v>
      </c>
      <c r="B7117">
        <f>RAND()</f>
        <v/>
      </c>
      <c r="C7117">
        <f>IF(B7117&lt;P_3,3,IF(B7117&lt;P_3+P_4,4,5))</f>
        <v/>
      </c>
      <c r="D7117">
        <f>NORM.S.INV(RAND())</f>
        <v/>
      </c>
      <c r="E7117">
        <f>V0*EXP((rf-q_leak-0.5*sigma^2)*C7117+sigma*SQRT(C7117)*D7117)</f>
        <v/>
      </c>
      <c r="F7117">
        <f>SHL_face*(1+SHL_rate)^C7117</f>
        <v/>
      </c>
      <c r="G7117">
        <f>Pref_face*(1+Pref_rate)^C7117</f>
        <v/>
      </c>
      <c r="H7117">
        <f>MAX(E7117-F7117-G7117,0)</f>
        <v/>
      </c>
      <c r="I7117">
        <f>MIN(E7117,F7117+G7117)+(1-MgmtPct)*H7117</f>
        <v/>
      </c>
      <c r="J7117">
        <f>IF(I7117/SponsorCost&gt;=RatchetTrigger,1,0)</f>
        <v/>
      </c>
      <c r="K7117">
        <f>IF(J7117=1,MgmtPctRatchet,MgmtPct)</f>
        <v/>
      </c>
      <c r="L7117">
        <f>K7117*H7117</f>
        <v/>
      </c>
      <c r="M7117">
        <f>EXP(-rf*C7117)*L7117</f>
        <v/>
      </c>
      <c r="N7117">
        <f>EXP(-rf*C7117)*E7117</f>
        <v/>
      </c>
    </row>
    <row r="7118">
      <c r="A7118" t="n">
        <v>7110</v>
      </c>
      <c r="B7118">
        <f>RAND()</f>
        <v/>
      </c>
      <c r="C7118">
        <f>IF(B7118&lt;P_3,3,IF(B7118&lt;P_3+P_4,4,5))</f>
        <v/>
      </c>
      <c r="D7118">
        <f>NORM.S.INV(RAND())</f>
        <v/>
      </c>
      <c r="E7118">
        <f>V0*EXP((rf-q_leak-0.5*sigma^2)*C7118+sigma*SQRT(C7118)*D7118)</f>
        <v/>
      </c>
      <c r="F7118">
        <f>SHL_face*(1+SHL_rate)^C7118</f>
        <v/>
      </c>
      <c r="G7118">
        <f>Pref_face*(1+Pref_rate)^C7118</f>
        <v/>
      </c>
      <c r="H7118">
        <f>MAX(E7118-F7118-G7118,0)</f>
        <v/>
      </c>
      <c r="I7118">
        <f>MIN(E7118,F7118+G7118)+(1-MgmtPct)*H7118</f>
        <v/>
      </c>
      <c r="J7118">
        <f>IF(I7118/SponsorCost&gt;=RatchetTrigger,1,0)</f>
        <v/>
      </c>
      <c r="K7118">
        <f>IF(J7118=1,MgmtPctRatchet,MgmtPct)</f>
        <v/>
      </c>
      <c r="L7118">
        <f>K7118*H7118</f>
        <v/>
      </c>
      <c r="M7118">
        <f>EXP(-rf*C7118)*L7118</f>
        <v/>
      </c>
      <c r="N7118">
        <f>EXP(-rf*C7118)*E7118</f>
        <v/>
      </c>
    </row>
    <row r="7119">
      <c r="A7119" t="n">
        <v>7111</v>
      </c>
      <c r="B7119">
        <f>RAND()</f>
        <v/>
      </c>
      <c r="C7119">
        <f>IF(B7119&lt;P_3,3,IF(B7119&lt;P_3+P_4,4,5))</f>
        <v/>
      </c>
      <c r="D7119">
        <f>NORM.S.INV(RAND())</f>
        <v/>
      </c>
      <c r="E7119">
        <f>V0*EXP((rf-q_leak-0.5*sigma^2)*C7119+sigma*SQRT(C7119)*D7119)</f>
        <v/>
      </c>
      <c r="F7119">
        <f>SHL_face*(1+SHL_rate)^C7119</f>
        <v/>
      </c>
      <c r="G7119">
        <f>Pref_face*(1+Pref_rate)^C7119</f>
        <v/>
      </c>
      <c r="H7119">
        <f>MAX(E7119-F7119-G7119,0)</f>
        <v/>
      </c>
      <c r="I7119">
        <f>MIN(E7119,F7119+G7119)+(1-MgmtPct)*H7119</f>
        <v/>
      </c>
      <c r="J7119">
        <f>IF(I7119/SponsorCost&gt;=RatchetTrigger,1,0)</f>
        <v/>
      </c>
      <c r="K7119">
        <f>IF(J7119=1,MgmtPctRatchet,MgmtPct)</f>
        <v/>
      </c>
      <c r="L7119">
        <f>K7119*H7119</f>
        <v/>
      </c>
      <c r="M7119">
        <f>EXP(-rf*C7119)*L7119</f>
        <v/>
      </c>
      <c r="N7119">
        <f>EXP(-rf*C7119)*E7119</f>
        <v/>
      </c>
    </row>
    <row r="7120">
      <c r="A7120" t="n">
        <v>7112</v>
      </c>
      <c r="B7120">
        <f>RAND()</f>
        <v/>
      </c>
      <c r="C7120">
        <f>IF(B7120&lt;P_3,3,IF(B7120&lt;P_3+P_4,4,5))</f>
        <v/>
      </c>
      <c r="D7120">
        <f>NORM.S.INV(RAND())</f>
        <v/>
      </c>
      <c r="E7120">
        <f>V0*EXP((rf-q_leak-0.5*sigma^2)*C7120+sigma*SQRT(C7120)*D7120)</f>
        <v/>
      </c>
      <c r="F7120">
        <f>SHL_face*(1+SHL_rate)^C7120</f>
        <v/>
      </c>
      <c r="G7120">
        <f>Pref_face*(1+Pref_rate)^C7120</f>
        <v/>
      </c>
      <c r="H7120">
        <f>MAX(E7120-F7120-G7120,0)</f>
        <v/>
      </c>
      <c r="I7120">
        <f>MIN(E7120,F7120+G7120)+(1-MgmtPct)*H7120</f>
        <v/>
      </c>
      <c r="J7120">
        <f>IF(I7120/SponsorCost&gt;=RatchetTrigger,1,0)</f>
        <v/>
      </c>
      <c r="K7120">
        <f>IF(J7120=1,MgmtPctRatchet,MgmtPct)</f>
        <v/>
      </c>
      <c r="L7120">
        <f>K7120*H7120</f>
        <v/>
      </c>
      <c r="M7120">
        <f>EXP(-rf*C7120)*L7120</f>
        <v/>
      </c>
      <c r="N7120">
        <f>EXP(-rf*C7120)*E7120</f>
        <v/>
      </c>
    </row>
    <row r="7121">
      <c r="A7121" t="n">
        <v>7113</v>
      </c>
      <c r="B7121">
        <f>RAND()</f>
        <v/>
      </c>
      <c r="C7121">
        <f>IF(B7121&lt;P_3,3,IF(B7121&lt;P_3+P_4,4,5))</f>
        <v/>
      </c>
      <c r="D7121">
        <f>NORM.S.INV(RAND())</f>
        <v/>
      </c>
      <c r="E7121">
        <f>V0*EXP((rf-q_leak-0.5*sigma^2)*C7121+sigma*SQRT(C7121)*D7121)</f>
        <v/>
      </c>
      <c r="F7121">
        <f>SHL_face*(1+SHL_rate)^C7121</f>
        <v/>
      </c>
      <c r="G7121">
        <f>Pref_face*(1+Pref_rate)^C7121</f>
        <v/>
      </c>
      <c r="H7121">
        <f>MAX(E7121-F7121-G7121,0)</f>
        <v/>
      </c>
      <c r="I7121">
        <f>MIN(E7121,F7121+G7121)+(1-MgmtPct)*H7121</f>
        <v/>
      </c>
      <c r="J7121">
        <f>IF(I7121/SponsorCost&gt;=RatchetTrigger,1,0)</f>
        <v/>
      </c>
      <c r="K7121">
        <f>IF(J7121=1,MgmtPctRatchet,MgmtPct)</f>
        <v/>
      </c>
      <c r="L7121">
        <f>K7121*H7121</f>
        <v/>
      </c>
      <c r="M7121">
        <f>EXP(-rf*C7121)*L7121</f>
        <v/>
      </c>
      <c r="N7121">
        <f>EXP(-rf*C7121)*E7121</f>
        <v/>
      </c>
    </row>
    <row r="7122">
      <c r="A7122" t="n">
        <v>7114</v>
      </c>
      <c r="B7122">
        <f>RAND()</f>
        <v/>
      </c>
      <c r="C7122">
        <f>IF(B7122&lt;P_3,3,IF(B7122&lt;P_3+P_4,4,5))</f>
        <v/>
      </c>
      <c r="D7122">
        <f>NORM.S.INV(RAND())</f>
        <v/>
      </c>
      <c r="E7122">
        <f>V0*EXP((rf-q_leak-0.5*sigma^2)*C7122+sigma*SQRT(C7122)*D7122)</f>
        <v/>
      </c>
      <c r="F7122">
        <f>SHL_face*(1+SHL_rate)^C7122</f>
        <v/>
      </c>
      <c r="G7122">
        <f>Pref_face*(1+Pref_rate)^C7122</f>
        <v/>
      </c>
      <c r="H7122">
        <f>MAX(E7122-F7122-G7122,0)</f>
        <v/>
      </c>
      <c r="I7122">
        <f>MIN(E7122,F7122+G7122)+(1-MgmtPct)*H7122</f>
        <v/>
      </c>
      <c r="J7122">
        <f>IF(I7122/SponsorCost&gt;=RatchetTrigger,1,0)</f>
        <v/>
      </c>
      <c r="K7122">
        <f>IF(J7122=1,MgmtPctRatchet,MgmtPct)</f>
        <v/>
      </c>
      <c r="L7122">
        <f>K7122*H7122</f>
        <v/>
      </c>
      <c r="M7122">
        <f>EXP(-rf*C7122)*L7122</f>
        <v/>
      </c>
      <c r="N7122">
        <f>EXP(-rf*C7122)*E7122</f>
        <v/>
      </c>
    </row>
    <row r="7123">
      <c r="A7123" t="n">
        <v>7115</v>
      </c>
      <c r="B7123">
        <f>RAND()</f>
        <v/>
      </c>
      <c r="C7123">
        <f>IF(B7123&lt;P_3,3,IF(B7123&lt;P_3+P_4,4,5))</f>
        <v/>
      </c>
      <c r="D7123">
        <f>NORM.S.INV(RAND())</f>
        <v/>
      </c>
      <c r="E7123">
        <f>V0*EXP((rf-q_leak-0.5*sigma^2)*C7123+sigma*SQRT(C7123)*D7123)</f>
        <v/>
      </c>
      <c r="F7123">
        <f>SHL_face*(1+SHL_rate)^C7123</f>
        <v/>
      </c>
      <c r="G7123">
        <f>Pref_face*(1+Pref_rate)^C7123</f>
        <v/>
      </c>
      <c r="H7123">
        <f>MAX(E7123-F7123-G7123,0)</f>
        <v/>
      </c>
      <c r="I7123">
        <f>MIN(E7123,F7123+G7123)+(1-MgmtPct)*H7123</f>
        <v/>
      </c>
      <c r="J7123">
        <f>IF(I7123/SponsorCost&gt;=RatchetTrigger,1,0)</f>
        <v/>
      </c>
      <c r="K7123">
        <f>IF(J7123=1,MgmtPctRatchet,MgmtPct)</f>
        <v/>
      </c>
      <c r="L7123">
        <f>K7123*H7123</f>
        <v/>
      </c>
      <c r="M7123">
        <f>EXP(-rf*C7123)*L7123</f>
        <v/>
      </c>
      <c r="N7123">
        <f>EXP(-rf*C7123)*E7123</f>
        <v/>
      </c>
    </row>
    <row r="7124">
      <c r="A7124" t="n">
        <v>7116</v>
      </c>
      <c r="B7124">
        <f>RAND()</f>
        <v/>
      </c>
      <c r="C7124">
        <f>IF(B7124&lt;P_3,3,IF(B7124&lt;P_3+P_4,4,5))</f>
        <v/>
      </c>
      <c r="D7124">
        <f>NORM.S.INV(RAND())</f>
        <v/>
      </c>
      <c r="E7124">
        <f>V0*EXP((rf-q_leak-0.5*sigma^2)*C7124+sigma*SQRT(C7124)*D7124)</f>
        <v/>
      </c>
      <c r="F7124">
        <f>SHL_face*(1+SHL_rate)^C7124</f>
        <v/>
      </c>
      <c r="G7124">
        <f>Pref_face*(1+Pref_rate)^C7124</f>
        <v/>
      </c>
      <c r="H7124">
        <f>MAX(E7124-F7124-G7124,0)</f>
        <v/>
      </c>
      <c r="I7124">
        <f>MIN(E7124,F7124+G7124)+(1-MgmtPct)*H7124</f>
        <v/>
      </c>
      <c r="J7124">
        <f>IF(I7124/SponsorCost&gt;=RatchetTrigger,1,0)</f>
        <v/>
      </c>
      <c r="K7124">
        <f>IF(J7124=1,MgmtPctRatchet,MgmtPct)</f>
        <v/>
      </c>
      <c r="L7124">
        <f>K7124*H7124</f>
        <v/>
      </c>
      <c r="M7124">
        <f>EXP(-rf*C7124)*L7124</f>
        <v/>
      </c>
      <c r="N7124">
        <f>EXP(-rf*C7124)*E7124</f>
        <v/>
      </c>
    </row>
    <row r="7125">
      <c r="A7125" t="n">
        <v>7117</v>
      </c>
      <c r="B7125">
        <f>RAND()</f>
        <v/>
      </c>
      <c r="C7125">
        <f>IF(B7125&lt;P_3,3,IF(B7125&lt;P_3+P_4,4,5))</f>
        <v/>
      </c>
      <c r="D7125">
        <f>NORM.S.INV(RAND())</f>
        <v/>
      </c>
      <c r="E7125">
        <f>V0*EXP((rf-q_leak-0.5*sigma^2)*C7125+sigma*SQRT(C7125)*D7125)</f>
        <v/>
      </c>
      <c r="F7125">
        <f>SHL_face*(1+SHL_rate)^C7125</f>
        <v/>
      </c>
      <c r="G7125">
        <f>Pref_face*(1+Pref_rate)^C7125</f>
        <v/>
      </c>
      <c r="H7125">
        <f>MAX(E7125-F7125-G7125,0)</f>
        <v/>
      </c>
      <c r="I7125">
        <f>MIN(E7125,F7125+G7125)+(1-MgmtPct)*H7125</f>
        <v/>
      </c>
      <c r="J7125">
        <f>IF(I7125/SponsorCost&gt;=RatchetTrigger,1,0)</f>
        <v/>
      </c>
      <c r="K7125">
        <f>IF(J7125=1,MgmtPctRatchet,MgmtPct)</f>
        <v/>
      </c>
      <c r="L7125">
        <f>K7125*H7125</f>
        <v/>
      </c>
      <c r="M7125">
        <f>EXP(-rf*C7125)*L7125</f>
        <v/>
      </c>
      <c r="N7125">
        <f>EXP(-rf*C7125)*E7125</f>
        <v/>
      </c>
    </row>
    <row r="7126">
      <c r="A7126" t="n">
        <v>7118</v>
      </c>
      <c r="B7126">
        <f>RAND()</f>
        <v/>
      </c>
      <c r="C7126">
        <f>IF(B7126&lt;P_3,3,IF(B7126&lt;P_3+P_4,4,5))</f>
        <v/>
      </c>
      <c r="D7126">
        <f>NORM.S.INV(RAND())</f>
        <v/>
      </c>
      <c r="E7126">
        <f>V0*EXP((rf-q_leak-0.5*sigma^2)*C7126+sigma*SQRT(C7126)*D7126)</f>
        <v/>
      </c>
      <c r="F7126">
        <f>SHL_face*(1+SHL_rate)^C7126</f>
        <v/>
      </c>
      <c r="G7126">
        <f>Pref_face*(1+Pref_rate)^C7126</f>
        <v/>
      </c>
      <c r="H7126">
        <f>MAX(E7126-F7126-G7126,0)</f>
        <v/>
      </c>
      <c r="I7126">
        <f>MIN(E7126,F7126+G7126)+(1-MgmtPct)*H7126</f>
        <v/>
      </c>
      <c r="J7126">
        <f>IF(I7126/SponsorCost&gt;=RatchetTrigger,1,0)</f>
        <v/>
      </c>
      <c r="K7126">
        <f>IF(J7126=1,MgmtPctRatchet,MgmtPct)</f>
        <v/>
      </c>
      <c r="L7126">
        <f>K7126*H7126</f>
        <v/>
      </c>
      <c r="M7126">
        <f>EXP(-rf*C7126)*L7126</f>
        <v/>
      </c>
      <c r="N7126">
        <f>EXP(-rf*C7126)*E7126</f>
        <v/>
      </c>
    </row>
    <row r="7127">
      <c r="A7127" t="n">
        <v>7119</v>
      </c>
      <c r="B7127">
        <f>RAND()</f>
        <v/>
      </c>
      <c r="C7127">
        <f>IF(B7127&lt;P_3,3,IF(B7127&lt;P_3+P_4,4,5))</f>
        <v/>
      </c>
      <c r="D7127">
        <f>NORM.S.INV(RAND())</f>
        <v/>
      </c>
      <c r="E7127">
        <f>V0*EXP((rf-q_leak-0.5*sigma^2)*C7127+sigma*SQRT(C7127)*D7127)</f>
        <v/>
      </c>
      <c r="F7127">
        <f>SHL_face*(1+SHL_rate)^C7127</f>
        <v/>
      </c>
      <c r="G7127">
        <f>Pref_face*(1+Pref_rate)^C7127</f>
        <v/>
      </c>
      <c r="H7127">
        <f>MAX(E7127-F7127-G7127,0)</f>
        <v/>
      </c>
      <c r="I7127">
        <f>MIN(E7127,F7127+G7127)+(1-MgmtPct)*H7127</f>
        <v/>
      </c>
      <c r="J7127">
        <f>IF(I7127/SponsorCost&gt;=RatchetTrigger,1,0)</f>
        <v/>
      </c>
      <c r="K7127">
        <f>IF(J7127=1,MgmtPctRatchet,MgmtPct)</f>
        <v/>
      </c>
      <c r="L7127">
        <f>K7127*H7127</f>
        <v/>
      </c>
      <c r="M7127">
        <f>EXP(-rf*C7127)*L7127</f>
        <v/>
      </c>
      <c r="N7127">
        <f>EXP(-rf*C7127)*E7127</f>
        <v/>
      </c>
    </row>
    <row r="7128">
      <c r="A7128" t="n">
        <v>7120</v>
      </c>
      <c r="B7128">
        <f>RAND()</f>
        <v/>
      </c>
      <c r="C7128">
        <f>IF(B7128&lt;P_3,3,IF(B7128&lt;P_3+P_4,4,5))</f>
        <v/>
      </c>
      <c r="D7128">
        <f>NORM.S.INV(RAND())</f>
        <v/>
      </c>
      <c r="E7128">
        <f>V0*EXP((rf-q_leak-0.5*sigma^2)*C7128+sigma*SQRT(C7128)*D7128)</f>
        <v/>
      </c>
      <c r="F7128">
        <f>SHL_face*(1+SHL_rate)^C7128</f>
        <v/>
      </c>
      <c r="G7128">
        <f>Pref_face*(1+Pref_rate)^C7128</f>
        <v/>
      </c>
      <c r="H7128">
        <f>MAX(E7128-F7128-G7128,0)</f>
        <v/>
      </c>
      <c r="I7128">
        <f>MIN(E7128,F7128+G7128)+(1-MgmtPct)*H7128</f>
        <v/>
      </c>
      <c r="J7128">
        <f>IF(I7128/SponsorCost&gt;=RatchetTrigger,1,0)</f>
        <v/>
      </c>
      <c r="K7128">
        <f>IF(J7128=1,MgmtPctRatchet,MgmtPct)</f>
        <v/>
      </c>
      <c r="L7128">
        <f>K7128*H7128</f>
        <v/>
      </c>
      <c r="M7128">
        <f>EXP(-rf*C7128)*L7128</f>
        <v/>
      </c>
      <c r="N7128">
        <f>EXP(-rf*C7128)*E7128</f>
        <v/>
      </c>
    </row>
    <row r="7129">
      <c r="A7129" t="n">
        <v>7121</v>
      </c>
      <c r="B7129">
        <f>RAND()</f>
        <v/>
      </c>
      <c r="C7129">
        <f>IF(B7129&lt;P_3,3,IF(B7129&lt;P_3+P_4,4,5))</f>
        <v/>
      </c>
      <c r="D7129">
        <f>NORM.S.INV(RAND())</f>
        <v/>
      </c>
      <c r="E7129">
        <f>V0*EXP((rf-q_leak-0.5*sigma^2)*C7129+sigma*SQRT(C7129)*D7129)</f>
        <v/>
      </c>
      <c r="F7129">
        <f>SHL_face*(1+SHL_rate)^C7129</f>
        <v/>
      </c>
      <c r="G7129">
        <f>Pref_face*(1+Pref_rate)^C7129</f>
        <v/>
      </c>
      <c r="H7129">
        <f>MAX(E7129-F7129-G7129,0)</f>
        <v/>
      </c>
      <c r="I7129">
        <f>MIN(E7129,F7129+G7129)+(1-MgmtPct)*H7129</f>
        <v/>
      </c>
      <c r="J7129">
        <f>IF(I7129/SponsorCost&gt;=RatchetTrigger,1,0)</f>
        <v/>
      </c>
      <c r="K7129">
        <f>IF(J7129=1,MgmtPctRatchet,MgmtPct)</f>
        <v/>
      </c>
      <c r="L7129">
        <f>K7129*H7129</f>
        <v/>
      </c>
      <c r="M7129">
        <f>EXP(-rf*C7129)*L7129</f>
        <v/>
      </c>
      <c r="N7129">
        <f>EXP(-rf*C7129)*E7129</f>
        <v/>
      </c>
    </row>
    <row r="7130">
      <c r="A7130" t="n">
        <v>7122</v>
      </c>
      <c r="B7130">
        <f>RAND()</f>
        <v/>
      </c>
      <c r="C7130">
        <f>IF(B7130&lt;P_3,3,IF(B7130&lt;P_3+P_4,4,5))</f>
        <v/>
      </c>
      <c r="D7130">
        <f>NORM.S.INV(RAND())</f>
        <v/>
      </c>
      <c r="E7130">
        <f>V0*EXP((rf-q_leak-0.5*sigma^2)*C7130+sigma*SQRT(C7130)*D7130)</f>
        <v/>
      </c>
      <c r="F7130">
        <f>SHL_face*(1+SHL_rate)^C7130</f>
        <v/>
      </c>
      <c r="G7130">
        <f>Pref_face*(1+Pref_rate)^C7130</f>
        <v/>
      </c>
      <c r="H7130">
        <f>MAX(E7130-F7130-G7130,0)</f>
        <v/>
      </c>
      <c r="I7130">
        <f>MIN(E7130,F7130+G7130)+(1-MgmtPct)*H7130</f>
        <v/>
      </c>
      <c r="J7130">
        <f>IF(I7130/SponsorCost&gt;=RatchetTrigger,1,0)</f>
        <v/>
      </c>
      <c r="K7130">
        <f>IF(J7130=1,MgmtPctRatchet,MgmtPct)</f>
        <v/>
      </c>
      <c r="L7130">
        <f>K7130*H7130</f>
        <v/>
      </c>
      <c r="M7130">
        <f>EXP(-rf*C7130)*L7130</f>
        <v/>
      </c>
      <c r="N7130">
        <f>EXP(-rf*C7130)*E7130</f>
        <v/>
      </c>
    </row>
    <row r="7131">
      <c r="A7131" t="n">
        <v>7123</v>
      </c>
      <c r="B7131">
        <f>RAND()</f>
        <v/>
      </c>
      <c r="C7131">
        <f>IF(B7131&lt;P_3,3,IF(B7131&lt;P_3+P_4,4,5))</f>
        <v/>
      </c>
      <c r="D7131">
        <f>NORM.S.INV(RAND())</f>
        <v/>
      </c>
      <c r="E7131">
        <f>V0*EXP((rf-q_leak-0.5*sigma^2)*C7131+sigma*SQRT(C7131)*D7131)</f>
        <v/>
      </c>
      <c r="F7131">
        <f>SHL_face*(1+SHL_rate)^C7131</f>
        <v/>
      </c>
      <c r="G7131">
        <f>Pref_face*(1+Pref_rate)^C7131</f>
        <v/>
      </c>
      <c r="H7131">
        <f>MAX(E7131-F7131-G7131,0)</f>
        <v/>
      </c>
      <c r="I7131">
        <f>MIN(E7131,F7131+G7131)+(1-MgmtPct)*H7131</f>
        <v/>
      </c>
      <c r="J7131">
        <f>IF(I7131/SponsorCost&gt;=RatchetTrigger,1,0)</f>
        <v/>
      </c>
      <c r="K7131">
        <f>IF(J7131=1,MgmtPctRatchet,MgmtPct)</f>
        <v/>
      </c>
      <c r="L7131">
        <f>K7131*H7131</f>
        <v/>
      </c>
      <c r="M7131">
        <f>EXP(-rf*C7131)*L7131</f>
        <v/>
      </c>
      <c r="N7131">
        <f>EXP(-rf*C7131)*E7131</f>
        <v/>
      </c>
    </row>
    <row r="7132">
      <c r="A7132" t="n">
        <v>7124</v>
      </c>
      <c r="B7132">
        <f>RAND()</f>
        <v/>
      </c>
      <c r="C7132">
        <f>IF(B7132&lt;P_3,3,IF(B7132&lt;P_3+P_4,4,5))</f>
        <v/>
      </c>
      <c r="D7132">
        <f>NORM.S.INV(RAND())</f>
        <v/>
      </c>
      <c r="E7132">
        <f>V0*EXP((rf-q_leak-0.5*sigma^2)*C7132+sigma*SQRT(C7132)*D7132)</f>
        <v/>
      </c>
      <c r="F7132">
        <f>SHL_face*(1+SHL_rate)^C7132</f>
        <v/>
      </c>
      <c r="G7132">
        <f>Pref_face*(1+Pref_rate)^C7132</f>
        <v/>
      </c>
      <c r="H7132">
        <f>MAX(E7132-F7132-G7132,0)</f>
        <v/>
      </c>
      <c r="I7132">
        <f>MIN(E7132,F7132+G7132)+(1-MgmtPct)*H7132</f>
        <v/>
      </c>
      <c r="J7132">
        <f>IF(I7132/SponsorCost&gt;=RatchetTrigger,1,0)</f>
        <v/>
      </c>
      <c r="K7132">
        <f>IF(J7132=1,MgmtPctRatchet,MgmtPct)</f>
        <v/>
      </c>
      <c r="L7132">
        <f>K7132*H7132</f>
        <v/>
      </c>
      <c r="M7132">
        <f>EXP(-rf*C7132)*L7132</f>
        <v/>
      </c>
      <c r="N7132">
        <f>EXP(-rf*C7132)*E7132</f>
        <v/>
      </c>
    </row>
    <row r="7133">
      <c r="A7133" t="n">
        <v>7125</v>
      </c>
      <c r="B7133">
        <f>RAND()</f>
        <v/>
      </c>
      <c r="C7133">
        <f>IF(B7133&lt;P_3,3,IF(B7133&lt;P_3+P_4,4,5))</f>
        <v/>
      </c>
      <c r="D7133">
        <f>NORM.S.INV(RAND())</f>
        <v/>
      </c>
      <c r="E7133">
        <f>V0*EXP((rf-q_leak-0.5*sigma^2)*C7133+sigma*SQRT(C7133)*D7133)</f>
        <v/>
      </c>
      <c r="F7133">
        <f>SHL_face*(1+SHL_rate)^C7133</f>
        <v/>
      </c>
      <c r="G7133">
        <f>Pref_face*(1+Pref_rate)^C7133</f>
        <v/>
      </c>
      <c r="H7133">
        <f>MAX(E7133-F7133-G7133,0)</f>
        <v/>
      </c>
      <c r="I7133">
        <f>MIN(E7133,F7133+G7133)+(1-MgmtPct)*H7133</f>
        <v/>
      </c>
      <c r="J7133">
        <f>IF(I7133/SponsorCost&gt;=RatchetTrigger,1,0)</f>
        <v/>
      </c>
      <c r="K7133">
        <f>IF(J7133=1,MgmtPctRatchet,MgmtPct)</f>
        <v/>
      </c>
      <c r="L7133">
        <f>K7133*H7133</f>
        <v/>
      </c>
      <c r="M7133">
        <f>EXP(-rf*C7133)*L7133</f>
        <v/>
      </c>
      <c r="N7133">
        <f>EXP(-rf*C7133)*E7133</f>
        <v/>
      </c>
    </row>
    <row r="7134">
      <c r="A7134" t="n">
        <v>7126</v>
      </c>
      <c r="B7134">
        <f>RAND()</f>
        <v/>
      </c>
      <c r="C7134">
        <f>IF(B7134&lt;P_3,3,IF(B7134&lt;P_3+P_4,4,5))</f>
        <v/>
      </c>
      <c r="D7134">
        <f>NORM.S.INV(RAND())</f>
        <v/>
      </c>
      <c r="E7134">
        <f>V0*EXP((rf-q_leak-0.5*sigma^2)*C7134+sigma*SQRT(C7134)*D7134)</f>
        <v/>
      </c>
      <c r="F7134">
        <f>SHL_face*(1+SHL_rate)^C7134</f>
        <v/>
      </c>
      <c r="G7134">
        <f>Pref_face*(1+Pref_rate)^C7134</f>
        <v/>
      </c>
      <c r="H7134">
        <f>MAX(E7134-F7134-G7134,0)</f>
        <v/>
      </c>
      <c r="I7134">
        <f>MIN(E7134,F7134+G7134)+(1-MgmtPct)*H7134</f>
        <v/>
      </c>
      <c r="J7134">
        <f>IF(I7134/SponsorCost&gt;=RatchetTrigger,1,0)</f>
        <v/>
      </c>
      <c r="K7134">
        <f>IF(J7134=1,MgmtPctRatchet,MgmtPct)</f>
        <v/>
      </c>
      <c r="L7134">
        <f>K7134*H7134</f>
        <v/>
      </c>
      <c r="M7134">
        <f>EXP(-rf*C7134)*L7134</f>
        <v/>
      </c>
      <c r="N7134">
        <f>EXP(-rf*C7134)*E7134</f>
        <v/>
      </c>
    </row>
    <row r="7135">
      <c r="A7135" t="n">
        <v>7127</v>
      </c>
      <c r="B7135">
        <f>RAND()</f>
        <v/>
      </c>
      <c r="C7135">
        <f>IF(B7135&lt;P_3,3,IF(B7135&lt;P_3+P_4,4,5))</f>
        <v/>
      </c>
      <c r="D7135">
        <f>NORM.S.INV(RAND())</f>
        <v/>
      </c>
      <c r="E7135">
        <f>V0*EXP((rf-q_leak-0.5*sigma^2)*C7135+sigma*SQRT(C7135)*D7135)</f>
        <v/>
      </c>
      <c r="F7135">
        <f>SHL_face*(1+SHL_rate)^C7135</f>
        <v/>
      </c>
      <c r="G7135">
        <f>Pref_face*(1+Pref_rate)^C7135</f>
        <v/>
      </c>
      <c r="H7135">
        <f>MAX(E7135-F7135-G7135,0)</f>
        <v/>
      </c>
      <c r="I7135">
        <f>MIN(E7135,F7135+G7135)+(1-MgmtPct)*H7135</f>
        <v/>
      </c>
      <c r="J7135">
        <f>IF(I7135/SponsorCost&gt;=RatchetTrigger,1,0)</f>
        <v/>
      </c>
      <c r="K7135">
        <f>IF(J7135=1,MgmtPctRatchet,MgmtPct)</f>
        <v/>
      </c>
      <c r="L7135">
        <f>K7135*H7135</f>
        <v/>
      </c>
      <c r="M7135">
        <f>EXP(-rf*C7135)*L7135</f>
        <v/>
      </c>
      <c r="N7135">
        <f>EXP(-rf*C7135)*E7135</f>
        <v/>
      </c>
    </row>
    <row r="7136">
      <c r="A7136" t="n">
        <v>7128</v>
      </c>
      <c r="B7136">
        <f>RAND()</f>
        <v/>
      </c>
      <c r="C7136">
        <f>IF(B7136&lt;P_3,3,IF(B7136&lt;P_3+P_4,4,5))</f>
        <v/>
      </c>
      <c r="D7136">
        <f>NORM.S.INV(RAND())</f>
        <v/>
      </c>
      <c r="E7136">
        <f>V0*EXP((rf-q_leak-0.5*sigma^2)*C7136+sigma*SQRT(C7136)*D7136)</f>
        <v/>
      </c>
      <c r="F7136">
        <f>SHL_face*(1+SHL_rate)^C7136</f>
        <v/>
      </c>
      <c r="G7136">
        <f>Pref_face*(1+Pref_rate)^C7136</f>
        <v/>
      </c>
      <c r="H7136">
        <f>MAX(E7136-F7136-G7136,0)</f>
        <v/>
      </c>
      <c r="I7136">
        <f>MIN(E7136,F7136+G7136)+(1-MgmtPct)*H7136</f>
        <v/>
      </c>
      <c r="J7136">
        <f>IF(I7136/SponsorCost&gt;=RatchetTrigger,1,0)</f>
        <v/>
      </c>
      <c r="K7136">
        <f>IF(J7136=1,MgmtPctRatchet,MgmtPct)</f>
        <v/>
      </c>
      <c r="L7136">
        <f>K7136*H7136</f>
        <v/>
      </c>
      <c r="M7136">
        <f>EXP(-rf*C7136)*L7136</f>
        <v/>
      </c>
      <c r="N7136">
        <f>EXP(-rf*C7136)*E7136</f>
        <v/>
      </c>
    </row>
    <row r="7137">
      <c r="A7137" t="n">
        <v>7129</v>
      </c>
      <c r="B7137">
        <f>RAND()</f>
        <v/>
      </c>
      <c r="C7137">
        <f>IF(B7137&lt;P_3,3,IF(B7137&lt;P_3+P_4,4,5))</f>
        <v/>
      </c>
      <c r="D7137">
        <f>NORM.S.INV(RAND())</f>
        <v/>
      </c>
      <c r="E7137">
        <f>V0*EXP((rf-q_leak-0.5*sigma^2)*C7137+sigma*SQRT(C7137)*D7137)</f>
        <v/>
      </c>
      <c r="F7137">
        <f>SHL_face*(1+SHL_rate)^C7137</f>
        <v/>
      </c>
      <c r="G7137">
        <f>Pref_face*(1+Pref_rate)^C7137</f>
        <v/>
      </c>
      <c r="H7137">
        <f>MAX(E7137-F7137-G7137,0)</f>
        <v/>
      </c>
      <c r="I7137">
        <f>MIN(E7137,F7137+G7137)+(1-MgmtPct)*H7137</f>
        <v/>
      </c>
      <c r="J7137">
        <f>IF(I7137/SponsorCost&gt;=RatchetTrigger,1,0)</f>
        <v/>
      </c>
      <c r="K7137">
        <f>IF(J7137=1,MgmtPctRatchet,MgmtPct)</f>
        <v/>
      </c>
      <c r="L7137">
        <f>K7137*H7137</f>
        <v/>
      </c>
      <c r="M7137">
        <f>EXP(-rf*C7137)*L7137</f>
        <v/>
      </c>
      <c r="N7137">
        <f>EXP(-rf*C7137)*E7137</f>
        <v/>
      </c>
    </row>
    <row r="7138">
      <c r="A7138" t="n">
        <v>7130</v>
      </c>
      <c r="B7138">
        <f>RAND()</f>
        <v/>
      </c>
      <c r="C7138">
        <f>IF(B7138&lt;P_3,3,IF(B7138&lt;P_3+P_4,4,5))</f>
        <v/>
      </c>
      <c r="D7138">
        <f>NORM.S.INV(RAND())</f>
        <v/>
      </c>
      <c r="E7138">
        <f>V0*EXP((rf-q_leak-0.5*sigma^2)*C7138+sigma*SQRT(C7138)*D7138)</f>
        <v/>
      </c>
      <c r="F7138">
        <f>SHL_face*(1+SHL_rate)^C7138</f>
        <v/>
      </c>
      <c r="G7138">
        <f>Pref_face*(1+Pref_rate)^C7138</f>
        <v/>
      </c>
      <c r="H7138">
        <f>MAX(E7138-F7138-G7138,0)</f>
        <v/>
      </c>
      <c r="I7138">
        <f>MIN(E7138,F7138+G7138)+(1-MgmtPct)*H7138</f>
        <v/>
      </c>
      <c r="J7138">
        <f>IF(I7138/SponsorCost&gt;=RatchetTrigger,1,0)</f>
        <v/>
      </c>
      <c r="K7138">
        <f>IF(J7138=1,MgmtPctRatchet,MgmtPct)</f>
        <v/>
      </c>
      <c r="L7138">
        <f>K7138*H7138</f>
        <v/>
      </c>
      <c r="M7138">
        <f>EXP(-rf*C7138)*L7138</f>
        <v/>
      </c>
      <c r="N7138">
        <f>EXP(-rf*C7138)*E7138</f>
        <v/>
      </c>
    </row>
    <row r="7139">
      <c r="A7139" t="n">
        <v>7131</v>
      </c>
      <c r="B7139">
        <f>RAND()</f>
        <v/>
      </c>
      <c r="C7139">
        <f>IF(B7139&lt;P_3,3,IF(B7139&lt;P_3+P_4,4,5))</f>
        <v/>
      </c>
      <c r="D7139">
        <f>NORM.S.INV(RAND())</f>
        <v/>
      </c>
      <c r="E7139">
        <f>V0*EXP((rf-q_leak-0.5*sigma^2)*C7139+sigma*SQRT(C7139)*D7139)</f>
        <v/>
      </c>
      <c r="F7139">
        <f>SHL_face*(1+SHL_rate)^C7139</f>
        <v/>
      </c>
      <c r="G7139">
        <f>Pref_face*(1+Pref_rate)^C7139</f>
        <v/>
      </c>
      <c r="H7139">
        <f>MAX(E7139-F7139-G7139,0)</f>
        <v/>
      </c>
      <c r="I7139">
        <f>MIN(E7139,F7139+G7139)+(1-MgmtPct)*H7139</f>
        <v/>
      </c>
      <c r="J7139">
        <f>IF(I7139/SponsorCost&gt;=RatchetTrigger,1,0)</f>
        <v/>
      </c>
      <c r="K7139">
        <f>IF(J7139=1,MgmtPctRatchet,MgmtPct)</f>
        <v/>
      </c>
      <c r="L7139">
        <f>K7139*H7139</f>
        <v/>
      </c>
      <c r="M7139">
        <f>EXP(-rf*C7139)*L7139</f>
        <v/>
      </c>
      <c r="N7139">
        <f>EXP(-rf*C7139)*E7139</f>
        <v/>
      </c>
    </row>
    <row r="7140">
      <c r="A7140" t="n">
        <v>7132</v>
      </c>
      <c r="B7140">
        <f>RAND()</f>
        <v/>
      </c>
      <c r="C7140">
        <f>IF(B7140&lt;P_3,3,IF(B7140&lt;P_3+P_4,4,5))</f>
        <v/>
      </c>
      <c r="D7140">
        <f>NORM.S.INV(RAND())</f>
        <v/>
      </c>
      <c r="E7140">
        <f>V0*EXP((rf-q_leak-0.5*sigma^2)*C7140+sigma*SQRT(C7140)*D7140)</f>
        <v/>
      </c>
      <c r="F7140">
        <f>SHL_face*(1+SHL_rate)^C7140</f>
        <v/>
      </c>
      <c r="G7140">
        <f>Pref_face*(1+Pref_rate)^C7140</f>
        <v/>
      </c>
      <c r="H7140">
        <f>MAX(E7140-F7140-G7140,0)</f>
        <v/>
      </c>
      <c r="I7140">
        <f>MIN(E7140,F7140+G7140)+(1-MgmtPct)*H7140</f>
        <v/>
      </c>
      <c r="J7140">
        <f>IF(I7140/SponsorCost&gt;=RatchetTrigger,1,0)</f>
        <v/>
      </c>
      <c r="K7140">
        <f>IF(J7140=1,MgmtPctRatchet,MgmtPct)</f>
        <v/>
      </c>
      <c r="L7140">
        <f>K7140*H7140</f>
        <v/>
      </c>
      <c r="M7140">
        <f>EXP(-rf*C7140)*L7140</f>
        <v/>
      </c>
      <c r="N7140">
        <f>EXP(-rf*C7140)*E7140</f>
        <v/>
      </c>
    </row>
    <row r="7141">
      <c r="A7141" t="n">
        <v>7133</v>
      </c>
      <c r="B7141">
        <f>RAND()</f>
        <v/>
      </c>
      <c r="C7141">
        <f>IF(B7141&lt;P_3,3,IF(B7141&lt;P_3+P_4,4,5))</f>
        <v/>
      </c>
      <c r="D7141">
        <f>NORM.S.INV(RAND())</f>
        <v/>
      </c>
      <c r="E7141">
        <f>V0*EXP((rf-q_leak-0.5*sigma^2)*C7141+sigma*SQRT(C7141)*D7141)</f>
        <v/>
      </c>
      <c r="F7141">
        <f>SHL_face*(1+SHL_rate)^C7141</f>
        <v/>
      </c>
      <c r="G7141">
        <f>Pref_face*(1+Pref_rate)^C7141</f>
        <v/>
      </c>
      <c r="H7141">
        <f>MAX(E7141-F7141-G7141,0)</f>
        <v/>
      </c>
      <c r="I7141">
        <f>MIN(E7141,F7141+G7141)+(1-MgmtPct)*H7141</f>
        <v/>
      </c>
      <c r="J7141">
        <f>IF(I7141/SponsorCost&gt;=RatchetTrigger,1,0)</f>
        <v/>
      </c>
      <c r="K7141">
        <f>IF(J7141=1,MgmtPctRatchet,MgmtPct)</f>
        <v/>
      </c>
      <c r="L7141">
        <f>K7141*H7141</f>
        <v/>
      </c>
      <c r="M7141">
        <f>EXP(-rf*C7141)*L7141</f>
        <v/>
      </c>
      <c r="N7141">
        <f>EXP(-rf*C7141)*E7141</f>
        <v/>
      </c>
    </row>
    <row r="7142">
      <c r="A7142" t="n">
        <v>7134</v>
      </c>
      <c r="B7142">
        <f>RAND()</f>
        <v/>
      </c>
      <c r="C7142">
        <f>IF(B7142&lt;P_3,3,IF(B7142&lt;P_3+P_4,4,5))</f>
        <v/>
      </c>
      <c r="D7142">
        <f>NORM.S.INV(RAND())</f>
        <v/>
      </c>
      <c r="E7142">
        <f>V0*EXP((rf-q_leak-0.5*sigma^2)*C7142+sigma*SQRT(C7142)*D7142)</f>
        <v/>
      </c>
      <c r="F7142">
        <f>SHL_face*(1+SHL_rate)^C7142</f>
        <v/>
      </c>
      <c r="G7142">
        <f>Pref_face*(1+Pref_rate)^C7142</f>
        <v/>
      </c>
      <c r="H7142">
        <f>MAX(E7142-F7142-G7142,0)</f>
        <v/>
      </c>
      <c r="I7142">
        <f>MIN(E7142,F7142+G7142)+(1-MgmtPct)*H7142</f>
        <v/>
      </c>
      <c r="J7142">
        <f>IF(I7142/SponsorCost&gt;=RatchetTrigger,1,0)</f>
        <v/>
      </c>
      <c r="K7142">
        <f>IF(J7142=1,MgmtPctRatchet,MgmtPct)</f>
        <v/>
      </c>
      <c r="L7142">
        <f>K7142*H7142</f>
        <v/>
      </c>
      <c r="M7142">
        <f>EXP(-rf*C7142)*L7142</f>
        <v/>
      </c>
      <c r="N7142">
        <f>EXP(-rf*C7142)*E7142</f>
        <v/>
      </c>
    </row>
    <row r="7143">
      <c r="A7143" t="n">
        <v>7135</v>
      </c>
      <c r="B7143">
        <f>RAND()</f>
        <v/>
      </c>
      <c r="C7143">
        <f>IF(B7143&lt;P_3,3,IF(B7143&lt;P_3+P_4,4,5))</f>
        <v/>
      </c>
      <c r="D7143">
        <f>NORM.S.INV(RAND())</f>
        <v/>
      </c>
      <c r="E7143">
        <f>V0*EXP((rf-q_leak-0.5*sigma^2)*C7143+sigma*SQRT(C7143)*D7143)</f>
        <v/>
      </c>
      <c r="F7143">
        <f>SHL_face*(1+SHL_rate)^C7143</f>
        <v/>
      </c>
      <c r="G7143">
        <f>Pref_face*(1+Pref_rate)^C7143</f>
        <v/>
      </c>
      <c r="H7143">
        <f>MAX(E7143-F7143-G7143,0)</f>
        <v/>
      </c>
      <c r="I7143">
        <f>MIN(E7143,F7143+G7143)+(1-MgmtPct)*H7143</f>
        <v/>
      </c>
      <c r="J7143">
        <f>IF(I7143/SponsorCost&gt;=RatchetTrigger,1,0)</f>
        <v/>
      </c>
      <c r="K7143">
        <f>IF(J7143=1,MgmtPctRatchet,MgmtPct)</f>
        <v/>
      </c>
      <c r="L7143">
        <f>K7143*H7143</f>
        <v/>
      </c>
      <c r="M7143">
        <f>EXP(-rf*C7143)*L7143</f>
        <v/>
      </c>
      <c r="N7143">
        <f>EXP(-rf*C7143)*E7143</f>
        <v/>
      </c>
    </row>
    <row r="7144">
      <c r="A7144" t="n">
        <v>7136</v>
      </c>
      <c r="B7144">
        <f>RAND()</f>
        <v/>
      </c>
      <c r="C7144">
        <f>IF(B7144&lt;P_3,3,IF(B7144&lt;P_3+P_4,4,5))</f>
        <v/>
      </c>
      <c r="D7144">
        <f>NORM.S.INV(RAND())</f>
        <v/>
      </c>
      <c r="E7144">
        <f>V0*EXP((rf-q_leak-0.5*sigma^2)*C7144+sigma*SQRT(C7144)*D7144)</f>
        <v/>
      </c>
      <c r="F7144">
        <f>SHL_face*(1+SHL_rate)^C7144</f>
        <v/>
      </c>
      <c r="G7144">
        <f>Pref_face*(1+Pref_rate)^C7144</f>
        <v/>
      </c>
      <c r="H7144">
        <f>MAX(E7144-F7144-G7144,0)</f>
        <v/>
      </c>
      <c r="I7144">
        <f>MIN(E7144,F7144+G7144)+(1-MgmtPct)*H7144</f>
        <v/>
      </c>
      <c r="J7144">
        <f>IF(I7144/SponsorCost&gt;=RatchetTrigger,1,0)</f>
        <v/>
      </c>
      <c r="K7144">
        <f>IF(J7144=1,MgmtPctRatchet,MgmtPct)</f>
        <v/>
      </c>
      <c r="L7144">
        <f>K7144*H7144</f>
        <v/>
      </c>
      <c r="M7144">
        <f>EXP(-rf*C7144)*L7144</f>
        <v/>
      </c>
      <c r="N7144">
        <f>EXP(-rf*C7144)*E7144</f>
        <v/>
      </c>
    </row>
    <row r="7145">
      <c r="A7145" t="n">
        <v>7137</v>
      </c>
      <c r="B7145">
        <f>RAND()</f>
        <v/>
      </c>
      <c r="C7145">
        <f>IF(B7145&lt;P_3,3,IF(B7145&lt;P_3+P_4,4,5))</f>
        <v/>
      </c>
      <c r="D7145">
        <f>NORM.S.INV(RAND())</f>
        <v/>
      </c>
      <c r="E7145">
        <f>V0*EXP((rf-q_leak-0.5*sigma^2)*C7145+sigma*SQRT(C7145)*D7145)</f>
        <v/>
      </c>
      <c r="F7145">
        <f>SHL_face*(1+SHL_rate)^C7145</f>
        <v/>
      </c>
      <c r="G7145">
        <f>Pref_face*(1+Pref_rate)^C7145</f>
        <v/>
      </c>
      <c r="H7145">
        <f>MAX(E7145-F7145-G7145,0)</f>
        <v/>
      </c>
      <c r="I7145">
        <f>MIN(E7145,F7145+G7145)+(1-MgmtPct)*H7145</f>
        <v/>
      </c>
      <c r="J7145">
        <f>IF(I7145/SponsorCost&gt;=RatchetTrigger,1,0)</f>
        <v/>
      </c>
      <c r="K7145">
        <f>IF(J7145=1,MgmtPctRatchet,MgmtPct)</f>
        <v/>
      </c>
      <c r="L7145">
        <f>K7145*H7145</f>
        <v/>
      </c>
      <c r="M7145">
        <f>EXP(-rf*C7145)*L7145</f>
        <v/>
      </c>
      <c r="N7145">
        <f>EXP(-rf*C7145)*E7145</f>
        <v/>
      </c>
    </row>
    <row r="7146">
      <c r="A7146" t="n">
        <v>7138</v>
      </c>
      <c r="B7146">
        <f>RAND()</f>
        <v/>
      </c>
      <c r="C7146">
        <f>IF(B7146&lt;P_3,3,IF(B7146&lt;P_3+P_4,4,5))</f>
        <v/>
      </c>
      <c r="D7146">
        <f>NORM.S.INV(RAND())</f>
        <v/>
      </c>
      <c r="E7146">
        <f>V0*EXP((rf-q_leak-0.5*sigma^2)*C7146+sigma*SQRT(C7146)*D7146)</f>
        <v/>
      </c>
      <c r="F7146">
        <f>SHL_face*(1+SHL_rate)^C7146</f>
        <v/>
      </c>
      <c r="G7146">
        <f>Pref_face*(1+Pref_rate)^C7146</f>
        <v/>
      </c>
      <c r="H7146">
        <f>MAX(E7146-F7146-G7146,0)</f>
        <v/>
      </c>
      <c r="I7146">
        <f>MIN(E7146,F7146+G7146)+(1-MgmtPct)*H7146</f>
        <v/>
      </c>
      <c r="J7146">
        <f>IF(I7146/SponsorCost&gt;=RatchetTrigger,1,0)</f>
        <v/>
      </c>
      <c r="K7146">
        <f>IF(J7146=1,MgmtPctRatchet,MgmtPct)</f>
        <v/>
      </c>
      <c r="L7146">
        <f>K7146*H7146</f>
        <v/>
      </c>
      <c r="M7146">
        <f>EXP(-rf*C7146)*L7146</f>
        <v/>
      </c>
      <c r="N7146">
        <f>EXP(-rf*C7146)*E7146</f>
        <v/>
      </c>
    </row>
    <row r="7147">
      <c r="A7147" t="n">
        <v>7139</v>
      </c>
      <c r="B7147">
        <f>RAND()</f>
        <v/>
      </c>
      <c r="C7147">
        <f>IF(B7147&lt;P_3,3,IF(B7147&lt;P_3+P_4,4,5))</f>
        <v/>
      </c>
      <c r="D7147">
        <f>NORM.S.INV(RAND())</f>
        <v/>
      </c>
      <c r="E7147">
        <f>V0*EXP((rf-q_leak-0.5*sigma^2)*C7147+sigma*SQRT(C7147)*D7147)</f>
        <v/>
      </c>
      <c r="F7147">
        <f>SHL_face*(1+SHL_rate)^C7147</f>
        <v/>
      </c>
      <c r="G7147">
        <f>Pref_face*(1+Pref_rate)^C7147</f>
        <v/>
      </c>
      <c r="H7147">
        <f>MAX(E7147-F7147-G7147,0)</f>
        <v/>
      </c>
      <c r="I7147">
        <f>MIN(E7147,F7147+G7147)+(1-MgmtPct)*H7147</f>
        <v/>
      </c>
      <c r="J7147">
        <f>IF(I7147/SponsorCost&gt;=RatchetTrigger,1,0)</f>
        <v/>
      </c>
      <c r="K7147">
        <f>IF(J7147=1,MgmtPctRatchet,MgmtPct)</f>
        <v/>
      </c>
      <c r="L7147">
        <f>K7147*H7147</f>
        <v/>
      </c>
      <c r="M7147">
        <f>EXP(-rf*C7147)*L7147</f>
        <v/>
      </c>
      <c r="N7147">
        <f>EXP(-rf*C7147)*E7147</f>
        <v/>
      </c>
    </row>
    <row r="7148">
      <c r="A7148" t="n">
        <v>7140</v>
      </c>
      <c r="B7148">
        <f>RAND()</f>
        <v/>
      </c>
      <c r="C7148">
        <f>IF(B7148&lt;P_3,3,IF(B7148&lt;P_3+P_4,4,5))</f>
        <v/>
      </c>
      <c r="D7148">
        <f>NORM.S.INV(RAND())</f>
        <v/>
      </c>
      <c r="E7148">
        <f>V0*EXP((rf-q_leak-0.5*sigma^2)*C7148+sigma*SQRT(C7148)*D7148)</f>
        <v/>
      </c>
      <c r="F7148">
        <f>SHL_face*(1+SHL_rate)^C7148</f>
        <v/>
      </c>
      <c r="G7148">
        <f>Pref_face*(1+Pref_rate)^C7148</f>
        <v/>
      </c>
      <c r="H7148">
        <f>MAX(E7148-F7148-G7148,0)</f>
        <v/>
      </c>
      <c r="I7148">
        <f>MIN(E7148,F7148+G7148)+(1-MgmtPct)*H7148</f>
        <v/>
      </c>
      <c r="J7148">
        <f>IF(I7148/SponsorCost&gt;=RatchetTrigger,1,0)</f>
        <v/>
      </c>
      <c r="K7148">
        <f>IF(J7148=1,MgmtPctRatchet,MgmtPct)</f>
        <v/>
      </c>
      <c r="L7148">
        <f>K7148*H7148</f>
        <v/>
      </c>
      <c r="M7148">
        <f>EXP(-rf*C7148)*L7148</f>
        <v/>
      </c>
      <c r="N7148">
        <f>EXP(-rf*C7148)*E7148</f>
        <v/>
      </c>
    </row>
    <row r="7149">
      <c r="A7149" t="n">
        <v>7141</v>
      </c>
      <c r="B7149">
        <f>RAND()</f>
        <v/>
      </c>
      <c r="C7149">
        <f>IF(B7149&lt;P_3,3,IF(B7149&lt;P_3+P_4,4,5))</f>
        <v/>
      </c>
      <c r="D7149">
        <f>NORM.S.INV(RAND())</f>
        <v/>
      </c>
      <c r="E7149">
        <f>V0*EXP((rf-q_leak-0.5*sigma^2)*C7149+sigma*SQRT(C7149)*D7149)</f>
        <v/>
      </c>
      <c r="F7149">
        <f>SHL_face*(1+SHL_rate)^C7149</f>
        <v/>
      </c>
      <c r="G7149">
        <f>Pref_face*(1+Pref_rate)^C7149</f>
        <v/>
      </c>
      <c r="H7149">
        <f>MAX(E7149-F7149-G7149,0)</f>
        <v/>
      </c>
      <c r="I7149">
        <f>MIN(E7149,F7149+G7149)+(1-MgmtPct)*H7149</f>
        <v/>
      </c>
      <c r="J7149">
        <f>IF(I7149/SponsorCost&gt;=RatchetTrigger,1,0)</f>
        <v/>
      </c>
      <c r="K7149">
        <f>IF(J7149=1,MgmtPctRatchet,MgmtPct)</f>
        <v/>
      </c>
      <c r="L7149">
        <f>K7149*H7149</f>
        <v/>
      </c>
      <c r="M7149">
        <f>EXP(-rf*C7149)*L7149</f>
        <v/>
      </c>
      <c r="N7149">
        <f>EXP(-rf*C7149)*E7149</f>
        <v/>
      </c>
    </row>
    <row r="7150">
      <c r="A7150" t="n">
        <v>7142</v>
      </c>
      <c r="B7150">
        <f>RAND()</f>
        <v/>
      </c>
      <c r="C7150">
        <f>IF(B7150&lt;P_3,3,IF(B7150&lt;P_3+P_4,4,5))</f>
        <v/>
      </c>
      <c r="D7150">
        <f>NORM.S.INV(RAND())</f>
        <v/>
      </c>
      <c r="E7150">
        <f>V0*EXP((rf-q_leak-0.5*sigma^2)*C7150+sigma*SQRT(C7150)*D7150)</f>
        <v/>
      </c>
      <c r="F7150">
        <f>SHL_face*(1+SHL_rate)^C7150</f>
        <v/>
      </c>
      <c r="G7150">
        <f>Pref_face*(1+Pref_rate)^C7150</f>
        <v/>
      </c>
      <c r="H7150">
        <f>MAX(E7150-F7150-G7150,0)</f>
        <v/>
      </c>
      <c r="I7150">
        <f>MIN(E7150,F7150+G7150)+(1-MgmtPct)*H7150</f>
        <v/>
      </c>
      <c r="J7150">
        <f>IF(I7150/SponsorCost&gt;=RatchetTrigger,1,0)</f>
        <v/>
      </c>
      <c r="K7150">
        <f>IF(J7150=1,MgmtPctRatchet,MgmtPct)</f>
        <v/>
      </c>
      <c r="L7150">
        <f>K7150*H7150</f>
        <v/>
      </c>
      <c r="M7150">
        <f>EXP(-rf*C7150)*L7150</f>
        <v/>
      </c>
      <c r="N7150">
        <f>EXP(-rf*C7150)*E7150</f>
        <v/>
      </c>
    </row>
    <row r="7151">
      <c r="A7151" t="n">
        <v>7143</v>
      </c>
      <c r="B7151">
        <f>RAND()</f>
        <v/>
      </c>
      <c r="C7151">
        <f>IF(B7151&lt;P_3,3,IF(B7151&lt;P_3+P_4,4,5))</f>
        <v/>
      </c>
      <c r="D7151">
        <f>NORM.S.INV(RAND())</f>
        <v/>
      </c>
      <c r="E7151">
        <f>V0*EXP((rf-q_leak-0.5*sigma^2)*C7151+sigma*SQRT(C7151)*D7151)</f>
        <v/>
      </c>
      <c r="F7151">
        <f>SHL_face*(1+SHL_rate)^C7151</f>
        <v/>
      </c>
      <c r="G7151">
        <f>Pref_face*(1+Pref_rate)^C7151</f>
        <v/>
      </c>
      <c r="H7151">
        <f>MAX(E7151-F7151-G7151,0)</f>
        <v/>
      </c>
      <c r="I7151">
        <f>MIN(E7151,F7151+G7151)+(1-MgmtPct)*H7151</f>
        <v/>
      </c>
      <c r="J7151">
        <f>IF(I7151/SponsorCost&gt;=RatchetTrigger,1,0)</f>
        <v/>
      </c>
      <c r="K7151">
        <f>IF(J7151=1,MgmtPctRatchet,MgmtPct)</f>
        <v/>
      </c>
      <c r="L7151">
        <f>K7151*H7151</f>
        <v/>
      </c>
      <c r="M7151">
        <f>EXP(-rf*C7151)*L7151</f>
        <v/>
      </c>
      <c r="N7151">
        <f>EXP(-rf*C7151)*E7151</f>
        <v/>
      </c>
    </row>
    <row r="7152">
      <c r="A7152" t="n">
        <v>7144</v>
      </c>
      <c r="B7152">
        <f>RAND()</f>
        <v/>
      </c>
      <c r="C7152">
        <f>IF(B7152&lt;P_3,3,IF(B7152&lt;P_3+P_4,4,5))</f>
        <v/>
      </c>
      <c r="D7152">
        <f>NORM.S.INV(RAND())</f>
        <v/>
      </c>
      <c r="E7152">
        <f>V0*EXP((rf-q_leak-0.5*sigma^2)*C7152+sigma*SQRT(C7152)*D7152)</f>
        <v/>
      </c>
      <c r="F7152">
        <f>SHL_face*(1+SHL_rate)^C7152</f>
        <v/>
      </c>
      <c r="G7152">
        <f>Pref_face*(1+Pref_rate)^C7152</f>
        <v/>
      </c>
      <c r="H7152">
        <f>MAX(E7152-F7152-G7152,0)</f>
        <v/>
      </c>
      <c r="I7152">
        <f>MIN(E7152,F7152+G7152)+(1-MgmtPct)*H7152</f>
        <v/>
      </c>
      <c r="J7152">
        <f>IF(I7152/SponsorCost&gt;=RatchetTrigger,1,0)</f>
        <v/>
      </c>
      <c r="K7152">
        <f>IF(J7152=1,MgmtPctRatchet,MgmtPct)</f>
        <v/>
      </c>
      <c r="L7152">
        <f>K7152*H7152</f>
        <v/>
      </c>
      <c r="M7152">
        <f>EXP(-rf*C7152)*L7152</f>
        <v/>
      </c>
      <c r="N7152">
        <f>EXP(-rf*C7152)*E7152</f>
        <v/>
      </c>
    </row>
    <row r="7153">
      <c r="A7153" t="n">
        <v>7145</v>
      </c>
      <c r="B7153">
        <f>RAND()</f>
        <v/>
      </c>
      <c r="C7153">
        <f>IF(B7153&lt;P_3,3,IF(B7153&lt;P_3+P_4,4,5))</f>
        <v/>
      </c>
      <c r="D7153">
        <f>NORM.S.INV(RAND())</f>
        <v/>
      </c>
      <c r="E7153">
        <f>V0*EXP((rf-q_leak-0.5*sigma^2)*C7153+sigma*SQRT(C7153)*D7153)</f>
        <v/>
      </c>
      <c r="F7153">
        <f>SHL_face*(1+SHL_rate)^C7153</f>
        <v/>
      </c>
      <c r="G7153">
        <f>Pref_face*(1+Pref_rate)^C7153</f>
        <v/>
      </c>
      <c r="H7153">
        <f>MAX(E7153-F7153-G7153,0)</f>
        <v/>
      </c>
      <c r="I7153">
        <f>MIN(E7153,F7153+G7153)+(1-MgmtPct)*H7153</f>
        <v/>
      </c>
      <c r="J7153">
        <f>IF(I7153/SponsorCost&gt;=RatchetTrigger,1,0)</f>
        <v/>
      </c>
      <c r="K7153">
        <f>IF(J7153=1,MgmtPctRatchet,MgmtPct)</f>
        <v/>
      </c>
      <c r="L7153">
        <f>K7153*H7153</f>
        <v/>
      </c>
      <c r="M7153">
        <f>EXP(-rf*C7153)*L7153</f>
        <v/>
      </c>
      <c r="N7153">
        <f>EXP(-rf*C7153)*E7153</f>
        <v/>
      </c>
    </row>
    <row r="7154">
      <c r="A7154" t="n">
        <v>7146</v>
      </c>
      <c r="B7154">
        <f>RAND()</f>
        <v/>
      </c>
      <c r="C7154">
        <f>IF(B7154&lt;P_3,3,IF(B7154&lt;P_3+P_4,4,5))</f>
        <v/>
      </c>
      <c r="D7154">
        <f>NORM.S.INV(RAND())</f>
        <v/>
      </c>
      <c r="E7154">
        <f>V0*EXP((rf-q_leak-0.5*sigma^2)*C7154+sigma*SQRT(C7154)*D7154)</f>
        <v/>
      </c>
      <c r="F7154">
        <f>SHL_face*(1+SHL_rate)^C7154</f>
        <v/>
      </c>
      <c r="G7154">
        <f>Pref_face*(1+Pref_rate)^C7154</f>
        <v/>
      </c>
      <c r="H7154">
        <f>MAX(E7154-F7154-G7154,0)</f>
        <v/>
      </c>
      <c r="I7154">
        <f>MIN(E7154,F7154+G7154)+(1-MgmtPct)*H7154</f>
        <v/>
      </c>
      <c r="J7154">
        <f>IF(I7154/SponsorCost&gt;=RatchetTrigger,1,0)</f>
        <v/>
      </c>
      <c r="K7154">
        <f>IF(J7154=1,MgmtPctRatchet,MgmtPct)</f>
        <v/>
      </c>
      <c r="L7154">
        <f>K7154*H7154</f>
        <v/>
      </c>
      <c r="M7154">
        <f>EXP(-rf*C7154)*L7154</f>
        <v/>
      </c>
      <c r="N7154">
        <f>EXP(-rf*C7154)*E7154</f>
        <v/>
      </c>
    </row>
    <row r="7155">
      <c r="A7155" t="n">
        <v>7147</v>
      </c>
      <c r="B7155">
        <f>RAND()</f>
        <v/>
      </c>
      <c r="C7155">
        <f>IF(B7155&lt;P_3,3,IF(B7155&lt;P_3+P_4,4,5))</f>
        <v/>
      </c>
      <c r="D7155">
        <f>NORM.S.INV(RAND())</f>
        <v/>
      </c>
      <c r="E7155">
        <f>V0*EXP((rf-q_leak-0.5*sigma^2)*C7155+sigma*SQRT(C7155)*D7155)</f>
        <v/>
      </c>
      <c r="F7155">
        <f>SHL_face*(1+SHL_rate)^C7155</f>
        <v/>
      </c>
      <c r="G7155">
        <f>Pref_face*(1+Pref_rate)^C7155</f>
        <v/>
      </c>
      <c r="H7155">
        <f>MAX(E7155-F7155-G7155,0)</f>
        <v/>
      </c>
      <c r="I7155">
        <f>MIN(E7155,F7155+G7155)+(1-MgmtPct)*H7155</f>
        <v/>
      </c>
      <c r="J7155">
        <f>IF(I7155/SponsorCost&gt;=RatchetTrigger,1,0)</f>
        <v/>
      </c>
      <c r="K7155">
        <f>IF(J7155=1,MgmtPctRatchet,MgmtPct)</f>
        <v/>
      </c>
      <c r="L7155">
        <f>K7155*H7155</f>
        <v/>
      </c>
      <c r="M7155">
        <f>EXP(-rf*C7155)*L7155</f>
        <v/>
      </c>
      <c r="N7155">
        <f>EXP(-rf*C7155)*E7155</f>
        <v/>
      </c>
    </row>
    <row r="7156">
      <c r="A7156" t="n">
        <v>7148</v>
      </c>
      <c r="B7156">
        <f>RAND()</f>
        <v/>
      </c>
      <c r="C7156">
        <f>IF(B7156&lt;P_3,3,IF(B7156&lt;P_3+P_4,4,5))</f>
        <v/>
      </c>
      <c r="D7156">
        <f>NORM.S.INV(RAND())</f>
        <v/>
      </c>
      <c r="E7156">
        <f>V0*EXP((rf-q_leak-0.5*sigma^2)*C7156+sigma*SQRT(C7156)*D7156)</f>
        <v/>
      </c>
      <c r="F7156">
        <f>SHL_face*(1+SHL_rate)^C7156</f>
        <v/>
      </c>
      <c r="G7156">
        <f>Pref_face*(1+Pref_rate)^C7156</f>
        <v/>
      </c>
      <c r="H7156">
        <f>MAX(E7156-F7156-G7156,0)</f>
        <v/>
      </c>
      <c r="I7156">
        <f>MIN(E7156,F7156+G7156)+(1-MgmtPct)*H7156</f>
        <v/>
      </c>
      <c r="J7156">
        <f>IF(I7156/SponsorCost&gt;=RatchetTrigger,1,0)</f>
        <v/>
      </c>
      <c r="K7156">
        <f>IF(J7156=1,MgmtPctRatchet,MgmtPct)</f>
        <v/>
      </c>
      <c r="L7156">
        <f>K7156*H7156</f>
        <v/>
      </c>
      <c r="M7156">
        <f>EXP(-rf*C7156)*L7156</f>
        <v/>
      </c>
      <c r="N7156">
        <f>EXP(-rf*C7156)*E7156</f>
        <v/>
      </c>
    </row>
    <row r="7157">
      <c r="A7157" t="n">
        <v>7149</v>
      </c>
      <c r="B7157">
        <f>RAND()</f>
        <v/>
      </c>
      <c r="C7157">
        <f>IF(B7157&lt;P_3,3,IF(B7157&lt;P_3+P_4,4,5))</f>
        <v/>
      </c>
      <c r="D7157">
        <f>NORM.S.INV(RAND())</f>
        <v/>
      </c>
      <c r="E7157">
        <f>V0*EXP((rf-q_leak-0.5*sigma^2)*C7157+sigma*SQRT(C7157)*D7157)</f>
        <v/>
      </c>
      <c r="F7157">
        <f>SHL_face*(1+SHL_rate)^C7157</f>
        <v/>
      </c>
      <c r="G7157">
        <f>Pref_face*(1+Pref_rate)^C7157</f>
        <v/>
      </c>
      <c r="H7157">
        <f>MAX(E7157-F7157-G7157,0)</f>
        <v/>
      </c>
      <c r="I7157">
        <f>MIN(E7157,F7157+G7157)+(1-MgmtPct)*H7157</f>
        <v/>
      </c>
      <c r="J7157">
        <f>IF(I7157/SponsorCost&gt;=RatchetTrigger,1,0)</f>
        <v/>
      </c>
      <c r="K7157">
        <f>IF(J7157=1,MgmtPctRatchet,MgmtPct)</f>
        <v/>
      </c>
      <c r="L7157">
        <f>K7157*H7157</f>
        <v/>
      </c>
      <c r="M7157">
        <f>EXP(-rf*C7157)*L7157</f>
        <v/>
      </c>
      <c r="N7157">
        <f>EXP(-rf*C7157)*E7157</f>
        <v/>
      </c>
    </row>
    <row r="7158">
      <c r="A7158" t="n">
        <v>7150</v>
      </c>
      <c r="B7158">
        <f>RAND()</f>
        <v/>
      </c>
      <c r="C7158">
        <f>IF(B7158&lt;P_3,3,IF(B7158&lt;P_3+P_4,4,5))</f>
        <v/>
      </c>
      <c r="D7158">
        <f>NORM.S.INV(RAND())</f>
        <v/>
      </c>
      <c r="E7158">
        <f>V0*EXP((rf-q_leak-0.5*sigma^2)*C7158+sigma*SQRT(C7158)*D7158)</f>
        <v/>
      </c>
      <c r="F7158">
        <f>SHL_face*(1+SHL_rate)^C7158</f>
        <v/>
      </c>
      <c r="G7158">
        <f>Pref_face*(1+Pref_rate)^C7158</f>
        <v/>
      </c>
      <c r="H7158">
        <f>MAX(E7158-F7158-G7158,0)</f>
        <v/>
      </c>
      <c r="I7158">
        <f>MIN(E7158,F7158+G7158)+(1-MgmtPct)*H7158</f>
        <v/>
      </c>
      <c r="J7158">
        <f>IF(I7158/SponsorCost&gt;=RatchetTrigger,1,0)</f>
        <v/>
      </c>
      <c r="K7158">
        <f>IF(J7158=1,MgmtPctRatchet,MgmtPct)</f>
        <v/>
      </c>
      <c r="L7158">
        <f>K7158*H7158</f>
        <v/>
      </c>
      <c r="M7158">
        <f>EXP(-rf*C7158)*L7158</f>
        <v/>
      </c>
      <c r="N7158">
        <f>EXP(-rf*C7158)*E7158</f>
        <v/>
      </c>
    </row>
    <row r="7159">
      <c r="A7159" t="n">
        <v>7151</v>
      </c>
      <c r="B7159">
        <f>RAND()</f>
        <v/>
      </c>
      <c r="C7159">
        <f>IF(B7159&lt;P_3,3,IF(B7159&lt;P_3+P_4,4,5))</f>
        <v/>
      </c>
      <c r="D7159">
        <f>NORM.S.INV(RAND())</f>
        <v/>
      </c>
      <c r="E7159">
        <f>V0*EXP((rf-q_leak-0.5*sigma^2)*C7159+sigma*SQRT(C7159)*D7159)</f>
        <v/>
      </c>
      <c r="F7159">
        <f>SHL_face*(1+SHL_rate)^C7159</f>
        <v/>
      </c>
      <c r="G7159">
        <f>Pref_face*(1+Pref_rate)^C7159</f>
        <v/>
      </c>
      <c r="H7159">
        <f>MAX(E7159-F7159-G7159,0)</f>
        <v/>
      </c>
      <c r="I7159">
        <f>MIN(E7159,F7159+G7159)+(1-MgmtPct)*H7159</f>
        <v/>
      </c>
      <c r="J7159">
        <f>IF(I7159/SponsorCost&gt;=RatchetTrigger,1,0)</f>
        <v/>
      </c>
      <c r="K7159">
        <f>IF(J7159=1,MgmtPctRatchet,MgmtPct)</f>
        <v/>
      </c>
      <c r="L7159">
        <f>K7159*H7159</f>
        <v/>
      </c>
      <c r="M7159">
        <f>EXP(-rf*C7159)*L7159</f>
        <v/>
      </c>
      <c r="N7159">
        <f>EXP(-rf*C7159)*E7159</f>
        <v/>
      </c>
    </row>
    <row r="7160">
      <c r="A7160" t="n">
        <v>7152</v>
      </c>
      <c r="B7160">
        <f>RAND()</f>
        <v/>
      </c>
      <c r="C7160">
        <f>IF(B7160&lt;P_3,3,IF(B7160&lt;P_3+P_4,4,5))</f>
        <v/>
      </c>
      <c r="D7160">
        <f>NORM.S.INV(RAND())</f>
        <v/>
      </c>
      <c r="E7160">
        <f>V0*EXP((rf-q_leak-0.5*sigma^2)*C7160+sigma*SQRT(C7160)*D7160)</f>
        <v/>
      </c>
      <c r="F7160">
        <f>SHL_face*(1+SHL_rate)^C7160</f>
        <v/>
      </c>
      <c r="G7160">
        <f>Pref_face*(1+Pref_rate)^C7160</f>
        <v/>
      </c>
      <c r="H7160">
        <f>MAX(E7160-F7160-G7160,0)</f>
        <v/>
      </c>
      <c r="I7160">
        <f>MIN(E7160,F7160+G7160)+(1-MgmtPct)*H7160</f>
        <v/>
      </c>
      <c r="J7160">
        <f>IF(I7160/SponsorCost&gt;=RatchetTrigger,1,0)</f>
        <v/>
      </c>
      <c r="K7160">
        <f>IF(J7160=1,MgmtPctRatchet,MgmtPct)</f>
        <v/>
      </c>
      <c r="L7160">
        <f>K7160*H7160</f>
        <v/>
      </c>
      <c r="M7160">
        <f>EXP(-rf*C7160)*L7160</f>
        <v/>
      </c>
      <c r="N7160">
        <f>EXP(-rf*C7160)*E7160</f>
        <v/>
      </c>
    </row>
    <row r="7161">
      <c r="A7161" t="n">
        <v>7153</v>
      </c>
      <c r="B7161">
        <f>RAND()</f>
        <v/>
      </c>
      <c r="C7161">
        <f>IF(B7161&lt;P_3,3,IF(B7161&lt;P_3+P_4,4,5))</f>
        <v/>
      </c>
      <c r="D7161">
        <f>NORM.S.INV(RAND())</f>
        <v/>
      </c>
      <c r="E7161">
        <f>V0*EXP((rf-q_leak-0.5*sigma^2)*C7161+sigma*SQRT(C7161)*D7161)</f>
        <v/>
      </c>
      <c r="F7161">
        <f>SHL_face*(1+SHL_rate)^C7161</f>
        <v/>
      </c>
      <c r="G7161">
        <f>Pref_face*(1+Pref_rate)^C7161</f>
        <v/>
      </c>
      <c r="H7161">
        <f>MAX(E7161-F7161-G7161,0)</f>
        <v/>
      </c>
      <c r="I7161">
        <f>MIN(E7161,F7161+G7161)+(1-MgmtPct)*H7161</f>
        <v/>
      </c>
      <c r="J7161">
        <f>IF(I7161/SponsorCost&gt;=RatchetTrigger,1,0)</f>
        <v/>
      </c>
      <c r="K7161">
        <f>IF(J7161=1,MgmtPctRatchet,MgmtPct)</f>
        <v/>
      </c>
      <c r="L7161">
        <f>K7161*H7161</f>
        <v/>
      </c>
      <c r="M7161">
        <f>EXP(-rf*C7161)*L7161</f>
        <v/>
      </c>
      <c r="N7161">
        <f>EXP(-rf*C7161)*E7161</f>
        <v/>
      </c>
    </row>
    <row r="7162">
      <c r="A7162" t="n">
        <v>7154</v>
      </c>
      <c r="B7162">
        <f>RAND()</f>
        <v/>
      </c>
      <c r="C7162">
        <f>IF(B7162&lt;P_3,3,IF(B7162&lt;P_3+P_4,4,5))</f>
        <v/>
      </c>
      <c r="D7162">
        <f>NORM.S.INV(RAND())</f>
        <v/>
      </c>
      <c r="E7162">
        <f>V0*EXP((rf-q_leak-0.5*sigma^2)*C7162+sigma*SQRT(C7162)*D7162)</f>
        <v/>
      </c>
      <c r="F7162">
        <f>SHL_face*(1+SHL_rate)^C7162</f>
        <v/>
      </c>
      <c r="G7162">
        <f>Pref_face*(1+Pref_rate)^C7162</f>
        <v/>
      </c>
      <c r="H7162">
        <f>MAX(E7162-F7162-G7162,0)</f>
        <v/>
      </c>
      <c r="I7162">
        <f>MIN(E7162,F7162+G7162)+(1-MgmtPct)*H7162</f>
        <v/>
      </c>
      <c r="J7162">
        <f>IF(I7162/SponsorCost&gt;=RatchetTrigger,1,0)</f>
        <v/>
      </c>
      <c r="K7162">
        <f>IF(J7162=1,MgmtPctRatchet,MgmtPct)</f>
        <v/>
      </c>
      <c r="L7162">
        <f>K7162*H7162</f>
        <v/>
      </c>
      <c r="M7162">
        <f>EXP(-rf*C7162)*L7162</f>
        <v/>
      </c>
      <c r="N7162">
        <f>EXP(-rf*C7162)*E7162</f>
        <v/>
      </c>
    </row>
    <row r="7163">
      <c r="A7163" t="n">
        <v>7155</v>
      </c>
      <c r="B7163">
        <f>RAND()</f>
        <v/>
      </c>
      <c r="C7163">
        <f>IF(B7163&lt;P_3,3,IF(B7163&lt;P_3+P_4,4,5))</f>
        <v/>
      </c>
      <c r="D7163">
        <f>NORM.S.INV(RAND())</f>
        <v/>
      </c>
      <c r="E7163">
        <f>V0*EXP((rf-q_leak-0.5*sigma^2)*C7163+sigma*SQRT(C7163)*D7163)</f>
        <v/>
      </c>
      <c r="F7163">
        <f>SHL_face*(1+SHL_rate)^C7163</f>
        <v/>
      </c>
      <c r="G7163">
        <f>Pref_face*(1+Pref_rate)^C7163</f>
        <v/>
      </c>
      <c r="H7163">
        <f>MAX(E7163-F7163-G7163,0)</f>
        <v/>
      </c>
      <c r="I7163">
        <f>MIN(E7163,F7163+G7163)+(1-MgmtPct)*H7163</f>
        <v/>
      </c>
      <c r="J7163">
        <f>IF(I7163/SponsorCost&gt;=RatchetTrigger,1,0)</f>
        <v/>
      </c>
      <c r="K7163">
        <f>IF(J7163=1,MgmtPctRatchet,MgmtPct)</f>
        <v/>
      </c>
      <c r="L7163">
        <f>K7163*H7163</f>
        <v/>
      </c>
      <c r="M7163">
        <f>EXP(-rf*C7163)*L7163</f>
        <v/>
      </c>
      <c r="N7163">
        <f>EXP(-rf*C7163)*E7163</f>
        <v/>
      </c>
    </row>
    <row r="7164">
      <c r="A7164" t="n">
        <v>7156</v>
      </c>
      <c r="B7164">
        <f>RAND()</f>
        <v/>
      </c>
      <c r="C7164">
        <f>IF(B7164&lt;P_3,3,IF(B7164&lt;P_3+P_4,4,5))</f>
        <v/>
      </c>
      <c r="D7164">
        <f>NORM.S.INV(RAND())</f>
        <v/>
      </c>
      <c r="E7164">
        <f>V0*EXP((rf-q_leak-0.5*sigma^2)*C7164+sigma*SQRT(C7164)*D7164)</f>
        <v/>
      </c>
      <c r="F7164">
        <f>SHL_face*(1+SHL_rate)^C7164</f>
        <v/>
      </c>
      <c r="G7164">
        <f>Pref_face*(1+Pref_rate)^C7164</f>
        <v/>
      </c>
      <c r="H7164">
        <f>MAX(E7164-F7164-G7164,0)</f>
        <v/>
      </c>
      <c r="I7164">
        <f>MIN(E7164,F7164+G7164)+(1-MgmtPct)*H7164</f>
        <v/>
      </c>
      <c r="J7164">
        <f>IF(I7164/SponsorCost&gt;=RatchetTrigger,1,0)</f>
        <v/>
      </c>
      <c r="K7164">
        <f>IF(J7164=1,MgmtPctRatchet,MgmtPct)</f>
        <v/>
      </c>
      <c r="L7164">
        <f>K7164*H7164</f>
        <v/>
      </c>
      <c r="M7164">
        <f>EXP(-rf*C7164)*L7164</f>
        <v/>
      </c>
      <c r="N7164">
        <f>EXP(-rf*C7164)*E7164</f>
        <v/>
      </c>
    </row>
    <row r="7165">
      <c r="A7165" t="n">
        <v>7157</v>
      </c>
      <c r="B7165">
        <f>RAND()</f>
        <v/>
      </c>
      <c r="C7165">
        <f>IF(B7165&lt;P_3,3,IF(B7165&lt;P_3+P_4,4,5))</f>
        <v/>
      </c>
      <c r="D7165">
        <f>NORM.S.INV(RAND())</f>
        <v/>
      </c>
      <c r="E7165">
        <f>V0*EXP((rf-q_leak-0.5*sigma^2)*C7165+sigma*SQRT(C7165)*D7165)</f>
        <v/>
      </c>
      <c r="F7165">
        <f>SHL_face*(1+SHL_rate)^C7165</f>
        <v/>
      </c>
      <c r="G7165">
        <f>Pref_face*(1+Pref_rate)^C7165</f>
        <v/>
      </c>
      <c r="H7165">
        <f>MAX(E7165-F7165-G7165,0)</f>
        <v/>
      </c>
      <c r="I7165">
        <f>MIN(E7165,F7165+G7165)+(1-MgmtPct)*H7165</f>
        <v/>
      </c>
      <c r="J7165">
        <f>IF(I7165/SponsorCost&gt;=RatchetTrigger,1,0)</f>
        <v/>
      </c>
      <c r="K7165">
        <f>IF(J7165=1,MgmtPctRatchet,MgmtPct)</f>
        <v/>
      </c>
      <c r="L7165">
        <f>K7165*H7165</f>
        <v/>
      </c>
      <c r="M7165">
        <f>EXP(-rf*C7165)*L7165</f>
        <v/>
      </c>
      <c r="N7165">
        <f>EXP(-rf*C7165)*E7165</f>
        <v/>
      </c>
    </row>
    <row r="7166">
      <c r="A7166" t="n">
        <v>7158</v>
      </c>
      <c r="B7166">
        <f>RAND()</f>
        <v/>
      </c>
      <c r="C7166">
        <f>IF(B7166&lt;P_3,3,IF(B7166&lt;P_3+P_4,4,5))</f>
        <v/>
      </c>
      <c r="D7166">
        <f>NORM.S.INV(RAND())</f>
        <v/>
      </c>
      <c r="E7166">
        <f>V0*EXP((rf-q_leak-0.5*sigma^2)*C7166+sigma*SQRT(C7166)*D7166)</f>
        <v/>
      </c>
      <c r="F7166">
        <f>SHL_face*(1+SHL_rate)^C7166</f>
        <v/>
      </c>
      <c r="G7166">
        <f>Pref_face*(1+Pref_rate)^C7166</f>
        <v/>
      </c>
      <c r="H7166">
        <f>MAX(E7166-F7166-G7166,0)</f>
        <v/>
      </c>
      <c r="I7166">
        <f>MIN(E7166,F7166+G7166)+(1-MgmtPct)*H7166</f>
        <v/>
      </c>
      <c r="J7166">
        <f>IF(I7166/SponsorCost&gt;=RatchetTrigger,1,0)</f>
        <v/>
      </c>
      <c r="K7166">
        <f>IF(J7166=1,MgmtPctRatchet,MgmtPct)</f>
        <v/>
      </c>
      <c r="L7166">
        <f>K7166*H7166</f>
        <v/>
      </c>
      <c r="M7166">
        <f>EXP(-rf*C7166)*L7166</f>
        <v/>
      </c>
      <c r="N7166">
        <f>EXP(-rf*C7166)*E7166</f>
        <v/>
      </c>
    </row>
    <row r="7167">
      <c r="A7167" t="n">
        <v>7159</v>
      </c>
      <c r="B7167">
        <f>RAND()</f>
        <v/>
      </c>
      <c r="C7167">
        <f>IF(B7167&lt;P_3,3,IF(B7167&lt;P_3+P_4,4,5))</f>
        <v/>
      </c>
      <c r="D7167">
        <f>NORM.S.INV(RAND())</f>
        <v/>
      </c>
      <c r="E7167">
        <f>V0*EXP((rf-q_leak-0.5*sigma^2)*C7167+sigma*SQRT(C7167)*D7167)</f>
        <v/>
      </c>
      <c r="F7167">
        <f>SHL_face*(1+SHL_rate)^C7167</f>
        <v/>
      </c>
      <c r="G7167">
        <f>Pref_face*(1+Pref_rate)^C7167</f>
        <v/>
      </c>
      <c r="H7167">
        <f>MAX(E7167-F7167-G7167,0)</f>
        <v/>
      </c>
      <c r="I7167">
        <f>MIN(E7167,F7167+G7167)+(1-MgmtPct)*H7167</f>
        <v/>
      </c>
      <c r="J7167">
        <f>IF(I7167/SponsorCost&gt;=RatchetTrigger,1,0)</f>
        <v/>
      </c>
      <c r="K7167">
        <f>IF(J7167=1,MgmtPctRatchet,MgmtPct)</f>
        <v/>
      </c>
      <c r="L7167">
        <f>K7167*H7167</f>
        <v/>
      </c>
      <c r="M7167">
        <f>EXP(-rf*C7167)*L7167</f>
        <v/>
      </c>
      <c r="N7167">
        <f>EXP(-rf*C7167)*E7167</f>
        <v/>
      </c>
    </row>
    <row r="7168">
      <c r="A7168" t="n">
        <v>7160</v>
      </c>
      <c r="B7168">
        <f>RAND()</f>
        <v/>
      </c>
      <c r="C7168">
        <f>IF(B7168&lt;P_3,3,IF(B7168&lt;P_3+P_4,4,5))</f>
        <v/>
      </c>
      <c r="D7168">
        <f>NORM.S.INV(RAND())</f>
        <v/>
      </c>
      <c r="E7168">
        <f>V0*EXP((rf-q_leak-0.5*sigma^2)*C7168+sigma*SQRT(C7168)*D7168)</f>
        <v/>
      </c>
      <c r="F7168">
        <f>SHL_face*(1+SHL_rate)^C7168</f>
        <v/>
      </c>
      <c r="G7168">
        <f>Pref_face*(1+Pref_rate)^C7168</f>
        <v/>
      </c>
      <c r="H7168">
        <f>MAX(E7168-F7168-G7168,0)</f>
        <v/>
      </c>
      <c r="I7168">
        <f>MIN(E7168,F7168+G7168)+(1-MgmtPct)*H7168</f>
        <v/>
      </c>
      <c r="J7168">
        <f>IF(I7168/SponsorCost&gt;=RatchetTrigger,1,0)</f>
        <v/>
      </c>
      <c r="K7168">
        <f>IF(J7168=1,MgmtPctRatchet,MgmtPct)</f>
        <v/>
      </c>
      <c r="L7168">
        <f>K7168*H7168</f>
        <v/>
      </c>
      <c r="M7168">
        <f>EXP(-rf*C7168)*L7168</f>
        <v/>
      </c>
      <c r="N7168">
        <f>EXP(-rf*C7168)*E7168</f>
        <v/>
      </c>
    </row>
    <row r="7169">
      <c r="A7169" t="n">
        <v>7161</v>
      </c>
      <c r="B7169">
        <f>RAND()</f>
        <v/>
      </c>
      <c r="C7169">
        <f>IF(B7169&lt;P_3,3,IF(B7169&lt;P_3+P_4,4,5))</f>
        <v/>
      </c>
      <c r="D7169">
        <f>NORM.S.INV(RAND())</f>
        <v/>
      </c>
      <c r="E7169">
        <f>V0*EXP((rf-q_leak-0.5*sigma^2)*C7169+sigma*SQRT(C7169)*D7169)</f>
        <v/>
      </c>
      <c r="F7169">
        <f>SHL_face*(1+SHL_rate)^C7169</f>
        <v/>
      </c>
      <c r="G7169">
        <f>Pref_face*(1+Pref_rate)^C7169</f>
        <v/>
      </c>
      <c r="H7169">
        <f>MAX(E7169-F7169-G7169,0)</f>
        <v/>
      </c>
      <c r="I7169">
        <f>MIN(E7169,F7169+G7169)+(1-MgmtPct)*H7169</f>
        <v/>
      </c>
      <c r="J7169">
        <f>IF(I7169/SponsorCost&gt;=RatchetTrigger,1,0)</f>
        <v/>
      </c>
      <c r="K7169">
        <f>IF(J7169=1,MgmtPctRatchet,MgmtPct)</f>
        <v/>
      </c>
      <c r="L7169">
        <f>K7169*H7169</f>
        <v/>
      </c>
      <c r="M7169">
        <f>EXP(-rf*C7169)*L7169</f>
        <v/>
      </c>
      <c r="N7169">
        <f>EXP(-rf*C7169)*E7169</f>
        <v/>
      </c>
    </row>
    <row r="7170">
      <c r="A7170" t="n">
        <v>7162</v>
      </c>
      <c r="B7170">
        <f>RAND()</f>
        <v/>
      </c>
      <c r="C7170">
        <f>IF(B7170&lt;P_3,3,IF(B7170&lt;P_3+P_4,4,5))</f>
        <v/>
      </c>
      <c r="D7170">
        <f>NORM.S.INV(RAND())</f>
        <v/>
      </c>
      <c r="E7170">
        <f>V0*EXP((rf-q_leak-0.5*sigma^2)*C7170+sigma*SQRT(C7170)*D7170)</f>
        <v/>
      </c>
      <c r="F7170">
        <f>SHL_face*(1+SHL_rate)^C7170</f>
        <v/>
      </c>
      <c r="G7170">
        <f>Pref_face*(1+Pref_rate)^C7170</f>
        <v/>
      </c>
      <c r="H7170">
        <f>MAX(E7170-F7170-G7170,0)</f>
        <v/>
      </c>
      <c r="I7170">
        <f>MIN(E7170,F7170+G7170)+(1-MgmtPct)*H7170</f>
        <v/>
      </c>
      <c r="J7170">
        <f>IF(I7170/SponsorCost&gt;=RatchetTrigger,1,0)</f>
        <v/>
      </c>
      <c r="K7170">
        <f>IF(J7170=1,MgmtPctRatchet,MgmtPct)</f>
        <v/>
      </c>
      <c r="L7170">
        <f>K7170*H7170</f>
        <v/>
      </c>
      <c r="M7170">
        <f>EXP(-rf*C7170)*L7170</f>
        <v/>
      </c>
      <c r="N7170">
        <f>EXP(-rf*C7170)*E7170</f>
        <v/>
      </c>
    </row>
    <row r="7171">
      <c r="A7171" t="n">
        <v>7163</v>
      </c>
      <c r="B7171">
        <f>RAND()</f>
        <v/>
      </c>
      <c r="C7171">
        <f>IF(B7171&lt;P_3,3,IF(B7171&lt;P_3+P_4,4,5))</f>
        <v/>
      </c>
      <c r="D7171">
        <f>NORM.S.INV(RAND())</f>
        <v/>
      </c>
      <c r="E7171">
        <f>V0*EXP((rf-q_leak-0.5*sigma^2)*C7171+sigma*SQRT(C7171)*D7171)</f>
        <v/>
      </c>
      <c r="F7171">
        <f>SHL_face*(1+SHL_rate)^C7171</f>
        <v/>
      </c>
      <c r="G7171">
        <f>Pref_face*(1+Pref_rate)^C7171</f>
        <v/>
      </c>
      <c r="H7171">
        <f>MAX(E7171-F7171-G7171,0)</f>
        <v/>
      </c>
      <c r="I7171">
        <f>MIN(E7171,F7171+G7171)+(1-MgmtPct)*H7171</f>
        <v/>
      </c>
      <c r="J7171">
        <f>IF(I7171/SponsorCost&gt;=RatchetTrigger,1,0)</f>
        <v/>
      </c>
      <c r="K7171">
        <f>IF(J7171=1,MgmtPctRatchet,MgmtPct)</f>
        <v/>
      </c>
      <c r="L7171">
        <f>K7171*H7171</f>
        <v/>
      </c>
      <c r="M7171">
        <f>EXP(-rf*C7171)*L7171</f>
        <v/>
      </c>
      <c r="N7171">
        <f>EXP(-rf*C7171)*E7171</f>
        <v/>
      </c>
    </row>
    <row r="7172">
      <c r="A7172" t="n">
        <v>7164</v>
      </c>
      <c r="B7172">
        <f>RAND()</f>
        <v/>
      </c>
      <c r="C7172">
        <f>IF(B7172&lt;P_3,3,IF(B7172&lt;P_3+P_4,4,5))</f>
        <v/>
      </c>
      <c r="D7172">
        <f>NORM.S.INV(RAND())</f>
        <v/>
      </c>
      <c r="E7172">
        <f>V0*EXP((rf-q_leak-0.5*sigma^2)*C7172+sigma*SQRT(C7172)*D7172)</f>
        <v/>
      </c>
      <c r="F7172">
        <f>SHL_face*(1+SHL_rate)^C7172</f>
        <v/>
      </c>
      <c r="G7172">
        <f>Pref_face*(1+Pref_rate)^C7172</f>
        <v/>
      </c>
      <c r="H7172">
        <f>MAX(E7172-F7172-G7172,0)</f>
        <v/>
      </c>
      <c r="I7172">
        <f>MIN(E7172,F7172+G7172)+(1-MgmtPct)*H7172</f>
        <v/>
      </c>
      <c r="J7172">
        <f>IF(I7172/SponsorCost&gt;=RatchetTrigger,1,0)</f>
        <v/>
      </c>
      <c r="K7172">
        <f>IF(J7172=1,MgmtPctRatchet,MgmtPct)</f>
        <v/>
      </c>
      <c r="L7172">
        <f>K7172*H7172</f>
        <v/>
      </c>
      <c r="M7172">
        <f>EXP(-rf*C7172)*L7172</f>
        <v/>
      </c>
      <c r="N7172">
        <f>EXP(-rf*C7172)*E7172</f>
        <v/>
      </c>
    </row>
    <row r="7173">
      <c r="A7173" t="n">
        <v>7165</v>
      </c>
      <c r="B7173">
        <f>RAND()</f>
        <v/>
      </c>
      <c r="C7173">
        <f>IF(B7173&lt;P_3,3,IF(B7173&lt;P_3+P_4,4,5))</f>
        <v/>
      </c>
      <c r="D7173">
        <f>NORM.S.INV(RAND())</f>
        <v/>
      </c>
      <c r="E7173">
        <f>V0*EXP((rf-q_leak-0.5*sigma^2)*C7173+sigma*SQRT(C7173)*D7173)</f>
        <v/>
      </c>
      <c r="F7173">
        <f>SHL_face*(1+SHL_rate)^C7173</f>
        <v/>
      </c>
      <c r="G7173">
        <f>Pref_face*(1+Pref_rate)^C7173</f>
        <v/>
      </c>
      <c r="H7173">
        <f>MAX(E7173-F7173-G7173,0)</f>
        <v/>
      </c>
      <c r="I7173">
        <f>MIN(E7173,F7173+G7173)+(1-MgmtPct)*H7173</f>
        <v/>
      </c>
      <c r="J7173">
        <f>IF(I7173/SponsorCost&gt;=RatchetTrigger,1,0)</f>
        <v/>
      </c>
      <c r="K7173">
        <f>IF(J7173=1,MgmtPctRatchet,MgmtPct)</f>
        <v/>
      </c>
      <c r="L7173">
        <f>K7173*H7173</f>
        <v/>
      </c>
      <c r="M7173">
        <f>EXP(-rf*C7173)*L7173</f>
        <v/>
      </c>
      <c r="N7173">
        <f>EXP(-rf*C7173)*E7173</f>
        <v/>
      </c>
    </row>
    <row r="7174">
      <c r="A7174" t="n">
        <v>7166</v>
      </c>
      <c r="B7174">
        <f>RAND()</f>
        <v/>
      </c>
      <c r="C7174">
        <f>IF(B7174&lt;P_3,3,IF(B7174&lt;P_3+P_4,4,5))</f>
        <v/>
      </c>
      <c r="D7174">
        <f>NORM.S.INV(RAND())</f>
        <v/>
      </c>
      <c r="E7174">
        <f>V0*EXP((rf-q_leak-0.5*sigma^2)*C7174+sigma*SQRT(C7174)*D7174)</f>
        <v/>
      </c>
      <c r="F7174">
        <f>SHL_face*(1+SHL_rate)^C7174</f>
        <v/>
      </c>
      <c r="G7174">
        <f>Pref_face*(1+Pref_rate)^C7174</f>
        <v/>
      </c>
      <c r="H7174">
        <f>MAX(E7174-F7174-G7174,0)</f>
        <v/>
      </c>
      <c r="I7174">
        <f>MIN(E7174,F7174+G7174)+(1-MgmtPct)*H7174</f>
        <v/>
      </c>
      <c r="J7174">
        <f>IF(I7174/SponsorCost&gt;=RatchetTrigger,1,0)</f>
        <v/>
      </c>
      <c r="K7174">
        <f>IF(J7174=1,MgmtPctRatchet,MgmtPct)</f>
        <v/>
      </c>
      <c r="L7174">
        <f>K7174*H7174</f>
        <v/>
      </c>
      <c r="M7174">
        <f>EXP(-rf*C7174)*L7174</f>
        <v/>
      </c>
      <c r="N7174">
        <f>EXP(-rf*C7174)*E7174</f>
        <v/>
      </c>
    </row>
    <row r="7175">
      <c r="A7175" t="n">
        <v>7167</v>
      </c>
      <c r="B7175">
        <f>RAND()</f>
        <v/>
      </c>
      <c r="C7175">
        <f>IF(B7175&lt;P_3,3,IF(B7175&lt;P_3+P_4,4,5))</f>
        <v/>
      </c>
      <c r="D7175">
        <f>NORM.S.INV(RAND())</f>
        <v/>
      </c>
      <c r="E7175">
        <f>V0*EXP((rf-q_leak-0.5*sigma^2)*C7175+sigma*SQRT(C7175)*D7175)</f>
        <v/>
      </c>
      <c r="F7175">
        <f>SHL_face*(1+SHL_rate)^C7175</f>
        <v/>
      </c>
      <c r="G7175">
        <f>Pref_face*(1+Pref_rate)^C7175</f>
        <v/>
      </c>
      <c r="H7175">
        <f>MAX(E7175-F7175-G7175,0)</f>
        <v/>
      </c>
      <c r="I7175">
        <f>MIN(E7175,F7175+G7175)+(1-MgmtPct)*H7175</f>
        <v/>
      </c>
      <c r="J7175">
        <f>IF(I7175/SponsorCost&gt;=RatchetTrigger,1,0)</f>
        <v/>
      </c>
      <c r="K7175">
        <f>IF(J7175=1,MgmtPctRatchet,MgmtPct)</f>
        <v/>
      </c>
      <c r="L7175">
        <f>K7175*H7175</f>
        <v/>
      </c>
      <c r="M7175">
        <f>EXP(-rf*C7175)*L7175</f>
        <v/>
      </c>
      <c r="N7175">
        <f>EXP(-rf*C7175)*E7175</f>
        <v/>
      </c>
    </row>
    <row r="7176">
      <c r="A7176" t="n">
        <v>7168</v>
      </c>
      <c r="B7176">
        <f>RAND()</f>
        <v/>
      </c>
      <c r="C7176">
        <f>IF(B7176&lt;P_3,3,IF(B7176&lt;P_3+P_4,4,5))</f>
        <v/>
      </c>
      <c r="D7176">
        <f>NORM.S.INV(RAND())</f>
        <v/>
      </c>
      <c r="E7176">
        <f>V0*EXP((rf-q_leak-0.5*sigma^2)*C7176+sigma*SQRT(C7176)*D7176)</f>
        <v/>
      </c>
      <c r="F7176">
        <f>SHL_face*(1+SHL_rate)^C7176</f>
        <v/>
      </c>
      <c r="G7176">
        <f>Pref_face*(1+Pref_rate)^C7176</f>
        <v/>
      </c>
      <c r="H7176">
        <f>MAX(E7176-F7176-G7176,0)</f>
        <v/>
      </c>
      <c r="I7176">
        <f>MIN(E7176,F7176+G7176)+(1-MgmtPct)*H7176</f>
        <v/>
      </c>
      <c r="J7176">
        <f>IF(I7176/SponsorCost&gt;=RatchetTrigger,1,0)</f>
        <v/>
      </c>
      <c r="K7176">
        <f>IF(J7176=1,MgmtPctRatchet,MgmtPct)</f>
        <v/>
      </c>
      <c r="L7176">
        <f>K7176*H7176</f>
        <v/>
      </c>
      <c r="M7176">
        <f>EXP(-rf*C7176)*L7176</f>
        <v/>
      </c>
      <c r="N7176">
        <f>EXP(-rf*C7176)*E7176</f>
        <v/>
      </c>
    </row>
    <row r="7177">
      <c r="A7177" t="n">
        <v>7169</v>
      </c>
      <c r="B7177">
        <f>RAND()</f>
        <v/>
      </c>
      <c r="C7177">
        <f>IF(B7177&lt;P_3,3,IF(B7177&lt;P_3+P_4,4,5))</f>
        <v/>
      </c>
      <c r="D7177">
        <f>NORM.S.INV(RAND())</f>
        <v/>
      </c>
      <c r="E7177">
        <f>V0*EXP((rf-q_leak-0.5*sigma^2)*C7177+sigma*SQRT(C7177)*D7177)</f>
        <v/>
      </c>
      <c r="F7177">
        <f>SHL_face*(1+SHL_rate)^C7177</f>
        <v/>
      </c>
      <c r="G7177">
        <f>Pref_face*(1+Pref_rate)^C7177</f>
        <v/>
      </c>
      <c r="H7177">
        <f>MAX(E7177-F7177-G7177,0)</f>
        <v/>
      </c>
      <c r="I7177">
        <f>MIN(E7177,F7177+G7177)+(1-MgmtPct)*H7177</f>
        <v/>
      </c>
      <c r="J7177">
        <f>IF(I7177/SponsorCost&gt;=RatchetTrigger,1,0)</f>
        <v/>
      </c>
      <c r="K7177">
        <f>IF(J7177=1,MgmtPctRatchet,MgmtPct)</f>
        <v/>
      </c>
      <c r="L7177">
        <f>K7177*H7177</f>
        <v/>
      </c>
      <c r="M7177">
        <f>EXP(-rf*C7177)*L7177</f>
        <v/>
      </c>
      <c r="N7177">
        <f>EXP(-rf*C7177)*E7177</f>
        <v/>
      </c>
    </row>
    <row r="7178">
      <c r="A7178" t="n">
        <v>7170</v>
      </c>
      <c r="B7178">
        <f>RAND()</f>
        <v/>
      </c>
      <c r="C7178">
        <f>IF(B7178&lt;P_3,3,IF(B7178&lt;P_3+P_4,4,5))</f>
        <v/>
      </c>
      <c r="D7178">
        <f>NORM.S.INV(RAND())</f>
        <v/>
      </c>
      <c r="E7178">
        <f>V0*EXP((rf-q_leak-0.5*sigma^2)*C7178+sigma*SQRT(C7178)*D7178)</f>
        <v/>
      </c>
      <c r="F7178">
        <f>SHL_face*(1+SHL_rate)^C7178</f>
        <v/>
      </c>
      <c r="G7178">
        <f>Pref_face*(1+Pref_rate)^C7178</f>
        <v/>
      </c>
      <c r="H7178">
        <f>MAX(E7178-F7178-G7178,0)</f>
        <v/>
      </c>
      <c r="I7178">
        <f>MIN(E7178,F7178+G7178)+(1-MgmtPct)*H7178</f>
        <v/>
      </c>
      <c r="J7178">
        <f>IF(I7178/SponsorCost&gt;=RatchetTrigger,1,0)</f>
        <v/>
      </c>
      <c r="K7178">
        <f>IF(J7178=1,MgmtPctRatchet,MgmtPct)</f>
        <v/>
      </c>
      <c r="L7178">
        <f>K7178*H7178</f>
        <v/>
      </c>
      <c r="M7178">
        <f>EXP(-rf*C7178)*L7178</f>
        <v/>
      </c>
      <c r="N7178">
        <f>EXP(-rf*C7178)*E7178</f>
        <v/>
      </c>
    </row>
    <row r="7179">
      <c r="A7179" t="n">
        <v>7171</v>
      </c>
      <c r="B7179">
        <f>RAND()</f>
        <v/>
      </c>
      <c r="C7179">
        <f>IF(B7179&lt;P_3,3,IF(B7179&lt;P_3+P_4,4,5))</f>
        <v/>
      </c>
      <c r="D7179">
        <f>NORM.S.INV(RAND())</f>
        <v/>
      </c>
      <c r="E7179">
        <f>V0*EXP((rf-q_leak-0.5*sigma^2)*C7179+sigma*SQRT(C7179)*D7179)</f>
        <v/>
      </c>
      <c r="F7179">
        <f>SHL_face*(1+SHL_rate)^C7179</f>
        <v/>
      </c>
      <c r="G7179">
        <f>Pref_face*(1+Pref_rate)^C7179</f>
        <v/>
      </c>
      <c r="H7179">
        <f>MAX(E7179-F7179-G7179,0)</f>
        <v/>
      </c>
      <c r="I7179">
        <f>MIN(E7179,F7179+G7179)+(1-MgmtPct)*H7179</f>
        <v/>
      </c>
      <c r="J7179">
        <f>IF(I7179/SponsorCost&gt;=RatchetTrigger,1,0)</f>
        <v/>
      </c>
      <c r="K7179">
        <f>IF(J7179=1,MgmtPctRatchet,MgmtPct)</f>
        <v/>
      </c>
      <c r="L7179">
        <f>K7179*H7179</f>
        <v/>
      </c>
      <c r="M7179">
        <f>EXP(-rf*C7179)*L7179</f>
        <v/>
      </c>
      <c r="N7179">
        <f>EXP(-rf*C7179)*E7179</f>
        <v/>
      </c>
    </row>
    <row r="7180">
      <c r="A7180" t="n">
        <v>7172</v>
      </c>
      <c r="B7180">
        <f>RAND()</f>
        <v/>
      </c>
      <c r="C7180">
        <f>IF(B7180&lt;P_3,3,IF(B7180&lt;P_3+P_4,4,5))</f>
        <v/>
      </c>
      <c r="D7180">
        <f>NORM.S.INV(RAND())</f>
        <v/>
      </c>
      <c r="E7180">
        <f>V0*EXP((rf-q_leak-0.5*sigma^2)*C7180+sigma*SQRT(C7180)*D7180)</f>
        <v/>
      </c>
      <c r="F7180">
        <f>SHL_face*(1+SHL_rate)^C7180</f>
        <v/>
      </c>
      <c r="G7180">
        <f>Pref_face*(1+Pref_rate)^C7180</f>
        <v/>
      </c>
      <c r="H7180">
        <f>MAX(E7180-F7180-G7180,0)</f>
        <v/>
      </c>
      <c r="I7180">
        <f>MIN(E7180,F7180+G7180)+(1-MgmtPct)*H7180</f>
        <v/>
      </c>
      <c r="J7180">
        <f>IF(I7180/SponsorCost&gt;=RatchetTrigger,1,0)</f>
        <v/>
      </c>
      <c r="K7180">
        <f>IF(J7180=1,MgmtPctRatchet,MgmtPct)</f>
        <v/>
      </c>
      <c r="L7180">
        <f>K7180*H7180</f>
        <v/>
      </c>
      <c r="M7180">
        <f>EXP(-rf*C7180)*L7180</f>
        <v/>
      </c>
      <c r="N7180">
        <f>EXP(-rf*C7180)*E7180</f>
        <v/>
      </c>
    </row>
    <row r="7181">
      <c r="A7181" t="n">
        <v>7173</v>
      </c>
      <c r="B7181">
        <f>RAND()</f>
        <v/>
      </c>
      <c r="C7181">
        <f>IF(B7181&lt;P_3,3,IF(B7181&lt;P_3+P_4,4,5))</f>
        <v/>
      </c>
      <c r="D7181">
        <f>NORM.S.INV(RAND())</f>
        <v/>
      </c>
      <c r="E7181">
        <f>V0*EXP((rf-q_leak-0.5*sigma^2)*C7181+sigma*SQRT(C7181)*D7181)</f>
        <v/>
      </c>
      <c r="F7181">
        <f>SHL_face*(1+SHL_rate)^C7181</f>
        <v/>
      </c>
      <c r="G7181">
        <f>Pref_face*(1+Pref_rate)^C7181</f>
        <v/>
      </c>
      <c r="H7181">
        <f>MAX(E7181-F7181-G7181,0)</f>
        <v/>
      </c>
      <c r="I7181">
        <f>MIN(E7181,F7181+G7181)+(1-MgmtPct)*H7181</f>
        <v/>
      </c>
      <c r="J7181">
        <f>IF(I7181/SponsorCost&gt;=RatchetTrigger,1,0)</f>
        <v/>
      </c>
      <c r="K7181">
        <f>IF(J7181=1,MgmtPctRatchet,MgmtPct)</f>
        <v/>
      </c>
      <c r="L7181">
        <f>K7181*H7181</f>
        <v/>
      </c>
      <c r="M7181">
        <f>EXP(-rf*C7181)*L7181</f>
        <v/>
      </c>
      <c r="N7181">
        <f>EXP(-rf*C7181)*E7181</f>
        <v/>
      </c>
    </row>
    <row r="7182">
      <c r="A7182" t="n">
        <v>7174</v>
      </c>
      <c r="B7182">
        <f>RAND()</f>
        <v/>
      </c>
      <c r="C7182">
        <f>IF(B7182&lt;P_3,3,IF(B7182&lt;P_3+P_4,4,5))</f>
        <v/>
      </c>
      <c r="D7182">
        <f>NORM.S.INV(RAND())</f>
        <v/>
      </c>
      <c r="E7182">
        <f>V0*EXP((rf-q_leak-0.5*sigma^2)*C7182+sigma*SQRT(C7182)*D7182)</f>
        <v/>
      </c>
      <c r="F7182">
        <f>SHL_face*(1+SHL_rate)^C7182</f>
        <v/>
      </c>
      <c r="G7182">
        <f>Pref_face*(1+Pref_rate)^C7182</f>
        <v/>
      </c>
      <c r="H7182">
        <f>MAX(E7182-F7182-G7182,0)</f>
        <v/>
      </c>
      <c r="I7182">
        <f>MIN(E7182,F7182+G7182)+(1-MgmtPct)*H7182</f>
        <v/>
      </c>
      <c r="J7182">
        <f>IF(I7182/SponsorCost&gt;=RatchetTrigger,1,0)</f>
        <v/>
      </c>
      <c r="K7182">
        <f>IF(J7182=1,MgmtPctRatchet,MgmtPct)</f>
        <v/>
      </c>
      <c r="L7182">
        <f>K7182*H7182</f>
        <v/>
      </c>
      <c r="M7182">
        <f>EXP(-rf*C7182)*L7182</f>
        <v/>
      </c>
      <c r="N7182">
        <f>EXP(-rf*C7182)*E7182</f>
        <v/>
      </c>
    </row>
    <row r="7183">
      <c r="A7183" t="n">
        <v>7175</v>
      </c>
      <c r="B7183">
        <f>RAND()</f>
        <v/>
      </c>
      <c r="C7183">
        <f>IF(B7183&lt;P_3,3,IF(B7183&lt;P_3+P_4,4,5))</f>
        <v/>
      </c>
      <c r="D7183">
        <f>NORM.S.INV(RAND())</f>
        <v/>
      </c>
      <c r="E7183">
        <f>V0*EXP((rf-q_leak-0.5*sigma^2)*C7183+sigma*SQRT(C7183)*D7183)</f>
        <v/>
      </c>
      <c r="F7183">
        <f>SHL_face*(1+SHL_rate)^C7183</f>
        <v/>
      </c>
      <c r="G7183">
        <f>Pref_face*(1+Pref_rate)^C7183</f>
        <v/>
      </c>
      <c r="H7183">
        <f>MAX(E7183-F7183-G7183,0)</f>
        <v/>
      </c>
      <c r="I7183">
        <f>MIN(E7183,F7183+G7183)+(1-MgmtPct)*H7183</f>
        <v/>
      </c>
      <c r="J7183">
        <f>IF(I7183/SponsorCost&gt;=RatchetTrigger,1,0)</f>
        <v/>
      </c>
      <c r="K7183">
        <f>IF(J7183=1,MgmtPctRatchet,MgmtPct)</f>
        <v/>
      </c>
      <c r="L7183">
        <f>K7183*H7183</f>
        <v/>
      </c>
      <c r="M7183">
        <f>EXP(-rf*C7183)*L7183</f>
        <v/>
      </c>
      <c r="N7183">
        <f>EXP(-rf*C7183)*E7183</f>
        <v/>
      </c>
    </row>
    <row r="7184">
      <c r="A7184" t="n">
        <v>7176</v>
      </c>
      <c r="B7184">
        <f>RAND()</f>
        <v/>
      </c>
      <c r="C7184">
        <f>IF(B7184&lt;P_3,3,IF(B7184&lt;P_3+P_4,4,5))</f>
        <v/>
      </c>
      <c r="D7184">
        <f>NORM.S.INV(RAND())</f>
        <v/>
      </c>
      <c r="E7184">
        <f>V0*EXP((rf-q_leak-0.5*sigma^2)*C7184+sigma*SQRT(C7184)*D7184)</f>
        <v/>
      </c>
      <c r="F7184">
        <f>SHL_face*(1+SHL_rate)^C7184</f>
        <v/>
      </c>
      <c r="G7184">
        <f>Pref_face*(1+Pref_rate)^C7184</f>
        <v/>
      </c>
      <c r="H7184">
        <f>MAX(E7184-F7184-G7184,0)</f>
        <v/>
      </c>
      <c r="I7184">
        <f>MIN(E7184,F7184+G7184)+(1-MgmtPct)*H7184</f>
        <v/>
      </c>
      <c r="J7184">
        <f>IF(I7184/SponsorCost&gt;=RatchetTrigger,1,0)</f>
        <v/>
      </c>
      <c r="K7184">
        <f>IF(J7184=1,MgmtPctRatchet,MgmtPct)</f>
        <v/>
      </c>
      <c r="L7184">
        <f>K7184*H7184</f>
        <v/>
      </c>
      <c r="M7184">
        <f>EXP(-rf*C7184)*L7184</f>
        <v/>
      </c>
      <c r="N7184">
        <f>EXP(-rf*C7184)*E7184</f>
        <v/>
      </c>
    </row>
    <row r="7185">
      <c r="A7185" t="n">
        <v>7177</v>
      </c>
      <c r="B7185">
        <f>RAND()</f>
        <v/>
      </c>
      <c r="C7185">
        <f>IF(B7185&lt;P_3,3,IF(B7185&lt;P_3+P_4,4,5))</f>
        <v/>
      </c>
      <c r="D7185">
        <f>NORM.S.INV(RAND())</f>
        <v/>
      </c>
      <c r="E7185">
        <f>V0*EXP((rf-q_leak-0.5*sigma^2)*C7185+sigma*SQRT(C7185)*D7185)</f>
        <v/>
      </c>
      <c r="F7185">
        <f>SHL_face*(1+SHL_rate)^C7185</f>
        <v/>
      </c>
      <c r="G7185">
        <f>Pref_face*(1+Pref_rate)^C7185</f>
        <v/>
      </c>
      <c r="H7185">
        <f>MAX(E7185-F7185-G7185,0)</f>
        <v/>
      </c>
      <c r="I7185">
        <f>MIN(E7185,F7185+G7185)+(1-MgmtPct)*H7185</f>
        <v/>
      </c>
      <c r="J7185">
        <f>IF(I7185/SponsorCost&gt;=RatchetTrigger,1,0)</f>
        <v/>
      </c>
      <c r="K7185">
        <f>IF(J7185=1,MgmtPctRatchet,MgmtPct)</f>
        <v/>
      </c>
      <c r="L7185">
        <f>K7185*H7185</f>
        <v/>
      </c>
      <c r="M7185">
        <f>EXP(-rf*C7185)*L7185</f>
        <v/>
      </c>
      <c r="N7185">
        <f>EXP(-rf*C7185)*E7185</f>
        <v/>
      </c>
    </row>
    <row r="7186">
      <c r="A7186" t="n">
        <v>7178</v>
      </c>
      <c r="B7186">
        <f>RAND()</f>
        <v/>
      </c>
      <c r="C7186">
        <f>IF(B7186&lt;P_3,3,IF(B7186&lt;P_3+P_4,4,5))</f>
        <v/>
      </c>
      <c r="D7186">
        <f>NORM.S.INV(RAND())</f>
        <v/>
      </c>
      <c r="E7186">
        <f>V0*EXP((rf-q_leak-0.5*sigma^2)*C7186+sigma*SQRT(C7186)*D7186)</f>
        <v/>
      </c>
      <c r="F7186">
        <f>SHL_face*(1+SHL_rate)^C7186</f>
        <v/>
      </c>
      <c r="G7186">
        <f>Pref_face*(1+Pref_rate)^C7186</f>
        <v/>
      </c>
      <c r="H7186">
        <f>MAX(E7186-F7186-G7186,0)</f>
        <v/>
      </c>
      <c r="I7186">
        <f>MIN(E7186,F7186+G7186)+(1-MgmtPct)*H7186</f>
        <v/>
      </c>
      <c r="J7186">
        <f>IF(I7186/SponsorCost&gt;=RatchetTrigger,1,0)</f>
        <v/>
      </c>
      <c r="K7186">
        <f>IF(J7186=1,MgmtPctRatchet,MgmtPct)</f>
        <v/>
      </c>
      <c r="L7186">
        <f>K7186*H7186</f>
        <v/>
      </c>
      <c r="M7186">
        <f>EXP(-rf*C7186)*L7186</f>
        <v/>
      </c>
      <c r="N7186">
        <f>EXP(-rf*C7186)*E7186</f>
        <v/>
      </c>
    </row>
    <row r="7187">
      <c r="A7187" t="n">
        <v>7179</v>
      </c>
      <c r="B7187">
        <f>RAND()</f>
        <v/>
      </c>
      <c r="C7187">
        <f>IF(B7187&lt;P_3,3,IF(B7187&lt;P_3+P_4,4,5))</f>
        <v/>
      </c>
      <c r="D7187">
        <f>NORM.S.INV(RAND())</f>
        <v/>
      </c>
      <c r="E7187">
        <f>V0*EXP((rf-q_leak-0.5*sigma^2)*C7187+sigma*SQRT(C7187)*D7187)</f>
        <v/>
      </c>
      <c r="F7187">
        <f>SHL_face*(1+SHL_rate)^C7187</f>
        <v/>
      </c>
      <c r="G7187">
        <f>Pref_face*(1+Pref_rate)^C7187</f>
        <v/>
      </c>
      <c r="H7187">
        <f>MAX(E7187-F7187-G7187,0)</f>
        <v/>
      </c>
      <c r="I7187">
        <f>MIN(E7187,F7187+G7187)+(1-MgmtPct)*H7187</f>
        <v/>
      </c>
      <c r="J7187">
        <f>IF(I7187/SponsorCost&gt;=RatchetTrigger,1,0)</f>
        <v/>
      </c>
      <c r="K7187">
        <f>IF(J7187=1,MgmtPctRatchet,MgmtPct)</f>
        <v/>
      </c>
      <c r="L7187">
        <f>K7187*H7187</f>
        <v/>
      </c>
      <c r="M7187">
        <f>EXP(-rf*C7187)*L7187</f>
        <v/>
      </c>
      <c r="N7187">
        <f>EXP(-rf*C7187)*E7187</f>
        <v/>
      </c>
    </row>
    <row r="7188">
      <c r="A7188" t="n">
        <v>7180</v>
      </c>
      <c r="B7188">
        <f>RAND()</f>
        <v/>
      </c>
      <c r="C7188">
        <f>IF(B7188&lt;P_3,3,IF(B7188&lt;P_3+P_4,4,5))</f>
        <v/>
      </c>
      <c r="D7188">
        <f>NORM.S.INV(RAND())</f>
        <v/>
      </c>
      <c r="E7188">
        <f>V0*EXP((rf-q_leak-0.5*sigma^2)*C7188+sigma*SQRT(C7188)*D7188)</f>
        <v/>
      </c>
      <c r="F7188">
        <f>SHL_face*(1+SHL_rate)^C7188</f>
        <v/>
      </c>
      <c r="G7188">
        <f>Pref_face*(1+Pref_rate)^C7188</f>
        <v/>
      </c>
      <c r="H7188">
        <f>MAX(E7188-F7188-G7188,0)</f>
        <v/>
      </c>
      <c r="I7188">
        <f>MIN(E7188,F7188+G7188)+(1-MgmtPct)*H7188</f>
        <v/>
      </c>
      <c r="J7188">
        <f>IF(I7188/SponsorCost&gt;=RatchetTrigger,1,0)</f>
        <v/>
      </c>
      <c r="K7188">
        <f>IF(J7188=1,MgmtPctRatchet,MgmtPct)</f>
        <v/>
      </c>
      <c r="L7188">
        <f>K7188*H7188</f>
        <v/>
      </c>
      <c r="M7188">
        <f>EXP(-rf*C7188)*L7188</f>
        <v/>
      </c>
      <c r="N7188">
        <f>EXP(-rf*C7188)*E7188</f>
        <v/>
      </c>
    </row>
    <row r="7189">
      <c r="A7189" t="n">
        <v>7181</v>
      </c>
      <c r="B7189">
        <f>RAND()</f>
        <v/>
      </c>
      <c r="C7189">
        <f>IF(B7189&lt;P_3,3,IF(B7189&lt;P_3+P_4,4,5))</f>
        <v/>
      </c>
      <c r="D7189">
        <f>NORM.S.INV(RAND())</f>
        <v/>
      </c>
      <c r="E7189">
        <f>V0*EXP((rf-q_leak-0.5*sigma^2)*C7189+sigma*SQRT(C7189)*D7189)</f>
        <v/>
      </c>
      <c r="F7189">
        <f>SHL_face*(1+SHL_rate)^C7189</f>
        <v/>
      </c>
      <c r="G7189">
        <f>Pref_face*(1+Pref_rate)^C7189</f>
        <v/>
      </c>
      <c r="H7189">
        <f>MAX(E7189-F7189-G7189,0)</f>
        <v/>
      </c>
      <c r="I7189">
        <f>MIN(E7189,F7189+G7189)+(1-MgmtPct)*H7189</f>
        <v/>
      </c>
      <c r="J7189">
        <f>IF(I7189/SponsorCost&gt;=RatchetTrigger,1,0)</f>
        <v/>
      </c>
      <c r="K7189">
        <f>IF(J7189=1,MgmtPctRatchet,MgmtPct)</f>
        <v/>
      </c>
      <c r="L7189">
        <f>K7189*H7189</f>
        <v/>
      </c>
      <c r="M7189">
        <f>EXP(-rf*C7189)*L7189</f>
        <v/>
      </c>
      <c r="N7189">
        <f>EXP(-rf*C7189)*E7189</f>
        <v/>
      </c>
    </row>
    <row r="7190">
      <c r="A7190" t="n">
        <v>7182</v>
      </c>
      <c r="B7190">
        <f>RAND()</f>
        <v/>
      </c>
      <c r="C7190">
        <f>IF(B7190&lt;P_3,3,IF(B7190&lt;P_3+P_4,4,5))</f>
        <v/>
      </c>
      <c r="D7190">
        <f>NORM.S.INV(RAND())</f>
        <v/>
      </c>
      <c r="E7190">
        <f>V0*EXP((rf-q_leak-0.5*sigma^2)*C7190+sigma*SQRT(C7190)*D7190)</f>
        <v/>
      </c>
      <c r="F7190">
        <f>SHL_face*(1+SHL_rate)^C7190</f>
        <v/>
      </c>
      <c r="G7190">
        <f>Pref_face*(1+Pref_rate)^C7190</f>
        <v/>
      </c>
      <c r="H7190">
        <f>MAX(E7190-F7190-G7190,0)</f>
        <v/>
      </c>
      <c r="I7190">
        <f>MIN(E7190,F7190+G7190)+(1-MgmtPct)*H7190</f>
        <v/>
      </c>
      <c r="J7190">
        <f>IF(I7190/SponsorCost&gt;=RatchetTrigger,1,0)</f>
        <v/>
      </c>
      <c r="K7190">
        <f>IF(J7190=1,MgmtPctRatchet,MgmtPct)</f>
        <v/>
      </c>
      <c r="L7190">
        <f>K7190*H7190</f>
        <v/>
      </c>
      <c r="M7190">
        <f>EXP(-rf*C7190)*L7190</f>
        <v/>
      </c>
      <c r="N7190">
        <f>EXP(-rf*C7190)*E7190</f>
        <v/>
      </c>
    </row>
    <row r="7191">
      <c r="A7191" t="n">
        <v>7183</v>
      </c>
      <c r="B7191">
        <f>RAND()</f>
        <v/>
      </c>
      <c r="C7191">
        <f>IF(B7191&lt;P_3,3,IF(B7191&lt;P_3+P_4,4,5))</f>
        <v/>
      </c>
      <c r="D7191">
        <f>NORM.S.INV(RAND())</f>
        <v/>
      </c>
      <c r="E7191">
        <f>V0*EXP((rf-q_leak-0.5*sigma^2)*C7191+sigma*SQRT(C7191)*D7191)</f>
        <v/>
      </c>
      <c r="F7191">
        <f>SHL_face*(1+SHL_rate)^C7191</f>
        <v/>
      </c>
      <c r="G7191">
        <f>Pref_face*(1+Pref_rate)^C7191</f>
        <v/>
      </c>
      <c r="H7191">
        <f>MAX(E7191-F7191-G7191,0)</f>
        <v/>
      </c>
      <c r="I7191">
        <f>MIN(E7191,F7191+G7191)+(1-MgmtPct)*H7191</f>
        <v/>
      </c>
      <c r="J7191">
        <f>IF(I7191/SponsorCost&gt;=RatchetTrigger,1,0)</f>
        <v/>
      </c>
      <c r="K7191">
        <f>IF(J7191=1,MgmtPctRatchet,MgmtPct)</f>
        <v/>
      </c>
      <c r="L7191">
        <f>K7191*H7191</f>
        <v/>
      </c>
      <c r="M7191">
        <f>EXP(-rf*C7191)*L7191</f>
        <v/>
      </c>
      <c r="N7191">
        <f>EXP(-rf*C7191)*E7191</f>
        <v/>
      </c>
    </row>
    <row r="7192">
      <c r="A7192" t="n">
        <v>7184</v>
      </c>
      <c r="B7192">
        <f>RAND()</f>
        <v/>
      </c>
      <c r="C7192">
        <f>IF(B7192&lt;P_3,3,IF(B7192&lt;P_3+P_4,4,5))</f>
        <v/>
      </c>
      <c r="D7192">
        <f>NORM.S.INV(RAND())</f>
        <v/>
      </c>
      <c r="E7192">
        <f>V0*EXP((rf-q_leak-0.5*sigma^2)*C7192+sigma*SQRT(C7192)*D7192)</f>
        <v/>
      </c>
      <c r="F7192">
        <f>SHL_face*(1+SHL_rate)^C7192</f>
        <v/>
      </c>
      <c r="G7192">
        <f>Pref_face*(1+Pref_rate)^C7192</f>
        <v/>
      </c>
      <c r="H7192">
        <f>MAX(E7192-F7192-G7192,0)</f>
        <v/>
      </c>
      <c r="I7192">
        <f>MIN(E7192,F7192+G7192)+(1-MgmtPct)*H7192</f>
        <v/>
      </c>
      <c r="J7192">
        <f>IF(I7192/SponsorCost&gt;=RatchetTrigger,1,0)</f>
        <v/>
      </c>
      <c r="K7192">
        <f>IF(J7192=1,MgmtPctRatchet,MgmtPct)</f>
        <v/>
      </c>
      <c r="L7192">
        <f>K7192*H7192</f>
        <v/>
      </c>
      <c r="M7192">
        <f>EXP(-rf*C7192)*L7192</f>
        <v/>
      </c>
      <c r="N7192">
        <f>EXP(-rf*C7192)*E7192</f>
        <v/>
      </c>
    </row>
    <row r="7193">
      <c r="A7193" t="n">
        <v>7185</v>
      </c>
      <c r="B7193">
        <f>RAND()</f>
        <v/>
      </c>
      <c r="C7193">
        <f>IF(B7193&lt;P_3,3,IF(B7193&lt;P_3+P_4,4,5))</f>
        <v/>
      </c>
      <c r="D7193">
        <f>NORM.S.INV(RAND())</f>
        <v/>
      </c>
      <c r="E7193">
        <f>V0*EXP((rf-q_leak-0.5*sigma^2)*C7193+sigma*SQRT(C7193)*D7193)</f>
        <v/>
      </c>
      <c r="F7193">
        <f>SHL_face*(1+SHL_rate)^C7193</f>
        <v/>
      </c>
      <c r="G7193">
        <f>Pref_face*(1+Pref_rate)^C7193</f>
        <v/>
      </c>
      <c r="H7193">
        <f>MAX(E7193-F7193-G7193,0)</f>
        <v/>
      </c>
      <c r="I7193">
        <f>MIN(E7193,F7193+G7193)+(1-MgmtPct)*H7193</f>
        <v/>
      </c>
      <c r="J7193">
        <f>IF(I7193/SponsorCost&gt;=RatchetTrigger,1,0)</f>
        <v/>
      </c>
      <c r="K7193">
        <f>IF(J7193=1,MgmtPctRatchet,MgmtPct)</f>
        <v/>
      </c>
      <c r="L7193">
        <f>K7193*H7193</f>
        <v/>
      </c>
      <c r="M7193">
        <f>EXP(-rf*C7193)*L7193</f>
        <v/>
      </c>
      <c r="N7193">
        <f>EXP(-rf*C7193)*E7193</f>
        <v/>
      </c>
    </row>
    <row r="7194">
      <c r="A7194" t="n">
        <v>7186</v>
      </c>
      <c r="B7194">
        <f>RAND()</f>
        <v/>
      </c>
      <c r="C7194">
        <f>IF(B7194&lt;P_3,3,IF(B7194&lt;P_3+P_4,4,5))</f>
        <v/>
      </c>
      <c r="D7194">
        <f>NORM.S.INV(RAND())</f>
        <v/>
      </c>
      <c r="E7194">
        <f>V0*EXP((rf-q_leak-0.5*sigma^2)*C7194+sigma*SQRT(C7194)*D7194)</f>
        <v/>
      </c>
      <c r="F7194">
        <f>SHL_face*(1+SHL_rate)^C7194</f>
        <v/>
      </c>
      <c r="G7194">
        <f>Pref_face*(1+Pref_rate)^C7194</f>
        <v/>
      </c>
      <c r="H7194">
        <f>MAX(E7194-F7194-G7194,0)</f>
        <v/>
      </c>
      <c r="I7194">
        <f>MIN(E7194,F7194+G7194)+(1-MgmtPct)*H7194</f>
        <v/>
      </c>
      <c r="J7194">
        <f>IF(I7194/SponsorCost&gt;=RatchetTrigger,1,0)</f>
        <v/>
      </c>
      <c r="K7194">
        <f>IF(J7194=1,MgmtPctRatchet,MgmtPct)</f>
        <v/>
      </c>
      <c r="L7194">
        <f>K7194*H7194</f>
        <v/>
      </c>
      <c r="M7194">
        <f>EXP(-rf*C7194)*L7194</f>
        <v/>
      </c>
      <c r="N7194">
        <f>EXP(-rf*C7194)*E7194</f>
        <v/>
      </c>
    </row>
    <row r="7195">
      <c r="A7195" t="n">
        <v>7187</v>
      </c>
      <c r="B7195">
        <f>RAND()</f>
        <v/>
      </c>
      <c r="C7195">
        <f>IF(B7195&lt;P_3,3,IF(B7195&lt;P_3+P_4,4,5))</f>
        <v/>
      </c>
      <c r="D7195">
        <f>NORM.S.INV(RAND())</f>
        <v/>
      </c>
      <c r="E7195">
        <f>V0*EXP((rf-q_leak-0.5*sigma^2)*C7195+sigma*SQRT(C7195)*D7195)</f>
        <v/>
      </c>
      <c r="F7195">
        <f>SHL_face*(1+SHL_rate)^C7195</f>
        <v/>
      </c>
      <c r="G7195">
        <f>Pref_face*(1+Pref_rate)^C7195</f>
        <v/>
      </c>
      <c r="H7195">
        <f>MAX(E7195-F7195-G7195,0)</f>
        <v/>
      </c>
      <c r="I7195">
        <f>MIN(E7195,F7195+G7195)+(1-MgmtPct)*H7195</f>
        <v/>
      </c>
      <c r="J7195">
        <f>IF(I7195/SponsorCost&gt;=RatchetTrigger,1,0)</f>
        <v/>
      </c>
      <c r="K7195">
        <f>IF(J7195=1,MgmtPctRatchet,MgmtPct)</f>
        <v/>
      </c>
      <c r="L7195">
        <f>K7195*H7195</f>
        <v/>
      </c>
      <c r="M7195">
        <f>EXP(-rf*C7195)*L7195</f>
        <v/>
      </c>
      <c r="N7195">
        <f>EXP(-rf*C7195)*E7195</f>
        <v/>
      </c>
    </row>
    <row r="7196">
      <c r="A7196" t="n">
        <v>7188</v>
      </c>
      <c r="B7196">
        <f>RAND()</f>
        <v/>
      </c>
      <c r="C7196">
        <f>IF(B7196&lt;P_3,3,IF(B7196&lt;P_3+P_4,4,5))</f>
        <v/>
      </c>
      <c r="D7196">
        <f>NORM.S.INV(RAND())</f>
        <v/>
      </c>
      <c r="E7196">
        <f>V0*EXP((rf-q_leak-0.5*sigma^2)*C7196+sigma*SQRT(C7196)*D7196)</f>
        <v/>
      </c>
      <c r="F7196">
        <f>SHL_face*(1+SHL_rate)^C7196</f>
        <v/>
      </c>
      <c r="G7196">
        <f>Pref_face*(1+Pref_rate)^C7196</f>
        <v/>
      </c>
      <c r="H7196">
        <f>MAX(E7196-F7196-G7196,0)</f>
        <v/>
      </c>
      <c r="I7196">
        <f>MIN(E7196,F7196+G7196)+(1-MgmtPct)*H7196</f>
        <v/>
      </c>
      <c r="J7196">
        <f>IF(I7196/SponsorCost&gt;=RatchetTrigger,1,0)</f>
        <v/>
      </c>
      <c r="K7196">
        <f>IF(J7196=1,MgmtPctRatchet,MgmtPct)</f>
        <v/>
      </c>
      <c r="L7196">
        <f>K7196*H7196</f>
        <v/>
      </c>
      <c r="M7196">
        <f>EXP(-rf*C7196)*L7196</f>
        <v/>
      </c>
      <c r="N7196">
        <f>EXP(-rf*C7196)*E7196</f>
        <v/>
      </c>
    </row>
    <row r="7197">
      <c r="A7197" t="n">
        <v>7189</v>
      </c>
      <c r="B7197">
        <f>RAND()</f>
        <v/>
      </c>
      <c r="C7197">
        <f>IF(B7197&lt;P_3,3,IF(B7197&lt;P_3+P_4,4,5))</f>
        <v/>
      </c>
      <c r="D7197">
        <f>NORM.S.INV(RAND())</f>
        <v/>
      </c>
      <c r="E7197">
        <f>V0*EXP((rf-q_leak-0.5*sigma^2)*C7197+sigma*SQRT(C7197)*D7197)</f>
        <v/>
      </c>
      <c r="F7197">
        <f>SHL_face*(1+SHL_rate)^C7197</f>
        <v/>
      </c>
      <c r="G7197">
        <f>Pref_face*(1+Pref_rate)^C7197</f>
        <v/>
      </c>
      <c r="H7197">
        <f>MAX(E7197-F7197-G7197,0)</f>
        <v/>
      </c>
      <c r="I7197">
        <f>MIN(E7197,F7197+G7197)+(1-MgmtPct)*H7197</f>
        <v/>
      </c>
      <c r="J7197">
        <f>IF(I7197/SponsorCost&gt;=RatchetTrigger,1,0)</f>
        <v/>
      </c>
      <c r="K7197">
        <f>IF(J7197=1,MgmtPctRatchet,MgmtPct)</f>
        <v/>
      </c>
      <c r="L7197">
        <f>K7197*H7197</f>
        <v/>
      </c>
      <c r="M7197">
        <f>EXP(-rf*C7197)*L7197</f>
        <v/>
      </c>
      <c r="N7197">
        <f>EXP(-rf*C7197)*E7197</f>
        <v/>
      </c>
    </row>
    <row r="7198">
      <c r="A7198" t="n">
        <v>7190</v>
      </c>
      <c r="B7198">
        <f>RAND()</f>
        <v/>
      </c>
      <c r="C7198">
        <f>IF(B7198&lt;P_3,3,IF(B7198&lt;P_3+P_4,4,5))</f>
        <v/>
      </c>
      <c r="D7198">
        <f>NORM.S.INV(RAND())</f>
        <v/>
      </c>
      <c r="E7198">
        <f>V0*EXP((rf-q_leak-0.5*sigma^2)*C7198+sigma*SQRT(C7198)*D7198)</f>
        <v/>
      </c>
      <c r="F7198">
        <f>SHL_face*(1+SHL_rate)^C7198</f>
        <v/>
      </c>
      <c r="G7198">
        <f>Pref_face*(1+Pref_rate)^C7198</f>
        <v/>
      </c>
      <c r="H7198">
        <f>MAX(E7198-F7198-G7198,0)</f>
        <v/>
      </c>
      <c r="I7198">
        <f>MIN(E7198,F7198+G7198)+(1-MgmtPct)*H7198</f>
        <v/>
      </c>
      <c r="J7198">
        <f>IF(I7198/SponsorCost&gt;=RatchetTrigger,1,0)</f>
        <v/>
      </c>
      <c r="K7198">
        <f>IF(J7198=1,MgmtPctRatchet,MgmtPct)</f>
        <v/>
      </c>
      <c r="L7198">
        <f>K7198*H7198</f>
        <v/>
      </c>
      <c r="M7198">
        <f>EXP(-rf*C7198)*L7198</f>
        <v/>
      </c>
      <c r="N7198">
        <f>EXP(-rf*C7198)*E7198</f>
        <v/>
      </c>
    </row>
    <row r="7199">
      <c r="A7199" t="n">
        <v>7191</v>
      </c>
      <c r="B7199">
        <f>RAND()</f>
        <v/>
      </c>
      <c r="C7199">
        <f>IF(B7199&lt;P_3,3,IF(B7199&lt;P_3+P_4,4,5))</f>
        <v/>
      </c>
      <c r="D7199">
        <f>NORM.S.INV(RAND())</f>
        <v/>
      </c>
      <c r="E7199">
        <f>V0*EXP((rf-q_leak-0.5*sigma^2)*C7199+sigma*SQRT(C7199)*D7199)</f>
        <v/>
      </c>
      <c r="F7199">
        <f>SHL_face*(1+SHL_rate)^C7199</f>
        <v/>
      </c>
      <c r="G7199">
        <f>Pref_face*(1+Pref_rate)^C7199</f>
        <v/>
      </c>
      <c r="H7199">
        <f>MAX(E7199-F7199-G7199,0)</f>
        <v/>
      </c>
      <c r="I7199">
        <f>MIN(E7199,F7199+G7199)+(1-MgmtPct)*H7199</f>
        <v/>
      </c>
      <c r="J7199">
        <f>IF(I7199/SponsorCost&gt;=RatchetTrigger,1,0)</f>
        <v/>
      </c>
      <c r="K7199">
        <f>IF(J7199=1,MgmtPctRatchet,MgmtPct)</f>
        <v/>
      </c>
      <c r="L7199">
        <f>K7199*H7199</f>
        <v/>
      </c>
      <c r="M7199">
        <f>EXP(-rf*C7199)*L7199</f>
        <v/>
      </c>
      <c r="N7199">
        <f>EXP(-rf*C7199)*E7199</f>
        <v/>
      </c>
    </row>
    <row r="7200">
      <c r="A7200" t="n">
        <v>7192</v>
      </c>
      <c r="B7200">
        <f>RAND()</f>
        <v/>
      </c>
      <c r="C7200">
        <f>IF(B7200&lt;P_3,3,IF(B7200&lt;P_3+P_4,4,5))</f>
        <v/>
      </c>
      <c r="D7200">
        <f>NORM.S.INV(RAND())</f>
        <v/>
      </c>
      <c r="E7200">
        <f>V0*EXP((rf-q_leak-0.5*sigma^2)*C7200+sigma*SQRT(C7200)*D7200)</f>
        <v/>
      </c>
      <c r="F7200">
        <f>SHL_face*(1+SHL_rate)^C7200</f>
        <v/>
      </c>
      <c r="G7200">
        <f>Pref_face*(1+Pref_rate)^C7200</f>
        <v/>
      </c>
      <c r="H7200">
        <f>MAX(E7200-F7200-G7200,0)</f>
        <v/>
      </c>
      <c r="I7200">
        <f>MIN(E7200,F7200+G7200)+(1-MgmtPct)*H7200</f>
        <v/>
      </c>
      <c r="J7200">
        <f>IF(I7200/SponsorCost&gt;=RatchetTrigger,1,0)</f>
        <v/>
      </c>
      <c r="K7200">
        <f>IF(J7200=1,MgmtPctRatchet,MgmtPct)</f>
        <v/>
      </c>
      <c r="L7200">
        <f>K7200*H7200</f>
        <v/>
      </c>
      <c r="M7200">
        <f>EXP(-rf*C7200)*L7200</f>
        <v/>
      </c>
      <c r="N7200">
        <f>EXP(-rf*C7200)*E7200</f>
        <v/>
      </c>
    </row>
    <row r="7201">
      <c r="A7201" t="n">
        <v>7193</v>
      </c>
      <c r="B7201">
        <f>RAND()</f>
        <v/>
      </c>
      <c r="C7201">
        <f>IF(B7201&lt;P_3,3,IF(B7201&lt;P_3+P_4,4,5))</f>
        <v/>
      </c>
      <c r="D7201">
        <f>NORM.S.INV(RAND())</f>
        <v/>
      </c>
      <c r="E7201">
        <f>V0*EXP((rf-q_leak-0.5*sigma^2)*C7201+sigma*SQRT(C7201)*D7201)</f>
        <v/>
      </c>
      <c r="F7201">
        <f>SHL_face*(1+SHL_rate)^C7201</f>
        <v/>
      </c>
      <c r="G7201">
        <f>Pref_face*(1+Pref_rate)^C7201</f>
        <v/>
      </c>
      <c r="H7201">
        <f>MAX(E7201-F7201-G7201,0)</f>
        <v/>
      </c>
      <c r="I7201">
        <f>MIN(E7201,F7201+G7201)+(1-MgmtPct)*H7201</f>
        <v/>
      </c>
      <c r="J7201">
        <f>IF(I7201/SponsorCost&gt;=RatchetTrigger,1,0)</f>
        <v/>
      </c>
      <c r="K7201">
        <f>IF(J7201=1,MgmtPctRatchet,MgmtPct)</f>
        <v/>
      </c>
      <c r="L7201">
        <f>K7201*H7201</f>
        <v/>
      </c>
      <c r="M7201">
        <f>EXP(-rf*C7201)*L7201</f>
        <v/>
      </c>
      <c r="N7201">
        <f>EXP(-rf*C7201)*E7201</f>
        <v/>
      </c>
    </row>
    <row r="7202">
      <c r="A7202" t="n">
        <v>7194</v>
      </c>
      <c r="B7202">
        <f>RAND()</f>
        <v/>
      </c>
      <c r="C7202">
        <f>IF(B7202&lt;P_3,3,IF(B7202&lt;P_3+P_4,4,5))</f>
        <v/>
      </c>
      <c r="D7202">
        <f>NORM.S.INV(RAND())</f>
        <v/>
      </c>
      <c r="E7202">
        <f>V0*EXP((rf-q_leak-0.5*sigma^2)*C7202+sigma*SQRT(C7202)*D7202)</f>
        <v/>
      </c>
      <c r="F7202">
        <f>SHL_face*(1+SHL_rate)^C7202</f>
        <v/>
      </c>
      <c r="G7202">
        <f>Pref_face*(1+Pref_rate)^C7202</f>
        <v/>
      </c>
      <c r="H7202">
        <f>MAX(E7202-F7202-G7202,0)</f>
        <v/>
      </c>
      <c r="I7202">
        <f>MIN(E7202,F7202+G7202)+(1-MgmtPct)*H7202</f>
        <v/>
      </c>
      <c r="J7202">
        <f>IF(I7202/SponsorCost&gt;=RatchetTrigger,1,0)</f>
        <v/>
      </c>
      <c r="K7202">
        <f>IF(J7202=1,MgmtPctRatchet,MgmtPct)</f>
        <v/>
      </c>
      <c r="L7202">
        <f>K7202*H7202</f>
        <v/>
      </c>
      <c r="M7202">
        <f>EXP(-rf*C7202)*L7202</f>
        <v/>
      </c>
      <c r="N7202">
        <f>EXP(-rf*C7202)*E7202</f>
        <v/>
      </c>
    </row>
    <row r="7203">
      <c r="A7203" t="n">
        <v>7195</v>
      </c>
      <c r="B7203">
        <f>RAND()</f>
        <v/>
      </c>
      <c r="C7203">
        <f>IF(B7203&lt;P_3,3,IF(B7203&lt;P_3+P_4,4,5))</f>
        <v/>
      </c>
      <c r="D7203">
        <f>NORM.S.INV(RAND())</f>
        <v/>
      </c>
      <c r="E7203">
        <f>V0*EXP((rf-q_leak-0.5*sigma^2)*C7203+sigma*SQRT(C7203)*D7203)</f>
        <v/>
      </c>
      <c r="F7203">
        <f>SHL_face*(1+SHL_rate)^C7203</f>
        <v/>
      </c>
      <c r="G7203">
        <f>Pref_face*(1+Pref_rate)^C7203</f>
        <v/>
      </c>
      <c r="H7203">
        <f>MAX(E7203-F7203-G7203,0)</f>
        <v/>
      </c>
      <c r="I7203">
        <f>MIN(E7203,F7203+G7203)+(1-MgmtPct)*H7203</f>
        <v/>
      </c>
      <c r="J7203">
        <f>IF(I7203/SponsorCost&gt;=RatchetTrigger,1,0)</f>
        <v/>
      </c>
      <c r="K7203">
        <f>IF(J7203=1,MgmtPctRatchet,MgmtPct)</f>
        <v/>
      </c>
      <c r="L7203">
        <f>K7203*H7203</f>
        <v/>
      </c>
      <c r="M7203">
        <f>EXP(-rf*C7203)*L7203</f>
        <v/>
      </c>
      <c r="N7203">
        <f>EXP(-rf*C7203)*E7203</f>
        <v/>
      </c>
    </row>
    <row r="7204">
      <c r="A7204" t="n">
        <v>7196</v>
      </c>
      <c r="B7204">
        <f>RAND()</f>
        <v/>
      </c>
      <c r="C7204">
        <f>IF(B7204&lt;P_3,3,IF(B7204&lt;P_3+P_4,4,5))</f>
        <v/>
      </c>
      <c r="D7204">
        <f>NORM.S.INV(RAND())</f>
        <v/>
      </c>
      <c r="E7204">
        <f>V0*EXP((rf-q_leak-0.5*sigma^2)*C7204+sigma*SQRT(C7204)*D7204)</f>
        <v/>
      </c>
      <c r="F7204">
        <f>SHL_face*(1+SHL_rate)^C7204</f>
        <v/>
      </c>
      <c r="G7204">
        <f>Pref_face*(1+Pref_rate)^C7204</f>
        <v/>
      </c>
      <c r="H7204">
        <f>MAX(E7204-F7204-G7204,0)</f>
        <v/>
      </c>
      <c r="I7204">
        <f>MIN(E7204,F7204+G7204)+(1-MgmtPct)*H7204</f>
        <v/>
      </c>
      <c r="J7204">
        <f>IF(I7204/SponsorCost&gt;=RatchetTrigger,1,0)</f>
        <v/>
      </c>
      <c r="K7204">
        <f>IF(J7204=1,MgmtPctRatchet,MgmtPct)</f>
        <v/>
      </c>
      <c r="L7204">
        <f>K7204*H7204</f>
        <v/>
      </c>
      <c r="M7204">
        <f>EXP(-rf*C7204)*L7204</f>
        <v/>
      </c>
      <c r="N7204">
        <f>EXP(-rf*C7204)*E7204</f>
        <v/>
      </c>
    </row>
    <row r="7205">
      <c r="A7205" t="n">
        <v>7197</v>
      </c>
      <c r="B7205">
        <f>RAND()</f>
        <v/>
      </c>
      <c r="C7205">
        <f>IF(B7205&lt;P_3,3,IF(B7205&lt;P_3+P_4,4,5))</f>
        <v/>
      </c>
      <c r="D7205">
        <f>NORM.S.INV(RAND())</f>
        <v/>
      </c>
      <c r="E7205">
        <f>V0*EXP((rf-q_leak-0.5*sigma^2)*C7205+sigma*SQRT(C7205)*D7205)</f>
        <v/>
      </c>
      <c r="F7205">
        <f>SHL_face*(1+SHL_rate)^C7205</f>
        <v/>
      </c>
      <c r="G7205">
        <f>Pref_face*(1+Pref_rate)^C7205</f>
        <v/>
      </c>
      <c r="H7205">
        <f>MAX(E7205-F7205-G7205,0)</f>
        <v/>
      </c>
      <c r="I7205">
        <f>MIN(E7205,F7205+G7205)+(1-MgmtPct)*H7205</f>
        <v/>
      </c>
      <c r="J7205">
        <f>IF(I7205/SponsorCost&gt;=RatchetTrigger,1,0)</f>
        <v/>
      </c>
      <c r="K7205">
        <f>IF(J7205=1,MgmtPctRatchet,MgmtPct)</f>
        <v/>
      </c>
      <c r="L7205">
        <f>K7205*H7205</f>
        <v/>
      </c>
      <c r="M7205">
        <f>EXP(-rf*C7205)*L7205</f>
        <v/>
      </c>
      <c r="N7205">
        <f>EXP(-rf*C7205)*E7205</f>
        <v/>
      </c>
    </row>
    <row r="7206">
      <c r="A7206" t="n">
        <v>7198</v>
      </c>
      <c r="B7206">
        <f>RAND()</f>
        <v/>
      </c>
      <c r="C7206">
        <f>IF(B7206&lt;P_3,3,IF(B7206&lt;P_3+P_4,4,5))</f>
        <v/>
      </c>
      <c r="D7206">
        <f>NORM.S.INV(RAND())</f>
        <v/>
      </c>
      <c r="E7206">
        <f>V0*EXP((rf-q_leak-0.5*sigma^2)*C7206+sigma*SQRT(C7206)*D7206)</f>
        <v/>
      </c>
      <c r="F7206">
        <f>SHL_face*(1+SHL_rate)^C7206</f>
        <v/>
      </c>
      <c r="G7206">
        <f>Pref_face*(1+Pref_rate)^C7206</f>
        <v/>
      </c>
      <c r="H7206">
        <f>MAX(E7206-F7206-G7206,0)</f>
        <v/>
      </c>
      <c r="I7206">
        <f>MIN(E7206,F7206+G7206)+(1-MgmtPct)*H7206</f>
        <v/>
      </c>
      <c r="J7206">
        <f>IF(I7206/SponsorCost&gt;=RatchetTrigger,1,0)</f>
        <v/>
      </c>
      <c r="K7206">
        <f>IF(J7206=1,MgmtPctRatchet,MgmtPct)</f>
        <v/>
      </c>
      <c r="L7206">
        <f>K7206*H7206</f>
        <v/>
      </c>
      <c r="M7206">
        <f>EXP(-rf*C7206)*L7206</f>
        <v/>
      </c>
      <c r="N7206">
        <f>EXP(-rf*C7206)*E7206</f>
        <v/>
      </c>
    </row>
    <row r="7207">
      <c r="A7207" t="n">
        <v>7199</v>
      </c>
      <c r="B7207">
        <f>RAND()</f>
        <v/>
      </c>
      <c r="C7207">
        <f>IF(B7207&lt;P_3,3,IF(B7207&lt;P_3+P_4,4,5))</f>
        <v/>
      </c>
      <c r="D7207">
        <f>NORM.S.INV(RAND())</f>
        <v/>
      </c>
      <c r="E7207">
        <f>V0*EXP((rf-q_leak-0.5*sigma^2)*C7207+sigma*SQRT(C7207)*D7207)</f>
        <v/>
      </c>
      <c r="F7207">
        <f>SHL_face*(1+SHL_rate)^C7207</f>
        <v/>
      </c>
      <c r="G7207">
        <f>Pref_face*(1+Pref_rate)^C7207</f>
        <v/>
      </c>
      <c r="H7207">
        <f>MAX(E7207-F7207-G7207,0)</f>
        <v/>
      </c>
      <c r="I7207">
        <f>MIN(E7207,F7207+G7207)+(1-MgmtPct)*H7207</f>
        <v/>
      </c>
      <c r="J7207">
        <f>IF(I7207/SponsorCost&gt;=RatchetTrigger,1,0)</f>
        <v/>
      </c>
      <c r="K7207">
        <f>IF(J7207=1,MgmtPctRatchet,MgmtPct)</f>
        <v/>
      </c>
      <c r="L7207">
        <f>K7207*H7207</f>
        <v/>
      </c>
      <c r="M7207">
        <f>EXP(-rf*C7207)*L7207</f>
        <v/>
      </c>
      <c r="N7207">
        <f>EXP(-rf*C7207)*E7207</f>
        <v/>
      </c>
    </row>
    <row r="7208">
      <c r="A7208" t="n">
        <v>7200</v>
      </c>
      <c r="B7208">
        <f>RAND()</f>
        <v/>
      </c>
      <c r="C7208">
        <f>IF(B7208&lt;P_3,3,IF(B7208&lt;P_3+P_4,4,5))</f>
        <v/>
      </c>
      <c r="D7208">
        <f>NORM.S.INV(RAND())</f>
        <v/>
      </c>
      <c r="E7208">
        <f>V0*EXP((rf-q_leak-0.5*sigma^2)*C7208+sigma*SQRT(C7208)*D7208)</f>
        <v/>
      </c>
      <c r="F7208">
        <f>SHL_face*(1+SHL_rate)^C7208</f>
        <v/>
      </c>
      <c r="G7208">
        <f>Pref_face*(1+Pref_rate)^C7208</f>
        <v/>
      </c>
      <c r="H7208">
        <f>MAX(E7208-F7208-G7208,0)</f>
        <v/>
      </c>
      <c r="I7208">
        <f>MIN(E7208,F7208+G7208)+(1-MgmtPct)*H7208</f>
        <v/>
      </c>
      <c r="J7208">
        <f>IF(I7208/SponsorCost&gt;=RatchetTrigger,1,0)</f>
        <v/>
      </c>
      <c r="K7208">
        <f>IF(J7208=1,MgmtPctRatchet,MgmtPct)</f>
        <v/>
      </c>
      <c r="L7208">
        <f>K7208*H7208</f>
        <v/>
      </c>
      <c r="M7208">
        <f>EXP(-rf*C7208)*L7208</f>
        <v/>
      </c>
      <c r="N7208">
        <f>EXP(-rf*C7208)*E7208</f>
        <v/>
      </c>
    </row>
    <row r="7209">
      <c r="A7209" t="n">
        <v>7201</v>
      </c>
      <c r="B7209">
        <f>RAND()</f>
        <v/>
      </c>
      <c r="C7209">
        <f>IF(B7209&lt;P_3,3,IF(B7209&lt;P_3+P_4,4,5))</f>
        <v/>
      </c>
      <c r="D7209">
        <f>NORM.S.INV(RAND())</f>
        <v/>
      </c>
      <c r="E7209">
        <f>V0*EXP((rf-q_leak-0.5*sigma^2)*C7209+sigma*SQRT(C7209)*D7209)</f>
        <v/>
      </c>
      <c r="F7209">
        <f>SHL_face*(1+SHL_rate)^C7209</f>
        <v/>
      </c>
      <c r="G7209">
        <f>Pref_face*(1+Pref_rate)^C7209</f>
        <v/>
      </c>
      <c r="H7209">
        <f>MAX(E7209-F7209-G7209,0)</f>
        <v/>
      </c>
      <c r="I7209">
        <f>MIN(E7209,F7209+G7209)+(1-MgmtPct)*H7209</f>
        <v/>
      </c>
      <c r="J7209">
        <f>IF(I7209/SponsorCost&gt;=RatchetTrigger,1,0)</f>
        <v/>
      </c>
      <c r="K7209">
        <f>IF(J7209=1,MgmtPctRatchet,MgmtPct)</f>
        <v/>
      </c>
      <c r="L7209">
        <f>K7209*H7209</f>
        <v/>
      </c>
      <c r="M7209">
        <f>EXP(-rf*C7209)*L7209</f>
        <v/>
      </c>
      <c r="N7209">
        <f>EXP(-rf*C7209)*E7209</f>
        <v/>
      </c>
    </row>
    <row r="7210">
      <c r="A7210" t="n">
        <v>7202</v>
      </c>
      <c r="B7210">
        <f>RAND()</f>
        <v/>
      </c>
      <c r="C7210">
        <f>IF(B7210&lt;P_3,3,IF(B7210&lt;P_3+P_4,4,5))</f>
        <v/>
      </c>
      <c r="D7210">
        <f>NORM.S.INV(RAND())</f>
        <v/>
      </c>
      <c r="E7210">
        <f>V0*EXP((rf-q_leak-0.5*sigma^2)*C7210+sigma*SQRT(C7210)*D7210)</f>
        <v/>
      </c>
      <c r="F7210">
        <f>SHL_face*(1+SHL_rate)^C7210</f>
        <v/>
      </c>
      <c r="G7210">
        <f>Pref_face*(1+Pref_rate)^C7210</f>
        <v/>
      </c>
      <c r="H7210">
        <f>MAX(E7210-F7210-G7210,0)</f>
        <v/>
      </c>
      <c r="I7210">
        <f>MIN(E7210,F7210+G7210)+(1-MgmtPct)*H7210</f>
        <v/>
      </c>
      <c r="J7210">
        <f>IF(I7210/SponsorCost&gt;=RatchetTrigger,1,0)</f>
        <v/>
      </c>
      <c r="K7210">
        <f>IF(J7210=1,MgmtPctRatchet,MgmtPct)</f>
        <v/>
      </c>
      <c r="L7210">
        <f>K7210*H7210</f>
        <v/>
      </c>
      <c r="M7210">
        <f>EXP(-rf*C7210)*L7210</f>
        <v/>
      </c>
      <c r="N7210">
        <f>EXP(-rf*C7210)*E7210</f>
        <v/>
      </c>
    </row>
    <row r="7211">
      <c r="A7211" t="n">
        <v>7203</v>
      </c>
      <c r="B7211">
        <f>RAND()</f>
        <v/>
      </c>
      <c r="C7211">
        <f>IF(B7211&lt;P_3,3,IF(B7211&lt;P_3+P_4,4,5))</f>
        <v/>
      </c>
      <c r="D7211">
        <f>NORM.S.INV(RAND())</f>
        <v/>
      </c>
      <c r="E7211">
        <f>V0*EXP((rf-q_leak-0.5*sigma^2)*C7211+sigma*SQRT(C7211)*D7211)</f>
        <v/>
      </c>
      <c r="F7211">
        <f>SHL_face*(1+SHL_rate)^C7211</f>
        <v/>
      </c>
      <c r="G7211">
        <f>Pref_face*(1+Pref_rate)^C7211</f>
        <v/>
      </c>
      <c r="H7211">
        <f>MAX(E7211-F7211-G7211,0)</f>
        <v/>
      </c>
      <c r="I7211">
        <f>MIN(E7211,F7211+G7211)+(1-MgmtPct)*H7211</f>
        <v/>
      </c>
      <c r="J7211">
        <f>IF(I7211/SponsorCost&gt;=RatchetTrigger,1,0)</f>
        <v/>
      </c>
      <c r="K7211">
        <f>IF(J7211=1,MgmtPctRatchet,MgmtPct)</f>
        <v/>
      </c>
      <c r="L7211">
        <f>K7211*H7211</f>
        <v/>
      </c>
      <c r="M7211">
        <f>EXP(-rf*C7211)*L7211</f>
        <v/>
      </c>
      <c r="N7211">
        <f>EXP(-rf*C7211)*E7211</f>
        <v/>
      </c>
    </row>
    <row r="7212">
      <c r="A7212" t="n">
        <v>7204</v>
      </c>
      <c r="B7212">
        <f>RAND()</f>
        <v/>
      </c>
      <c r="C7212">
        <f>IF(B7212&lt;P_3,3,IF(B7212&lt;P_3+P_4,4,5))</f>
        <v/>
      </c>
      <c r="D7212">
        <f>NORM.S.INV(RAND())</f>
        <v/>
      </c>
      <c r="E7212">
        <f>V0*EXP((rf-q_leak-0.5*sigma^2)*C7212+sigma*SQRT(C7212)*D7212)</f>
        <v/>
      </c>
      <c r="F7212">
        <f>SHL_face*(1+SHL_rate)^C7212</f>
        <v/>
      </c>
      <c r="G7212">
        <f>Pref_face*(1+Pref_rate)^C7212</f>
        <v/>
      </c>
      <c r="H7212">
        <f>MAX(E7212-F7212-G7212,0)</f>
        <v/>
      </c>
      <c r="I7212">
        <f>MIN(E7212,F7212+G7212)+(1-MgmtPct)*H7212</f>
        <v/>
      </c>
      <c r="J7212">
        <f>IF(I7212/SponsorCost&gt;=RatchetTrigger,1,0)</f>
        <v/>
      </c>
      <c r="K7212">
        <f>IF(J7212=1,MgmtPctRatchet,MgmtPct)</f>
        <v/>
      </c>
      <c r="L7212">
        <f>K7212*H7212</f>
        <v/>
      </c>
      <c r="M7212">
        <f>EXP(-rf*C7212)*L7212</f>
        <v/>
      </c>
      <c r="N7212">
        <f>EXP(-rf*C7212)*E7212</f>
        <v/>
      </c>
    </row>
    <row r="7213">
      <c r="A7213" t="n">
        <v>7205</v>
      </c>
      <c r="B7213">
        <f>RAND()</f>
        <v/>
      </c>
      <c r="C7213">
        <f>IF(B7213&lt;P_3,3,IF(B7213&lt;P_3+P_4,4,5))</f>
        <v/>
      </c>
      <c r="D7213">
        <f>NORM.S.INV(RAND())</f>
        <v/>
      </c>
      <c r="E7213">
        <f>V0*EXP((rf-q_leak-0.5*sigma^2)*C7213+sigma*SQRT(C7213)*D7213)</f>
        <v/>
      </c>
      <c r="F7213">
        <f>SHL_face*(1+SHL_rate)^C7213</f>
        <v/>
      </c>
      <c r="G7213">
        <f>Pref_face*(1+Pref_rate)^C7213</f>
        <v/>
      </c>
      <c r="H7213">
        <f>MAX(E7213-F7213-G7213,0)</f>
        <v/>
      </c>
      <c r="I7213">
        <f>MIN(E7213,F7213+G7213)+(1-MgmtPct)*H7213</f>
        <v/>
      </c>
      <c r="J7213">
        <f>IF(I7213/SponsorCost&gt;=RatchetTrigger,1,0)</f>
        <v/>
      </c>
      <c r="K7213">
        <f>IF(J7213=1,MgmtPctRatchet,MgmtPct)</f>
        <v/>
      </c>
      <c r="L7213">
        <f>K7213*H7213</f>
        <v/>
      </c>
      <c r="M7213">
        <f>EXP(-rf*C7213)*L7213</f>
        <v/>
      </c>
      <c r="N7213">
        <f>EXP(-rf*C7213)*E7213</f>
        <v/>
      </c>
    </row>
    <row r="7214">
      <c r="A7214" t="n">
        <v>7206</v>
      </c>
      <c r="B7214">
        <f>RAND()</f>
        <v/>
      </c>
      <c r="C7214">
        <f>IF(B7214&lt;P_3,3,IF(B7214&lt;P_3+P_4,4,5))</f>
        <v/>
      </c>
      <c r="D7214">
        <f>NORM.S.INV(RAND())</f>
        <v/>
      </c>
      <c r="E7214">
        <f>V0*EXP((rf-q_leak-0.5*sigma^2)*C7214+sigma*SQRT(C7214)*D7214)</f>
        <v/>
      </c>
      <c r="F7214">
        <f>SHL_face*(1+SHL_rate)^C7214</f>
        <v/>
      </c>
      <c r="G7214">
        <f>Pref_face*(1+Pref_rate)^C7214</f>
        <v/>
      </c>
      <c r="H7214">
        <f>MAX(E7214-F7214-G7214,0)</f>
        <v/>
      </c>
      <c r="I7214">
        <f>MIN(E7214,F7214+G7214)+(1-MgmtPct)*H7214</f>
        <v/>
      </c>
      <c r="J7214">
        <f>IF(I7214/SponsorCost&gt;=RatchetTrigger,1,0)</f>
        <v/>
      </c>
      <c r="K7214">
        <f>IF(J7214=1,MgmtPctRatchet,MgmtPct)</f>
        <v/>
      </c>
      <c r="L7214">
        <f>K7214*H7214</f>
        <v/>
      </c>
      <c r="M7214">
        <f>EXP(-rf*C7214)*L7214</f>
        <v/>
      </c>
      <c r="N7214">
        <f>EXP(-rf*C7214)*E7214</f>
        <v/>
      </c>
    </row>
    <row r="7215">
      <c r="A7215" t="n">
        <v>7207</v>
      </c>
      <c r="B7215">
        <f>RAND()</f>
        <v/>
      </c>
      <c r="C7215">
        <f>IF(B7215&lt;P_3,3,IF(B7215&lt;P_3+P_4,4,5))</f>
        <v/>
      </c>
      <c r="D7215">
        <f>NORM.S.INV(RAND())</f>
        <v/>
      </c>
      <c r="E7215">
        <f>V0*EXP((rf-q_leak-0.5*sigma^2)*C7215+sigma*SQRT(C7215)*D7215)</f>
        <v/>
      </c>
      <c r="F7215">
        <f>SHL_face*(1+SHL_rate)^C7215</f>
        <v/>
      </c>
      <c r="G7215">
        <f>Pref_face*(1+Pref_rate)^C7215</f>
        <v/>
      </c>
      <c r="H7215">
        <f>MAX(E7215-F7215-G7215,0)</f>
        <v/>
      </c>
      <c r="I7215">
        <f>MIN(E7215,F7215+G7215)+(1-MgmtPct)*H7215</f>
        <v/>
      </c>
      <c r="J7215">
        <f>IF(I7215/SponsorCost&gt;=RatchetTrigger,1,0)</f>
        <v/>
      </c>
      <c r="K7215">
        <f>IF(J7215=1,MgmtPctRatchet,MgmtPct)</f>
        <v/>
      </c>
      <c r="L7215">
        <f>K7215*H7215</f>
        <v/>
      </c>
      <c r="M7215">
        <f>EXP(-rf*C7215)*L7215</f>
        <v/>
      </c>
      <c r="N7215">
        <f>EXP(-rf*C7215)*E7215</f>
        <v/>
      </c>
    </row>
    <row r="7216">
      <c r="A7216" t="n">
        <v>7208</v>
      </c>
      <c r="B7216">
        <f>RAND()</f>
        <v/>
      </c>
      <c r="C7216">
        <f>IF(B7216&lt;P_3,3,IF(B7216&lt;P_3+P_4,4,5))</f>
        <v/>
      </c>
      <c r="D7216">
        <f>NORM.S.INV(RAND())</f>
        <v/>
      </c>
      <c r="E7216">
        <f>V0*EXP((rf-q_leak-0.5*sigma^2)*C7216+sigma*SQRT(C7216)*D7216)</f>
        <v/>
      </c>
      <c r="F7216">
        <f>SHL_face*(1+SHL_rate)^C7216</f>
        <v/>
      </c>
      <c r="G7216">
        <f>Pref_face*(1+Pref_rate)^C7216</f>
        <v/>
      </c>
      <c r="H7216">
        <f>MAX(E7216-F7216-G7216,0)</f>
        <v/>
      </c>
      <c r="I7216">
        <f>MIN(E7216,F7216+G7216)+(1-MgmtPct)*H7216</f>
        <v/>
      </c>
      <c r="J7216">
        <f>IF(I7216/SponsorCost&gt;=RatchetTrigger,1,0)</f>
        <v/>
      </c>
      <c r="K7216">
        <f>IF(J7216=1,MgmtPctRatchet,MgmtPct)</f>
        <v/>
      </c>
      <c r="L7216">
        <f>K7216*H7216</f>
        <v/>
      </c>
      <c r="M7216">
        <f>EXP(-rf*C7216)*L7216</f>
        <v/>
      </c>
      <c r="N7216">
        <f>EXP(-rf*C7216)*E7216</f>
        <v/>
      </c>
    </row>
    <row r="7217">
      <c r="A7217" t="n">
        <v>7209</v>
      </c>
      <c r="B7217">
        <f>RAND()</f>
        <v/>
      </c>
      <c r="C7217">
        <f>IF(B7217&lt;P_3,3,IF(B7217&lt;P_3+P_4,4,5))</f>
        <v/>
      </c>
      <c r="D7217">
        <f>NORM.S.INV(RAND())</f>
        <v/>
      </c>
      <c r="E7217">
        <f>V0*EXP((rf-q_leak-0.5*sigma^2)*C7217+sigma*SQRT(C7217)*D7217)</f>
        <v/>
      </c>
      <c r="F7217">
        <f>SHL_face*(1+SHL_rate)^C7217</f>
        <v/>
      </c>
      <c r="G7217">
        <f>Pref_face*(1+Pref_rate)^C7217</f>
        <v/>
      </c>
      <c r="H7217">
        <f>MAX(E7217-F7217-G7217,0)</f>
        <v/>
      </c>
      <c r="I7217">
        <f>MIN(E7217,F7217+G7217)+(1-MgmtPct)*H7217</f>
        <v/>
      </c>
      <c r="J7217">
        <f>IF(I7217/SponsorCost&gt;=RatchetTrigger,1,0)</f>
        <v/>
      </c>
      <c r="K7217">
        <f>IF(J7217=1,MgmtPctRatchet,MgmtPct)</f>
        <v/>
      </c>
      <c r="L7217">
        <f>K7217*H7217</f>
        <v/>
      </c>
      <c r="M7217">
        <f>EXP(-rf*C7217)*L7217</f>
        <v/>
      </c>
      <c r="N7217">
        <f>EXP(-rf*C7217)*E7217</f>
        <v/>
      </c>
    </row>
    <row r="7218">
      <c r="A7218" t="n">
        <v>7210</v>
      </c>
      <c r="B7218">
        <f>RAND()</f>
        <v/>
      </c>
      <c r="C7218">
        <f>IF(B7218&lt;P_3,3,IF(B7218&lt;P_3+P_4,4,5))</f>
        <v/>
      </c>
      <c r="D7218">
        <f>NORM.S.INV(RAND())</f>
        <v/>
      </c>
      <c r="E7218">
        <f>V0*EXP((rf-q_leak-0.5*sigma^2)*C7218+sigma*SQRT(C7218)*D7218)</f>
        <v/>
      </c>
      <c r="F7218">
        <f>SHL_face*(1+SHL_rate)^C7218</f>
        <v/>
      </c>
      <c r="G7218">
        <f>Pref_face*(1+Pref_rate)^C7218</f>
        <v/>
      </c>
      <c r="H7218">
        <f>MAX(E7218-F7218-G7218,0)</f>
        <v/>
      </c>
      <c r="I7218">
        <f>MIN(E7218,F7218+G7218)+(1-MgmtPct)*H7218</f>
        <v/>
      </c>
      <c r="J7218">
        <f>IF(I7218/SponsorCost&gt;=RatchetTrigger,1,0)</f>
        <v/>
      </c>
      <c r="K7218">
        <f>IF(J7218=1,MgmtPctRatchet,MgmtPct)</f>
        <v/>
      </c>
      <c r="L7218">
        <f>K7218*H7218</f>
        <v/>
      </c>
      <c r="M7218">
        <f>EXP(-rf*C7218)*L7218</f>
        <v/>
      </c>
      <c r="N7218">
        <f>EXP(-rf*C7218)*E7218</f>
        <v/>
      </c>
    </row>
    <row r="7219">
      <c r="A7219" t="n">
        <v>7211</v>
      </c>
      <c r="B7219">
        <f>RAND()</f>
        <v/>
      </c>
      <c r="C7219">
        <f>IF(B7219&lt;P_3,3,IF(B7219&lt;P_3+P_4,4,5))</f>
        <v/>
      </c>
      <c r="D7219">
        <f>NORM.S.INV(RAND())</f>
        <v/>
      </c>
      <c r="E7219">
        <f>V0*EXP((rf-q_leak-0.5*sigma^2)*C7219+sigma*SQRT(C7219)*D7219)</f>
        <v/>
      </c>
      <c r="F7219">
        <f>SHL_face*(1+SHL_rate)^C7219</f>
        <v/>
      </c>
      <c r="G7219">
        <f>Pref_face*(1+Pref_rate)^C7219</f>
        <v/>
      </c>
      <c r="H7219">
        <f>MAX(E7219-F7219-G7219,0)</f>
        <v/>
      </c>
      <c r="I7219">
        <f>MIN(E7219,F7219+G7219)+(1-MgmtPct)*H7219</f>
        <v/>
      </c>
      <c r="J7219">
        <f>IF(I7219/SponsorCost&gt;=RatchetTrigger,1,0)</f>
        <v/>
      </c>
      <c r="K7219">
        <f>IF(J7219=1,MgmtPctRatchet,MgmtPct)</f>
        <v/>
      </c>
      <c r="L7219">
        <f>K7219*H7219</f>
        <v/>
      </c>
      <c r="M7219">
        <f>EXP(-rf*C7219)*L7219</f>
        <v/>
      </c>
      <c r="N7219">
        <f>EXP(-rf*C7219)*E7219</f>
        <v/>
      </c>
    </row>
    <row r="7220">
      <c r="A7220" t="n">
        <v>7212</v>
      </c>
      <c r="B7220">
        <f>RAND()</f>
        <v/>
      </c>
      <c r="C7220">
        <f>IF(B7220&lt;P_3,3,IF(B7220&lt;P_3+P_4,4,5))</f>
        <v/>
      </c>
      <c r="D7220">
        <f>NORM.S.INV(RAND())</f>
        <v/>
      </c>
      <c r="E7220">
        <f>V0*EXP((rf-q_leak-0.5*sigma^2)*C7220+sigma*SQRT(C7220)*D7220)</f>
        <v/>
      </c>
      <c r="F7220">
        <f>SHL_face*(1+SHL_rate)^C7220</f>
        <v/>
      </c>
      <c r="G7220">
        <f>Pref_face*(1+Pref_rate)^C7220</f>
        <v/>
      </c>
      <c r="H7220">
        <f>MAX(E7220-F7220-G7220,0)</f>
        <v/>
      </c>
      <c r="I7220">
        <f>MIN(E7220,F7220+G7220)+(1-MgmtPct)*H7220</f>
        <v/>
      </c>
      <c r="J7220">
        <f>IF(I7220/SponsorCost&gt;=RatchetTrigger,1,0)</f>
        <v/>
      </c>
      <c r="K7220">
        <f>IF(J7220=1,MgmtPctRatchet,MgmtPct)</f>
        <v/>
      </c>
      <c r="L7220">
        <f>K7220*H7220</f>
        <v/>
      </c>
      <c r="M7220">
        <f>EXP(-rf*C7220)*L7220</f>
        <v/>
      </c>
      <c r="N7220">
        <f>EXP(-rf*C7220)*E7220</f>
        <v/>
      </c>
    </row>
    <row r="7221">
      <c r="A7221" t="n">
        <v>7213</v>
      </c>
      <c r="B7221">
        <f>RAND()</f>
        <v/>
      </c>
      <c r="C7221">
        <f>IF(B7221&lt;P_3,3,IF(B7221&lt;P_3+P_4,4,5))</f>
        <v/>
      </c>
      <c r="D7221">
        <f>NORM.S.INV(RAND())</f>
        <v/>
      </c>
      <c r="E7221">
        <f>V0*EXP((rf-q_leak-0.5*sigma^2)*C7221+sigma*SQRT(C7221)*D7221)</f>
        <v/>
      </c>
      <c r="F7221">
        <f>SHL_face*(1+SHL_rate)^C7221</f>
        <v/>
      </c>
      <c r="G7221">
        <f>Pref_face*(1+Pref_rate)^C7221</f>
        <v/>
      </c>
      <c r="H7221">
        <f>MAX(E7221-F7221-G7221,0)</f>
        <v/>
      </c>
      <c r="I7221">
        <f>MIN(E7221,F7221+G7221)+(1-MgmtPct)*H7221</f>
        <v/>
      </c>
      <c r="J7221">
        <f>IF(I7221/SponsorCost&gt;=RatchetTrigger,1,0)</f>
        <v/>
      </c>
      <c r="K7221">
        <f>IF(J7221=1,MgmtPctRatchet,MgmtPct)</f>
        <v/>
      </c>
      <c r="L7221">
        <f>K7221*H7221</f>
        <v/>
      </c>
      <c r="M7221">
        <f>EXP(-rf*C7221)*L7221</f>
        <v/>
      </c>
      <c r="N7221">
        <f>EXP(-rf*C7221)*E7221</f>
        <v/>
      </c>
    </row>
    <row r="7222">
      <c r="A7222" t="n">
        <v>7214</v>
      </c>
      <c r="B7222">
        <f>RAND()</f>
        <v/>
      </c>
      <c r="C7222">
        <f>IF(B7222&lt;P_3,3,IF(B7222&lt;P_3+P_4,4,5))</f>
        <v/>
      </c>
      <c r="D7222">
        <f>NORM.S.INV(RAND())</f>
        <v/>
      </c>
      <c r="E7222">
        <f>V0*EXP((rf-q_leak-0.5*sigma^2)*C7222+sigma*SQRT(C7222)*D7222)</f>
        <v/>
      </c>
      <c r="F7222">
        <f>SHL_face*(1+SHL_rate)^C7222</f>
        <v/>
      </c>
      <c r="G7222">
        <f>Pref_face*(1+Pref_rate)^C7222</f>
        <v/>
      </c>
      <c r="H7222">
        <f>MAX(E7222-F7222-G7222,0)</f>
        <v/>
      </c>
      <c r="I7222">
        <f>MIN(E7222,F7222+G7222)+(1-MgmtPct)*H7222</f>
        <v/>
      </c>
      <c r="J7222">
        <f>IF(I7222/SponsorCost&gt;=RatchetTrigger,1,0)</f>
        <v/>
      </c>
      <c r="K7222">
        <f>IF(J7222=1,MgmtPctRatchet,MgmtPct)</f>
        <v/>
      </c>
      <c r="L7222">
        <f>K7222*H7222</f>
        <v/>
      </c>
      <c r="M7222">
        <f>EXP(-rf*C7222)*L7222</f>
        <v/>
      </c>
      <c r="N7222">
        <f>EXP(-rf*C7222)*E7222</f>
        <v/>
      </c>
    </row>
    <row r="7223">
      <c r="A7223" t="n">
        <v>7215</v>
      </c>
      <c r="B7223">
        <f>RAND()</f>
        <v/>
      </c>
      <c r="C7223">
        <f>IF(B7223&lt;P_3,3,IF(B7223&lt;P_3+P_4,4,5))</f>
        <v/>
      </c>
      <c r="D7223">
        <f>NORM.S.INV(RAND())</f>
        <v/>
      </c>
      <c r="E7223">
        <f>V0*EXP((rf-q_leak-0.5*sigma^2)*C7223+sigma*SQRT(C7223)*D7223)</f>
        <v/>
      </c>
      <c r="F7223">
        <f>SHL_face*(1+SHL_rate)^C7223</f>
        <v/>
      </c>
      <c r="G7223">
        <f>Pref_face*(1+Pref_rate)^C7223</f>
        <v/>
      </c>
      <c r="H7223">
        <f>MAX(E7223-F7223-G7223,0)</f>
        <v/>
      </c>
      <c r="I7223">
        <f>MIN(E7223,F7223+G7223)+(1-MgmtPct)*H7223</f>
        <v/>
      </c>
      <c r="J7223">
        <f>IF(I7223/SponsorCost&gt;=RatchetTrigger,1,0)</f>
        <v/>
      </c>
      <c r="K7223">
        <f>IF(J7223=1,MgmtPctRatchet,MgmtPct)</f>
        <v/>
      </c>
      <c r="L7223">
        <f>K7223*H7223</f>
        <v/>
      </c>
      <c r="M7223">
        <f>EXP(-rf*C7223)*L7223</f>
        <v/>
      </c>
      <c r="N7223">
        <f>EXP(-rf*C7223)*E7223</f>
        <v/>
      </c>
    </row>
    <row r="7224">
      <c r="A7224" t="n">
        <v>7216</v>
      </c>
      <c r="B7224">
        <f>RAND()</f>
        <v/>
      </c>
      <c r="C7224">
        <f>IF(B7224&lt;P_3,3,IF(B7224&lt;P_3+P_4,4,5))</f>
        <v/>
      </c>
      <c r="D7224">
        <f>NORM.S.INV(RAND())</f>
        <v/>
      </c>
      <c r="E7224">
        <f>V0*EXP((rf-q_leak-0.5*sigma^2)*C7224+sigma*SQRT(C7224)*D7224)</f>
        <v/>
      </c>
      <c r="F7224">
        <f>SHL_face*(1+SHL_rate)^C7224</f>
        <v/>
      </c>
      <c r="G7224">
        <f>Pref_face*(1+Pref_rate)^C7224</f>
        <v/>
      </c>
      <c r="H7224">
        <f>MAX(E7224-F7224-G7224,0)</f>
        <v/>
      </c>
      <c r="I7224">
        <f>MIN(E7224,F7224+G7224)+(1-MgmtPct)*H7224</f>
        <v/>
      </c>
      <c r="J7224">
        <f>IF(I7224/SponsorCost&gt;=RatchetTrigger,1,0)</f>
        <v/>
      </c>
      <c r="K7224">
        <f>IF(J7224=1,MgmtPctRatchet,MgmtPct)</f>
        <v/>
      </c>
      <c r="L7224">
        <f>K7224*H7224</f>
        <v/>
      </c>
      <c r="M7224">
        <f>EXP(-rf*C7224)*L7224</f>
        <v/>
      </c>
      <c r="N7224">
        <f>EXP(-rf*C7224)*E7224</f>
        <v/>
      </c>
    </row>
    <row r="7225">
      <c r="A7225" t="n">
        <v>7217</v>
      </c>
      <c r="B7225">
        <f>RAND()</f>
        <v/>
      </c>
      <c r="C7225">
        <f>IF(B7225&lt;P_3,3,IF(B7225&lt;P_3+P_4,4,5))</f>
        <v/>
      </c>
      <c r="D7225">
        <f>NORM.S.INV(RAND())</f>
        <v/>
      </c>
      <c r="E7225">
        <f>V0*EXP((rf-q_leak-0.5*sigma^2)*C7225+sigma*SQRT(C7225)*D7225)</f>
        <v/>
      </c>
      <c r="F7225">
        <f>SHL_face*(1+SHL_rate)^C7225</f>
        <v/>
      </c>
      <c r="G7225">
        <f>Pref_face*(1+Pref_rate)^C7225</f>
        <v/>
      </c>
      <c r="H7225">
        <f>MAX(E7225-F7225-G7225,0)</f>
        <v/>
      </c>
      <c r="I7225">
        <f>MIN(E7225,F7225+G7225)+(1-MgmtPct)*H7225</f>
        <v/>
      </c>
      <c r="J7225">
        <f>IF(I7225/SponsorCost&gt;=RatchetTrigger,1,0)</f>
        <v/>
      </c>
      <c r="K7225">
        <f>IF(J7225=1,MgmtPctRatchet,MgmtPct)</f>
        <v/>
      </c>
      <c r="L7225">
        <f>K7225*H7225</f>
        <v/>
      </c>
      <c r="M7225">
        <f>EXP(-rf*C7225)*L7225</f>
        <v/>
      </c>
      <c r="N7225">
        <f>EXP(-rf*C7225)*E7225</f>
        <v/>
      </c>
    </row>
    <row r="7226">
      <c r="A7226" t="n">
        <v>7218</v>
      </c>
      <c r="B7226">
        <f>RAND()</f>
        <v/>
      </c>
      <c r="C7226">
        <f>IF(B7226&lt;P_3,3,IF(B7226&lt;P_3+P_4,4,5))</f>
        <v/>
      </c>
      <c r="D7226">
        <f>NORM.S.INV(RAND())</f>
        <v/>
      </c>
      <c r="E7226">
        <f>V0*EXP((rf-q_leak-0.5*sigma^2)*C7226+sigma*SQRT(C7226)*D7226)</f>
        <v/>
      </c>
      <c r="F7226">
        <f>SHL_face*(1+SHL_rate)^C7226</f>
        <v/>
      </c>
      <c r="G7226">
        <f>Pref_face*(1+Pref_rate)^C7226</f>
        <v/>
      </c>
      <c r="H7226">
        <f>MAX(E7226-F7226-G7226,0)</f>
        <v/>
      </c>
      <c r="I7226">
        <f>MIN(E7226,F7226+G7226)+(1-MgmtPct)*H7226</f>
        <v/>
      </c>
      <c r="J7226">
        <f>IF(I7226/SponsorCost&gt;=RatchetTrigger,1,0)</f>
        <v/>
      </c>
      <c r="K7226">
        <f>IF(J7226=1,MgmtPctRatchet,MgmtPct)</f>
        <v/>
      </c>
      <c r="L7226">
        <f>K7226*H7226</f>
        <v/>
      </c>
      <c r="M7226">
        <f>EXP(-rf*C7226)*L7226</f>
        <v/>
      </c>
      <c r="N7226">
        <f>EXP(-rf*C7226)*E7226</f>
        <v/>
      </c>
    </row>
    <row r="7227">
      <c r="A7227" t="n">
        <v>7219</v>
      </c>
      <c r="B7227">
        <f>RAND()</f>
        <v/>
      </c>
      <c r="C7227">
        <f>IF(B7227&lt;P_3,3,IF(B7227&lt;P_3+P_4,4,5))</f>
        <v/>
      </c>
      <c r="D7227">
        <f>NORM.S.INV(RAND())</f>
        <v/>
      </c>
      <c r="E7227">
        <f>V0*EXP((rf-q_leak-0.5*sigma^2)*C7227+sigma*SQRT(C7227)*D7227)</f>
        <v/>
      </c>
      <c r="F7227">
        <f>SHL_face*(1+SHL_rate)^C7227</f>
        <v/>
      </c>
      <c r="G7227">
        <f>Pref_face*(1+Pref_rate)^C7227</f>
        <v/>
      </c>
      <c r="H7227">
        <f>MAX(E7227-F7227-G7227,0)</f>
        <v/>
      </c>
      <c r="I7227">
        <f>MIN(E7227,F7227+G7227)+(1-MgmtPct)*H7227</f>
        <v/>
      </c>
      <c r="J7227">
        <f>IF(I7227/SponsorCost&gt;=RatchetTrigger,1,0)</f>
        <v/>
      </c>
      <c r="K7227">
        <f>IF(J7227=1,MgmtPctRatchet,MgmtPct)</f>
        <v/>
      </c>
      <c r="L7227">
        <f>K7227*H7227</f>
        <v/>
      </c>
      <c r="M7227">
        <f>EXP(-rf*C7227)*L7227</f>
        <v/>
      </c>
      <c r="N7227">
        <f>EXP(-rf*C7227)*E7227</f>
        <v/>
      </c>
    </row>
    <row r="7228">
      <c r="A7228" t="n">
        <v>7220</v>
      </c>
      <c r="B7228">
        <f>RAND()</f>
        <v/>
      </c>
      <c r="C7228">
        <f>IF(B7228&lt;P_3,3,IF(B7228&lt;P_3+P_4,4,5))</f>
        <v/>
      </c>
      <c r="D7228">
        <f>NORM.S.INV(RAND())</f>
        <v/>
      </c>
      <c r="E7228">
        <f>V0*EXP((rf-q_leak-0.5*sigma^2)*C7228+sigma*SQRT(C7228)*D7228)</f>
        <v/>
      </c>
      <c r="F7228">
        <f>SHL_face*(1+SHL_rate)^C7228</f>
        <v/>
      </c>
      <c r="G7228">
        <f>Pref_face*(1+Pref_rate)^C7228</f>
        <v/>
      </c>
      <c r="H7228">
        <f>MAX(E7228-F7228-G7228,0)</f>
        <v/>
      </c>
      <c r="I7228">
        <f>MIN(E7228,F7228+G7228)+(1-MgmtPct)*H7228</f>
        <v/>
      </c>
      <c r="J7228">
        <f>IF(I7228/SponsorCost&gt;=RatchetTrigger,1,0)</f>
        <v/>
      </c>
      <c r="K7228">
        <f>IF(J7228=1,MgmtPctRatchet,MgmtPct)</f>
        <v/>
      </c>
      <c r="L7228">
        <f>K7228*H7228</f>
        <v/>
      </c>
      <c r="M7228">
        <f>EXP(-rf*C7228)*L7228</f>
        <v/>
      </c>
      <c r="N7228">
        <f>EXP(-rf*C7228)*E7228</f>
        <v/>
      </c>
    </row>
    <row r="7229">
      <c r="A7229" t="n">
        <v>7221</v>
      </c>
      <c r="B7229">
        <f>RAND()</f>
        <v/>
      </c>
      <c r="C7229">
        <f>IF(B7229&lt;P_3,3,IF(B7229&lt;P_3+P_4,4,5))</f>
        <v/>
      </c>
      <c r="D7229">
        <f>NORM.S.INV(RAND())</f>
        <v/>
      </c>
      <c r="E7229">
        <f>V0*EXP((rf-q_leak-0.5*sigma^2)*C7229+sigma*SQRT(C7229)*D7229)</f>
        <v/>
      </c>
      <c r="F7229">
        <f>SHL_face*(1+SHL_rate)^C7229</f>
        <v/>
      </c>
      <c r="G7229">
        <f>Pref_face*(1+Pref_rate)^C7229</f>
        <v/>
      </c>
      <c r="H7229">
        <f>MAX(E7229-F7229-G7229,0)</f>
        <v/>
      </c>
      <c r="I7229">
        <f>MIN(E7229,F7229+G7229)+(1-MgmtPct)*H7229</f>
        <v/>
      </c>
      <c r="J7229">
        <f>IF(I7229/SponsorCost&gt;=RatchetTrigger,1,0)</f>
        <v/>
      </c>
      <c r="K7229">
        <f>IF(J7229=1,MgmtPctRatchet,MgmtPct)</f>
        <v/>
      </c>
      <c r="L7229">
        <f>K7229*H7229</f>
        <v/>
      </c>
      <c r="M7229">
        <f>EXP(-rf*C7229)*L7229</f>
        <v/>
      </c>
      <c r="N7229">
        <f>EXP(-rf*C7229)*E7229</f>
        <v/>
      </c>
    </row>
    <row r="7230">
      <c r="A7230" t="n">
        <v>7222</v>
      </c>
      <c r="B7230">
        <f>RAND()</f>
        <v/>
      </c>
      <c r="C7230">
        <f>IF(B7230&lt;P_3,3,IF(B7230&lt;P_3+P_4,4,5))</f>
        <v/>
      </c>
      <c r="D7230">
        <f>NORM.S.INV(RAND())</f>
        <v/>
      </c>
      <c r="E7230">
        <f>V0*EXP((rf-q_leak-0.5*sigma^2)*C7230+sigma*SQRT(C7230)*D7230)</f>
        <v/>
      </c>
      <c r="F7230">
        <f>SHL_face*(1+SHL_rate)^C7230</f>
        <v/>
      </c>
      <c r="G7230">
        <f>Pref_face*(1+Pref_rate)^C7230</f>
        <v/>
      </c>
      <c r="H7230">
        <f>MAX(E7230-F7230-G7230,0)</f>
        <v/>
      </c>
      <c r="I7230">
        <f>MIN(E7230,F7230+G7230)+(1-MgmtPct)*H7230</f>
        <v/>
      </c>
      <c r="J7230">
        <f>IF(I7230/SponsorCost&gt;=RatchetTrigger,1,0)</f>
        <v/>
      </c>
      <c r="K7230">
        <f>IF(J7230=1,MgmtPctRatchet,MgmtPct)</f>
        <v/>
      </c>
      <c r="L7230">
        <f>K7230*H7230</f>
        <v/>
      </c>
      <c r="M7230">
        <f>EXP(-rf*C7230)*L7230</f>
        <v/>
      </c>
      <c r="N7230">
        <f>EXP(-rf*C7230)*E7230</f>
        <v/>
      </c>
    </row>
    <row r="7231">
      <c r="A7231" t="n">
        <v>7223</v>
      </c>
      <c r="B7231">
        <f>RAND()</f>
        <v/>
      </c>
      <c r="C7231">
        <f>IF(B7231&lt;P_3,3,IF(B7231&lt;P_3+P_4,4,5))</f>
        <v/>
      </c>
      <c r="D7231">
        <f>NORM.S.INV(RAND())</f>
        <v/>
      </c>
      <c r="E7231">
        <f>V0*EXP((rf-q_leak-0.5*sigma^2)*C7231+sigma*SQRT(C7231)*D7231)</f>
        <v/>
      </c>
      <c r="F7231">
        <f>SHL_face*(1+SHL_rate)^C7231</f>
        <v/>
      </c>
      <c r="G7231">
        <f>Pref_face*(1+Pref_rate)^C7231</f>
        <v/>
      </c>
      <c r="H7231">
        <f>MAX(E7231-F7231-G7231,0)</f>
        <v/>
      </c>
      <c r="I7231">
        <f>MIN(E7231,F7231+G7231)+(1-MgmtPct)*H7231</f>
        <v/>
      </c>
      <c r="J7231">
        <f>IF(I7231/SponsorCost&gt;=RatchetTrigger,1,0)</f>
        <v/>
      </c>
      <c r="K7231">
        <f>IF(J7231=1,MgmtPctRatchet,MgmtPct)</f>
        <v/>
      </c>
      <c r="L7231">
        <f>K7231*H7231</f>
        <v/>
      </c>
      <c r="M7231">
        <f>EXP(-rf*C7231)*L7231</f>
        <v/>
      </c>
      <c r="N7231">
        <f>EXP(-rf*C7231)*E7231</f>
        <v/>
      </c>
    </row>
    <row r="7232">
      <c r="A7232" t="n">
        <v>7224</v>
      </c>
      <c r="B7232">
        <f>RAND()</f>
        <v/>
      </c>
      <c r="C7232">
        <f>IF(B7232&lt;P_3,3,IF(B7232&lt;P_3+P_4,4,5))</f>
        <v/>
      </c>
      <c r="D7232">
        <f>NORM.S.INV(RAND())</f>
        <v/>
      </c>
      <c r="E7232">
        <f>V0*EXP((rf-q_leak-0.5*sigma^2)*C7232+sigma*SQRT(C7232)*D7232)</f>
        <v/>
      </c>
      <c r="F7232">
        <f>SHL_face*(1+SHL_rate)^C7232</f>
        <v/>
      </c>
      <c r="G7232">
        <f>Pref_face*(1+Pref_rate)^C7232</f>
        <v/>
      </c>
      <c r="H7232">
        <f>MAX(E7232-F7232-G7232,0)</f>
        <v/>
      </c>
      <c r="I7232">
        <f>MIN(E7232,F7232+G7232)+(1-MgmtPct)*H7232</f>
        <v/>
      </c>
      <c r="J7232">
        <f>IF(I7232/SponsorCost&gt;=RatchetTrigger,1,0)</f>
        <v/>
      </c>
      <c r="K7232">
        <f>IF(J7232=1,MgmtPctRatchet,MgmtPct)</f>
        <v/>
      </c>
      <c r="L7232">
        <f>K7232*H7232</f>
        <v/>
      </c>
      <c r="M7232">
        <f>EXP(-rf*C7232)*L7232</f>
        <v/>
      </c>
      <c r="N7232">
        <f>EXP(-rf*C7232)*E7232</f>
        <v/>
      </c>
    </row>
    <row r="7233">
      <c r="A7233" t="n">
        <v>7225</v>
      </c>
      <c r="B7233">
        <f>RAND()</f>
        <v/>
      </c>
      <c r="C7233">
        <f>IF(B7233&lt;P_3,3,IF(B7233&lt;P_3+P_4,4,5))</f>
        <v/>
      </c>
      <c r="D7233">
        <f>NORM.S.INV(RAND())</f>
        <v/>
      </c>
      <c r="E7233">
        <f>V0*EXP((rf-q_leak-0.5*sigma^2)*C7233+sigma*SQRT(C7233)*D7233)</f>
        <v/>
      </c>
      <c r="F7233">
        <f>SHL_face*(1+SHL_rate)^C7233</f>
        <v/>
      </c>
      <c r="G7233">
        <f>Pref_face*(1+Pref_rate)^C7233</f>
        <v/>
      </c>
      <c r="H7233">
        <f>MAX(E7233-F7233-G7233,0)</f>
        <v/>
      </c>
      <c r="I7233">
        <f>MIN(E7233,F7233+G7233)+(1-MgmtPct)*H7233</f>
        <v/>
      </c>
      <c r="J7233">
        <f>IF(I7233/SponsorCost&gt;=RatchetTrigger,1,0)</f>
        <v/>
      </c>
      <c r="K7233">
        <f>IF(J7233=1,MgmtPctRatchet,MgmtPct)</f>
        <v/>
      </c>
      <c r="L7233">
        <f>K7233*H7233</f>
        <v/>
      </c>
      <c r="M7233">
        <f>EXP(-rf*C7233)*L7233</f>
        <v/>
      </c>
      <c r="N7233">
        <f>EXP(-rf*C7233)*E7233</f>
        <v/>
      </c>
    </row>
    <row r="7234">
      <c r="A7234" t="n">
        <v>7226</v>
      </c>
      <c r="B7234">
        <f>RAND()</f>
        <v/>
      </c>
      <c r="C7234">
        <f>IF(B7234&lt;P_3,3,IF(B7234&lt;P_3+P_4,4,5))</f>
        <v/>
      </c>
      <c r="D7234">
        <f>NORM.S.INV(RAND())</f>
        <v/>
      </c>
      <c r="E7234">
        <f>V0*EXP((rf-q_leak-0.5*sigma^2)*C7234+sigma*SQRT(C7234)*D7234)</f>
        <v/>
      </c>
      <c r="F7234">
        <f>SHL_face*(1+SHL_rate)^C7234</f>
        <v/>
      </c>
      <c r="G7234">
        <f>Pref_face*(1+Pref_rate)^C7234</f>
        <v/>
      </c>
      <c r="H7234">
        <f>MAX(E7234-F7234-G7234,0)</f>
        <v/>
      </c>
      <c r="I7234">
        <f>MIN(E7234,F7234+G7234)+(1-MgmtPct)*H7234</f>
        <v/>
      </c>
      <c r="J7234">
        <f>IF(I7234/SponsorCost&gt;=RatchetTrigger,1,0)</f>
        <v/>
      </c>
      <c r="K7234">
        <f>IF(J7234=1,MgmtPctRatchet,MgmtPct)</f>
        <v/>
      </c>
      <c r="L7234">
        <f>K7234*H7234</f>
        <v/>
      </c>
      <c r="M7234">
        <f>EXP(-rf*C7234)*L7234</f>
        <v/>
      </c>
      <c r="N7234">
        <f>EXP(-rf*C7234)*E7234</f>
        <v/>
      </c>
    </row>
    <row r="7235">
      <c r="A7235" t="n">
        <v>7227</v>
      </c>
      <c r="B7235">
        <f>RAND()</f>
        <v/>
      </c>
      <c r="C7235">
        <f>IF(B7235&lt;P_3,3,IF(B7235&lt;P_3+P_4,4,5))</f>
        <v/>
      </c>
      <c r="D7235">
        <f>NORM.S.INV(RAND())</f>
        <v/>
      </c>
      <c r="E7235">
        <f>V0*EXP((rf-q_leak-0.5*sigma^2)*C7235+sigma*SQRT(C7235)*D7235)</f>
        <v/>
      </c>
      <c r="F7235">
        <f>SHL_face*(1+SHL_rate)^C7235</f>
        <v/>
      </c>
      <c r="G7235">
        <f>Pref_face*(1+Pref_rate)^C7235</f>
        <v/>
      </c>
      <c r="H7235">
        <f>MAX(E7235-F7235-G7235,0)</f>
        <v/>
      </c>
      <c r="I7235">
        <f>MIN(E7235,F7235+G7235)+(1-MgmtPct)*H7235</f>
        <v/>
      </c>
      <c r="J7235">
        <f>IF(I7235/SponsorCost&gt;=RatchetTrigger,1,0)</f>
        <v/>
      </c>
      <c r="K7235">
        <f>IF(J7235=1,MgmtPctRatchet,MgmtPct)</f>
        <v/>
      </c>
      <c r="L7235">
        <f>K7235*H7235</f>
        <v/>
      </c>
      <c r="M7235">
        <f>EXP(-rf*C7235)*L7235</f>
        <v/>
      </c>
      <c r="N7235">
        <f>EXP(-rf*C7235)*E7235</f>
        <v/>
      </c>
    </row>
    <row r="7236">
      <c r="A7236" t="n">
        <v>7228</v>
      </c>
      <c r="B7236">
        <f>RAND()</f>
        <v/>
      </c>
      <c r="C7236">
        <f>IF(B7236&lt;P_3,3,IF(B7236&lt;P_3+P_4,4,5))</f>
        <v/>
      </c>
      <c r="D7236">
        <f>NORM.S.INV(RAND())</f>
        <v/>
      </c>
      <c r="E7236">
        <f>V0*EXP((rf-q_leak-0.5*sigma^2)*C7236+sigma*SQRT(C7236)*D7236)</f>
        <v/>
      </c>
      <c r="F7236">
        <f>SHL_face*(1+SHL_rate)^C7236</f>
        <v/>
      </c>
      <c r="G7236">
        <f>Pref_face*(1+Pref_rate)^C7236</f>
        <v/>
      </c>
      <c r="H7236">
        <f>MAX(E7236-F7236-G7236,0)</f>
        <v/>
      </c>
      <c r="I7236">
        <f>MIN(E7236,F7236+G7236)+(1-MgmtPct)*H7236</f>
        <v/>
      </c>
      <c r="J7236">
        <f>IF(I7236/SponsorCost&gt;=RatchetTrigger,1,0)</f>
        <v/>
      </c>
      <c r="K7236">
        <f>IF(J7236=1,MgmtPctRatchet,MgmtPct)</f>
        <v/>
      </c>
      <c r="L7236">
        <f>K7236*H7236</f>
        <v/>
      </c>
      <c r="M7236">
        <f>EXP(-rf*C7236)*L7236</f>
        <v/>
      </c>
      <c r="N7236">
        <f>EXP(-rf*C7236)*E7236</f>
        <v/>
      </c>
    </row>
    <row r="7237">
      <c r="A7237" t="n">
        <v>7229</v>
      </c>
      <c r="B7237">
        <f>RAND()</f>
        <v/>
      </c>
      <c r="C7237">
        <f>IF(B7237&lt;P_3,3,IF(B7237&lt;P_3+P_4,4,5))</f>
        <v/>
      </c>
      <c r="D7237">
        <f>NORM.S.INV(RAND())</f>
        <v/>
      </c>
      <c r="E7237">
        <f>V0*EXP((rf-q_leak-0.5*sigma^2)*C7237+sigma*SQRT(C7237)*D7237)</f>
        <v/>
      </c>
      <c r="F7237">
        <f>SHL_face*(1+SHL_rate)^C7237</f>
        <v/>
      </c>
      <c r="G7237">
        <f>Pref_face*(1+Pref_rate)^C7237</f>
        <v/>
      </c>
      <c r="H7237">
        <f>MAX(E7237-F7237-G7237,0)</f>
        <v/>
      </c>
      <c r="I7237">
        <f>MIN(E7237,F7237+G7237)+(1-MgmtPct)*H7237</f>
        <v/>
      </c>
      <c r="J7237">
        <f>IF(I7237/SponsorCost&gt;=RatchetTrigger,1,0)</f>
        <v/>
      </c>
      <c r="K7237">
        <f>IF(J7237=1,MgmtPctRatchet,MgmtPct)</f>
        <v/>
      </c>
      <c r="L7237">
        <f>K7237*H7237</f>
        <v/>
      </c>
      <c r="M7237">
        <f>EXP(-rf*C7237)*L7237</f>
        <v/>
      </c>
      <c r="N7237">
        <f>EXP(-rf*C7237)*E7237</f>
        <v/>
      </c>
    </row>
    <row r="7238">
      <c r="A7238" t="n">
        <v>7230</v>
      </c>
      <c r="B7238">
        <f>RAND()</f>
        <v/>
      </c>
      <c r="C7238">
        <f>IF(B7238&lt;P_3,3,IF(B7238&lt;P_3+P_4,4,5))</f>
        <v/>
      </c>
      <c r="D7238">
        <f>NORM.S.INV(RAND())</f>
        <v/>
      </c>
      <c r="E7238">
        <f>V0*EXP((rf-q_leak-0.5*sigma^2)*C7238+sigma*SQRT(C7238)*D7238)</f>
        <v/>
      </c>
      <c r="F7238">
        <f>SHL_face*(1+SHL_rate)^C7238</f>
        <v/>
      </c>
      <c r="G7238">
        <f>Pref_face*(1+Pref_rate)^C7238</f>
        <v/>
      </c>
      <c r="H7238">
        <f>MAX(E7238-F7238-G7238,0)</f>
        <v/>
      </c>
      <c r="I7238">
        <f>MIN(E7238,F7238+G7238)+(1-MgmtPct)*H7238</f>
        <v/>
      </c>
      <c r="J7238">
        <f>IF(I7238/SponsorCost&gt;=RatchetTrigger,1,0)</f>
        <v/>
      </c>
      <c r="K7238">
        <f>IF(J7238=1,MgmtPctRatchet,MgmtPct)</f>
        <v/>
      </c>
      <c r="L7238">
        <f>K7238*H7238</f>
        <v/>
      </c>
      <c r="M7238">
        <f>EXP(-rf*C7238)*L7238</f>
        <v/>
      </c>
      <c r="N7238">
        <f>EXP(-rf*C7238)*E7238</f>
        <v/>
      </c>
    </row>
    <row r="7239">
      <c r="A7239" t="n">
        <v>7231</v>
      </c>
      <c r="B7239">
        <f>RAND()</f>
        <v/>
      </c>
      <c r="C7239">
        <f>IF(B7239&lt;P_3,3,IF(B7239&lt;P_3+P_4,4,5))</f>
        <v/>
      </c>
      <c r="D7239">
        <f>NORM.S.INV(RAND())</f>
        <v/>
      </c>
      <c r="E7239">
        <f>V0*EXP((rf-q_leak-0.5*sigma^2)*C7239+sigma*SQRT(C7239)*D7239)</f>
        <v/>
      </c>
      <c r="F7239">
        <f>SHL_face*(1+SHL_rate)^C7239</f>
        <v/>
      </c>
      <c r="G7239">
        <f>Pref_face*(1+Pref_rate)^C7239</f>
        <v/>
      </c>
      <c r="H7239">
        <f>MAX(E7239-F7239-G7239,0)</f>
        <v/>
      </c>
      <c r="I7239">
        <f>MIN(E7239,F7239+G7239)+(1-MgmtPct)*H7239</f>
        <v/>
      </c>
      <c r="J7239">
        <f>IF(I7239/SponsorCost&gt;=RatchetTrigger,1,0)</f>
        <v/>
      </c>
      <c r="K7239">
        <f>IF(J7239=1,MgmtPctRatchet,MgmtPct)</f>
        <v/>
      </c>
      <c r="L7239">
        <f>K7239*H7239</f>
        <v/>
      </c>
      <c r="M7239">
        <f>EXP(-rf*C7239)*L7239</f>
        <v/>
      </c>
      <c r="N7239">
        <f>EXP(-rf*C7239)*E7239</f>
        <v/>
      </c>
    </row>
    <row r="7240">
      <c r="A7240" t="n">
        <v>7232</v>
      </c>
      <c r="B7240">
        <f>RAND()</f>
        <v/>
      </c>
      <c r="C7240">
        <f>IF(B7240&lt;P_3,3,IF(B7240&lt;P_3+P_4,4,5))</f>
        <v/>
      </c>
      <c r="D7240">
        <f>NORM.S.INV(RAND())</f>
        <v/>
      </c>
      <c r="E7240">
        <f>V0*EXP((rf-q_leak-0.5*sigma^2)*C7240+sigma*SQRT(C7240)*D7240)</f>
        <v/>
      </c>
      <c r="F7240">
        <f>SHL_face*(1+SHL_rate)^C7240</f>
        <v/>
      </c>
      <c r="G7240">
        <f>Pref_face*(1+Pref_rate)^C7240</f>
        <v/>
      </c>
      <c r="H7240">
        <f>MAX(E7240-F7240-G7240,0)</f>
        <v/>
      </c>
      <c r="I7240">
        <f>MIN(E7240,F7240+G7240)+(1-MgmtPct)*H7240</f>
        <v/>
      </c>
      <c r="J7240">
        <f>IF(I7240/SponsorCost&gt;=RatchetTrigger,1,0)</f>
        <v/>
      </c>
      <c r="K7240">
        <f>IF(J7240=1,MgmtPctRatchet,MgmtPct)</f>
        <v/>
      </c>
      <c r="L7240">
        <f>K7240*H7240</f>
        <v/>
      </c>
      <c r="M7240">
        <f>EXP(-rf*C7240)*L7240</f>
        <v/>
      </c>
      <c r="N7240">
        <f>EXP(-rf*C7240)*E7240</f>
        <v/>
      </c>
    </row>
    <row r="7241">
      <c r="A7241" t="n">
        <v>7233</v>
      </c>
      <c r="B7241">
        <f>RAND()</f>
        <v/>
      </c>
      <c r="C7241">
        <f>IF(B7241&lt;P_3,3,IF(B7241&lt;P_3+P_4,4,5))</f>
        <v/>
      </c>
      <c r="D7241">
        <f>NORM.S.INV(RAND())</f>
        <v/>
      </c>
      <c r="E7241">
        <f>V0*EXP((rf-q_leak-0.5*sigma^2)*C7241+sigma*SQRT(C7241)*D7241)</f>
        <v/>
      </c>
      <c r="F7241">
        <f>SHL_face*(1+SHL_rate)^C7241</f>
        <v/>
      </c>
      <c r="G7241">
        <f>Pref_face*(1+Pref_rate)^C7241</f>
        <v/>
      </c>
      <c r="H7241">
        <f>MAX(E7241-F7241-G7241,0)</f>
        <v/>
      </c>
      <c r="I7241">
        <f>MIN(E7241,F7241+G7241)+(1-MgmtPct)*H7241</f>
        <v/>
      </c>
      <c r="J7241">
        <f>IF(I7241/SponsorCost&gt;=RatchetTrigger,1,0)</f>
        <v/>
      </c>
      <c r="K7241">
        <f>IF(J7241=1,MgmtPctRatchet,MgmtPct)</f>
        <v/>
      </c>
      <c r="L7241">
        <f>K7241*H7241</f>
        <v/>
      </c>
      <c r="M7241">
        <f>EXP(-rf*C7241)*L7241</f>
        <v/>
      </c>
      <c r="N7241">
        <f>EXP(-rf*C7241)*E7241</f>
        <v/>
      </c>
    </row>
    <row r="7242">
      <c r="A7242" t="n">
        <v>7234</v>
      </c>
      <c r="B7242">
        <f>RAND()</f>
        <v/>
      </c>
      <c r="C7242">
        <f>IF(B7242&lt;P_3,3,IF(B7242&lt;P_3+P_4,4,5))</f>
        <v/>
      </c>
      <c r="D7242">
        <f>NORM.S.INV(RAND())</f>
        <v/>
      </c>
      <c r="E7242">
        <f>V0*EXP((rf-q_leak-0.5*sigma^2)*C7242+sigma*SQRT(C7242)*D7242)</f>
        <v/>
      </c>
      <c r="F7242">
        <f>SHL_face*(1+SHL_rate)^C7242</f>
        <v/>
      </c>
      <c r="G7242">
        <f>Pref_face*(1+Pref_rate)^C7242</f>
        <v/>
      </c>
      <c r="H7242">
        <f>MAX(E7242-F7242-G7242,0)</f>
        <v/>
      </c>
      <c r="I7242">
        <f>MIN(E7242,F7242+G7242)+(1-MgmtPct)*H7242</f>
        <v/>
      </c>
      <c r="J7242">
        <f>IF(I7242/SponsorCost&gt;=RatchetTrigger,1,0)</f>
        <v/>
      </c>
      <c r="K7242">
        <f>IF(J7242=1,MgmtPctRatchet,MgmtPct)</f>
        <v/>
      </c>
      <c r="L7242">
        <f>K7242*H7242</f>
        <v/>
      </c>
      <c r="M7242">
        <f>EXP(-rf*C7242)*L7242</f>
        <v/>
      </c>
      <c r="N7242">
        <f>EXP(-rf*C7242)*E7242</f>
        <v/>
      </c>
    </row>
    <row r="7243">
      <c r="A7243" t="n">
        <v>7235</v>
      </c>
      <c r="B7243">
        <f>RAND()</f>
        <v/>
      </c>
      <c r="C7243">
        <f>IF(B7243&lt;P_3,3,IF(B7243&lt;P_3+P_4,4,5))</f>
        <v/>
      </c>
      <c r="D7243">
        <f>NORM.S.INV(RAND())</f>
        <v/>
      </c>
      <c r="E7243">
        <f>V0*EXP((rf-q_leak-0.5*sigma^2)*C7243+sigma*SQRT(C7243)*D7243)</f>
        <v/>
      </c>
      <c r="F7243">
        <f>SHL_face*(1+SHL_rate)^C7243</f>
        <v/>
      </c>
      <c r="G7243">
        <f>Pref_face*(1+Pref_rate)^C7243</f>
        <v/>
      </c>
      <c r="H7243">
        <f>MAX(E7243-F7243-G7243,0)</f>
        <v/>
      </c>
      <c r="I7243">
        <f>MIN(E7243,F7243+G7243)+(1-MgmtPct)*H7243</f>
        <v/>
      </c>
      <c r="J7243">
        <f>IF(I7243/SponsorCost&gt;=RatchetTrigger,1,0)</f>
        <v/>
      </c>
      <c r="K7243">
        <f>IF(J7243=1,MgmtPctRatchet,MgmtPct)</f>
        <v/>
      </c>
      <c r="L7243">
        <f>K7243*H7243</f>
        <v/>
      </c>
      <c r="M7243">
        <f>EXP(-rf*C7243)*L7243</f>
        <v/>
      </c>
      <c r="N7243">
        <f>EXP(-rf*C7243)*E7243</f>
        <v/>
      </c>
    </row>
    <row r="7244">
      <c r="A7244" t="n">
        <v>7236</v>
      </c>
      <c r="B7244">
        <f>RAND()</f>
        <v/>
      </c>
      <c r="C7244">
        <f>IF(B7244&lt;P_3,3,IF(B7244&lt;P_3+P_4,4,5))</f>
        <v/>
      </c>
      <c r="D7244">
        <f>NORM.S.INV(RAND())</f>
        <v/>
      </c>
      <c r="E7244">
        <f>V0*EXP((rf-q_leak-0.5*sigma^2)*C7244+sigma*SQRT(C7244)*D7244)</f>
        <v/>
      </c>
      <c r="F7244">
        <f>SHL_face*(1+SHL_rate)^C7244</f>
        <v/>
      </c>
      <c r="G7244">
        <f>Pref_face*(1+Pref_rate)^C7244</f>
        <v/>
      </c>
      <c r="H7244">
        <f>MAX(E7244-F7244-G7244,0)</f>
        <v/>
      </c>
      <c r="I7244">
        <f>MIN(E7244,F7244+G7244)+(1-MgmtPct)*H7244</f>
        <v/>
      </c>
      <c r="J7244">
        <f>IF(I7244/SponsorCost&gt;=RatchetTrigger,1,0)</f>
        <v/>
      </c>
      <c r="K7244">
        <f>IF(J7244=1,MgmtPctRatchet,MgmtPct)</f>
        <v/>
      </c>
      <c r="L7244">
        <f>K7244*H7244</f>
        <v/>
      </c>
      <c r="M7244">
        <f>EXP(-rf*C7244)*L7244</f>
        <v/>
      </c>
      <c r="N7244">
        <f>EXP(-rf*C7244)*E7244</f>
        <v/>
      </c>
    </row>
    <row r="7245">
      <c r="A7245" t="n">
        <v>7237</v>
      </c>
      <c r="B7245">
        <f>RAND()</f>
        <v/>
      </c>
      <c r="C7245">
        <f>IF(B7245&lt;P_3,3,IF(B7245&lt;P_3+P_4,4,5))</f>
        <v/>
      </c>
      <c r="D7245">
        <f>NORM.S.INV(RAND())</f>
        <v/>
      </c>
      <c r="E7245">
        <f>V0*EXP((rf-q_leak-0.5*sigma^2)*C7245+sigma*SQRT(C7245)*D7245)</f>
        <v/>
      </c>
      <c r="F7245">
        <f>SHL_face*(1+SHL_rate)^C7245</f>
        <v/>
      </c>
      <c r="G7245">
        <f>Pref_face*(1+Pref_rate)^C7245</f>
        <v/>
      </c>
      <c r="H7245">
        <f>MAX(E7245-F7245-G7245,0)</f>
        <v/>
      </c>
      <c r="I7245">
        <f>MIN(E7245,F7245+G7245)+(1-MgmtPct)*H7245</f>
        <v/>
      </c>
      <c r="J7245">
        <f>IF(I7245/SponsorCost&gt;=RatchetTrigger,1,0)</f>
        <v/>
      </c>
      <c r="K7245">
        <f>IF(J7245=1,MgmtPctRatchet,MgmtPct)</f>
        <v/>
      </c>
      <c r="L7245">
        <f>K7245*H7245</f>
        <v/>
      </c>
      <c r="M7245">
        <f>EXP(-rf*C7245)*L7245</f>
        <v/>
      </c>
      <c r="N7245">
        <f>EXP(-rf*C7245)*E7245</f>
        <v/>
      </c>
    </row>
    <row r="7246">
      <c r="A7246" t="n">
        <v>7238</v>
      </c>
      <c r="B7246">
        <f>RAND()</f>
        <v/>
      </c>
      <c r="C7246">
        <f>IF(B7246&lt;P_3,3,IF(B7246&lt;P_3+P_4,4,5))</f>
        <v/>
      </c>
      <c r="D7246">
        <f>NORM.S.INV(RAND())</f>
        <v/>
      </c>
      <c r="E7246">
        <f>V0*EXP((rf-q_leak-0.5*sigma^2)*C7246+sigma*SQRT(C7246)*D7246)</f>
        <v/>
      </c>
      <c r="F7246">
        <f>SHL_face*(1+SHL_rate)^C7246</f>
        <v/>
      </c>
      <c r="G7246">
        <f>Pref_face*(1+Pref_rate)^C7246</f>
        <v/>
      </c>
      <c r="H7246">
        <f>MAX(E7246-F7246-G7246,0)</f>
        <v/>
      </c>
      <c r="I7246">
        <f>MIN(E7246,F7246+G7246)+(1-MgmtPct)*H7246</f>
        <v/>
      </c>
      <c r="J7246">
        <f>IF(I7246/SponsorCost&gt;=RatchetTrigger,1,0)</f>
        <v/>
      </c>
      <c r="K7246">
        <f>IF(J7246=1,MgmtPctRatchet,MgmtPct)</f>
        <v/>
      </c>
      <c r="L7246">
        <f>K7246*H7246</f>
        <v/>
      </c>
      <c r="M7246">
        <f>EXP(-rf*C7246)*L7246</f>
        <v/>
      </c>
      <c r="N7246">
        <f>EXP(-rf*C7246)*E7246</f>
        <v/>
      </c>
    </row>
    <row r="7247">
      <c r="A7247" t="n">
        <v>7239</v>
      </c>
      <c r="B7247">
        <f>RAND()</f>
        <v/>
      </c>
      <c r="C7247">
        <f>IF(B7247&lt;P_3,3,IF(B7247&lt;P_3+P_4,4,5))</f>
        <v/>
      </c>
      <c r="D7247">
        <f>NORM.S.INV(RAND())</f>
        <v/>
      </c>
      <c r="E7247">
        <f>V0*EXP((rf-q_leak-0.5*sigma^2)*C7247+sigma*SQRT(C7247)*D7247)</f>
        <v/>
      </c>
      <c r="F7247">
        <f>SHL_face*(1+SHL_rate)^C7247</f>
        <v/>
      </c>
      <c r="G7247">
        <f>Pref_face*(1+Pref_rate)^C7247</f>
        <v/>
      </c>
      <c r="H7247">
        <f>MAX(E7247-F7247-G7247,0)</f>
        <v/>
      </c>
      <c r="I7247">
        <f>MIN(E7247,F7247+G7247)+(1-MgmtPct)*H7247</f>
        <v/>
      </c>
      <c r="J7247">
        <f>IF(I7247/SponsorCost&gt;=RatchetTrigger,1,0)</f>
        <v/>
      </c>
      <c r="K7247">
        <f>IF(J7247=1,MgmtPctRatchet,MgmtPct)</f>
        <v/>
      </c>
      <c r="L7247">
        <f>K7247*H7247</f>
        <v/>
      </c>
      <c r="M7247">
        <f>EXP(-rf*C7247)*L7247</f>
        <v/>
      </c>
      <c r="N7247">
        <f>EXP(-rf*C7247)*E7247</f>
        <v/>
      </c>
    </row>
    <row r="7248">
      <c r="A7248" t="n">
        <v>7240</v>
      </c>
      <c r="B7248">
        <f>RAND()</f>
        <v/>
      </c>
      <c r="C7248">
        <f>IF(B7248&lt;P_3,3,IF(B7248&lt;P_3+P_4,4,5))</f>
        <v/>
      </c>
      <c r="D7248">
        <f>NORM.S.INV(RAND())</f>
        <v/>
      </c>
      <c r="E7248">
        <f>V0*EXP((rf-q_leak-0.5*sigma^2)*C7248+sigma*SQRT(C7248)*D7248)</f>
        <v/>
      </c>
      <c r="F7248">
        <f>SHL_face*(1+SHL_rate)^C7248</f>
        <v/>
      </c>
      <c r="G7248">
        <f>Pref_face*(1+Pref_rate)^C7248</f>
        <v/>
      </c>
      <c r="H7248">
        <f>MAX(E7248-F7248-G7248,0)</f>
        <v/>
      </c>
      <c r="I7248">
        <f>MIN(E7248,F7248+G7248)+(1-MgmtPct)*H7248</f>
        <v/>
      </c>
      <c r="J7248">
        <f>IF(I7248/SponsorCost&gt;=RatchetTrigger,1,0)</f>
        <v/>
      </c>
      <c r="K7248">
        <f>IF(J7248=1,MgmtPctRatchet,MgmtPct)</f>
        <v/>
      </c>
      <c r="L7248">
        <f>K7248*H7248</f>
        <v/>
      </c>
      <c r="M7248">
        <f>EXP(-rf*C7248)*L7248</f>
        <v/>
      </c>
      <c r="N7248">
        <f>EXP(-rf*C7248)*E7248</f>
        <v/>
      </c>
    </row>
    <row r="7249">
      <c r="A7249" t="n">
        <v>7241</v>
      </c>
      <c r="B7249">
        <f>RAND()</f>
        <v/>
      </c>
      <c r="C7249">
        <f>IF(B7249&lt;P_3,3,IF(B7249&lt;P_3+P_4,4,5))</f>
        <v/>
      </c>
      <c r="D7249">
        <f>NORM.S.INV(RAND())</f>
        <v/>
      </c>
      <c r="E7249">
        <f>V0*EXP((rf-q_leak-0.5*sigma^2)*C7249+sigma*SQRT(C7249)*D7249)</f>
        <v/>
      </c>
      <c r="F7249">
        <f>SHL_face*(1+SHL_rate)^C7249</f>
        <v/>
      </c>
      <c r="G7249">
        <f>Pref_face*(1+Pref_rate)^C7249</f>
        <v/>
      </c>
      <c r="H7249">
        <f>MAX(E7249-F7249-G7249,0)</f>
        <v/>
      </c>
      <c r="I7249">
        <f>MIN(E7249,F7249+G7249)+(1-MgmtPct)*H7249</f>
        <v/>
      </c>
      <c r="J7249">
        <f>IF(I7249/SponsorCost&gt;=RatchetTrigger,1,0)</f>
        <v/>
      </c>
      <c r="K7249">
        <f>IF(J7249=1,MgmtPctRatchet,MgmtPct)</f>
        <v/>
      </c>
      <c r="L7249">
        <f>K7249*H7249</f>
        <v/>
      </c>
      <c r="M7249">
        <f>EXP(-rf*C7249)*L7249</f>
        <v/>
      </c>
      <c r="N7249">
        <f>EXP(-rf*C7249)*E7249</f>
        <v/>
      </c>
    </row>
    <row r="7250">
      <c r="A7250" t="n">
        <v>7242</v>
      </c>
      <c r="B7250">
        <f>RAND()</f>
        <v/>
      </c>
      <c r="C7250">
        <f>IF(B7250&lt;P_3,3,IF(B7250&lt;P_3+P_4,4,5))</f>
        <v/>
      </c>
      <c r="D7250">
        <f>NORM.S.INV(RAND())</f>
        <v/>
      </c>
      <c r="E7250">
        <f>V0*EXP((rf-q_leak-0.5*sigma^2)*C7250+sigma*SQRT(C7250)*D7250)</f>
        <v/>
      </c>
      <c r="F7250">
        <f>SHL_face*(1+SHL_rate)^C7250</f>
        <v/>
      </c>
      <c r="G7250">
        <f>Pref_face*(1+Pref_rate)^C7250</f>
        <v/>
      </c>
      <c r="H7250">
        <f>MAX(E7250-F7250-G7250,0)</f>
        <v/>
      </c>
      <c r="I7250">
        <f>MIN(E7250,F7250+G7250)+(1-MgmtPct)*H7250</f>
        <v/>
      </c>
      <c r="J7250">
        <f>IF(I7250/SponsorCost&gt;=RatchetTrigger,1,0)</f>
        <v/>
      </c>
      <c r="K7250">
        <f>IF(J7250=1,MgmtPctRatchet,MgmtPct)</f>
        <v/>
      </c>
      <c r="L7250">
        <f>K7250*H7250</f>
        <v/>
      </c>
      <c r="M7250">
        <f>EXP(-rf*C7250)*L7250</f>
        <v/>
      </c>
      <c r="N7250">
        <f>EXP(-rf*C7250)*E7250</f>
        <v/>
      </c>
    </row>
    <row r="7251">
      <c r="A7251" t="n">
        <v>7243</v>
      </c>
      <c r="B7251">
        <f>RAND()</f>
        <v/>
      </c>
      <c r="C7251">
        <f>IF(B7251&lt;P_3,3,IF(B7251&lt;P_3+P_4,4,5))</f>
        <v/>
      </c>
      <c r="D7251">
        <f>NORM.S.INV(RAND())</f>
        <v/>
      </c>
      <c r="E7251">
        <f>V0*EXP((rf-q_leak-0.5*sigma^2)*C7251+sigma*SQRT(C7251)*D7251)</f>
        <v/>
      </c>
      <c r="F7251">
        <f>SHL_face*(1+SHL_rate)^C7251</f>
        <v/>
      </c>
      <c r="G7251">
        <f>Pref_face*(1+Pref_rate)^C7251</f>
        <v/>
      </c>
      <c r="H7251">
        <f>MAX(E7251-F7251-G7251,0)</f>
        <v/>
      </c>
      <c r="I7251">
        <f>MIN(E7251,F7251+G7251)+(1-MgmtPct)*H7251</f>
        <v/>
      </c>
      <c r="J7251">
        <f>IF(I7251/SponsorCost&gt;=RatchetTrigger,1,0)</f>
        <v/>
      </c>
      <c r="K7251">
        <f>IF(J7251=1,MgmtPctRatchet,MgmtPct)</f>
        <v/>
      </c>
      <c r="L7251">
        <f>K7251*H7251</f>
        <v/>
      </c>
      <c r="M7251">
        <f>EXP(-rf*C7251)*L7251</f>
        <v/>
      </c>
      <c r="N7251">
        <f>EXP(-rf*C7251)*E7251</f>
        <v/>
      </c>
    </row>
    <row r="7252">
      <c r="A7252" t="n">
        <v>7244</v>
      </c>
      <c r="B7252">
        <f>RAND()</f>
        <v/>
      </c>
      <c r="C7252">
        <f>IF(B7252&lt;P_3,3,IF(B7252&lt;P_3+P_4,4,5))</f>
        <v/>
      </c>
      <c r="D7252">
        <f>NORM.S.INV(RAND())</f>
        <v/>
      </c>
      <c r="E7252">
        <f>V0*EXP((rf-q_leak-0.5*sigma^2)*C7252+sigma*SQRT(C7252)*D7252)</f>
        <v/>
      </c>
      <c r="F7252">
        <f>SHL_face*(1+SHL_rate)^C7252</f>
        <v/>
      </c>
      <c r="G7252">
        <f>Pref_face*(1+Pref_rate)^C7252</f>
        <v/>
      </c>
      <c r="H7252">
        <f>MAX(E7252-F7252-G7252,0)</f>
        <v/>
      </c>
      <c r="I7252">
        <f>MIN(E7252,F7252+G7252)+(1-MgmtPct)*H7252</f>
        <v/>
      </c>
      <c r="J7252">
        <f>IF(I7252/SponsorCost&gt;=RatchetTrigger,1,0)</f>
        <v/>
      </c>
      <c r="K7252">
        <f>IF(J7252=1,MgmtPctRatchet,MgmtPct)</f>
        <v/>
      </c>
      <c r="L7252">
        <f>K7252*H7252</f>
        <v/>
      </c>
      <c r="M7252">
        <f>EXP(-rf*C7252)*L7252</f>
        <v/>
      </c>
      <c r="N7252">
        <f>EXP(-rf*C7252)*E7252</f>
        <v/>
      </c>
    </row>
    <row r="7253">
      <c r="A7253" t="n">
        <v>7245</v>
      </c>
      <c r="B7253">
        <f>RAND()</f>
        <v/>
      </c>
      <c r="C7253">
        <f>IF(B7253&lt;P_3,3,IF(B7253&lt;P_3+P_4,4,5))</f>
        <v/>
      </c>
      <c r="D7253">
        <f>NORM.S.INV(RAND())</f>
        <v/>
      </c>
      <c r="E7253">
        <f>V0*EXP((rf-q_leak-0.5*sigma^2)*C7253+sigma*SQRT(C7253)*D7253)</f>
        <v/>
      </c>
      <c r="F7253">
        <f>SHL_face*(1+SHL_rate)^C7253</f>
        <v/>
      </c>
      <c r="G7253">
        <f>Pref_face*(1+Pref_rate)^C7253</f>
        <v/>
      </c>
      <c r="H7253">
        <f>MAX(E7253-F7253-G7253,0)</f>
        <v/>
      </c>
      <c r="I7253">
        <f>MIN(E7253,F7253+G7253)+(1-MgmtPct)*H7253</f>
        <v/>
      </c>
      <c r="J7253">
        <f>IF(I7253/SponsorCost&gt;=RatchetTrigger,1,0)</f>
        <v/>
      </c>
      <c r="K7253">
        <f>IF(J7253=1,MgmtPctRatchet,MgmtPct)</f>
        <v/>
      </c>
      <c r="L7253">
        <f>K7253*H7253</f>
        <v/>
      </c>
      <c r="M7253">
        <f>EXP(-rf*C7253)*L7253</f>
        <v/>
      </c>
      <c r="N7253">
        <f>EXP(-rf*C7253)*E7253</f>
        <v/>
      </c>
    </row>
    <row r="7254">
      <c r="A7254" t="n">
        <v>7246</v>
      </c>
      <c r="B7254">
        <f>RAND()</f>
        <v/>
      </c>
      <c r="C7254">
        <f>IF(B7254&lt;P_3,3,IF(B7254&lt;P_3+P_4,4,5))</f>
        <v/>
      </c>
      <c r="D7254">
        <f>NORM.S.INV(RAND())</f>
        <v/>
      </c>
      <c r="E7254">
        <f>V0*EXP((rf-q_leak-0.5*sigma^2)*C7254+sigma*SQRT(C7254)*D7254)</f>
        <v/>
      </c>
      <c r="F7254">
        <f>SHL_face*(1+SHL_rate)^C7254</f>
        <v/>
      </c>
      <c r="G7254">
        <f>Pref_face*(1+Pref_rate)^C7254</f>
        <v/>
      </c>
      <c r="H7254">
        <f>MAX(E7254-F7254-G7254,0)</f>
        <v/>
      </c>
      <c r="I7254">
        <f>MIN(E7254,F7254+G7254)+(1-MgmtPct)*H7254</f>
        <v/>
      </c>
      <c r="J7254">
        <f>IF(I7254/SponsorCost&gt;=RatchetTrigger,1,0)</f>
        <v/>
      </c>
      <c r="K7254">
        <f>IF(J7254=1,MgmtPctRatchet,MgmtPct)</f>
        <v/>
      </c>
      <c r="L7254">
        <f>K7254*H7254</f>
        <v/>
      </c>
      <c r="M7254">
        <f>EXP(-rf*C7254)*L7254</f>
        <v/>
      </c>
      <c r="N7254">
        <f>EXP(-rf*C7254)*E7254</f>
        <v/>
      </c>
    </row>
    <row r="7255">
      <c r="A7255" t="n">
        <v>7247</v>
      </c>
      <c r="B7255">
        <f>RAND()</f>
        <v/>
      </c>
      <c r="C7255">
        <f>IF(B7255&lt;P_3,3,IF(B7255&lt;P_3+P_4,4,5))</f>
        <v/>
      </c>
      <c r="D7255">
        <f>NORM.S.INV(RAND())</f>
        <v/>
      </c>
      <c r="E7255">
        <f>V0*EXP((rf-q_leak-0.5*sigma^2)*C7255+sigma*SQRT(C7255)*D7255)</f>
        <v/>
      </c>
      <c r="F7255">
        <f>SHL_face*(1+SHL_rate)^C7255</f>
        <v/>
      </c>
      <c r="G7255">
        <f>Pref_face*(1+Pref_rate)^C7255</f>
        <v/>
      </c>
      <c r="H7255">
        <f>MAX(E7255-F7255-G7255,0)</f>
        <v/>
      </c>
      <c r="I7255">
        <f>MIN(E7255,F7255+G7255)+(1-MgmtPct)*H7255</f>
        <v/>
      </c>
      <c r="J7255">
        <f>IF(I7255/SponsorCost&gt;=RatchetTrigger,1,0)</f>
        <v/>
      </c>
      <c r="K7255">
        <f>IF(J7255=1,MgmtPctRatchet,MgmtPct)</f>
        <v/>
      </c>
      <c r="L7255">
        <f>K7255*H7255</f>
        <v/>
      </c>
      <c r="M7255">
        <f>EXP(-rf*C7255)*L7255</f>
        <v/>
      </c>
      <c r="N7255">
        <f>EXP(-rf*C7255)*E7255</f>
        <v/>
      </c>
    </row>
    <row r="7256">
      <c r="A7256" t="n">
        <v>7248</v>
      </c>
      <c r="B7256">
        <f>RAND()</f>
        <v/>
      </c>
      <c r="C7256">
        <f>IF(B7256&lt;P_3,3,IF(B7256&lt;P_3+P_4,4,5))</f>
        <v/>
      </c>
      <c r="D7256">
        <f>NORM.S.INV(RAND())</f>
        <v/>
      </c>
      <c r="E7256">
        <f>V0*EXP((rf-q_leak-0.5*sigma^2)*C7256+sigma*SQRT(C7256)*D7256)</f>
        <v/>
      </c>
      <c r="F7256">
        <f>SHL_face*(1+SHL_rate)^C7256</f>
        <v/>
      </c>
      <c r="G7256">
        <f>Pref_face*(1+Pref_rate)^C7256</f>
        <v/>
      </c>
      <c r="H7256">
        <f>MAX(E7256-F7256-G7256,0)</f>
        <v/>
      </c>
      <c r="I7256">
        <f>MIN(E7256,F7256+G7256)+(1-MgmtPct)*H7256</f>
        <v/>
      </c>
      <c r="J7256">
        <f>IF(I7256/SponsorCost&gt;=RatchetTrigger,1,0)</f>
        <v/>
      </c>
      <c r="K7256">
        <f>IF(J7256=1,MgmtPctRatchet,MgmtPct)</f>
        <v/>
      </c>
      <c r="L7256">
        <f>K7256*H7256</f>
        <v/>
      </c>
      <c r="M7256">
        <f>EXP(-rf*C7256)*L7256</f>
        <v/>
      </c>
      <c r="N7256">
        <f>EXP(-rf*C7256)*E7256</f>
        <v/>
      </c>
    </row>
    <row r="7257">
      <c r="A7257" t="n">
        <v>7249</v>
      </c>
      <c r="B7257">
        <f>RAND()</f>
        <v/>
      </c>
      <c r="C7257">
        <f>IF(B7257&lt;P_3,3,IF(B7257&lt;P_3+P_4,4,5))</f>
        <v/>
      </c>
      <c r="D7257">
        <f>NORM.S.INV(RAND())</f>
        <v/>
      </c>
      <c r="E7257">
        <f>V0*EXP((rf-q_leak-0.5*sigma^2)*C7257+sigma*SQRT(C7257)*D7257)</f>
        <v/>
      </c>
      <c r="F7257">
        <f>SHL_face*(1+SHL_rate)^C7257</f>
        <v/>
      </c>
      <c r="G7257">
        <f>Pref_face*(1+Pref_rate)^C7257</f>
        <v/>
      </c>
      <c r="H7257">
        <f>MAX(E7257-F7257-G7257,0)</f>
        <v/>
      </c>
      <c r="I7257">
        <f>MIN(E7257,F7257+G7257)+(1-MgmtPct)*H7257</f>
        <v/>
      </c>
      <c r="J7257">
        <f>IF(I7257/SponsorCost&gt;=RatchetTrigger,1,0)</f>
        <v/>
      </c>
      <c r="K7257">
        <f>IF(J7257=1,MgmtPctRatchet,MgmtPct)</f>
        <v/>
      </c>
      <c r="L7257">
        <f>K7257*H7257</f>
        <v/>
      </c>
      <c r="M7257">
        <f>EXP(-rf*C7257)*L7257</f>
        <v/>
      </c>
      <c r="N7257">
        <f>EXP(-rf*C7257)*E7257</f>
        <v/>
      </c>
    </row>
    <row r="7258">
      <c r="A7258" t="n">
        <v>7250</v>
      </c>
      <c r="B7258">
        <f>RAND()</f>
        <v/>
      </c>
      <c r="C7258">
        <f>IF(B7258&lt;P_3,3,IF(B7258&lt;P_3+P_4,4,5))</f>
        <v/>
      </c>
      <c r="D7258">
        <f>NORM.S.INV(RAND())</f>
        <v/>
      </c>
      <c r="E7258">
        <f>V0*EXP((rf-q_leak-0.5*sigma^2)*C7258+sigma*SQRT(C7258)*D7258)</f>
        <v/>
      </c>
      <c r="F7258">
        <f>SHL_face*(1+SHL_rate)^C7258</f>
        <v/>
      </c>
      <c r="G7258">
        <f>Pref_face*(1+Pref_rate)^C7258</f>
        <v/>
      </c>
      <c r="H7258">
        <f>MAX(E7258-F7258-G7258,0)</f>
        <v/>
      </c>
      <c r="I7258">
        <f>MIN(E7258,F7258+G7258)+(1-MgmtPct)*H7258</f>
        <v/>
      </c>
      <c r="J7258">
        <f>IF(I7258/SponsorCost&gt;=RatchetTrigger,1,0)</f>
        <v/>
      </c>
      <c r="K7258">
        <f>IF(J7258=1,MgmtPctRatchet,MgmtPct)</f>
        <v/>
      </c>
      <c r="L7258">
        <f>K7258*H7258</f>
        <v/>
      </c>
      <c r="M7258">
        <f>EXP(-rf*C7258)*L7258</f>
        <v/>
      </c>
      <c r="N7258">
        <f>EXP(-rf*C7258)*E7258</f>
        <v/>
      </c>
    </row>
    <row r="7259">
      <c r="A7259" t="n">
        <v>7251</v>
      </c>
      <c r="B7259">
        <f>RAND()</f>
        <v/>
      </c>
      <c r="C7259">
        <f>IF(B7259&lt;P_3,3,IF(B7259&lt;P_3+P_4,4,5))</f>
        <v/>
      </c>
      <c r="D7259">
        <f>NORM.S.INV(RAND())</f>
        <v/>
      </c>
      <c r="E7259">
        <f>V0*EXP((rf-q_leak-0.5*sigma^2)*C7259+sigma*SQRT(C7259)*D7259)</f>
        <v/>
      </c>
      <c r="F7259">
        <f>SHL_face*(1+SHL_rate)^C7259</f>
        <v/>
      </c>
      <c r="G7259">
        <f>Pref_face*(1+Pref_rate)^C7259</f>
        <v/>
      </c>
      <c r="H7259">
        <f>MAX(E7259-F7259-G7259,0)</f>
        <v/>
      </c>
      <c r="I7259">
        <f>MIN(E7259,F7259+G7259)+(1-MgmtPct)*H7259</f>
        <v/>
      </c>
      <c r="J7259">
        <f>IF(I7259/SponsorCost&gt;=RatchetTrigger,1,0)</f>
        <v/>
      </c>
      <c r="K7259">
        <f>IF(J7259=1,MgmtPctRatchet,MgmtPct)</f>
        <v/>
      </c>
      <c r="L7259">
        <f>K7259*H7259</f>
        <v/>
      </c>
      <c r="M7259">
        <f>EXP(-rf*C7259)*L7259</f>
        <v/>
      </c>
      <c r="N7259">
        <f>EXP(-rf*C7259)*E7259</f>
        <v/>
      </c>
    </row>
    <row r="7260">
      <c r="A7260" t="n">
        <v>7252</v>
      </c>
      <c r="B7260">
        <f>RAND()</f>
        <v/>
      </c>
      <c r="C7260">
        <f>IF(B7260&lt;P_3,3,IF(B7260&lt;P_3+P_4,4,5))</f>
        <v/>
      </c>
      <c r="D7260">
        <f>NORM.S.INV(RAND())</f>
        <v/>
      </c>
      <c r="E7260">
        <f>V0*EXP((rf-q_leak-0.5*sigma^2)*C7260+sigma*SQRT(C7260)*D7260)</f>
        <v/>
      </c>
      <c r="F7260">
        <f>SHL_face*(1+SHL_rate)^C7260</f>
        <v/>
      </c>
      <c r="G7260">
        <f>Pref_face*(1+Pref_rate)^C7260</f>
        <v/>
      </c>
      <c r="H7260">
        <f>MAX(E7260-F7260-G7260,0)</f>
        <v/>
      </c>
      <c r="I7260">
        <f>MIN(E7260,F7260+G7260)+(1-MgmtPct)*H7260</f>
        <v/>
      </c>
      <c r="J7260">
        <f>IF(I7260/SponsorCost&gt;=RatchetTrigger,1,0)</f>
        <v/>
      </c>
      <c r="K7260">
        <f>IF(J7260=1,MgmtPctRatchet,MgmtPct)</f>
        <v/>
      </c>
      <c r="L7260">
        <f>K7260*H7260</f>
        <v/>
      </c>
      <c r="M7260">
        <f>EXP(-rf*C7260)*L7260</f>
        <v/>
      </c>
      <c r="N7260">
        <f>EXP(-rf*C7260)*E7260</f>
        <v/>
      </c>
    </row>
    <row r="7261">
      <c r="A7261" t="n">
        <v>7253</v>
      </c>
      <c r="B7261">
        <f>RAND()</f>
        <v/>
      </c>
      <c r="C7261">
        <f>IF(B7261&lt;P_3,3,IF(B7261&lt;P_3+P_4,4,5))</f>
        <v/>
      </c>
      <c r="D7261">
        <f>NORM.S.INV(RAND())</f>
        <v/>
      </c>
      <c r="E7261">
        <f>V0*EXP((rf-q_leak-0.5*sigma^2)*C7261+sigma*SQRT(C7261)*D7261)</f>
        <v/>
      </c>
      <c r="F7261">
        <f>SHL_face*(1+SHL_rate)^C7261</f>
        <v/>
      </c>
      <c r="G7261">
        <f>Pref_face*(1+Pref_rate)^C7261</f>
        <v/>
      </c>
      <c r="H7261">
        <f>MAX(E7261-F7261-G7261,0)</f>
        <v/>
      </c>
      <c r="I7261">
        <f>MIN(E7261,F7261+G7261)+(1-MgmtPct)*H7261</f>
        <v/>
      </c>
      <c r="J7261">
        <f>IF(I7261/SponsorCost&gt;=RatchetTrigger,1,0)</f>
        <v/>
      </c>
      <c r="K7261">
        <f>IF(J7261=1,MgmtPctRatchet,MgmtPct)</f>
        <v/>
      </c>
      <c r="L7261">
        <f>K7261*H7261</f>
        <v/>
      </c>
      <c r="M7261">
        <f>EXP(-rf*C7261)*L7261</f>
        <v/>
      </c>
      <c r="N7261">
        <f>EXP(-rf*C7261)*E7261</f>
        <v/>
      </c>
    </row>
    <row r="7262">
      <c r="A7262" t="n">
        <v>7254</v>
      </c>
      <c r="B7262">
        <f>RAND()</f>
        <v/>
      </c>
      <c r="C7262">
        <f>IF(B7262&lt;P_3,3,IF(B7262&lt;P_3+P_4,4,5))</f>
        <v/>
      </c>
      <c r="D7262">
        <f>NORM.S.INV(RAND())</f>
        <v/>
      </c>
      <c r="E7262">
        <f>V0*EXP((rf-q_leak-0.5*sigma^2)*C7262+sigma*SQRT(C7262)*D7262)</f>
        <v/>
      </c>
      <c r="F7262">
        <f>SHL_face*(1+SHL_rate)^C7262</f>
        <v/>
      </c>
      <c r="G7262">
        <f>Pref_face*(1+Pref_rate)^C7262</f>
        <v/>
      </c>
      <c r="H7262">
        <f>MAX(E7262-F7262-G7262,0)</f>
        <v/>
      </c>
      <c r="I7262">
        <f>MIN(E7262,F7262+G7262)+(1-MgmtPct)*H7262</f>
        <v/>
      </c>
      <c r="J7262">
        <f>IF(I7262/SponsorCost&gt;=RatchetTrigger,1,0)</f>
        <v/>
      </c>
      <c r="K7262">
        <f>IF(J7262=1,MgmtPctRatchet,MgmtPct)</f>
        <v/>
      </c>
      <c r="L7262">
        <f>K7262*H7262</f>
        <v/>
      </c>
      <c r="M7262">
        <f>EXP(-rf*C7262)*L7262</f>
        <v/>
      </c>
      <c r="N7262">
        <f>EXP(-rf*C7262)*E7262</f>
        <v/>
      </c>
    </row>
    <row r="7263">
      <c r="A7263" t="n">
        <v>7255</v>
      </c>
      <c r="B7263">
        <f>RAND()</f>
        <v/>
      </c>
      <c r="C7263">
        <f>IF(B7263&lt;P_3,3,IF(B7263&lt;P_3+P_4,4,5))</f>
        <v/>
      </c>
      <c r="D7263">
        <f>NORM.S.INV(RAND())</f>
        <v/>
      </c>
      <c r="E7263">
        <f>V0*EXP((rf-q_leak-0.5*sigma^2)*C7263+sigma*SQRT(C7263)*D7263)</f>
        <v/>
      </c>
      <c r="F7263">
        <f>SHL_face*(1+SHL_rate)^C7263</f>
        <v/>
      </c>
      <c r="G7263">
        <f>Pref_face*(1+Pref_rate)^C7263</f>
        <v/>
      </c>
      <c r="H7263">
        <f>MAX(E7263-F7263-G7263,0)</f>
        <v/>
      </c>
      <c r="I7263">
        <f>MIN(E7263,F7263+G7263)+(1-MgmtPct)*H7263</f>
        <v/>
      </c>
      <c r="J7263">
        <f>IF(I7263/SponsorCost&gt;=RatchetTrigger,1,0)</f>
        <v/>
      </c>
      <c r="K7263">
        <f>IF(J7263=1,MgmtPctRatchet,MgmtPct)</f>
        <v/>
      </c>
      <c r="L7263">
        <f>K7263*H7263</f>
        <v/>
      </c>
      <c r="M7263">
        <f>EXP(-rf*C7263)*L7263</f>
        <v/>
      </c>
      <c r="N7263">
        <f>EXP(-rf*C7263)*E7263</f>
        <v/>
      </c>
    </row>
    <row r="7264">
      <c r="A7264" t="n">
        <v>7256</v>
      </c>
      <c r="B7264">
        <f>RAND()</f>
        <v/>
      </c>
      <c r="C7264">
        <f>IF(B7264&lt;P_3,3,IF(B7264&lt;P_3+P_4,4,5))</f>
        <v/>
      </c>
      <c r="D7264">
        <f>NORM.S.INV(RAND())</f>
        <v/>
      </c>
      <c r="E7264">
        <f>V0*EXP((rf-q_leak-0.5*sigma^2)*C7264+sigma*SQRT(C7264)*D7264)</f>
        <v/>
      </c>
      <c r="F7264">
        <f>SHL_face*(1+SHL_rate)^C7264</f>
        <v/>
      </c>
      <c r="G7264">
        <f>Pref_face*(1+Pref_rate)^C7264</f>
        <v/>
      </c>
      <c r="H7264">
        <f>MAX(E7264-F7264-G7264,0)</f>
        <v/>
      </c>
      <c r="I7264">
        <f>MIN(E7264,F7264+G7264)+(1-MgmtPct)*H7264</f>
        <v/>
      </c>
      <c r="J7264">
        <f>IF(I7264/SponsorCost&gt;=RatchetTrigger,1,0)</f>
        <v/>
      </c>
      <c r="K7264">
        <f>IF(J7264=1,MgmtPctRatchet,MgmtPct)</f>
        <v/>
      </c>
      <c r="L7264">
        <f>K7264*H7264</f>
        <v/>
      </c>
      <c r="M7264">
        <f>EXP(-rf*C7264)*L7264</f>
        <v/>
      </c>
      <c r="N7264">
        <f>EXP(-rf*C7264)*E7264</f>
        <v/>
      </c>
    </row>
    <row r="7265">
      <c r="A7265" t="n">
        <v>7257</v>
      </c>
      <c r="B7265">
        <f>RAND()</f>
        <v/>
      </c>
      <c r="C7265">
        <f>IF(B7265&lt;P_3,3,IF(B7265&lt;P_3+P_4,4,5))</f>
        <v/>
      </c>
      <c r="D7265">
        <f>NORM.S.INV(RAND())</f>
        <v/>
      </c>
      <c r="E7265">
        <f>V0*EXP((rf-q_leak-0.5*sigma^2)*C7265+sigma*SQRT(C7265)*D7265)</f>
        <v/>
      </c>
      <c r="F7265">
        <f>SHL_face*(1+SHL_rate)^C7265</f>
        <v/>
      </c>
      <c r="G7265">
        <f>Pref_face*(1+Pref_rate)^C7265</f>
        <v/>
      </c>
      <c r="H7265">
        <f>MAX(E7265-F7265-G7265,0)</f>
        <v/>
      </c>
      <c r="I7265">
        <f>MIN(E7265,F7265+G7265)+(1-MgmtPct)*H7265</f>
        <v/>
      </c>
      <c r="J7265">
        <f>IF(I7265/SponsorCost&gt;=RatchetTrigger,1,0)</f>
        <v/>
      </c>
      <c r="K7265">
        <f>IF(J7265=1,MgmtPctRatchet,MgmtPct)</f>
        <v/>
      </c>
      <c r="L7265">
        <f>K7265*H7265</f>
        <v/>
      </c>
      <c r="M7265">
        <f>EXP(-rf*C7265)*L7265</f>
        <v/>
      </c>
      <c r="N7265">
        <f>EXP(-rf*C7265)*E7265</f>
        <v/>
      </c>
    </row>
    <row r="7266">
      <c r="A7266" t="n">
        <v>7258</v>
      </c>
      <c r="B7266">
        <f>RAND()</f>
        <v/>
      </c>
      <c r="C7266">
        <f>IF(B7266&lt;P_3,3,IF(B7266&lt;P_3+P_4,4,5))</f>
        <v/>
      </c>
      <c r="D7266">
        <f>NORM.S.INV(RAND())</f>
        <v/>
      </c>
      <c r="E7266">
        <f>V0*EXP((rf-q_leak-0.5*sigma^2)*C7266+sigma*SQRT(C7266)*D7266)</f>
        <v/>
      </c>
      <c r="F7266">
        <f>SHL_face*(1+SHL_rate)^C7266</f>
        <v/>
      </c>
      <c r="G7266">
        <f>Pref_face*(1+Pref_rate)^C7266</f>
        <v/>
      </c>
      <c r="H7266">
        <f>MAX(E7266-F7266-G7266,0)</f>
        <v/>
      </c>
      <c r="I7266">
        <f>MIN(E7266,F7266+G7266)+(1-MgmtPct)*H7266</f>
        <v/>
      </c>
      <c r="J7266">
        <f>IF(I7266/SponsorCost&gt;=RatchetTrigger,1,0)</f>
        <v/>
      </c>
      <c r="K7266">
        <f>IF(J7266=1,MgmtPctRatchet,MgmtPct)</f>
        <v/>
      </c>
      <c r="L7266">
        <f>K7266*H7266</f>
        <v/>
      </c>
      <c r="M7266">
        <f>EXP(-rf*C7266)*L7266</f>
        <v/>
      </c>
      <c r="N7266">
        <f>EXP(-rf*C7266)*E7266</f>
        <v/>
      </c>
    </row>
    <row r="7267">
      <c r="A7267" t="n">
        <v>7259</v>
      </c>
      <c r="B7267">
        <f>RAND()</f>
        <v/>
      </c>
      <c r="C7267">
        <f>IF(B7267&lt;P_3,3,IF(B7267&lt;P_3+P_4,4,5))</f>
        <v/>
      </c>
      <c r="D7267">
        <f>NORM.S.INV(RAND())</f>
        <v/>
      </c>
      <c r="E7267">
        <f>V0*EXP((rf-q_leak-0.5*sigma^2)*C7267+sigma*SQRT(C7267)*D7267)</f>
        <v/>
      </c>
      <c r="F7267">
        <f>SHL_face*(1+SHL_rate)^C7267</f>
        <v/>
      </c>
      <c r="G7267">
        <f>Pref_face*(1+Pref_rate)^C7267</f>
        <v/>
      </c>
      <c r="H7267">
        <f>MAX(E7267-F7267-G7267,0)</f>
        <v/>
      </c>
      <c r="I7267">
        <f>MIN(E7267,F7267+G7267)+(1-MgmtPct)*H7267</f>
        <v/>
      </c>
      <c r="J7267">
        <f>IF(I7267/SponsorCost&gt;=RatchetTrigger,1,0)</f>
        <v/>
      </c>
      <c r="K7267">
        <f>IF(J7267=1,MgmtPctRatchet,MgmtPct)</f>
        <v/>
      </c>
      <c r="L7267">
        <f>K7267*H7267</f>
        <v/>
      </c>
      <c r="M7267">
        <f>EXP(-rf*C7267)*L7267</f>
        <v/>
      </c>
      <c r="N7267">
        <f>EXP(-rf*C7267)*E7267</f>
        <v/>
      </c>
    </row>
    <row r="7268">
      <c r="A7268" t="n">
        <v>7260</v>
      </c>
      <c r="B7268">
        <f>RAND()</f>
        <v/>
      </c>
      <c r="C7268">
        <f>IF(B7268&lt;P_3,3,IF(B7268&lt;P_3+P_4,4,5))</f>
        <v/>
      </c>
      <c r="D7268">
        <f>NORM.S.INV(RAND())</f>
        <v/>
      </c>
      <c r="E7268">
        <f>V0*EXP((rf-q_leak-0.5*sigma^2)*C7268+sigma*SQRT(C7268)*D7268)</f>
        <v/>
      </c>
      <c r="F7268">
        <f>SHL_face*(1+SHL_rate)^C7268</f>
        <v/>
      </c>
      <c r="G7268">
        <f>Pref_face*(1+Pref_rate)^C7268</f>
        <v/>
      </c>
      <c r="H7268">
        <f>MAX(E7268-F7268-G7268,0)</f>
        <v/>
      </c>
      <c r="I7268">
        <f>MIN(E7268,F7268+G7268)+(1-MgmtPct)*H7268</f>
        <v/>
      </c>
      <c r="J7268">
        <f>IF(I7268/SponsorCost&gt;=RatchetTrigger,1,0)</f>
        <v/>
      </c>
      <c r="K7268">
        <f>IF(J7268=1,MgmtPctRatchet,MgmtPct)</f>
        <v/>
      </c>
      <c r="L7268">
        <f>K7268*H7268</f>
        <v/>
      </c>
      <c r="M7268">
        <f>EXP(-rf*C7268)*L7268</f>
        <v/>
      </c>
      <c r="N7268">
        <f>EXP(-rf*C7268)*E7268</f>
        <v/>
      </c>
    </row>
    <row r="7269">
      <c r="A7269" t="n">
        <v>7261</v>
      </c>
      <c r="B7269">
        <f>RAND()</f>
        <v/>
      </c>
      <c r="C7269">
        <f>IF(B7269&lt;P_3,3,IF(B7269&lt;P_3+P_4,4,5))</f>
        <v/>
      </c>
      <c r="D7269">
        <f>NORM.S.INV(RAND())</f>
        <v/>
      </c>
      <c r="E7269">
        <f>V0*EXP((rf-q_leak-0.5*sigma^2)*C7269+sigma*SQRT(C7269)*D7269)</f>
        <v/>
      </c>
      <c r="F7269">
        <f>SHL_face*(1+SHL_rate)^C7269</f>
        <v/>
      </c>
      <c r="G7269">
        <f>Pref_face*(1+Pref_rate)^C7269</f>
        <v/>
      </c>
      <c r="H7269">
        <f>MAX(E7269-F7269-G7269,0)</f>
        <v/>
      </c>
      <c r="I7269">
        <f>MIN(E7269,F7269+G7269)+(1-MgmtPct)*H7269</f>
        <v/>
      </c>
      <c r="J7269">
        <f>IF(I7269/SponsorCost&gt;=RatchetTrigger,1,0)</f>
        <v/>
      </c>
      <c r="K7269">
        <f>IF(J7269=1,MgmtPctRatchet,MgmtPct)</f>
        <v/>
      </c>
      <c r="L7269">
        <f>K7269*H7269</f>
        <v/>
      </c>
      <c r="M7269">
        <f>EXP(-rf*C7269)*L7269</f>
        <v/>
      </c>
      <c r="N7269">
        <f>EXP(-rf*C7269)*E7269</f>
        <v/>
      </c>
    </row>
    <row r="7270">
      <c r="A7270" t="n">
        <v>7262</v>
      </c>
      <c r="B7270">
        <f>RAND()</f>
        <v/>
      </c>
      <c r="C7270">
        <f>IF(B7270&lt;P_3,3,IF(B7270&lt;P_3+P_4,4,5))</f>
        <v/>
      </c>
      <c r="D7270">
        <f>NORM.S.INV(RAND())</f>
        <v/>
      </c>
      <c r="E7270">
        <f>V0*EXP((rf-q_leak-0.5*sigma^2)*C7270+sigma*SQRT(C7270)*D7270)</f>
        <v/>
      </c>
      <c r="F7270">
        <f>SHL_face*(1+SHL_rate)^C7270</f>
        <v/>
      </c>
      <c r="G7270">
        <f>Pref_face*(1+Pref_rate)^C7270</f>
        <v/>
      </c>
      <c r="H7270">
        <f>MAX(E7270-F7270-G7270,0)</f>
        <v/>
      </c>
      <c r="I7270">
        <f>MIN(E7270,F7270+G7270)+(1-MgmtPct)*H7270</f>
        <v/>
      </c>
      <c r="J7270">
        <f>IF(I7270/SponsorCost&gt;=RatchetTrigger,1,0)</f>
        <v/>
      </c>
      <c r="K7270">
        <f>IF(J7270=1,MgmtPctRatchet,MgmtPct)</f>
        <v/>
      </c>
      <c r="L7270">
        <f>K7270*H7270</f>
        <v/>
      </c>
      <c r="M7270">
        <f>EXP(-rf*C7270)*L7270</f>
        <v/>
      </c>
      <c r="N7270">
        <f>EXP(-rf*C7270)*E7270</f>
        <v/>
      </c>
    </row>
    <row r="7271">
      <c r="A7271" t="n">
        <v>7263</v>
      </c>
      <c r="B7271">
        <f>RAND()</f>
        <v/>
      </c>
      <c r="C7271">
        <f>IF(B7271&lt;P_3,3,IF(B7271&lt;P_3+P_4,4,5))</f>
        <v/>
      </c>
      <c r="D7271">
        <f>NORM.S.INV(RAND())</f>
        <v/>
      </c>
      <c r="E7271">
        <f>V0*EXP((rf-q_leak-0.5*sigma^2)*C7271+sigma*SQRT(C7271)*D7271)</f>
        <v/>
      </c>
      <c r="F7271">
        <f>SHL_face*(1+SHL_rate)^C7271</f>
        <v/>
      </c>
      <c r="G7271">
        <f>Pref_face*(1+Pref_rate)^C7271</f>
        <v/>
      </c>
      <c r="H7271">
        <f>MAX(E7271-F7271-G7271,0)</f>
        <v/>
      </c>
      <c r="I7271">
        <f>MIN(E7271,F7271+G7271)+(1-MgmtPct)*H7271</f>
        <v/>
      </c>
      <c r="J7271">
        <f>IF(I7271/SponsorCost&gt;=RatchetTrigger,1,0)</f>
        <v/>
      </c>
      <c r="K7271">
        <f>IF(J7271=1,MgmtPctRatchet,MgmtPct)</f>
        <v/>
      </c>
      <c r="L7271">
        <f>K7271*H7271</f>
        <v/>
      </c>
      <c r="M7271">
        <f>EXP(-rf*C7271)*L7271</f>
        <v/>
      </c>
      <c r="N7271">
        <f>EXP(-rf*C7271)*E7271</f>
        <v/>
      </c>
    </row>
    <row r="7272">
      <c r="A7272" t="n">
        <v>7264</v>
      </c>
      <c r="B7272">
        <f>RAND()</f>
        <v/>
      </c>
      <c r="C7272">
        <f>IF(B7272&lt;P_3,3,IF(B7272&lt;P_3+P_4,4,5))</f>
        <v/>
      </c>
      <c r="D7272">
        <f>NORM.S.INV(RAND())</f>
        <v/>
      </c>
      <c r="E7272">
        <f>V0*EXP((rf-q_leak-0.5*sigma^2)*C7272+sigma*SQRT(C7272)*D7272)</f>
        <v/>
      </c>
      <c r="F7272">
        <f>SHL_face*(1+SHL_rate)^C7272</f>
        <v/>
      </c>
      <c r="G7272">
        <f>Pref_face*(1+Pref_rate)^C7272</f>
        <v/>
      </c>
      <c r="H7272">
        <f>MAX(E7272-F7272-G7272,0)</f>
        <v/>
      </c>
      <c r="I7272">
        <f>MIN(E7272,F7272+G7272)+(1-MgmtPct)*H7272</f>
        <v/>
      </c>
      <c r="J7272">
        <f>IF(I7272/SponsorCost&gt;=RatchetTrigger,1,0)</f>
        <v/>
      </c>
      <c r="K7272">
        <f>IF(J7272=1,MgmtPctRatchet,MgmtPct)</f>
        <v/>
      </c>
      <c r="L7272">
        <f>K7272*H7272</f>
        <v/>
      </c>
      <c r="M7272">
        <f>EXP(-rf*C7272)*L7272</f>
        <v/>
      </c>
      <c r="N7272">
        <f>EXP(-rf*C7272)*E7272</f>
        <v/>
      </c>
    </row>
    <row r="7273">
      <c r="A7273" t="n">
        <v>7265</v>
      </c>
      <c r="B7273">
        <f>RAND()</f>
        <v/>
      </c>
      <c r="C7273">
        <f>IF(B7273&lt;P_3,3,IF(B7273&lt;P_3+P_4,4,5))</f>
        <v/>
      </c>
      <c r="D7273">
        <f>NORM.S.INV(RAND())</f>
        <v/>
      </c>
      <c r="E7273">
        <f>V0*EXP((rf-q_leak-0.5*sigma^2)*C7273+sigma*SQRT(C7273)*D7273)</f>
        <v/>
      </c>
      <c r="F7273">
        <f>SHL_face*(1+SHL_rate)^C7273</f>
        <v/>
      </c>
      <c r="G7273">
        <f>Pref_face*(1+Pref_rate)^C7273</f>
        <v/>
      </c>
      <c r="H7273">
        <f>MAX(E7273-F7273-G7273,0)</f>
        <v/>
      </c>
      <c r="I7273">
        <f>MIN(E7273,F7273+G7273)+(1-MgmtPct)*H7273</f>
        <v/>
      </c>
      <c r="J7273">
        <f>IF(I7273/SponsorCost&gt;=RatchetTrigger,1,0)</f>
        <v/>
      </c>
      <c r="K7273">
        <f>IF(J7273=1,MgmtPctRatchet,MgmtPct)</f>
        <v/>
      </c>
      <c r="L7273">
        <f>K7273*H7273</f>
        <v/>
      </c>
      <c r="M7273">
        <f>EXP(-rf*C7273)*L7273</f>
        <v/>
      </c>
      <c r="N7273">
        <f>EXP(-rf*C7273)*E7273</f>
        <v/>
      </c>
    </row>
    <row r="7274">
      <c r="A7274" t="n">
        <v>7266</v>
      </c>
      <c r="B7274">
        <f>RAND()</f>
        <v/>
      </c>
      <c r="C7274">
        <f>IF(B7274&lt;P_3,3,IF(B7274&lt;P_3+P_4,4,5))</f>
        <v/>
      </c>
      <c r="D7274">
        <f>NORM.S.INV(RAND())</f>
        <v/>
      </c>
      <c r="E7274">
        <f>V0*EXP((rf-q_leak-0.5*sigma^2)*C7274+sigma*SQRT(C7274)*D7274)</f>
        <v/>
      </c>
      <c r="F7274">
        <f>SHL_face*(1+SHL_rate)^C7274</f>
        <v/>
      </c>
      <c r="G7274">
        <f>Pref_face*(1+Pref_rate)^C7274</f>
        <v/>
      </c>
      <c r="H7274">
        <f>MAX(E7274-F7274-G7274,0)</f>
        <v/>
      </c>
      <c r="I7274">
        <f>MIN(E7274,F7274+G7274)+(1-MgmtPct)*H7274</f>
        <v/>
      </c>
      <c r="J7274">
        <f>IF(I7274/SponsorCost&gt;=RatchetTrigger,1,0)</f>
        <v/>
      </c>
      <c r="K7274">
        <f>IF(J7274=1,MgmtPctRatchet,MgmtPct)</f>
        <v/>
      </c>
      <c r="L7274">
        <f>K7274*H7274</f>
        <v/>
      </c>
      <c r="M7274">
        <f>EXP(-rf*C7274)*L7274</f>
        <v/>
      </c>
      <c r="N7274">
        <f>EXP(-rf*C7274)*E7274</f>
        <v/>
      </c>
    </row>
    <row r="7275">
      <c r="A7275" t="n">
        <v>7267</v>
      </c>
      <c r="B7275">
        <f>RAND()</f>
        <v/>
      </c>
      <c r="C7275">
        <f>IF(B7275&lt;P_3,3,IF(B7275&lt;P_3+P_4,4,5))</f>
        <v/>
      </c>
      <c r="D7275">
        <f>NORM.S.INV(RAND())</f>
        <v/>
      </c>
      <c r="E7275">
        <f>V0*EXP((rf-q_leak-0.5*sigma^2)*C7275+sigma*SQRT(C7275)*D7275)</f>
        <v/>
      </c>
      <c r="F7275">
        <f>SHL_face*(1+SHL_rate)^C7275</f>
        <v/>
      </c>
      <c r="G7275">
        <f>Pref_face*(1+Pref_rate)^C7275</f>
        <v/>
      </c>
      <c r="H7275">
        <f>MAX(E7275-F7275-G7275,0)</f>
        <v/>
      </c>
      <c r="I7275">
        <f>MIN(E7275,F7275+G7275)+(1-MgmtPct)*H7275</f>
        <v/>
      </c>
      <c r="J7275">
        <f>IF(I7275/SponsorCost&gt;=RatchetTrigger,1,0)</f>
        <v/>
      </c>
      <c r="K7275">
        <f>IF(J7275=1,MgmtPctRatchet,MgmtPct)</f>
        <v/>
      </c>
      <c r="L7275">
        <f>K7275*H7275</f>
        <v/>
      </c>
      <c r="M7275">
        <f>EXP(-rf*C7275)*L7275</f>
        <v/>
      </c>
      <c r="N7275">
        <f>EXP(-rf*C7275)*E7275</f>
        <v/>
      </c>
    </row>
    <row r="7276">
      <c r="A7276" t="n">
        <v>7268</v>
      </c>
      <c r="B7276">
        <f>RAND()</f>
        <v/>
      </c>
      <c r="C7276">
        <f>IF(B7276&lt;P_3,3,IF(B7276&lt;P_3+P_4,4,5))</f>
        <v/>
      </c>
      <c r="D7276">
        <f>NORM.S.INV(RAND())</f>
        <v/>
      </c>
      <c r="E7276">
        <f>V0*EXP((rf-q_leak-0.5*sigma^2)*C7276+sigma*SQRT(C7276)*D7276)</f>
        <v/>
      </c>
      <c r="F7276">
        <f>SHL_face*(1+SHL_rate)^C7276</f>
        <v/>
      </c>
      <c r="G7276">
        <f>Pref_face*(1+Pref_rate)^C7276</f>
        <v/>
      </c>
      <c r="H7276">
        <f>MAX(E7276-F7276-G7276,0)</f>
        <v/>
      </c>
      <c r="I7276">
        <f>MIN(E7276,F7276+G7276)+(1-MgmtPct)*H7276</f>
        <v/>
      </c>
      <c r="J7276">
        <f>IF(I7276/SponsorCost&gt;=RatchetTrigger,1,0)</f>
        <v/>
      </c>
      <c r="K7276">
        <f>IF(J7276=1,MgmtPctRatchet,MgmtPct)</f>
        <v/>
      </c>
      <c r="L7276">
        <f>K7276*H7276</f>
        <v/>
      </c>
      <c r="M7276">
        <f>EXP(-rf*C7276)*L7276</f>
        <v/>
      </c>
      <c r="N7276">
        <f>EXP(-rf*C7276)*E7276</f>
        <v/>
      </c>
    </row>
    <row r="7277">
      <c r="A7277" t="n">
        <v>7269</v>
      </c>
      <c r="B7277">
        <f>RAND()</f>
        <v/>
      </c>
      <c r="C7277">
        <f>IF(B7277&lt;P_3,3,IF(B7277&lt;P_3+P_4,4,5))</f>
        <v/>
      </c>
      <c r="D7277">
        <f>NORM.S.INV(RAND())</f>
        <v/>
      </c>
      <c r="E7277">
        <f>V0*EXP((rf-q_leak-0.5*sigma^2)*C7277+sigma*SQRT(C7277)*D7277)</f>
        <v/>
      </c>
      <c r="F7277">
        <f>SHL_face*(1+SHL_rate)^C7277</f>
        <v/>
      </c>
      <c r="G7277">
        <f>Pref_face*(1+Pref_rate)^C7277</f>
        <v/>
      </c>
      <c r="H7277">
        <f>MAX(E7277-F7277-G7277,0)</f>
        <v/>
      </c>
      <c r="I7277">
        <f>MIN(E7277,F7277+G7277)+(1-MgmtPct)*H7277</f>
        <v/>
      </c>
      <c r="J7277">
        <f>IF(I7277/SponsorCost&gt;=RatchetTrigger,1,0)</f>
        <v/>
      </c>
      <c r="K7277">
        <f>IF(J7277=1,MgmtPctRatchet,MgmtPct)</f>
        <v/>
      </c>
      <c r="L7277">
        <f>K7277*H7277</f>
        <v/>
      </c>
      <c r="M7277">
        <f>EXP(-rf*C7277)*L7277</f>
        <v/>
      </c>
      <c r="N7277">
        <f>EXP(-rf*C7277)*E7277</f>
        <v/>
      </c>
    </row>
    <row r="7278">
      <c r="A7278" t="n">
        <v>7270</v>
      </c>
      <c r="B7278">
        <f>RAND()</f>
        <v/>
      </c>
      <c r="C7278">
        <f>IF(B7278&lt;P_3,3,IF(B7278&lt;P_3+P_4,4,5))</f>
        <v/>
      </c>
      <c r="D7278">
        <f>NORM.S.INV(RAND())</f>
        <v/>
      </c>
      <c r="E7278">
        <f>V0*EXP((rf-q_leak-0.5*sigma^2)*C7278+sigma*SQRT(C7278)*D7278)</f>
        <v/>
      </c>
      <c r="F7278">
        <f>SHL_face*(1+SHL_rate)^C7278</f>
        <v/>
      </c>
      <c r="G7278">
        <f>Pref_face*(1+Pref_rate)^C7278</f>
        <v/>
      </c>
      <c r="H7278">
        <f>MAX(E7278-F7278-G7278,0)</f>
        <v/>
      </c>
      <c r="I7278">
        <f>MIN(E7278,F7278+G7278)+(1-MgmtPct)*H7278</f>
        <v/>
      </c>
      <c r="J7278">
        <f>IF(I7278/SponsorCost&gt;=RatchetTrigger,1,0)</f>
        <v/>
      </c>
      <c r="K7278">
        <f>IF(J7278=1,MgmtPctRatchet,MgmtPct)</f>
        <v/>
      </c>
      <c r="L7278">
        <f>K7278*H7278</f>
        <v/>
      </c>
      <c r="M7278">
        <f>EXP(-rf*C7278)*L7278</f>
        <v/>
      </c>
      <c r="N7278">
        <f>EXP(-rf*C7278)*E7278</f>
        <v/>
      </c>
    </row>
    <row r="7279">
      <c r="A7279" t="n">
        <v>7271</v>
      </c>
      <c r="B7279">
        <f>RAND()</f>
        <v/>
      </c>
      <c r="C7279">
        <f>IF(B7279&lt;P_3,3,IF(B7279&lt;P_3+P_4,4,5))</f>
        <v/>
      </c>
      <c r="D7279">
        <f>NORM.S.INV(RAND())</f>
        <v/>
      </c>
      <c r="E7279">
        <f>V0*EXP((rf-q_leak-0.5*sigma^2)*C7279+sigma*SQRT(C7279)*D7279)</f>
        <v/>
      </c>
      <c r="F7279">
        <f>SHL_face*(1+SHL_rate)^C7279</f>
        <v/>
      </c>
      <c r="G7279">
        <f>Pref_face*(1+Pref_rate)^C7279</f>
        <v/>
      </c>
      <c r="H7279">
        <f>MAX(E7279-F7279-G7279,0)</f>
        <v/>
      </c>
      <c r="I7279">
        <f>MIN(E7279,F7279+G7279)+(1-MgmtPct)*H7279</f>
        <v/>
      </c>
      <c r="J7279">
        <f>IF(I7279/SponsorCost&gt;=RatchetTrigger,1,0)</f>
        <v/>
      </c>
      <c r="K7279">
        <f>IF(J7279=1,MgmtPctRatchet,MgmtPct)</f>
        <v/>
      </c>
      <c r="L7279">
        <f>K7279*H7279</f>
        <v/>
      </c>
      <c r="M7279">
        <f>EXP(-rf*C7279)*L7279</f>
        <v/>
      </c>
      <c r="N7279">
        <f>EXP(-rf*C7279)*E7279</f>
        <v/>
      </c>
    </row>
    <row r="7280">
      <c r="A7280" t="n">
        <v>7272</v>
      </c>
      <c r="B7280">
        <f>RAND()</f>
        <v/>
      </c>
      <c r="C7280">
        <f>IF(B7280&lt;P_3,3,IF(B7280&lt;P_3+P_4,4,5))</f>
        <v/>
      </c>
      <c r="D7280">
        <f>NORM.S.INV(RAND())</f>
        <v/>
      </c>
      <c r="E7280">
        <f>V0*EXP((rf-q_leak-0.5*sigma^2)*C7280+sigma*SQRT(C7280)*D7280)</f>
        <v/>
      </c>
      <c r="F7280">
        <f>SHL_face*(1+SHL_rate)^C7280</f>
        <v/>
      </c>
      <c r="G7280">
        <f>Pref_face*(1+Pref_rate)^C7280</f>
        <v/>
      </c>
      <c r="H7280">
        <f>MAX(E7280-F7280-G7280,0)</f>
        <v/>
      </c>
      <c r="I7280">
        <f>MIN(E7280,F7280+G7280)+(1-MgmtPct)*H7280</f>
        <v/>
      </c>
      <c r="J7280">
        <f>IF(I7280/SponsorCost&gt;=RatchetTrigger,1,0)</f>
        <v/>
      </c>
      <c r="K7280">
        <f>IF(J7280=1,MgmtPctRatchet,MgmtPct)</f>
        <v/>
      </c>
      <c r="L7280">
        <f>K7280*H7280</f>
        <v/>
      </c>
      <c r="M7280">
        <f>EXP(-rf*C7280)*L7280</f>
        <v/>
      </c>
      <c r="N7280">
        <f>EXP(-rf*C7280)*E7280</f>
        <v/>
      </c>
    </row>
    <row r="7281">
      <c r="A7281" t="n">
        <v>7273</v>
      </c>
      <c r="B7281">
        <f>RAND()</f>
        <v/>
      </c>
      <c r="C7281">
        <f>IF(B7281&lt;P_3,3,IF(B7281&lt;P_3+P_4,4,5))</f>
        <v/>
      </c>
      <c r="D7281">
        <f>NORM.S.INV(RAND())</f>
        <v/>
      </c>
      <c r="E7281">
        <f>V0*EXP((rf-q_leak-0.5*sigma^2)*C7281+sigma*SQRT(C7281)*D7281)</f>
        <v/>
      </c>
      <c r="F7281">
        <f>SHL_face*(1+SHL_rate)^C7281</f>
        <v/>
      </c>
      <c r="G7281">
        <f>Pref_face*(1+Pref_rate)^C7281</f>
        <v/>
      </c>
      <c r="H7281">
        <f>MAX(E7281-F7281-G7281,0)</f>
        <v/>
      </c>
      <c r="I7281">
        <f>MIN(E7281,F7281+G7281)+(1-MgmtPct)*H7281</f>
        <v/>
      </c>
      <c r="J7281">
        <f>IF(I7281/SponsorCost&gt;=RatchetTrigger,1,0)</f>
        <v/>
      </c>
      <c r="K7281">
        <f>IF(J7281=1,MgmtPctRatchet,MgmtPct)</f>
        <v/>
      </c>
      <c r="L7281">
        <f>K7281*H7281</f>
        <v/>
      </c>
      <c r="M7281">
        <f>EXP(-rf*C7281)*L7281</f>
        <v/>
      </c>
      <c r="N7281">
        <f>EXP(-rf*C7281)*E7281</f>
        <v/>
      </c>
    </row>
    <row r="7282">
      <c r="A7282" t="n">
        <v>7274</v>
      </c>
      <c r="B7282">
        <f>RAND()</f>
        <v/>
      </c>
      <c r="C7282">
        <f>IF(B7282&lt;P_3,3,IF(B7282&lt;P_3+P_4,4,5))</f>
        <v/>
      </c>
      <c r="D7282">
        <f>NORM.S.INV(RAND())</f>
        <v/>
      </c>
      <c r="E7282">
        <f>V0*EXP((rf-q_leak-0.5*sigma^2)*C7282+sigma*SQRT(C7282)*D7282)</f>
        <v/>
      </c>
      <c r="F7282">
        <f>SHL_face*(1+SHL_rate)^C7282</f>
        <v/>
      </c>
      <c r="G7282">
        <f>Pref_face*(1+Pref_rate)^C7282</f>
        <v/>
      </c>
      <c r="H7282">
        <f>MAX(E7282-F7282-G7282,0)</f>
        <v/>
      </c>
      <c r="I7282">
        <f>MIN(E7282,F7282+G7282)+(1-MgmtPct)*H7282</f>
        <v/>
      </c>
      <c r="J7282">
        <f>IF(I7282/SponsorCost&gt;=RatchetTrigger,1,0)</f>
        <v/>
      </c>
      <c r="K7282">
        <f>IF(J7282=1,MgmtPctRatchet,MgmtPct)</f>
        <v/>
      </c>
      <c r="L7282">
        <f>K7282*H7282</f>
        <v/>
      </c>
      <c r="M7282">
        <f>EXP(-rf*C7282)*L7282</f>
        <v/>
      </c>
      <c r="N7282">
        <f>EXP(-rf*C7282)*E7282</f>
        <v/>
      </c>
    </row>
    <row r="7283">
      <c r="A7283" t="n">
        <v>7275</v>
      </c>
      <c r="B7283">
        <f>RAND()</f>
        <v/>
      </c>
      <c r="C7283">
        <f>IF(B7283&lt;P_3,3,IF(B7283&lt;P_3+P_4,4,5))</f>
        <v/>
      </c>
      <c r="D7283">
        <f>NORM.S.INV(RAND())</f>
        <v/>
      </c>
      <c r="E7283">
        <f>V0*EXP((rf-q_leak-0.5*sigma^2)*C7283+sigma*SQRT(C7283)*D7283)</f>
        <v/>
      </c>
      <c r="F7283">
        <f>SHL_face*(1+SHL_rate)^C7283</f>
        <v/>
      </c>
      <c r="G7283">
        <f>Pref_face*(1+Pref_rate)^C7283</f>
        <v/>
      </c>
      <c r="H7283">
        <f>MAX(E7283-F7283-G7283,0)</f>
        <v/>
      </c>
      <c r="I7283">
        <f>MIN(E7283,F7283+G7283)+(1-MgmtPct)*H7283</f>
        <v/>
      </c>
      <c r="J7283">
        <f>IF(I7283/SponsorCost&gt;=RatchetTrigger,1,0)</f>
        <v/>
      </c>
      <c r="K7283">
        <f>IF(J7283=1,MgmtPctRatchet,MgmtPct)</f>
        <v/>
      </c>
      <c r="L7283">
        <f>K7283*H7283</f>
        <v/>
      </c>
      <c r="M7283">
        <f>EXP(-rf*C7283)*L7283</f>
        <v/>
      </c>
      <c r="N7283">
        <f>EXP(-rf*C7283)*E7283</f>
        <v/>
      </c>
    </row>
    <row r="7284">
      <c r="A7284" t="n">
        <v>7276</v>
      </c>
      <c r="B7284">
        <f>RAND()</f>
        <v/>
      </c>
      <c r="C7284">
        <f>IF(B7284&lt;P_3,3,IF(B7284&lt;P_3+P_4,4,5))</f>
        <v/>
      </c>
      <c r="D7284">
        <f>NORM.S.INV(RAND())</f>
        <v/>
      </c>
      <c r="E7284">
        <f>V0*EXP((rf-q_leak-0.5*sigma^2)*C7284+sigma*SQRT(C7284)*D7284)</f>
        <v/>
      </c>
      <c r="F7284">
        <f>SHL_face*(1+SHL_rate)^C7284</f>
        <v/>
      </c>
      <c r="G7284">
        <f>Pref_face*(1+Pref_rate)^C7284</f>
        <v/>
      </c>
      <c r="H7284">
        <f>MAX(E7284-F7284-G7284,0)</f>
        <v/>
      </c>
      <c r="I7284">
        <f>MIN(E7284,F7284+G7284)+(1-MgmtPct)*H7284</f>
        <v/>
      </c>
      <c r="J7284">
        <f>IF(I7284/SponsorCost&gt;=RatchetTrigger,1,0)</f>
        <v/>
      </c>
      <c r="K7284">
        <f>IF(J7284=1,MgmtPctRatchet,MgmtPct)</f>
        <v/>
      </c>
      <c r="L7284">
        <f>K7284*H7284</f>
        <v/>
      </c>
      <c r="M7284">
        <f>EXP(-rf*C7284)*L7284</f>
        <v/>
      </c>
      <c r="N7284">
        <f>EXP(-rf*C7284)*E7284</f>
        <v/>
      </c>
    </row>
    <row r="7285">
      <c r="A7285" t="n">
        <v>7277</v>
      </c>
      <c r="B7285">
        <f>RAND()</f>
        <v/>
      </c>
      <c r="C7285">
        <f>IF(B7285&lt;P_3,3,IF(B7285&lt;P_3+P_4,4,5))</f>
        <v/>
      </c>
      <c r="D7285">
        <f>NORM.S.INV(RAND())</f>
        <v/>
      </c>
      <c r="E7285">
        <f>V0*EXP((rf-q_leak-0.5*sigma^2)*C7285+sigma*SQRT(C7285)*D7285)</f>
        <v/>
      </c>
      <c r="F7285">
        <f>SHL_face*(1+SHL_rate)^C7285</f>
        <v/>
      </c>
      <c r="G7285">
        <f>Pref_face*(1+Pref_rate)^C7285</f>
        <v/>
      </c>
      <c r="H7285">
        <f>MAX(E7285-F7285-G7285,0)</f>
        <v/>
      </c>
      <c r="I7285">
        <f>MIN(E7285,F7285+G7285)+(1-MgmtPct)*H7285</f>
        <v/>
      </c>
      <c r="J7285">
        <f>IF(I7285/SponsorCost&gt;=RatchetTrigger,1,0)</f>
        <v/>
      </c>
      <c r="K7285">
        <f>IF(J7285=1,MgmtPctRatchet,MgmtPct)</f>
        <v/>
      </c>
      <c r="L7285">
        <f>K7285*H7285</f>
        <v/>
      </c>
      <c r="M7285">
        <f>EXP(-rf*C7285)*L7285</f>
        <v/>
      </c>
      <c r="N7285">
        <f>EXP(-rf*C7285)*E7285</f>
        <v/>
      </c>
    </row>
    <row r="7286">
      <c r="A7286" t="n">
        <v>7278</v>
      </c>
      <c r="B7286">
        <f>RAND()</f>
        <v/>
      </c>
      <c r="C7286">
        <f>IF(B7286&lt;P_3,3,IF(B7286&lt;P_3+P_4,4,5))</f>
        <v/>
      </c>
      <c r="D7286">
        <f>NORM.S.INV(RAND())</f>
        <v/>
      </c>
      <c r="E7286">
        <f>V0*EXP((rf-q_leak-0.5*sigma^2)*C7286+sigma*SQRT(C7286)*D7286)</f>
        <v/>
      </c>
      <c r="F7286">
        <f>SHL_face*(1+SHL_rate)^C7286</f>
        <v/>
      </c>
      <c r="G7286">
        <f>Pref_face*(1+Pref_rate)^C7286</f>
        <v/>
      </c>
      <c r="H7286">
        <f>MAX(E7286-F7286-G7286,0)</f>
        <v/>
      </c>
      <c r="I7286">
        <f>MIN(E7286,F7286+G7286)+(1-MgmtPct)*H7286</f>
        <v/>
      </c>
      <c r="J7286">
        <f>IF(I7286/SponsorCost&gt;=RatchetTrigger,1,0)</f>
        <v/>
      </c>
      <c r="K7286">
        <f>IF(J7286=1,MgmtPctRatchet,MgmtPct)</f>
        <v/>
      </c>
      <c r="L7286">
        <f>K7286*H7286</f>
        <v/>
      </c>
      <c r="M7286">
        <f>EXP(-rf*C7286)*L7286</f>
        <v/>
      </c>
      <c r="N7286">
        <f>EXP(-rf*C7286)*E7286</f>
        <v/>
      </c>
    </row>
    <row r="7287">
      <c r="A7287" t="n">
        <v>7279</v>
      </c>
      <c r="B7287">
        <f>RAND()</f>
        <v/>
      </c>
      <c r="C7287">
        <f>IF(B7287&lt;P_3,3,IF(B7287&lt;P_3+P_4,4,5))</f>
        <v/>
      </c>
      <c r="D7287">
        <f>NORM.S.INV(RAND())</f>
        <v/>
      </c>
      <c r="E7287">
        <f>V0*EXP((rf-q_leak-0.5*sigma^2)*C7287+sigma*SQRT(C7287)*D7287)</f>
        <v/>
      </c>
      <c r="F7287">
        <f>SHL_face*(1+SHL_rate)^C7287</f>
        <v/>
      </c>
      <c r="G7287">
        <f>Pref_face*(1+Pref_rate)^C7287</f>
        <v/>
      </c>
      <c r="H7287">
        <f>MAX(E7287-F7287-G7287,0)</f>
        <v/>
      </c>
      <c r="I7287">
        <f>MIN(E7287,F7287+G7287)+(1-MgmtPct)*H7287</f>
        <v/>
      </c>
      <c r="J7287">
        <f>IF(I7287/SponsorCost&gt;=RatchetTrigger,1,0)</f>
        <v/>
      </c>
      <c r="K7287">
        <f>IF(J7287=1,MgmtPctRatchet,MgmtPct)</f>
        <v/>
      </c>
      <c r="L7287">
        <f>K7287*H7287</f>
        <v/>
      </c>
      <c r="M7287">
        <f>EXP(-rf*C7287)*L7287</f>
        <v/>
      </c>
      <c r="N7287">
        <f>EXP(-rf*C7287)*E7287</f>
        <v/>
      </c>
    </row>
    <row r="7288">
      <c r="A7288" t="n">
        <v>7280</v>
      </c>
      <c r="B7288">
        <f>RAND()</f>
        <v/>
      </c>
      <c r="C7288">
        <f>IF(B7288&lt;P_3,3,IF(B7288&lt;P_3+P_4,4,5))</f>
        <v/>
      </c>
      <c r="D7288">
        <f>NORM.S.INV(RAND())</f>
        <v/>
      </c>
      <c r="E7288">
        <f>V0*EXP((rf-q_leak-0.5*sigma^2)*C7288+sigma*SQRT(C7288)*D7288)</f>
        <v/>
      </c>
      <c r="F7288">
        <f>SHL_face*(1+SHL_rate)^C7288</f>
        <v/>
      </c>
      <c r="G7288">
        <f>Pref_face*(1+Pref_rate)^C7288</f>
        <v/>
      </c>
      <c r="H7288">
        <f>MAX(E7288-F7288-G7288,0)</f>
        <v/>
      </c>
      <c r="I7288">
        <f>MIN(E7288,F7288+G7288)+(1-MgmtPct)*H7288</f>
        <v/>
      </c>
      <c r="J7288">
        <f>IF(I7288/SponsorCost&gt;=RatchetTrigger,1,0)</f>
        <v/>
      </c>
      <c r="K7288">
        <f>IF(J7288=1,MgmtPctRatchet,MgmtPct)</f>
        <v/>
      </c>
      <c r="L7288">
        <f>K7288*H7288</f>
        <v/>
      </c>
      <c r="M7288">
        <f>EXP(-rf*C7288)*L7288</f>
        <v/>
      </c>
      <c r="N7288">
        <f>EXP(-rf*C7288)*E7288</f>
        <v/>
      </c>
    </row>
    <row r="7289">
      <c r="A7289" t="n">
        <v>7281</v>
      </c>
      <c r="B7289">
        <f>RAND()</f>
        <v/>
      </c>
      <c r="C7289">
        <f>IF(B7289&lt;P_3,3,IF(B7289&lt;P_3+P_4,4,5))</f>
        <v/>
      </c>
      <c r="D7289">
        <f>NORM.S.INV(RAND())</f>
        <v/>
      </c>
      <c r="E7289">
        <f>V0*EXP((rf-q_leak-0.5*sigma^2)*C7289+sigma*SQRT(C7289)*D7289)</f>
        <v/>
      </c>
      <c r="F7289">
        <f>SHL_face*(1+SHL_rate)^C7289</f>
        <v/>
      </c>
      <c r="G7289">
        <f>Pref_face*(1+Pref_rate)^C7289</f>
        <v/>
      </c>
      <c r="H7289">
        <f>MAX(E7289-F7289-G7289,0)</f>
        <v/>
      </c>
      <c r="I7289">
        <f>MIN(E7289,F7289+G7289)+(1-MgmtPct)*H7289</f>
        <v/>
      </c>
      <c r="J7289">
        <f>IF(I7289/SponsorCost&gt;=RatchetTrigger,1,0)</f>
        <v/>
      </c>
      <c r="K7289">
        <f>IF(J7289=1,MgmtPctRatchet,MgmtPct)</f>
        <v/>
      </c>
      <c r="L7289">
        <f>K7289*H7289</f>
        <v/>
      </c>
      <c r="M7289">
        <f>EXP(-rf*C7289)*L7289</f>
        <v/>
      </c>
      <c r="N7289">
        <f>EXP(-rf*C7289)*E7289</f>
        <v/>
      </c>
    </row>
    <row r="7290">
      <c r="A7290" t="n">
        <v>7282</v>
      </c>
      <c r="B7290">
        <f>RAND()</f>
        <v/>
      </c>
      <c r="C7290">
        <f>IF(B7290&lt;P_3,3,IF(B7290&lt;P_3+P_4,4,5))</f>
        <v/>
      </c>
      <c r="D7290">
        <f>NORM.S.INV(RAND())</f>
        <v/>
      </c>
      <c r="E7290">
        <f>V0*EXP((rf-q_leak-0.5*sigma^2)*C7290+sigma*SQRT(C7290)*D7290)</f>
        <v/>
      </c>
      <c r="F7290">
        <f>SHL_face*(1+SHL_rate)^C7290</f>
        <v/>
      </c>
      <c r="G7290">
        <f>Pref_face*(1+Pref_rate)^C7290</f>
        <v/>
      </c>
      <c r="H7290">
        <f>MAX(E7290-F7290-G7290,0)</f>
        <v/>
      </c>
      <c r="I7290">
        <f>MIN(E7290,F7290+G7290)+(1-MgmtPct)*H7290</f>
        <v/>
      </c>
      <c r="J7290">
        <f>IF(I7290/SponsorCost&gt;=RatchetTrigger,1,0)</f>
        <v/>
      </c>
      <c r="K7290">
        <f>IF(J7290=1,MgmtPctRatchet,MgmtPct)</f>
        <v/>
      </c>
      <c r="L7290">
        <f>K7290*H7290</f>
        <v/>
      </c>
      <c r="M7290">
        <f>EXP(-rf*C7290)*L7290</f>
        <v/>
      </c>
      <c r="N7290">
        <f>EXP(-rf*C7290)*E7290</f>
        <v/>
      </c>
    </row>
    <row r="7291">
      <c r="A7291" t="n">
        <v>7283</v>
      </c>
      <c r="B7291">
        <f>RAND()</f>
        <v/>
      </c>
      <c r="C7291">
        <f>IF(B7291&lt;P_3,3,IF(B7291&lt;P_3+P_4,4,5))</f>
        <v/>
      </c>
      <c r="D7291">
        <f>NORM.S.INV(RAND())</f>
        <v/>
      </c>
      <c r="E7291">
        <f>V0*EXP((rf-q_leak-0.5*sigma^2)*C7291+sigma*SQRT(C7291)*D7291)</f>
        <v/>
      </c>
      <c r="F7291">
        <f>SHL_face*(1+SHL_rate)^C7291</f>
        <v/>
      </c>
      <c r="G7291">
        <f>Pref_face*(1+Pref_rate)^C7291</f>
        <v/>
      </c>
      <c r="H7291">
        <f>MAX(E7291-F7291-G7291,0)</f>
        <v/>
      </c>
      <c r="I7291">
        <f>MIN(E7291,F7291+G7291)+(1-MgmtPct)*H7291</f>
        <v/>
      </c>
      <c r="J7291">
        <f>IF(I7291/SponsorCost&gt;=RatchetTrigger,1,0)</f>
        <v/>
      </c>
      <c r="K7291">
        <f>IF(J7291=1,MgmtPctRatchet,MgmtPct)</f>
        <v/>
      </c>
      <c r="L7291">
        <f>K7291*H7291</f>
        <v/>
      </c>
      <c r="M7291">
        <f>EXP(-rf*C7291)*L7291</f>
        <v/>
      </c>
      <c r="N7291">
        <f>EXP(-rf*C7291)*E7291</f>
        <v/>
      </c>
    </row>
    <row r="7292">
      <c r="A7292" t="n">
        <v>7284</v>
      </c>
      <c r="B7292">
        <f>RAND()</f>
        <v/>
      </c>
      <c r="C7292">
        <f>IF(B7292&lt;P_3,3,IF(B7292&lt;P_3+P_4,4,5))</f>
        <v/>
      </c>
      <c r="D7292">
        <f>NORM.S.INV(RAND())</f>
        <v/>
      </c>
      <c r="E7292">
        <f>V0*EXP((rf-q_leak-0.5*sigma^2)*C7292+sigma*SQRT(C7292)*D7292)</f>
        <v/>
      </c>
      <c r="F7292">
        <f>SHL_face*(1+SHL_rate)^C7292</f>
        <v/>
      </c>
      <c r="G7292">
        <f>Pref_face*(1+Pref_rate)^C7292</f>
        <v/>
      </c>
      <c r="H7292">
        <f>MAX(E7292-F7292-G7292,0)</f>
        <v/>
      </c>
      <c r="I7292">
        <f>MIN(E7292,F7292+G7292)+(1-MgmtPct)*H7292</f>
        <v/>
      </c>
      <c r="J7292">
        <f>IF(I7292/SponsorCost&gt;=RatchetTrigger,1,0)</f>
        <v/>
      </c>
      <c r="K7292">
        <f>IF(J7292=1,MgmtPctRatchet,MgmtPct)</f>
        <v/>
      </c>
      <c r="L7292">
        <f>K7292*H7292</f>
        <v/>
      </c>
      <c r="M7292">
        <f>EXP(-rf*C7292)*L7292</f>
        <v/>
      </c>
      <c r="N7292">
        <f>EXP(-rf*C7292)*E7292</f>
        <v/>
      </c>
    </row>
    <row r="7293">
      <c r="A7293" t="n">
        <v>7285</v>
      </c>
      <c r="B7293">
        <f>RAND()</f>
        <v/>
      </c>
      <c r="C7293">
        <f>IF(B7293&lt;P_3,3,IF(B7293&lt;P_3+P_4,4,5))</f>
        <v/>
      </c>
      <c r="D7293">
        <f>NORM.S.INV(RAND())</f>
        <v/>
      </c>
      <c r="E7293">
        <f>V0*EXP((rf-q_leak-0.5*sigma^2)*C7293+sigma*SQRT(C7293)*D7293)</f>
        <v/>
      </c>
      <c r="F7293">
        <f>SHL_face*(1+SHL_rate)^C7293</f>
        <v/>
      </c>
      <c r="G7293">
        <f>Pref_face*(1+Pref_rate)^C7293</f>
        <v/>
      </c>
      <c r="H7293">
        <f>MAX(E7293-F7293-G7293,0)</f>
        <v/>
      </c>
      <c r="I7293">
        <f>MIN(E7293,F7293+G7293)+(1-MgmtPct)*H7293</f>
        <v/>
      </c>
      <c r="J7293">
        <f>IF(I7293/SponsorCost&gt;=RatchetTrigger,1,0)</f>
        <v/>
      </c>
      <c r="K7293">
        <f>IF(J7293=1,MgmtPctRatchet,MgmtPct)</f>
        <v/>
      </c>
      <c r="L7293">
        <f>K7293*H7293</f>
        <v/>
      </c>
      <c r="M7293">
        <f>EXP(-rf*C7293)*L7293</f>
        <v/>
      </c>
      <c r="N7293">
        <f>EXP(-rf*C7293)*E7293</f>
        <v/>
      </c>
    </row>
    <row r="7294">
      <c r="A7294" t="n">
        <v>7286</v>
      </c>
      <c r="B7294">
        <f>RAND()</f>
        <v/>
      </c>
      <c r="C7294">
        <f>IF(B7294&lt;P_3,3,IF(B7294&lt;P_3+P_4,4,5))</f>
        <v/>
      </c>
      <c r="D7294">
        <f>NORM.S.INV(RAND())</f>
        <v/>
      </c>
      <c r="E7294">
        <f>V0*EXP((rf-q_leak-0.5*sigma^2)*C7294+sigma*SQRT(C7294)*D7294)</f>
        <v/>
      </c>
      <c r="F7294">
        <f>SHL_face*(1+SHL_rate)^C7294</f>
        <v/>
      </c>
      <c r="G7294">
        <f>Pref_face*(1+Pref_rate)^C7294</f>
        <v/>
      </c>
      <c r="H7294">
        <f>MAX(E7294-F7294-G7294,0)</f>
        <v/>
      </c>
      <c r="I7294">
        <f>MIN(E7294,F7294+G7294)+(1-MgmtPct)*H7294</f>
        <v/>
      </c>
      <c r="J7294">
        <f>IF(I7294/SponsorCost&gt;=RatchetTrigger,1,0)</f>
        <v/>
      </c>
      <c r="K7294">
        <f>IF(J7294=1,MgmtPctRatchet,MgmtPct)</f>
        <v/>
      </c>
      <c r="L7294">
        <f>K7294*H7294</f>
        <v/>
      </c>
      <c r="M7294">
        <f>EXP(-rf*C7294)*L7294</f>
        <v/>
      </c>
      <c r="N7294">
        <f>EXP(-rf*C7294)*E7294</f>
        <v/>
      </c>
    </row>
    <row r="7295">
      <c r="A7295" t="n">
        <v>7287</v>
      </c>
      <c r="B7295">
        <f>RAND()</f>
        <v/>
      </c>
      <c r="C7295">
        <f>IF(B7295&lt;P_3,3,IF(B7295&lt;P_3+P_4,4,5))</f>
        <v/>
      </c>
      <c r="D7295">
        <f>NORM.S.INV(RAND())</f>
        <v/>
      </c>
      <c r="E7295">
        <f>V0*EXP((rf-q_leak-0.5*sigma^2)*C7295+sigma*SQRT(C7295)*D7295)</f>
        <v/>
      </c>
      <c r="F7295">
        <f>SHL_face*(1+SHL_rate)^C7295</f>
        <v/>
      </c>
      <c r="G7295">
        <f>Pref_face*(1+Pref_rate)^C7295</f>
        <v/>
      </c>
      <c r="H7295">
        <f>MAX(E7295-F7295-G7295,0)</f>
        <v/>
      </c>
      <c r="I7295">
        <f>MIN(E7295,F7295+G7295)+(1-MgmtPct)*H7295</f>
        <v/>
      </c>
      <c r="J7295">
        <f>IF(I7295/SponsorCost&gt;=RatchetTrigger,1,0)</f>
        <v/>
      </c>
      <c r="K7295">
        <f>IF(J7295=1,MgmtPctRatchet,MgmtPct)</f>
        <v/>
      </c>
      <c r="L7295">
        <f>K7295*H7295</f>
        <v/>
      </c>
      <c r="M7295">
        <f>EXP(-rf*C7295)*L7295</f>
        <v/>
      </c>
      <c r="N7295">
        <f>EXP(-rf*C7295)*E7295</f>
        <v/>
      </c>
    </row>
    <row r="7296">
      <c r="A7296" t="n">
        <v>7288</v>
      </c>
      <c r="B7296">
        <f>RAND()</f>
        <v/>
      </c>
      <c r="C7296">
        <f>IF(B7296&lt;P_3,3,IF(B7296&lt;P_3+P_4,4,5))</f>
        <v/>
      </c>
      <c r="D7296">
        <f>NORM.S.INV(RAND())</f>
        <v/>
      </c>
      <c r="E7296">
        <f>V0*EXP((rf-q_leak-0.5*sigma^2)*C7296+sigma*SQRT(C7296)*D7296)</f>
        <v/>
      </c>
      <c r="F7296">
        <f>SHL_face*(1+SHL_rate)^C7296</f>
        <v/>
      </c>
      <c r="G7296">
        <f>Pref_face*(1+Pref_rate)^C7296</f>
        <v/>
      </c>
      <c r="H7296">
        <f>MAX(E7296-F7296-G7296,0)</f>
        <v/>
      </c>
      <c r="I7296">
        <f>MIN(E7296,F7296+G7296)+(1-MgmtPct)*H7296</f>
        <v/>
      </c>
      <c r="J7296">
        <f>IF(I7296/SponsorCost&gt;=RatchetTrigger,1,0)</f>
        <v/>
      </c>
      <c r="K7296">
        <f>IF(J7296=1,MgmtPctRatchet,MgmtPct)</f>
        <v/>
      </c>
      <c r="L7296">
        <f>K7296*H7296</f>
        <v/>
      </c>
      <c r="M7296">
        <f>EXP(-rf*C7296)*L7296</f>
        <v/>
      </c>
      <c r="N7296">
        <f>EXP(-rf*C7296)*E7296</f>
        <v/>
      </c>
    </row>
    <row r="7297">
      <c r="A7297" t="n">
        <v>7289</v>
      </c>
      <c r="B7297">
        <f>RAND()</f>
        <v/>
      </c>
      <c r="C7297">
        <f>IF(B7297&lt;P_3,3,IF(B7297&lt;P_3+P_4,4,5))</f>
        <v/>
      </c>
      <c r="D7297">
        <f>NORM.S.INV(RAND())</f>
        <v/>
      </c>
      <c r="E7297">
        <f>V0*EXP((rf-q_leak-0.5*sigma^2)*C7297+sigma*SQRT(C7297)*D7297)</f>
        <v/>
      </c>
      <c r="F7297">
        <f>SHL_face*(1+SHL_rate)^C7297</f>
        <v/>
      </c>
      <c r="G7297">
        <f>Pref_face*(1+Pref_rate)^C7297</f>
        <v/>
      </c>
      <c r="H7297">
        <f>MAX(E7297-F7297-G7297,0)</f>
        <v/>
      </c>
      <c r="I7297">
        <f>MIN(E7297,F7297+G7297)+(1-MgmtPct)*H7297</f>
        <v/>
      </c>
      <c r="J7297">
        <f>IF(I7297/SponsorCost&gt;=RatchetTrigger,1,0)</f>
        <v/>
      </c>
      <c r="K7297">
        <f>IF(J7297=1,MgmtPctRatchet,MgmtPct)</f>
        <v/>
      </c>
      <c r="L7297">
        <f>K7297*H7297</f>
        <v/>
      </c>
      <c r="M7297">
        <f>EXP(-rf*C7297)*L7297</f>
        <v/>
      </c>
      <c r="N7297">
        <f>EXP(-rf*C7297)*E7297</f>
        <v/>
      </c>
    </row>
    <row r="7298">
      <c r="A7298" t="n">
        <v>7290</v>
      </c>
      <c r="B7298">
        <f>RAND()</f>
        <v/>
      </c>
      <c r="C7298">
        <f>IF(B7298&lt;P_3,3,IF(B7298&lt;P_3+P_4,4,5))</f>
        <v/>
      </c>
      <c r="D7298">
        <f>NORM.S.INV(RAND())</f>
        <v/>
      </c>
      <c r="E7298">
        <f>V0*EXP((rf-q_leak-0.5*sigma^2)*C7298+sigma*SQRT(C7298)*D7298)</f>
        <v/>
      </c>
      <c r="F7298">
        <f>SHL_face*(1+SHL_rate)^C7298</f>
        <v/>
      </c>
      <c r="G7298">
        <f>Pref_face*(1+Pref_rate)^C7298</f>
        <v/>
      </c>
      <c r="H7298">
        <f>MAX(E7298-F7298-G7298,0)</f>
        <v/>
      </c>
      <c r="I7298">
        <f>MIN(E7298,F7298+G7298)+(1-MgmtPct)*H7298</f>
        <v/>
      </c>
      <c r="J7298">
        <f>IF(I7298/SponsorCost&gt;=RatchetTrigger,1,0)</f>
        <v/>
      </c>
      <c r="K7298">
        <f>IF(J7298=1,MgmtPctRatchet,MgmtPct)</f>
        <v/>
      </c>
      <c r="L7298">
        <f>K7298*H7298</f>
        <v/>
      </c>
      <c r="M7298">
        <f>EXP(-rf*C7298)*L7298</f>
        <v/>
      </c>
      <c r="N7298">
        <f>EXP(-rf*C7298)*E7298</f>
        <v/>
      </c>
    </row>
    <row r="7299">
      <c r="A7299" t="n">
        <v>7291</v>
      </c>
      <c r="B7299">
        <f>RAND()</f>
        <v/>
      </c>
      <c r="C7299">
        <f>IF(B7299&lt;P_3,3,IF(B7299&lt;P_3+P_4,4,5))</f>
        <v/>
      </c>
      <c r="D7299">
        <f>NORM.S.INV(RAND())</f>
        <v/>
      </c>
      <c r="E7299">
        <f>V0*EXP((rf-q_leak-0.5*sigma^2)*C7299+sigma*SQRT(C7299)*D7299)</f>
        <v/>
      </c>
      <c r="F7299">
        <f>SHL_face*(1+SHL_rate)^C7299</f>
        <v/>
      </c>
      <c r="G7299">
        <f>Pref_face*(1+Pref_rate)^C7299</f>
        <v/>
      </c>
      <c r="H7299">
        <f>MAX(E7299-F7299-G7299,0)</f>
        <v/>
      </c>
      <c r="I7299">
        <f>MIN(E7299,F7299+G7299)+(1-MgmtPct)*H7299</f>
        <v/>
      </c>
      <c r="J7299">
        <f>IF(I7299/SponsorCost&gt;=RatchetTrigger,1,0)</f>
        <v/>
      </c>
      <c r="K7299">
        <f>IF(J7299=1,MgmtPctRatchet,MgmtPct)</f>
        <v/>
      </c>
      <c r="L7299">
        <f>K7299*H7299</f>
        <v/>
      </c>
      <c r="M7299">
        <f>EXP(-rf*C7299)*L7299</f>
        <v/>
      </c>
      <c r="N7299">
        <f>EXP(-rf*C7299)*E7299</f>
        <v/>
      </c>
    </row>
    <row r="7300">
      <c r="A7300" t="n">
        <v>7292</v>
      </c>
      <c r="B7300">
        <f>RAND()</f>
        <v/>
      </c>
      <c r="C7300">
        <f>IF(B7300&lt;P_3,3,IF(B7300&lt;P_3+P_4,4,5))</f>
        <v/>
      </c>
      <c r="D7300">
        <f>NORM.S.INV(RAND())</f>
        <v/>
      </c>
      <c r="E7300">
        <f>V0*EXP((rf-q_leak-0.5*sigma^2)*C7300+sigma*SQRT(C7300)*D7300)</f>
        <v/>
      </c>
      <c r="F7300">
        <f>SHL_face*(1+SHL_rate)^C7300</f>
        <v/>
      </c>
      <c r="G7300">
        <f>Pref_face*(1+Pref_rate)^C7300</f>
        <v/>
      </c>
      <c r="H7300">
        <f>MAX(E7300-F7300-G7300,0)</f>
        <v/>
      </c>
      <c r="I7300">
        <f>MIN(E7300,F7300+G7300)+(1-MgmtPct)*H7300</f>
        <v/>
      </c>
      <c r="J7300">
        <f>IF(I7300/SponsorCost&gt;=RatchetTrigger,1,0)</f>
        <v/>
      </c>
      <c r="K7300">
        <f>IF(J7300=1,MgmtPctRatchet,MgmtPct)</f>
        <v/>
      </c>
      <c r="L7300">
        <f>K7300*H7300</f>
        <v/>
      </c>
      <c r="M7300">
        <f>EXP(-rf*C7300)*L7300</f>
        <v/>
      </c>
      <c r="N7300">
        <f>EXP(-rf*C7300)*E7300</f>
        <v/>
      </c>
    </row>
    <row r="7301">
      <c r="A7301" t="n">
        <v>7293</v>
      </c>
      <c r="B7301">
        <f>RAND()</f>
        <v/>
      </c>
      <c r="C7301">
        <f>IF(B7301&lt;P_3,3,IF(B7301&lt;P_3+P_4,4,5))</f>
        <v/>
      </c>
      <c r="D7301">
        <f>NORM.S.INV(RAND())</f>
        <v/>
      </c>
      <c r="E7301">
        <f>V0*EXP((rf-q_leak-0.5*sigma^2)*C7301+sigma*SQRT(C7301)*D7301)</f>
        <v/>
      </c>
      <c r="F7301">
        <f>SHL_face*(1+SHL_rate)^C7301</f>
        <v/>
      </c>
      <c r="G7301">
        <f>Pref_face*(1+Pref_rate)^C7301</f>
        <v/>
      </c>
      <c r="H7301">
        <f>MAX(E7301-F7301-G7301,0)</f>
        <v/>
      </c>
      <c r="I7301">
        <f>MIN(E7301,F7301+G7301)+(1-MgmtPct)*H7301</f>
        <v/>
      </c>
      <c r="J7301">
        <f>IF(I7301/SponsorCost&gt;=RatchetTrigger,1,0)</f>
        <v/>
      </c>
      <c r="K7301">
        <f>IF(J7301=1,MgmtPctRatchet,MgmtPct)</f>
        <v/>
      </c>
      <c r="L7301">
        <f>K7301*H7301</f>
        <v/>
      </c>
      <c r="M7301">
        <f>EXP(-rf*C7301)*L7301</f>
        <v/>
      </c>
      <c r="N7301">
        <f>EXP(-rf*C7301)*E7301</f>
        <v/>
      </c>
    </row>
    <row r="7302">
      <c r="A7302" t="n">
        <v>7294</v>
      </c>
      <c r="B7302">
        <f>RAND()</f>
        <v/>
      </c>
      <c r="C7302">
        <f>IF(B7302&lt;P_3,3,IF(B7302&lt;P_3+P_4,4,5))</f>
        <v/>
      </c>
      <c r="D7302">
        <f>NORM.S.INV(RAND())</f>
        <v/>
      </c>
      <c r="E7302">
        <f>V0*EXP((rf-q_leak-0.5*sigma^2)*C7302+sigma*SQRT(C7302)*D7302)</f>
        <v/>
      </c>
      <c r="F7302">
        <f>SHL_face*(1+SHL_rate)^C7302</f>
        <v/>
      </c>
      <c r="G7302">
        <f>Pref_face*(1+Pref_rate)^C7302</f>
        <v/>
      </c>
      <c r="H7302">
        <f>MAX(E7302-F7302-G7302,0)</f>
        <v/>
      </c>
      <c r="I7302">
        <f>MIN(E7302,F7302+G7302)+(1-MgmtPct)*H7302</f>
        <v/>
      </c>
      <c r="J7302">
        <f>IF(I7302/SponsorCost&gt;=RatchetTrigger,1,0)</f>
        <v/>
      </c>
      <c r="K7302">
        <f>IF(J7302=1,MgmtPctRatchet,MgmtPct)</f>
        <v/>
      </c>
      <c r="L7302">
        <f>K7302*H7302</f>
        <v/>
      </c>
      <c r="M7302">
        <f>EXP(-rf*C7302)*L7302</f>
        <v/>
      </c>
      <c r="N7302">
        <f>EXP(-rf*C7302)*E7302</f>
        <v/>
      </c>
    </row>
    <row r="7303">
      <c r="A7303" t="n">
        <v>7295</v>
      </c>
      <c r="B7303">
        <f>RAND()</f>
        <v/>
      </c>
      <c r="C7303">
        <f>IF(B7303&lt;P_3,3,IF(B7303&lt;P_3+P_4,4,5))</f>
        <v/>
      </c>
      <c r="D7303">
        <f>NORM.S.INV(RAND())</f>
        <v/>
      </c>
      <c r="E7303">
        <f>V0*EXP((rf-q_leak-0.5*sigma^2)*C7303+sigma*SQRT(C7303)*D7303)</f>
        <v/>
      </c>
      <c r="F7303">
        <f>SHL_face*(1+SHL_rate)^C7303</f>
        <v/>
      </c>
      <c r="G7303">
        <f>Pref_face*(1+Pref_rate)^C7303</f>
        <v/>
      </c>
      <c r="H7303">
        <f>MAX(E7303-F7303-G7303,0)</f>
        <v/>
      </c>
      <c r="I7303">
        <f>MIN(E7303,F7303+G7303)+(1-MgmtPct)*H7303</f>
        <v/>
      </c>
      <c r="J7303">
        <f>IF(I7303/SponsorCost&gt;=RatchetTrigger,1,0)</f>
        <v/>
      </c>
      <c r="K7303">
        <f>IF(J7303=1,MgmtPctRatchet,MgmtPct)</f>
        <v/>
      </c>
      <c r="L7303">
        <f>K7303*H7303</f>
        <v/>
      </c>
      <c r="M7303">
        <f>EXP(-rf*C7303)*L7303</f>
        <v/>
      </c>
      <c r="N7303">
        <f>EXP(-rf*C7303)*E7303</f>
        <v/>
      </c>
    </row>
    <row r="7304">
      <c r="A7304" t="n">
        <v>7296</v>
      </c>
      <c r="B7304">
        <f>RAND()</f>
        <v/>
      </c>
      <c r="C7304">
        <f>IF(B7304&lt;P_3,3,IF(B7304&lt;P_3+P_4,4,5))</f>
        <v/>
      </c>
      <c r="D7304">
        <f>NORM.S.INV(RAND())</f>
        <v/>
      </c>
      <c r="E7304">
        <f>V0*EXP((rf-q_leak-0.5*sigma^2)*C7304+sigma*SQRT(C7304)*D7304)</f>
        <v/>
      </c>
      <c r="F7304">
        <f>SHL_face*(1+SHL_rate)^C7304</f>
        <v/>
      </c>
      <c r="G7304">
        <f>Pref_face*(1+Pref_rate)^C7304</f>
        <v/>
      </c>
      <c r="H7304">
        <f>MAX(E7304-F7304-G7304,0)</f>
        <v/>
      </c>
      <c r="I7304">
        <f>MIN(E7304,F7304+G7304)+(1-MgmtPct)*H7304</f>
        <v/>
      </c>
      <c r="J7304">
        <f>IF(I7304/SponsorCost&gt;=RatchetTrigger,1,0)</f>
        <v/>
      </c>
      <c r="K7304">
        <f>IF(J7304=1,MgmtPctRatchet,MgmtPct)</f>
        <v/>
      </c>
      <c r="L7304">
        <f>K7304*H7304</f>
        <v/>
      </c>
      <c r="M7304">
        <f>EXP(-rf*C7304)*L7304</f>
        <v/>
      </c>
      <c r="N7304">
        <f>EXP(-rf*C7304)*E7304</f>
        <v/>
      </c>
    </row>
    <row r="7305">
      <c r="A7305" t="n">
        <v>7297</v>
      </c>
      <c r="B7305">
        <f>RAND()</f>
        <v/>
      </c>
      <c r="C7305">
        <f>IF(B7305&lt;P_3,3,IF(B7305&lt;P_3+P_4,4,5))</f>
        <v/>
      </c>
      <c r="D7305">
        <f>NORM.S.INV(RAND())</f>
        <v/>
      </c>
      <c r="E7305">
        <f>V0*EXP((rf-q_leak-0.5*sigma^2)*C7305+sigma*SQRT(C7305)*D7305)</f>
        <v/>
      </c>
      <c r="F7305">
        <f>SHL_face*(1+SHL_rate)^C7305</f>
        <v/>
      </c>
      <c r="G7305">
        <f>Pref_face*(1+Pref_rate)^C7305</f>
        <v/>
      </c>
      <c r="H7305">
        <f>MAX(E7305-F7305-G7305,0)</f>
        <v/>
      </c>
      <c r="I7305">
        <f>MIN(E7305,F7305+G7305)+(1-MgmtPct)*H7305</f>
        <v/>
      </c>
      <c r="J7305">
        <f>IF(I7305/SponsorCost&gt;=RatchetTrigger,1,0)</f>
        <v/>
      </c>
      <c r="K7305">
        <f>IF(J7305=1,MgmtPctRatchet,MgmtPct)</f>
        <v/>
      </c>
      <c r="L7305">
        <f>K7305*H7305</f>
        <v/>
      </c>
      <c r="M7305">
        <f>EXP(-rf*C7305)*L7305</f>
        <v/>
      </c>
      <c r="N7305">
        <f>EXP(-rf*C7305)*E7305</f>
        <v/>
      </c>
    </row>
    <row r="7306">
      <c r="A7306" t="n">
        <v>7298</v>
      </c>
      <c r="B7306">
        <f>RAND()</f>
        <v/>
      </c>
      <c r="C7306">
        <f>IF(B7306&lt;P_3,3,IF(B7306&lt;P_3+P_4,4,5))</f>
        <v/>
      </c>
      <c r="D7306">
        <f>NORM.S.INV(RAND())</f>
        <v/>
      </c>
      <c r="E7306">
        <f>V0*EXP((rf-q_leak-0.5*sigma^2)*C7306+sigma*SQRT(C7306)*D7306)</f>
        <v/>
      </c>
      <c r="F7306">
        <f>SHL_face*(1+SHL_rate)^C7306</f>
        <v/>
      </c>
      <c r="G7306">
        <f>Pref_face*(1+Pref_rate)^C7306</f>
        <v/>
      </c>
      <c r="H7306">
        <f>MAX(E7306-F7306-G7306,0)</f>
        <v/>
      </c>
      <c r="I7306">
        <f>MIN(E7306,F7306+G7306)+(1-MgmtPct)*H7306</f>
        <v/>
      </c>
      <c r="J7306">
        <f>IF(I7306/SponsorCost&gt;=RatchetTrigger,1,0)</f>
        <v/>
      </c>
      <c r="K7306">
        <f>IF(J7306=1,MgmtPctRatchet,MgmtPct)</f>
        <v/>
      </c>
      <c r="L7306">
        <f>K7306*H7306</f>
        <v/>
      </c>
      <c r="M7306">
        <f>EXP(-rf*C7306)*L7306</f>
        <v/>
      </c>
      <c r="N7306">
        <f>EXP(-rf*C7306)*E7306</f>
        <v/>
      </c>
    </row>
    <row r="7307">
      <c r="A7307" t="n">
        <v>7299</v>
      </c>
      <c r="B7307">
        <f>RAND()</f>
        <v/>
      </c>
      <c r="C7307">
        <f>IF(B7307&lt;P_3,3,IF(B7307&lt;P_3+P_4,4,5))</f>
        <v/>
      </c>
      <c r="D7307">
        <f>NORM.S.INV(RAND())</f>
        <v/>
      </c>
      <c r="E7307">
        <f>V0*EXP((rf-q_leak-0.5*sigma^2)*C7307+sigma*SQRT(C7307)*D7307)</f>
        <v/>
      </c>
      <c r="F7307">
        <f>SHL_face*(1+SHL_rate)^C7307</f>
        <v/>
      </c>
      <c r="G7307">
        <f>Pref_face*(1+Pref_rate)^C7307</f>
        <v/>
      </c>
      <c r="H7307">
        <f>MAX(E7307-F7307-G7307,0)</f>
        <v/>
      </c>
      <c r="I7307">
        <f>MIN(E7307,F7307+G7307)+(1-MgmtPct)*H7307</f>
        <v/>
      </c>
      <c r="J7307">
        <f>IF(I7307/SponsorCost&gt;=RatchetTrigger,1,0)</f>
        <v/>
      </c>
      <c r="K7307">
        <f>IF(J7307=1,MgmtPctRatchet,MgmtPct)</f>
        <v/>
      </c>
      <c r="L7307">
        <f>K7307*H7307</f>
        <v/>
      </c>
      <c r="M7307">
        <f>EXP(-rf*C7307)*L7307</f>
        <v/>
      </c>
      <c r="N7307">
        <f>EXP(-rf*C7307)*E7307</f>
        <v/>
      </c>
    </row>
    <row r="7308">
      <c r="A7308" t="n">
        <v>7300</v>
      </c>
      <c r="B7308">
        <f>RAND()</f>
        <v/>
      </c>
      <c r="C7308">
        <f>IF(B7308&lt;P_3,3,IF(B7308&lt;P_3+P_4,4,5))</f>
        <v/>
      </c>
      <c r="D7308">
        <f>NORM.S.INV(RAND())</f>
        <v/>
      </c>
      <c r="E7308">
        <f>V0*EXP((rf-q_leak-0.5*sigma^2)*C7308+sigma*SQRT(C7308)*D7308)</f>
        <v/>
      </c>
      <c r="F7308">
        <f>SHL_face*(1+SHL_rate)^C7308</f>
        <v/>
      </c>
      <c r="G7308">
        <f>Pref_face*(1+Pref_rate)^C7308</f>
        <v/>
      </c>
      <c r="H7308">
        <f>MAX(E7308-F7308-G7308,0)</f>
        <v/>
      </c>
      <c r="I7308">
        <f>MIN(E7308,F7308+G7308)+(1-MgmtPct)*H7308</f>
        <v/>
      </c>
      <c r="J7308">
        <f>IF(I7308/SponsorCost&gt;=RatchetTrigger,1,0)</f>
        <v/>
      </c>
      <c r="K7308">
        <f>IF(J7308=1,MgmtPctRatchet,MgmtPct)</f>
        <v/>
      </c>
      <c r="L7308">
        <f>K7308*H7308</f>
        <v/>
      </c>
      <c r="M7308">
        <f>EXP(-rf*C7308)*L7308</f>
        <v/>
      </c>
      <c r="N7308">
        <f>EXP(-rf*C7308)*E7308</f>
        <v/>
      </c>
    </row>
    <row r="7309">
      <c r="A7309" t="n">
        <v>7301</v>
      </c>
      <c r="B7309">
        <f>RAND()</f>
        <v/>
      </c>
      <c r="C7309">
        <f>IF(B7309&lt;P_3,3,IF(B7309&lt;P_3+P_4,4,5))</f>
        <v/>
      </c>
      <c r="D7309">
        <f>NORM.S.INV(RAND())</f>
        <v/>
      </c>
      <c r="E7309">
        <f>V0*EXP((rf-q_leak-0.5*sigma^2)*C7309+sigma*SQRT(C7309)*D7309)</f>
        <v/>
      </c>
      <c r="F7309">
        <f>SHL_face*(1+SHL_rate)^C7309</f>
        <v/>
      </c>
      <c r="G7309">
        <f>Pref_face*(1+Pref_rate)^C7309</f>
        <v/>
      </c>
      <c r="H7309">
        <f>MAX(E7309-F7309-G7309,0)</f>
        <v/>
      </c>
      <c r="I7309">
        <f>MIN(E7309,F7309+G7309)+(1-MgmtPct)*H7309</f>
        <v/>
      </c>
      <c r="J7309">
        <f>IF(I7309/SponsorCost&gt;=RatchetTrigger,1,0)</f>
        <v/>
      </c>
      <c r="K7309">
        <f>IF(J7309=1,MgmtPctRatchet,MgmtPct)</f>
        <v/>
      </c>
      <c r="L7309">
        <f>K7309*H7309</f>
        <v/>
      </c>
      <c r="M7309">
        <f>EXP(-rf*C7309)*L7309</f>
        <v/>
      </c>
      <c r="N7309">
        <f>EXP(-rf*C7309)*E7309</f>
        <v/>
      </c>
    </row>
    <row r="7310">
      <c r="A7310" t="n">
        <v>7302</v>
      </c>
      <c r="B7310">
        <f>RAND()</f>
        <v/>
      </c>
      <c r="C7310">
        <f>IF(B7310&lt;P_3,3,IF(B7310&lt;P_3+P_4,4,5))</f>
        <v/>
      </c>
      <c r="D7310">
        <f>NORM.S.INV(RAND())</f>
        <v/>
      </c>
      <c r="E7310">
        <f>V0*EXP((rf-q_leak-0.5*sigma^2)*C7310+sigma*SQRT(C7310)*D7310)</f>
        <v/>
      </c>
      <c r="F7310">
        <f>SHL_face*(1+SHL_rate)^C7310</f>
        <v/>
      </c>
      <c r="G7310">
        <f>Pref_face*(1+Pref_rate)^C7310</f>
        <v/>
      </c>
      <c r="H7310">
        <f>MAX(E7310-F7310-G7310,0)</f>
        <v/>
      </c>
      <c r="I7310">
        <f>MIN(E7310,F7310+G7310)+(1-MgmtPct)*H7310</f>
        <v/>
      </c>
      <c r="J7310">
        <f>IF(I7310/SponsorCost&gt;=RatchetTrigger,1,0)</f>
        <v/>
      </c>
      <c r="K7310">
        <f>IF(J7310=1,MgmtPctRatchet,MgmtPct)</f>
        <v/>
      </c>
      <c r="L7310">
        <f>K7310*H7310</f>
        <v/>
      </c>
      <c r="M7310">
        <f>EXP(-rf*C7310)*L7310</f>
        <v/>
      </c>
      <c r="N7310">
        <f>EXP(-rf*C7310)*E7310</f>
        <v/>
      </c>
    </row>
    <row r="7311">
      <c r="A7311" t="n">
        <v>7303</v>
      </c>
      <c r="B7311">
        <f>RAND()</f>
        <v/>
      </c>
      <c r="C7311">
        <f>IF(B7311&lt;P_3,3,IF(B7311&lt;P_3+P_4,4,5))</f>
        <v/>
      </c>
      <c r="D7311">
        <f>NORM.S.INV(RAND())</f>
        <v/>
      </c>
      <c r="E7311">
        <f>V0*EXP((rf-q_leak-0.5*sigma^2)*C7311+sigma*SQRT(C7311)*D7311)</f>
        <v/>
      </c>
      <c r="F7311">
        <f>SHL_face*(1+SHL_rate)^C7311</f>
        <v/>
      </c>
      <c r="G7311">
        <f>Pref_face*(1+Pref_rate)^C7311</f>
        <v/>
      </c>
      <c r="H7311">
        <f>MAX(E7311-F7311-G7311,0)</f>
        <v/>
      </c>
      <c r="I7311">
        <f>MIN(E7311,F7311+G7311)+(1-MgmtPct)*H7311</f>
        <v/>
      </c>
      <c r="J7311">
        <f>IF(I7311/SponsorCost&gt;=RatchetTrigger,1,0)</f>
        <v/>
      </c>
      <c r="K7311">
        <f>IF(J7311=1,MgmtPctRatchet,MgmtPct)</f>
        <v/>
      </c>
      <c r="L7311">
        <f>K7311*H7311</f>
        <v/>
      </c>
      <c r="M7311">
        <f>EXP(-rf*C7311)*L7311</f>
        <v/>
      </c>
      <c r="N7311">
        <f>EXP(-rf*C7311)*E7311</f>
        <v/>
      </c>
    </row>
    <row r="7312">
      <c r="A7312" t="n">
        <v>7304</v>
      </c>
      <c r="B7312">
        <f>RAND()</f>
        <v/>
      </c>
      <c r="C7312">
        <f>IF(B7312&lt;P_3,3,IF(B7312&lt;P_3+P_4,4,5))</f>
        <v/>
      </c>
      <c r="D7312">
        <f>NORM.S.INV(RAND())</f>
        <v/>
      </c>
      <c r="E7312">
        <f>V0*EXP((rf-q_leak-0.5*sigma^2)*C7312+sigma*SQRT(C7312)*D7312)</f>
        <v/>
      </c>
      <c r="F7312">
        <f>SHL_face*(1+SHL_rate)^C7312</f>
        <v/>
      </c>
      <c r="G7312">
        <f>Pref_face*(1+Pref_rate)^C7312</f>
        <v/>
      </c>
      <c r="H7312">
        <f>MAX(E7312-F7312-G7312,0)</f>
        <v/>
      </c>
      <c r="I7312">
        <f>MIN(E7312,F7312+G7312)+(1-MgmtPct)*H7312</f>
        <v/>
      </c>
      <c r="J7312">
        <f>IF(I7312/SponsorCost&gt;=RatchetTrigger,1,0)</f>
        <v/>
      </c>
      <c r="K7312">
        <f>IF(J7312=1,MgmtPctRatchet,MgmtPct)</f>
        <v/>
      </c>
      <c r="L7312">
        <f>K7312*H7312</f>
        <v/>
      </c>
      <c r="M7312">
        <f>EXP(-rf*C7312)*L7312</f>
        <v/>
      </c>
      <c r="N7312">
        <f>EXP(-rf*C7312)*E7312</f>
        <v/>
      </c>
    </row>
    <row r="7313">
      <c r="A7313" t="n">
        <v>7305</v>
      </c>
      <c r="B7313">
        <f>RAND()</f>
        <v/>
      </c>
      <c r="C7313">
        <f>IF(B7313&lt;P_3,3,IF(B7313&lt;P_3+P_4,4,5))</f>
        <v/>
      </c>
      <c r="D7313">
        <f>NORM.S.INV(RAND())</f>
        <v/>
      </c>
      <c r="E7313">
        <f>V0*EXP((rf-q_leak-0.5*sigma^2)*C7313+sigma*SQRT(C7313)*D7313)</f>
        <v/>
      </c>
      <c r="F7313">
        <f>SHL_face*(1+SHL_rate)^C7313</f>
        <v/>
      </c>
      <c r="G7313">
        <f>Pref_face*(1+Pref_rate)^C7313</f>
        <v/>
      </c>
      <c r="H7313">
        <f>MAX(E7313-F7313-G7313,0)</f>
        <v/>
      </c>
      <c r="I7313">
        <f>MIN(E7313,F7313+G7313)+(1-MgmtPct)*H7313</f>
        <v/>
      </c>
      <c r="J7313">
        <f>IF(I7313/SponsorCost&gt;=RatchetTrigger,1,0)</f>
        <v/>
      </c>
      <c r="K7313">
        <f>IF(J7313=1,MgmtPctRatchet,MgmtPct)</f>
        <v/>
      </c>
      <c r="L7313">
        <f>K7313*H7313</f>
        <v/>
      </c>
      <c r="M7313">
        <f>EXP(-rf*C7313)*L7313</f>
        <v/>
      </c>
      <c r="N7313">
        <f>EXP(-rf*C7313)*E7313</f>
        <v/>
      </c>
    </row>
    <row r="7314">
      <c r="A7314" t="n">
        <v>7306</v>
      </c>
      <c r="B7314">
        <f>RAND()</f>
        <v/>
      </c>
      <c r="C7314">
        <f>IF(B7314&lt;P_3,3,IF(B7314&lt;P_3+P_4,4,5))</f>
        <v/>
      </c>
      <c r="D7314">
        <f>NORM.S.INV(RAND())</f>
        <v/>
      </c>
      <c r="E7314">
        <f>V0*EXP((rf-q_leak-0.5*sigma^2)*C7314+sigma*SQRT(C7314)*D7314)</f>
        <v/>
      </c>
      <c r="F7314">
        <f>SHL_face*(1+SHL_rate)^C7314</f>
        <v/>
      </c>
      <c r="G7314">
        <f>Pref_face*(1+Pref_rate)^C7314</f>
        <v/>
      </c>
      <c r="H7314">
        <f>MAX(E7314-F7314-G7314,0)</f>
        <v/>
      </c>
      <c r="I7314">
        <f>MIN(E7314,F7314+G7314)+(1-MgmtPct)*H7314</f>
        <v/>
      </c>
      <c r="J7314">
        <f>IF(I7314/SponsorCost&gt;=RatchetTrigger,1,0)</f>
        <v/>
      </c>
      <c r="K7314">
        <f>IF(J7314=1,MgmtPctRatchet,MgmtPct)</f>
        <v/>
      </c>
      <c r="L7314">
        <f>K7314*H7314</f>
        <v/>
      </c>
      <c r="M7314">
        <f>EXP(-rf*C7314)*L7314</f>
        <v/>
      </c>
      <c r="N7314">
        <f>EXP(-rf*C7314)*E7314</f>
        <v/>
      </c>
    </row>
    <row r="7315">
      <c r="A7315" t="n">
        <v>7307</v>
      </c>
      <c r="B7315">
        <f>RAND()</f>
        <v/>
      </c>
      <c r="C7315">
        <f>IF(B7315&lt;P_3,3,IF(B7315&lt;P_3+P_4,4,5))</f>
        <v/>
      </c>
      <c r="D7315">
        <f>NORM.S.INV(RAND())</f>
        <v/>
      </c>
      <c r="E7315">
        <f>V0*EXP((rf-q_leak-0.5*sigma^2)*C7315+sigma*SQRT(C7315)*D7315)</f>
        <v/>
      </c>
      <c r="F7315">
        <f>SHL_face*(1+SHL_rate)^C7315</f>
        <v/>
      </c>
      <c r="G7315">
        <f>Pref_face*(1+Pref_rate)^C7315</f>
        <v/>
      </c>
      <c r="H7315">
        <f>MAX(E7315-F7315-G7315,0)</f>
        <v/>
      </c>
      <c r="I7315">
        <f>MIN(E7315,F7315+G7315)+(1-MgmtPct)*H7315</f>
        <v/>
      </c>
      <c r="J7315">
        <f>IF(I7315/SponsorCost&gt;=RatchetTrigger,1,0)</f>
        <v/>
      </c>
      <c r="K7315">
        <f>IF(J7315=1,MgmtPctRatchet,MgmtPct)</f>
        <v/>
      </c>
      <c r="L7315">
        <f>K7315*H7315</f>
        <v/>
      </c>
      <c r="M7315">
        <f>EXP(-rf*C7315)*L7315</f>
        <v/>
      </c>
      <c r="N7315">
        <f>EXP(-rf*C7315)*E7315</f>
        <v/>
      </c>
    </row>
    <row r="7316">
      <c r="A7316" t="n">
        <v>7308</v>
      </c>
      <c r="B7316">
        <f>RAND()</f>
        <v/>
      </c>
      <c r="C7316">
        <f>IF(B7316&lt;P_3,3,IF(B7316&lt;P_3+P_4,4,5))</f>
        <v/>
      </c>
      <c r="D7316">
        <f>NORM.S.INV(RAND())</f>
        <v/>
      </c>
      <c r="E7316">
        <f>V0*EXP((rf-q_leak-0.5*sigma^2)*C7316+sigma*SQRT(C7316)*D7316)</f>
        <v/>
      </c>
      <c r="F7316">
        <f>SHL_face*(1+SHL_rate)^C7316</f>
        <v/>
      </c>
      <c r="G7316">
        <f>Pref_face*(1+Pref_rate)^C7316</f>
        <v/>
      </c>
      <c r="H7316">
        <f>MAX(E7316-F7316-G7316,0)</f>
        <v/>
      </c>
      <c r="I7316">
        <f>MIN(E7316,F7316+G7316)+(1-MgmtPct)*H7316</f>
        <v/>
      </c>
      <c r="J7316">
        <f>IF(I7316/SponsorCost&gt;=RatchetTrigger,1,0)</f>
        <v/>
      </c>
      <c r="K7316">
        <f>IF(J7316=1,MgmtPctRatchet,MgmtPct)</f>
        <v/>
      </c>
      <c r="L7316">
        <f>K7316*H7316</f>
        <v/>
      </c>
      <c r="M7316">
        <f>EXP(-rf*C7316)*L7316</f>
        <v/>
      </c>
      <c r="N7316">
        <f>EXP(-rf*C7316)*E7316</f>
        <v/>
      </c>
    </row>
    <row r="7317">
      <c r="A7317" t="n">
        <v>7309</v>
      </c>
      <c r="B7317">
        <f>RAND()</f>
        <v/>
      </c>
      <c r="C7317">
        <f>IF(B7317&lt;P_3,3,IF(B7317&lt;P_3+P_4,4,5))</f>
        <v/>
      </c>
      <c r="D7317">
        <f>NORM.S.INV(RAND())</f>
        <v/>
      </c>
      <c r="E7317">
        <f>V0*EXP((rf-q_leak-0.5*sigma^2)*C7317+sigma*SQRT(C7317)*D7317)</f>
        <v/>
      </c>
      <c r="F7317">
        <f>SHL_face*(1+SHL_rate)^C7317</f>
        <v/>
      </c>
      <c r="G7317">
        <f>Pref_face*(1+Pref_rate)^C7317</f>
        <v/>
      </c>
      <c r="H7317">
        <f>MAX(E7317-F7317-G7317,0)</f>
        <v/>
      </c>
      <c r="I7317">
        <f>MIN(E7317,F7317+G7317)+(1-MgmtPct)*H7317</f>
        <v/>
      </c>
      <c r="J7317">
        <f>IF(I7317/SponsorCost&gt;=RatchetTrigger,1,0)</f>
        <v/>
      </c>
      <c r="K7317">
        <f>IF(J7317=1,MgmtPctRatchet,MgmtPct)</f>
        <v/>
      </c>
      <c r="L7317">
        <f>K7317*H7317</f>
        <v/>
      </c>
      <c r="M7317">
        <f>EXP(-rf*C7317)*L7317</f>
        <v/>
      </c>
      <c r="N7317">
        <f>EXP(-rf*C7317)*E7317</f>
        <v/>
      </c>
    </row>
    <row r="7318">
      <c r="A7318" t="n">
        <v>7310</v>
      </c>
      <c r="B7318">
        <f>RAND()</f>
        <v/>
      </c>
      <c r="C7318">
        <f>IF(B7318&lt;P_3,3,IF(B7318&lt;P_3+P_4,4,5))</f>
        <v/>
      </c>
      <c r="D7318">
        <f>NORM.S.INV(RAND())</f>
        <v/>
      </c>
      <c r="E7318">
        <f>V0*EXP((rf-q_leak-0.5*sigma^2)*C7318+sigma*SQRT(C7318)*D7318)</f>
        <v/>
      </c>
      <c r="F7318">
        <f>SHL_face*(1+SHL_rate)^C7318</f>
        <v/>
      </c>
      <c r="G7318">
        <f>Pref_face*(1+Pref_rate)^C7318</f>
        <v/>
      </c>
      <c r="H7318">
        <f>MAX(E7318-F7318-G7318,0)</f>
        <v/>
      </c>
      <c r="I7318">
        <f>MIN(E7318,F7318+G7318)+(1-MgmtPct)*H7318</f>
        <v/>
      </c>
      <c r="J7318">
        <f>IF(I7318/SponsorCost&gt;=RatchetTrigger,1,0)</f>
        <v/>
      </c>
      <c r="K7318">
        <f>IF(J7318=1,MgmtPctRatchet,MgmtPct)</f>
        <v/>
      </c>
      <c r="L7318">
        <f>K7318*H7318</f>
        <v/>
      </c>
      <c r="M7318">
        <f>EXP(-rf*C7318)*L7318</f>
        <v/>
      </c>
      <c r="N7318">
        <f>EXP(-rf*C7318)*E7318</f>
        <v/>
      </c>
    </row>
    <row r="7319">
      <c r="A7319" t="n">
        <v>7311</v>
      </c>
      <c r="B7319">
        <f>RAND()</f>
        <v/>
      </c>
      <c r="C7319">
        <f>IF(B7319&lt;P_3,3,IF(B7319&lt;P_3+P_4,4,5))</f>
        <v/>
      </c>
      <c r="D7319">
        <f>NORM.S.INV(RAND())</f>
        <v/>
      </c>
      <c r="E7319">
        <f>V0*EXP((rf-q_leak-0.5*sigma^2)*C7319+sigma*SQRT(C7319)*D7319)</f>
        <v/>
      </c>
      <c r="F7319">
        <f>SHL_face*(1+SHL_rate)^C7319</f>
        <v/>
      </c>
      <c r="G7319">
        <f>Pref_face*(1+Pref_rate)^C7319</f>
        <v/>
      </c>
      <c r="H7319">
        <f>MAX(E7319-F7319-G7319,0)</f>
        <v/>
      </c>
      <c r="I7319">
        <f>MIN(E7319,F7319+G7319)+(1-MgmtPct)*H7319</f>
        <v/>
      </c>
      <c r="J7319">
        <f>IF(I7319/SponsorCost&gt;=RatchetTrigger,1,0)</f>
        <v/>
      </c>
      <c r="K7319">
        <f>IF(J7319=1,MgmtPctRatchet,MgmtPct)</f>
        <v/>
      </c>
      <c r="L7319">
        <f>K7319*H7319</f>
        <v/>
      </c>
      <c r="M7319">
        <f>EXP(-rf*C7319)*L7319</f>
        <v/>
      </c>
      <c r="N7319">
        <f>EXP(-rf*C7319)*E7319</f>
        <v/>
      </c>
    </row>
    <row r="7320">
      <c r="A7320" t="n">
        <v>7312</v>
      </c>
      <c r="B7320">
        <f>RAND()</f>
        <v/>
      </c>
      <c r="C7320">
        <f>IF(B7320&lt;P_3,3,IF(B7320&lt;P_3+P_4,4,5))</f>
        <v/>
      </c>
      <c r="D7320">
        <f>NORM.S.INV(RAND())</f>
        <v/>
      </c>
      <c r="E7320">
        <f>V0*EXP((rf-q_leak-0.5*sigma^2)*C7320+sigma*SQRT(C7320)*D7320)</f>
        <v/>
      </c>
      <c r="F7320">
        <f>SHL_face*(1+SHL_rate)^C7320</f>
        <v/>
      </c>
      <c r="G7320">
        <f>Pref_face*(1+Pref_rate)^C7320</f>
        <v/>
      </c>
      <c r="H7320">
        <f>MAX(E7320-F7320-G7320,0)</f>
        <v/>
      </c>
      <c r="I7320">
        <f>MIN(E7320,F7320+G7320)+(1-MgmtPct)*H7320</f>
        <v/>
      </c>
      <c r="J7320">
        <f>IF(I7320/SponsorCost&gt;=RatchetTrigger,1,0)</f>
        <v/>
      </c>
      <c r="K7320">
        <f>IF(J7320=1,MgmtPctRatchet,MgmtPct)</f>
        <v/>
      </c>
      <c r="L7320">
        <f>K7320*H7320</f>
        <v/>
      </c>
      <c r="M7320">
        <f>EXP(-rf*C7320)*L7320</f>
        <v/>
      </c>
      <c r="N7320">
        <f>EXP(-rf*C7320)*E7320</f>
        <v/>
      </c>
    </row>
    <row r="7321">
      <c r="A7321" t="n">
        <v>7313</v>
      </c>
      <c r="B7321">
        <f>RAND()</f>
        <v/>
      </c>
      <c r="C7321">
        <f>IF(B7321&lt;P_3,3,IF(B7321&lt;P_3+P_4,4,5))</f>
        <v/>
      </c>
      <c r="D7321">
        <f>NORM.S.INV(RAND())</f>
        <v/>
      </c>
      <c r="E7321">
        <f>V0*EXP((rf-q_leak-0.5*sigma^2)*C7321+sigma*SQRT(C7321)*D7321)</f>
        <v/>
      </c>
      <c r="F7321">
        <f>SHL_face*(1+SHL_rate)^C7321</f>
        <v/>
      </c>
      <c r="G7321">
        <f>Pref_face*(1+Pref_rate)^C7321</f>
        <v/>
      </c>
      <c r="H7321">
        <f>MAX(E7321-F7321-G7321,0)</f>
        <v/>
      </c>
      <c r="I7321">
        <f>MIN(E7321,F7321+G7321)+(1-MgmtPct)*H7321</f>
        <v/>
      </c>
      <c r="J7321">
        <f>IF(I7321/SponsorCost&gt;=RatchetTrigger,1,0)</f>
        <v/>
      </c>
      <c r="K7321">
        <f>IF(J7321=1,MgmtPctRatchet,MgmtPct)</f>
        <v/>
      </c>
      <c r="L7321">
        <f>K7321*H7321</f>
        <v/>
      </c>
      <c r="M7321">
        <f>EXP(-rf*C7321)*L7321</f>
        <v/>
      </c>
      <c r="N7321">
        <f>EXP(-rf*C7321)*E7321</f>
        <v/>
      </c>
    </row>
    <row r="7322">
      <c r="A7322" t="n">
        <v>7314</v>
      </c>
      <c r="B7322">
        <f>RAND()</f>
        <v/>
      </c>
      <c r="C7322">
        <f>IF(B7322&lt;P_3,3,IF(B7322&lt;P_3+P_4,4,5))</f>
        <v/>
      </c>
      <c r="D7322">
        <f>NORM.S.INV(RAND())</f>
        <v/>
      </c>
      <c r="E7322">
        <f>V0*EXP((rf-q_leak-0.5*sigma^2)*C7322+sigma*SQRT(C7322)*D7322)</f>
        <v/>
      </c>
      <c r="F7322">
        <f>SHL_face*(1+SHL_rate)^C7322</f>
        <v/>
      </c>
      <c r="G7322">
        <f>Pref_face*(1+Pref_rate)^C7322</f>
        <v/>
      </c>
      <c r="H7322">
        <f>MAX(E7322-F7322-G7322,0)</f>
        <v/>
      </c>
      <c r="I7322">
        <f>MIN(E7322,F7322+G7322)+(1-MgmtPct)*H7322</f>
        <v/>
      </c>
      <c r="J7322">
        <f>IF(I7322/SponsorCost&gt;=RatchetTrigger,1,0)</f>
        <v/>
      </c>
      <c r="K7322">
        <f>IF(J7322=1,MgmtPctRatchet,MgmtPct)</f>
        <v/>
      </c>
      <c r="L7322">
        <f>K7322*H7322</f>
        <v/>
      </c>
      <c r="M7322">
        <f>EXP(-rf*C7322)*L7322</f>
        <v/>
      </c>
      <c r="N7322">
        <f>EXP(-rf*C7322)*E7322</f>
        <v/>
      </c>
    </row>
    <row r="7323">
      <c r="A7323" t="n">
        <v>7315</v>
      </c>
      <c r="B7323">
        <f>RAND()</f>
        <v/>
      </c>
      <c r="C7323">
        <f>IF(B7323&lt;P_3,3,IF(B7323&lt;P_3+P_4,4,5))</f>
        <v/>
      </c>
      <c r="D7323">
        <f>NORM.S.INV(RAND())</f>
        <v/>
      </c>
      <c r="E7323">
        <f>V0*EXP((rf-q_leak-0.5*sigma^2)*C7323+sigma*SQRT(C7323)*D7323)</f>
        <v/>
      </c>
      <c r="F7323">
        <f>SHL_face*(1+SHL_rate)^C7323</f>
        <v/>
      </c>
      <c r="G7323">
        <f>Pref_face*(1+Pref_rate)^C7323</f>
        <v/>
      </c>
      <c r="H7323">
        <f>MAX(E7323-F7323-G7323,0)</f>
        <v/>
      </c>
      <c r="I7323">
        <f>MIN(E7323,F7323+G7323)+(1-MgmtPct)*H7323</f>
        <v/>
      </c>
      <c r="J7323">
        <f>IF(I7323/SponsorCost&gt;=RatchetTrigger,1,0)</f>
        <v/>
      </c>
      <c r="K7323">
        <f>IF(J7323=1,MgmtPctRatchet,MgmtPct)</f>
        <v/>
      </c>
      <c r="L7323">
        <f>K7323*H7323</f>
        <v/>
      </c>
      <c r="M7323">
        <f>EXP(-rf*C7323)*L7323</f>
        <v/>
      </c>
      <c r="N7323">
        <f>EXP(-rf*C7323)*E7323</f>
        <v/>
      </c>
    </row>
    <row r="7324">
      <c r="A7324" t="n">
        <v>7316</v>
      </c>
      <c r="B7324">
        <f>RAND()</f>
        <v/>
      </c>
      <c r="C7324">
        <f>IF(B7324&lt;P_3,3,IF(B7324&lt;P_3+P_4,4,5))</f>
        <v/>
      </c>
      <c r="D7324">
        <f>NORM.S.INV(RAND())</f>
        <v/>
      </c>
      <c r="E7324">
        <f>V0*EXP((rf-q_leak-0.5*sigma^2)*C7324+sigma*SQRT(C7324)*D7324)</f>
        <v/>
      </c>
      <c r="F7324">
        <f>SHL_face*(1+SHL_rate)^C7324</f>
        <v/>
      </c>
      <c r="G7324">
        <f>Pref_face*(1+Pref_rate)^C7324</f>
        <v/>
      </c>
      <c r="H7324">
        <f>MAX(E7324-F7324-G7324,0)</f>
        <v/>
      </c>
      <c r="I7324">
        <f>MIN(E7324,F7324+G7324)+(1-MgmtPct)*H7324</f>
        <v/>
      </c>
      <c r="J7324">
        <f>IF(I7324/SponsorCost&gt;=RatchetTrigger,1,0)</f>
        <v/>
      </c>
      <c r="K7324">
        <f>IF(J7324=1,MgmtPctRatchet,MgmtPct)</f>
        <v/>
      </c>
      <c r="L7324">
        <f>K7324*H7324</f>
        <v/>
      </c>
      <c r="M7324">
        <f>EXP(-rf*C7324)*L7324</f>
        <v/>
      </c>
      <c r="N7324">
        <f>EXP(-rf*C7324)*E7324</f>
        <v/>
      </c>
    </row>
    <row r="7325">
      <c r="A7325" t="n">
        <v>7317</v>
      </c>
      <c r="B7325">
        <f>RAND()</f>
        <v/>
      </c>
      <c r="C7325">
        <f>IF(B7325&lt;P_3,3,IF(B7325&lt;P_3+P_4,4,5))</f>
        <v/>
      </c>
      <c r="D7325">
        <f>NORM.S.INV(RAND())</f>
        <v/>
      </c>
      <c r="E7325">
        <f>V0*EXP((rf-q_leak-0.5*sigma^2)*C7325+sigma*SQRT(C7325)*D7325)</f>
        <v/>
      </c>
      <c r="F7325">
        <f>SHL_face*(1+SHL_rate)^C7325</f>
        <v/>
      </c>
      <c r="G7325">
        <f>Pref_face*(1+Pref_rate)^C7325</f>
        <v/>
      </c>
      <c r="H7325">
        <f>MAX(E7325-F7325-G7325,0)</f>
        <v/>
      </c>
      <c r="I7325">
        <f>MIN(E7325,F7325+G7325)+(1-MgmtPct)*H7325</f>
        <v/>
      </c>
      <c r="J7325">
        <f>IF(I7325/SponsorCost&gt;=RatchetTrigger,1,0)</f>
        <v/>
      </c>
      <c r="K7325">
        <f>IF(J7325=1,MgmtPctRatchet,MgmtPct)</f>
        <v/>
      </c>
      <c r="L7325">
        <f>K7325*H7325</f>
        <v/>
      </c>
      <c r="M7325">
        <f>EXP(-rf*C7325)*L7325</f>
        <v/>
      </c>
      <c r="N7325">
        <f>EXP(-rf*C7325)*E7325</f>
        <v/>
      </c>
    </row>
    <row r="7326">
      <c r="A7326" t="n">
        <v>7318</v>
      </c>
      <c r="B7326">
        <f>RAND()</f>
        <v/>
      </c>
      <c r="C7326">
        <f>IF(B7326&lt;P_3,3,IF(B7326&lt;P_3+P_4,4,5))</f>
        <v/>
      </c>
      <c r="D7326">
        <f>NORM.S.INV(RAND())</f>
        <v/>
      </c>
      <c r="E7326">
        <f>V0*EXP((rf-q_leak-0.5*sigma^2)*C7326+sigma*SQRT(C7326)*D7326)</f>
        <v/>
      </c>
      <c r="F7326">
        <f>SHL_face*(1+SHL_rate)^C7326</f>
        <v/>
      </c>
      <c r="G7326">
        <f>Pref_face*(1+Pref_rate)^C7326</f>
        <v/>
      </c>
      <c r="H7326">
        <f>MAX(E7326-F7326-G7326,0)</f>
        <v/>
      </c>
      <c r="I7326">
        <f>MIN(E7326,F7326+G7326)+(1-MgmtPct)*H7326</f>
        <v/>
      </c>
      <c r="J7326">
        <f>IF(I7326/SponsorCost&gt;=RatchetTrigger,1,0)</f>
        <v/>
      </c>
      <c r="K7326">
        <f>IF(J7326=1,MgmtPctRatchet,MgmtPct)</f>
        <v/>
      </c>
      <c r="L7326">
        <f>K7326*H7326</f>
        <v/>
      </c>
      <c r="M7326">
        <f>EXP(-rf*C7326)*L7326</f>
        <v/>
      </c>
      <c r="N7326">
        <f>EXP(-rf*C7326)*E7326</f>
        <v/>
      </c>
    </row>
    <row r="7327">
      <c r="A7327" t="n">
        <v>7319</v>
      </c>
      <c r="B7327">
        <f>RAND()</f>
        <v/>
      </c>
      <c r="C7327">
        <f>IF(B7327&lt;P_3,3,IF(B7327&lt;P_3+P_4,4,5))</f>
        <v/>
      </c>
      <c r="D7327">
        <f>NORM.S.INV(RAND())</f>
        <v/>
      </c>
      <c r="E7327">
        <f>V0*EXP((rf-q_leak-0.5*sigma^2)*C7327+sigma*SQRT(C7327)*D7327)</f>
        <v/>
      </c>
      <c r="F7327">
        <f>SHL_face*(1+SHL_rate)^C7327</f>
        <v/>
      </c>
      <c r="G7327">
        <f>Pref_face*(1+Pref_rate)^C7327</f>
        <v/>
      </c>
      <c r="H7327">
        <f>MAX(E7327-F7327-G7327,0)</f>
        <v/>
      </c>
      <c r="I7327">
        <f>MIN(E7327,F7327+G7327)+(1-MgmtPct)*H7327</f>
        <v/>
      </c>
      <c r="J7327">
        <f>IF(I7327/SponsorCost&gt;=RatchetTrigger,1,0)</f>
        <v/>
      </c>
      <c r="K7327">
        <f>IF(J7327=1,MgmtPctRatchet,MgmtPct)</f>
        <v/>
      </c>
      <c r="L7327">
        <f>K7327*H7327</f>
        <v/>
      </c>
      <c r="M7327">
        <f>EXP(-rf*C7327)*L7327</f>
        <v/>
      </c>
      <c r="N7327">
        <f>EXP(-rf*C7327)*E7327</f>
        <v/>
      </c>
    </row>
    <row r="7328">
      <c r="A7328" t="n">
        <v>7320</v>
      </c>
      <c r="B7328">
        <f>RAND()</f>
        <v/>
      </c>
      <c r="C7328">
        <f>IF(B7328&lt;P_3,3,IF(B7328&lt;P_3+P_4,4,5))</f>
        <v/>
      </c>
      <c r="D7328">
        <f>NORM.S.INV(RAND())</f>
        <v/>
      </c>
      <c r="E7328">
        <f>V0*EXP((rf-q_leak-0.5*sigma^2)*C7328+sigma*SQRT(C7328)*D7328)</f>
        <v/>
      </c>
      <c r="F7328">
        <f>SHL_face*(1+SHL_rate)^C7328</f>
        <v/>
      </c>
      <c r="G7328">
        <f>Pref_face*(1+Pref_rate)^C7328</f>
        <v/>
      </c>
      <c r="H7328">
        <f>MAX(E7328-F7328-G7328,0)</f>
        <v/>
      </c>
      <c r="I7328">
        <f>MIN(E7328,F7328+G7328)+(1-MgmtPct)*H7328</f>
        <v/>
      </c>
      <c r="J7328">
        <f>IF(I7328/SponsorCost&gt;=RatchetTrigger,1,0)</f>
        <v/>
      </c>
      <c r="K7328">
        <f>IF(J7328=1,MgmtPctRatchet,MgmtPct)</f>
        <v/>
      </c>
      <c r="L7328">
        <f>K7328*H7328</f>
        <v/>
      </c>
      <c r="M7328">
        <f>EXP(-rf*C7328)*L7328</f>
        <v/>
      </c>
      <c r="N7328">
        <f>EXP(-rf*C7328)*E7328</f>
        <v/>
      </c>
    </row>
    <row r="7329">
      <c r="A7329" t="n">
        <v>7321</v>
      </c>
      <c r="B7329">
        <f>RAND()</f>
        <v/>
      </c>
      <c r="C7329">
        <f>IF(B7329&lt;P_3,3,IF(B7329&lt;P_3+P_4,4,5))</f>
        <v/>
      </c>
      <c r="D7329">
        <f>NORM.S.INV(RAND())</f>
        <v/>
      </c>
      <c r="E7329">
        <f>V0*EXP((rf-q_leak-0.5*sigma^2)*C7329+sigma*SQRT(C7329)*D7329)</f>
        <v/>
      </c>
      <c r="F7329">
        <f>SHL_face*(1+SHL_rate)^C7329</f>
        <v/>
      </c>
      <c r="G7329">
        <f>Pref_face*(1+Pref_rate)^C7329</f>
        <v/>
      </c>
      <c r="H7329">
        <f>MAX(E7329-F7329-G7329,0)</f>
        <v/>
      </c>
      <c r="I7329">
        <f>MIN(E7329,F7329+G7329)+(1-MgmtPct)*H7329</f>
        <v/>
      </c>
      <c r="J7329">
        <f>IF(I7329/SponsorCost&gt;=RatchetTrigger,1,0)</f>
        <v/>
      </c>
      <c r="K7329">
        <f>IF(J7329=1,MgmtPctRatchet,MgmtPct)</f>
        <v/>
      </c>
      <c r="L7329">
        <f>K7329*H7329</f>
        <v/>
      </c>
      <c r="M7329">
        <f>EXP(-rf*C7329)*L7329</f>
        <v/>
      </c>
      <c r="N7329">
        <f>EXP(-rf*C7329)*E7329</f>
        <v/>
      </c>
    </row>
    <row r="7330">
      <c r="A7330" t="n">
        <v>7322</v>
      </c>
      <c r="B7330">
        <f>RAND()</f>
        <v/>
      </c>
      <c r="C7330">
        <f>IF(B7330&lt;P_3,3,IF(B7330&lt;P_3+P_4,4,5))</f>
        <v/>
      </c>
      <c r="D7330">
        <f>NORM.S.INV(RAND())</f>
        <v/>
      </c>
      <c r="E7330">
        <f>V0*EXP((rf-q_leak-0.5*sigma^2)*C7330+sigma*SQRT(C7330)*D7330)</f>
        <v/>
      </c>
      <c r="F7330">
        <f>SHL_face*(1+SHL_rate)^C7330</f>
        <v/>
      </c>
      <c r="G7330">
        <f>Pref_face*(1+Pref_rate)^C7330</f>
        <v/>
      </c>
      <c r="H7330">
        <f>MAX(E7330-F7330-G7330,0)</f>
        <v/>
      </c>
      <c r="I7330">
        <f>MIN(E7330,F7330+G7330)+(1-MgmtPct)*H7330</f>
        <v/>
      </c>
      <c r="J7330">
        <f>IF(I7330/SponsorCost&gt;=RatchetTrigger,1,0)</f>
        <v/>
      </c>
      <c r="K7330">
        <f>IF(J7330=1,MgmtPctRatchet,MgmtPct)</f>
        <v/>
      </c>
      <c r="L7330">
        <f>K7330*H7330</f>
        <v/>
      </c>
      <c r="M7330">
        <f>EXP(-rf*C7330)*L7330</f>
        <v/>
      </c>
      <c r="N7330">
        <f>EXP(-rf*C7330)*E7330</f>
        <v/>
      </c>
    </row>
    <row r="7331">
      <c r="A7331" t="n">
        <v>7323</v>
      </c>
      <c r="B7331">
        <f>RAND()</f>
        <v/>
      </c>
      <c r="C7331">
        <f>IF(B7331&lt;P_3,3,IF(B7331&lt;P_3+P_4,4,5))</f>
        <v/>
      </c>
      <c r="D7331">
        <f>NORM.S.INV(RAND())</f>
        <v/>
      </c>
      <c r="E7331">
        <f>V0*EXP((rf-q_leak-0.5*sigma^2)*C7331+sigma*SQRT(C7331)*D7331)</f>
        <v/>
      </c>
      <c r="F7331">
        <f>SHL_face*(1+SHL_rate)^C7331</f>
        <v/>
      </c>
      <c r="G7331">
        <f>Pref_face*(1+Pref_rate)^C7331</f>
        <v/>
      </c>
      <c r="H7331">
        <f>MAX(E7331-F7331-G7331,0)</f>
        <v/>
      </c>
      <c r="I7331">
        <f>MIN(E7331,F7331+G7331)+(1-MgmtPct)*H7331</f>
        <v/>
      </c>
      <c r="J7331">
        <f>IF(I7331/SponsorCost&gt;=RatchetTrigger,1,0)</f>
        <v/>
      </c>
      <c r="K7331">
        <f>IF(J7331=1,MgmtPctRatchet,MgmtPct)</f>
        <v/>
      </c>
      <c r="L7331">
        <f>K7331*H7331</f>
        <v/>
      </c>
      <c r="M7331">
        <f>EXP(-rf*C7331)*L7331</f>
        <v/>
      </c>
      <c r="N7331">
        <f>EXP(-rf*C7331)*E7331</f>
        <v/>
      </c>
    </row>
    <row r="7332">
      <c r="A7332" t="n">
        <v>7324</v>
      </c>
      <c r="B7332">
        <f>RAND()</f>
        <v/>
      </c>
      <c r="C7332">
        <f>IF(B7332&lt;P_3,3,IF(B7332&lt;P_3+P_4,4,5))</f>
        <v/>
      </c>
      <c r="D7332">
        <f>NORM.S.INV(RAND())</f>
        <v/>
      </c>
      <c r="E7332">
        <f>V0*EXP((rf-q_leak-0.5*sigma^2)*C7332+sigma*SQRT(C7332)*D7332)</f>
        <v/>
      </c>
      <c r="F7332">
        <f>SHL_face*(1+SHL_rate)^C7332</f>
        <v/>
      </c>
      <c r="G7332">
        <f>Pref_face*(1+Pref_rate)^C7332</f>
        <v/>
      </c>
      <c r="H7332">
        <f>MAX(E7332-F7332-G7332,0)</f>
        <v/>
      </c>
      <c r="I7332">
        <f>MIN(E7332,F7332+G7332)+(1-MgmtPct)*H7332</f>
        <v/>
      </c>
      <c r="J7332">
        <f>IF(I7332/SponsorCost&gt;=RatchetTrigger,1,0)</f>
        <v/>
      </c>
      <c r="K7332">
        <f>IF(J7332=1,MgmtPctRatchet,MgmtPct)</f>
        <v/>
      </c>
      <c r="L7332">
        <f>K7332*H7332</f>
        <v/>
      </c>
      <c r="M7332">
        <f>EXP(-rf*C7332)*L7332</f>
        <v/>
      </c>
      <c r="N7332">
        <f>EXP(-rf*C7332)*E7332</f>
        <v/>
      </c>
    </row>
    <row r="7333">
      <c r="A7333" t="n">
        <v>7325</v>
      </c>
      <c r="B7333">
        <f>RAND()</f>
        <v/>
      </c>
      <c r="C7333">
        <f>IF(B7333&lt;P_3,3,IF(B7333&lt;P_3+P_4,4,5))</f>
        <v/>
      </c>
      <c r="D7333">
        <f>NORM.S.INV(RAND())</f>
        <v/>
      </c>
      <c r="E7333">
        <f>V0*EXP((rf-q_leak-0.5*sigma^2)*C7333+sigma*SQRT(C7333)*D7333)</f>
        <v/>
      </c>
      <c r="F7333">
        <f>SHL_face*(1+SHL_rate)^C7333</f>
        <v/>
      </c>
      <c r="G7333">
        <f>Pref_face*(1+Pref_rate)^C7333</f>
        <v/>
      </c>
      <c r="H7333">
        <f>MAX(E7333-F7333-G7333,0)</f>
        <v/>
      </c>
      <c r="I7333">
        <f>MIN(E7333,F7333+G7333)+(1-MgmtPct)*H7333</f>
        <v/>
      </c>
      <c r="J7333">
        <f>IF(I7333/SponsorCost&gt;=RatchetTrigger,1,0)</f>
        <v/>
      </c>
      <c r="K7333">
        <f>IF(J7333=1,MgmtPctRatchet,MgmtPct)</f>
        <v/>
      </c>
      <c r="L7333">
        <f>K7333*H7333</f>
        <v/>
      </c>
      <c r="M7333">
        <f>EXP(-rf*C7333)*L7333</f>
        <v/>
      </c>
      <c r="N7333">
        <f>EXP(-rf*C7333)*E7333</f>
        <v/>
      </c>
    </row>
    <row r="7334">
      <c r="A7334" t="n">
        <v>7326</v>
      </c>
      <c r="B7334">
        <f>RAND()</f>
        <v/>
      </c>
      <c r="C7334">
        <f>IF(B7334&lt;P_3,3,IF(B7334&lt;P_3+P_4,4,5))</f>
        <v/>
      </c>
      <c r="D7334">
        <f>NORM.S.INV(RAND())</f>
        <v/>
      </c>
      <c r="E7334">
        <f>V0*EXP((rf-q_leak-0.5*sigma^2)*C7334+sigma*SQRT(C7334)*D7334)</f>
        <v/>
      </c>
      <c r="F7334">
        <f>SHL_face*(1+SHL_rate)^C7334</f>
        <v/>
      </c>
      <c r="G7334">
        <f>Pref_face*(1+Pref_rate)^C7334</f>
        <v/>
      </c>
      <c r="H7334">
        <f>MAX(E7334-F7334-G7334,0)</f>
        <v/>
      </c>
      <c r="I7334">
        <f>MIN(E7334,F7334+G7334)+(1-MgmtPct)*H7334</f>
        <v/>
      </c>
      <c r="J7334">
        <f>IF(I7334/SponsorCost&gt;=RatchetTrigger,1,0)</f>
        <v/>
      </c>
      <c r="K7334">
        <f>IF(J7334=1,MgmtPctRatchet,MgmtPct)</f>
        <v/>
      </c>
      <c r="L7334">
        <f>K7334*H7334</f>
        <v/>
      </c>
      <c r="M7334">
        <f>EXP(-rf*C7334)*L7334</f>
        <v/>
      </c>
      <c r="N7334">
        <f>EXP(-rf*C7334)*E7334</f>
        <v/>
      </c>
    </row>
    <row r="7335">
      <c r="A7335" t="n">
        <v>7327</v>
      </c>
      <c r="B7335">
        <f>RAND()</f>
        <v/>
      </c>
      <c r="C7335">
        <f>IF(B7335&lt;P_3,3,IF(B7335&lt;P_3+P_4,4,5))</f>
        <v/>
      </c>
      <c r="D7335">
        <f>NORM.S.INV(RAND())</f>
        <v/>
      </c>
      <c r="E7335">
        <f>V0*EXP((rf-q_leak-0.5*sigma^2)*C7335+sigma*SQRT(C7335)*D7335)</f>
        <v/>
      </c>
      <c r="F7335">
        <f>SHL_face*(1+SHL_rate)^C7335</f>
        <v/>
      </c>
      <c r="G7335">
        <f>Pref_face*(1+Pref_rate)^C7335</f>
        <v/>
      </c>
      <c r="H7335">
        <f>MAX(E7335-F7335-G7335,0)</f>
        <v/>
      </c>
      <c r="I7335">
        <f>MIN(E7335,F7335+G7335)+(1-MgmtPct)*H7335</f>
        <v/>
      </c>
      <c r="J7335">
        <f>IF(I7335/SponsorCost&gt;=RatchetTrigger,1,0)</f>
        <v/>
      </c>
      <c r="K7335">
        <f>IF(J7335=1,MgmtPctRatchet,MgmtPct)</f>
        <v/>
      </c>
      <c r="L7335">
        <f>K7335*H7335</f>
        <v/>
      </c>
      <c r="M7335">
        <f>EXP(-rf*C7335)*L7335</f>
        <v/>
      </c>
      <c r="N7335">
        <f>EXP(-rf*C7335)*E7335</f>
        <v/>
      </c>
    </row>
    <row r="7336">
      <c r="A7336" t="n">
        <v>7328</v>
      </c>
      <c r="B7336">
        <f>RAND()</f>
        <v/>
      </c>
      <c r="C7336">
        <f>IF(B7336&lt;P_3,3,IF(B7336&lt;P_3+P_4,4,5))</f>
        <v/>
      </c>
      <c r="D7336">
        <f>NORM.S.INV(RAND())</f>
        <v/>
      </c>
      <c r="E7336">
        <f>V0*EXP((rf-q_leak-0.5*sigma^2)*C7336+sigma*SQRT(C7336)*D7336)</f>
        <v/>
      </c>
      <c r="F7336">
        <f>SHL_face*(1+SHL_rate)^C7336</f>
        <v/>
      </c>
      <c r="G7336">
        <f>Pref_face*(1+Pref_rate)^C7336</f>
        <v/>
      </c>
      <c r="H7336">
        <f>MAX(E7336-F7336-G7336,0)</f>
        <v/>
      </c>
      <c r="I7336">
        <f>MIN(E7336,F7336+G7336)+(1-MgmtPct)*H7336</f>
        <v/>
      </c>
      <c r="J7336">
        <f>IF(I7336/SponsorCost&gt;=RatchetTrigger,1,0)</f>
        <v/>
      </c>
      <c r="K7336">
        <f>IF(J7336=1,MgmtPctRatchet,MgmtPct)</f>
        <v/>
      </c>
      <c r="L7336">
        <f>K7336*H7336</f>
        <v/>
      </c>
      <c r="M7336">
        <f>EXP(-rf*C7336)*L7336</f>
        <v/>
      </c>
      <c r="N7336">
        <f>EXP(-rf*C7336)*E7336</f>
        <v/>
      </c>
    </row>
    <row r="7337">
      <c r="A7337" t="n">
        <v>7329</v>
      </c>
      <c r="B7337">
        <f>RAND()</f>
        <v/>
      </c>
      <c r="C7337">
        <f>IF(B7337&lt;P_3,3,IF(B7337&lt;P_3+P_4,4,5))</f>
        <v/>
      </c>
      <c r="D7337">
        <f>NORM.S.INV(RAND())</f>
        <v/>
      </c>
      <c r="E7337">
        <f>V0*EXP((rf-q_leak-0.5*sigma^2)*C7337+sigma*SQRT(C7337)*D7337)</f>
        <v/>
      </c>
      <c r="F7337">
        <f>SHL_face*(1+SHL_rate)^C7337</f>
        <v/>
      </c>
      <c r="G7337">
        <f>Pref_face*(1+Pref_rate)^C7337</f>
        <v/>
      </c>
      <c r="H7337">
        <f>MAX(E7337-F7337-G7337,0)</f>
        <v/>
      </c>
      <c r="I7337">
        <f>MIN(E7337,F7337+G7337)+(1-MgmtPct)*H7337</f>
        <v/>
      </c>
      <c r="J7337">
        <f>IF(I7337/SponsorCost&gt;=RatchetTrigger,1,0)</f>
        <v/>
      </c>
      <c r="K7337">
        <f>IF(J7337=1,MgmtPctRatchet,MgmtPct)</f>
        <v/>
      </c>
      <c r="L7337">
        <f>K7337*H7337</f>
        <v/>
      </c>
      <c r="M7337">
        <f>EXP(-rf*C7337)*L7337</f>
        <v/>
      </c>
      <c r="N7337">
        <f>EXP(-rf*C7337)*E7337</f>
        <v/>
      </c>
    </row>
    <row r="7338">
      <c r="A7338" t="n">
        <v>7330</v>
      </c>
      <c r="B7338">
        <f>RAND()</f>
        <v/>
      </c>
      <c r="C7338">
        <f>IF(B7338&lt;P_3,3,IF(B7338&lt;P_3+P_4,4,5))</f>
        <v/>
      </c>
      <c r="D7338">
        <f>NORM.S.INV(RAND())</f>
        <v/>
      </c>
      <c r="E7338">
        <f>V0*EXP((rf-q_leak-0.5*sigma^2)*C7338+sigma*SQRT(C7338)*D7338)</f>
        <v/>
      </c>
      <c r="F7338">
        <f>SHL_face*(1+SHL_rate)^C7338</f>
        <v/>
      </c>
      <c r="G7338">
        <f>Pref_face*(1+Pref_rate)^C7338</f>
        <v/>
      </c>
      <c r="H7338">
        <f>MAX(E7338-F7338-G7338,0)</f>
        <v/>
      </c>
      <c r="I7338">
        <f>MIN(E7338,F7338+G7338)+(1-MgmtPct)*H7338</f>
        <v/>
      </c>
      <c r="J7338">
        <f>IF(I7338/SponsorCost&gt;=RatchetTrigger,1,0)</f>
        <v/>
      </c>
      <c r="K7338">
        <f>IF(J7338=1,MgmtPctRatchet,MgmtPct)</f>
        <v/>
      </c>
      <c r="L7338">
        <f>K7338*H7338</f>
        <v/>
      </c>
      <c r="M7338">
        <f>EXP(-rf*C7338)*L7338</f>
        <v/>
      </c>
      <c r="N7338">
        <f>EXP(-rf*C7338)*E7338</f>
        <v/>
      </c>
    </row>
    <row r="7339">
      <c r="A7339" t="n">
        <v>7331</v>
      </c>
      <c r="B7339">
        <f>RAND()</f>
        <v/>
      </c>
      <c r="C7339">
        <f>IF(B7339&lt;P_3,3,IF(B7339&lt;P_3+P_4,4,5))</f>
        <v/>
      </c>
      <c r="D7339">
        <f>NORM.S.INV(RAND())</f>
        <v/>
      </c>
      <c r="E7339">
        <f>V0*EXP((rf-q_leak-0.5*sigma^2)*C7339+sigma*SQRT(C7339)*D7339)</f>
        <v/>
      </c>
      <c r="F7339">
        <f>SHL_face*(1+SHL_rate)^C7339</f>
        <v/>
      </c>
      <c r="G7339">
        <f>Pref_face*(1+Pref_rate)^C7339</f>
        <v/>
      </c>
      <c r="H7339">
        <f>MAX(E7339-F7339-G7339,0)</f>
        <v/>
      </c>
      <c r="I7339">
        <f>MIN(E7339,F7339+G7339)+(1-MgmtPct)*H7339</f>
        <v/>
      </c>
      <c r="J7339">
        <f>IF(I7339/SponsorCost&gt;=RatchetTrigger,1,0)</f>
        <v/>
      </c>
      <c r="K7339">
        <f>IF(J7339=1,MgmtPctRatchet,MgmtPct)</f>
        <v/>
      </c>
      <c r="L7339">
        <f>K7339*H7339</f>
        <v/>
      </c>
      <c r="M7339">
        <f>EXP(-rf*C7339)*L7339</f>
        <v/>
      </c>
      <c r="N7339">
        <f>EXP(-rf*C7339)*E7339</f>
        <v/>
      </c>
    </row>
    <row r="7340">
      <c r="A7340" t="n">
        <v>7332</v>
      </c>
      <c r="B7340">
        <f>RAND()</f>
        <v/>
      </c>
      <c r="C7340">
        <f>IF(B7340&lt;P_3,3,IF(B7340&lt;P_3+P_4,4,5))</f>
        <v/>
      </c>
      <c r="D7340">
        <f>NORM.S.INV(RAND())</f>
        <v/>
      </c>
      <c r="E7340">
        <f>V0*EXP((rf-q_leak-0.5*sigma^2)*C7340+sigma*SQRT(C7340)*D7340)</f>
        <v/>
      </c>
      <c r="F7340">
        <f>SHL_face*(1+SHL_rate)^C7340</f>
        <v/>
      </c>
      <c r="G7340">
        <f>Pref_face*(1+Pref_rate)^C7340</f>
        <v/>
      </c>
      <c r="H7340">
        <f>MAX(E7340-F7340-G7340,0)</f>
        <v/>
      </c>
      <c r="I7340">
        <f>MIN(E7340,F7340+G7340)+(1-MgmtPct)*H7340</f>
        <v/>
      </c>
      <c r="J7340">
        <f>IF(I7340/SponsorCost&gt;=RatchetTrigger,1,0)</f>
        <v/>
      </c>
      <c r="K7340">
        <f>IF(J7340=1,MgmtPctRatchet,MgmtPct)</f>
        <v/>
      </c>
      <c r="L7340">
        <f>K7340*H7340</f>
        <v/>
      </c>
      <c r="M7340">
        <f>EXP(-rf*C7340)*L7340</f>
        <v/>
      </c>
      <c r="N7340">
        <f>EXP(-rf*C7340)*E7340</f>
        <v/>
      </c>
    </row>
    <row r="7341">
      <c r="A7341" t="n">
        <v>7333</v>
      </c>
      <c r="B7341">
        <f>RAND()</f>
        <v/>
      </c>
      <c r="C7341">
        <f>IF(B7341&lt;P_3,3,IF(B7341&lt;P_3+P_4,4,5))</f>
        <v/>
      </c>
      <c r="D7341">
        <f>NORM.S.INV(RAND())</f>
        <v/>
      </c>
      <c r="E7341">
        <f>V0*EXP((rf-q_leak-0.5*sigma^2)*C7341+sigma*SQRT(C7341)*D7341)</f>
        <v/>
      </c>
      <c r="F7341">
        <f>SHL_face*(1+SHL_rate)^C7341</f>
        <v/>
      </c>
      <c r="G7341">
        <f>Pref_face*(1+Pref_rate)^C7341</f>
        <v/>
      </c>
      <c r="H7341">
        <f>MAX(E7341-F7341-G7341,0)</f>
        <v/>
      </c>
      <c r="I7341">
        <f>MIN(E7341,F7341+G7341)+(1-MgmtPct)*H7341</f>
        <v/>
      </c>
      <c r="J7341">
        <f>IF(I7341/SponsorCost&gt;=RatchetTrigger,1,0)</f>
        <v/>
      </c>
      <c r="K7341">
        <f>IF(J7341=1,MgmtPctRatchet,MgmtPct)</f>
        <v/>
      </c>
      <c r="L7341">
        <f>K7341*H7341</f>
        <v/>
      </c>
      <c r="M7341">
        <f>EXP(-rf*C7341)*L7341</f>
        <v/>
      </c>
      <c r="N7341">
        <f>EXP(-rf*C7341)*E7341</f>
        <v/>
      </c>
    </row>
    <row r="7342">
      <c r="A7342" t="n">
        <v>7334</v>
      </c>
      <c r="B7342">
        <f>RAND()</f>
        <v/>
      </c>
      <c r="C7342">
        <f>IF(B7342&lt;P_3,3,IF(B7342&lt;P_3+P_4,4,5))</f>
        <v/>
      </c>
      <c r="D7342">
        <f>NORM.S.INV(RAND())</f>
        <v/>
      </c>
      <c r="E7342">
        <f>V0*EXP((rf-q_leak-0.5*sigma^2)*C7342+sigma*SQRT(C7342)*D7342)</f>
        <v/>
      </c>
      <c r="F7342">
        <f>SHL_face*(1+SHL_rate)^C7342</f>
        <v/>
      </c>
      <c r="G7342">
        <f>Pref_face*(1+Pref_rate)^C7342</f>
        <v/>
      </c>
      <c r="H7342">
        <f>MAX(E7342-F7342-G7342,0)</f>
        <v/>
      </c>
      <c r="I7342">
        <f>MIN(E7342,F7342+G7342)+(1-MgmtPct)*H7342</f>
        <v/>
      </c>
      <c r="J7342">
        <f>IF(I7342/SponsorCost&gt;=RatchetTrigger,1,0)</f>
        <v/>
      </c>
      <c r="K7342">
        <f>IF(J7342=1,MgmtPctRatchet,MgmtPct)</f>
        <v/>
      </c>
      <c r="L7342">
        <f>K7342*H7342</f>
        <v/>
      </c>
      <c r="M7342">
        <f>EXP(-rf*C7342)*L7342</f>
        <v/>
      </c>
      <c r="N7342">
        <f>EXP(-rf*C7342)*E7342</f>
        <v/>
      </c>
    </row>
    <row r="7343">
      <c r="A7343" t="n">
        <v>7335</v>
      </c>
      <c r="B7343">
        <f>RAND()</f>
        <v/>
      </c>
      <c r="C7343">
        <f>IF(B7343&lt;P_3,3,IF(B7343&lt;P_3+P_4,4,5))</f>
        <v/>
      </c>
      <c r="D7343">
        <f>NORM.S.INV(RAND())</f>
        <v/>
      </c>
      <c r="E7343">
        <f>V0*EXP((rf-q_leak-0.5*sigma^2)*C7343+sigma*SQRT(C7343)*D7343)</f>
        <v/>
      </c>
      <c r="F7343">
        <f>SHL_face*(1+SHL_rate)^C7343</f>
        <v/>
      </c>
      <c r="G7343">
        <f>Pref_face*(1+Pref_rate)^C7343</f>
        <v/>
      </c>
      <c r="H7343">
        <f>MAX(E7343-F7343-G7343,0)</f>
        <v/>
      </c>
      <c r="I7343">
        <f>MIN(E7343,F7343+G7343)+(1-MgmtPct)*H7343</f>
        <v/>
      </c>
      <c r="J7343">
        <f>IF(I7343/SponsorCost&gt;=RatchetTrigger,1,0)</f>
        <v/>
      </c>
      <c r="K7343">
        <f>IF(J7343=1,MgmtPctRatchet,MgmtPct)</f>
        <v/>
      </c>
      <c r="L7343">
        <f>K7343*H7343</f>
        <v/>
      </c>
      <c r="M7343">
        <f>EXP(-rf*C7343)*L7343</f>
        <v/>
      </c>
      <c r="N7343">
        <f>EXP(-rf*C7343)*E7343</f>
        <v/>
      </c>
    </row>
    <row r="7344">
      <c r="A7344" t="n">
        <v>7336</v>
      </c>
      <c r="B7344">
        <f>RAND()</f>
        <v/>
      </c>
      <c r="C7344">
        <f>IF(B7344&lt;P_3,3,IF(B7344&lt;P_3+P_4,4,5))</f>
        <v/>
      </c>
      <c r="D7344">
        <f>NORM.S.INV(RAND())</f>
        <v/>
      </c>
      <c r="E7344">
        <f>V0*EXP((rf-q_leak-0.5*sigma^2)*C7344+sigma*SQRT(C7344)*D7344)</f>
        <v/>
      </c>
      <c r="F7344">
        <f>SHL_face*(1+SHL_rate)^C7344</f>
        <v/>
      </c>
      <c r="G7344">
        <f>Pref_face*(1+Pref_rate)^C7344</f>
        <v/>
      </c>
      <c r="H7344">
        <f>MAX(E7344-F7344-G7344,0)</f>
        <v/>
      </c>
      <c r="I7344">
        <f>MIN(E7344,F7344+G7344)+(1-MgmtPct)*H7344</f>
        <v/>
      </c>
      <c r="J7344">
        <f>IF(I7344/SponsorCost&gt;=RatchetTrigger,1,0)</f>
        <v/>
      </c>
      <c r="K7344">
        <f>IF(J7344=1,MgmtPctRatchet,MgmtPct)</f>
        <v/>
      </c>
      <c r="L7344">
        <f>K7344*H7344</f>
        <v/>
      </c>
      <c r="M7344">
        <f>EXP(-rf*C7344)*L7344</f>
        <v/>
      </c>
      <c r="N7344">
        <f>EXP(-rf*C7344)*E7344</f>
        <v/>
      </c>
    </row>
    <row r="7345">
      <c r="A7345" t="n">
        <v>7337</v>
      </c>
      <c r="B7345">
        <f>RAND()</f>
        <v/>
      </c>
      <c r="C7345">
        <f>IF(B7345&lt;P_3,3,IF(B7345&lt;P_3+P_4,4,5))</f>
        <v/>
      </c>
      <c r="D7345">
        <f>NORM.S.INV(RAND())</f>
        <v/>
      </c>
      <c r="E7345">
        <f>V0*EXP((rf-q_leak-0.5*sigma^2)*C7345+sigma*SQRT(C7345)*D7345)</f>
        <v/>
      </c>
      <c r="F7345">
        <f>SHL_face*(1+SHL_rate)^C7345</f>
        <v/>
      </c>
      <c r="G7345">
        <f>Pref_face*(1+Pref_rate)^C7345</f>
        <v/>
      </c>
      <c r="H7345">
        <f>MAX(E7345-F7345-G7345,0)</f>
        <v/>
      </c>
      <c r="I7345">
        <f>MIN(E7345,F7345+G7345)+(1-MgmtPct)*H7345</f>
        <v/>
      </c>
      <c r="J7345">
        <f>IF(I7345/SponsorCost&gt;=RatchetTrigger,1,0)</f>
        <v/>
      </c>
      <c r="K7345">
        <f>IF(J7345=1,MgmtPctRatchet,MgmtPct)</f>
        <v/>
      </c>
      <c r="L7345">
        <f>K7345*H7345</f>
        <v/>
      </c>
      <c r="M7345">
        <f>EXP(-rf*C7345)*L7345</f>
        <v/>
      </c>
      <c r="N7345">
        <f>EXP(-rf*C7345)*E7345</f>
        <v/>
      </c>
    </row>
    <row r="7346">
      <c r="A7346" t="n">
        <v>7338</v>
      </c>
      <c r="B7346">
        <f>RAND()</f>
        <v/>
      </c>
      <c r="C7346">
        <f>IF(B7346&lt;P_3,3,IF(B7346&lt;P_3+P_4,4,5))</f>
        <v/>
      </c>
      <c r="D7346">
        <f>NORM.S.INV(RAND())</f>
        <v/>
      </c>
      <c r="E7346">
        <f>V0*EXP((rf-q_leak-0.5*sigma^2)*C7346+sigma*SQRT(C7346)*D7346)</f>
        <v/>
      </c>
      <c r="F7346">
        <f>SHL_face*(1+SHL_rate)^C7346</f>
        <v/>
      </c>
      <c r="G7346">
        <f>Pref_face*(1+Pref_rate)^C7346</f>
        <v/>
      </c>
      <c r="H7346">
        <f>MAX(E7346-F7346-G7346,0)</f>
        <v/>
      </c>
      <c r="I7346">
        <f>MIN(E7346,F7346+G7346)+(1-MgmtPct)*H7346</f>
        <v/>
      </c>
      <c r="J7346">
        <f>IF(I7346/SponsorCost&gt;=RatchetTrigger,1,0)</f>
        <v/>
      </c>
      <c r="K7346">
        <f>IF(J7346=1,MgmtPctRatchet,MgmtPct)</f>
        <v/>
      </c>
      <c r="L7346">
        <f>K7346*H7346</f>
        <v/>
      </c>
      <c r="M7346">
        <f>EXP(-rf*C7346)*L7346</f>
        <v/>
      </c>
      <c r="N7346">
        <f>EXP(-rf*C7346)*E7346</f>
        <v/>
      </c>
    </row>
    <row r="7347">
      <c r="A7347" t="n">
        <v>7339</v>
      </c>
      <c r="B7347">
        <f>RAND()</f>
        <v/>
      </c>
      <c r="C7347">
        <f>IF(B7347&lt;P_3,3,IF(B7347&lt;P_3+P_4,4,5))</f>
        <v/>
      </c>
      <c r="D7347">
        <f>NORM.S.INV(RAND())</f>
        <v/>
      </c>
      <c r="E7347">
        <f>V0*EXP((rf-q_leak-0.5*sigma^2)*C7347+sigma*SQRT(C7347)*D7347)</f>
        <v/>
      </c>
      <c r="F7347">
        <f>SHL_face*(1+SHL_rate)^C7347</f>
        <v/>
      </c>
      <c r="G7347">
        <f>Pref_face*(1+Pref_rate)^C7347</f>
        <v/>
      </c>
      <c r="H7347">
        <f>MAX(E7347-F7347-G7347,0)</f>
        <v/>
      </c>
      <c r="I7347">
        <f>MIN(E7347,F7347+G7347)+(1-MgmtPct)*H7347</f>
        <v/>
      </c>
      <c r="J7347">
        <f>IF(I7347/SponsorCost&gt;=RatchetTrigger,1,0)</f>
        <v/>
      </c>
      <c r="K7347">
        <f>IF(J7347=1,MgmtPctRatchet,MgmtPct)</f>
        <v/>
      </c>
      <c r="L7347">
        <f>K7347*H7347</f>
        <v/>
      </c>
      <c r="M7347">
        <f>EXP(-rf*C7347)*L7347</f>
        <v/>
      </c>
      <c r="N7347">
        <f>EXP(-rf*C7347)*E7347</f>
        <v/>
      </c>
    </row>
    <row r="7348">
      <c r="A7348" t="n">
        <v>7340</v>
      </c>
      <c r="B7348">
        <f>RAND()</f>
        <v/>
      </c>
      <c r="C7348">
        <f>IF(B7348&lt;P_3,3,IF(B7348&lt;P_3+P_4,4,5))</f>
        <v/>
      </c>
      <c r="D7348">
        <f>NORM.S.INV(RAND())</f>
        <v/>
      </c>
      <c r="E7348">
        <f>V0*EXP((rf-q_leak-0.5*sigma^2)*C7348+sigma*SQRT(C7348)*D7348)</f>
        <v/>
      </c>
      <c r="F7348">
        <f>SHL_face*(1+SHL_rate)^C7348</f>
        <v/>
      </c>
      <c r="G7348">
        <f>Pref_face*(1+Pref_rate)^C7348</f>
        <v/>
      </c>
      <c r="H7348">
        <f>MAX(E7348-F7348-G7348,0)</f>
        <v/>
      </c>
      <c r="I7348">
        <f>MIN(E7348,F7348+G7348)+(1-MgmtPct)*H7348</f>
        <v/>
      </c>
      <c r="J7348">
        <f>IF(I7348/SponsorCost&gt;=RatchetTrigger,1,0)</f>
        <v/>
      </c>
      <c r="K7348">
        <f>IF(J7348=1,MgmtPctRatchet,MgmtPct)</f>
        <v/>
      </c>
      <c r="L7348">
        <f>K7348*H7348</f>
        <v/>
      </c>
      <c r="M7348">
        <f>EXP(-rf*C7348)*L7348</f>
        <v/>
      </c>
      <c r="N7348">
        <f>EXP(-rf*C7348)*E7348</f>
        <v/>
      </c>
    </row>
    <row r="7349">
      <c r="A7349" t="n">
        <v>7341</v>
      </c>
      <c r="B7349">
        <f>RAND()</f>
        <v/>
      </c>
      <c r="C7349">
        <f>IF(B7349&lt;P_3,3,IF(B7349&lt;P_3+P_4,4,5))</f>
        <v/>
      </c>
      <c r="D7349">
        <f>NORM.S.INV(RAND())</f>
        <v/>
      </c>
      <c r="E7349">
        <f>V0*EXP((rf-q_leak-0.5*sigma^2)*C7349+sigma*SQRT(C7349)*D7349)</f>
        <v/>
      </c>
      <c r="F7349">
        <f>SHL_face*(1+SHL_rate)^C7349</f>
        <v/>
      </c>
      <c r="G7349">
        <f>Pref_face*(1+Pref_rate)^C7349</f>
        <v/>
      </c>
      <c r="H7349">
        <f>MAX(E7349-F7349-G7349,0)</f>
        <v/>
      </c>
      <c r="I7349">
        <f>MIN(E7349,F7349+G7349)+(1-MgmtPct)*H7349</f>
        <v/>
      </c>
      <c r="J7349">
        <f>IF(I7349/SponsorCost&gt;=RatchetTrigger,1,0)</f>
        <v/>
      </c>
      <c r="K7349">
        <f>IF(J7349=1,MgmtPctRatchet,MgmtPct)</f>
        <v/>
      </c>
      <c r="L7349">
        <f>K7349*H7349</f>
        <v/>
      </c>
      <c r="M7349">
        <f>EXP(-rf*C7349)*L7349</f>
        <v/>
      </c>
      <c r="N7349">
        <f>EXP(-rf*C7349)*E7349</f>
        <v/>
      </c>
    </row>
    <row r="7350">
      <c r="A7350" t="n">
        <v>7342</v>
      </c>
      <c r="B7350">
        <f>RAND()</f>
        <v/>
      </c>
      <c r="C7350">
        <f>IF(B7350&lt;P_3,3,IF(B7350&lt;P_3+P_4,4,5))</f>
        <v/>
      </c>
      <c r="D7350">
        <f>NORM.S.INV(RAND())</f>
        <v/>
      </c>
      <c r="E7350">
        <f>V0*EXP((rf-q_leak-0.5*sigma^2)*C7350+sigma*SQRT(C7350)*D7350)</f>
        <v/>
      </c>
      <c r="F7350">
        <f>SHL_face*(1+SHL_rate)^C7350</f>
        <v/>
      </c>
      <c r="G7350">
        <f>Pref_face*(1+Pref_rate)^C7350</f>
        <v/>
      </c>
      <c r="H7350">
        <f>MAX(E7350-F7350-G7350,0)</f>
        <v/>
      </c>
      <c r="I7350">
        <f>MIN(E7350,F7350+G7350)+(1-MgmtPct)*H7350</f>
        <v/>
      </c>
      <c r="J7350">
        <f>IF(I7350/SponsorCost&gt;=RatchetTrigger,1,0)</f>
        <v/>
      </c>
      <c r="K7350">
        <f>IF(J7350=1,MgmtPctRatchet,MgmtPct)</f>
        <v/>
      </c>
      <c r="L7350">
        <f>K7350*H7350</f>
        <v/>
      </c>
      <c r="M7350">
        <f>EXP(-rf*C7350)*L7350</f>
        <v/>
      </c>
      <c r="N7350">
        <f>EXP(-rf*C7350)*E7350</f>
        <v/>
      </c>
    </row>
    <row r="7351">
      <c r="A7351" t="n">
        <v>7343</v>
      </c>
      <c r="B7351">
        <f>RAND()</f>
        <v/>
      </c>
      <c r="C7351">
        <f>IF(B7351&lt;P_3,3,IF(B7351&lt;P_3+P_4,4,5))</f>
        <v/>
      </c>
      <c r="D7351">
        <f>NORM.S.INV(RAND())</f>
        <v/>
      </c>
      <c r="E7351">
        <f>V0*EXP((rf-q_leak-0.5*sigma^2)*C7351+sigma*SQRT(C7351)*D7351)</f>
        <v/>
      </c>
      <c r="F7351">
        <f>SHL_face*(1+SHL_rate)^C7351</f>
        <v/>
      </c>
      <c r="G7351">
        <f>Pref_face*(1+Pref_rate)^C7351</f>
        <v/>
      </c>
      <c r="H7351">
        <f>MAX(E7351-F7351-G7351,0)</f>
        <v/>
      </c>
      <c r="I7351">
        <f>MIN(E7351,F7351+G7351)+(1-MgmtPct)*H7351</f>
        <v/>
      </c>
      <c r="J7351">
        <f>IF(I7351/SponsorCost&gt;=RatchetTrigger,1,0)</f>
        <v/>
      </c>
      <c r="K7351">
        <f>IF(J7351=1,MgmtPctRatchet,MgmtPct)</f>
        <v/>
      </c>
      <c r="L7351">
        <f>K7351*H7351</f>
        <v/>
      </c>
      <c r="M7351">
        <f>EXP(-rf*C7351)*L7351</f>
        <v/>
      </c>
      <c r="N7351">
        <f>EXP(-rf*C7351)*E7351</f>
        <v/>
      </c>
    </row>
    <row r="7352">
      <c r="A7352" t="n">
        <v>7344</v>
      </c>
      <c r="B7352">
        <f>RAND()</f>
        <v/>
      </c>
      <c r="C7352">
        <f>IF(B7352&lt;P_3,3,IF(B7352&lt;P_3+P_4,4,5))</f>
        <v/>
      </c>
      <c r="D7352">
        <f>NORM.S.INV(RAND())</f>
        <v/>
      </c>
      <c r="E7352">
        <f>V0*EXP((rf-q_leak-0.5*sigma^2)*C7352+sigma*SQRT(C7352)*D7352)</f>
        <v/>
      </c>
      <c r="F7352">
        <f>SHL_face*(1+SHL_rate)^C7352</f>
        <v/>
      </c>
      <c r="G7352">
        <f>Pref_face*(1+Pref_rate)^C7352</f>
        <v/>
      </c>
      <c r="H7352">
        <f>MAX(E7352-F7352-G7352,0)</f>
        <v/>
      </c>
      <c r="I7352">
        <f>MIN(E7352,F7352+G7352)+(1-MgmtPct)*H7352</f>
        <v/>
      </c>
      <c r="J7352">
        <f>IF(I7352/SponsorCost&gt;=RatchetTrigger,1,0)</f>
        <v/>
      </c>
      <c r="K7352">
        <f>IF(J7352=1,MgmtPctRatchet,MgmtPct)</f>
        <v/>
      </c>
      <c r="L7352">
        <f>K7352*H7352</f>
        <v/>
      </c>
      <c r="M7352">
        <f>EXP(-rf*C7352)*L7352</f>
        <v/>
      </c>
      <c r="N7352">
        <f>EXP(-rf*C7352)*E7352</f>
        <v/>
      </c>
    </row>
    <row r="7353">
      <c r="A7353" t="n">
        <v>7345</v>
      </c>
      <c r="B7353">
        <f>RAND()</f>
        <v/>
      </c>
      <c r="C7353">
        <f>IF(B7353&lt;P_3,3,IF(B7353&lt;P_3+P_4,4,5))</f>
        <v/>
      </c>
      <c r="D7353">
        <f>NORM.S.INV(RAND())</f>
        <v/>
      </c>
      <c r="E7353">
        <f>V0*EXP((rf-q_leak-0.5*sigma^2)*C7353+sigma*SQRT(C7353)*D7353)</f>
        <v/>
      </c>
      <c r="F7353">
        <f>SHL_face*(1+SHL_rate)^C7353</f>
        <v/>
      </c>
      <c r="G7353">
        <f>Pref_face*(1+Pref_rate)^C7353</f>
        <v/>
      </c>
      <c r="H7353">
        <f>MAX(E7353-F7353-G7353,0)</f>
        <v/>
      </c>
      <c r="I7353">
        <f>MIN(E7353,F7353+G7353)+(1-MgmtPct)*H7353</f>
        <v/>
      </c>
      <c r="J7353">
        <f>IF(I7353/SponsorCost&gt;=RatchetTrigger,1,0)</f>
        <v/>
      </c>
      <c r="K7353">
        <f>IF(J7353=1,MgmtPctRatchet,MgmtPct)</f>
        <v/>
      </c>
      <c r="L7353">
        <f>K7353*H7353</f>
        <v/>
      </c>
      <c r="M7353">
        <f>EXP(-rf*C7353)*L7353</f>
        <v/>
      </c>
      <c r="N7353">
        <f>EXP(-rf*C7353)*E7353</f>
        <v/>
      </c>
    </row>
    <row r="7354">
      <c r="A7354" t="n">
        <v>7346</v>
      </c>
      <c r="B7354">
        <f>RAND()</f>
        <v/>
      </c>
      <c r="C7354">
        <f>IF(B7354&lt;P_3,3,IF(B7354&lt;P_3+P_4,4,5))</f>
        <v/>
      </c>
      <c r="D7354">
        <f>NORM.S.INV(RAND())</f>
        <v/>
      </c>
      <c r="E7354">
        <f>V0*EXP((rf-q_leak-0.5*sigma^2)*C7354+sigma*SQRT(C7354)*D7354)</f>
        <v/>
      </c>
      <c r="F7354">
        <f>SHL_face*(1+SHL_rate)^C7354</f>
        <v/>
      </c>
      <c r="G7354">
        <f>Pref_face*(1+Pref_rate)^C7354</f>
        <v/>
      </c>
      <c r="H7354">
        <f>MAX(E7354-F7354-G7354,0)</f>
        <v/>
      </c>
      <c r="I7354">
        <f>MIN(E7354,F7354+G7354)+(1-MgmtPct)*H7354</f>
        <v/>
      </c>
      <c r="J7354">
        <f>IF(I7354/SponsorCost&gt;=RatchetTrigger,1,0)</f>
        <v/>
      </c>
      <c r="K7354">
        <f>IF(J7354=1,MgmtPctRatchet,MgmtPct)</f>
        <v/>
      </c>
      <c r="L7354">
        <f>K7354*H7354</f>
        <v/>
      </c>
      <c r="M7354">
        <f>EXP(-rf*C7354)*L7354</f>
        <v/>
      </c>
      <c r="N7354">
        <f>EXP(-rf*C7354)*E7354</f>
        <v/>
      </c>
    </row>
    <row r="7355">
      <c r="A7355" t="n">
        <v>7347</v>
      </c>
      <c r="B7355">
        <f>RAND()</f>
        <v/>
      </c>
      <c r="C7355">
        <f>IF(B7355&lt;P_3,3,IF(B7355&lt;P_3+P_4,4,5))</f>
        <v/>
      </c>
      <c r="D7355">
        <f>NORM.S.INV(RAND())</f>
        <v/>
      </c>
      <c r="E7355">
        <f>V0*EXP((rf-q_leak-0.5*sigma^2)*C7355+sigma*SQRT(C7355)*D7355)</f>
        <v/>
      </c>
      <c r="F7355">
        <f>SHL_face*(1+SHL_rate)^C7355</f>
        <v/>
      </c>
      <c r="G7355">
        <f>Pref_face*(1+Pref_rate)^C7355</f>
        <v/>
      </c>
      <c r="H7355">
        <f>MAX(E7355-F7355-G7355,0)</f>
        <v/>
      </c>
      <c r="I7355">
        <f>MIN(E7355,F7355+G7355)+(1-MgmtPct)*H7355</f>
        <v/>
      </c>
      <c r="J7355">
        <f>IF(I7355/SponsorCost&gt;=RatchetTrigger,1,0)</f>
        <v/>
      </c>
      <c r="K7355">
        <f>IF(J7355=1,MgmtPctRatchet,MgmtPct)</f>
        <v/>
      </c>
      <c r="L7355">
        <f>K7355*H7355</f>
        <v/>
      </c>
      <c r="M7355">
        <f>EXP(-rf*C7355)*L7355</f>
        <v/>
      </c>
      <c r="N7355">
        <f>EXP(-rf*C7355)*E7355</f>
        <v/>
      </c>
    </row>
    <row r="7356">
      <c r="A7356" t="n">
        <v>7348</v>
      </c>
      <c r="B7356">
        <f>RAND()</f>
        <v/>
      </c>
      <c r="C7356">
        <f>IF(B7356&lt;P_3,3,IF(B7356&lt;P_3+P_4,4,5))</f>
        <v/>
      </c>
      <c r="D7356">
        <f>NORM.S.INV(RAND())</f>
        <v/>
      </c>
      <c r="E7356">
        <f>V0*EXP((rf-q_leak-0.5*sigma^2)*C7356+sigma*SQRT(C7356)*D7356)</f>
        <v/>
      </c>
      <c r="F7356">
        <f>SHL_face*(1+SHL_rate)^C7356</f>
        <v/>
      </c>
      <c r="G7356">
        <f>Pref_face*(1+Pref_rate)^C7356</f>
        <v/>
      </c>
      <c r="H7356">
        <f>MAX(E7356-F7356-G7356,0)</f>
        <v/>
      </c>
      <c r="I7356">
        <f>MIN(E7356,F7356+G7356)+(1-MgmtPct)*H7356</f>
        <v/>
      </c>
      <c r="J7356">
        <f>IF(I7356/SponsorCost&gt;=RatchetTrigger,1,0)</f>
        <v/>
      </c>
      <c r="K7356">
        <f>IF(J7356=1,MgmtPctRatchet,MgmtPct)</f>
        <v/>
      </c>
      <c r="L7356">
        <f>K7356*H7356</f>
        <v/>
      </c>
      <c r="M7356">
        <f>EXP(-rf*C7356)*L7356</f>
        <v/>
      </c>
      <c r="N7356">
        <f>EXP(-rf*C7356)*E7356</f>
        <v/>
      </c>
    </row>
    <row r="7357">
      <c r="A7357" t="n">
        <v>7349</v>
      </c>
      <c r="B7357">
        <f>RAND()</f>
        <v/>
      </c>
      <c r="C7357">
        <f>IF(B7357&lt;P_3,3,IF(B7357&lt;P_3+P_4,4,5))</f>
        <v/>
      </c>
      <c r="D7357">
        <f>NORM.S.INV(RAND())</f>
        <v/>
      </c>
      <c r="E7357">
        <f>V0*EXP((rf-q_leak-0.5*sigma^2)*C7357+sigma*SQRT(C7357)*D7357)</f>
        <v/>
      </c>
      <c r="F7357">
        <f>SHL_face*(1+SHL_rate)^C7357</f>
        <v/>
      </c>
      <c r="G7357">
        <f>Pref_face*(1+Pref_rate)^C7357</f>
        <v/>
      </c>
      <c r="H7357">
        <f>MAX(E7357-F7357-G7357,0)</f>
        <v/>
      </c>
      <c r="I7357">
        <f>MIN(E7357,F7357+G7357)+(1-MgmtPct)*H7357</f>
        <v/>
      </c>
      <c r="J7357">
        <f>IF(I7357/SponsorCost&gt;=RatchetTrigger,1,0)</f>
        <v/>
      </c>
      <c r="K7357">
        <f>IF(J7357=1,MgmtPctRatchet,MgmtPct)</f>
        <v/>
      </c>
      <c r="L7357">
        <f>K7357*H7357</f>
        <v/>
      </c>
      <c r="M7357">
        <f>EXP(-rf*C7357)*L7357</f>
        <v/>
      </c>
      <c r="N7357">
        <f>EXP(-rf*C7357)*E7357</f>
        <v/>
      </c>
    </row>
    <row r="7358">
      <c r="A7358" t="n">
        <v>7350</v>
      </c>
      <c r="B7358">
        <f>RAND()</f>
        <v/>
      </c>
      <c r="C7358">
        <f>IF(B7358&lt;P_3,3,IF(B7358&lt;P_3+P_4,4,5))</f>
        <v/>
      </c>
      <c r="D7358">
        <f>NORM.S.INV(RAND())</f>
        <v/>
      </c>
      <c r="E7358">
        <f>V0*EXP((rf-q_leak-0.5*sigma^2)*C7358+sigma*SQRT(C7358)*D7358)</f>
        <v/>
      </c>
      <c r="F7358">
        <f>SHL_face*(1+SHL_rate)^C7358</f>
        <v/>
      </c>
      <c r="G7358">
        <f>Pref_face*(1+Pref_rate)^C7358</f>
        <v/>
      </c>
      <c r="H7358">
        <f>MAX(E7358-F7358-G7358,0)</f>
        <v/>
      </c>
      <c r="I7358">
        <f>MIN(E7358,F7358+G7358)+(1-MgmtPct)*H7358</f>
        <v/>
      </c>
      <c r="J7358">
        <f>IF(I7358/SponsorCost&gt;=RatchetTrigger,1,0)</f>
        <v/>
      </c>
      <c r="K7358">
        <f>IF(J7358=1,MgmtPctRatchet,MgmtPct)</f>
        <v/>
      </c>
      <c r="L7358">
        <f>K7358*H7358</f>
        <v/>
      </c>
      <c r="M7358">
        <f>EXP(-rf*C7358)*L7358</f>
        <v/>
      </c>
      <c r="N7358">
        <f>EXP(-rf*C7358)*E7358</f>
        <v/>
      </c>
    </row>
    <row r="7359">
      <c r="A7359" t="n">
        <v>7351</v>
      </c>
      <c r="B7359">
        <f>RAND()</f>
        <v/>
      </c>
      <c r="C7359">
        <f>IF(B7359&lt;P_3,3,IF(B7359&lt;P_3+P_4,4,5))</f>
        <v/>
      </c>
      <c r="D7359">
        <f>NORM.S.INV(RAND())</f>
        <v/>
      </c>
      <c r="E7359">
        <f>V0*EXP((rf-q_leak-0.5*sigma^2)*C7359+sigma*SQRT(C7359)*D7359)</f>
        <v/>
      </c>
      <c r="F7359">
        <f>SHL_face*(1+SHL_rate)^C7359</f>
        <v/>
      </c>
      <c r="G7359">
        <f>Pref_face*(1+Pref_rate)^C7359</f>
        <v/>
      </c>
      <c r="H7359">
        <f>MAX(E7359-F7359-G7359,0)</f>
        <v/>
      </c>
      <c r="I7359">
        <f>MIN(E7359,F7359+G7359)+(1-MgmtPct)*H7359</f>
        <v/>
      </c>
      <c r="J7359">
        <f>IF(I7359/SponsorCost&gt;=RatchetTrigger,1,0)</f>
        <v/>
      </c>
      <c r="K7359">
        <f>IF(J7359=1,MgmtPctRatchet,MgmtPct)</f>
        <v/>
      </c>
      <c r="L7359">
        <f>K7359*H7359</f>
        <v/>
      </c>
      <c r="M7359">
        <f>EXP(-rf*C7359)*L7359</f>
        <v/>
      </c>
      <c r="N7359">
        <f>EXP(-rf*C7359)*E7359</f>
        <v/>
      </c>
    </row>
    <row r="7360">
      <c r="A7360" t="n">
        <v>7352</v>
      </c>
      <c r="B7360">
        <f>RAND()</f>
        <v/>
      </c>
      <c r="C7360">
        <f>IF(B7360&lt;P_3,3,IF(B7360&lt;P_3+P_4,4,5))</f>
        <v/>
      </c>
      <c r="D7360">
        <f>NORM.S.INV(RAND())</f>
        <v/>
      </c>
      <c r="E7360">
        <f>V0*EXP((rf-q_leak-0.5*sigma^2)*C7360+sigma*SQRT(C7360)*D7360)</f>
        <v/>
      </c>
      <c r="F7360">
        <f>SHL_face*(1+SHL_rate)^C7360</f>
        <v/>
      </c>
      <c r="G7360">
        <f>Pref_face*(1+Pref_rate)^C7360</f>
        <v/>
      </c>
      <c r="H7360">
        <f>MAX(E7360-F7360-G7360,0)</f>
        <v/>
      </c>
      <c r="I7360">
        <f>MIN(E7360,F7360+G7360)+(1-MgmtPct)*H7360</f>
        <v/>
      </c>
      <c r="J7360">
        <f>IF(I7360/SponsorCost&gt;=RatchetTrigger,1,0)</f>
        <v/>
      </c>
      <c r="K7360">
        <f>IF(J7360=1,MgmtPctRatchet,MgmtPct)</f>
        <v/>
      </c>
      <c r="L7360">
        <f>K7360*H7360</f>
        <v/>
      </c>
      <c r="M7360">
        <f>EXP(-rf*C7360)*L7360</f>
        <v/>
      </c>
      <c r="N7360">
        <f>EXP(-rf*C7360)*E7360</f>
        <v/>
      </c>
    </row>
    <row r="7361">
      <c r="A7361" t="n">
        <v>7353</v>
      </c>
      <c r="B7361">
        <f>RAND()</f>
        <v/>
      </c>
      <c r="C7361">
        <f>IF(B7361&lt;P_3,3,IF(B7361&lt;P_3+P_4,4,5))</f>
        <v/>
      </c>
      <c r="D7361">
        <f>NORM.S.INV(RAND())</f>
        <v/>
      </c>
      <c r="E7361">
        <f>V0*EXP((rf-q_leak-0.5*sigma^2)*C7361+sigma*SQRT(C7361)*D7361)</f>
        <v/>
      </c>
      <c r="F7361">
        <f>SHL_face*(1+SHL_rate)^C7361</f>
        <v/>
      </c>
      <c r="G7361">
        <f>Pref_face*(1+Pref_rate)^C7361</f>
        <v/>
      </c>
      <c r="H7361">
        <f>MAX(E7361-F7361-G7361,0)</f>
        <v/>
      </c>
      <c r="I7361">
        <f>MIN(E7361,F7361+G7361)+(1-MgmtPct)*H7361</f>
        <v/>
      </c>
      <c r="J7361">
        <f>IF(I7361/SponsorCost&gt;=RatchetTrigger,1,0)</f>
        <v/>
      </c>
      <c r="K7361">
        <f>IF(J7361=1,MgmtPctRatchet,MgmtPct)</f>
        <v/>
      </c>
      <c r="L7361">
        <f>K7361*H7361</f>
        <v/>
      </c>
      <c r="M7361">
        <f>EXP(-rf*C7361)*L7361</f>
        <v/>
      </c>
      <c r="N7361">
        <f>EXP(-rf*C7361)*E7361</f>
        <v/>
      </c>
    </row>
    <row r="7362">
      <c r="A7362" t="n">
        <v>7354</v>
      </c>
      <c r="B7362">
        <f>RAND()</f>
        <v/>
      </c>
      <c r="C7362">
        <f>IF(B7362&lt;P_3,3,IF(B7362&lt;P_3+P_4,4,5))</f>
        <v/>
      </c>
      <c r="D7362">
        <f>NORM.S.INV(RAND())</f>
        <v/>
      </c>
      <c r="E7362">
        <f>V0*EXP((rf-q_leak-0.5*sigma^2)*C7362+sigma*SQRT(C7362)*D7362)</f>
        <v/>
      </c>
      <c r="F7362">
        <f>SHL_face*(1+SHL_rate)^C7362</f>
        <v/>
      </c>
      <c r="G7362">
        <f>Pref_face*(1+Pref_rate)^C7362</f>
        <v/>
      </c>
      <c r="H7362">
        <f>MAX(E7362-F7362-G7362,0)</f>
        <v/>
      </c>
      <c r="I7362">
        <f>MIN(E7362,F7362+G7362)+(1-MgmtPct)*H7362</f>
        <v/>
      </c>
      <c r="J7362">
        <f>IF(I7362/SponsorCost&gt;=RatchetTrigger,1,0)</f>
        <v/>
      </c>
      <c r="K7362">
        <f>IF(J7362=1,MgmtPctRatchet,MgmtPct)</f>
        <v/>
      </c>
      <c r="L7362">
        <f>K7362*H7362</f>
        <v/>
      </c>
      <c r="M7362">
        <f>EXP(-rf*C7362)*L7362</f>
        <v/>
      </c>
      <c r="N7362">
        <f>EXP(-rf*C7362)*E7362</f>
        <v/>
      </c>
    </row>
    <row r="7363">
      <c r="A7363" t="n">
        <v>7355</v>
      </c>
      <c r="B7363">
        <f>RAND()</f>
        <v/>
      </c>
      <c r="C7363">
        <f>IF(B7363&lt;P_3,3,IF(B7363&lt;P_3+P_4,4,5))</f>
        <v/>
      </c>
      <c r="D7363">
        <f>NORM.S.INV(RAND())</f>
        <v/>
      </c>
      <c r="E7363">
        <f>V0*EXP((rf-q_leak-0.5*sigma^2)*C7363+sigma*SQRT(C7363)*D7363)</f>
        <v/>
      </c>
      <c r="F7363">
        <f>SHL_face*(1+SHL_rate)^C7363</f>
        <v/>
      </c>
      <c r="G7363">
        <f>Pref_face*(1+Pref_rate)^C7363</f>
        <v/>
      </c>
      <c r="H7363">
        <f>MAX(E7363-F7363-G7363,0)</f>
        <v/>
      </c>
      <c r="I7363">
        <f>MIN(E7363,F7363+G7363)+(1-MgmtPct)*H7363</f>
        <v/>
      </c>
      <c r="J7363">
        <f>IF(I7363/SponsorCost&gt;=RatchetTrigger,1,0)</f>
        <v/>
      </c>
      <c r="K7363">
        <f>IF(J7363=1,MgmtPctRatchet,MgmtPct)</f>
        <v/>
      </c>
      <c r="L7363">
        <f>K7363*H7363</f>
        <v/>
      </c>
      <c r="M7363">
        <f>EXP(-rf*C7363)*L7363</f>
        <v/>
      </c>
      <c r="N7363">
        <f>EXP(-rf*C7363)*E7363</f>
        <v/>
      </c>
    </row>
    <row r="7364">
      <c r="A7364" t="n">
        <v>7356</v>
      </c>
      <c r="B7364">
        <f>RAND()</f>
        <v/>
      </c>
      <c r="C7364">
        <f>IF(B7364&lt;P_3,3,IF(B7364&lt;P_3+P_4,4,5))</f>
        <v/>
      </c>
      <c r="D7364">
        <f>NORM.S.INV(RAND())</f>
        <v/>
      </c>
      <c r="E7364">
        <f>V0*EXP((rf-q_leak-0.5*sigma^2)*C7364+sigma*SQRT(C7364)*D7364)</f>
        <v/>
      </c>
      <c r="F7364">
        <f>SHL_face*(1+SHL_rate)^C7364</f>
        <v/>
      </c>
      <c r="G7364">
        <f>Pref_face*(1+Pref_rate)^C7364</f>
        <v/>
      </c>
      <c r="H7364">
        <f>MAX(E7364-F7364-G7364,0)</f>
        <v/>
      </c>
      <c r="I7364">
        <f>MIN(E7364,F7364+G7364)+(1-MgmtPct)*H7364</f>
        <v/>
      </c>
      <c r="J7364">
        <f>IF(I7364/SponsorCost&gt;=RatchetTrigger,1,0)</f>
        <v/>
      </c>
      <c r="K7364">
        <f>IF(J7364=1,MgmtPctRatchet,MgmtPct)</f>
        <v/>
      </c>
      <c r="L7364">
        <f>K7364*H7364</f>
        <v/>
      </c>
      <c r="M7364">
        <f>EXP(-rf*C7364)*L7364</f>
        <v/>
      </c>
      <c r="N7364">
        <f>EXP(-rf*C7364)*E7364</f>
        <v/>
      </c>
    </row>
    <row r="7365">
      <c r="A7365" t="n">
        <v>7357</v>
      </c>
      <c r="B7365">
        <f>RAND()</f>
        <v/>
      </c>
      <c r="C7365">
        <f>IF(B7365&lt;P_3,3,IF(B7365&lt;P_3+P_4,4,5))</f>
        <v/>
      </c>
      <c r="D7365">
        <f>NORM.S.INV(RAND())</f>
        <v/>
      </c>
      <c r="E7365">
        <f>V0*EXP((rf-q_leak-0.5*sigma^2)*C7365+sigma*SQRT(C7365)*D7365)</f>
        <v/>
      </c>
      <c r="F7365">
        <f>SHL_face*(1+SHL_rate)^C7365</f>
        <v/>
      </c>
      <c r="G7365">
        <f>Pref_face*(1+Pref_rate)^C7365</f>
        <v/>
      </c>
      <c r="H7365">
        <f>MAX(E7365-F7365-G7365,0)</f>
        <v/>
      </c>
      <c r="I7365">
        <f>MIN(E7365,F7365+G7365)+(1-MgmtPct)*H7365</f>
        <v/>
      </c>
      <c r="J7365">
        <f>IF(I7365/SponsorCost&gt;=RatchetTrigger,1,0)</f>
        <v/>
      </c>
      <c r="K7365">
        <f>IF(J7365=1,MgmtPctRatchet,MgmtPct)</f>
        <v/>
      </c>
      <c r="L7365">
        <f>K7365*H7365</f>
        <v/>
      </c>
      <c r="M7365">
        <f>EXP(-rf*C7365)*L7365</f>
        <v/>
      </c>
      <c r="N7365">
        <f>EXP(-rf*C7365)*E7365</f>
        <v/>
      </c>
    </row>
    <row r="7366">
      <c r="A7366" t="n">
        <v>7358</v>
      </c>
      <c r="B7366">
        <f>RAND()</f>
        <v/>
      </c>
      <c r="C7366">
        <f>IF(B7366&lt;P_3,3,IF(B7366&lt;P_3+P_4,4,5))</f>
        <v/>
      </c>
      <c r="D7366">
        <f>NORM.S.INV(RAND())</f>
        <v/>
      </c>
      <c r="E7366">
        <f>V0*EXP((rf-q_leak-0.5*sigma^2)*C7366+sigma*SQRT(C7366)*D7366)</f>
        <v/>
      </c>
      <c r="F7366">
        <f>SHL_face*(1+SHL_rate)^C7366</f>
        <v/>
      </c>
      <c r="G7366">
        <f>Pref_face*(1+Pref_rate)^C7366</f>
        <v/>
      </c>
      <c r="H7366">
        <f>MAX(E7366-F7366-G7366,0)</f>
        <v/>
      </c>
      <c r="I7366">
        <f>MIN(E7366,F7366+G7366)+(1-MgmtPct)*H7366</f>
        <v/>
      </c>
      <c r="J7366">
        <f>IF(I7366/SponsorCost&gt;=RatchetTrigger,1,0)</f>
        <v/>
      </c>
      <c r="K7366">
        <f>IF(J7366=1,MgmtPctRatchet,MgmtPct)</f>
        <v/>
      </c>
      <c r="L7366">
        <f>K7366*H7366</f>
        <v/>
      </c>
      <c r="M7366">
        <f>EXP(-rf*C7366)*L7366</f>
        <v/>
      </c>
      <c r="N7366">
        <f>EXP(-rf*C7366)*E7366</f>
        <v/>
      </c>
    </row>
    <row r="7367">
      <c r="A7367" t="n">
        <v>7359</v>
      </c>
      <c r="B7367">
        <f>RAND()</f>
        <v/>
      </c>
      <c r="C7367">
        <f>IF(B7367&lt;P_3,3,IF(B7367&lt;P_3+P_4,4,5))</f>
        <v/>
      </c>
      <c r="D7367">
        <f>NORM.S.INV(RAND())</f>
        <v/>
      </c>
      <c r="E7367">
        <f>V0*EXP((rf-q_leak-0.5*sigma^2)*C7367+sigma*SQRT(C7367)*D7367)</f>
        <v/>
      </c>
      <c r="F7367">
        <f>SHL_face*(1+SHL_rate)^C7367</f>
        <v/>
      </c>
      <c r="G7367">
        <f>Pref_face*(1+Pref_rate)^C7367</f>
        <v/>
      </c>
      <c r="H7367">
        <f>MAX(E7367-F7367-G7367,0)</f>
        <v/>
      </c>
      <c r="I7367">
        <f>MIN(E7367,F7367+G7367)+(1-MgmtPct)*H7367</f>
        <v/>
      </c>
      <c r="J7367">
        <f>IF(I7367/SponsorCost&gt;=RatchetTrigger,1,0)</f>
        <v/>
      </c>
      <c r="K7367">
        <f>IF(J7367=1,MgmtPctRatchet,MgmtPct)</f>
        <v/>
      </c>
      <c r="L7367">
        <f>K7367*H7367</f>
        <v/>
      </c>
      <c r="M7367">
        <f>EXP(-rf*C7367)*L7367</f>
        <v/>
      </c>
      <c r="N7367">
        <f>EXP(-rf*C7367)*E7367</f>
        <v/>
      </c>
    </row>
    <row r="7368">
      <c r="A7368" t="n">
        <v>7360</v>
      </c>
      <c r="B7368">
        <f>RAND()</f>
        <v/>
      </c>
      <c r="C7368">
        <f>IF(B7368&lt;P_3,3,IF(B7368&lt;P_3+P_4,4,5))</f>
        <v/>
      </c>
      <c r="D7368">
        <f>NORM.S.INV(RAND())</f>
        <v/>
      </c>
      <c r="E7368">
        <f>V0*EXP((rf-q_leak-0.5*sigma^2)*C7368+sigma*SQRT(C7368)*D7368)</f>
        <v/>
      </c>
      <c r="F7368">
        <f>SHL_face*(1+SHL_rate)^C7368</f>
        <v/>
      </c>
      <c r="G7368">
        <f>Pref_face*(1+Pref_rate)^C7368</f>
        <v/>
      </c>
      <c r="H7368">
        <f>MAX(E7368-F7368-G7368,0)</f>
        <v/>
      </c>
      <c r="I7368">
        <f>MIN(E7368,F7368+G7368)+(1-MgmtPct)*H7368</f>
        <v/>
      </c>
      <c r="J7368">
        <f>IF(I7368/SponsorCost&gt;=RatchetTrigger,1,0)</f>
        <v/>
      </c>
      <c r="K7368">
        <f>IF(J7368=1,MgmtPctRatchet,MgmtPct)</f>
        <v/>
      </c>
      <c r="L7368">
        <f>K7368*H7368</f>
        <v/>
      </c>
      <c r="M7368">
        <f>EXP(-rf*C7368)*L7368</f>
        <v/>
      </c>
      <c r="N7368">
        <f>EXP(-rf*C7368)*E7368</f>
        <v/>
      </c>
    </row>
    <row r="7369">
      <c r="A7369" t="n">
        <v>7361</v>
      </c>
      <c r="B7369">
        <f>RAND()</f>
        <v/>
      </c>
      <c r="C7369">
        <f>IF(B7369&lt;P_3,3,IF(B7369&lt;P_3+P_4,4,5))</f>
        <v/>
      </c>
      <c r="D7369">
        <f>NORM.S.INV(RAND())</f>
        <v/>
      </c>
      <c r="E7369">
        <f>V0*EXP((rf-q_leak-0.5*sigma^2)*C7369+sigma*SQRT(C7369)*D7369)</f>
        <v/>
      </c>
      <c r="F7369">
        <f>SHL_face*(1+SHL_rate)^C7369</f>
        <v/>
      </c>
      <c r="G7369">
        <f>Pref_face*(1+Pref_rate)^C7369</f>
        <v/>
      </c>
      <c r="H7369">
        <f>MAX(E7369-F7369-G7369,0)</f>
        <v/>
      </c>
      <c r="I7369">
        <f>MIN(E7369,F7369+G7369)+(1-MgmtPct)*H7369</f>
        <v/>
      </c>
      <c r="J7369">
        <f>IF(I7369/SponsorCost&gt;=RatchetTrigger,1,0)</f>
        <v/>
      </c>
      <c r="K7369">
        <f>IF(J7369=1,MgmtPctRatchet,MgmtPct)</f>
        <v/>
      </c>
      <c r="L7369">
        <f>K7369*H7369</f>
        <v/>
      </c>
      <c r="M7369">
        <f>EXP(-rf*C7369)*L7369</f>
        <v/>
      </c>
      <c r="N7369">
        <f>EXP(-rf*C7369)*E7369</f>
        <v/>
      </c>
    </row>
    <row r="7370">
      <c r="A7370" t="n">
        <v>7362</v>
      </c>
      <c r="B7370">
        <f>RAND()</f>
        <v/>
      </c>
      <c r="C7370">
        <f>IF(B7370&lt;P_3,3,IF(B7370&lt;P_3+P_4,4,5))</f>
        <v/>
      </c>
      <c r="D7370">
        <f>NORM.S.INV(RAND())</f>
        <v/>
      </c>
      <c r="E7370">
        <f>V0*EXP((rf-q_leak-0.5*sigma^2)*C7370+sigma*SQRT(C7370)*D7370)</f>
        <v/>
      </c>
      <c r="F7370">
        <f>SHL_face*(1+SHL_rate)^C7370</f>
        <v/>
      </c>
      <c r="G7370">
        <f>Pref_face*(1+Pref_rate)^C7370</f>
        <v/>
      </c>
      <c r="H7370">
        <f>MAX(E7370-F7370-G7370,0)</f>
        <v/>
      </c>
      <c r="I7370">
        <f>MIN(E7370,F7370+G7370)+(1-MgmtPct)*H7370</f>
        <v/>
      </c>
      <c r="J7370">
        <f>IF(I7370/SponsorCost&gt;=RatchetTrigger,1,0)</f>
        <v/>
      </c>
      <c r="K7370">
        <f>IF(J7370=1,MgmtPctRatchet,MgmtPct)</f>
        <v/>
      </c>
      <c r="L7370">
        <f>K7370*H7370</f>
        <v/>
      </c>
      <c r="M7370">
        <f>EXP(-rf*C7370)*L7370</f>
        <v/>
      </c>
      <c r="N7370">
        <f>EXP(-rf*C7370)*E7370</f>
        <v/>
      </c>
    </row>
    <row r="7371">
      <c r="A7371" t="n">
        <v>7363</v>
      </c>
      <c r="B7371">
        <f>RAND()</f>
        <v/>
      </c>
      <c r="C7371">
        <f>IF(B7371&lt;P_3,3,IF(B7371&lt;P_3+P_4,4,5))</f>
        <v/>
      </c>
      <c r="D7371">
        <f>NORM.S.INV(RAND())</f>
        <v/>
      </c>
      <c r="E7371">
        <f>V0*EXP((rf-q_leak-0.5*sigma^2)*C7371+sigma*SQRT(C7371)*D7371)</f>
        <v/>
      </c>
      <c r="F7371">
        <f>SHL_face*(1+SHL_rate)^C7371</f>
        <v/>
      </c>
      <c r="G7371">
        <f>Pref_face*(1+Pref_rate)^C7371</f>
        <v/>
      </c>
      <c r="H7371">
        <f>MAX(E7371-F7371-G7371,0)</f>
        <v/>
      </c>
      <c r="I7371">
        <f>MIN(E7371,F7371+G7371)+(1-MgmtPct)*H7371</f>
        <v/>
      </c>
      <c r="J7371">
        <f>IF(I7371/SponsorCost&gt;=RatchetTrigger,1,0)</f>
        <v/>
      </c>
      <c r="K7371">
        <f>IF(J7371=1,MgmtPctRatchet,MgmtPct)</f>
        <v/>
      </c>
      <c r="L7371">
        <f>K7371*H7371</f>
        <v/>
      </c>
      <c r="M7371">
        <f>EXP(-rf*C7371)*L7371</f>
        <v/>
      </c>
      <c r="N7371">
        <f>EXP(-rf*C7371)*E7371</f>
        <v/>
      </c>
    </row>
    <row r="7372">
      <c r="A7372" t="n">
        <v>7364</v>
      </c>
      <c r="B7372">
        <f>RAND()</f>
        <v/>
      </c>
      <c r="C7372">
        <f>IF(B7372&lt;P_3,3,IF(B7372&lt;P_3+P_4,4,5))</f>
        <v/>
      </c>
      <c r="D7372">
        <f>NORM.S.INV(RAND())</f>
        <v/>
      </c>
      <c r="E7372">
        <f>V0*EXP((rf-q_leak-0.5*sigma^2)*C7372+sigma*SQRT(C7372)*D7372)</f>
        <v/>
      </c>
      <c r="F7372">
        <f>SHL_face*(1+SHL_rate)^C7372</f>
        <v/>
      </c>
      <c r="G7372">
        <f>Pref_face*(1+Pref_rate)^C7372</f>
        <v/>
      </c>
      <c r="H7372">
        <f>MAX(E7372-F7372-G7372,0)</f>
        <v/>
      </c>
      <c r="I7372">
        <f>MIN(E7372,F7372+G7372)+(1-MgmtPct)*H7372</f>
        <v/>
      </c>
      <c r="J7372">
        <f>IF(I7372/SponsorCost&gt;=RatchetTrigger,1,0)</f>
        <v/>
      </c>
      <c r="K7372">
        <f>IF(J7372=1,MgmtPctRatchet,MgmtPct)</f>
        <v/>
      </c>
      <c r="L7372">
        <f>K7372*H7372</f>
        <v/>
      </c>
      <c r="M7372">
        <f>EXP(-rf*C7372)*L7372</f>
        <v/>
      </c>
      <c r="N7372">
        <f>EXP(-rf*C7372)*E7372</f>
        <v/>
      </c>
    </row>
    <row r="7373">
      <c r="A7373" t="n">
        <v>7365</v>
      </c>
      <c r="B7373">
        <f>RAND()</f>
        <v/>
      </c>
      <c r="C7373">
        <f>IF(B7373&lt;P_3,3,IF(B7373&lt;P_3+P_4,4,5))</f>
        <v/>
      </c>
      <c r="D7373">
        <f>NORM.S.INV(RAND())</f>
        <v/>
      </c>
      <c r="E7373">
        <f>V0*EXP((rf-q_leak-0.5*sigma^2)*C7373+sigma*SQRT(C7373)*D7373)</f>
        <v/>
      </c>
      <c r="F7373">
        <f>SHL_face*(1+SHL_rate)^C7373</f>
        <v/>
      </c>
      <c r="G7373">
        <f>Pref_face*(1+Pref_rate)^C7373</f>
        <v/>
      </c>
      <c r="H7373">
        <f>MAX(E7373-F7373-G7373,0)</f>
        <v/>
      </c>
      <c r="I7373">
        <f>MIN(E7373,F7373+G7373)+(1-MgmtPct)*H7373</f>
        <v/>
      </c>
      <c r="J7373">
        <f>IF(I7373/SponsorCost&gt;=RatchetTrigger,1,0)</f>
        <v/>
      </c>
      <c r="K7373">
        <f>IF(J7373=1,MgmtPctRatchet,MgmtPct)</f>
        <v/>
      </c>
      <c r="L7373">
        <f>K7373*H7373</f>
        <v/>
      </c>
      <c r="M7373">
        <f>EXP(-rf*C7373)*L7373</f>
        <v/>
      </c>
      <c r="N7373">
        <f>EXP(-rf*C7373)*E7373</f>
        <v/>
      </c>
    </row>
    <row r="7374">
      <c r="A7374" t="n">
        <v>7366</v>
      </c>
      <c r="B7374">
        <f>RAND()</f>
        <v/>
      </c>
      <c r="C7374">
        <f>IF(B7374&lt;P_3,3,IF(B7374&lt;P_3+P_4,4,5))</f>
        <v/>
      </c>
      <c r="D7374">
        <f>NORM.S.INV(RAND())</f>
        <v/>
      </c>
      <c r="E7374">
        <f>V0*EXP((rf-q_leak-0.5*sigma^2)*C7374+sigma*SQRT(C7374)*D7374)</f>
        <v/>
      </c>
      <c r="F7374">
        <f>SHL_face*(1+SHL_rate)^C7374</f>
        <v/>
      </c>
      <c r="G7374">
        <f>Pref_face*(1+Pref_rate)^C7374</f>
        <v/>
      </c>
      <c r="H7374">
        <f>MAX(E7374-F7374-G7374,0)</f>
        <v/>
      </c>
      <c r="I7374">
        <f>MIN(E7374,F7374+G7374)+(1-MgmtPct)*H7374</f>
        <v/>
      </c>
      <c r="J7374">
        <f>IF(I7374/SponsorCost&gt;=RatchetTrigger,1,0)</f>
        <v/>
      </c>
      <c r="K7374">
        <f>IF(J7374=1,MgmtPctRatchet,MgmtPct)</f>
        <v/>
      </c>
      <c r="L7374">
        <f>K7374*H7374</f>
        <v/>
      </c>
      <c r="M7374">
        <f>EXP(-rf*C7374)*L7374</f>
        <v/>
      </c>
      <c r="N7374">
        <f>EXP(-rf*C7374)*E7374</f>
        <v/>
      </c>
    </row>
    <row r="7375">
      <c r="A7375" t="n">
        <v>7367</v>
      </c>
      <c r="B7375">
        <f>RAND()</f>
        <v/>
      </c>
      <c r="C7375">
        <f>IF(B7375&lt;P_3,3,IF(B7375&lt;P_3+P_4,4,5))</f>
        <v/>
      </c>
      <c r="D7375">
        <f>NORM.S.INV(RAND())</f>
        <v/>
      </c>
      <c r="E7375">
        <f>V0*EXP((rf-q_leak-0.5*sigma^2)*C7375+sigma*SQRT(C7375)*D7375)</f>
        <v/>
      </c>
      <c r="F7375">
        <f>SHL_face*(1+SHL_rate)^C7375</f>
        <v/>
      </c>
      <c r="G7375">
        <f>Pref_face*(1+Pref_rate)^C7375</f>
        <v/>
      </c>
      <c r="H7375">
        <f>MAX(E7375-F7375-G7375,0)</f>
        <v/>
      </c>
      <c r="I7375">
        <f>MIN(E7375,F7375+G7375)+(1-MgmtPct)*H7375</f>
        <v/>
      </c>
      <c r="J7375">
        <f>IF(I7375/SponsorCost&gt;=RatchetTrigger,1,0)</f>
        <v/>
      </c>
      <c r="K7375">
        <f>IF(J7375=1,MgmtPctRatchet,MgmtPct)</f>
        <v/>
      </c>
      <c r="L7375">
        <f>K7375*H7375</f>
        <v/>
      </c>
      <c r="M7375">
        <f>EXP(-rf*C7375)*L7375</f>
        <v/>
      </c>
      <c r="N7375">
        <f>EXP(-rf*C7375)*E7375</f>
        <v/>
      </c>
    </row>
    <row r="7376">
      <c r="A7376" t="n">
        <v>7368</v>
      </c>
      <c r="B7376">
        <f>RAND()</f>
        <v/>
      </c>
      <c r="C7376">
        <f>IF(B7376&lt;P_3,3,IF(B7376&lt;P_3+P_4,4,5))</f>
        <v/>
      </c>
      <c r="D7376">
        <f>NORM.S.INV(RAND())</f>
        <v/>
      </c>
      <c r="E7376">
        <f>V0*EXP((rf-q_leak-0.5*sigma^2)*C7376+sigma*SQRT(C7376)*D7376)</f>
        <v/>
      </c>
      <c r="F7376">
        <f>SHL_face*(1+SHL_rate)^C7376</f>
        <v/>
      </c>
      <c r="G7376">
        <f>Pref_face*(1+Pref_rate)^C7376</f>
        <v/>
      </c>
      <c r="H7376">
        <f>MAX(E7376-F7376-G7376,0)</f>
        <v/>
      </c>
      <c r="I7376">
        <f>MIN(E7376,F7376+G7376)+(1-MgmtPct)*H7376</f>
        <v/>
      </c>
      <c r="J7376">
        <f>IF(I7376/SponsorCost&gt;=RatchetTrigger,1,0)</f>
        <v/>
      </c>
      <c r="K7376">
        <f>IF(J7376=1,MgmtPctRatchet,MgmtPct)</f>
        <v/>
      </c>
      <c r="L7376">
        <f>K7376*H7376</f>
        <v/>
      </c>
      <c r="M7376">
        <f>EXP(-rf*C7376)*L7376</f>
        <v/>
      </c>
      <c r="N7376">
        <f>EXP(-rf*C7376)*E7376</f>
        <v/>
      </c>
    </row>
    <row r="7377">
      <c r="A7377" t="n">
        <v>7369</v>
      </c>
      <c r="B7377">
        <f>RAND()</f>
        <v/>
      </c>
      <c r="C7377">
        <f>IF(B7377&lt;P_3,3,IF(B7377&lt;P_3+P_4,4,5))</f>
        <v/>
      </c>
      <c r="D7377">
        <f>NORM.S.INV(RAND())</f>
        <v/>
      </c>
      <c r="E7377">
        <f>V0*EXP((rf-q_leak-0.5*sigma^2)*C7377+sigma*SQRT(C7377)*D7377)</f>
        <v/>
      </c>
      <c r="F7377">
        <f>SHL_face*(1+SHL_rate)^C7377</f>
        <v/>
      </c>
      <c r="G7377">
        <f>Pref_face*(1+Pref_rate)^C7377</f>
        <v/>
      </c>
      <c r="H7377">
        <f>MAX(E7377-F7377-G7377,0)</f>
        <v/>
      </c>
      <c r="I7377">
        <f>MIN(E7377,F7377+G7377)+(1-MgmtPct)*H7377</f>
        <v/>
      </c>
      <c r="J7377">
        <f>IF(I7377/SponsorCost&gt;=RatchetTrigger,1,0)</f>
        <v/>
      </c>
      <c r="K7377">
        <f>IF(J7377=1,MgmtPctRatchet,MgmtPct)</f>
        <v/>
      </c>
      <c r="L7377">
        <f>K7377*H7377</f>
        <v/>
      </c>
      <c r="M7377">
        <f>EXP(-rf*C7377)*L7377</f>
        <v/>
      </c>
      <c r="N7377">
        <f>EXP(-rf*C7377)*E7377</f>
        <v/>
      </c>
    </row>
    <row r="7378">
      <c r="A7378" t="n">
        <v>7370</v>
      </c>
      <c r="B7378">
        <f>RAND()</f>
        <v/>
      </c>
      <c r="C7378">
        <f>IF(B7378&lt;P_3,3,IF(B7378&lt;P_3+P_4,4,5))</f>
        <v/>
      </c>
      <c r="D7378">
        <f>NORM.S.INV(RAND())</f>
        <v/>
      </c>
      <c r="E7378">
        <f>V0*EXP((rf-q_leak-0.5*sigma^2)*C7378+sigma*SQRT(C7378)*D7378)</f>
        <v/>
      </c>
      <c r="F7378">
        <f>SHL_face*(1+SHL_rate)^C7378</f>
        <v/>
      </c>
      <c r="G7378">
        <f>Pref_face*(1+Pref_rate)^C7378</f>
        <v/>
      </c>
      <c r="H7378">
        <f>MAX(E7378-F7378-G7378,0)</f>
        <v/>
      </c>
      <c r="I7378">
        <f>MIN(E7378,F7378+G7378)+(1-MgmtPct)*H7378</f>
        <v/>
      </c>
      <c r="J7378">
        <f>IF(I7378/SponsorCost&gt;=RatchetTrigger,1,0)</f>
        <v/>
      </c>
      <c r="K7378">
        <f>IF(J7378=1,MgmtPctRatchet,MgmtPct)</f>
        <v/>
      </c>
      <c r="L7378">
        <f>K7378*H7378</f>
        <v/>
      </c>
      <c r="M7378">
        <f>EXP(-rf*C7378)*L7378</f>
        <v/>
      </c>
      <c r="N7378">
        <f>EXP(-rf*C7378)*E7378</f>
        <v/>
      </c>
    </row>
    <row r="7379">
      <c r="A7379" t="n">
        <v>7371</v>
      </c>
      <c r="B7379">
        <f>RAND()</f>
        <v/>
      </c>
      <c r="C7379">
        <f>IF(B7379&lt;P_3,3,IF(B7379&lt;P_3+P_4,4,5))</f>
        <v/>
      </c>
      <c r="D7379">
        <f>NORM.S.INV(RAND())</f>
        <v/>
      </c>
      <c r="E7379">
        <f>V0*EXP((rf-q_leak-0.5*sigma^2)*C7379+sigma*SQRT(C7379)*D7379)</f>
        <v/>
      </c>
      <c r="F7379">
        <f>SHL_face*(1+SHL_rate)^C7379</f>
        <v/>
      </c>
      <c r="G7379">
        <f>Pref_face*(1+Pref_rate)^C7379</f>
        <v/>
      </c>
      <c r="H7379">
        <f>MAX(E7379-F7379-G7379,0)</f>
        <v/>
      </c>
      <c r="I7379">
        <f>MIN(E7379,F7379+G7379)+(1-MgmtPct)*H7379</f>
        <v/>
      </c>
      <c r="J7379">
        <f>IF(I7379/SponsorCost&gt;=RatchetTrigger,1,0)</f>
        <v/>
      </c>
      <c r="K7379">
        <f>IF(J7379=1,MgmtPctRatchet,MgmtPct)</f>
        <v/>
      </c>
      <c r="L7379">
        <f>K7379*H7379</f>
        <v/>
      </c>
      <c r="M7379">
        <f>EXP(-rf*C7379)*L7379</f>
        <v/>
      </c>
      <c r="N7379">
        <f>EXP(-rf*C7379)*E7379</f>
        <v/>
      </c>
    </row>
    <row r="7380">
      <c r="A7380" t="n">
        <v>7372</v>
      </c>
      <c r="B7380">
        <f>RAND()</f>
        <v/>
      </c>
      <c r="C7380">
        <f>IF(B7380&lt;P_3,3,IF(B7380&lt;P_3+P_4,4,5))</f>
        <v/>
      </c>
      <c r="D7380">
        <f>NORM.S.INV(RAND())</f>
        <v/>
      </c>
      <c r="E7380">
        <f>V0*EXP((rf-q_leak-0.5*sigma^2)*C7380+sigma*SQRT(C7380)*D7380)</f>
        <v/>
      </c>
      <c r="F7380">
        <f>SHL_face*(1+SHL_rate)^C7380</f>
        <v/>
      </c>
      <c r="G7380">
        <f>Pref_face*(1+Pref_rate)^C7380</f>
        <v/>
      </c>
      <c r="H7380">
        <f>MAX(E7380-F7380-G7380,0)</f>
        <v/>
      </c>
      <c r="I7380">
        <f>MIN(E7380,F7380+G7380)+(1-MgmtPct)*H7380</f>
        <v/>
      </c>
      <c r="J7380">
        <f>IF(I7380/SponsorCost&gt;=RatchetTrigger,1,0)</f>
        <v/>
      </c>
      <c r="K7380">
        <f>IF(J7380=1,MgmtPctRatchet,MgmtPct)</f>
        <v/>
      </c>
      <c r="L7380">
        <f>K7380*H7380</f>
        <v/>
      </c>
      <c r="M7380">
        <f>EXP(-rf*C7380)*L7380</f>
        <v/>
      </c>
      <c r="N7380">
        <f>EXP(-rf*C7380)*E7380</f>
        <v/>
      </c>
    </row>
    <row r="7381">
      <c r="A7381" t="n">
        <v>7373</v>
      </c>
      <c r="B7381">
        <f>RAND()</f>
        <v/>
      </c>
      <c r="C7381">
        <f>IF(B7381&lt;P_3,3,IF(B7381&lt;P_3+P_4,4,5))</f>
        <v/>
      </c>
      <c r="D7381">
        <f>NORM.S.INV(RAND())</f>
        <v/>
      </c>
      <c r="E7381">
        <f>V0*EXP((rf-q_leak-0.5*sigma^2)*C7381+sigma*SQRT(C7381)*D7381)</f>
        <v/>
      </c>
      <c r="F7381">
        <f>SHL_face*(1+SHL_rate)^C7381</f>
        <v/>
      </c>
      <c r="G7381">
        <f>Pref_face*(1+Pref_rate)^C7381</f>
        <v/>
      </c>
      <c r="H7381">
        <f>MAX(E7381-F7381-G7381,0)</f>
        <v/>
      </c>
      <c r="I7381">
        <f>MIN(E7381,F7381+G7381)+(1-MgmtPct)*H7381</f>
        <v/>
      </c>
      <c r="J7381">
        <f>IF(I7381/SponsorCost&gt;=RatchetTrigger,1,0)</f>
        <v/>
      </c>
      <c r="K7381">
        <f>IF(J7381=1,MgmtPctRatchet,MgmtPct)</f>
        <v/>
      </c>
      <c r="L7381">
        <f>K7381*H7381</f>
        <v/>
      </c>
      <c r="M7381">
        <f>EXP(-rf*C7381)*L7381</f>
        <v/>
      </c>
      <c r="N7381">
        <f>EXP(-rf*C7381)*E7381</f>
        <v/>
      </c>
    </row>
    <row r="7382">
      <c r="A7382" t="n">
        <v>7374</v>
      </c>
      <c r="B7382">
        <f>RAND()</f>
        <v/>
      </c>
      <c r="C7382">
        <f>IF(B7382&lt;P_3,3,IF(B7382&lt;P_3+P_4,4,5))</f>
        <v/>
      </c>
      <c r="D7382">
        <f>NORM.S.INV(RAND())</f>
        <v/>
      </c>
      <c r="E7382">
        <f>V0*EXP((rf-q_leak-0.5*sigma^2)*C7382+sigma*SQRT(C7382)*D7382)</f>
        <v/>
      </c>
      <c r="F7382">
        <f>SHL_face*(1+SHL_rate)^C7382</f>
        <v/>
      </c>
      <c r="G7382">
        <f>Pref_face*(1+Pref_rate)^C7382</f>
        <v/>
      </c>
      <c r="H7382">
        <f>MAX(E7382-F7382-G7382,0)</f>
        <v/>
      </c>
      <c r="I7382">
        <f>MIN(E7382,F7382+G7382)+(1-MgmtPct)*H7382</f>
        <v/>
      </c>
      <c r="J7382">
        <f>IF(I7382/SponsorCost&gt;=RatchetTrigger,1,0)</f>
        <v/>
      </c>
      <c r="K7382">
        <f>IF(J7382=1,MgmtPctRatchet,MgmtPct)</f>
        <v/>
      </c>
      <c r="L7382">
        <f>K7382*H7382</f>
        <v/>
      </c>
      <c r="M7382">
        <f>EXP(-rf*C7382)*L7382</f>
        <v/>
      </c>
      <c r="N7382">
        <f>EXP(-rf*C7382)*E7382</f>
        <v/>
      </c>
    </row>
    <row r="7383">
      <c r="A7383" t="n">
        <v>7375</v>
      </c>
      <c r="B7383">
        <f>RAND()</f>
        <v/>
      </c>
      <c r="C7383">
        <f>IF(B7383&lt;P_3,3,IF(B7383&lt;P_3+P_4,4,5))</f>
        <v/>
      </c>
      <c r="D7383">
        <f>NORM.S.INV(RAND())</f>
        <v/>
      </c>
      <c r="E7383">
        <f>V0*EXP((rf-q_leak-0.5*sigma^2)*C7383+sigma*SQRT(C7383)*D7383)</f>
        <v/>
      </c>
      <c r="F7383">
        <f>SHL_face*(1+SHL_rate)^C7383</f>
        <v/>
      </c>
      <c r="G7383">
        <f>Pref_face*(1+Pref_rate)^C7383</f>
        <v/>
      </c>
      <c r="H7383">
        <f>MAX(E7383-F7383-G7383,0)</f>
        <v/>
      </c>
      <c r="I7383">
        <f>MIN(E7383,F7383+G7383)+(1-MgmtPct)*H7383</f>
        <v/>
      </c>
      <c r="J7383">
        <f>IF(I7383/SponsorCost&gt;=RatchetTrigger,1,0)</f>
        <v/>
      </c>
      <c r="K7383">
        <f>IF(J7383=1,MgmtPctRatchet,MgmtPct)</f>
        <v/>
      </c>
      <c r="L7383">
        <f>K7383*H7383</f>
        <v/>
      </c>
      <c r="M7383">
        <f>EXP(-rf*C7383)*L7383</f>
        <v/>
      </c>
      <c r="N7383">
        <f>EXP(-rf*C7383)*E7383</f>
        <v/>
      </c>
    </row>
    <row r="7384">
      <c r="A7384" t="n">
        <v>7376</v>
      </c>
      <c r="B7384">
        <f>RAND()</f>
        <v/>
      </c>
      <c r="C7384">
        <f>IF(B7384&lt;P_3,3,IF(B7384&lt;P_3+P_4,4,5))</f>
        <v/>
      </c>
      <c r="D7384">
        <f>NORM.S.INV(RAND())</f>
        <v/>
      </c>
      <c r="E7384">
        <f>V0*EXP((rf-q_leak-0.5*sigma^2)*C7384+sigma*SQRT(C7384)*D7384)</f>
        <v/>
      </c>
      <c r="F7384">
        <f>SHL_face*(1+SHL_rate)^C7384</f>
        <v/>
      </c>
      <c r="G7384">
        <f>Pref_face*(1+Pref_rate)^C7384</f>
        <v/>
      </c>
      <c r="H7384">
        <f>MAX(E7384-F7384-G7384,0)</f>
        <v/>
      </c>
      <c r="I7384">
        <f>MIN(E7384,F7384+G7384)+(1-MgmtPct)*H7384</f>
        <v/>
      </c>
      <c r="J7384">
        <f>IF(I7384/SponsorCost&gt;=RatchetTrigger,1,0)</f>
        <v/>
      </c>
      <c r="K7384">
        <f>IF(J7384=1,MgmtPctRatchet,MgmtPct)</f>
        <v/>
      </c>
      <c r="L7384">
        <f>K7384*H7384</f>
        <v/>
      </c>
      <c r="M7384">
        <f>EXP(-rf*C7384)*L7384</f>
        <v/>
      </c>
      <c r="N7384">
        <f>EXP(-rf*C7384)*E7384</f>
        <v/>
      </c>
    </row>
    <row r="7385">
      <c r="A7385" t="n">
        <v>7377</v>
      </c>
      <c r="B7385">
        <f>RAND()</f>
        <v/>
      </c>
      <c r="C7385">
        <f>IF(B7385&lt;P_3,3,IF(B7385&lt;P_3+P_4,4,5))</f>
        <v/>
      </c>
      <c r="D7385">
        <f>NORM.S.INV(RAND())</f>
        <v/>
      </c>
      <c r="E7385">
        <f>V0*EXP((rf-q_leak-0.5*sigma^2)*C7385+sigma*SQRT(C7385)*D7385)</f>
        <v/>
      </c>
      <c r="F7385">
        <f>SHL_face*(1+SHL_rate)^C7385</f>
        <v/>
      </c>
      <c r="G7385">
        <f>Pref_face*(1+Pref_rate)^C7385</f>
        <v/>
      </c>
      <c r="H7385">
        <f>MAX(E7385-F7385-G7385,0)</f>
        <v/>
      </c>
      <c r="I7385">
        <f>MIN(E7385,F7385+G7385)+(1-MgmtPct)*H7385</f>
        <v/>
      </c>
      <c r="J7385">
        <f>IF(I7385/SponsorCost&gt;=RatchetTrigger,1,0)</f>
        <v/>
      </c>
      <c r="K7385">
        <f>IF(J7385=1,MgmtPctRatchet,MgmtPct)</f>
        <v/>
      </c>
      <c r="L7385">
        <f>K7385*H7385</f>
        <v/>
      </c>
      <c r="M7385">
        <f>EXP(-rf*C7385)*L7385</f>
        <v/>
      </c>
      <c r="N7385">
        <f>EXP(-rf*C7385)*E7385</f>
        <v/>
      </c>
    </row>
    <row r="7386">
      <c r="A7386" t="n">
        <v>7378</v>
      </c>
      <c r="B7386">
        <f>RAND()</f>
        <v/>
      </c>
      <c r="C7386">
        <f>IF(B7386&lt;P_3,3,IF(B7386&lt;P_3+P_4,4,5))</f>
        <v/>
      </c>
      <c r="D7386">
        <f>NORM.S.INV(RAND())</f>
        <v/>
      </c>
      <c r="E7386">
        <f>V0*EXP((rf-q_leak-0.5*sigma^2)*C7386+sigma*SQRT(C7386)*D7386)</f>
        <v/>
      </c>
      <c r="F7386">
        <f>SHL_face*(1+SHL_rate)^C7386</f>
        <v/>
      </c>
      <c r="G7386">
        <f>Pref_face*(1+Pref_rate)^C7386</f>
        <v/>
      </c>
      <c r="H7386">
        <f>MAX(E7386-F7386-G7386,0)</f>
        <v/>
      </c>
      <c r="I7386">
        <f>MIN(E7386,F7386+G7386)+(1-MgmtPct)*H7386</f>
        <v/>
      </c>
      <c r="J7386">
        <f>IF(I7386/SponsorCost&gt;=RatchetTrigger,1,0)</f>
        <v/>
      </c>
      <c r="K7386">
        <f>IF(J7386=1,MgmtPctRatchet,MgmtPct)</f>
        <v/>
      </c>
      <c r="L7386">
        <f>K7386*H7386</f>
        <v/>
      </c>
      <c r="M7386">
        <f>EXP(-rf*C7386)*L7386</f>
        <v/>
      </c>
      <c r="N7386">
        <f>EXP(-rf*C7386)*E7386</f>
        <v/>
      </c>
    </row>
    <row r="7387">
      <c r="A7387" t="n">
        <v>7379</v>
      </c>
      <c r="B7387">
        <f>RAND()</f>
        <v/>
      </c>
      <c r="C7387">
        <f>IF(B7387&lt;P_3,3,IF(B7387&lt;P_3+P_4,4,5))</f>
        <v/>
      </c>
      <c r="D7387">
        <f>NORM.S.INV(RAND())</f>
        <v/>
      </c>
      <c r="E7387">
        <f>V0*EXP((rf-q_leak-0.5*sigma^2)*C7387+sigma*SQRT(C7387)*D7387)</f>
        <v/>
      </c>
      <c r="F7387">
        <f>SHL_face*(1+SHL_rate)^C7387</f>
        <v/>
      </c>
      <c r="G7387">
        <f>Pref_face*(1+Pref_rate)^C7387</f>
        <v/>
      </c>
      <c r="H7387">
        <f>MAX(E7387-F7387-G7387,0)</f>
        <v/>
      </c>
      <c r="I7387">
        <f>MIN(E7387,F7387+G7387)+(1-MgmtPct)*H7387</f>
        <v/>
      </c>
      <c r="J7387">
        <f>IF(I7387/SponsorCost&gt;=RatchetTrigger,1,0)</f>
        <v/>
      </c>
      <c r="K7387">
        <f>IF(J7387=1,MgmtPctRatchet,MgmtPct)</f>
        <v/>
      </c>
      <c r="L7387">
        <f>K7387*H7387</f>
        <v/>
      </c>
      <c r="M7387">
        <f>EXP(-rf*C7387)*L7387</f>
        <v/>
      </c>
      <c r="N7387">
        <f>EXP(-rf*C7387)*E7387</f>
        <v/>
      </c>
    </row>
    <row r="7388">
      <c r="A7388" t="n">
        <v>7380</v>
      </c>
      <c r="B7388">
        <f>RAND()</f>
        <v/>
      </c>
      <c r="C7388">
        <f>IF(B7388&lt;P_3,3,IF(B7388&lt;P_3+P_4,4,5))</f>
        <v/>
      </c>
      <c r="D7388">
        <f>NORM.S.INV(RAND())</f>
        <v/>
      </c>
      <c r="E7388">
        <f>V0*EXP((rf-q_leak-0.5*sigma^2)*C7388+sigma*SQRT(C7388)*D7388)</f>
        <v/>
      </c>
      <c r="F7388">
        <f>SHL_face*(1+SHL_rate)^C7388</f>
        <v/>
      </c>
      <c r="G7388">
        <f>Pref_face*(1+Pref_rate)^C7388</f>
        <v/>
      </c>
      <c r="H7388">
        <f>MAX(E7388-F7388-G7388,0)</f>
        <v/>
      </c>
      <c r="I7388">
        <f>MIN(E7388,F7388+G7388)+(1-MgmtPct)*H7388</f>
        <v/>
      </c>
      <c r="J7388">
        <f>IF(I7388/SponsorCost&gt;=RatchetTrigger,1,0)</f>
        <v/>
      </c>
      <c r="K7388">
        <f>IF(J7388=1,MgmtPctRatchet,MgmtPct)</f>
        <v/>
      </c>
      <c r="L7388">
        <f>K7388*H7388</f>
        <v/>
      </c>
      <c r="M7388">
        <f>EXP(-rf*C7388)*L7388</f>
        <v/>
      </c>
      <c r="N7388">
        <f>EXP(-rf*C7388)*E7388</f>
        <v/>
      </c>
    </row>
    <row r="7389">
      <c r="A7389" t="n">
        <v>7381</v>
      </c>
      <c r="B7389">
        <f>RAND()</f>
        <v/>
      </c>
      <c r="C7389">
        <f>IF(B7389&lt;P_3,3,IF(B7389&lt;P_3+P_4,4,5))</f>
        <v/>
      </c>
      <c r="D7389">
        <f>NORM.S.INV(RAND())</f>
        <v/>
      </c>
      <c r="E7389">
        <f>V0*EXP((rf-q_leak-0.5*sigma^2)*C7389+sigma*SQRT(C7389)*D7389)</f>
        <v/>
      </c>
      <c r="F7389">
        <f>SHL_face*(1+SHL_rate)^C7389</f>
        <v/>
      </c>
      <c r="G7389">
        <f>Pref_face*(1+Pref_rate)^C7389</f>
        <v/>
      </c>
      <c r="H7389">
        <f>MAX(E7389-F7389-G7389,0)</f>
        <v/>
      </c>
      <c r="I7389">
        <f>MIN(E7389,F7389+G7389)+(1-MgmtPct)*H7389</f>
        <v/>
      </c>
      <c r="J7389">
        <f>IF(I7389/SponsorCost&gt;=RatchetTrigger,1,0)</f>
        <v/>
      </c>
      <c r="K7389">
        <f>IF(J7389=1,MgmtPctRatchet,MgmtPct)</f>
        <v/>
      </c>
      <c r="L7389">
        <f>K7389*H7389</f>
        <v/>
      </c>
      <c r="M7389">
        <f>EXP(-rf*C7389)*L7389</f>
        <v/>
      </c>
      <c r="N7389">
        <f>EXP(-rf*C7389)*E7389</f>
        <v/>
      </c>
    </row>
    <row r="7390">
      <c r="A7390" t="n">
        <v>7382</v>
      </c>
      <c r="B7390">
        <f>RAND()</f>
        <v/>
      </c>
      <c r="C7390">
        <f>IF(B7390&lt;P_3,3,IF(B7390&lt;P_3+P_4,4,5))</f>
        <v/>
      </c>
      <c r="D7390">
        <f>NORM.S.INV(RAND())</f>
        <v/>
      </c>
      <c r="E7390">
        <f>V0*EXP((rf-q_leak-0.5*sigma^2)*C7390+sigma*SQRT(C7390)*D7390)</f>
        <v/>
      </c>
      <c r="F7390">
        <f>SHL_face*(1+SHL_rate)^C7390</f>
        <v/>
      </c>
      <c r="G7390">
        <f>Pref_face*(1+Pref_rate)^C7390</f>
        <v/>
      </c>
      <c r="H7390">
        <f>MAX(E7390-F7390-G7390,0)</f>
        <v/>
      </c>
      <c r="I7390">
        <f>MIN(E7390,F7390+G7390)+(1-MgmtPct)*H7390</f>
        <v/>
      </c>
      <c r="J7390">
        <f>IF(I7390/SponsorCost&gt;=RatchetTrigger,1,0)</f>
        <v/>
      </c>
      <c r="K7390">
        <f>IF(J7390=1,MgmtPctRatchet,MgmtPct)</f>
        <v/>
      </c>
      <c r="L7390">
        <f>K7390*H7390</f>
        <v/>
      </c>
      <c r="M7390">
        <f>EXP(-rf*C7390)*L7390</f>
        <v/>
      </c>
      <c r="N7390">
        <f>EXP(-rf*C7390)*E7390</f>
        <v/>
      </c>
    </row>
    <row r="7391">
      <c r="A7391" t="n">
        <v>7383</v>
      </c>
      <c r="B7391">
        <f>RAND()</f>
        <v/>
      </c>
      <c r="C7391">
        <f>IF(B7391&lt;P_3,3,IF(B7391&lt;P_3+P_4,4,5))</f>
        <v/>
      </c>
      <c r="D7391">
        <f>NORM.S.INV(RAND())</f>
        <v/>
      </c>
      <c r="E7391">
        <f>V0*EXP((rf-q_leak-0.5*sigma^2)*C7391+sigma*SQRT(C7391)*D7391)</f>
        <v/>
      </c>
      <c r="F7391">
        <f>SHL_face*(1+SHL_rate)^C7391</f>
        <v/>
      </c>
      <c r="G7391">
        <f>Pref_face*(1+Pref_rate)^C7391</f>
        <v/>
      </c>
      <c r="H7391">
        <f>MAX(E7391-F7391-G7391,0)</f>
        <v/>
      </c>
      <c r="I7391">
        <f>MIN(E7391,F7391+G7391)+(1-MgmtPct)*H7391</f>
        <v/>
      </c>
      <c r="J7391">
        <f>IF(I7391/SponsorCost&gt;=RatchetTrigger,1,0)</f>
        <v/>
      </c>
      <c r="K7391">
        <f>IF(J7391=1,MgmtPctRatchet,MgmtPct)</f>
        <v/>
      </c>
      <c r="L7391">
        <f>K7391*H7391</f>
        <v/>
      </c>
      <c r="M7391">
        <f>EXP(-rf*C7391)*L7391</f>
        <v/>
      </c>
      <c r="N7391">
        <f>EXP(-rf*C7391)*E7391</f>
        <v/>
      </c>
    </row>
    <row r="7392">
      <c r="A7392" t="n">
        <v>7384</v>
      </c>
      <c r="B7392">
        <f>RAND()</f>
        <v/>
      </c>
      <c r="C7392">
        <f>IF(B7392&lt;P_3,3,IF(B7392&lt;P_3+P_4,4,5))</f>
        <v/>
      </c>
      <c r="D7392">
        <f>NORM.S.INV(RAND())</f>
        <v/>
      </c>
      <c r="E7392">
        <f>V0*EXP((rf-q_leak-0.5*sigma^2)*C7392+sigma*SQRT(C7392)*D7392)</f>
        <v/>
      </c>
      <c r="F7392">
        <f>SHL_face*(1+SHL_rate)^C7392</f>
        <v/>
      </c>
      <c r="G7392">
        <f>Pref_face*(1+Pref_rate)^C7392</f>
        <v/>
      </c>
      <c r="H7392">
        <f>MAX(E7392-F7392-G7392,0)</f>
        <v/>
      </c>
      <c r="I7392">
        <f>MIN(E7392,F7392+G7392)+(1-MgmtPct)*H7392</f>
        <v/>
      </c>
      <c r="J7392">
        <f>IF(I7392/SponsorCost&gt;=RatchetTrigger,1,0)</f>
        <v/>
      </c>
      <c r="K7392">
        <f>IF(J7392=1,MgmtPctRatchet,MgmtPct)</f>
        <v/>
      </c>
      <c r="L7392">
        <f>K7392*H7392</f>
        <v/>
      </c>
      <c r="M7392">
        <f>EXP(-rf*C7392)*L7392</f>
        <v/>
      </c>
      <c r="N7392">
        <f>EXP(-rf*C7392)*E7392</f>
        <v/>
      </c>
    </row>
    <row r="7393">
      <c r="A7393" t="n">
        <v>7385</v>
      </c>
      <c r="B7393">
        <f>RAND()</f>
        <v/>
      </c>
      <c r="C7393">
        <f>IF(B7393&lt;P_3,3,IF(B7393&lt;P_3+P_4,4,5))</f>
        <v/>
      </c>
      <c r="D7393">
        <f>NORM.S.INV(RAND())</f>
        <v/>
      </c>
      <c r="E7393">
        <f>V0*EXP((rf-q_leak-0.5*sigma^2)*C7393+sigma*SQRT(C7393)*D7393)</f>
        <v/>
      </c>
      <c r="F7393">
        <f>SHL_face*(1+SHL_rate)^C7393</f>
        <v/>
      </c>
      <c r="G7393">
        <f>Pref_face*(1+Pref_rate)^C7393</f>
        <v/>
      </c>
      <c r="H7393">
        <f>MAX(E7393-F7393-G7393,0)</f>
        <v/>
      </c>
      <c r="I7393">
        <f>MIN(E7393,F7393+G7393)+(1-MgmtPct)*H7393</f>
        <v/>
      </c>
      <c r="J7393">
        <f>IF(I7393/SponsorCost&gt;=RatchetTrigger,1,0)</f>
        <v/>
      </c>
      <c r="K7393">
        <f>IF(J7393=1,MgmtPctRatchet,MgmtPct)</f>
        <v/>
      </c>
      <c r="L7393">
        <f>K7393*H7393</f>
        <v/>
      </c>
      <c r="M7393">
        <f>EXP(-rf*C7393)*L7393</f>
        <v/>
      </c>
      <c r="N7393">
        <f>EXP(-rf*C7393)*E7393</f>
        <v/>
      </c>
    </row>
    <row r="7394">
      <c r="A7394" t="n">
        <v>7386</v>
      </c>
      <c r="B7394">
        <f>RAND()</f>
        <v/>
      </c>
      <c r="C7394">
        <f>IF(B7394&lt;P_3,3,IF(B7394&lt;P_3+P_4,4,5))</f>
        <v/>
      </c>
      <c r="D7394">
        <f>NORM.S.INV(RAND())</f>
        <v/>
      </c>
      <c r="E7394">
        <f>V0*EXP((rf-q_leak-0.5*sigma^2)*C7394+sigma*SQRT(C7394)*D7394)</f>
        <v/>
      </c>
      <c r="F7394">
        <f>SHL_face*(1+SHL_rate)^C7394</f>
        <v/>
      </c>
      <c r="G7394">
        <f>Pref_face*(1+Pref_rate)^C7394</f>
        <v/>
      </c>
      <c r="H7394">
        <f>MAX(E7394-F7394-G7394,0)</f>
        <v/>
      </c>
      <c r="I7394">
        <f>MIN(E7394,F7394+G7394)+(1-MgmtPct)*H7394</f>
        <v/>
      </c>
      <c r="J7394">
        <f>IF(I7394/SponsorCost&gt;=RatchetTrigger,1,0)</f>
        <v/>
      </c>
      <c r="K7394">
        <f>IF(J7394=1,MgmtPctRatchet,MgmtPct)</f>
        <v/>
      </c>
      <c r="L7394">
        <f>K7394*H7394</f>
        <v/>
      </c>
      <c r="M7394">
        <f>EXP(-rf*C7394)*L7394</f>
        <v/>
      </c>
      <c r="N7394">
        <f>EXP(-rf*C7394)*E7394</f>
        <v/>
      </c>
    </row>
    <row r="7395">
      <c r="A7395" t="n">
        <v>7387</v>
      </c>
      <c r="B7395">
        <f>RAND()</f>
        <v/>
      </c>
      <c r="C7395">
        <f>IF(B7395&lt;P_3,3,IF(B7395&lt;P_3+P_4,4,5))</f>
        <v/>
      </c>
      <c r="D7395">
        <f>NORM.S.INV(RAND())</f>
        <v/>
      </c>
      <c r="E7395">
        <f>V0*EXP((rf-q_leak-0.5*sigma^2)*C7395+sigma*SQRT(C7395)*D7395)</f>
        <v/>
      </c>
      <c r="F7395">
        <f>SHL_face*(1+SHL_rate)^C7395</f>
        <v/>
      </c>
      <c r="G7395">
        <f>Pref_face*(1+Pref_rate)^C7395</f>
        <v/>
      </c>
      <c r="H7395">
        <f>MAX(E7395-F7395-G7395,0)</f>
        <v/>
      </c>
      <c r="I7395">
        <f>MIN(E7395,F7395+G7395)+(1-MgmtPct)*H7395</f>
        <v/>
      </c>
      <c r="J7395">
        <f>IF(I7395/SponsorCost&gt;=RatchetTrigger,1,0)</f>
        <v/>
      </c>
      <c r="K7395">
        <f>IF(J7395=1,MgmtPctRatchet,MgmtPct)</f>
        <v/>
      </c>
      <c r="L7395">
        <f>K7395*H7395</f>
        <v/>
      </c>
      <c r="M7395">
        <f>EXP(-rf*C7395)*L7395</f>
        <v/>
      </c>
      <c r="N7395">
        <f>EXP(-rf*C7395)*E7395</f>
        <v/>
      </c>
    </row>
    <row r="7396">
      <c r="A7396" t="n">
        <v>7388</v>
      </c>
      <c r="B7396">
        <f>RAND()</f>
        <v/>
      </c>
      <c r="C7396">
        <f>IF(B7396&lt;P_3,3,IF(B7396&lt;P_3+P_4,4,5))</f>
        <v/>
      </c>
      <c r="D7396">
        <f>NORM.S.INV(RAND())</f>
        <v/>
      </c>
      <c r="E7396">
        <f>V0*EXP((rf-q_leak-0.5*sigma^2)*C7396+sigma*SQRT(C7396)*D7396)</f>
        <v/>
      </c>
      <c r="F7396">
        <f>SHL_face*(1+SHL_rate)^C7396</f>
        <v/>
      </c>
      <c r="G7396">
        <f>Pref_face*(1+Pref_rate)^C7396</f>
        <v/>
      </c>
      <c r="H7396">
        <f>MAX(E7396-F7396-G7396,0)</f>
        <v/>
      </c>
      <c r="I7396">
        <f>MIN(E7396,F7396+G7396)+(1-MgmtPct)*H7396</f>
        <v/>
      </c>
      <c r="J7396">
        <f>IF(I7396/SponsorCost&gt;=RatchetTrigger,1,0)</f>
        <v/>
      </c>
      <c r="K7396">
        <f>IF(J7396=1,MgmtPctRatchet,MgmtPct)</f>
        <v/>
      </c>
      <c r="L7396">
        <f>K7396*H7396</f>
        <v/>
      </c>
      <c r="M7396">
        <f>EXP(-rf*C7396)*L7396</f>
        <v/>
      </c>
      <c r="N7396">
        <f>EXP(-rf*C7396)*E7396</f>
        <v/>
      </c>
    </row>
    <row r="7397">
      <c r="A7397" t="n">
        <v>7389</v>
      </c>
      <c r="B7397">
        <f>RAND()</f>
        <v/>
      </c>
      <c r="C7397">
        <f>IF(B7397&lt;P_3,3,IF(B7397&lt;P_3+P_4,4,5))</f>
        <v/>
      </c>
      <c r="D7397">
        <f>NORM.S.INV(RAND())</f>
        <v/>
      </c>
      <c r="E7397">
        <f>V0*EXP((rf-q_leak-0.5*sigma^2)*C7397+sigma*SQRT(C7397)*D7397)</f>
        <v/>
      </c>
      <c r="F7397">
        <f>SHL_face*(1+SHL_rate)^C7397</f>
        <v/>
      </c>
      <c r="G7397">
        <f>Pref_face*(1+Pref_rate)^C7397</f>
        <v/>
      </c>
      <c r="H7397">
        <f>MAX(E7397-F7397-G7397,0)</f>
        <v/>
      </c>
      <c r="I7397">
        <f>MIN(E7397,F7397+G7397)+(1-MgmtPct)*H7397</f>
        <v/>
      </c>
      <c r="J7397">
        <f>IF(I7397/SponsorCost&gt;=RatchetTrigger,1,0)</f>
        <v/>
      </c>
      <c r="K7397">
        <f>IF(J7397=1,MgmtPctRatchet,MgmtPct)</f>
        <v/>
      </c>
      <c r="L7397">
        <f>K7397*H7397</f>
        <v/>
      </c>
      <c r="M7397">
        <f>EXP(-rf*C7397)*L7397</f>
        <v/>
      </c>
      <c r="N7397">
        <f>EXP(-rf*C7397)*E7397</f>
        <v/>
      </c>
    </row>
    <row r="7398">
      <c r="A7398" t="n">
        <v>7390</v>
      </c>
      <c r="B7398">
        <f>RAND()</f>
        <v/>
      </c>
      <c r="C7398">
        <f>IF(B7398&lt;P_3,3,IF(B7398&lt;P_3+P_4,4,5))</f>
        <v/>
      </c>
      <c r="D7398">
        <f>NORM.S.INV(RAND())</f>
        <v/>
      </c>
      <c r="E7398">
        <f>V0*EXP((rf-q_leak-0.5*sigma^2)*C7398+sigma*SQRT(C7398)*D7398)</f>
        <v/>
      </c>
      <c r="F7398">
        <f>SHL_face*(1+SHL_rate)^C7398</f>
        <v/>
      </c>
      <c r="G7398">
        <f>Pref_face*(1+Pref_rate)^C7398</f>
        <v/>
      </c>
      <c r="H7398">
        <f>MAX(E7398-F7398-G7398,0)</f>
        <v/>
      </c>
      <c r="I7398">
        <f>MIN(E7398,F7398+G7398)+(1-MgmtPct)*H7398</f>
        <v/>
      </c>
      <c r="J7398">
        <f>IF(I7398/SponsorCost&gt;=RatchetTrigger,1,0)</f>
        <v/>
      </c>
      <c r="K7398">
        <f>IF(J7398=1,MgmtPctRatchet,MgmtPct)</f>
        <v/>
      </c>
      <c r="L7398">
        <f>K7398*H7398</f>
        <v/>
      </c>
      <c r="M7398">
        <f>EXP(-rf*C7398)*L7398</f>
        <v/>
      </c>
      <c r="N7398">
        <f>EXP(-rf*C7398)*E7398</f>
        <v/>
      </c>
    </row>
    <row r="7399">
      <c r="A7399" t="n">
        <v>7391</v>
      </c>
      <c r="B7399">
        <f>RAND()</f>
        <v/>
      </c>
      <c r="C7399">
        <f>IF(B7399&lt;P_3,3,IF(B7399&lt;P_3+P_4,4,5))</f>
        <v/>
      </c>
      <c r="D7399">
        <f>NORM.S.INV(RAND())</f>
        <v/>
      </c>
      <c r="E7399">
        <f>V0*EXP((rf-q_leak-0.5*sigma^2)*C7399+sigma*SQRT(C7399)*D7399)</f>
        <v/>
      </c>
      <c r="F7399">
        <f>SHL_face*(1+SHL_rate)^C7399</f>
        <v/>
      </c>
      <c r="G7399">
        <f>Pref_face*(1+Pref_rate)^C7399</f>
        <v/>
      </c>
      <c r="H7399">
        <f>MAX(E7399-F7399-G7399,0)</f>
        <v/>
      </c>
      <c r="I7399">
        <f>MIN(E7399,F7399+G7399)+(1-MgmtPct)*H7399</f>
        <v/>
      </c>
      <c r="J7399">
        <f>IF(I7399/SponsorCost&gt;=RatchetTrigger,1,0)</f>
        <v/>
      </c>
      <c r="K7399">
        <f>IF(J7399=1,MgmtPctRatchet,MgmtPct)</f>
        <v/>
      </c>
      <c r="L7399">
        <f>K7399*H7399</f>
        <v/>
      </c>
      <c r="M7399">
        <f>EXP(-rf*C7399)*L7399</f>
        <v/>
      </c>
      <c r="N7399">
        <f>EXP(-rf*C7399)*E7399</f>
        <v/>
      </c>
    </row>
    <row r="7400">
      <c r="A7400" t="n">
        <v>7392</v>
      </c>
      <c r="B7400">
        <f>RAND()</f>
        <v/>
      </c>
      <c r="C7400">
        <f>IF(B7400&lt;P_3,3,IF(B7400&lt;P_3+P_4,4,5))</f>
        <v/>
      </c>
      <c r="D7400">
        <f>NORM.S.INV(RAND())</f>
        <v/>
      </c>
      <c r="E7400">
        <f>V0*EXP((rf-q_leak-0.5*sigma^2)*C7400+sigma*SQRT(C7400)*D7400)</f>
        <v/>
      </c>
      <c r="F7400">
        <f>SHL_face*(1+SHL_rate)^C7400</f>
        <v/>
      </c>
      <c r="G7400">
        <f>Pref_face*(1+Pref_rate)^C7400</f>
        <v/>
      </c>
      <c r="H7400">
        <f>MAX(E7400-F7400-G7400,0)</f>
        <v/>
      </c>
      <c r="I7400">
        <f>MIN(E7400,F7400+G7400)+(1-MgmtPct)*H7400</f>
        <v/>
      </c>
      <c r="J7400">
        <f>IF(I7400/SponsorCost&gt;=RatchetTrigger,1,0)</f>
        <v/>
      </c>
      <c r="K7400">
        <f>IF(J7400=1,MgmtPctRatchet,MgmtPct)</f>
        <v/>
      </c>
      <c r="L7400">
        <f>K7400*H7400</f>
        <v/>
      </c>
      <c r="M7400">
        <f>EXP(-rf*C7400)*L7400</f>
        <v/>
      </c>
      <c r="N7400">
        <f>EXP(-rf*C7400)*E7400</f>
        <v/>
      </c>
    </row>
    <row r="7401">
      <c r="A7401" t="n">
        <v>7393</v>
      </c>
      <c r="B7401">
        <f>RAND()</f>
        <v/>
      </c>
      <c r="C7401">
        <f>IF(B7401&lt;P_3,3,IF(B7401&lt;P_3+P_4,4,5))</f>
        <v/>
      </c>
      <c r="D7401">
        <f>NORM.S.INV(RAND())</f>
        <v/>
      </c>
      <c r="E7401">
        <f>V0*EXP((rf-q_leak-0.5*sigma^2)*C7401+sigma*SQRT(C7401)*D7401)</f>
        <v/>
      </c>
      <c r="F7401">
        <f>SHL_face*(1+SHL_rate)^C7401</f>
        <v/>
      </c>
      <c r="G7401">
        <f>Pref_face*(1+Pref_rate)^C7401</f>
        <v/>
      </c>
      <c r="H7401">
        <f>MAX(E7401-F7401-G7401,0)</f>
        <v/>
      </c>
      <c r="I7401">
        <f>MIN(E7401,F7401+G7401)+(1-MgmtPct)*H7401</f>
        <v/>
      </c>
      <c r="J7401">
        <f>IF(I7401/SponsorCost&gt;=RatchetTrigger,1,0)</f>
        <v/>
      </c>
      <c r="K7401">
        <f>IF(J7401=1,MgmtPctRatchet,MgmtPct)</f>
        <v/>
      </c>
      <c r="L7401">
        <f>K7401*H7401</f>
        <v/>
      </c>
      <c r="M7401">
        <f>EXP(-rf*C7401)*L7401</f>
        <v/>
      </c>
      <c r="N7401">
        <f>EXP(-rf*C7401)*E7401</f>
        <v/>
      </c>
    </row>
    <row r="7402">
      <c r="A7402" t="n">
        <v>7394</v>
      </c>
      <c r="B7402">
        <f>RAND()</f>
        <v/>
      </c>
      <c r="C7402">
        <f>IF(B7402&lt;P_3,3,IF(B7402&lt;P_3+P_4,4,5))</f>
        <v/>
      </c>
      <c r="D7402">
        <f>NORM.S.INV(RAND())</f>
        <v/>
      </c>
      <c r="E7402">
        <f>V0*EXP((rf-q_leak-0.5*sigma^2)*C7402+sigma*SQRT(C7402)*D7402)</f>
        <v/>
      </c>
      <c r="F7402">
        <f>SHL_face*(1+SHL_rate)^C7402</f>
        <v/>
      </c>
      <c r="G7402">
        <f>Pref_face*(1+Pref_rate)^C7402</f>
        <v/>
      </c>
      <c r="H7402">
        <f>MAX(E7402-F7402-G7402,0)</f>
        <v/>
      </c>
      <c r="I7402">
        <f>MIN(E7402,F7402+G7402)+(1-MgmtPct)*H7402</f>
        <v/>
      </c>
      <c r="J7402">
        <f>IF(I7402/SponsorCost&gt;=RatchetTrigger,1,0)</f>
        <v/>
      </c>
      <c r="K7402">
        <f>IF(J7402=1,MgmtPctRatchet,MgmtPct)</f>
        <v/>
      </c>
      <c r="L7402">
        <f>K7402*H7402</f>
        <v/>
      </c>
      <c r="M7402">
        <f>EXP(-rf*C7402)*L7402</f>
        <v/>
      </c>
      <c r="N7402">
        <f>EXP(-rf*C7402)*E7402</f>
        <v/>
      </c>
    </row>
    <row r="7403">
      <c r="A7403" t="n">
        <v>7395</v>
      </c>
      <c r="B7403">
        <f>RAND()</f>
        <v/>
      </c>
      <c r="C7403">
        <f>IF(B7403&lt;P_3,3,IF(B7403&lt;P_3+P_4,4,5))</f>
        <v/>
      </c>
      <c r="D7403">
        <f>NORM.S.INV(RAND())</f>
        <v/>
      </c>
      <c r="E7403">
        <f>V0*EXP((rf-q_leak-0.5*sigma^2)*C7403+sigma*SQRT(C7403)*D7403)</f>
        <v/>
      </c>
      <c r="F7403">
        <f>SHL_face*(1+SHL_rate)^C7403</f>
        <v/>
      </c>
      <c r="G7403">
        <f>Pref_face*(1+Pref_rate)^C7403</f>
        <v/>
      </c>
      <c r="H7403">
        <f>MAX(E7403-F7403-G7403,0)</f>
        <v/>
      </c>
      <c r="I7403">
        <f>MIN(E7403,F7403+G7403)+(1-MgmtPct)*H7403</f>
        <v/>
      </c>
      <c r="J7403">
        <f>IF(I7403/SponsorCost&gt;=RatchetTrigger,1,0)</f>
        <v/>
      </c>
      <c r="K7403">
        <f>IF(J7403=1,MgmtPctRatchet,MgmtPct)</f>
        <v/>
      </c>
      <c r="L7403">
        <f>K7403*H7403</f>
        <v/>
      </c>
      <c r="M7403">
        <f>EXP(-rf*C7403)*L7403</f>
        <v/>
      </c>
      <c r="N7403">
        <f>EXP(-rf*C7403)*E7403</f>
        <v/>
      </c>
    </row>
    <row r="7404">
      <c r="A7404" t="n">
        <v>7396</v>
      </c>
      <c r="B7404">
        <f>RAND()</f>
        <v/>
      </c>
      <c r="C7404">
        <f>IF(B7404&lt;P_3,3,IF(B7404&lt;P_3+P_4,4,5))</f>
        <v/>
      </c>
      <c r="D7404">
        <f>NORM.S.INV(RAND())</f>
        <v/>
      </c>
      <c r="E7404">
        <f>V0*EXP((rf-q_leak-0.5*sigma^2)*C7404+sigma*SQRT(C7404)*D7404)</f>
        <v/>
      </c>
      <c r="F7404">
        <f>SHL_face*(1+SHL_rate)^C7404</f>
        <v/>
      </c>
      <c r="G7404">
        <f>Pref_face*(1+Pref_rate)^C7404</f>
        <v/>
      </c>
      <c r="H7404">
        <f>MAX(E7404-F7404-G7404,0)</f>
        <v/>
      </c>
      <c r="I7404">
        <f>MIN(E7404,F7404+G7404)+(1-MgmtPct)*H7404</f>
        <v/>
      </c>
      <c r="J7404">
        <f>IF(I7404/SponsorCost&gt;=RatchetTrigger,1,0)</f>
        <v/>
      </c>
      <c r="K7404">
        <f>IF(J7404=1,MgmtPctRatchet,MgmtPct)</f>
        <v/>
      </c>
      <c r="L7404">
        <f>K7404*H7404</f>
        <v/>
      </c>
      <c r="M7404">
        <f>EXP(-rf*C7404)*L7404</f>
        <v/>
      </c>
      <c r="N7404">
        <f>EXP(-rf*C7404)*E7404</f>
        <v/>
      </c>
    </row>
    <row r="7405">
      <c r="A7405" t="n">
        <v>7397</v>
      </c>
      <c r="B7405">
        <f>RAND()</f>
        <v/>
      </c>
      <c r="C7405">
        <f>IF(B7405&lt;P_3,3,IF(B7405&lt;P_3+P_4,4,5))</f>
        <v/>
      </c>
      <c r="D7405">
        <f>NORM.S.INV(RAND())</f>
        <v/>
      </c>
      <c r="E7405">
        <f>V0*EXP((rf-q_leak-0.5*sigma^2)*C7405+sigma*SQRT(C7405)*D7405)</f>
        <v/>
      </c>
      <c r="F7405">
        <f>SHL_face*(1+SHL_rate)^C7405</f>
        <v/>
      </c>
      <c r="G7405">
        <f>Pref_face*(1+Pref_rate)^C7405</f>
        <v/>
      </c>
      <c r="H7405">
        <f>MAX(E7405-F7405-G7405,0)</f>
        <v/>
      </c>
      <c r="I7405">
        <f>MIN(E7405,F7405+G7405)+(1-MgmtPct)*H7405</f>
        <v/>
      </c>
      <c r="J7405">
        <f>IF(I7405/SponsorCost&gt;=RatchetTrigger,1,0)</f>
        <v/>
      </c>
      <c r="K7405">
        <f>IF(J7405=1,MgmtPctRatchet,MgmtPct)</f>
        <v/>
      </c>
      <c r="L7405">
        <f>K7405*H7405</f>
        <v/>
      </c>
      <c r="M7405">
        <f>EXP(-rf*C7405)*L7405</f>
        <v/>
      </c>
      <c r="N7405">
        <f>EXP(-rf*C7405)*E7405</f>
        <v/>
      </c>
    </row>
    <row r="7406">
      <c r="A7406" t="n">
        <v>7398</v>
      </c>
      <c r="B7406">
        <f>RAND()</f>
        <v/>
      </c>
      <c r="C7406">
        <f>IF(B7406&lt;P_3,3,IF(B7406&lt;P_3+P_4,4,5))</f>
        <v/>
      </c>
      <c r="D7406">
        <f>NORM.S.INV(RAND())</f>
        <v/>
      </c>
      <c r="E7406">
        <f>V0*EXP((rf-q_leak-0.5*sigma^2)*C7406+sigma*SQRT(C7406)*D7406)</f>
        <v/>
      </c>
      <c r="F7406">
        <f>SHL_face*(1+SHL_rate)^C7406</f>
        <v/>
      </c>
      <c r="G7406">
        <f>Pref_face*(1+Pref_rate)^C7406</f>
        <v/>
      </c>
      <c r="H7406">
        <f>MAX(E7406-F7406-G7406,0)</f>
        <v/>
      </c>
      <c r="I7406">
        <f>MIN(E7406,F7406+G7406)+(1-MgmtPct)*H7406</f>
        <v/>
      </c>
      <c r="J7406">
        <f>IF(I7406/SponsorCost&gt;=RatchetTrigger,1,0)</f>
        <v/>
      </c>
      <c r="K7406">
        <f>IF(J7406=1,MgmtPctRatchet,MgmtPct)</f>
        <v/>
      </c>
      <c r="L7406">
        <f>K7406*H7406</f>
        <v/>
      </c>
      <c r="M7406">
        <f>EXP(-rf*C7406)*L7406</f>
        <v/>
      </c>
      <c r="N7406">
        <f>EXP(-rf*C7406)*E7406</f>
        <v/>
      </c>
    </row>
    <row r="7407">
      <c r="A7407" t="n">
        <v>7399</v>
      </c>
      <c r="B7407">
        <f>RAND()</f>
        <v/>
      </c>
      <c r="C7407">
        <f>IF(B7407&lt;P_3,3,IF(B7407&lt;P_3+P_4,4,5))</f>
        <v/>
      </c>
      <c r="D7407">
        <f>NORM.S.INV(RAND())</f>
        <v/>
      </c>
      <c r="E7407">
        <f>V0*EXP((rf-q_leak-0.5*sigma^2)*C7407+sigma*SQRT(C7407)*D7407)</f>
        <v/>
      </c>
      <c r="F7407">
        <f>SHL_face*(1+SHL_rate)^C7407</f>
        <v/>
      </c>
      <c r="G7407">
        <f>Pref_face*(1+Pref_rate)^C7407</f>
        <v/>
      </c>
      <c r="H7407">
        <f>MAX(E7407-F7407-G7407,0)</f>
        <v/>
      </c>
      <c r="I7407">
        <f>MIN(E7407,F7407+G7407)+(1-MgmtPct)*H7407</f>
        <v/>
      </c>
      <c r="J7407">
        <f>IF(I7407/SponsorCost&gt;=RatchetTrigger,1,0)</f>
        <v/>
      </c>
      <c r="K7407">
        <f>IF(J7407=1,MgmtPctRatchet,MgmtPct)</f>
        <v/>
      </c>
      <c r="L7407">
        <f>K7407*H7407</f>
        <v/>
      </c>
      <c r="M7407">
        <f>EXP(-rf*C7407)*L7407</f>
        <v/>
      </c>
      <c r="N7407">
        <f>EXP(-rf*C7407)*E7407</f>
        <v/>
      </c>
    </row>
    <row r="7408">
      <c r="A7408" t="n">
        <v>7400</v>
      </c>
      <c r="B7408">
        <f>RAND()</f>
        <v/>
      </c>
      <c r="C7408">
        <f>IF(B7408&lt;P_3,3,IF(B7408&lt;P_3+P_4,4,5))</f>
        <v/>
      </c>
      <c r="D7408">
        <f>NORM.S.INV(RAND())</f>
        <v/>
      </c>
      <c r="E7408">
        <f>V0*EXP((rf-q_leak-0.5*sigma^2)*C7408+sigma*SQRT(C7408)*D7408)</f>
        <v/>
      </c>
      <c r="F7408">
        <f>SHL_face*(1+SHL_rate)^C7408</f>
        <v/>
      </c>
      <c r="G7408">
        <f>Pref_face*(1+Pref_rate)^C7408</f>
        <v/>
      </c>
      <c r="H7408">
        <f>MAX(E7408-F7408-G7408,0)</f>
        <v/>
      </c>
      <c r="I7408">
        <f>MIN(E7408,F7408+G7408)+(1-MgmtPct)*H7408</f>
        <v/>
      </c>
      <c r="J7408">
        <f>IF(I7408/SponsorCost&gt;=RatchetTrigger,1,0)</f>
        <v/>
      </c>
      <c r="K7408">
        <f>IF(J7408=1,MgmtPctRatchet,MgmtPct)</f>
        <v/>
      </c>
      <c r="L7408">
        <f>K7408*H7408</f>
        <v/>
      </c>
      <c r="M7408">
        <f>EXP(-rf*C7408)*L7408</f>
        <v/>
      </c>
      <c r="N7408">
        <f>EXP(-rf*C7408)*E7408</f>
        <v/>
      </c>
    </row>
    <row r="7409">
      <c r="A7409" t="n">
        <v>7401</v>
      </c>
      <c r="B7409">
        <f>RAND()</f>
        <v/>
      </c>
      <c r="C7409">
        <f>IF(B7409&lt;P_3,3,IF(B7409&lt;P_3+P_4,4,5))</f>
        <v/>
      </c>
      <c r="D7409">
        <f>NORM.S.INV(RAND())</f>
        <v/>
      </c>
      <c r="E7409">
        <f>V0*EXP((rf-q_leak-0.5*sigma^2)*C7409+sigma*SQRT(C7409)*D7409)</f>
        <v/>
      </c>
      <c r="F7409">
        <f>SHL_face*(1+SHL_rate)^C7409</f>
        <v/>
      </c>
      <c r="G7409">
        <f>Pref_face*(1+Pref_rate)^C7409</f>
        <v/>
      </c>
      <c r="H7409">
        <f>MAX(E7409-F7409-G7409,0)</f>
        <v/>
      </c>
      <c r="I7409">
        <f>MIN(E7409,F7409+G7409)+(1-MgmtPct)*H7409</f>
        <v/>
      </c>
      <c r="J7409">
        <f>IF(I7409/SponsorCost&gt;=RatchetTrigger,1,0)</f>
        <v/>
      </c>
      <c r="K7409">
        <f>IF(J7409=1,MgmtPctRatchet,MgmtPct)</f>
        <v/>
      </c>
      <c r="L7409">
        <f>K7409*H7409</f>
        <v/>
      </c>
      <c r="M7409">
        <f>EXP(-rf*C7409)*L7409</f>
        <v/>
      </c>
      <c r="N7409">
        <f>EXP(-rf*C7409)*E7409</f>
        <v/>
      </c>
    </row>
    <row r="7410">
      <c r="A7410" t="n">
        <v>7402</v>
      </c>
      <c r="B7410">
        <f>RAND()</f>
        <v/>
      </c>
      <c r="C7410">
        <f>IF(B7410&lt;P_3,3,IF(B7410&lt;P_3+P_4,4,5))</f>
        <v/>
      </c>
      <c r="D7410">
        <f>NORM.S.INV(RAND())</f>
        <v/>
      </c>
      <c r="E7410">
        <f>V0*EXP((rf-q_leak-0.5*sigma^2)*C7410+sigma*SQRT(C7410)*D7410)</f>
        <v/>
      </c>
      <c r="F7410">
        <f>SHL_face*(1+SHL_rate)^C7410</f>
        <v/>
      </c>
      <c r="G7410">
        <f>Pref_face*(1+Pref_rate)^C7410</f>
        <v/>
      </c>
      <c r="H7410">
        <f>MAX(E7410-F7410-G7410,0)</f>
        <v/>
      </c>
      <c r="I7410">
        <f>MIN(E7410,F7410+G7410)+(1-MgmtPct)*H7410</f>
        <v/>
      </c>
      <c r="J7410">
        <f>IF(I7410/SponsorCost&gt;=RatchetTrigger,1,0)</f>
        <v/>
      </c>
      <c r="K7410">
        <f>IF(J7410=1,MgmtPctRatchet,MgmtPct)</f>
        <v/>
      </c>
      <c r="L7410">
        <f>K7410*H7410</f>
        <v/>
      </c>
      <c r="M7410">
        <f>EXP(-rf*C7410)*L7410</f>
        <v/>
      </c>
      <c r="N7410">
        <f>EXP(-rf*C7410)*E7410</f>
        <v/>
      </c>
    </row>
    <row r="7411">
      <c r="A7411" t="n">
        <v>7403</v>
      </c>
      <c r="B7411">
        <f>RAND()</f>
        <v/>
      </c>
      <c r="C7411">
        <f>IF(B7411&lt;P_3,3,IF(B7411&lt;P_3+P_4,4,5))</f>
        <v/>
      </c>
      <c r="D7411">
        <f>NORM.S.INV(RAND())</f>
        <v/>
      </c>
      <c r="E7411">
        <f>V0*EXP((rf-q_leak-0.5*sigma^2)*C7411+sigma*SQRT(C7411)*D7411)</f>
        <v/>
      </c>
      <c r="F7411">
        <f>SHL_face*(1+SHL_rate)^C7411</f>
        <v/>
      </c>
      <c r="G7411">
        <f>Pref_face*(1+Pref_rate)^C7411</f>
        <v/>
      </c>
      <c r="H7411">
        <f>MAX(E7411-F7411-G7411,0)</f>
        <v/>
      </c>
      <c r="I7411">
        <f>MIN(E7411,F7411+G7411)+(1-MgmtPct)*H7411</f>
        <v/>
      </c>
      <c r="J7411">
        <f>IF(I7411/SponsorCost&gt;=RatchetTrigger,1,0)</f>
        <v/>
      </c>
      <c r="K7411">
        <f>IF(J7411=1,MgmtPctRatchet,MgmtPct)</f>
        <v/>
      </c>
      <c r="L7411">
        <f>K7411*H7411</f>
        <v/>
      </c>
      <c r="M7411">
        <f>EXP(-rf*C7411)*L7411</f>
        <v/>
      </c>
      <c r="N7411">
        <f>EXP(-rf*C7411)*E7411</f>
        <v/>
      </c>
    </row>
    <row r="7412">
      <c r="A7412" t="n">
        <v>7404</v>
      </c>
      <c r="B7412">
        <f>RAND()</f>
        <v/>
      </c>
      <c r="C7412">
        <f>IF(B7412&lt;P_3,3,IF(B7412&lt;P_3+P_4,4,5))</f>
        <v/>
      </c>
      <c r="D7412">
        <f>NORM.S.INV(RAND())</f>
        <v/>
      </c>
      <c r="E7412">
        <f>V0*EXP((rf-q_leak-0.5*sigma^2)*C7412+sigma*SQRT(C7412)*D7412)</f>
        <v/>
      </c>
      <c r="F7412">
        <f>SHL_face*(1+SHL_rate)^C7412</f>
        <v/>
      </c>
      <c r="G7412">
        <f>Pref_face*(1+Pref_rate)^C7412</f>
        <v/>
      </c>
      <c r="H7412">
        <f>MAX(E7412-F7412-G7412,0)</f>
        <v/>
      </c>
      <c r="I7412">
        <f>MIN(E7412,F7412+G7412)+(1-MgmtPct)*H7412</f>
        <v/>
      </c>
      <c r="J7412">
        <f>IF(I7412/SponsorCost&gt;=RatchetTrigger,1,0)</f>
        <v/>
      </c>
      <c r="K7412">
        <f>IF(J7412=1,MgmtPctRatchet,MgmtPct)</f>
        <v/>
      </c>
      <c r="L7412">
        <f>K7412*H7412</f>
        <v/>
      </c>
      <c r="M7412">
        <f>EXP(-rf*C7412)*L7412</f>
        <v/>
      </c>
      <c r="N7412">
        <f>EXP(-rf*C7412)*E7412</f>
        <v/>
      </c>
    </row>
    <row r="7413">
      <c r="A7413" t="n">
        <v>7405</v>
      </c>
      <c r="B7413">
        <f>RAND()</f>
        <v/>
      </c>
      <c r="C7413">
        <f>IF(B7413&lt;P_3,3,IF(B7413&lt;P_3+P_4,4,5))</f>
        <v/>
      </c>
      <c r="D7413">
        <f>NORM.S.INV(RAND())</f>
        <v/>
      </c>
      <c r="E7413">
        <f>V0*EXP((rf-q_leak-0.5*sigma^2)*C7413+sigma*SQRT(C7413)*D7413)</f>
        <v/>
      </c>
      <c r="F7413">
        <f>SHL_face*(1+SHL_rate)^C7413</f>
        <v/>
      </c>
      <c r="G7413">
        <f>Pref_face*(1+Pref_rate)^C7413</f>
        <v/>
      </c>
      <c r="H7413">
        <f>MAX(E7413-F7413-G7413,0)</f>
        <v/>
      </c>
      <c r="I7413">
        <f>MIN(E7413,F7413+G7413)+(1-MgmtPct)*H7413</f>
        <v/>
      </c>
      <c r="J7413">
        <f>IF(I7413/SponsorCost&gt;=RatchetTrigger,1,0)</f>
        <v/>
      </c>
      <c r="K7413">
        <f>IF(J7413=1,MgmtPctRatchet,MgmtPct)</f>
        <v/>
      </c>
      <c r="L7413">
        <f>K7413*H7413</f>
        <v/>
      </c>
      <c r="M7413">
        <f>EXP(-rf*C7413)*L7413</f>
        <v/>
      </c>
      <c r="N7413">
        <f>EXP(-rf*C7413)*E7413</f>
        <v/>
      </c>
    </row>
    <row r="7414">
      <c r="A7414" t="n">
        <v>7406</v>
      </c>
      <c r="B7414">
        <f>RAND()</f>
        <v/>
      </c>
      <c r="C7414">
        <f>IF(B7414&lt;P_3,3,IF(B7414&lt;P_3+P_4,4,5))</f>
        <v/>
      </c>
      <c r="D7414">
        <f>NORM.S.INV(RAND())</f>
        <v/>
      </c>
      <c r="E7414">
        <f>V0*EXP((rf-q_leak-0.5*sigma^2)*C7414+sigma*SQRT(C7414)*D7414)</f>
        <v/>
      </c>
      <c r="F7414">
        <f>SHL_face*(1+SHL_rate)^C7414</f>
        <v/>
      </c>
      <c r="G7414">
        <f>Pref_face*(1+Pref_rate)^C7414</f>
        <v/>
      </c>
      <c r="H7414">
        <f>MAX(E7414-F7414-G7414,0)</f>
        <v/>
      </c>
      <c r="I7414">
        <f>MIN(E7414,F7414+G7414)+(1-MgmtPct)*H7414</f>
        <v/>
      </c>
      <c r="J7414">
        <f>IF(I7414/SponsorCost&gt;=RatchetTrigger,1,0)</f>
        <v/>
      </c>
      <c r="K7414">
        <f>IF(J7414=1,MgmtPctRatchet,MgmtPct)</f>
        <v/>
      </c>
      <c r="L7414">
        <f>K7414*H7414</f>
        <v/>
      </c>
      <c r="M7414">
        <f>EXP(-rf*C7414)*L7414</f>
        <v/>
      </c>
      <c r="N7414">
        <f>EXP(-rf*C7414)*E7414</f>
        <v/>
      </c>
    </row>
    <row r="7415">
      <c r="A7415" t="n">
        <v>7407</v>
      </c>
      <c r="B7415">
        <f>RAND()</f>
        <v/>
      </c>
      <c r="C7415">
        <f>IF(B7415&lt;P_3,3,IF(B7415&lt;P_3+P_4,4,5))</f>
        <v/>
      </c>
      <c r="D7415">
        <f>NORM.S.INV(RAND())</f>
        <v/>
      </c>
      <c r="E7415">
        <f>V0*EXP((rf-q_leak-0.5*sigma^2)*C7415+sigma*SQRT(C7415)*D7415)</f>
        <v/>
      </c>
      <c r="F7415">
        <f>SHL_face*(1+SHL_rate)^C7415</f>
        <v/>
      </c>
      <c r="G7415">
        <f>Pref_face*(1+Pref_rate)^C7415</f>
        <v/>
      </c>
      <c r="H7415">
        <f>MAX(E7415-F7415-G7415,0)</f>
        <v/>
      </c>
      <c r="I7415">
        <f>MIN(E7415,F7415+G7415)+(1-MgmtPct)*H7415</f>
        <v/>
      </c>
      <c r="J7415">
        <f>IF(I7415/SponsorCost&gt;=RatchetTrigger,1,0)</f>
        <v/>
      </c>
      <c r="K7415">
        <f>IF(J7415=1,MgmtPctRatchet,MgmtPct)</f>
        <v/>
      </c>
      <c r="L7415">
        <f>K7415*H7415</f>
        <v/>
      </c>
      <c r="M7415">
        <f>EXP(-rf*C7415)*L7415</f>
        <v/>
      </c>
      <c r="N7415">
        <f>EXP(-rf*C7415)*E7415</f>
        <v/>
      </c>
    </row>
    <row r="7416">
      <c r="A7416" t="n">
        <v>7408</v>
      </c>
      <c r="B7416">
        <f>RAND()</f>
        <v/>
      </c>
      <c r="C7416">
        <f>IF(B7416&lt;P_3,3,IF(B7416&lt;P_3+P_4,4,5))</f>
        <v/>
      </c>
      <c r="D7416">
        <f>NORM.S.INV(RAND())</f>
        <v/>
      </c>
      <c r="E7416">
        <f>V0*EXP((rf-q_leak-0.5*sigma^2)*C7416+sigma*SQRT(C7416)*D7416)</f>
        <v/>
      </c>
      <c r="F7416">
        <f>SHL_face*(1+SHL_rate)^C7416</f>
        <v/>
      </c>
      <c r="G7416">
        <f>Pref_face*(1+Pref_rate)^C7416</f>
        <v/>
      </c>
      <c r="H7416">
        <f>MAX(E7416-F7416-G7416,0)</f>
        <v/>
      </c>
      <c r="I7416">
        <f>MIN(E7416,F7416+G7416)+(1-MgmtPct)*H7416</f>
        <v/>
      </c>
      <c r="J7416">
        <f>IF(I7416/SponsorCost&gt;=RatchetTrigger,1,0)</f>
        <v/>
      </c>
      <c r="K7416">
        <f>IF(J7416=1,MgmtPctRatchet,MgmtPct)</f>
        <v/>
      </c>
      <c r="L7416">
        <f>K7416*H7416</f>
        <v/>
      </c>
      <c r="M7416">
        <f>EXP(-rf*C7416)*L7416</f>
        <v/>
      </c>
      <c r="N7416">
        <f>EXP(-rf*C7416)*E7416</f>
        <v/>
      </c>
    </row>
    <row r="7417">
      <c r="A7417" t="n">
        <v>7409</v>
      </c>
      <c r="B7417">
        <f>RAND()</f>
        <v/>
      </c>
      <c r="C7417">
        <f>IF(B7417&lt;P_3,3,IF(B7417&lt;P_3+P_4,4,5))</f>
        <v/>
      </c>
      <c r="D7417">
        <f>NORM.S.INV(RAND())</f>
        <v/>
      </c>
      <c r="E7417">
        <f>V0*EXP((rf-q_leak-0.5*sigma^2)*C7417+sigma*SQRT(C7417)*D7417)</f>
        <v/>
      </c>
      <c r="F7417">
        <f>SHL_face*(1+SHL_rate)^C7417</f>
        <v/>
      </c>
      <c r="G7417">
        <f>Pref_face*(1+Pref_rate)^C7417</f>
        <v/>
      </c>
      <c r="H7417">
        <f>MAX(E7417-F7417-G7417,0)</f>
        <v/>
      </c>
      <c r="I7417">
        <f>MIN(E7417,F7417+G7417)+(1-MgmtPct)*H7417</f>
        <v/>
      </c>
      <c r="J7417">
        <f>IF(I7417/SponsorCost&gt;=RatchetTrigger,1,0)</f>
        <v/>
      </c>
      <c r="K7417">
        <f>IF(J7417=1,MgmtPctRatchet,MgmtPct)</f>
        <v/>
      </c>
      <c r="L7417">
        <f>K7417*H7417</f>
        <v/>
      </c>
      <c r="M7417">
        <f>EXP(-rf*C7417)*L7417</f>
        <v/>
      </c>
      <c r="N7417">
        <f>EXP(-rf*C7417)*E7417</f>
        <v/>
      </c>
    </row>
    <row r="7418">
      <c r="A7418" t="n">
        <v>7410</v>
      </c>
      <c r="B7418">
        <f>RAND()</f>
        <v/>
      </c>
      <c r="C7418">
        <f>IF(B7418&lt;P_3,3,IF(B7418&lt;P_3+P_4,4,5))</f>
        <v/>
      </c>
      <c r="D7418">
        <f>NORM.S.INV(RAND())</f>
        <v/>
      </c>
      <c r="E7418">
        <f>V0*EXP((rf-q_leak-0.5*sigma^2)*C7418+sigma*SQRT(C7418)*D7418)</f>
        <v/>
      </c>
      <c r="F7418">
        <f>SHL_face*(1+SHL_rate)^C7418</f>
        <v/>
      </c>
      <c r="G7418">
        <f>Pref_face*(1+Pref_rate)^C7418</f>
        <v/>
      </c>
      <c r="H7418">
        <f>MAX(E7418-F7418-G7418,0)</f>
        <v/>
      </c>
      <c r="I7418">
        <f>MIN(E7418,F7418+G7418)+(1-MgmtPct)*H7418</f>
        <v/>
      </c>
      <c r="J7418">
        <f>IF(I7418/SponsorCost&gt;=RatchetTrigger,1,0)</f>
        <v/>
      </c>
      <c r="K7418">
        <f>IF(J7418=1,MgmtPctRatchet,MgmtPct)</f>
        <v/>
      </c>
      <c r="L7418">
        <f>K7418*H7418</f>
        <v/>
      </c>
      <c r="M7418">
        <f>EXP(-rf*C7418)*L7418</f>
        <v/>
      </c>
      <c r="N7418">
        <f>EXP(-rf*C7418)*E7418</f>
        <v/>
      </c>
    </row>
    <row r="7419">
      <c r="A7419" t="n">
        <v>7411</v>
      </c>
      <c r="B7419">
        <f>RAND()</f>
        <v/>
      </c>
      <c r="C7419">
        <f>IF(B7419&lt;P_3,3,IF(B7419&lt;P_3+P_4,4,5))</f>
        <v/>
      </c>
      <c r="D7419">
        <f>NORM.S.INV(RAND())</f>
        <v/>
      </c>
      <c r="E7419">
        <f>V0*EXP((rf-q_leak-0.5*sigma^2)*C7419+sigma*SQRT(C7419)*D7419)</f>
        <v/>
      </c>
      <c r="F7419">
        <f>SHL_face*(1+SHL_rate)^C7419</f>
        <v/>
      </c>
      <c r="G7419">
        <f>Pref_face*(1+Pref_rate)^C7419</f>
        <v/>
      </c>
      <c r="H7419">
        <f>MAX(E7419-F7419-G7419,0)</f>
        <v/>
      </c>
      <c r="I7419">
        <f>MIN(E7419,F7419+G7419)+(1-MgmtPct)*H7419</f>
        <v/>
      </c>
      <c r="J7419">
        <f>IF(I7419/SponsorCost&gt;=RatchetTrigger,1,0)</f>
        <v/>
      </c>
      <c r="K7419">
        <f>IF(J7419=1,MgmtPctRatchet,MgmtPct)</f>
        <v/>
      </c>
      <c r="L7419">
        <f>K7419*H7419</f>
        <v/>
      </c>
      <c r="M7419">
        <f>EXP(-rf*C7419)*L7419</f>
        <v/>
      </c>
      <c r="N7419">
        <f>EXP(-rf*C7419)*E7419</f>
        <v/>
      </c>
    </row>
    <row r="7420">
      <c r="A7420" t="n">
        <v>7412</v>
      </c>
      <c r="B7420">
        <f>RAND()</f>
        <v/>
      </c>
      <c r="C7420">
        <f>IF(B7420&lt;P_3,3,IF(B7420&lt;P_3+P_4,4,5))</f>
        <v/>
      </c>
      <c r="D7420">
        <f>NORM.S.INV(RAND())</f>
        <v/>
      </c>
      <c r="E7420">
        <f>V0*EXP((rf-q_leak-0.5*sigma^2)*C7420+sigma*SQRT(C7420)*D7420)</f>
        <v/>
      </c>
      <c r="F7420">
        <f>SHL_face*(1+SHL_rate)^C7420</f>
        <v/>
      </c>
      <c r="G7420">
        <f>Pref_face*(1+Pref_rate)^C7420</f>
        <v/>
      </c>
      <c r="H7420">
        <f>MAX(E7420-F7420-G7420,0)</f>
        <v/>
      </c>
      <c r="I7420">
        <f>MIN(E7420,F7420+G7420)+(1-MgmtPct)*H7420</f>
        <v/>
      </c>
      <c r="J7420">
        <f>IF(I7420/SponsorCost&gt;=RatchetTrigger,1,0)</f>
        <v/>
      </c>
      <c r="K7420">
        <f>IF(J7420=1,MgmtPctRatchet,MgmtPct)</f>
        <v/>
      </c>
      <c r="L7420">
        <f>K7420*H7420</f>
        <v/>
      </c>
      <c r="M7420">
        <f>EXP(-rf*C7420)*L7420</f>
        <v/>
      </c>
      <c r="N7420">
        <f>EXP(-rf*C7420)*E7420</f>
        <v/>
      </c>
    </row>
    <row r="7421">
      <c r="A7421" t="n">
        <v>7413</v>
      </c>
      <c r="B7421">
        <f>RAND()</f>
        <v/>
      </c>
      <c r="C7421">
        <f>IF(B7421&lt;P_3,3,IF(B7421&lt;P_3+P_4,4,5))</f>
        <v/>
      </c>
      <c r="D7421">
        <f>NORM.S.INV(RAND())</f>
        <v/>
      </c>
      <c r="E7421">
        <f>V0*EXP((rf-q_leak-0.5*sigma^2)*C7421+sigma*SQRT(C7421)*D7421)</f>
        <v/>
      </c>
      <c r="F7421">
        <f>SHL_face*(1+SHL_rate)^C7421</f>
        <v/>
      </c>
      <c r="G7421">
        <f>Pref_face*(1+Pref_rate)^C7421</f>
        <v/>
      </c>
      <c r="H7421">
        <f>MAX(E7421-F7421-G7421,0)</f>
        <v/>
      </c>
      <c r="I7421">
        <f>MIN(E7421,F7421+G7421)+(1-MgmtPct)*H7421</f>
        <v/>
      </c>
      <c r="J7421">
        <f>IF(I7421/SponsorCost&gt;=RatchetTrigger,1,0)</f>
        <v/>
      </c>
      <c r="K7421">
        <f>IF(J7421=1,MgmtPctRatchet,MgmtPct)</f>
        <v/>
      </c>
      <c r="L7421">
        <f>K7421*H7421</f>
        <v/>
      </c>
      <c r="M7421">
        <f>EXP(-rf*C7421)*L7421</f>
        <v/>
      </c>
      <c r="N7421">
        <f>EXP(-rf*C7421)*E7421</f>
        <v/>
      </c>
    </row>
    <row r="7422">
      <c r="A7422" t="n">
        <v>7414</v>
      </c>
      <c r="B7422">
        <f>RAND()</f>
        <v/>
      </c>
      <c r="C7422">
        <f>IF(B7422&lt;P_3,3,IF(B7422&lt;P_3+P_4,4,5))</f>
        <v/>
      </c>
      <c r="D7422">
        <f>NORM.S.INV(RAND())</f>
        <v/>
      </c>
      <c r="E7422">
        <f>V0*EXP((rf-q_leak-0.5*sigma^2)*C7422+sigma*SQRT(C7422)*D7422)</f>
        <v/>
      </c>
      <c r="F7422">
        <f>SHL_face*(1+SHL_rate)^C7422</f>
        <v/>
      </c>
      <c r="G7422">
        <f>Pref_face*(1+Pref_rate)^C7422</f>
        <v/>
      </c>
      <c r="H7422">
        <f>MAX(E7422-F7422-G7422,0)</f>
        <v/>
      </c>
      <c r="I7422">
        <f>MIN(E7422,F7422+G7422)+(1-MgmtPct)*H7422</f>
        <v/>
      </c>
      <c r="J7422">
        <f>IF(I7422/SponsorCost&gt;=RatchetTrigger,1,0)</f>
        <v/>
      </c>
      <c r="K7422">
        <f>IF(J7422=1,MgmtPctRatchet,MgmtPct)</f>
        <v/>
      </c>
      <c r="L7422">
        <f>K7422*H7422</f>
        <v/>
      </c>
      <c r="M7422">
        <f>EXP(-rf*C7422)*L7422</f>
        <v/>
      </c>
      <c r="N7422">
        <f>EXP(-rf*C7422)*E7422</f>
        <v/>
      </c>
    </row>
    <row r="7423">
      <c r="A7423" t="n">
        <v>7415</v>
      </c>
      <c r="B7423">
        <f>RAND()</f>
        <v/>
      </c>
      <c r="C7423">
        <f>IF(B7423&lt;P_3,3,IF(B7423&lt;P_3+P_4,4,5))</f>
        <v/>
      </c>
      <c r="D7423">
        <f>NORM.S.INV(RAND())</f>
        <v/>
      </c>
      <c r="E7423">
        <f>V0*EXP((rf-q_leak-0.5*sigma^2)*C7423+sigma*SQRT(C7423)*D7423)</f>
        <v/>
      </c>
      <c r="F7423">
        <f>SHL_face*(1+SHL_rate)^C7423</f>
        <v/>
      </c>
      <c r="G7423">
        <f>Pref_face*(1+Pref_rate)^C7423</f>
        <v/>
      </c>
      <c r="H7423">
        <f>MAX(E7423-F7423-G7423,0)</f>
        <v/>
      </c>
      <c r="I7423">
        <f>MIN(E7423,F7423+G7423)+(1-MgmtPct)*H7423</f>
        <v/>
      </c>
      <c r="J7423">
        <f>IF(I7423/SponsorCost&gt;=RatchetTrigger,1,0)</f>
        <v/>
      </c>
      <c r="K7423">
        <f>IF(J7423=1,MgmtPctRatchet,MgmtPct)</f>
        <v/>
      </c>
      <c r="L7423">
        <f>K7423*H7423</f>
        <v/>
      </c>
      <c r="M7423">
        <f>EXP(-rf*C7423)*L7423</f>
        <v/>
      </c>
      <c r="N7423">
        <f>EXP(-rf*C7423)*E7423</f>
        <v/>
      </c>
    </row>
    <row r="7424">
      <c r="A7424" t="n">
        <v>7416</v>
      </c>
      <c r="B7424">
        <f>RAND()</f>
        <v/>
      </c>
      <c r="C7424">
        <f>IF(B7424&lt;P_3,3,IF(B7424&lt;P_3+P_4,4,5))</f>
        <v/>
      </c>
      <c r="D7424">
        <f>NORM.S.INV(RAND())</f>
        <v/>
      </c>
      <c r="E7424">
        <f>V0*EXP((rf-q_leak-0.5*sigma^2)*C7424+sigma*SQRT(C7424)*D7424)</f>
        <v/>
      </c>
      <c r="F7424">
        <f>SHL_face*(1+SHL_rate)^C7424</f>
        <v/>
      </c>
      <c r="G7424">
        <f>Pref_face*(1+Pref_rate)^C7424</f>
        <v/>
      </c>
      <c r="H7424">
        <f>MAX(E7424-F7424-G7424,0)</f>
        <v/>
      </c>
      <c r="I7424">
        <f>MIN(E7424,F7424+G7424)+(1-MgmtPct)*H7424</f>
        <v/>
      </c>
      <c r="J7424">
        <f>IF(I7424/SponsorCost&gt;=RatchetTrigger,1,0)</f>
        <v/>
      </c>
      <c r="K7424">
        <f>IF(J7424=1,MgmtPctRatchet,MgmtPct)</f>
        <v/>
      </c>
      <c r="L7424">
        <f>K7424*H7424</f>
        <v/>
      </c>
      <c r="M7424">
        <f>EXP(-rf*C7424)*L7424</f>
        <v/>
      </c>
      <c r="N7424">
        <f>EXP(-rf*C7424)*E7424</f>
        <v/>
      </c>
    </row>
    <row r="7425">
      <c r="A7425" t="n">
        <v>7417</v>
      </c>
      <c r="B7425">
        <f>RAND()</f>
        <v/>
      </c>
      <c r="C7425">
        <f>IF(B7425&lt;P_3,3,IF(B7425&lt;P_3+P_4,4,5))</f>
        <v/>
      </c>
      <c r="D7425">
        <f>NORM.S.INV(RAND())</f>
        <v/>
      </c>
      <c r="E7425">
        <f>V0*EXP((rf-q_leak-0.5*sigma^2)*C7425+sigma*SQRT(C7425)*D7425)</f>
        <v/>
      </c>
      <c r="F7425">
        <f>SHL_face*(1+SHL_rate)^C7425</f>
        <v/>
      </c>
      <c r="G7425">
        <f>Pref_face*(1+Pref_rate)^C7425</f>
        <v/>
      </c>
      <c r="H7425">
        <f>MAX(E7425-F7425-G7425,0)</f>
        <v/>
      </c>
      <c r="I7425">
        <f>MIN(E7425,F7425+G7425)+(1-MgmtPct)*H7425</f>
        <v/>
      </c>
      <c r="J7425">
        <f>IF(I7425/SponsorCost&gt;=RatchetTrigger,1,0)</f>
        <v/>
      </c>
      <c r="K7425">
        <f>IF(J7425=1,MgmtPctRatchet,MgmtPct)</f>
        <v/>
      </c>
      <c r="L7425">
        <f>K7425*H7425</f>
        <v/>
      </c>
      <c r="M7425">
        <f>EXP(-rf*C7425)*L7425</f>
        <v/>
      </c>
      <c r="N7425">
        <f>EXP(-rf*C7425)*E7425</f>
        <v/>
      </c>
    </row>
    <row r="7426">
      <c r="A7426" t="n">
        <v>7418</v>
      </c>
      <c r="B7426">
        <f>RAND()</f>
        <v/>
      </c>
      <c r="C7426">
        <f>IF(B7426&lt;P_3,3,IF(B7426&lt;P_3+P_4,4,5))</f>
        <v/>
      </c>
      <c r="D7426">
        <f>NORM.S.INV(RAND())</f>
        <v/>
      </c>
      <c r="E7426">
        <f>V0*EXP((rf-q_leak-0.5*sigma^2)*C7426+sigma*SQRT(C7426)*D7426)</f>
        <v/>
      </c>
      <c r="F7426">
        <f>SHL_face*(1+SHL_rate)^C7426</f>
        <v/>
      </c>
      <c r="G7426">
        <f>Pref_face*(1+Pref_rate)^C7426</f>
        <v/>
      </c>
      <c r="H7426">
        <f>MAX(E7426-F7426-G7426,0)</f>
        <v/>
      </c>
      <c r="I7426">
        <f>MIN(E7426,F7426+G7426)+(1-MgmtPct)*H7426</f>
        <v/>
      </c>
      <c r="J7426">
        <f>IF(I7426/SponsorCost&gt;=RatchetTrigger,1,0)</f>
        <v/>
      </c>
      <c r="K7426">
        <f>IF(J7426=1,MgmtPctRatchet,MgmtPct)</f>
        <v/>
      </c>
      <c r="L7426">
        <f>K7426*H7426</f>
        <v/>
      </c>
      <c r="M7426">
        <f>EXP(-rf*C7426)*L7426</f>
        <v/>
      </c>
      <c r="N7426">
        <f>EXP(-rf*C7426)*E7426</f>
        <v/>
      </c>
    </row>
    <row r="7427">
      <c r="A7427" t="n">
        <v>7419</v>
      </c>
      <c r="B7427">
        <f>RAND()</f>
        <v/>
      </c>
      <c r="C7427">
        <f>IF(B7427&lt;P_3,3,IF(B7427&lt;P_3+P_4,4,5))</f>
        <v/>
      </c>
      <c r="D7427">
        <f>NORM.S.INV(RAND())</f>
        <v/>
      </c>
      <c r="E7427">
        <f>V0*EXP((rf-q_leak-0.5*sigma^2)*C7427+sigma*SQRT(C7427)*D7427)</f>
        <v/>
      </c>
      <c r="F7427">
        <f>SHL_face*(1+SHL_rate)^C7427</f>
        <v/>
      </c>
      <c r="G7427">
        <f>Pref_face*(1+Pref_rate)^C7427</f>
        <v/>
      </c>
      <c r="H7427">
        <f>MAX(E7427-F7427-G7427,0)</f>
        <v/>
      </c>
      <c r="I7427">
        <f>MIN(E7427,F7427+G7427)+(1-MgmtPct)*H7427</f>
        <v/>
      </c>
      <c r="J7427">
        <f>IF(I7427/SponsorCost&gt;=RatchetTrigger,1,0)</f>
        <v/>
      </c>
      <c r="K7427">
        <f>IF(J7427=1,MgmtPctRatchet,MgmtPct)</f>
        <v/>
      </c>
      <c r="L7427">
        <f>K7427*H7427</f>
        <v/>
      </c>
      <c r="M7427">
        <f>EXP(-rf*C7427)*L7427</f>
        <v/>
      </c>
      <c r="N7427">
        <f>EXP(-rf*C7427)*E7427</f>
        <v/>
      </c>
    </row>
    <row r="7428">
      <c r="A7428" t="n">
        <v>7420</v>
      </c>
      <c r="B7428">
        <f>RAND()</f>
        <v/>
      </c>
      <c r="C7428">
        <f>IF(B7428&lt;P_3,3,IF(B7428&lt;P_3+P_4,4,5))</f>
        <v/>
      </c>
      <c r="D7428">
        <f>NORM.S.INV(RAND())</f>
        <v/>
      </c>
      <c r="E7428">
        <f>V0*EXP((rf-q_leak-0.5*sigma^2)*C7428+sigma*SQRT(C7428)*D7428)</f>
        <v/>
      </c>
      <c r="F7428">
        <f>SHL_face*(1+SHL_rate)^C7428</f>
        <v/>
      </c>
      <c r="G7428">
        <f>Pref_face*(1+Pref_rate)^C7428</f>
        <v/>
      </c>
      <c r="H7428">
        <f>MAX(E7428-F7428-G7428,0)</f>
        <v/>
      </c>
      <c r="I7428">
        <f>MIN(E7428,F7428+G7428)+(1-MgmtPct)*H7428</f>
        <v/>
      </c>
      <c r="J7428">
        <f>IF(I7428/SponsorCost&gt;=RatchetTrigger,1,0)</f>
        <v/>
      </c>
      <c r="K7428">
        <f>IF(J7428=1,MgmtPctRatchet,MgmtPct)</f>
        <v/>
      </c>
      <c r="L7428">
        <f>K7428*H7428</f>
        <v/>
      </c>
      <c r="M7428">
        <f>EXP(-rf*C7428)*L7428</f>
        <v/>
      </c>
      <c r="N7428">
        <f>EXP(-rf*C7428)*E7428</f>
        <v/>
      </c>
    </row>
    <row r="7429">
      <c r="A7429" t="n">
        <v>7421</v>
      </c>
      <c r="B7429">
        <f>RAND()</f>
        <v/>
      </c>
      <c r="C7429">
        <f>IF(B7429&lt;P_3,3,IF(B7429&lt;P_3+P_4,4,5))</f>
        <v/>
      </c>
      <c r="D7429">
        <f>NORM.S.INV(RAND())</f>
        <v/>
      </c>
      <c r="E7429">
        <f>V0*EXP((rf-q_leak-0.5*sigma^2)*C7429+sigma*SQRT(C7429)*D7429)</f>
        <v/>
      </c>
      <c r="F7429">
        <f>SHL_face*(1+SHL_rate)^C7429</f>
        <v/>
      </c>
      <c r="G7429">
        <f>Pref_face*(1+Pref_rate)^C7429</f>
        <v/>
      </c>
      <c r="H7429">
        <f>MAX(E7429-F7429-G7429,0)</f>
        <v/>
      </c>
      <c r="I7429">
        <f>MIN(E7429,F7429+G7429)+(1-MgmtPct)*H7429</f>
        <v/>
      </c>
      <c r="J7429">
        <f>IF(I7429/SponsorCost&gt;=RatchetTrigger,1,0)</f>
        <v/>
      </c>
      <c r="K7429">
        <f>IF(J7429=1,MgmtPctRatchet,MgmtPct)</f>
        <v/>
      </c>
      <c r="L7429">
        <f>K7429*H7429</f>
        <v/>
      </c>
      <c r="M7429">
        <f>EXP(-rf*C7429)*L7429</f>
        <v/>
      </c>
      <c r="N7429">
        <f>EXP(-rf*C7429)*E7429</f>
        <v/>
      </c>
    </row>
    <row r="7430">
      <c r="A7430" t="n">
        <v>7422</v>
      </c>
      <c r="B7430">
        <f>RAND()</f>
        <v/>
      </c>
      <c r="C7430">
        <f>IF(B7430&lt;P_3,3,IF(B7430&lt;P_3+P_4,4,5))</f>
        <v/>
      </c>
      <c r="D7430">
        <f>NORM.S.INV(RAND())</f>
        <v/>
      </c>
      <c r="E7430">
        <f>V0*EXP((rf-q_leak-0.5*sigma^2)*C7430+sigma*SQRT(C7430)*D7430)</f>
        <v/>
      </c>
      <c r="F7430">
        <f>SHL_face*(1+SHL_rate)^C7430</f>
        <v/>
      </c>
      <c r="G7430">
        <f>Pref_face*(1+Pref_rate)^C7430</f>
        <v/>
      </c>
      <c r="H7430">
        <f>MAX(E7430-F7430-G7430,0)</f>
        <v/>
      </c>
      <c r="I7430">
        <f>MIN(E7430,F7430+G7430)+(1-MgmtPct)*H7430</f>
        <v/>
      </c>
      <c r="J7430">
        <f>IF(I7430/SponsorCost&gt;=RatchetTrigger,1,0)</f>
        <v/>
      </c>
      <c r="K7430">
        <f>IF(J7430=1,MgmtPctRatchet,MgmtPct)</f>
        <v/>
      </c>
      <c r="L7430">
        <f>K7430*H7430</f>
        <v/>
      </c>
      <c r="M7430">
        <f>EXP(-rf*C7430)*L7430</f>
        <v/>
      </c>
      <c r="N7430">
        <f>EXP(-rf*C7430)*E7430</f>
        <v/>
      </c>
    </row>
    <row r="7431">
      <c r="A7431" t="n">
        <v>7423</v>
      </c>
      <c r="B7431">
        <f>RAND()</f>
        <v/>
      </c>
      <c r="C7431">
        <f>IF(B7431&lt;P_3,3,IF(B7431&lt;P_3+P_4,4,5))</f>
        <v/>
      </c>
      <c r="D7431">
        <f>NORM.S.INV(RAND())</f>
        <v/>
      </c>
      <c r="E7431">
        <f>V0*EXP((rf-q_leak-0.5*sigma^2)*C7431+sigma*SQRT(C7431)*D7431)</f>
        <v/>
      </c>
      <c r="F7431">
        <f>SHL_face*(1+SHL_rate)^C7431</f>
        <v/>
      </c>
      <c r="G7431">
        <f>Pref_face*(1+Pref_rate)^C7431</f>
        <v/>
      </c>
      <c r="H7431">
        <f>MAX(E7431-F7431-G7431,0)</f>
        <v/>
      </c>
      <c r="I7431">
        <f>MIN(E7431,F7431+G7431)+(1-MgmtPct)*H7431</f>
        <v/>
      </c>
      <c r="J7431">
        <f>IF(I7431/SponsorCost&gt;=RatchetTrigger,1,0)</f>
        <v/>
      </c>
      <c r="K7431">
        <f>IF(J7431=1,MgmtPctRatchet,MgmtPct)</f>
        <v/>
      </c>
      <c r="L7431">
        <f>K7431*H7431</f>
        <v/>
      </c>
      <c r="M7431">
        <f>EXP(-rf*C7431)*L7431</f>
        <v/>
      </c>
      <c r="N7431">
        <f>EXP(-rf*C7431)*E7431</f>
        <v/>
      </c>
    </row>
    <row r="7432">
      <c r="A7432" t="n">
        <v>7424</v>
      </c>
      <c r="B7432">
        <f>RAND()</f>
        <v/>
      </c>
      <c r="C7432">
        <f>IF(B7432&lt;P_3,3,IF(B7432&lt;P_3+P_4,4,5))</f>
        <v/>
      </c>
      <c r="D7432">
        <f>NORM.S.INV(RAND())</f>
        <v/>
      </c>
      <c r="E7432">
        <f>V0*EXP((rf-q_leak-0.5*sigma^2)*C7432+sigma*SQRT(C7432)*D7432)</f>
        <v/>
      </c>
      <c r="F7432">
        <f>SHL_face*(1+SHL_rate)^C7432</f>
        <v/>
      </c>
      <c r="G7432">
        <f>Pref_face*(1+Pref_rate)^C7432</f>
        <v/>
      </c>
      <c r="H7432">
        <f>MAX(E7432-F7432-G7432,0)</f>
        <v/>
      </c>
      <c r="I7432">
        <f>MIN(E7432,F7432+G7432)+(1-MgmtPct)*H7432</f>
        <v/>
      </c>
      <c r="J7432">
        <f>IF(I7432/SponsorCost&gt;=RatchetTrigger,1,0)</f>
        <v/>
      </c>
      <c r="K7432">
        <f>IF(J7432=1,MgmtPctRatchet,MgmtPct)</f>
        <v/>
      </c>
      <c r="L7432">
        <f>K7432*H7432</f>
        <v/>
      </c>
      <c r="M7432">
        <f>EXP(-rf*C7432)*L7432</f>
        <v/>
      </c>
      <c r="N7432">
        <f>EXP(-rf*C7432)*E7432</f>
        <v/>
      </c>
    </row>
    <row r="7433">
      <c r="A7433" t="n">
        <v>7425</v>
      </c>
      <c r="B7433">
        <f>RAND()</f>
        <v/>
      </c>
      <c r="C7433">
        <f>IF(B7433&lt;P_3,3,IF(B7433&lt;P_3+P_4,4,5))</f>
        <v/>
      </c>
      <c r="D7433">
        <f>NORM.S.INV(RAND())</f>
        <v/>
      </c>
      <c r="E7433">
        <f>V0*EXP((rf-q_leak-0.5*sigma^2)*C7433+sigma*SQRT(C7433)*D7433)</f>
        <v/>
      </c>
      <c r="F7433">
        <f>SHL_face*(1+SHL_rate)^C7433</f>
        <v/>
      </c>
      <c r="G7433">
        <f>Pref_face*(1+Pref_rate)^C7433</f>
        <v/>
      </c>
      <c r="H7433">
        <f>MAX(E7433-F7433-G7433,0)</f>
        <v/>
      </c>
      <c r="I7433">
        <f>MIN(E7433,F7433+G7433)+(1-MgmtPct)*H7433</f>
        <v/>
      </c>
      <c r="J7433">
        <f>IF(I7433/SponsorCost&gt;=RatchetTrigger,1,0)</f>
        <v/>
      </c>
      <c r="K7433">
        <f>IF(J7433=1,MgmtPctRatchet,MgmtPct)</f>
        <v/>
      </c>
      <c r="L7433">
        <f>K7433*H7433</f>
        <v/>
      </c>
      <c r="M7433">
        <f>EXP(-rf*C7433)*L7433</f>
        <v/>
      </c>
      <c r="N7433">
        <f>EXP(-rf*C7433)*E7433</f>
        <v/>
      </c>
    </row>
    <row r="7434">
      <c r="A7434" t="n">
        <v>7426</v>
      </c>
      <c r="B7434">
        <f>RAND()</f>
        <v/>
      </c>
      <c r="C7434">
        <f>IF(B7434&lt;P_3,3,IF(B7434&lt;P_3+P_4,4,5))</f>
        <v/>
      </c>
      <c r="D7434">
        <f>NORM.S.INV(RAND())</f>
        <v/>
      </c>
      <c r="E7434">
        <f>V0*EXP((rf-q_leak-0.5*sigma^2)*C7434+sigma*SQRT(C7434)*D7434)</f>
        <v/>
      </c>
      <c r="F7434">
        <f>SHL_face*(1+SHL_rate)^C7434</f>
        <v/>
      </c>
      <c r="G7434">
        <f>Pref_face*(1+Pref_rate)^C7434</f>
        <v/>
      </c>
      <c r="H7434">
        <f>MAX(E7434-F7434-G7434,0)</f>
        <v/>
      </c>
      <c r="I7434">
        <f>MIN(E7434,F7434+G7434)+(1-MgmtPct)*H7434</f>
        <v/>
      </c>
      <c r="J7434">
        <f>IF(I7434/SponsorCost&gt;=RatchetTrigger,1,0)</f>
        <v/>
      </c>
      <c r="K7434">
        <f>IF(J7434=1,MgmtPctRatchet,MgmtPct)</f>
        <v/>
      </c>
      <c r="L7434">
        <f>K7434*H7434</f>
        <v/>
      </c>
      <c r="M7434">
        <f>EXP(-rf*C7434)*L7434</f>
        <v/>
      </c>
      <c r="N7434">
        <f>EXP(-rf*C7434)*E7434</f>
        <v/>
      </c>
    </row>
    <row r="7435">
      <c r="A7435" t="n">
        <v>7427</v>
      </c>
      <c r="B7435">
        <f>RAND()</f>
        <v/>
      </c>
      <c r="C7435">
        <f>IF(B7435&lt;P_3,3,IF(B7435&lt;P_3+P_4,4,5))</f>
        <v/>
      </c>
      <c r="D7435">
        <f>NORM.S.INV(RAND())</f>
        <v/>
      </c>
      <c r="E7435">
        <f>V0*EXP((rf-q_leak-0.5*sigma^2)*C7435+sigma*SQRT(C7435)*D7435)</f>
        <v/>
      </c>
      <c r="F7435">
        <f>SHL_face*(1+SHL_rate)^C7435</f>
        <v/>
      </c>
      <c r="G7435">
        <f>Pref_face*(1+Pref_rate)^C7435</f>
        <v/>
      </c>
      <c r="H7435">
        <f>MAX(E7435-F7435-G7435,0)</f>
        <v/>
      </c>
      <c r="I7435">
        <f>MIN(E7435,F7435+G7435)+(1-MgmtPct)*H7435</f>
        <v/>
      </c>
      <c r="J7435">
        <f>IF(I7435/SponsorCost&gt;=RatchetTrigger,1,0)</f>
        <v/>
      </c>
      <c r="K7435">
        <f>IF(J7435=1,MgmtPctRatchet,MgmtPct)</f>
        <v/>
      </c>
      <c r="L7435">
        <f>K7435*H7435</f>
        <v/>
      </c>
      <c r="M7435">
        <f>EXP(-rf*C7435)*L7435</f>
        <v/>
      </c>
      <c r="N7435">
        <f>EXP(-rf*C7435)*E7435</f>
        <v/>
      </c>
    </row>
    <row r="7436">
      <c r="A7436" t="n">
        <v>7428</v>
      </c>
      <c r="B7436">
        <f>RAND()</f>
        <v/>
      </c>
      <c r="C7436">
        <f>IF(B7436&lt;P_3,3,IF(B7436&lt;P_3+P_4,4,5))</f>
        <v/>
      </c>
      <c r="D7436">
        <f>NORM.S.INV(RAND())</f>
        <v/>
      </c>
      <c r="E7436">
        <f>V0*EXP((rf-q_leak-0.5*sigma^2)*C7436+sigma*SQRT(C7436)*D7436)</f>
        <v/>
      </c>
      <c r="F7436">
        <f>SHL_face*(1+SHL_rate)^C7436</f>
        <v/>
      </c>
      <c r="G7436">
        <f>Pref_face*(1+Pref_rate)^C7436</f>
        <v/>
      </c>
      <c r="H7436">
        <f>MAX(E7436-F7436-G7436,0)</f>
        <v/>
      </c>
      <c r="I7436">
        <f>MIN(E7436,F7436+G7436)+(1-MgmtPct)*H7436</f>
        <v/>
      </c>
      <c r="J7436">
        <f>IF(I7436/SponsorCost&gt;=RatchetTrigger,1,0)</f>
        <v/>
      </c>
      <c r="K7436">
        <f>IF(J7436=1,MgmtPctRatchet,MgmtPct)</f>
        <v/>
      </c>
      <c r="L7436">
        <f>K7436*H7436</f>
        <v/>
      </c>
      <c r="M7436">
        <f>EXP(-rf*C7436)*L7436</f>
        <v/>
      </c>
      <c r="N7436">
        <f>EXP(-rf*C7436)*E7436</f>
        <v/>
      </c>
    </row>
    <row r="7437">
      <c r="A7437" t="n">
        <v>7429</v>
      </c>
      <c r="B7437">
        <f>RAND()</f>
        <v/>
      </c>
      <c r="C7437">
        <f>IF(B7437&lt;P_3,3,IF(B7437&lt;P_3+P_4,4,5))</f>
        <v/>
      </c>
      <c r="D7437">
        <f>NORM.S.INV(RAND())</f>
        <v/>
      </c>
      <c r="E7437">
        <f>V0*EXP((rf-q_leak-0.5*sigma^2)*C7437+sigma*SQRT(C7437)*D7437)</f>
        <v/>
      </c>
      <c r="F7437">
        <f>SHL_face*(1+SHL_rate)^C7437</f>
        <v/>
      </c>
      <c r="G7437">
        <f>Pref_face*(1+Pref_rate)^C7437</f>
        <v/>
      </c>
      <c r="H7437">
        <f>MAX(E7437-F7437-G7437,0)</f>
        <v/>
      </c>
      <c r="I7437">
        <f>MIN(E7437,F7437+G7437)+(1-MgmtPct)*H7437</f>
        <v/>
      </c>
      <c r="J7437">
        <f>IF(I7437/SponsorCost&gt;=RatchetTrigger,1,0)</f>
        <v/>
      </c>
      <c r="K7437">
        <f>IF(J7437=1,MgmtPctRatchet,MgmtPct)</f>
        <v/>
      </c>
      <c r="L7437">
        <f>K7437*H7437</f>
        <v/>
      </c>
      <c r="M7437">
        <f>EXP(-rf*C7437)*L7437</f>
        <v/>
      </c>
      <c r="N7437">
        <f>EXP(-rf*C7437)*E7437</f>
        <v/>
      </c>
    </row>
    <row r="7438">
      <c r="A7438" t="n">
        <v>7430</v>
      </c>
      <c r="B7438">
        <f>RAND()</f>
        <v/>
      </c>
      <c r="C7438">
        <f>IF(B7438&lt;P_3,3,IF(B7438&lt;P_3+P_4,4,5))</f>
        <v/>
      </c>
      <c r="D7438">
        <f>NORM.S.INV(RAND())</f>
        <v/>
      </c>
      <c r="E7438">
        <f>V0*EXP((rf-q_leak-0.5*sigma^2)*C7438+sigma*SQRT(C7438)*D7438)</f>
        <v/>
      </c>
      <c r="F7438">
        <f>SHL_face*(1+SHL_rate)^C7438</f>
        <v/>
      </c>
      <c r="G7438">
        <f>Pref_face*(1+Pref_rate)^C7438</f>
        <v/>
      </c>
      <c r="H7438">
        <f>MAX(E7438-F7438-G7438,0)</f>
        <v/>
      </c>
      <c r="I7438">
        <f>MIN(E7438,F7438+G7438)+(1-MgmtPct)*H7438</f>
        <v/>
      </c>
      <c r="J7438">
        <f>IF(I7438/SponsorCost&gt;=RatchetTrigger,1,0)</f>
        <v/>
      </c>
      <c r="K7438">
        <f>IF(J7438=1,MgmtPctRatchet,MgmtPct)</f>
        <v/>
      </c>
      <c r="L7438">
        <f>K7438*H7438</f>
        <v/>
      </c>
      <c r="M7438">
        <f>EXP(-rf*C7438)*L7438</f>
        <v/>
      </c>
      <c r="N7438">
        <f>EXP(-rf*C7438)*E7438</f>
        <v/>
      </c>
    </row>
    <row r="7439">
      <c r="A7439" t="n">
        <v>7431</v>
      </c>
      <c r="B7439">
        <f>RAND()</f>
        <v/>
      </c>
      <c r="C7439">
        <f>IF(B7439&lt;P_3,3,IF(B7439&lt;P_3+P_4,4,5))</f>
        <v/>
      </c>
      <c r="D7439">
        <f>NORM.S.INV(RAND())</f>
        <v/>
      </c>
      <c r="E7439">
        <f>V0*EXP((rf-q_leak-0.5*sigma^2)*C7439+sigma*SQRT(C7439)*D7439)</f>
        <v/>
      </c>
      <c r="F7439">
        <f>SHL_face*(1+SHL_rate)^C7439</f>
        <v/>
      </c>
      <c r="G7439">
        <f>Pref_face*(1+Pref_rate)^C7439</f>
        <v/>
      </c>
      <c r="H7439">
        <f>MAX(E7439-F7439-G7439,0)</f>
        <v/>
      </c>
      <c r="I7439">
        <f>MIN(E7439,F7439+G7439)+(1-MgmtPct)*H7439</f>
        <v/>
      </c>
      <c r="J7439">
        <f>IF(I7439/SponsorCost&gt;=RatchetTrigger,1,0)</f>
        <v/>
      </c>
      <c r="K7439">
        <f>IF(J7439=1,MgmtPctRatchet,MgmtPct)</f>
        <v/>
      </c>
      <c r="L7439">
        <f>K7439*H7439</f>
        <v/>
      </c>
      <c r="M7439">
        <f>EXP(-rf*C7439)*L7439</f>
        <v/>
      </c>
      <c r="N7439">
        <f>EXP(-rf*C7439)*E7439</f>
        <v/>
      </c>
    </row>
    <row r="7440">
      <c r="A7440" t="n">
        <v>7432</v>
      </c>
      <c r="B7440">
        <f>RAND()</f>
        <v/>
      </c>
      <c r="C7440">
        <f>IF(B7440&lt;P_3,3,IF(B7440&lt;P_3+P_4,4,5))</f>
        <v/>
      </c>
      <c r="D7440">
        <f>NORM.S.INV(RAND())</f>
        <v/>
      </c>
      <c r="E7440">
        <f>V0*EXP((rf-q_leak-0.5*sigma^2)*C7440+sigma*SQRT(C7440)*D7440)</f>
        <v/>
      </c>
      <c r="F7440">
        <f>SHL_face*(1+SHL_rate)^C7440</f>
        <v/>
      </c>
      <c r="G7440">
        <f>Pref_face*(1+Pref_rate)^C7440</f>
        <v/>
      </c>
      <c r="H7440">
        <f>MAX(E7440-F7440-G7440,0)</f>
        <v/>
      </c>
      <c r="I7440">
        <f>MIN(E7440,F7440+G7440)+(1-MgmtPct)*H7440</f>
        <v/>
      </c>
      <c r="J7440">
        <f>IF(I7440/SponsorCost&gt;=RatchetTrigger,1,0)</f>
        <v/>
      </c>
      <c r="K7440">
        <f>IF(J7440=1,MgmtPctRatchet,MgmtPct)</f>
        <v/>
      </c>
      <c r="L7440">
        <f>K7440*H7440</f>
        <v/>
      </c>
      <c r="M7440">
        <f>EXP(-rf*C7440)*L7440</f>
        <v/>
      </c>
      <c r="N7440">
        <f>EXP(-rf*C7440)*E7440</f>
        <v/>
      </c>
    </row>
    <row r="7441">
      <c r="A7441" t="n">
        <v>7433</v>
      </c>
      <c r="B7441">
        <f>RAND()</f>
        <v/>
      </c>
      <c r="C7441">
        <f>IF(B7441&lt;P_3,3,IF(B7441&lt;P_3+P_4,4,5))</f>
        <v/>
      </c>
      <c r="D7441">
        <f>NORM.S.INV(RAND())</f>
        <v/>
      </c>
      <c r="E7441">
        <f>V0*EXP((rf-q_leak-0.5*sigma^2)*C7441+sigma*SQRT(C7441)*D7441)</f>
        <v/>
      </c>
      <c r="F7441">
        <f>SHL_face*(1+SHL_rate)^C7441</f>
        <v/>
      </c>
      <c r="G7441">
        <f>Pref_face*(1+Pref_rate)^C7441</f>
        <v/>
      </c>
      <c r="H7441">
        <f>MAX(E7441-F7441-G7441,0)</f>
        <v/>
      </c>
      <c r="I7441">
        <f>MIN(E7441,F7441+G7441)+(1-MgmtPct)*H7441</f>
        <v/>
      </c>
      <c r="J7441">
        <f>IF(I7441/SponsorCost&gt;=RatchetTrigger,1,0)</f>
        <v/>
      </c>
      <c r="K7441">
        <f>IF(J7441=1,MgmtPctRatchet,MgmtPct)</f>
        <v/>
      </c>
      <c r="L7441">
        <f>K7441*H7441</f>
        <v/>
      </c>
      <c r="M7441">
        <f>EXP(-rf*C7441)*L7441</f>
        <v/>
      </c>
      <c r="N7441">
        <f>EXP(-rf*C7441)*E7441</f>
        <v/>
      </c>
    </row>
    <row r="7442">
      <c r="A7442" t="n">
        <v>7434</v>
      </c>
      <c r="B7442">
        <f>RAND()</f>
        <v/>
      </c>
      <c r="C7442">
        <f>IF(B7442&lt;P_3,3,IF(B7442&lt;P_3+P_4,4,5))</f>
        <v/>
      </c>
      <c r="D7442">
        <f>NORM.S.INV(RAND())</f>
        <v/>
      </c>
      <c r="E7442">
        <f>V0*EXP((rf-q_leak-0.5*sigma^2)*C7442+sigma*SQRT(C7442)*D7442)</f>
        <v/>
      </c>
      <c r="F7442">
        <f>SHL_face*(1+SHL_rate)^C7442</f>
        <v/>
      </c>
      <c r="G7442">
        <f>Pref_face*(1+Pref_rate)^C7442</f>
        <v/>
      </c>
      <c r="H7442">
        <f>MAX(E7442-F7442-G7442,0)</f>
        <v/>
      </c>
      <c r="I7442">
        <f>MIN(E7442,F7442+G7442)+(1-MgmtPct)*H7442</f>
        <v/>
      </c>
      <c r="J7442">
        <f>IF(I7442/SponsorCost&gt;=RatchetTrigger,1,0)</f>
        <v/>
      </c>
      <c r="K7442">
        <f>IF(J7442=1,MgmtPctRatchet,MgmtPct)</f>
        <v/>
      </c>
      <c r="L7442">
        <f>K7442*H7442</f>
        <v/>
      </c>
      <c r="M7442">
        <f>EXP(-rf*C7442)*L7442</f>
        <v/>
      </c>
      <c r="N7442">
        <f>EXP(-rf*C7442)*E7442</f>
        <v/>
      </c>
    </row>
    <row r="7443">
      <c r="A7443" t="n">
        <v>7435</v>
      </c>
      <c r="B7443">
        <f>RAND()</f>
        <v/>
      </c>
      <c r="C7443">
        <f>IF(B7443&lt;P_3,3,IF(B7443&lt;P_3+P_4,4,5))</f>
        <v/>
      </c>
      <c r="D7443">
        <f>NORM.S.INV(RAND())</f>
        <v/>
      </c>
      <c r="E7443">
        <f>V0*EXP((rf-q_leak-0.5*sigma^2)*C7443+sigma*SQRT(C7443)*D7443)</f>
        <v/>
      </c>
      <c r="F7443">
        <f>SHL_face*(1+SHL_rate)^C7443</f>
        <v/>
      </c>
      <c r="G7443">
        <f>Pref_face*(1+Pref_rate)^C7443</f>
        <v/>
      </c>
      <c r="H7443">
        <f>MAX(E7443-F7443-G7443,0)</f>
        <v/>
      </c>
      <c r="I7443">
        <f>MIN(E7443,F7443+G7443)+(1-MgmtPct)*H7443</f>
        <v/>
      </c>
      <c r="J7443">
        <f>IF(I7443/SponsorCost&gt;=RatchetTrigger,1,0)</f>
        <v/>
      </c>
      <c r="K7443">
        <f>IF(J7443=1,MgmtPctRatchet,MgmtPct)</f>
        <v/>
      </c>
      <c r="L7443">
        <f>K7443*H7443</f>
        <v/>
      </c>
      <c r="M7443">
        <f>EXP(-rf*C7443)*L7443</f>
        <v/>
      </c>
      <c r="N7443">
        <f>EXP(-rf*C7443)*E7443</f>
        <v/>
      </c>
    </row>
    <row r="7444">
      <c r="A7444" t="n">
        <v>7436</v>
      </c>
      <c r="B7444">
        <f>RAND()</f>
        <v/>
      </c>
      <c r="C7444">
        <f>IF(B7444&lt;P_3,3,IF(B7444&lt;P_3+P_4,4,5))</f>
        <v/>
      </c>
      <c r="D7444">
        <f>NORM.S.INV(RAND())</f>
        <v/>
      </c>
      <c r="E7444">
        <f>V0*EXP((rf-q_leak-0.5*sigma^2)*C7444+sigma*SQRT(C7444)*D7444)</f>
        <v/>
      </c>
      <c r="F7444">
        <f>SHL_face*(1+SHL_rate)^C7444</f>
        <v/>
      </c>
      <c r="G7444">
        <f>Pref_face*(1+Pref_rate)^C7444</f>
        <v/>
      </c>
      <c r="H7444">
        <f>MAX(E7444-F7444-G7444,0)</f>
        <v/>
      </c>
      <c r="I7444">
        <f>MIN(E7444,F7444+G7444)+(1-MgmtPct)*H7444</f>
        <v/>
      </c>
      <c r="J7444">
        <f>IF(I7444/SponsorCost&gt;=RatchetTrigger,1,0)</f>
        <v/>
      </c>
      <c r="K7444">
        <f>IF(J7444=1,MgmtPctRatchet,MgmtPct)</f>
        <v/>
      </c>
      <c r="L7444">
        <f>K7444*H7444</f>
        <v/>
      </c>
      <c r="M7444">
        <f>EXP(-rf*C7444)*L7444</f>
        <v/>
      </c>
      <c r="N7444">
        <f>EXP(-rf*C7444)*E7444</f>
        <v/>
      </c>
    </row>
    <row r="7445">
      <c r="A7445" t="n">
        <v>7437</v>
      </c>
      <c r="B7445">
        <f>RAND()</f>
        <v/>
      </c>
      <c r="C7445">
        <f>IF(B7445&lt;P_3,3,IF(B7445&lt;P_3+P_4,4,5))</f>
        <v/>
      </c>
      <c r="D7445">
        <f>NORM.S.INV(RAND())</f>
        <v/>
      </c>
      <c r="E7445">
        <f>V0*EXP((rf-q_leak-0.5*sigma^2)*C7445+sigma*SQRT(C7445)*D7445)</f>
        <v/>
      </c>
      <c r="F7445">
        <f>SHL_face*(1+SHL_rate)^C7445</f>
        <v/>
      </c>
      <c r="G7445">
        <f>Pref_face*(1+Pref_rate)^C7445</f>
        <v/>
      </c>
      <c r="H7445">
        <f>MAX(E7445-F7445-G7445,0)</f>
        <v/>
      </c>
      <c r="I7445">
        <f>MIN(E7445,F7445+G7445)+(1-MgmtPct)*H7445</f>
        <v/>
      </c>
      <c r="J7445">
        <f>IF(I7445/SponsorCost&gt;=RatchetTrigger,1,0)</f>
        <v/>
      </c>
      <c r="K7445">
        <f>IF(J7445=1,MgmtPctRatchet,MgmtPct)</f>
        <v/>
      </c>
      <c r="L7445">
        <f>K7445*H7445</f>
        <v/>
      </c>
      <c r="M7445">
        <f>EXP(-rf*C7445)*L7445</f>
        <v/>
      </c>
      <c r="N7445">
        <f>EXP(-rf*C7445)*E7445</f>
        <v/>
      </c>
    </row>
    <row r="7446">
      <c r="A7446" t="n">
        <v>7438</v>
      </c>
      <c r="B7446">
        <f>RAND()</f>
        <v/>
      </c>
      <c r="C7446">
        <f>IF(B7446&lt;P_3,3,IF(B7446&lt;P_3+P_4,4,5))</f>
        <v/>
      </c>
      <c r="D7446">
        <f>NORM.S.INV(RAND())</f>
        <v/>
      </c>
      <c r="E7446">
        <f>V0*EXP((rf-q_leak-0.5*sigma^2)*C7446+sigma*SQRT(C7446)*D7446)</f>
        <v/>
      </c>
      <c r="F7446">
        <f>SHL_face*(1+SHL_rate)^C7446</f>
        <v/>
      </c>
      <c r="G7446">
        <f>Pref_face*(1+Pref_rate)^C7446</f>
        <v/>
      </c>
      <c r="H7446">
        <f>MAX(E7446-F7446-G7446,0)</f>
        <v/>
      </c>
      <c r="I7446">
        <f>MIN(E7446,F7446+G7446)+(1-MgmtPct)*H7446</f>
        <v/>
      </c>
      <c r="J7446">
        <f>IF(I7446/SponsorCost&gt;=RatchetTrigger,1,0)</f>
        <v/>
      </c>
      <c r="K7446">
        <f>IF(J7446=1,MgmtPctRatchet,MgmtPct)</f>
        <v/>
      </c>
      <c r="L7446">
        <f>K7446*H7446</f>
        <v/>
      </c>
      <c r="M7446">
        <f>EXP(-rf*C7446)*L7446</f>
        <v/>
      </c>
      <c r="N7446">
        <f>EXP(-rf*C7446)*E7446</f>
        <v/>
      </c>
    </row>
    <row r="7447">
      <c r="A7447" t="n">
        <v>7439</v>
      </c>
      <c r="B7447">
        <f>RAND()</f>
        <v/>
      </c>
      <c r="C7447">
        <f>IF(B7447&lt;P_3,3,IF(B7447&lt;P_3+P_4,4,5))</f>
        <v/>
      </c>
      <c r="D7447">
        <f>NORM.S.INV(RAND())</f>
        <v/>
      </c>
      <c r="E7447">
        <f>V0*EXP((rf-q_leak-0.5*sigma^2)*C7447+sigma*SQRT(C7447)*D7447)</f>
        <v/>
      </c>
      <c r="F7447">
        <f>SHL_face*(1+SHL_rate)^C7447</f>
        <v/>
      </c>
      <c r="G7447">
        <f>Pref_face*(1+Pref_rate)^C7447</f>
        <v/>
      </c>
      <c r="H7447">
        <f>MAX(E7447-F7447-G7447,0)</f>
        <v/>
      </c>
      <c r="I7447">
        <f>MIN(E7447,F7447+G7447)+(1-MgmtPct)*H7447</f>
        <v/>
      </c>
      <c r="J7447">
        <f>IF(I7447/SponsorCost&gt;=RatchetTrigger,1,0)</f>
        <v/>
      </c>
      <c r="K7447">
        <f>IF(J7447=1,MgmtPctRatchet,MgmtPct)</f>
        <v/>
      </c>
      <c r="L7447">
        <f>K7447*H7447</f>
        <v/>
      </c>
      <c r="M7447">
        <f>EXP(-rf*C7447)*L7447</f>
        <v/>
      </c>
      <c r="N7447">
        <f>EXP(-rf*C7447)*E7447</f>
        <v/>
      </c>
    </row>
    <row r="7448">
      <c r="A7448" t="n">
        <v>7440</v>
      </c>
      <c r="B7448">
        <f>RAND()</f>
        <v/>
      </c>
      <c r="C7448">
        <f>IF(B7448&lt;P_3,3,IF(B7448&lt;P_3+P_4,4,5))</f>
        <v/>
      </c>
      <c r="D7448">
        <f>NORM.S.INV(RAND())</f>
        <v/>
      </c>
      <c r="E7448">
        <f>V0*EXP((rf-q_leak-0.5*sigma^2)*C7448+sigma*SQRT(C7448)*D7448)</f>
        <v/>
      </c>
      <c r="F7448">
        <f>SHL_face*(1+SHL_rate)^C7448</f>
        <v/>
      </c>
      <c r="G7448">
        <f>Pref_face*(1+Pref_rate)^C7448</f>
        <v/>
      </c>
      <c r="H7448">
        <f>MAX(E7448-F7448-G7448,0)</f>
        <v/>
      </c>
      <c r="I7448">
        <f>MIN(E7448,F7448+G7448)+(1-MgmtPct)*H7448</f>
        <v/>
      </c>
      <c r="J7448">
        <f>IF(I7448/SponsorCost&gt;=RatchetTrigger,1,0)</f>
        <v/>
      </c>
      <c r="K7448">
        <f>IF(J7448=1,MgmtPctRatchet,MgmtPct)</f>
        <v/>
      </c>
      <c r="L7448">
        <f>K7448*H7448</f>
        <v/>
      </c>
      <c r="M7448">
        <f>EXP(-rf*C7448)*L7448</f>
        <v/>
      </c>
      <c r="N7448">
        <f>EXP(-rf*C7448)*E7448</f>
        <v/>
      </c>
    </row>
    <row r="7449">
      <c r="A7449" t="n">
        <v>7441</v>
      </c>
      <c r="B7449">
        <f>RAND()</f>
        <v/>
      </c>
      <c r="C7449">
        <f>IF(B7449&lt;P_3,3,IF(B7449&lt;P_3+P_4,4,5))</f>
        <v/>
      </c>
      <c r="D7449">
        <f>NORM.S.INV(RAND())</f>
        <v/>
      </c>
      <c r="E7449">
        <f>V0*EXP((rf-q_leak-0.5*sigma^2)*C7449+sigma*SQRT(C7449)*D7449)</f>
        <v/>
      </c>
      <c r="F7449">
        <f>SHL_face*(1+SHL_rate)^C7449</f>
        <v/>
      </c>
      <c r="G7449">
        <f>Pref_face*(1+Pref_rate)^C7449</f>
        <v/>
      </c>
      <c r="H7449">
        <f>MAX(E7449-F7449-G7449,0)</f>
        <v/>
      </c>
      <c r="I7449">
        <f>MIN(E7449,F7449+G7449)+(1-MgmtPct)*H7449</f>
        <v/>
      </c>
      <c r="J7449">
        <f>IF(I7449/SponsorCost&gt;=RatchetTrigger,1,0)</f>
        <v/>
      </c>
      <c r="K7449">
        <f>IF(J7449=1,MgmtPctRatchet,MgmtPct)</f>
        <v/>
      </c>
      <c r="L7449">
        <f>K7449*H7449</f>
        <v/>
      </c>
      <c r="M7449">
        <f>EXP(-rf*C7449)*L7449</f>
        <v/>
      </c>
      <c r="N7449">
        <f>EXP(-rf*C7449)*E7449</f>
        <v/>
      </c>
    </row>
    <row r="7450">
      <c r="A7450" t="n">
        <v>7442</v>
      </c>
      <c r="B7450">
        <f>RAND()</f>
        <v/>
      </c>
      <c r="C7450">
        <f>IF(B7450&lt;P_3,3,IF(B7450&lt;P_3+P_4,4,5))</f>
        <v/>
      </c>
      <c r="D7450">
        <f>NORM.S.INV(RAND())</f>
        <v/>
      </c>
      <c r="E7450">
        <f>V0*EXP((rf-q_leak-0.5*sigma^2)*C7450+sigma*SQRT(C7450)*D7450)</f>
        <v/>
      </c>
      <c r="F7450">
        <f>SHL_face*(1+SHL_rate)^C7450</f>
        <v/>
      </c>
      <c r="G7450">
        <f>Pref_face*(1+Pref_rate)^C7450</f>
        <v/>
      </c>
      <c r="H7450">
        <f>MAX(E7450-F7450-G7450,0)</f>
        <v/>
      </c>
      <c r="I7450">
        <f>MIN(E7450,F7450+G7450)+(1-MgmtPct)*H7450</f>
        <v/>
      </c>
      <c r="J7450">
        <f>IF(I7450/SponsorCost&gt;=RatchetTrigger,1,0)</f>
        <v/>
      </c>
      <c r="K7450">
        <f>IF(J7450=1,MgmtPctRatchet,MgmtPct)</f>
        <v/>
      </c>
      <c r="L7450">
        <f>K7450*H7450</f>
        <v/>
      </c>
      <c r="M7450">
        <f>EXP(-rf*C7450)*L7450</f>
        <v/>
      </c>
      <c r="N7450">
        <f>EXP(-rf*C7450)*E7450</f>
        <v/>
      </c>
    </row>
    <row r="7451">
      <c r="A7451" t="n">
        <v>7443</v>
      </c>
      <c r="B7451">
        <f>RAND()</f>
        <v/>
      </c>
      <c r="C7451">
        <f>IF(B7451&lt;P_3,3,IF(B7451&lt;P_3+P_4,4,5))</f>
        <v/>
      </c>
      <c r="D7451">
        <f>NORM.S.INV(RAND())</f>
        <v/>
      </c>
      <c r="E7451">
        <f>V0*EXP((rf-q_leak-0.5*sigma^2)*C7451+sigma*SQRT(C7451)*D7451)</f>
        <v/>
      </c>
      <c r="F7451">
        <f>SHL_face*(1+SHL_rate)^C7451</f>
        <v/>
      </c>
      <c r="G7451">
        <f>Pref_face*(1+Pref_rate)^C7451</f>
        <v/>
      </c>
      <c r="H7451">
        <f>MAX(E7451-F7451-G7451,0)</f>
        <v/>
      </c>
      <c r="I7451">
        <f>MIN(E7451,F7451+G7451)+(1-MgmtPct)*H7451</f>
        <v/>
      </c>
      <c r="J7451">
        <f>IF(I7451/SponsorCost&gt;=RatchetTrigger,1,0)</f>
        <v/>
      </c>
      <c r="K7451">
        <f>IF(J7451=1,MgmtPctRatchet,MgmtPct)</f>
        <v/>
      </c>
      <c r="L7451">
        <f>K7451*H7451</f>
        <v/>
      </c>
      <c r="M7451">
        <f>EXP(-rf*C7451)*L7451</f>
        <v/>
      </c>
      <c r="N7451">
        <f>EXP(-rf*C7451)*E7451</f>
        <v/>
      </c>
    </row>
    <row r="7452">
      <c r="A7452" t="n">
        <v>7444</v>
      </c>
      <c r="B7452">
        <f>RAND()</f>
        <v/>
      </c>
      <c r="C7452">
        <f>IF(B7452&lt;P_3,3,IF(B7452&lt;P_3+P_4,4,5))</f>
        <v/>
      </c>
      <c r="D7452">
        <f>NORM.S.INV(RAND())</f>
        <v/>
      </c>
      <c r="E7452">
        <f>V0*EXP((rf-q_leak-0.5*sigma^2)*C7452+sigma*SQRT(C7452)*D7452)</f>
        <v/>
      </c>
      <c r="F7452">
        <f>SHL_face*(1+SHL_rate)^C7452</f>
        <v/>
      </c>
      <c r="G7452">
        <f>Pref_face*(1+Pref_rate)^C7452</f>
        <v/>
      </c>
      <c r="H7452">
        <f>MAX(E7452-F7452-G7452,0)</f>
        <v/>
      </c>
      <c r="I7452">
        <f>MIN(E7452,F7452+G7452)+(1-MgmtPct)*H7452</f>
        <v/>
      </c>
      <c r="J7452">
        <f>IF(I7452/SponsorCost&gt;=RatchetTrigger,1,0)</f>
        <v/>
      </c>
      <c r="K7452">
        <f>IF(J7452=1,MgmtPctRatchet,MgmtPct)</f>
        <v/>
      </c>
      <c r="L7452">
        <f>K7452*H7452</f>
        <v/>
      </c>
      <c r="M7452">
        <f>EXP(-rf*C7452)*L7452</f>
        <v/>
      </c>
      <c r="N7452">
        <f>EXP(-rf*C7452)*E7452</f>
        <v/>
      </c>
    </row>
    <row r="7453">
      <c r="A7453" t="n">
        <v>7445</v>
      </c>
      <c r="B7453">
        <f>RAND()</f>
        <v/>
      </c>
      <c r="C7453">
        <f>IF(B7453&lt;P_3,3,IF(B7453&lt;P_3+P_4,4,5))</f>
        <v/>
      </c>
      <c r="D7453">
        <f>NORM.S.INV(RAND())</f>
        <v/>
      </c>
      <c r="E7453">
        <f>V0*EXP((rf-q_leak-0.5*sigma^2)*C7453+sigma*SQRT(C7453)*D7453)</f>
        <v/>
      </c>
      <c r="F7453">
        <f>SHL_face*(1+SHL_rate)^C7453</f>
        <v/>
      </c>
      <c r="G7453">
        <f>Pref_face*(1+Pref_rate)^C7453</f>
        <v/>
      </c>
      <c r="H7453">
        <f>MAX(E7453-F7453-G7453,0)</f>
        <v/>
      </c>
      <c r="I7453">
        <f>MIN(E7453,F7453+G7453)+(1-MgmtPct)*H7453</f>
        <v/>
      </c>
      <c r="J7453">
        <f>IF(I7453/SponsorCost&gt;=RatchetTrigger,1,0)</f>
        <v/>
      </c>
      <c r="K7453">
        <f>IF(J7453=1,MgmtPctRatchet,MgmtPct)</f>
        <v/>
      </c>
      <c r="L7453">
        <f>K7453*H7453</f>
        <v/>
      </c>
      <c r="M7453">
        <f>EXP(-rf*C7453)*L7453</f>
        <v/>
      </c>
      <c r="N7453">
        <f>EXP(-rf*C7453)*E7453</f>
        <v/>
      </c>
    </row>
    <row r="7454">
      <c r="A7454" t="n">
        <v>7446</v>
      </c>
      <c r="B7454">
        <f>RAND()</f>
        <v/>
      </c>
      <c r="C7454">
        <f>IF(B7454&lt;P_3,3,IF(B7454&lt;P_3+P_4,4,5))</f>
        <v/>
      </c>
      <c r="D7454">
        <f>NORM.S.INV(RAND())</f>
        <v/>
      </c>
      <c r="E7454">
        <f>V0*EXP((rf-q_leak-0.5*sigma^2)*C7454+sigma*SQRT(C7454)*D7454)</f>
        <v/>
      </c>
      <c r="F7454">
        <f>SHL_face*(1+SHL_rate)^C7454</f>
        <v/>
      </c>
      <c r="G7454">
        <f>Pref_face*(1+Pref_rate)^C7454</f>
        <v/>
      </c>
      <c r="H7454">
        <f>MAX(E7454-F7454-G7454,0)</f>
        <v/>
      </c>
      <c r="I7454">
        <f>MIN(E7454,F7454+G7454)+(1-MgmtPct)*H7454</f>
        <v/>
      </c>
      <c r="J7454">
        <f>IF(I7454/SponsorCost&gt;=RatchetTrigger,1,0)</f>
        <v/>
      </c>
      <c r="K7454">
        <f>IF(J7454=1,MgmtPctRatchet,MgmtPct)</f>
        <v/>
      </c>
      <c r="L7454">
        <f>K7454*H7454</f>
        <v/>
      </c>
      <c r="M7454">
        <f>EXP(-rf*C7454)*L7454</f>
        <v/>
      </c>
      <c r="N7454">
        <f>EXP(-rf*C7454)*E7454</f>
        <v/>
      </c>
    </row>
    <row r="7455">
      <c r="A7455" t="n">
        <v>7447</v>
      </c>
      <c r="B7455">
        <f>RAND()</f>
        <v/>
      </c>
      <c r="C7455">
        <f>IF(B7455&lt;P_3,3,IF(B7455&lt;P_3+P_4,4,5))</f>
        <v/>
      </c>
      <c r="D7455">
        <f>NORM.S.INV(RAND())</f>
        <v/>
      </c>
      <c r="E7455">
        <f>V0*EXP((rf-q_leak-0.5*sigma^2)*C7455+sigma*SQRT(C7455)*D7455)</f>
        <v/>
      </c>
      <c r="F7455">
        <f>SHL_face*(1+SHL_rate)^C7455</f>
        <v/>
      </c>
      <c r="G7455">
        <f>Pref_face*(1+Pref_rate)^C7455</f>
        <v/>
      </c>
      <c r="H7455">
        <f>MAX(E7455-F7455-G7455,0)</f>
        <v/>
      </c>
      <c r="I7455">
        <f>MIN(E7455,F7455+G7455)+(1-MgmtPct)*H7455</f>
        <v/>
      </c>
      <c r="J7455">
        <f>IF(I7455/SponsorCost&gt;=RatchetTrigger,1,0)</f>
        <v/>
      </c>
      <c r="K7455">
        <f>IF(J7455=1,MgmtPctRatchet,MgmtPct)</f>
        <v/>
      </c>
      <c r="L7455">
        <f>K7455*H7455</f>
        <v/>
      </c>
      <c r="M7455">
        <f>EXP(-rf*C7455)*L7455</f>
        <v/>
      </c>
      <c r="N7455">
        <f>EXP(-rf*C7455)*E7455</f>
        <v/>
      </c>
    </row>
    <row r="7456">
      <c r="A7456" t="n">
        <v>7448</v>
      </c>
      <c r="B7456">
        <f>RAND()</f>
        <v/>
      </c>
      <c r="C7456">
        <f>IF(B7456&lt;P_3,3,IF(B7456&lt;P_3+P_4,4,5))</f>
        <v/>
      </c>
      <c r="D7456">
        <f>NORM.S.INV(RAND())</f>
        <v/>
      </c>
      <c r="E7456">
        <f>V0*EXP((rf-q_leak-0.5*sigma^2)*C7456+sigma*SQRT(C7456)*D7456)</f>
        <v/>
      </c>
      <c r="F7456">
        <f>SHL_face*(1+SHL_rate)^C7456</f>
        <v/>
      </c>
      <c r="G7456">
        <f>Pref_face*(1+Pref_rate)^C7456</f>
        <v/>
      </c>
      <c r="H7456">
        <f>MAX(E7456-F7456-G7456,0)</f>
        <v/>
      </c>
      <c r="I7456">
        <f>MIN(E7456,F7456+G7456)+(1-MgmtPct)*H7456</f>
        <v/>
      </c>
      <c r="J7456">
        <f>IF(I7456/SponsorCost&gt;=RatchetTrigger,1,0)</f>
        <v/>
      </c>
      <c r="K7456">
        <f>IF(J7456=1,MgmtPctRatchet,MgmtPct)</f>
        <v/>
      </c>
      <c r="L7456">
        <f>K7456*H7456</f>
        <v/>
      </c>
      <c r="M7456">
        <f>EXP(-rf*C7456)*L7456</f>
        <v/>
      </c>
      <c r="N7456">
        <f>EXP(-rf*C7456)*E7456</f>
        <v/>
      </c>
    </row>
    <row r="7457">
      <c r="A7457" t="n">
        <v>7449</v>
      </c>
      <c r="B7457">
        <f>RAND()</f>
        <v/>
      </c>
      <c r="C7457">
        <f>IF(B7457&lt;P_3,3,IF(B7457&lt;P_3+P_4,4,5))</f>
        <v/>
      </c>
      <c r="D7457">
        <f>NORM.S.INV(RAND())</f>
        <v/>
      </c>
      <c r="E7457">
        <f>V0*EXP((rf-q_leak-0.5*sigma^2)*C7457+sigma*SQRT(C7457)*D7457)</f>
        <v/>
      </c>
      <c r="F7457">
        <f>SHL_face*(1+SHL_rate)^C7457</f>
        <v/>
      </c>
      <c r="G7457">
        <f>Pref_face*(1+Pref_rate)^C7457</f>
        <v/>
      </c>
      <c r="H7457">
        <f>MAX(E7457-F7457-G7457,0)</f>
        <v/>
      </c>
      <c r="I7457">
        <f>MIN(E7457,F7457+G7457)+(1-MgmtPct)*H7457</f>
        <v/>
      </c>
      <c r="J7457">
        <f>IF(I7457/SponsorCost&gt;=RatchetTrigger,1,0)</f>
        <v/>
      </c>
      <c r="K7457">
        <f>IF(J7457=1,MgmtPctRatchet,MgmtPct)</f>
        <v/>
      </c>
      <c r="L7457">
        <f>K7457*H7457</f>
        <v/>
      </c>
      <c r="M7457">
        <f>EXP(-rf*C7457)*L7457</f>
        <v/>
      </c>
      <c r="N7457">
        <f>EXP(-rf*C7457)*E7457</f>
        <v/>
      </c>
    </row>
    <row r="7458">
      <c r="A7458" t="n">
        <v>7450</v>
      </c>
      <c r="B7458">
        <f>RAND()</f>
        <v/>
      </c>
      <c r="C7458">
        <f>IF(B7458&lt;P_3,3,IF(B7458&lt;P_3+P_4,4,5))</f>
        <v/>
      </c>
      <c r="D7458">
        <f>NORM.S.INV(RAND())</f>
        <v/>
      </c>
      <c r="E7458">
        <f>V0*EXP((rf-q_leak-0.5*sigma^2)*C7458+sigma*SQRT(C7458)*D7458)</f>
        <v/>
      </c>
      <c r="F7458">
        <f>SHL_face*(1+SHL_rate)^C7458</f>
        <v/>
      </c>
      <c r="G7458">
        <f>Pref_face*(1+Pref_rate)^C7458</f>
        <v/>
      </c>
      <c r="H7458">
        <f>MAX(E7458-F7458-G7458,0)</f>
        <v/>
      </c>
      <c r="I7458">
        <f>MIN(E7458,F7458+G7458)+(1-MgmtPct)*H7458</f>
        <v/>
      </c>
      <c r="J7458">
        <f>IF(I7458/SponsorCost&gt;=RatchetTrigger,1,0)</f>
        <v/>
      </c>
      <c r="K7458">
        <f>IF(J7458=1,MgmtPctRatchet,MgmtPct)</f>
        <v/>
      </c>
      <c r="L7458">
        <f>K7458*H7458</f>
        <v/>
      </c>
      <c r="M7458">
        <f>EXP(-rf*C7458)*L7458</f>
        <v/>
      </c>
      <c r="N7458">
        <f>EXP(-rf*C7458)*E7458</f>
        <v/>
      </c>
    </row>
    <row r="7459">
      <c r="A7459" t="n">
        <v>7451</v>
      </c>
      <c r="B7459">
        <f>RAND()</f>
        <v/>
      </c>
      <c r="C7459">
        <f>IF(B7459&lt;P_3,3,IF(B7459&lt;P_3+P_4,4,5))</f>
        <v/>
      </c>
      <c r="D7459">
        <f>NORM.S.INV(RAND())</f>
        <v/>
      </c>
      <c r="E7459">
        <f>V0*EXP((rf-q_leak-0.5*sigma^2)*C7459+sigma*SQRT(C7459)*D7459)</f>
        <v/>
      </c>
      <c r="F7459">
        <f>SHL_face*(1+SHL_rate)^C7459</f>
        <v/>
      </c>
      <c r="G7459">
        <f>Pref_face*(1+Pref_rate)^C7459</f>
        <v/>
      </c>
      <c r="H7459">
        <f>MAX(E7459-F7459-G7459,0)</f>
        <v/>
      </c>
      <c r="I7459">
        <f>MIN(E7459,F7459+G7459)+(1-MgmtPct)*H7459</f>
        <v/>
      </c>
      <c r="J7459">
        <f>IF(I7459/SponsorCost&gt;=RatchetTrigger,1,0)</f>
        <v/>
      </c>
      <c r="K7459">
        <f>IF(J7459=1,MgmtPctRatchet,MgmtPct)</f>
        <v/>
      </c>
      <c r="L7459">
        <f>K7459*H7459</f>
        <v/>
      </c>
      <c r="M7459">
        <f>EXP(-rf*C7459)*L7459</f>
        <v/>
      </c>
      <c r="N7459">
        <f>EXP(-rf*C7459)*E7459</f>
        <v/>
      </c>
    </row>
    <row r="7460">
      <c r="A7460" t="n">
        <v>7452</v>
      </c>
      <c r="B7460">
        <f>RAND()</f>
        <v/>
      </c>
      <c r="C7460">
        <f>IF(B7460&lt;P_3,3,IF(B7460&lt;P_3+P_4,4,5))</f>
        <v/>
      </c>
      <c r="D7460">
        <f>NORM.S.INV(RAND())</f>
        <v/>
      </c>
      <c r="E7460">
        <f>V0*EXP((rf-q_leak-0.5*sigma^2)*C7460+sigma*SQRT(C7460)*D7460)</f>
        <v/>
      </c>
      <c r="F7460">
        <f>SHL_face*(1+SHL_rate)^C7460</f>
        <v/>
      </c>
      <c r="G7460">
        <f>Pref_face*(1+Pref_rate)^C7460</f>
        <v/>
      </c>
      <c r="H7460">
        <f>MAX(E7460-F7460-G7460,0)</f>
        <v/>
      </c>
      <c r="I7460">
        <f>MIN(E7460,F7460+G7460)+(1-MgmtPct)*H7460</f>
        <v/>
      </c>
      <c r="J7460">
        <f>IF(I7460/SponsorCost&gt;=RatchetTrigger,1,0)</f>
        <v/>
      </c>
      <c r="K7460">
        <f>IF(J7460=1,MgmtPctRatchet,MgmtPct)</f>
        <v/>
      </c>
      <c r="L7460">
        <f>K7460*H7460</f>
        <v/>
      </c>
      <c r="M7460">
        <f>EXP(-rf*C7460)*L7460</f>
        <v/>
      </c>
      <c r="N7460">
        <f>EXP(-rf*C7460)*E7460</f>
        <v/>
      </c>
    </row>
    <row r="7461">
      <c r="A7461" t="n">
        <v>7453</v>
      </c>
      <c r="B7461">
        <f>RAND()</f>
        <v/>
      </c>
      <c r="C7461">
        <f>IF(B7461&lt;P_3,3,IF(B7461&lt;P_3+P_4,4,5))</f>
        <v/>
      </c>
      <c r="D7461">
        <f>NORM.S.INV(RAND())</f>
        <v/>
      </c>
      <c r="E7461">
        <f>V0*EXP((rf-q_leak-0.5*sigma^2)*C7461+sigma*SQRT(C7461)*D7461)</f>
        <v/>
      </c>
      <c r="F7461">
        <f>SHL_face*(1+SHL_rate)^C7461</f>
        <v/>
      </c>
      <c r="G7461">
        <f>Pref_face*(1+Pref_rate)^C7461</f>
        <v/>
      </c>
      <c r="H7461">
        <f>MAX(E7461-F7461-G7461,0)</f>
        <v/>
      </c>
      <c r="I7461">
        <f>MIN(E7461,F7461+G7461)+(1-MgmtPct)*H7461</f>
        <v/>
      </c>
      <c r="J7461">
        <f>IF(I7461/SponsorCost&gt;=RatchetTrigger,1,0)</f>
        <v/>
      </c>
      <c r="K7461">
        <f>IF(J7461=1,MgmtPctRatchet,MgmtPct)</f>
        <v/>
      </c>
      <c r="L7461">
        <f>K7461*H7461</f>
        <v/>
      </c>
      <c r="M7461">
        <f>EXP(-rf*C7461)*L7461</f>
        <v/>
      </c>
      <c r="N7461">
        <f>EXP(-rf*C7461)*E7461</f>
        <v/>
      </c>
    </row>
    <row r="7462">
      <c r="A7462" t="n">
        <v>7454</v>
      </c>
      <c r="B7462">
        <f>RAND()</f>
        <v/>
      </c>
      <c r="C7462">
        <f>IF(B7462&lt;P_3,3,IF(B7462&lt;P_3+P_4,4,5))</f>
        <v/>
      </c>
      <c r="D7462">
        <f>NORM.S.INV(RAND())</f>
        <v/>
      </c>
      <c r="E7462">
        <f>V0*EXP((rf-q_leak-0.5*sigma^2)*C7462+sigma*SQRT(C7462)*D7462)</f>
        <v/>
      </c>
      <c r="F7462">
        <f>SHL_face*(1+SHL_rate)^C7462</f>
        <v/>
      </c>
      <c r="G7462">
        <f>Pref_face*(1+Pref_rate)^C7462</f>
        <v/>
      </c>
      <c r="H7462">
        <f>MAX(E7462-F7462-G7462,0)</f>
        <v/>
      </c>
      <c r="I7462">
        <f>MIN(E7462,F7462+G7462)+(1-MgmtPct)*H7462</f>
        <v/>
      </c>
      <c r="J7462">
        <f>IF(I7462/SponsorCost&gt;=RatchetTrigger,1,0)</f>
        <v/>
      </c>
      <c r="K7462">
        <f>IF(J7462=1,MgmtPctRatchet,MgmtPct)</f>
        <v/>
      </c>
      <c r="L7462">
        <f>K7462*H7462</f>
        <v/>
      </c>
      <c r="M7462">
        <f>EXP(-rf*C7462)*L7462</f>
        <v/>
      </c>
      <c r="N7462">
        <f>EXP(-rf*C7462)*E7462</f>
        <v/>
      </c>
    </row>
    <row r="7463">
      <c r="A7463" t="n">
        <v>7455</v>
      </c>
      <c r="B7463">
        <f>RAND()</f>
        <v/>
      </c>
      <c r="C7463">
        <f>IF(B7463&lt;P_3,3,IF(B7463&lt;P_3+P_4,4,5))</f>
        <v/>
      </c>
      <c r="D7463">
        <f>NORM.S.INV(RAND())</f>
        <v/>
      </c>
      <c r="E7463">
        <f>V0*EXP((rf-q_leak-0.5*sigma^2)*C7463+sigma*SQRT(C7463)*D7463)</f>
        <v/>
      </c>
      <c r="F7463">
        <f>SHL_face*(1+SHL_rate)^C7463</f>
        <v/>
      </c>
      <c r="G7463">
        <f>Pref_face*(1+Pref_rate)^C7463</f>
        <v/>
      </c>
      <c r="H7463">
        <f>MAX(E7463-F7463-G7463,0)</f>
        <v/>
      </c>
      <c r="I7463">
        <f>MIN(E7463,F7463+G7463)+(1-MgmtPct)*H7463</f>
        <v/>
      </c>
      <c r="J7463">
        <f>IF(I7463/SponsorCost&gt;=RatchetTrigger,1,0)</f>
        <v/>
      </c>
      <c r="K7463">
        <f>IF(J7463=1,MgmtPctRatchet,MgmtPct)</f>
        <v/>
      </c>
      <c r="L7463">
        <f>K7463*H7463</f>
        <v/>
      </c>
      <c r="M7463">
        <f>EXP(-rf*C7463)*L7463</f>
        <v/>
      </c>
      <c r="N7463">
        <f>EXP(-rf*C7463)*E7463</f>
        <v/>
      </c>
    </row>
    <row r="7464">
      <c r="A7464" t="n">
        <v>7456</v>
      </c>
      <c r="B7464">
        <f>RAND()</f>
        <v/>
      </c>
      <c r="C7464">
        <f>IF(B7464&lt;P_3,3,IF(B7464&lt;P_3+P_4,4,5))</f>
        <v/>
      </c>
      <c r="D7464">
        <f>NORM.S.INV(RAND())</f>
        <v/>
      </c>
      <c r="E7464">
        <f>V0*EXP((rf-q_leak-0.5*sigma^2)*C7464+sigma*SQRT(C7464)*D7464)</f>
        <v/>
      </c>
      <c r="F7464">
        <f>SHL_face*(1+SHL_rate)^C7464</f>
        <v/>
      </c>
      <c r="G7464">
        <f>Pref_face*(1+Pref_rate)^C7464</f>
        <v/>
      </c>
      <c r="H7464">
        <f>MAX(E7464-F7464-G7464,0)</f>
        <v/>
      </c>
      <c r="I7464">
        <f>MIN(E7464,F7464+G7464)+(1-MgmtPct)*H7464</f>
        <v/>
      </c>
      <c r="J7464">
        <f>IF(I7464/SponsorCost&gt;=RatchetTrigger,1,0)</f>
        <v/>
      </c>
      <c r="K7464">
        <f>IF(J7464=1,MgmtPctRatchet,MgmtPct)</f>
        <v/>
      </c>
      <c r="L7464">
        <f>K7464*H7464</f>
        <v/>
      </c>
      <c r="M7464">
        <f>EXP(-rf*C7464)*L7464</f>
        <v/>
      </c>
      <c r="N7464">
        <f>EXP(-rf*C7464)*E7464</f>
        <v/>
      </c>
    </row>
    <row r="7465">
      <c r="A7465" t="n">
        <v>7457</v>
      </c>
      <c r="B7465">
        <f>RAND()</f>
        <v/>
      </c>
      <c r="C7465">
        <f>IF(B7465&lt;P_3,3,IF(B7465&lt;P_3+P_4,4,5))</f>
        <v/>
      </c>
      <c r="D7465">
        <f>NORM.S.INV(RAND())</f>
        <v/>
      </c>
      <c r="E7465">
        <f>V0*EXP((rf-q_leak-0.5*sigma^2)*C7465+sigma*SQRT(C7465)*D7465)</f>
        <v/>
      </c>
      <c r="F7465">
        <f>SHL_face*(1+SHL_rate)^C7465</f>
        <v/>
      </c>
      <c r="G7465">
        <f>Pref_face*(1+Pref_rate)^C7465</f>
        <v/>
      </c>
      <c r="H7465">
        <f>MAX(E7465-F7465-G7465,0)</f>
        <v/>
      </c>
      <c r="I7465">
        <f>MIN(E7465,F7465+G7465)+(1-MgmtPct)*H7465</f>
        <v/>
      </c>
      <c r="J7465">
        <f>IF(I7465/SponsorCost&gt;=RatchetTrigger,1,0)</f>
        <v/>
      </c>
      <c r="K7465">
        <f>IF(J7465=1,MgmtPctRatchet,MgmtPct)</f>
        <v/>
      </c>
      <c r="L7465">
        <f>K7465*H7465</f>
        <v/>
      </c>
      <c r="M7465">
        <f>EXP(-rf*C7465)*L7465</f>
        <v/>
      </c>
      <c r="N7465">
        <f>EXP(-rf*C7465)*E7465</f>
        <v/>
      </c>
    </row>
    <row r="7466">
      <c r="A7466" t="n">
        <v>7458</v>
      </c>
      <c r="B7466">
        <f>RAND()</f>
        <v/>
      </c>
      <c r="C7466">
        <f>IF(B7466&lt;P_3,3,IF(B7466&lt;P_3+P_4,4,5))</f>
        <v/>
      </c>
      <c r="D7466">
        <f>NORM.S.INV(RAND())</f>
        <v/>
      </c>
      <c r="E7466">
        <f>V0*EXP((rf-q_leak-0.5*sigma^2)*C7466+sigma*SQRT(C7466)*D7466)</f>
        <v/>
      </c>
      <c r="F7466">
        <f>SHL_face*(1+SHL_rate)^C7466</f>
        <v/>
      </c>
      <c r="G7466">
        <f>Pref_face*(1+Pref_rate)^C7466</f>
        <v/>
      </c>
      <c r="H7466">
        <f>MAX(E7466-F7466-G7466,0)</f>
        <v/>
      </c>
      <c r="I7466">
        <f>MIN(E7466,F7466+G7466)+(1-MgmtPct)*H7466</f>
        <v/>
      </c>
      <c r="J7466">
        <f>IF(I7466/SponsorCost&gt;=RatchetTrigger,1,0)</f>
        <v/>
      </c>
      <c r="K7466">
        <f>IF(J7466=1,MgmtPctRatchet,MgmtPct)</f>
        <v/>
      </c>
      <c r="L7466">
        <f>K7466*H7466</f>
        <v/>
      </c>
      <c r="M7466">
        <f>EXP(-rf*C7466)*L7466</f>
        <v/>
      </c>
      <c r="N7466">
        <f>EXP(-rf*C7466)*E7466</f>
        <v/>
      </c>
    </row>
    <row r="7467">
      <c r="A7467" t="n">
        <v>7459</v>
      </c>
      <c r="B7467">
        <f>RAND()</f>
        <v/>
      </c>
      <c r="C7467">
        <f>IF(B7467&lt;P_3,3,IF(B7467&lt;P_3+P_4,4,5))</f>
        <v/>
      </c>
      <c r="D7467">
        <f>NORM.S.INV(RAND())</f>
        <v/>
      </c>
      <c r="E7467">
        <f>V0*EXP((rf-q_leak-0.5*sigma^2)*C7467+sigma*SQRT(C7467)*D7467)</f>
        <v/>
      </c>
      <c r="F7467">
        <f>SHL_face*(1+SHL_rate)^C7467</f>
        <v/>
      </c>
      <c r="G7467">
        <f>Pref_face*(1+Pref_rate)^C7467</f>
        <v/>
      </c>
      <c r="H7467">
        <f>MAX(E7467-F7467-G7467,0)</f>
        <v/>
      </c>
      <c r="I7467">
        <f>MIN(E7467,F7467+G7467)+(1-MgmtPct)*H7467</f>
        <v/>
      </c>
      <c r="J7467">
        <f>IF(I7467/SponsorCost&gt;=RatchetTrigger,1,0)</f>
        <v/>
      </c>
      <c r="K7467">
        <f>IF(J7467=1,MgmtPctRatchet,MgmtPct)</f>
        <v/>
      </c>
      <c r="L7467">
        <f>K7467*H7467</f>
        <v/>
      </c>
      <c r="M7467">
        <f>EXP(-rf*C7467)*L7467</f>
        <v/>
      </c>
      <c r="N7467">
        <f>EXP(-rf*C7467)*E7467</f>
        <v/>
      </c>
    </row>
    <row r="7468">
      <c r="A7468" t="n">
        <v>7460</v>
      </c>
      <c r="B7468">
        <f>RAND()</f>
        <v/>
      </c>
      <c r="C7468">
        <f>IF(B7468&lt;P_3,3,IF(B7468&lt;P_3+P_4,4,5))</f>
        <v/>
      </c>
      <c r="D7468">
        <f>NORM.S.INV(RAND())</f>
        <v/>
      </c>
      <c r="E7468">
        <f>V0*EXP((rf-q_leak-0.5*sigma^2)*C7468+sigma*SQRT(C7468)*D7468)</f>
        <v/>
      </c>
      <c r="F7468">
        <f>SHL_face*(1+SHL_rate)^C7468</f>
        <v/>
      </c>
      <c r="G7468">
        <f>Pref_face*(1+Pref_rate)^C7468</f>
        <v/>
      </c>
      <c r="H7468">
        <f>MAX(E7468-F7468-G7468,0)</f>
        <v/>
      </c>
      <c r="I7468">
        <f>MIN(E7468,F7468+G7468)+(1-MgmtPct)*H7468</f>
        <v/>
      </c>
      <c r="J7468">
        <f>IF(I7468/SponsorCost&gt;=RatchetTrigger,1,0)</f>
        <v/>
      </c>
      <c r="K7468">
        <f>IF(J7468=1,MgmtPctRatchet,MgmtPct)</f>
        <v/>
      </c>
      <c r="L7468">
        <f>K7468*H7468</f>
        <v/>
      </c>
      <c r="M7468">
        <f>EXP(-rf*C7468)*L7468</f>
        <v/>
      </c>
      <c r="N7468">
        <f>EXP(-rf*C7468)*E7468</f>
        <v/>
      </c>
    </row>
    <row r="7469">
      <c r="A7469" t="n">
        <v>7461</v>
      </c>
      <c r="B7469">
        <f>RAND()</f>
        <v/>
      </c>
      <c r="C7469">
        <f>IF(B7469&lt;P_3,3,IF(B7469&lt;P_3+P_4,4,5))</f>
        <v/>
      </c>
      <c r="D7469">
        <f>NORM.S.INV(RAND())</f>
        <v/>
      </c>
      <c r="E7469">
        <f>V0*EXP((rf-q_leak-0.5*sigma^2)*C7469+sigma*SQRT(C7469)*D7469)</f>
        <v/>
      </c>
      <c r="F7469">
        <f>SHL_face*(1+SHL_rate)^C7469</f>
        <v/>
      </c>
      <c r="G7469">
        <f>Pref_face*(1+Pref_rate)^C7469</f>
        <v/>
      </c>
      <c r="H7469">
        <f>MAX(E7469-F7469-G7469,0)</f>
        <v/>
      </c>
      <c r="I7469">
        <f>MIN(E7469,F7469+G7469)+(1-MgmtPct)*H7469</f>
        <v/>
      </c>
      <c r="J7469">
        <f>IF(I7469/SponsorCost&gt;=RatchetTrigger,1,0)</f>
        <v/>
      </c>
      <c r="K7469">
        <f>IF(J7469=1,MgmtPctRatchet,MgmtPct)</f>
        <v/>
      </c>
      <c r="L7469">
        <f>K7469*H7469</f>
        <v/>
      </c>
      <c r="M7469">
        <f>EXP(-rf*C7469)*L7469</f>
        <v/>
      </c>
      <c r="N7469">
        <f>EXP(-rf*C7469)*E7469</f>
        <v/>
      </c>
    </row>
    <row r="7470">
      <c r="A7470" t="n">
        <v>7462</v>
      </c>
      <c r="B7470">
        <f>RAND()</f>
        <v/>
      </c>
      <c r="C7470">
        <f>IF(B7470&lt;P_3,3,IF(B7470&lt;P_3+P_4,4,5))</f>
        <v/>
      </c>
      <c r="D7470">
        <f>NORM.S.INV(RAND())</f>
        <v/>
      </c>
      <c r="E7470">
        <f>V0*EXP((rf-q_leak-0.5*sigma^2)*C7470+sigma*SQRT(C7470)*D7470)</f>
        <v/>
      </c>
      <c r="F7470">
        <f>SHL_face*(1+SHL_rate)^C7470</f>
        <v/>
      </c>
      <c r="G7470">
        <f>Pref_face*(1+Pref_rate)^C7470</f>
        <v/>
      </c>
      <c r="H7470">
        <f>MAX(E7470-F7470-G7470,0)</f>
        <v/>
      </c>
      <c r="I7470">
        <f>MIN(E7470,F7470+G7470)+(1-MgmtPct)*H7470</f>
        <v/>
      </c>
      <c r="J7470">
        <f>IF(I7470/SponsorCost&gt;=RatchetTrigger,1,0)</f>
        <v/>
      </c>
      <c r="K7470">
        <f>IF(J7470=1,MgmtPctRatchet,MgmtPct)</f>
        <v/>
      </c>
      <c r="L7470">
        <f>K7470*H7470</f>
        <v/>
      </c>
      <c r="M7470">
        <f>EXP(-rf*C7470)*L7470</f>
        <v/>
      </c>
      <c r="N7470">
        <f>EXP(-rf*C7470)*E7470</f>
        <v/>
      </c>
    </row>
    <row r="7471">
      <c r="A7471" t="n">
        <v>7463</v>
      </c>
      <c r="B7471">
        <f>RAND()</f>
        <v/>
      </c>
      <c r="C7471">
        <f>IF(B7471&lt;P_3,3,IF(B7471&lt;P_3+P_4,4,5))</f>
        <v/>
      </c>
      <c r="D7471">
        <f>NORM.S.INV(RAND())</f>
        <v/>
      </c>
      <c r="E7471">
        <f>V0*EXP((rf-q_leak-0.5*sigma^2)*C7471+sigma*SQRT(C7471)*D7471)</f>
        <v/>
      </c>
      <c r="F7471">
        <f>SHL_face*(1+SHL_rate)^C7471</f>
        <v/>
      </c>
      <c r="G7471">
        <f>Pref_face*(1+Pref_rate)^C7471</f>
        <v/>
      </c>
      <c r="H7471">
        <f>MAX(E7471-F7471-G7471,0)</f>
        <v/>
      </c>
      <c r="I7471">
        <f>MIN(E7471,F7471+G7471)+(1-MgmtPct)*H7471</f>
        <v/>
      </c>
      <c r="J7471">
        <f>IF(I7471/SponsorCost&gt;=RatchetTrigger,1,0)</f>
        <v/>
      </c>
      <c r="K7471">
        <f>IF(J7471=1,MgmtPctRatchet,MgmtPct)</f>
        <v/>
      </c>
      <c r="L7471">
        <f>K7471*H7471</f>
        <v/>
      </c>
      <c r="M7471">
        <f>EXP(-rf*C7471)*L7471</f>
        <v/>
      </c>
      <c r="N7471">
        <f>EXP(-rf*C7471)*E7471</f>
        <v/>
      </c>
    </row>
    <row r="7472">
      <c r="A7472" t="n">
        <v>7464</v>
      </c>
      <c r="B7472">
        <f>RAND()</f>
        <v/>
      </c>
      <c r="C7472">
        <f>IF(B7472&lt;P_3,3,IF(B7472&lt;P_3+P_4,4,5))</f>
        <v/>
      </c>
      <c r="D7472">
        <f>NORM.S.INV(RAND())</f>
        <v/>
      </c>
      <c r="E7472">
        <f>V0*EXP((rf-q_leak-0.5*sigma^2)*C7472+sigma*SQRT(C7472)*D7472)</f>
        <v/>
      </c>
      <c r="F7472">
        <f>SHL_face*(1+SHL_rate)^C7472</f>
        <v/>
      </c>
      <c r="G7472">
        <f>Pref_face*(1+Pref_rate)^C7472</f>
        <v/>
      </c>
      <c r="H7472">
        <f>MAX(E7472-F7472-G7472,0)</f>
        <v/>
      </c>
      <c r="I7472">
        <f>MIN(E7472,F7472+G7472)+(1-MgmtPct)*H7472</f>
        <v/>
      </c>
      <c r="J7472">
        <f>IF(I7472/SponsorCost&gt;=RatchetTrigger,1,0)</f>
        <v/>
      </c>
      <c r="K7472">
        <f>IF(J7472=1,MgmtPctRatchet,MgmtPct)</f>
        <v/>
      </c>
      <c r="L7472">
        <f>K7472*H7472</f>
        <v/>
      </c>
      <c r="M7472">
        <f>EXP(-rf*C7472)*L7472</f>
        <v/>
      </c>
      <c r="N7472">
        <f>EXP(-rf*C7472)*E7472</f>
        <v/>
      </c>
    </row>
    <row r="7473">
      <c r="A7473" t="n">
        <v>7465</v>
      </c>
      <c r="B7473">
        <f>RAND()</f>
        <v/>
      </c>
      <c r="C7473">
        <f>IF(B7473&lt;P_3,3,IF(B7473&lt;P_3+P_4,4,5))</f>
        <v/>
      </c>
      <c r="D7473">
        <f>NORM.S.INV(RAND())</f>
        <v/>
      </c>
      <c r="E7473">
        <f>V0*EXP((rf-q_leak-0.5*sigma^2)*C7473+sigma*SQRT(C7473)*D7473)</f>
        <v/>
      </c>
      <c r="F7473">
        <f>SHL_face*(1+SHL_rate)^C7473</f>
        <v/>
      </c>
      <c r="G7473">
        <f>Pref_face*(1+Pref_rate)^C7473</f>
        <v/>
      </c>
      <c r="H7473">
        <f>MAX(E7473-F7473-G7473,0)</f>
        <v/>
      </c>
      <c r="I7473">
        <f>MIN(E7473,F7473+G7473)+(1-MgmtPct)*H7473</f>
        <v/>
      </c>
      <c r="J7473">
        <f>IF(I7473/SponsorCost&gt;=RatchetTrigger,1,0)</f>
        <v/>
      </c>
      <c r="K7473">
        <f>IF(J7473=1,MgmtPctRatchet,MgmtPct)</f>
        <v/>
      </c>
      <c r="L7473">
        <f>K7473*H7473</f>
        <v/>
      </c>
      <c r="M7473">
        <f>EXP(-rf*C7473)*L7473</f>
        <v/>
      </c>
      <c r="N7473">
        <f>EXP(-rf*C7473)*E7473</f>
        <v/>
      </c>
    </row>
    <row r="7474">
      <c r="A7474" t="n">
        <v>7466</v>
      </c>
      <c r="B7474">
        <f>RAND()</f>
        <v/>
      </c>
      <c r="C7474">
        <f>IF(B7474&lt;P_3,3,IF(B7474&lt;P_3+P_4,4,5))</f>
        <v/>
      </c>
      <c r="D7474">
        <f>NORM.S.INV(RAND())</f>
        <v/>
      </c>
      <c r="E7474">
        <f>V0*EXP((rf-q_leak-0.5*sigma^2)*C7474+sigma*SQRT(C7474)*D7474)</f>
        <v/>
      </c>
      <c r="F7474">
        <f>SHL_face*(1+SHL_rate)^C7474</f>
        <v/>
      </c>
      <c r="G7474">
        <f>Pref_face*(1+Pref_rate)^C7474</f>
        <v/>
      </c>
      <c r="H7474">
        <f>MAX(E7474-F7474-G7474,0)</f>
        <v/>
      </c>
      <c r="I7474">
        <f>MIN(E7474,F7474+G7474)+(1-MgmtPct)*H7474</f>
        <v/>
      </c>
      <c r="J7474">
        <f>IF(I7474/SponsorCost&gt;=RatchetTrigger,1,0)</f>
        <v/>
      </c>
      <c r="K7474">
        <f>IF(J7474=1,MgmtPctRatchet,MgmtPct)</f>
        <v/>
      </c>
      <c r="L7474">
        <f>K7474*H7474</f>
        <v/>
      </c>
      <c r="M7474">
        <f>EXP(-rf*C7474)*L7474</f>
        <v/>
      </c>
      <c r="N7474">
        <f>EXP(-rf*C7474)*E7474</f>
        <v/>
      </c>
    </row>
    <row r="7475">
      <c r="A7475" t="n">
        <v>7467</v>
      </c>
      <c r="B7475">
        <f>RAND()</f>
        <v/>
      </c>
      <c r="C7475">
        <f>IF(B7475&lt;P_3,3,IF(B7475&lt;P_3+P_4,4,5))</f>
        <v/>
      </c>
      <c r="D7475">
        <f>NORM.S.INV(RAND())</f>
        <v/>
      </c>
      <c r="E7475">
        <f>V0*EXP((rf-q_leak-0.5*sigma^2)*C7475+sigma*SQRT(C7475)*D7475)</f>
        <v/>
      </c>
      <c r="F7475">
        <f>SHL_face*(1+SHL_rate)^C7475</f>
        <v/>
      </c>
      <c r="G7475">
        <f>Pref_face*(1+Pref_rate)^C7475</f>
        <v/>
      </c>
      <c r="H7475">
        <f>MAX(E7475-F7475-G7475,0)</f>
        <v/>
      </c>
      <c r="I7475">
        <f>MIN(E7475,F7475+G7475)+(1-MgmtPct)*H7475</f>
        <v/>
      </c>
      <c r="J7475">
        <f>IF(I7475/SponsorCost&gt;=RatchetTrigger,1,0)</f>
        <v/>
      </c>
      <c r="K7475">
        <f>IF(J7475=1,MgmtPctRatchet,MgmtPct)</f>
        <v/>
      </c>
      <c r="L7475">
        <f>K7475*H7475</f>
        <v/>
      </c>
      <c r="M7475">
        <f>EXP(-rf*C7475)*L7475</f>
        <v/>
      </c>
      <c r="N7475">
        <f>EXP(-rf*C7475)*E7475</f>
        <v/>
      </c>
    </row>
    <row r="7476">
      <c r="A7476" t="n">
        <v>7468</v>
      </c>
      <c r="B7476">
        <f>RAND()</f>
        <v/>
      </c>
      <c r="C7476">
        <f>IF(B7476&lt;P_3,3,IF(B7476&lt;P_3+P_4,4,5))</f>
        <v/>
      </c>
      <c r="D7476">
        <f>NORM.S.INV(RAND())</f>
        <v/>
      </c>
      <c r="E7476">
        <f>V0*EXP((rf-q_leak-0.5*sigma^2)*C7476+sigma*SQRT(C7476)*D7476)</f>
        <v/>
      </c>
      <c r="F7476">
        <f>SHL_face*(1+SHL_rate)^C7476</f>
        <v/>
      </c>
      <c r="G7476">
        <f>Pref_face*(1+Pref_rate)^C7476</f>
        <v/>
      </c>
      <c r="H7476">
        <f>MAX(E7476-F7476-G7476,0)</f>
        <v/>
      </c>
      <c r="I7476">
        <f>MIN(E7476,F7476+G7476)+(1-MgmtPct)*H7476</f>
        <v/>
      </c>
      <c r="J7476">
        <f>IF(I7476/SponsorCost&gt;=RatchetTrigger,1,0)</f>
        <v/>
      </c>
      <c r="K7476">
        <f>IF(J7476=1,MgmtPctRatchet,MgmtPct)</f>
        <v/>
      </c>
      <c r="L7476">
        <f>K7476*H7476</f>
        <v/>
      </c>
      <c r="M7476">
        <f>EXP(-rf*C7476)*L7476</f>
        <v/>
      </c>
      <c r="N7476">
        <f>EXP(-rf*C7476)*E7476</f>
        <v/>
      </c>
    </row>
    <row r="7477">
      <c r="A7477" t="n">
        <v>7469</v>
      </c>
      <c r="B7477">
        <f>RAND()</f>
        <v/>
      </c>
      <c r="C7477">
        <f>IF(B7477&lt;P_3,3,IF(B7477&lt;P_3+P_4,4,5))</f>
        <v/>
      </c>
      <c r="D7477">
        <f>NORM.S.INV(RAND())</f>
        <v/>
      </c>
      <c r="E7477">
        <f>V0*EXP((rf-q_leak-0.5*sigma^2)*C7477+sigma*SQRT(C7477)*D7477)</f>
        <v/>
      </c>
      <c r="F7477">
        <f>SHL_face*(1+SHL_rate)^C7477</f>
        <v/>
      </c>
      <c r="G7477">
        <f>Pref_face*(1+Pref_rate)^C7477</f>
        <v/>
      </c>
      <c r="H7477">
        <f>MAX(E7477-F7477-G7477,0)</f>
        <v/>
      </c>
      <c r="I7477">
        <f>MIN(E7477,F7477+G7477)+(1-MgmtPct)*H7477</f>
        <v/>
      </c>
      <c r="J7477">
        <f>IF(I7477/SponsorCost&gt;=RatchetTrigger,1,0)</f>
        <v/>
      </c>
      <c r="K7477">
        <f>IF(J7477=1,MgmtPctRatchet,MgmtPct)</f>
        <v/>
      </c>
      <c r="L7477">
        <f>K7477*H7477</f>
        <v/>
      </c>
      <c r="M7477">
        <f>EXP(-rf*C7477)*L7477</f>
        <v/>
      </c>
      <c r="N7477">
        <f>EXP(-rf*C7477)*E7477</f>
        <v/>
      </c>
    </row>
    <row r="7478">
      <c r="A7478" t="n">
        <v>7470</v>
      </c>
      <c r="B7478">
        <f>RAND()</f>
        <v/>
      </c>
      <c r="C7478">
        <f>IF(B7478&lt;P_3,3,IF(B7478&lt;P_3+P_4,4,5))</f>
        <v/>
      </c>
      <c r="D7478">
        <f>NORM.S.INV(RAND())</f>
        <v/>
      </c>
      <c r="E7478">
        <f>V0*EXP((rf-q_leak-0.5*sigma^2)*C7478+sigma*SQRT(C7478)*D7478)</f>
        <v/>
      </c>
      <c r="F7478">
        <f>SHL_face*(1+SHL_rate)^C7478</f>
        <v/>
      </c>
      <c r="G7478">
        <f>Pref_face*(1+Pref_rate)^C7478</f>
        <v/>
      </c>
      <c r="H7478">
        <f>MAX(E7478-F7478-G7478,0)</f>
        <v/>
      </c>
      <c r="I7478">
        <f>MIN(E7478,F7478+G7478)+(1-MgmtPct)*H7478</f>
        <v/>
      </c>
      <c r="J7478">
        <f>IF(I7478/SponsorCost&gt;=RatchetTrigger,1,0)</f>
        <v/>
      </c>
      <c r="K7478">
        <f>IF(J7478=1,MgmtPctRatchet,MgmtPct)</f>
        <v/>
      </c>
      <c r="L7478">
        <f>K7478*H7478</f>
        <v/>
      </c>
      <c r="M7478">
        <f>EXP(-rf*C7478)*L7478</f>
        <v/>
      </c>
      <c r="N7478">
        <f>EXP(-rf*C7478)*E7478</f>
        <v/>
      </c>
    </row>
    <row r="7479">
      <c r="A7479" t="n">
        <v>7471</v>
      </c>
      <c r="B7479">
        <f>RAND()</f>
        <v/>
      </c>
      <c r="C7479">
        <f>IF(B7479&lt;P_3,3,IF(B7479&lt;P_3+P_4,4,5))</f>
        <v/>
      </c>
      <c r="D7479">
        <f>NORM.S.INV(RAND())</f>
        <v/>
      </c>
      <c r="E7479">
        <f>V0*EXP((rf-q_leak-0.5*sigma^2)*C7479+sigma*SQRT(C7479)*D7479)</f>
        <v/>
      </c>
      <c r="F7479">
        <f>SHL_face*(1+SHL_rate)^C7479</f>
        <v/>
      </c>
      <c r="G7479">
        <f>Pref_face*(1+Pref_rate)^C7479</f>
        <v/>
      </c>
      <c r="H7479">
        <f>MAX(E7479-F7479-G7479,0)</f>
        <v/>
      </c>
      <c r="I7479">
        <f>MIN(E7479,F7479+G7479)+(1-MgmtPct)*H7479</f>
        <v/>
      </c>
      <c r="J7479">
        <f>IF(I7479/SponsorCost&gt;=RatchetTrigger,1,0)</f>
        <v/>
      </c>
      <c r="K7479">
        <f>IF(J7479=1,MgmtPctRatchet,MgmtPct)</f>
        <v/>
      </c>
      <c r="L7479">
        <f>K7479*H7479</f>
        <v/>
      </c>
      <c r="M7479">
        <f>EXP(-rf*C7479)*L7479</f>
        <v/>
      </c>
      <c r="N7479">
        <f>EXP(-rf*C7479)*E7479</f>
        <v/>
      </c>
    </row>
    <row r="7480">
      <c r="A7480" t="n">
        <v>7472</v>
      </c>
      <c r="B7480">
        <f>RAND()</f>
        <v/>
      </c>
      <c r="C7480">
        <f>IF(B7480&lt;P_3,3,IF(B7480&lt;P_3+P_4,4,5))</f>
        <v/>
      </c>
      <c r="D7480">
        <f>NORM.S.INV(RAND())</f>
        <v/>
      </c>
      <c r="E7480">
        <f>V0*EXP((rf-q_leak-0.5*sigma^2)*C7480+sigma*SQRT(C7480)*D7480)</f>
        <v/>
      </c>
      <c r="F7480">
        <f>SHL_face*(1+SHL_rate)^C7480</f>
        <v/>
      </c>
      <c r="G7480">
        <f>Pref_face*(1+Pref_rate)^C7480</f>
        <v/>
      </c>
      <c r="H7480">
        <f>MAX(E7480-F7480-G7480,0)</f>
        <v/>
      </c>
      <c r="I7480">
        <f>MIN(E7480,F7480+G7480)+(1-MgmtPct)*H7480</f>
        <v/>
      </c>
      <c r="J7480">
        <f>IF(I7480/SponsorCost&gt;=RatchetTrigger,1,0)</f>
        <v/>
      </c>
      <c r="K7480">
        <f>IF(J7480=1,MgmtPctRatchet,MgmtPct)</f>
        <v/>
      </c>
      <c r="L7480">
        <f>K7480*H7480</f>
        <v/>
      </c>
      <c r="M7480">
        <f>EXP(-rf*C7480)*L7480</f>
        <v/>
      </c>
      <c r="N7480">
        <f>EXP(-rf*C7480)*E7480</f>
        <v/>
      </c>
    </row>
    <row r="7481">
      <c r="A7481" t="n">
        <v>7473</v>
      </c>
      <c r="B7481">
        <f>RAND()</f>
        <v/>
      </c>
      <c r="C7481">
        <f>IF(B7481&lt;P_3,3,IF(B7481&lt;P_3+P_4,4,5))</f>
        <v/>
      </c>
      <c r="D7481">
        <f>NORM.S.INV(RAND())</f>
        <v/>
      </c>
      <c r="E7481">
        <f>V0*EXP((rf-q_leak-0.5*sigma^2)*C7481+sigma*SQRT(C7481)*D7481)</f>
        <v/>
      </c>
      <c r="F7481">
        <f>SHL_face*(1+SHL_rate)^C7481</f>
        <v/>
      </c>
      <c r="G7481">
        <f>Pref_face*(1+Pref_rate)^C7481</f>
        <v/>
      </c>
      <c r="H7481">
        <f>MAX(E7481-F7481-G7481,0)</f>
        <v/>
      </c>
      <c r="I7481">
        <f>MIN(E7481,F7481+G7481)+(1-MgmtPct)*H7481</f>
        <v/>
      </c>
      <c r="J7481">
        <f>IF(I7481/SponsorCost&gt;=RatchetTrigger,1,0)</f>
        <v/>
      </c>
      <c r="K7481">
        <f>IF(J7481=1,MgmtPctRatchet,MgmtPct)</f>
        <v/>
      </c>
      <c r="L7481">
        <f>K7481*H7481</f>
        <v/>
      </c>
      <c r="M7481">
        <f>EXP(-rf*C7481)*L7481</f>
        <v/>
      </c>
      <c r="N7481">
        <f>EXP(-rf*C7481)*E7481</f>
        <v/>
      </c>
    </row>
    <row r="7482">
      <c r="A7482" t="n">
        <v>7474</v>
      </c>
      <c r="B7482">
        <f>RAND()</f>
        <v/>
      </c>
      <c r="C7482">
        <f>IF(B7482&lt;P_3,3,IF(B7482&lt;P_3+P_4,4,5))</f>
        <v/>
      </c>
      <c r="D7482">
        <f>NORM.S.INV(RAND())</f>
        <v/>
      </c>
      <c r="E7482">
        <f>V0*EXP((rf-q_leak-0.5*sigma^2)*C7482+sigma*SQRT(C7482)*D7482)</f>
        <v/>
      </c>
      <c r="F7482">
        <f>SHL_face*(1+SHL_rate)^C7482</f>
        <v/>
      </c>
      <c r="G7482">
        <f>Pref_face*(1+Pref_rate)^C7482</f>
        <v/>
      </c>
      <c r="H7482">
        <f>MAX(E7482-F7482-G7482,0)</f>
        <v/>
      </c>
      <c r="I7482">
        <f>MIN(E7482,F7482+G7482)+(1-MgmtPct)*H7482</f>
        <v/>
      </c>
      <c r="J7482">
        <f>IF(I7482/SponsorCost&gt;=RatchetTrigger,1,0)</f>
        <v/>
      </c>
      <c r="K7482">
        <f>IF(J7482=1,MgmtPctRatchet,MgmtPct)</f>
        <v/>
      </c>
      <c r="L7482">
        <f>K7482*H7482</f>
        <v/>
      </c>
      <c r="M7482">
        <f>EXP(-rf*C7482)*L7482</f>
        <v/>
      </c>
      <c r="N7482">
        <f>EXP(-rf*C7482)*E7482</f>
        <v/>
      </c>
    </row>
    <row r="7483">
      <c r="A7483" t="n">
        <v>7475</v>
      </c>
      <c r="B7483">
        <f>RAND()</f>
        <v/>
      </c>
      <c r="C7483">
        <f>IF(B7483&lt;P_3,3,IF(B7483&lt;P_3+P_4,4,5))</f>
        <v/>
      </c>
      <c r="D7483">
        <f>NORM.S.INV(RAND())</f>
        <v/>
      </c>
      <c r="E7483">
        <f>V0*EXP((rf-q_leak-0.5*sigma^2)*C7483+sigma*SQRT(C7483)*D7483)</f>
        <v/>
      </c>
      <c r="F7483">
        <f>SHL_face*(1+SHL_rate)^C7483</f>
        <v/>
      </c>
      <c r="G7483">
        <f>Pref_face*(1+Pref_rate)^C7483</f>
        <v/>
      </c>
      <c r="H7483">
        <f>MAX(E7483-F7483-G7483,0)</f>
        <v/>
      </c>
      <c r="I7483">
        <f>MIN(E7483,F7483+G7483)+(1-MgmtPct)*H7483</f>
        <v/>
      </c>
      <c r="J7483">
        <f>IF(I7483/SponsorCost&gt;=RatchetTrigger,1,0)</f>
        <v/>
      </c>
      <c r="K7483">
        <f>IF(J7483=1,MgmtPctRatchet,MgmtPct)</f>
        <v/>
      </c>
      <c r="L7483">
        <f>K7483*H7483</f>
        <v/>
      </c>
      <c r="M7483">
        <f>EXP(-rf*C7483)*L7483</f>
        <v/>
      </c>
      <c r="N7483">
        <f>EXP(-rf*C7483)*E7483</f>
        <v/>
      </c>
    </row>
    <row r="7484">
      <c r="A7484" t="n">
        <v>7476</v>
      </c>
      <c r="B7484">
        <f>RAND()</f>
        <v/>
      </c>
      <c r="C7484">
        <f>IF(B7484&lt;P_3,3,IF(B7484&lt;P_3+P_4,4,5))</f>
        <v/>
      </c>
      <c r="D7484">
        <f>NORM.S.INV(RAND())</f>
        <v/>
      </c>
      <c r="E7484">
        <f>V0*EXP((rf-q_leak-0.5*sigma^2)*C7484+sigma*SQRT(C7484)*D7484)</f>
        <v/>
      </c>
      <c r="F7484">
        <f>SHL_face*(1+SHL_rate)^C7484</f>
        <v/>
      </c>
      <c r="G7484">
        <f>Pref_face*(1+Pref_rate)^C7484</f>
        <v/>
      </c>
      <c r="H7484">
        <f>MAX(E7484-F7484-G7484,0)</f>
        <v/>
      </c>
      <c r="I7484">
        <f>MIN(E7484,F7484+G7484)+(1-MgmtPct)*H7484</f>
        <v/>
      </c>
      <c r="J7484">
        <f>IF(I7484/SponsorCost&gt;=RatchetTrigger,1,0)</f>
        <v/>
      </c>
      <c r="K7484">
        <f>IF(J7484=1,MgmtPctRatchet,MgmtPct)</f>
        <v/>
      </c>
      <c r="L7484">
        <f>K7484*H7484</f>
        <v/>
      </c>
      <c r="M7484">
        <f>EXP(-rf*C7484)*L7484</f>
        <v/>
      </c>
      <c r="N7484">
        <f>EXP(-rf*C7484)*E7484</f>
        <v/>
      </c>
    </row>
    <row r="7485">
      <c r="A7485" t="n">
        <v>7477</v>
      </c>
      <c r="B7485">
        <f>RAND()</f>
        <v/>
      </c>
      <c r="C7485">
        <f>IF(B7485&lt;P_3,3,IF(B7485&lt;P_3+P_4,4,5))</f>
        <v/>
      </c>
      <c r="D7485">
        <f>NORM.S.INV(RAND())</f>
        <v/>
      </c>
      <c r="E7485">
        <f>V0*EXP((rf-q_leak-0.5*sigma^2)*C7485+sigma*SQRT(C7485)*D7485)</f>
        <v/>
      </c>
      <c r="F7485">
        <f>SHL_face*(1+SHL_rate)^C7485</f>
        <v/>
      </c>
      <c r="G7485">
        <f>Pref_face*(1+Pref_rate)^C7485</f>
        <v/>
      </c>
      <c r="H7485">
        <f>MAX(E7485-F7485-G7485,0)</f>
        <v/>
      </c>
      <c r="I7485">
        <f>MIN(E7485,F7485+G7485)+(1-MgmtPct)*H7485</f>
        <v/>
      </c>
      <c r="J7485">
        <f>IF(I7485/SponsorCost&gt;=RatchetTrigger,1,0)</f>
        <v/>
      </c>
      <c r="K7485">
        <f>IF(J7485=1,MgmtPctRatchet,MgmtPct)</f>
        <v/>
      </c>
      <c r="L7485">
        <f>K7485*H7485</f>
        <v/>
      </c>
      <c r="M7485">
        <f>EXP(-rf*C7485)*L7485</f>
        <v/>
      </c>
      <c r="N7485">
        <f>EXP(-rf*C7485)*E7485</f>
        <v/>
      </c>
    </row>
    <row r="7486">
      <c r="A7486" t="n">
        <v>7478</v>
      </c>
      <c r="B7486">
        <f>RAND()</f>
        <v/>
      </c>
      <c r="C7486">
        <f>IF(B7486&lt;P_3,3,IF(B7486&lt;P_3+P_4,4,5))</f>
        <v/>
      </c>
      <c r="D7486">
        <f>NORM.S.INV(RAND())</f>
        <v/>
      </c>
      <c r="E7486">
        <f>V0*EXP((rf-q_leak-0.5*sigma^2)*C7486+sigma*SQRT(C7486)*D7486)</f>
        <v/>
      </c>
      <c r="F7486">
        <f>SHL_face*(1+SHL_rate)^C7486</f>
        <v/>
      </c>
      <c r="G7486">
        <f>Pref_face*(1+Pref_rate)^C7486</f>
        <v/>
      </c>
      <c r="H7486">
        <f>MAX(E7486-F7486-G7486,0)</f>
        <v/>
      </c>
      <c r="I7486">
        <f>MIN(E7486,F7486+G7486)+(1-MgmtPct)*H7486</f>
        <v/>
      </c>
      <c r="J7486">
        <f>IF(I7486/SponsorCost&gt;=RatchetTrigger,1,0)</f>
        <v/>
      </c>
      <c r="K7486">
        <f>IF(J7486=1,MgmtPctRatchet,MgmtPct)</f>
        <v/>
      </c>
      <c r="L7486">
        <f>K7486*H7486</f>
        <v/>
      </c>
      <c r="M7486">
        <f>EXP(-rf*C7486)*L7486</f>
        <v/>
      </c>
      <c r="N7486">
        <f>EXP(-rf*C7486)*E7486</f>
        <v/>
      </c>
    </row>
    <row r="7487">
      <c r="A7487" t="n">
        <v>7479</v>
      </c>
      <c r="B7487">
        <f>RAND()</f>
        <v/>
      </c>
      <c r="C7487">
        <f>IF(B7487&lt;P_3,3,IF(B7487&lt;P_3+P_4,4,5))</f>
        <v/>
      </c>
      <c r="D7487">
        <f>NORM.S.INV(RAND())</f>
        <v/>
      </c>
      <c r="E7487">
        <f>V0*EXP((rf-q_leak-0.5*sigma^2)*C7487+sigma*SQRT(C7487)*D7487)</f>
        <v/>
      </c>
      <c r="F7487">
        <f>SHL_face*(1+SHL_rate)^C7487</f>
        <v/>
      </c>
      <c r="G7487">
        <f>Pref_face*(1+Pref_rate)^C7487</f>
        <v/>
      </c>
      <c r="H7487">
        <f>MAX(E7487-F7487-G7487,0)</f>
        <v/>
      </c>
      <c r="I7487">
        <f>MIN(E7487,F7487+G7487)+(1-MgmtPct)*H7487</f>
        <v/>
      </c>
      <c r="J7487">
        <f>IF(I7487/SponsorCost&gt;=RatchetTrigger,1,0)</f>
        <v/>
      </c>
      <c r="K7487">
        <f>IF(J7487=1,MgmtPctRatchet,MgmtPct)</f>
        <v/>
      </c>
      <c r="L7487">
        <f>K7487*H7487</f>
        <v/>
      </c>
      <c r="M7487">
        <f>EXP(-rf*C7487)*L7487</f>
        <v/>
      </c>
      <c r="N7487">
        <f>EXP(-rf*C7487)*E7487</f>
        <v/>
      </c>
    </row>
    <row r="7488">
      <c r="A7488" t="n">
        <v>7480</v>
      </c>
      <c r="B7488">
        <f>RAND()</f>
        <v/>
      </c>
      <c r="C7488">
        <f>IF(B7488&lt;P_3,3,IF(B7488&lt;P_3+P_4,4,5))</f>
        <v/>
      </c>
      <c r="D7488">
        <f>NORM.S.INV(RAND())</f>
        <v/>
      </c>
      <c r="E7488">
        <f>V0*EXP((rf-q_leak-0.5*sigma^2)*C7488+sigma*SQRT(C7488)*D7488)</f>
        <v/>
      </c>
      <c r="F7488">
        <f>SHL_face*(1+SHL_rate)^C7488</f>
        <v/>
      </c>
      <c r="G7488">
        <f>Pref_face*(1+Pref_rate)^C7488</f>
        <v/>
      </c>
      <c r="H7488">
        <f>MAX(E7488-F7488-G7488,0)</f>
        <v/>
      </c>
      <c r="I7488">
        <f>MIN(E7488,F7488+G7488)+(1-MgmtPct)*H7488</f>
        <v/>
      </c>
      <c r="J7488">
        <f>IF(I7488/SponsorCost&gt;=RatchetTrigger,1,0)</f>
        <v/>
      </c>
      <c r="K7488">
        <f>IF(J7488=1,MgmtPctRatchet,MgmtPct)</f>
        <v/>
      </c>
      <c r="L7488">
        <f>K7488*H7488</f>
        <v/>
      </c>
      <c r="M7488">
        <f>EXP(-rf*C7488)*L7488</f>
        <v/>
      </c>
      <c r="N7488">
        <f>EXP(-rf*C7488)*E7488</f>
        <v/>
      </c>
    </row>
    <row r="7489">
      <c r="A7489" t="n">
        <v>7481</v>
      </c>
      <c r="B7489">
        <f>RAND()</f>
        <v/>
      </c>
      <c r="C7489">
        <f>IF(B7489&lt;P_3,3,IF(B7489&lt;P_3+P_4,4,5))</f>
        <v/>
      </c>
      <c r="D7489">
        <f>NORM.S.INV(RAND())</f>
        <v/>
      </c>
      <c r="E7489">
        <f>V0*EXP((rf-q_leak-0.5*sigma^2)*C7489+sigma*SQRT(C7489)*D7489)</f>
        <v/>
      </c>
      <c r="F7489">
        <f>SHL_face*(1+SHL_rate)^C7489</f>
        <v/>
      </c>
      <c r="G7489">
        <f>Pref_face*(1+Pref_rate)^C7489</f>
        <v/>
      </c>
      <c r="H7489">
        <f>MAX(E7489-F7489-G7489,0)</f>
        <v/>
      </c>
      <c r="I7489">
        <f>MIN(E7489,F7489+G7489)+(1-MgmtPct)*H7489</f>
        <v/>
      </c>
      <c r="J7489">
        <f>IF(I7489/SponsorCost&gt;=RatchetTrigger,1,0)</f>
        <v/>
      </c>
      <c r="K7489">
        <f>IF(J7489=1,MgmtPctRatchet,MgmtPct)</f>
        <v/>
      </c>
      <c r="L7489">
        <f>K7489*H7489</f>
        <v/>
      </c>
      <c r="M7489">
        <f>EXP(-rf*C7489)*L7489</f>
        <v/>
      </c>
      <c r="N7489">
        <f>EXP(-rf*C7489)*E7489</f>
        <v/>
      </c>
    </row>
    <row r="7490">
      <c r="A7490" t="n">
        <v>7482</v>
      </c>
      <c r="B7490">
        <f>RAND()</f>
        <v/>
      </c>
      <c r="C7490">
        <f>IF(B7490&lt;P_3,3,IF(B7490&lt;P_3+P_4,4,5))</f>
        <v/>
      </c>
      <c r="D7490">
        <f>NORM.S.INV(RAND())</f>
        <v/>
      </c>
      <c r="E7490">
        <f>V0*EXP((rf-q_leak-0.5*sigma^2)*C7490+sigma*SQRT(C7490)*D7490)</f>
        <v/>
      </c>
      <c r="F7490">
        <f>SHL_face*(1+SHL_rate)^C7490</f>
        <v/>
      </c>
      <c r="G7490">
        <f>Pref_face*(1+Pref_rate)^C7490</f>
        <v/>
      </c>
      <c r="H7490">
        <f>MAX(E7490-F7490-G7490,0)</f>
        <v/>
      </c>
      <c r="I7490">
        <f>MIN(E7490,F7490+G7490)+(1-MgmtPct)*H7490</f>
        <v/>
      </c>
      <c r="J7490">
        <f>IF(I7490/SponsorCost&gt;=RatchetTrigger,1,0)</f>
        <v/>
      </c>
      <c r="K7490">
        <f>IF(J7490=1,MgmtPctRatchet,MgmtPct)</f>
        <v/>
      </c>
      <c r="L7490">
        <f>K7490*H7490</f>
        <v/>
      </c>
      <c r="M7490">
        <f>EXP(-rf*C7490)*L7490</f>
        <v/>
      </c>
      <c r="N7490">
        <f>EXP(-rf*C7490)*E7490</f>
        <v/>
      </c>
    </row>
    <row r="7491">
      <c r="A7491" t="n">
        <v>7483</v>
      </c>
      <c r="B7491">
        <f>RAND()</f>
        <v/>
      </c>
      <c r="C7491">
        <f>IF(B7491&lt;P_3,3,IF(B7491&lt;P_3+P_4,4,5))</f>
        <v/>
      </c>
      <c r="D7491">
        <f>NORM.S.INV(RAND())</f>
        <v/>
      </c>
      <c r="E7491">
        <f>V0*EXP((rf-q_leak-0.5*sigma^2)*C7491+sigma*SQRT(C7491)*D7491)</f>
        <v/>
      </c>
      <c r="F7491">
        <f>SHL_face*(1+SHL_rate)^C7491</f>
        <v/>
      </c>
      <c r="G7491">
        <f>Pref_face*(1+Pref_rate)^C7491</f>
        <v/>
      </c>
      <c r="H7491">
        <f>MAX(E7491-F7491-G7491,0)</f>
        <v/>
      </c>
      <c r="I7491">
        <f>MIN(E7491,F7491+G7491)+(1-MgmtPct)*H7491</f>
        <v/>
      </c>
      <c r="J7491">
        <f>IF(I7491/SponsorCost&gt;=RatchetTrigger,1,0)</f>
        <v/>
      </c>
      <c r="K7491">
        <f>IF(J7491=1,MgmtPctRatchet,MgmtPct)</f>
        <v/>
      </c>
      <c r="L7491">
        <f>K7491*H7491</f>
        <v/>
      </c>
      <c r="M7491">
        <f>EXP(-rf*C7491)*L7491</f>
        <v/>
      </c>
      <c r="N7491">
        <f>EXP(-rf*C7491)*E7491</f>
        <v/>
      </c>
    </row>
    <row r="7492">
      <c r="A7492" t="n">
        <v>7484</v>
      </c>
      <c r="B7492">
        <f>RAND()</f>
        <v/>
      </c>
      <c r="C7492">
        <f>IF(B7492&lt;P_3,3,IF(B7492&lt;P_3+P_4,4,5))</f>
        <v/>
      </c>
      <c r="D7492">
        <f>NORM.S.INV(RAND())</f>
        <v/>
      </c>
      <c r="E7492">
        <f>V0*EXP((rf-q_leak-0.5*sigma^2)*C7492+sigma*SQRT(C7492)*D7492)</f>
        <v/>
      </c>
      <c r="F7492">
        <f>SHL_face*(1+SHL_rate)^C7492</f>
        <v/>
      </c>
      <c r="G7492">
        <f>Pref_face*(1+Pref_rate)^C7492</f>
        <v/>
      </c>
      <c r="H7492">
        <f>MAX(E7492-F7492-G7492,0)</f>
        <v/>
      </c>
      <c r="I7492">
        <f>MIN(E7492,F7492+G7492)+(1-MgmtPct)*H7492</f>
        <v/>
      </c>
      <c r="J7492">
        <f>IF(I7492/SponsorCost&gt;=RatchetTrigger,1,0)</f>
        <v/>
      </c>
      <c r="K7492">
        <f>IF(J7492=1,MgmtPctRatchet,MgmtPct)</f>
        <v/>
      </c>
      <c r="L7492">
        <f>K7492*H7492</f>
        <v/>
      </c>
      <c r="M7492">
        <f>EXP(-rf*C7492)*L7492</f>
        <v/>
      </c>
      <c r="N7492">
        <f>EXP(-rf*C7492)*E7492</f>
        <v/>
      </c>
    </row>
    <row r="7493">
      <c r="A7493" t="n">
        <v>7485</v>
      </c>
      <c r="B7493">
        <f>RAND()</f>
        <v/>
      </c>
      <c r="C7493">
        <f>IF(B7493&lt;P_3,3,IF(B7493&lt;P_3+P_4,4,5))</f>
        <v/>
      </c>
      <c r="D7493">
        <f>NORM.S.INV(RAND())</f>
        <v/>
      </c>
      <c r="E7493">
        <f>V0*EXP((rf-q_leak-0.5*sigma^2)*C7493+sigma*SQRT(C7493)*D7493)</f>
        <v/>
      </c>
      <c r="F7493">
        <f>SHL_face*(1+SHL_rate)^C7493</f>
        <v/>
      </c>
      <c r="G7493">
        <f>Pref_face*(1+Pref_rate)^C7493</f>
        <v/>
      </c>
      <c r="H7493">
        <f>MAX(E7493-F7493-G7493,0)</f>
        <v/>
      </c>
      <c r="I7493">
        <f>MIN(E7493,F7493+G7493)+(1-MgmtPct)*H7493</f>
        <v/>
      </c>
      <c r="J7493">
        <f>IF(I7493/SponsorCost&gt;=RatchetTrigger,1,0)</f>
        <v/>
      </c>
      <c r="K7493">
        <f>IF(J7493=1,MgmtPctRatchet,MgmtPct)</f>
        <v/>
      </c>
      <c r="L7493">
        <f>K7493*H7493</f>
        <v/>
      </c>
      <c r="M7493">
        <f>EXP(-rf*C7493)*L7493</f>
        <v/>
      </c>
      <c r="N7493">
        <f>EXP(-rf*C7493)*E7493</f>
        <v/>
      </c>
    </row>
    <row r="7494">
      <c r="A7494" t="n">
        <v>7486</v>
      </c>
      <c r="B7494">
        <f>RAND()</f>
        <v/>
      </c>
      <c r="C7494">
        <f>IF(B7494&lt;P_3,3,IF(B7494&lt;P_3+P_4,4,5))</f>
        <v/>
      </c>
      <c r="D7494">
        <f>NORM.S.INV(RAND())</f>
        <v/>
      </c>
      <c r="E7494">
        <f>V0*EXP((rf-q_leak-0.5*sigma^2)*C7494+sigma*SQRT(C7494)*D7494)</f>
        <v/>
      </c>
      <c r="F7494">
        <f>SHL_face*(1+SHL_rate)^C7494</f>
        <v/>
      </c>
      <c r="G7494">
        <f>Pref_face*(1+Pref_rate)^C7494</f>
        <v/>
      </c>
      <c r="H7494">
        <f>MAX(E7494-F7494-G7494,0)</f>
        <v/>
      </c>
      <c r="I7494">
        <f>MIN(E7494,F7494+G7494)+(1-MgmtPct)*H7494</f>
        <v/>
      </c>
      <c r="J7494">
        <f>IF(I7494/SponsorCost&gt;=RatchetTrigger,1,0)</f>
        <v/>
      </c>
      <c r="K7494">
        <f>IF(J7494=1,MgmtPctRatchet,MgmtPct)</f>
        <v/>
      </c>
      <c r="L7494">
        <f>K7494*H7494</f>
        <v/>
      </c>
      <c r="M7494">
        <f>EXP(-rf*C7494)*L7494</f>
        <v/>
      </c>
      <c r="N7494">
        <f>EXP(-rf*C7494)*E7494</f>
        <v/>
      </c>
    </row>
    <row r="7495">
      <c r="A7495" t="n">
        <v>7487</v>
      </c>
      <c r="B7495">
        <f>RAND()</f>
        <v/>
      </c>
      <c r="C7495">
        <f>IF(B7495&lt;P_3,3,IF(B7495&lt;P_3+P_4,4,5))</f>
        <v/>
      </c>
      <c r="D7495">
        <f>NORM.S.INV(RAND())</f>
        <v/>
      </c>
      <c r="E7495">
        <f>V0*EXP((rf-q_leak-0.5*sigma^2)*C7495+sigma*SQRT(C7495)*D7495)</f>
        <v/>
      </c>
      <c r="F7495">
        <f>SHL_face*(1+SHL_rate)^C7495</f>
        <v/>
      </c>
      <c r="G7495">
        <f>Pref_face*(1+Pref_rate)^C7495</f>
        <v/>
      </c>
      <c r="H7495">
        <f>MAX(E7495-F7495-G7495,0)</f>
        <v/>
      </c>
      <c r="I7495">
        <f>MIN(E7495,F7495+G7495)+(1-MgmtPct)*H7495</f>
        <v/>
      </c>
      <c r="J7495">
        <f>IF(I7495/SponsorCost&gt;=RatchetTrigger,1,0)</f>
        <v/>
      </c>
      <c r="K7495">
        <f>IF(J7495=1,MgmtPctRatchet,MgmtPct)</f>
        <v/>
      </c>
      <c r="L7495">
        <f>K7495*H7495</f>
        <v/>
      </c>
      <c r="M7495">
        <f>EXP(-rf*C7495)*L7495</f>
        <v/>
      </c>
      <c r="N7495">
        <f>EXP(-rf*C7495)*E7495</f>
        <v/>
      </c>
    </row>
    <row r="7496">
      <c r="A7496" t="n">
        <v>7488</v>
      </c>
      <c r="B7496">
        <f>RAND()</f>
        <v/>
      </c>
      <c r="C7496">
        <f>IF(B7496&lt;P_3,3,IF(B7496&lt;P_3+P_4,4,5))</f>
        <v/>
      </c>
      <c r="D7496">
        <f>NORM.S.INV(RAND())</f>
        <v/>
      </c>
      <c r="E7496">
        <f>V0*EXP((rf-q_leak-0.5*sigma^2)*C7496+sigma*SQRT(C7496)*D7496)</f>
        <v/>
      </c>
      <c r="F7496">
        <f>SHL_face*(1+SHL_rate)^C7496</f>
        <v/>
      </c>
      <c r="G7496">
        <f>Pref_face*(1+Pref_rate)^C7496</f>
        <v/>
      </c>
      <c r="H7496">
        <f>MAX(E7496-F7496-G7496,0)</f>
        <v/>
      </c>
      <c r="I7496">
        <f>MIN(E7496,F7496+G7496)+(1-MgmtPct)*H7496</f>
        <v/>
      </c>
      <c r="J7496">
        <f>IF(I7496/SponsorCost&gt;=RatchetTrigger,1,0)</f>
        <v/>
      </c>
      <c r="K7496">
        <f>IF(J7496=1,MgmtPctRatchet,MgmtPct)</f>
        <v/>
      </c>
      <c r="L7496">
        <f>K7496*H7496</f>
        <v/>
      </c>
      <c r="M7496">
        <f>EXP(-rf*C7496)*L7496</f>
        <v/>
      </c>
      <c r="N7496">
        <f>EXP(-rf*C7496)*E7496</f>
        <v/>
      </c>
    </row>
    <row r="7497">
      <c r="A7497" t="n">
        <v>7489</v>
      </c>
      <c r="B7497">
        <f>RAND()</f>
        <v/>
      </c>
      <c r="C7497">
        <f>IF(B7497&lt;P_3,3,IF(B7497&lt;P_3+P_4,4,5))</f>
        <v/>
      </c>
      <c r="D7497">
        <f>NORM.S.INV(RAND())</f>
        <v/>
      </c>
      <c r="E7497">
        <f>V0*EXP((rf-q_leak-0.5*sigma^2)*C7497+sigma*SQRT(C7497)*D7497)</f>
        <v/>
      </c>
      <c r="F7497">
        <f>SHL_face*(1+SHL_rate)^C7497</f>
        <v/>
      </c>
      <c r="G7497">
        <f>Pref_face*(1+Pref_rate)^C7497</f>
        <v/>
      </c>
      <c r="H7497">
        <f>MAX(E7497-F7497-G7497,0)</f>
        <v/>
      </c>
      <c r="I7497">
        <f>MIN(E7497,F7497+G7497)+(1-MgmtPct)*H7497</f>
        <v/>
      </c>
      <c r="J7497">
        <f>IF(I7497/SponsorCost&gt;=RatchetTrigger,1,0)</f>
        <v/>
      </c>
      <c r="K7497">
        <f>IF(J7497=1,MgmtPctRatchet,MgmtPct)</f>
        <v/>
      </c>
      <c r="L7497">
        <f>K7497*H7497</f>
        <v/>
      </c>
      <c r="M7497">
        <f>EXP(-rf*C7497)*L7497</f>
        <v/>
      </c>
      <c r="N7497">
        <f>EXP(-rf*C7497)*E7497</f>
        <v/>
      </c>
    </row>
    <row r="7498">
      <c r="A7498" t="n">
        <v>7490</v>
      </c>
      <c r="B7498">
        <f>RAND()</f>
        <v/>
      </c>
      <c r="C7498">
        <f>IF(B7498&lt;P_3,3,IF(B7498&lt;P_3+P_4,4,5))</f>
        <v/>
      </c>
      <c r="D7498">
        <f>NORM.S.INV(RAND())</f>
        <v/>
      </c>
      <c r="E7498">
        <f>V0*EXP((rf-q_leak-0.5*sigma^2)*C7498+sigma*SQRT(C7498)*D7498)</f>
        <v/>
      </c>
      <c r="F7498">
        <f>SHL_face*(1+SHL_rate)^C7498</f>
        <v/>
      </c>
      <c r="G7498">
        <f>Pref_face*(1+Pref_rate)^C7498</f>
        <v/>
      </c>
      <c r="H7498">
        <f>MAX(E7498-F7498-G7498,0)</f>
        <v/>
      </c>
      <c r="I7498">
        <f>MIN(E7498,F7498+G7498)+(1-MgmtPct)*H7498</f>
        <v/>
      </c>
      <c r="J7498">
        <f>IF(I7498/SponsorCost&gt;=RatchetTrigger,1,0)</f>
        <v/>
      </c>
      <c r="K7498">
        <f>IF(J7498=1,MgmtPctRatchet,MgmtPct)</f>
        <v/>
      </c>
      <c r="L7498">
        <f>K7498*H7498</f>
        <v/>
      </c>
      <c r="M7498">
        <f>EXP(-rf*C7498)*L7498</f>
        <v/>
      </c>
      <c r="N7498">
        <f>EXP(-rf*C7498)*E7498</f>
        <v/>
      </c>
    </row>
    <row r="7499">
      <c r="A7499" t="n">
        <v>7491</v>
      </c>
      <c r="B7499">
        <f>RAND()</f>
        <v/>
      </c>
      <c r="C7499">
        <f>IF(B7499&lt;P_3,3,IF(B7499&lt;P_3+P_4,4,5))</f>
        <v/>
      </c>
      <c r="D7499">
        <f>NORM.S.INV(RAND())</f>
        <v/>
      </c>
      <c r="E7499">
        <f>V0*EXP((rf-q_leak-0.5*sigma^2)*C7499+sigma*SQRT(C7499)*D7499)</f>
        <v/>
      </c>
      <c r="F7499">
        <f>SHL_face*(1+SHL_rate)^C7499</f>
        <v/>
      </c>
      <c r="G7499">
        <f>Pref_face*(1+Pref_rate)^C7499</f>
        <v/>
      </c>
      <c r="H7499">
        <f>MAX(E7499-F7499-G7499,0)</f>
        <v/>
      </c>
      <c r="I7499">
        <f>MIN(E7499,F7499+G7499)+(1-MgmtPct)*H7499</f>
        <v/>
      </c>
      <c r="J7499">
        <f>IF(I7499/SponsorCost&gt;=RatchetTrigger,1,0)</f>
        <v/>
      </c>
      <c r="K7499">
        <f>IF(J7499=1,MgmtPctRatchet,MgmtPct)</f>
        <v/>
      </c>
      <c r="L7499">
        <f>K7499*H7499</f>
        <v/>
      </c>
      <c r="M7499">
        <f>EXP(-rf*C7499)*L7499</f>
        <v/>
      </c>
      <c r="N7499">
        <f>EXP(-rf*C7499)*E7499</f>
        <v/>
      </c>
    </row>
    <row r="7500">
      <c r="A7500" t="n">
        <v>7492</v>
      </c>
      <c r="B7500">
        <f>RAND()</f>
        <v/>
      </c>
      <c r="C7500">
        <f>IF(B7500&lt;P_3,3,IF(B7500&lt;P_3+P_4,4,5))</f>
        <v/>
      </c>
      <c r="D7500">
        <f>NORM.S.INV(RAND())</f>
        <v/>
      </c>
      <c r="E7500">
        <f>V0*EXP((rf-q_leak-0.5*sigma^2)*C7500+sigma*SQRT(C7500)*D7500)</f>
        <v/>
      </c>
      <c r="F7500">
        <f>SHL_face*(1+SHL_rate)^C7500</f>
        <v/>
      </c>
      <c r="G7500">
        <f>Pref_face*(1+Pref_rate)^C7500</f>
        <v/>
      </c>
      <c r="H7500">
        <f>MAX(E7500-F7500-G7500,0)</f>
        <v/>
      </c>
      <c r="I7500">
        <f>MIN(E7500,F7500+G7500)+(1-MgmtPct)*H7500</f>
        <v/>
      </c>
      <c r="J7500">
        <f>IF(I7500/SponsorCost&gt;=RatchetTrigger,1,0)</f>
        <v/>
      </c>
      <c r="K7500">
        <f>IF(J7500=1,MgmtPctRatchet,MgmtPct)</f>
        <v/>
      </c>
      <c r="L7500">
        <f>K7500*H7500</f>
        <v/>
      </c>
      <c r="M7500">
        <f>EXP(-rf*C7500)*L7500</f>
        <v/>
      </c>
      <c r="N7500">
        <f>EXP(-rf*C7500)*E7500</f>
        <v/>
      </c>
    </row>
    <row r="7501">
      <c r="A7501" t="n">
        <v>7493</v>
      </c>
      <c r="B7501">
        <f>RAND()</f>
        <v/>
      </c>
      <c r="C7501">
        <f>IF(B7501&lt;P_3,3,IF(B7501&lt;P_3+P_4,4,5))</f>
        <v/>
      </c>
      <c r="D7501">
        <f>NORM.S.INV(RAND())</f>
        <v/>
      </c>
      <c r="E7501">
        <f>V0*EXP((rf-q_leak-0.5*sigma^2)*C7501+sigma*SQRT(C7501)*D7501)</f>
        <v/>
      </c>
      <c r="F7501">
        <f>SHL_face*(1+SHL_rate)^C7501</f>
        <v/>
      </c>
      <c r="G7501">
        <f>Pref_face*(1+Pref_rate)^C7501</f>
        <v/>
      </c>
      <c r="H7501">
        <f>MAX(E7501-F7501-G7501,0)</f>
        <v/>
      </c>
      <c r="I7501">
        <f>MIN(E7501,F7501+G7501)+(1-MgmtPct)*H7501</f>
        <v/>
      </c>
      <c r="J7501">
        <f>IF(I7501/SponsorCost&gt;=RatchetTrigger,1,0)</f>
        <v/>
      </c>
      <c r="K7501">
        <f>IF(J7501=1,MgmtPctRatchet,MgmtPct)</f>
        <v/>
      </c>
      <c r="L7501">
        <f>K7501*H7501</f>
        <v/>
      </c>
      <c r="M7501">
        <f>EXP(-rf*C7501)*L7501</f>
        <v/>
      </c>
      <c r="N7501">
        <f>EXP(-rf*C7501)*E7501</f>
        <v/>
      </c>
    </row>
    <row r="7502">
      <c r="A7502" t="n">
        <v>7494</v>
      </c>
      <c r="B7502">
        <f>RAND()</f>
        <v/>
      </c>
      <c r="C7502">
        <f>IF(B7502&lt;P_3,3,IF(B7502&lt;P_3+P_4,4,5))</f>
        <v/>
      </c>
      <c r="D7502">
        <f>NORM.S.INV(RAND())</f>
        <v/>
      </c>
      <c r="E7502">
        <f>V0*EXP((rf-q_leak-0.5*sigma^2)*C7502+sigma*SQRT(C7502)*D7502)</f>
        <v/>
      </c>
      <c r="F7502">
        <f>SHL_face*(1+SHL_rate)^C7502</f>
        <v/>
      </c>
      <c r="G7502">
        <f>Pref_face*(1+Pref_rate)^C7502</f>
        <v/>
      </c>
      <c r="H7502">
        <f>MAX(E7502-F7502-G7502,0)</f>
        <v/>
      </c>
      <c r="I7502">
        <f>MIN(E7502,F7502+G7502)+(1-MgmtPct)*H7502</f>
        <v/>
      </c>
      <c r="J7502">
        <f>IF(I7502/SponsorCost&gt;=RatchetTrigger,1,0)</f>
        <v/>
      </c>
      <c r="K7502">
        <f>IF(J7502=1,MgmtPctRatchet,MgmtPct)</f>
        <v/>
      </c>
      <c r="L7502">
        <f>K7502*H7502</f>
        <v/>
      </c>
      <c r="M7502">
        <f>EXP(-rf*C7502)*L7502</f>
        <v/>
      </c>
      <c r="N7502">
        <f>EXP(-rf*C7502)*E7502</f>
        <v/>
      </c>
    </row>
    <row r="7503">
      <c r="A7503" t="n">
        <v>7495</v>
      </c>
      <c r="B7503">
        <f>RAND()</f>
        <v/>
      </c>
      <c r="C7503">
        <f>IF(B7503&lt;P_3,3,IF(B7503&lt;P_3+P_4,4,5))</f>
        <v/>
      </c>
      <c r="D7503">
        <f>NORM.S.INV(RAND())</f>
        <v/>
      </c>
      <c r="E7503">
        <f>V0*EXP((rf-q_leak-0.5*sigma^2)*C7503+sigma*SQRT(C7503)*D7503)</f>
        <v/>
      </c>
      <c r="F7503">
        <f>SHL_face*(1+SHL_rate)^C7503</f>
        <v/>
      </c>
      <c r="G7503">
        <f>Pref_face*(1+Pref_rate)^C7503</f>
        <v/>
      </c>
      <c r="H7503">
        <f>MAX(E7503-F7503-G7503,0)</f>
        <v/>
      </c>
      <c r="I7503">
        <f>MIN(E7503,F7503+G7503)+(1-MgmtPct)*H7503</f>
        <v/>
      </c>
      <c r="J7503">
        <f>IF(I7503/SponsorCost&gt;=RatchetTrigger,1,0)</f>
        <v/>
      </c>
      <c r="K7503">
        <f>IF(J7503=1,MgmtPctRatchet,MgmtPct)</f>
        <v/>
      </c>
      <c r="L7503">
        <f>K7503*H7503</f>
        <v/>
      </c>
      <c r="M7503">
        <f>EXP(-rf*C7503)*L7503</f>
        <v/>
      </c>
      <c r="N7503">
        <f>EXP(-rf*C7503)*E7503</f>
        <v/>
      </c>
    </row>
    <row r="7504">
      <c r="A7504" t="n">
        <v>7496</v>
      </c>
      <c r="B7504">
        <f>RAND()</f>
        <v/>
      </c>
      <c r="C7504">
        <f>IF(B7504&lt;P_3,3,IF(B7504&lt;P_3+P_4,4,5))</f>
        <v/>
      </c>
      <c r="D7504">
        <f>NORM.S.INV(RAND())</f>
        <v/>
      </c>
      <c r="E7504">
        <f>V0*EXP((rf-q_leak-0.5*sigma^2)*C7504+sigma*SQRT(C7504)*D7504)</f>
        <v/>
      </c>
      <c r="F7504">
        <f>SHL_face*(1+SHL_rate)^C7504</f>
        <v/>
      </c>
      <c r="G7504">
        <f>Pref_face*(1+Pref_rate)^C7504</f>
        <v/>
      </c>
      <c r="H7504">
        <f>MAX(E7504-F7504-G7504,0)</f>
        <v/>
      </c>
      <c r="I7504">
        <f>MIN(E7504,F7504+G7504)+(1-MgmtPct)*H7504</f>
        <v/>
      </c>
      <c r="J7504">
        <f>IF(I7504/SponsorCost&gt;=RatchetTrigger,1,0)</f>
        <v/>
      </c>
      <c r="K7504">
        <f>IF(J7504=1,MgmtPctRatchet,MgmtPct)</f>
        <v/>
      </c>
      <c r="L7504">
        <f>K7504*H7504</f>
        <v/>
      </c>
      <c r="M7504">
        <f>EXP(-rf*C7504)*L7504</f>
        <v/>
      </c>
      <c r="N7504">
        <f>EXP(-rf*C7504)*E7504</f>
        <v/>
      </c>
    </row>
    <row r="7505">
      <c r="A7505" t="n">
        <v>7497</v>
      </c>
      <c r="B7505">
        <f>RAND()</f>
        <v/>
      </c>
      <c r="C7505">
        <f>IF(B7505&lt;P_3,3,IF(B7505&lt;P_3+P_4,4,5))</f>
        <v/>
      </c>
      <c r="D7505">
        <f>NORM.S.INV(RAND())</f>
        <v/>
      </c>
      <c r="E7505">
        <f>V0*EXP((rf-q_leak-0.5*sigma^2)*C7505+sigma*SQRT(C7505)*D7505)</f>
        <v/>
      </c>
      <c r="F7505">
        <f>SHL_face*(1+SHL_rate)^C7505</f>
        <v/>
      </c>
      <c r="G7505">
        <f>Pref_face*(1+Pref_rate)^C7505</f>
        <v/>
      </c>
      <c r="H7505">
        <f>MAX(E7505-F7505-G7505,0)</f>
        <v/>
      </c>
      <c r="I7505">
        <f>MIN(E7505,F7505+G7505)+(1-MgmtPct)*H7505</f>
        <v/>
      </c>
      <c r="J7505">
        <f>IF(I7505/SponsorCost&gt;=RatchetTrigger,1,0)</f>
        <v/>
      </c>
      <c r="K7505">
        <f>IF(J7505=1,MgmtPctRatchet,MgmtPct)</f>
        <v/>
      </c>
      <c r="L7505">
        <f>K7505*H7505</f>
        <v/>
      </c>
      <c r="M7505">
        <f>EXP(-rf*C7505)*L7505</f>
        <v/>
      </c>
      <c r="N7505">
        <f>EXP(-rf*C7505)*E7505</f>
        <v/>
      </c>
    </row>
    <row r="7506">
      <c r="A7506" t="n">
        <v>7498</v>
      </c>
      <c r="B7506">
        <f>RAND()</f>
        <v/>
      </c>
      <c r="C7506">
        <f>IF(B7506&lt;P_3,3,IF(B7506&lt;P_3+P_4,4,5))</f>
        <v/>
      </c>
      <c r="D7506">
        <f>NORM.S.INV(RAND())</f>
        <v/>
      </c>
      <c r="E7506">
        <f>V0*EXP((rf-q_leak-0.5*sigma^2)*C7506+sigma*SQRT(C7506)*D7506)</f>
        <v/>
      </c>
      <c r="F7506">
        <f>SHL_face*(1+SHL_rate)^C7506</f>
        <v/>
      </c>
      <c r="G7506">
        <f>Pref_face*(1+Pref_rate)^C7506</f>
        <v/>
      </c>
      <c r="H7506">
        <f>MAX(E7506-F7506-G7506,0)</f>
        <v/>
      </c>
      <c r="I7506">
        <f>MIN(E7506,F7506+G7506)+(1-MgmtPct)*H7506</f>
        <v/>
      </c>
      <c r="J7506">
        <f>IF(I7506/SponsorCost&gt;=RatchetTrigger,1,0)</f>
        <v/>
      </c>
      <c r="K7506">
        <f>IF(J7506=1,MgmtPctRatchet,MgmtPct)</f>
        <v/>
      </c>
      <c r="L7506">
        <f>K7506*H7506</f>
        <v/>
      </c>
      <c r="M7506">
        <f>EXP(-rf*C7506)*L7506</f>
        <v/>
      </c>
      <c r="N7506">
        <f>EXP(-rf*C7506)*E7506</f>
        <v/>
      </c>
    </row>
    <row r="7507">
      <c r="A7507" t="n">
        <v>7499</v>
      </c>
      <c r="B7507">
        <f>RAND()</f>
        <v/>
      </c>
      <c r="C7507">
        <f>IF(B7507&lt;P_3,3,IF(B7507&lt;P_3+P_4,4,5))</f>
        <v/>
      </c>
      <c r="D7507">
        <f>NORM.S.INV(RAND())</f>
        <v/>
      </c>
      <c r="E7507">
        <f>V0*EXP((rf-q_leak-0.5*sigma^2)*C7507+sigma*SQRT(C7507)*D7507)</f>
        <v/>
      </c>
      <c r="F7507">
        <f>SHL_face*(1+SHL_rate)^C7507</f>
        <v/>
      </c>
      <c r="G7507">
        <f>Pref_face*(1+Pref_rate)^C7507</f>
        <v/>
      </c>
      <c r="H7507">
        <f>MAX(E7507-F7507-G7507,0)</f>
        <v/>
      </c>
      <c r="I7507">
        <f>MIN(E7507,F7507+G7507)+(1-MgmtPct)*H7507</f>
        <v/>
      </c>
      <c r="J7507">
        <f>IF(I7507/SponsorCost&gt;=RatchetTrigger,1,0)</f>
        <v/>
      </c>
      <c r="K7507">
        <f>IF(J7507=1,MgmtPctRatchet,MgmtPct)</f>
        <v/>
      </c>
      <c r="L7507">
        <f>K7507*H7507</f>
        <v/>
      </c>
      <c r="M7507">
        <f>EXP(-rf*C7507)*L7507</f>
        <v/>
      </c>
      <c r="N7507">
        <f>EXP(-rf*C7507)*E7507</f>
        <v/>
      </c>
    </row>
    <row r="7508">
      <c r="A7508" t="n">
        <v>7500</v>
      </c>
      <c r="B7508">
        <f>RAND()</f>
        <v/>
      </c>
      <c r="C7508">
        <f>IF(B7508&lt;P_3,3,IF(B7508&lt;P_3+P_4,4,5))</f>
        <v/>
      </c>
      <c r="D7508">
        <f>NORM.S.INV(RAND())</f>
        <v/>
      </c>
      <c r="E7508">
        <f>V0*EXP((rf-q_leak-0.5*sigma^2)*C7508+sigma*SQRT(C7508)*D7508)</f>
        <v/>
      </c>
      <c r="F7508">
        <f>SHL_face*(1+SHL_rate)^C7508</f>
        <v/>
      </c>
      <c r="G7508">
        <f>Pref_face*(1+Pref_rate)^C7508</f>
        <v/>
      </c>
      <c r="H7508">
        <f>MAX(E7508-F7508-G7508,0)</f>
        <v/>
      </c>
      <c r="I7508">
        <f>MIN(E7508,F7508+G7508)+(1-MgmtPct)*H7508</f>
        <v/>
      </c>
      <c r="J7508">
        <f>IF(I7508/SponsorCost&gt;=RatchetTrigger,1,0)</f>
        <v/>
      </c>
      <c r="K7508">
        <f>IF(J7508=1,MgmtPctRatchet,MgmtPct)</f>
        <v/>
      </c>
      <c r="L7508">
        <f>K7508*H7508</f>
        <v/>
      </c>
      <c r="M7508">
        <f>EXP(-rf*C7508)*L7508</f>
        <v/>
      </c>
      <c r="N7508">
        <f>EXP(-rf*C7508)*E7508</f>
        <v/>
      </c>
    </row>
    <row r="7509">
      <c r="A7509" t="n">
        <v>7501</v>
      </c>
      <c r="B7509">
        <f>RAND()</f>
        <v/>
      </c>
      <c r="C7509">
        <f>IF(B7509&lt;P_3,3,IF(B7509&lt;P_3+P_4,4,5))</f>
        <v/>
      </c>
      <c r="D7509">
        <f>NORM.S.INV(RAND())</f>
        <v/>
      </c>
      <c r="E7509">
        <f>V0*EXP((rf-q_leak-0.5*sigma^2)*C7509+sigma*SQRT(C7509)*D7509)</f>
        <v/>
      </c>
      <c r="F7509">
        <f>SHL_face*(1+SHL_rate)^C7509</f>
        <v/>
      </c>
      <c r="G7509">
        <f>Pref_face*(1+Pref_rate)^C7509</f>
        <v/>
      </c>
      <c r="H7509">
        <f>MAX(E7509-F7509-G7509,0)</f>
        <v/>
      </c>
      <c r="I7509">
        <f>MIN(E7509,F7509+G7509)+(1-MgmtPct)*H7509</f>
        <v/>
      </c>
      <c r="J7509">
        <f>IF(I7509/SponsorCost&gt;=RatchetTrigger,1,0)</f>
        <v/>
      </c>
      <c r="K7509">
        <f>IF(J7509=1,MgmtPctRatchet,MgmtPct)</f>
        <v/>
      </c>
      <c r="L7509">
        <f>K7509*H7509</f>
        <v/>
      </c>
      <c r="M7509">
        <f>EXP(-rf*C7509)*L7509</f>
        <v/>
      </c>
      <c r="N7509">
        <f>EXP(-rf*C7509)*E7509</f>
        <v/>
      </c>
    </row>
    <row r="7510">
      <c r="A7510" t="n">
        <v>7502</v>
      </c>
      <c r="B7510">
        <f>RAND()</f>
        <v/>
      </c>
      <c r="C7510">
        <f>IF(B7510&lt;P_3,3,IF(B7510&lt;P_3+P_4,4,5))</f>
        <v/>
      </c>
      <c r="D7510">
        <f>NORM.S.INV(RAND())</f>
        <v/>
      </c>
      <c r="E7510">
        <f>V0*EXP((rf-q_leak-0.5*sigma^2)*C7510+sigma*SQRT(C7510)*D7510)</f>
        <v/>
      </c>
      <c r="F7510">
        <f>SHL_face*(1+SHL_rate)^C7510</f>
        <v/>
      </c>
      <c r="G7510">
        <f>Pref_face*(1+Pref_rate)^C7510</f>
        <v/>
      </c>
      <c r="H7510">
        <f>MAX(E7510-F7510-G7510,0)</f>
        <v/>
      </c>
      <c r="I7510">
        <f>MIN(E7510,F7510+G7510)+(1-MgmtPct)*H7510</f>
        <v/>
      </c>
      <c r="J7510">
        <f>IF(I7510/SponsorCost&gt;=RatchetTrigger,1,0)</f>
        <v/>
      </c>
      <c r="K7510">
        <f>IF(J7510=1,MgmtPctRatchet,MgmtPct)</f>
        <v/>
      </c>
      <c r="L7510">
        <f>K7510*H7510</f>
        <v/>
      </c>
      <c r="M7510">
        <f>EXP(-rf*C7510)*L7510</f>
        <v/>
      </c>
      <c r="N7510">
        <f>EXP(-rf*C7510)*E7510</f>
        <v/>
      </c>
    </row>
    <row r="7511">
      <c r="A7511" t="n">
        <v>7503</v>
      </c>
      <c r="B7511">
        <f>RAND()</f>
        <v/>
      </c>
      <c r="C7511">
        <f>IF(B7511&lt;P_3,3,IF(B7511&lt;P_3+P_4,4,5))</f>
        <v/>
      </c>
      <c r="D7511">
        <f>NORM.S.INV(RAND())</f>
        <v/>
      </c>
      <c r="E7511">
        <f>V0*EXP((rf-q_leak-0.5*sigma^2)*C7511+sigma*SQRT(C7511)*D7511)</f>
        <v/>
      </c>
      <c r="F7511">
        <f>SHL_face*(1+SHL_rate)^C7511</f>
        <v/>
      </c>
      <c r="G7511">
        <f>Pref_face*(1+Pref_rate)^C7511</f>
        <v/>
      </c>
      <c r="H7511">
        <f>MAX(E7511-F7511-G7511,0)</f>
        <v/>
      </c>
      <c r="I7511">
        <f>MIN(E7511,F7511+G7511)+(1-MgmtPct)*H7511</f>
        <v/>
      </c>
      <c r="J7511">
        <f>IF(I7511/SponsorCost&gt;=RatchetTrigger,1,0)</f>
        <v/>
      </c>
      <c r="K7511">
        <f>IF(J7511=1,MgmtPctRatchet,MgmtPct)</f>
        <v/>
      </c>
      <c r="L7511">
        <f>K7511*H7511</f>
        <v/>
      </c>
      <c r="M7511">
        <f>EXP(-rf*C7511)*L7511</f>
        <v/>
      </c>
      <c r="N7511">
        <f>EXP(-rf*C7511)*E7511</f>
        <v/>
      </c>
    </row>
    <row r="7512">
      <c r="A7512" t="n">
        <v>7504</v>
      </c>
      <c r="B7512">
        <f>RAND()</f>
        <v/>
      </c>
      <c r="C7512">
        <f>IF(B7512&lt;P_3,3,IF(B7512&lt;P_3+P_4,4,5))</f>
        <v/>
      </c>
      <c r="D7512">
        <f>NORM.S.INV(RAND())</f>
        <v/>
      </c>
      <c r="E7512">
        <f>V0*EXP((rf-q_leak-0.5*sigma^2)*C7512+sigma*SQRT(C7512)*D7512)</f>
        <v/>
      </c>
      <c r="F7512">
        <f>SHL_face*(1+SHL_rate)^C7512</f>
        <v/>
      </c>
      <c r="G7512">
        <f>Pref_face*(1+Pref_rate)^C7512</f>
        <v/>
      </c>
      <c r="H7512">
        <f>MAX(E7512-F7512-G7512,0)</f>
        <v/>
      </c>
      <c r="I7512">
        <f>MIN(E7512,F7512+G7512)+(1-MgmtPct)*H7512</f>
        <v/>
      </c>
      <c r="J7512">
        <f>IF(I7512/SponsorCost&gt;=RatchetTrigger,1,0)</f>
        <v/>
      </c>
      <c r="K7512">
        <f>IF(J7512=1,MgmtPctRatchet,MgmtPct)</f>
        <v/>
      </c>
      <c r="L7512">
        <f>K7512*H7512</f>
        <v/>
      </c>
      <c r="M7512">
        <f>EXP(-rf*C7512)*L7512</f>
        <v/>
      </c>
      <c r="N7512">
        <f>EXP(-rf*C7512)*E7512</f>
        <v/>
      </c>
    </row>
    <row r="7513">
      <c r="A7513" t="n">
        <v>7505</v>
      </c>
      <c r="B7513">
        <f>RAND()</f>
        <v/>
      </c>
      <c r="C7513">
        <f>IF(B7513&lt;P_3,3,IF(B7513&lt;P_3+P_4,4,5))</f>
        <v/>
      </c>
      <c r="D7513">
        <f>NORM.S.INV(RAND())</f>
        <v/>
      </c>
      <c r="E7513">
        <f>V0*EXP((rf-q_leak-0.5*sigma^2)*C7513+sigma*SQRT(C7513)*D7513)</f>
        <v/>
      </c>
      <c r="F7513">
        <f>SHL_face*(1+SHL_rate)^C7513</f>
        <v/>
      </c>
      <c r="G7513">
        <f>Pref_face*(1+Pref_rate)^C7513</f>
        <v/>
      </c>
      <c r="H7513">
        <f>MAX(E7513-F7513-G7513,0)</f>
        <v/>
      </c>
      <c r="I7513">
        <f>MIN(E7513,F7513+G7513)+(1-MgmtPct)*H7513</f>
        <v/>
      </c>
      <c r="J7513">
        <f>IF(I7513/SponsorCost&gt;=RatchetTrigger,1,0)</f>
        <v/>
      </c>
      <c r="K7513">
        <f>IF(J7513=1,MgmtPctRatchet,MgmtPct)</f>
        <v/>
      </c>
      <c r="L7513">
        <f>K7513*H7513</f>
        <v/>
      </c>
      <c r="M7513">
        <f>EXP(-rf*C7513)*L7513</f>
        <v/>
      </c>
      <c r="N7513">
        <f>EXP(-rf*C7513)*E7513</f>
        <v/>
      </c>
    </row>
    <row r="7514">
      <c r="A7514" t="n">
        <v>7506</v>
      </c>
      <c r="B7514">
        <f>RAND()</f>
        <v/>
      </c>
      <c r="C7514">
        <f>IF(B7514&lt;P_3,3,IF(B7514&lt;P_3+P_4,4,5))</f>
        <v/>
      </c>
      <c r="D7514">
        <f>NORM.S.INV(RAND())</f>
        <v/>
      </c>
      <c r="E7514">
        <f>V0*EXP((rf-q_leak-0.5*sigma^2)*C7514+sigma*SQRT(C7514)*D7514)</f>
        <v/>
      </c>
      <c r="F7514">
        <f>SHL_face*(1+SHL_rate)^C7514</f>
        <v/>
      </c>
      <c r="G7514">
        <f>Pref_face*(1+Pref_rate)^C7514</f>
        <v/>
      </c>
      <c r="H7514">
        <f>MAX(E7514-F7514-G7514,0)</f>
        <v/>
      </c>
      <c r="I7514">
        <f>MIN(E7514,F7514+G7514)+(1-MgmtPct)*H7514</f>
        <v/>
      </c>
      <c r="J7514">
        <f>IF(I7514/SponsorCost&gt;=RatchetTrigger,1,0)</f>
        <v/>
      </c>
      <c r="K7514">
        <f>IF(J7514=1,MgmtPctRatchet,MgmtPct)</f>
        <v/>
      </c>
      <c r="L7514">
        <f>K7514*H7514</f>
        <v/>
      </c>
      <c r="M7514">
        <f>EXP(-rf*C7514)*L7514</f>
        <v/>
      </c>
      <c r="N7514">
        <f>EXP(-rf*C7514)*E7514</f>
        <v/>
      </c>
    </row>
    <row r="7515">
      <c r="A7515" t="n">
        <v>7507</v>
      </c>
      <c r="B7515">
        <f>RAND()</f>
        <v/>
      </c>
      <c r="C7515">
        <f>IF(B7515&lt;P_3,3,IF(B7515&lt;P_3+P_4,4,5))</f>
        <v/>
      </c>
      <c r="D7515">
        <f>NORM.S.INV(RAND())</f>
        <v/>
      </c>
      <c r="E7515">
        <f>V0*EXP((rf-q_leak-0.5*sigma^2)*C7515+sigma*SQRT(C7515)*D7515)</f>
        <v/>
      </c>
      <c r="F7515">
        <f>SHL_face*(1+SHL_rate)^C7515</f>
        <v/>
      </c>
      <c r="G7515">
        <f>Pref_face*(1+Pref_rate)^C7515</f>
        <v/>
      </c>
      <c r="H7515">
        <f>MAX(E7515-F7515-G7515,0)</f>
        <v/>
      </c>
      <c r="I7515">
        <f>MIN(E7515,F7515+G7515)+(1-MgmtPct)*H7515</f>
        <v/>
      </c>
      <c r="J7515">
        <f>IF(I7515/SponsorCost&gt;=RatchetTrigger,1,0)</f>
        <v/>
      </c>
      <c r="K7515">
        <f>IF(J7515=1,MgmtPctRatchet,MgmtPct)</f>
        <v/>
      </c>
      <c r="L7515">
        <f>K7515*H7515</f>
        <v/>
      </c>
      <c r="M7515">
        <f>EXP(-rf*C7515)*L7515</f>
        <v/>
      </c>
      <c r="N7515">
        <f>EXP(-rf*C7515)*E7515</f>
        <v/>
      </c>
    </row>
    <row r="7516">
      <c r="A7516" t="n">
        <v>7508</v>
      </c>
      <c r="B7516">
        <f>RAND()</f>
        <v/>
      </c>
      <c r="C7516">
        <f>IF(B7516&lt;P_3,3,IF(B7516&lt;P_3+P_4,4,5))</f>
        <v/>
      </c>
      <c r="D7516">
        <f>NORM.S.INV(RAND())</f>
        <v/>
      </c>
      <c r="E7516">
        <f>V0*EXP((rf-q_leak-0.5*sigma^2)*C7516+sigma*SQRT(C7516)*D7516)</f>
        <v/>
      </c>
      <c r="F7516">
        <f>SHL_face*(1+SHL_rate)^C7516</f>
        <v/>
      </c>
      <c r="G7516">
        <f>Pref_face*(1+Pref_rate)^C7516</f>
        <v/>
      </c>
      <c r="H7516">
        <f>MAX(E7516-F7516-G7516,0)</f>
        <v/>
      </c>
      <c r="I7516">
        <f>MIN(E7516,F7516+G7516)+(1-MgmtPct)*H7516</f>
        <v/>
      </c>
      <c r="J7516">
        <f>IF(I7516/SponsorCost&gt;=RatchetTrigger,1,0)</f>
        <v/>
      </c>
      <c r="K7516">
        <f>IF(J7516=1,MgmtPctRatchet,MgmtPct)</f>
        <v/>
      </c>
      <c r="L7516">
        <f>K7516*H7516</f>
        <v/>
      </c>
      <c r="M7516">
        <f>EXP(-rf*C7516)*L7516</f>
        <v/>
      </c>
      <c r="N7516">
        <f>EXP(-rf*C7516)*E7516</f>
        <v/>
      </c>
    </row>
    <row r="7517">
      <c r="A7517" t="n">
        <v>7509</v>
      </c>
      <c r="B7517">
        <f>RAND()</f>
        <v/>
      </c>
      <c r="C7517">
        <f>IF(B7517&lt;P_3,3,IF(B7517&lt;P_3+P_4,4,5))</f>
        <v/>
      </c>
      <c r="D7517">
        <f>NORM.S.INV(RAND())</f>
        <v/>
      </c>
      <c r="E7517">
        <f>V0*EXP((rf-q_leak-0.5*sigma^2)*C7517+sigma*SQRT(C7517)*D7517)</f>
        <v/>
      </c>
      <c r="F7517">
        <f>SHL_face*(1+SHL_rate)^C7517</f>
        <v/>
      </c>
      <c r="G7517">
        <f>Pref_face*(1+Pref_rate)^C7517</f>
        <v/>
      </c>
      <c r="H7517">
        <f>MAX(E7517-F7517-G7517,0)</f>
        <v/>
      </c>
      <c r="I7517">
        <f>MIN(E7517,F7517+G7517)+(1-MgmtPct)*H7517</f>
        <v/>
      </c>
      <c r="J7517">
        <f>IF(I7517/SponsorCost&gt;=RatchetTrigger,1,0)</f>
        <v/>
      </c>
      <c r="K7517">
        <f>IF(J7517=1,MgmtPctRatchet,MgmtPct)</f>
        <v/>
      </c>
      <c r="L7517">
        <f>K7517*H7517</f>
        <v/>
      </c>
      <c r="M7517">
        <f>EXP(-rf*C7517)*L7517</f>
        <v/>
      </c>
      <c r="N7517">
        <f>EXP(-rf*C7517)*E7517</f>
        <v/>
      </c>
    </row>
    <row r="7518">
      <c r="A7518" t="n">
        <v>7510</v>
      </c>
      <c r="B7518">
        <f>RAND()</f>
        <v/>
      </c>
      <c r="C7518">
        <f>IF(B7518&lt;P_3,3,IF(B7518&lt;P_3+P_4,4,5))</f>
        <v/>
      </c>
      <c r="D7518">
        <f>NORM.S.INV(RAND())</f>
        <v/>
      </c>
      <c r="E7518">
        <f>V0*EXP((rf-q_leak-0.5*sigma^2)*C7518+sigma*SQRT(C7518)*D7518)</f>
        <v/>
      </c>
      <c r="F7518">
        <f>SHL_face*(1+SHL_rate)^C7518</f>
        <v/>
      </c>
      <c r="G7518">
        <f>Pref_face*(1+Pref_rate)^C7518</f>
        <v/>
      </c>
      <c r="H7518">
        <f>MAX(E7518-F7518-G7518,0)</f>
        <v/>
      </c>
      <c r="I7518">
        <f>MIN(E7518,F7518+G7518)+(1-MgmtPct)*H7518</f>
        <v/>
      </c>
      <c r="J7518">
        <f>IF(I7518/SponsorCost&gt;=RatchetTrigger,1,0)</f>
        <v/>
      </c>
      <c r="K7518">
        <f>IF(J7518=1,MgmtPctRatchet,MgmtPct)</f>
        <v/>
      </c>
      <c r="L7518">
        <f>K7518*H7518</f>
        <v/>
      </c>
      <c r="M7518">
        <f>EXP(-rf*C7518)*L7518</f>
        <v/>
      </c>
      <c r="N7518">
        <f>EXP(-rf*C7518)*E7518</f>
        <v/>
      </c>
    </row>
    <row r="7519">
      <c r="A7519" t="n">
        <v>7511</v>
      </c>
      <c r="B7519">
        <f>RAND()</f>
        <v/>
      </c>
      <c r="C7519">
        <f>IF(B7519&lt;P_3,3,IF(B7519&lt;P_3+P_4,4,5))</f>
        <v/>
      </c>
      <c r="D7519">
        <f>NORM.S.INV(RAND())</f>
        <v/>
      </c>
      <c r="E7519">
        <f>V0*EXP((rf-q_leak-0.5*sigma^2)*C7519+sigma*SQRT(C7519)*D7519)</f>
        <v/>
      </c>
      <c r="F7519">
        <f>SHL_face*(1+SHL_rate)^C7519</f>
        <v/>
      </c>
      <c r="G7519">
        <f>Pref_face*(1+Pref_rate)^C7519</f>
        <v/>
      </c>
      <c r="H7519">
        <f>MAX(E7519-F7519-G7519,0)</f>
        <v/>
      </c>
      <c r="I7519">
        <f>MIN(E7519,F7519+G7519)+(1-MgmtPct)*H7519</f>
        <v/>
      </c>
      <c r="J7519">
        <f>IF(I7519/SponsorCost&gt;=RatchetTrigger,1,0)</f>
        <v/>
      </c>
      <c r="K7519">
        <f>IF(J7519=1,MgmtPctRatchet,MgmtPct)</f>
        <v/>
      </c>
      <c r="L7519">
        <f>K7519*H7519</f>
        <v/>
      </c>
      <c r="M7519">
        <f>EXP(-rf*C7519)*L7519</f>
        <v/>
      </c>
      <c r="N7519">
        <f>EXP(-rf*C7519)*E7519</f>
        <v/>
      </c>
    </row>
    <row r="7520">
      <c r="A7520" t="n">
        <v>7512</v>
      </c>
      <c r="B7520">
        <f>RAND()</f>
        <v/>
      </c>
      <c r="C7520">
        <f>IF(B7520&lt;P_3,3,IF(B7520&lt;P_3+P_4,4,5))</f>
        <v/>
      </c>
      <c r="D7520">
        <f>NORM.S.INV(RAND())</f>
        <v/>
      </c>
      <c r="E7520">
        <f>V0*EXP((rf-q_leak-0.5*sigma^2)*C7520+sigma*SQRT(C7520)*D7520)</f>
        <v/>
      </c>
      <c r="F7520">
        <f>SHL_face*(1+SHL_rate)^C7520</f>
        <v/>
      </c>
      <c r="G7520">
        <f>Pref_face*(1+Pref_rate)^C7520</f>
        <v/>
      </c>
      <c r="H7520">
        <f>MAX(E7520-F7520-G7520,0)</f>
        <v/>
      </c>
      <c r="I7520">
        <f>MIN(E7520,F7520+G7520)+(1-MgmtPct)*H7520</f>
        <v/>
      </c>
      <c r="J7520">
        <f>IF(I7520/SponsorCost&gt;=RatchetTrigger,1,0)</f>
        <v/>
      </c>
      <c r="K7520">
        <f>IF(J7520=1,MgmtPctRatchet,MgmtPct)</f>
        <v/>
      </c>
      <c r="L7520">
        <f>K7520*H7520</f>
        <v/>
      </c>
      <c r="M7520">
        <f>EXP(-rf*C7520)*L7520</f>
        <v/>
      </c>
      <c r="N7520">
        <f>EXP(-rf*C7520)*E7520</f>
        <v/>
      </c>
    </row>
    <row r="7521">
      <c r="A7521" t="n">
        <v>7513</v>
      </c>
      <c r="B7521">
        <f>RAND()</f>
        <v/>
      </c>
      <c r="C7521">
        <f>IF(B7521&lt;P_3,3,IF(B7521&lt;P_3+P_4,4,5))</f>
        <v/>
      </c>
      <c r="D7521">
        <f>NORM.S.INV(RAND())</f>
        <v/>
      </c>
      <c r="E7521">
        <f>V0*EXP((rf-q_leak-0.5*sigma^2)*C7521+sigma*SQRT(C7521)*D7521)</f>
        <v/>
      </c>
      <c r="F7521">
        <f>SHL_face*(1+SHL_rate)^C7521</f>
        <v/>
      </c>
      <c r="G7521">
        <f>Pref_face*(1+Pref_rate)^C7521</f>
        <v/>
      </c>
      <c r="H7521">
        <f>MAX(E7521-F7521-G7521,0)</f>
        <v/>
      </c>
      <c r="I7521">
        <f>MIN(E7521,F7521+G7521)+(1-MgmtPct)*H7521</f>
        <v/>
      </c>
      <c r="J7521">
        <f>IF(I7521/SponsorCost&gt;=RatchetTrigger,1,0)</f>
        <v/>
      </c>
      <c r="K7521">
        <f>IF(J7521=1,MgmtPctRatchet,MgmtPct)</f>
        <v/>
      </c>
      <c r="L7521">
        <f>K7521*H7521</f>
        <v/>
      </c>
      <c r="M7521">
        <f>EXP(-rf*C7521)*L7521</f>
        <v/>
      </c>
      <c r="N7521">
        <f>EXP(-rf*C7521)*E7521</f>
        <v/>
      </c>
    </row>
    <row r="7522">
      <c r="A7522" t="n">
        <v>7514</v>
      </c>
      <c r="B7522">
        <f>RAND()</f>
        <v/>
      </c>
      <c r="C7522">
        <f>IF(B7522&lt;P_3,3,IF(B7522&lt;P_3+P_4,4,5))</f>
        <v/>
      </c>
      <c r="D7522">
        <f>NORM.S.INV(RAND())</f>
        <v/>
      </c>
      <c r="E7522">
        <f>V0*EXP((rf-q_leak-0.5*sigma^2)*C7522+sigma*SQRT(C7522)*D7522)</f>
        <v/>
      </c>
      <c r="F7522">
        <f>SHL_face*(1+SHL_rate)^C7522</f>
        <v/>
      </c>
      <c r="G7522">
        <f>Pref_face*(1+Pref_rate)^C7522</f>
        <v/>
      </c>
      <c r="H7522">
        <f>MAX(E7522-F7522-G7522,0)</f>
        <v/>
      </c>
      <c r="I7522">
        <f>MIN(E7522,F7522+G7522)+(1-MgmtPct)*H7522</f>
        <v/>
      </c>
      <c r="J7522">
        <f>IF(I7522/SponsorCost&gt;=RatchetTrigger,1,0)</f>
        <v/>
      </c>
      <c r="K7522">
        <f>IF(J7522=1,MgmtPctRatchet,MgmtPct)</f>
        <v/>
      </c>
      <c r="L7522">
        <f>K7522*H7522</f>
        <v/>
      </c>
      <c r="M7522">
        <f>EXP(-rf*C7522)*L7522</f>
        <v/>
      </c>
      <c r="N7522">
        <f>EXP(-rf*C7522)*E7522</f>
        <v/>
      </c>
    </row>
    <row r="7523">
      <c r="A7523" t="n">
        <v>7515</v>
      </c>
      <c r="B7523">
        <f>RAND()</f>
        <v/>
      </c>
      <c r="C7523">
        <f>IF(B7523&lt;P_3,3,IF(B7523&lt;P_3+P_4,4,5))</f>
        <v/>
      </c>
      <c r="D7523">
        <f>NORM.S.INV(RAND())</f>
        <v/>
      </c>
      <c r="E7523">
        <f>V0*EXP((rf-q_leak-0.5*sigma^2)*C7523+sigma*SQRT(C7523)*D7523)</f>
        <v/>
      </c>
      <c r="F7523">
        <f>SHL_face*(1+SHL_rate)^C7523</f>
        <v/>
      </c>
      <c r="G7523">
        <f>Pref_face*(1+Pref_rate)^C7523</f>
        <v/>
      </c>
      <c r="H7523">
        <f>MAX(E7523-F7523-G7523,0)</f>
        <v/>
      </c>
      <c r="I7523">
        <f>MIN(E7523,F7523+G7523)+(1-MgmtPct)*H7523</f>
        <v/>
      </c>
      <c r="J7523">
        <f>IF(I7523/SponsorCost&gt;=RatchetTrigger,1,0)</f>
        <v/>
      </c>
      <c r="K7523">
        <f>IF(J7523=1,MgmtPctRatchet,MgmtPct)</f>
        <v/>
      </c>
      <c r="L7523">
        <f>K7523*H7523</f>
        <v/>
      </c>
      <c r="M7523">
        <f>EXP(-rf*C7523)*L7523</f>
        <v/>
      </c>
      <c r="N7523">
        <f>EXP(-rf*C7523)*E7523</f>
        <v/>
      </c>
    </row>
    <row r="7524">
      <c r="A7524" t="n">
        <v>7516</v>
      </c>
      <c r="B7524">
        <f>RAND()</f>
        <v/>
      </c>
      <c r="C7524">
        <f>IF(B7524&lt;P_3,3,IF(B7524&lt;P_3+P_4,4,5))</f>
        <v/>
      </c>
      <c r="D7524">
        <f>NORM.S.INV(RAND())</f>
        <v/>
      </c>
      <c r="E7524">
        <f>V0*EXP((rf-q_leak-0.5*sigma^2)*C7524+sigma*SQRT(C7524)*D7524)</f>
        <v/>
      </c>
      <c r="F7524">
        <f>SHL_face*(1+SHL_rate)^C7524</f>
        <v/>
      </c>
      <c r="G7524">
        <f>Pref_face*(1+Pref_rate)^C7524</f>
        <v/>
      </c>
      <c r="H7524">
        <f>MAX(E7524-F7524-G7524,0)</f>
        <v/>
      </c>
      <c r="I7524">
        <f>MIN(E7524,F7524+G7524)+(1-MgmtPct)*H7524</f>
        <v/>
      </c>
      <c r="J7524">
        <f>IF(I7524/SponsorCost&gt;=RatchetTrigger,1,0)</f>
        <v/>
      </c>
      <c r="K7524">
        <f>IF(J7524=1,MgmtPctRatchet,MgmtPct)</f>
        <v/>
      </c>
      <c r="L7524">
        <f>K7524*H7524</f>
        <v/>
      </c>
      <c r="M7524">
        <f>EXP(-rf*C7524)*L7524</f>
        <v/>
      </c>
      <c r="N7524">
        <f>EXP(-rf*C7524)*E7524</f>
        <v/>
      </c>
    </row>
    <row r="7525">
      <c r="A7525" t="n">
        <v>7517</v>
      </c>
      <c r="B7525">
        <f>RAND()</f>
        <v/>
      </c>
      <c r="C7525">
        <f>IF(B7525&lt;P_3,3,IF(B7525&lt;P_3+P_4,4,5))</f>
        <v/>
      </c>
      <c r="D7525">
        <f>NORM.S.INV(RAND())</f>
        <v/>
      </c>
      <c r="E7525">
        <f>V0*EXP((rf-q_leak-0.5*sigma^2)*C7525+sigma*SQRT(C7525)*D7525)</f>
        <v/>
      </c>
      <c r="F7525">
        <f>SHL_face*(1+SHL_rate)^C7525</f>
        <v/>
      </c>
      <c r="G7525">
        <f>Pref_face*(1+Pref_rate)^C7525</f>
        <v/>
      </c>
      <c r="H7525">
        <f>MAX(E7525-F7525-G7525,0)</f>
        <v/>
      </c>
      <c r="I7525">
        <f>MIN(E7525,F7525+G7525)+(1-MgmtPct)*H7525</f>
        <v/>
      </c>
      <c r="J7525">
        <f>IF(I7525/SponsorCost&gt;=RatchetTrigger,1,0)</f>
        <v/>
      </c>
      <c r="K7525">
        <f>IF(J7525=1,MgmtPctRatchet,MgmtPct)</f>
        <v/>
      </c>
      <c r="L7525">
        <f>K7525*H7525</f>
        <v/>
      </c>
      <c r="M7525">
        <f>EXP(-rf*C7525)*L7525</f>
        <v/>
      </c>
      <c r="N7525">
        <f>EXP(-rf*C7525)*E7525</f>
        <v/>
      </c>
    </row>
    <row r="7526">
      <c r="A7526" t="n">
        <v>7518</v>
      </c>
      <c r="B7526">
        <f>RAND()</f>
        <v/>
      </c>
      <c r="C7526">
        <f>IF(B7526&lt;P_3,3,IF(B7526&lt;P_3+P_4,4,5))</f>
        <v/>
      </c>
      <c r="D7526">
        <f>NORM.S.INV(RAND())</f>
        <v/>
      </c>
      <c r="E7526">
        <f>V0*EXP((rf-q_leak-0.5*sigma^2)*C7526+sigma*SQRT(C7526)*D7526)</f>
        <v/>
      </c>
      <c r="F7526">
        <f>SHL_face*(1+SHL_rate)^C7526</f>
        <v/>
      </c>
      <c r="G7526">
        <f>Pref_face*(1+Pref_rate)^C7526</f>
        <v/>
      </c>
      <c r="H7526">
        <f>MAX(E7526-F7526-G7526,0)</f>
        <v/>
      </c>
      <c r="I7526">
        <f>MIN(E7526,F7526+G7526)+(1-MgmtPct)*H7526</f>
        <v/>
      </c>
      <c r="J7526">
        <f>IF(I7526/SponsorCost&gt;=RatchetTrigger,1,0)</f>
        <v/>
      </c>
      <c r="K7526">
        <f>IF(J7526=1,MgmtPctRatchet,MgmtPct)</f>
        <v/>
      </c>
      <c r="L7526">
        <f>K7526*H7526</f>
        <v/>
      </c>
      <c r="M7526">
        <f>EXP(-rf*C7526)*L7526</f>
        <v/>
      </c>
      <c r="N7526">
        <f>EXP(-rf*C7526)*E7526</f>
        <v/>
      </c>
    </row>
    <row r="7527">
      <c r="A7527" t="n">
        <v>7519</v>
      </c>
      <c r="B7527">
        <f>RAND()</f>
        <v/>
      </c>
      <c r="C7527">
        <f>IF(B7527&lt;P_3,3,IF(B7527&lt;P_3+P_4,4,5))</f>
        <v/>
      </c>
      <c r="D7527">
        <f>NORM.S.INV(RAND())</f>
        <v/>
      </c>
      <c r="E7527">
        <f>V0*EXP((rf-q_leak-0.5*sigma^2)*C7527+sigma*SQRT(C7527)*D7527)</f>
        <v/>
      </c>
      <c r="F7527">
        <f>SHL_face*(1+SHL_rate)^C7527</f>
        <v/>
      </c>
      <c r="G7527">
        <f>Pref_face*(1+Pref_rate)^C7527</f>
        <v/>
      </c>
      <c r="H7527">
        <f>MAX(E7527-F7527-G7527,0)</f>
        <v/>
      </c>
      <c r="I7527">
        <f>MIN(E7527,F7527+G7527)+(1-MgmtPct)*H7527</f>
        <v/>
      </c>
      <c r="J7527">
        <f>IF(I7527/SponsorCost&gt;=RatchetTrigger,1,0)</f>
        <v/>
      </c>
      <c r="K7527">
        <f>IF(J7527=1,MgmtPctRatchet,MgmtPct)</f>
        <v/>
      </c>
      <c r="L7527">
        <f>K7527*H7527</f>
        <v/>
      </c>
      <c r="M7527">
        <f>EXP(-rf*C7527)*L7527</f>
        <v/>
      </c>
      <c r="N7527">
        <f>EXP(-rf*C7527)*E7527</f>
        <v/>
      </c>
    </row>
    <row r="7528">
      <c r="A7528" t="n">
        <v>7520</v>
      </c>
      <c r="B7528">
        <f>RAND()</f>
        <v/>
      </c>
      <c r="C7528">
        <f>IF(B7528&lt;P_3,3,IF(B7528&lt;P_3+P_4,4,5))</f>
        <v/>
      </c>
      <c r="D7528">
        <f>NORM.S.INV(RAND())</f>
        <v/>
      </c>
      <c r="E7528">
        <f>V0*EXP((rf-q_leak-0.5*sigma^2)*C7528+sigma*SQRT(C7528)*D7528)</f>
        <v/>
      </c>
      <c r="F7528">
        <f>SHL_face*(1+SHL_rate)^C7528</f>
        <v/>
      </c>
      <c r="G7528">
        <f>Pref_face*(1+Pref_rate)^C7528</f>
        <v/>
      </c>
      <c r="H7528">
        <f>MAX(E7528-F7528-G7528,0)</f>
        <v/>
      </c>
      <c r="I7528">
        <f>MIN(E7528,F7528+G7528)+(1-MgmtPct)*H7528</f>
        <v/>
      </c>
      <c r="J7528">
        <f>IF(I7528/SponsorCost&gt;=RatchetTrigger,1,0)</f>
        <v/>
      </c>
      <c r="K7528">
        <f>IF(J7528=1,MgmtPctRatchet,MgmtPct)</f>
        <v/>
      </c>
      <c r="L7528">
        <f>K7528*H7528</f>
        <v/>
      </c>
      <c r="M7528">
        <f>EXP(-rf*C7528)*L7528</f>
        <v/>
      </c>
      <c r="N7528">
        <f>EXP(-rf*C7528)*E7528</f>
        <v/>
      </c>
    </row>
    <row r="7529">
      <c r="A7529" t="n">
        <v>7521</v>
      </c>
      <c r="B7529">
        <f>RAND()</f>
        <v/>
      </c>
      <c r="C7529">
        <f>IF(B7529&lt;P_3,3,IF(B7529&lt;P_3+P_4,4,5))</f>
        <v/>
      </c>
      <c r="D7529">
        <f>NORM.S.INV(RAND())</f>
        <v/>
      </c>
      <c r="E7529">
        <f>V0*EXP((rf-q_leak-0.5*sigma^2)*C7529+sigma*SQRT(C7529)*D7529)</f>
        <v/>
      </c>
      <c r="F7529">
        <f>SHL_face*(1+SHL_rate)^C7529</f>
        <v/>
      </c>
      <c r="G7529">
        <f>Pref_face*(1+Pref_rate)^C7529</f>
        <v/>
      </c>
      <c r="H7529">
        <f>MAX(E7529-F7529-G7529,0)</f>
        <v/>
      </c>
      <c r="I7529">
        <f>MIN(E7529,F7529+G7529)+(1-MgmtPct)*H7529</f>
        <v/>
      </c>
      <c r="J7529">
        <f>IF(I7529/SponsorCost&gt;=RatchetTrigger,1,0)</f>
        <v/>
      </c>
      <c r="K7529">
        <f>IF(J7529=1,MgmtPctRatchet,MgmtPct)</f>
        <v/>
      </c>
      <c r="L7529">
        <f>K7529*H7529</f>
        <v/>
      </c>
      <c r="M7529">
        <f>EXP(-rf*C7529)*L7529</f>
        <v/>
      </c>
      <c r="N7529">
        <f>EXP(-rf*C7529)*E7529</f>
        <v/>
      </c>
    </row>
    <row r="7530">
      <c r="A7530" t="n">
        <v>7522</v>
      </c>
      <c r="B7530">
        <f>RAND()</f>
        <v/>
      </c>
      <c r="C7530">
        <f>IF(B7530&lt;P_3,3,IF(B7530&lt;P_3+P_4,4,5))</f>
        <v/>
      </c>
      <c r="D7530">
        <f>NORM.S.INV(RAND())</f>
        <v/>
      </c>
      <c r="E7530">
        <f>V0*EXP((rf-q_leak-0.5*sigma^2)*C7530+sigma*SQRT(C7530)*D7530)</f>
        <v/>
      </c>
      <c r="F7530">
        <f>SHL_face*(1+SHL_rate)^C7530</f>
        <v/>
      </c>
      <c r="G7530">
        <f>Pref_face*(1+Pref_rate)^C7530</f>
        <v/>
      </c>
      <c r="H7530">
        <f>MAX(E7530-F7530-G7530,0)</f>
        <v/>
      </c>
      <c r="I7530">
        <f>MIN(E7530,F7530+G7530)+(1-MgmtPct)*H7530</f>
        <v/>
      </c>
      <c r="J7530">
        <f>IF(I7530/SponsorCost&gt;=RatchetTrigger,1,0)</f>
        <v/>
      </c>
      <c r="K7530">
        <f>IF(J7530=1,MgmtPctRatchet,MgmtPct)</f>
        <v/>
      </c>
      <c r="L7530">
        <f>K7530*H7530</f>
        <v/>
      </c>
      <c r="M7530">
        <f>EXP(-rf*C7530)*L7530</f>
        <v/>
      </c>
      <c r="N7530">
        <f>EXP(-rf*C7530)*E7530</f>
        <v/>
      </c>
    </row>
    <row r="7531">
      <c r="A7531" t="n">
        <v>7523</v>
      </c>
      <c r="B7531">
        <f>RAND()</f>
        <v/>
      </c>
      <c r="C7531">
        <f>IF(B7531&lt;P_3,3,IF(B7531&lt;P_3+P_4,4,5))</f>
        <v/>
      </c>
      <c r="D7531">
        <f>NORM.S.INV(RAND())</f>
        <v/>
      </c>
      <c r="E7531">
        <f>V0*EXP((rf-q_leak-0.5*sigma^2)*C7531+sigma*SQRT(C7531)*D7531)</f>
        <v/>
      </c>
      <c r="F7531">
        <f>SHL_face*(1+SHL_rate)^C7531</f>
        <v/>
      </c>
      <c r="G7531">
        <f>Pref_face*(1+Pref_rate)^C7531</f>
        <v/>
      </c>
      <c r="H7531">
        <f>MAX(E7531-F7531-G7531,0)</f>
        <v/>
      </c>
      <c r="I7531">
        <f>MIN(E7531,F7531+G7531)+(1-MgmtPct)*H7531</f>
        <v/>
      </c>
      <c r="J7531">
        <f>IF(I7531/SponsorCost&gt;=RatchetTrigger,1,0)</f>
        <v/>
      </c>
      <c r="K7531">
        <f>IF(J7531=1,MgmtPctRatchet,MgmtPct)</f>
        <v/>
      </c>
      <c r="L7531">
        <f>K7531*H7531</f>
        <v/>
      </c>
      <c r="M7531">
        <f>EXP(-rf*C7531)*L7531</f>
        <v/>
      </c>
      <c r="N7531">
        <f>EXP(-rf*C7531)*E7531</f>
        <v/>
      </c>
    </row>
    <row r="7532">
      <c r="A7532" t="n">
        <v>7524</v>
      </c>
      <c r="B7532">
        <f>RAND()</f>
        <v/>
      </c>
      <c r="C7532">
        <f>IF(B7532&lt;P_3,3,IF(B7532&lt;P_3+P_4,4,5))</f>
        <v/>
      </c>
      <c r="D7532">
        <f>NORM.S.INV(RAND())</f>
        <v/>
      </c>
      <c r="E7532">
        <f>V0*EXP((rf-q_leak-0.5*sigma^2)*C7532+sigma*SQRT(C7532)*D7532)</f>
        <v/>
      </c>
      <c r="F7532">
        <f>SHL_face*(1+SHL_rate)^C7532</f>
        <v/>
      </c>
      <c r="G7532">
        <f>Pref_face*(1+Pref_rate)^C7532</f>
        <v/>
      </c>
      <c r="H7532">
        <f>MAX(E7532-F7532-G7532,0)</f>
        <v/>
      </c>
      <c r="I7532">
        <f>MIN(E7532,F7532+G7532)+(1-MgmtPct)*H7532</f>
        <v/>
      </c>
      <c r="J7532">
        <f>IF(I7532/SponsorCost&gt;=RatchetTrigger,1,0)</f>
        <v/>
      </c>
      <c r="K7532">
        <f>IF(J7532=1,MgmtPctRatchet,MgmtPct)</f>
        <v/>
      </c>
      <c r="L7532">
        <f>K7532*H7532</f>
        <v/>
      </c>
      <c r="M7532">
        <f>EXP(-rf*C7532)*L7532</f>
        <v/>
      </c>
      <c r="N7532">
        <f>EXP(-rf*C7532)*E7532</f>
        <v/>
      </c>
    </row>
    <row r="7533">
      <c r="A7533" t="n">
        <v>7525</v>
      </c>
      <c r="B7533">
        <f>RAND()</f>
        <v/>
      </c>
      <c r="C7533">
        <f>IF(B7533&lt;P_3,3,IF(B7533&lt;P_3+P_4,4,5))</f>
        <v/>
      </c>
      <c r="D7533">
        <f>NORM.S.INV(RAND())</f>
        <v/>
      </c>
      <c r="E7533">
        <f>V0*EXP((rf-q_leak-0.5*sigma^2)*C7533+sigma*SQRT(C7533)*D7533)</f>
        <v/>
      </c>
      <c r="F7533">
        <f>SHL_face*(1+SHL_rate)^C7533</f>
        <v/>
      </c>
      <c r="G7533">
        <f>Pref_face*(1+Pref_rate)^C7533</f>
        <v/>
      </c>
      <c r="H7533">
        <f>MAX(E7533-F7533-G7533,0)</f>
        <v/>
      </c>
      <c r="I7533">
        <f>MIN(E7533,F7533+G7533)+(1-MgmtPct)*H7533</f>
        <v/>
      </c>
      <c r="J7533">
        <f>IF(I7533/SponsorCost&gt;=RatchetTrigger,1,0)</f>
        <v/>
      </c>
      <c r="K7533">
        <f>IF(J7533=1,MgmtPctRatchet,MgmtPct)</f>
        <v/>
      </c>
      <c r="L7533">
        <f>K7533*H7533</f>
        <v/>
      </c>
      <c r="M7533">
        <f>EXP(-rf*C7533)*L7533</f>
        <v/>
      </c>
      <c r="N7533">
        <f>EXP(-rf*C7533)*E7533</f>
        <v/>
      </c>
    </row>
    <row r="7534">
      <c r="A7534" t="n">
        <v>7526</v>
      </c>
      <c r="B7534">
        <f>RAND()</f>
        <v/>
      </c>
      <c r="C7534">
        <f>IF(B7534&lt;P_3,3,IF(B7534&lt;P_3+P_4,4,5))</f>
        <v/>
      </c>
      <c r="D7534">
        <f>NORM.S.INV(RAND())</f>
        <v/>
      </c>
      <c r="E7534">
        <f>V0*EXP((rf-q_leak-0.5*sigma^2)*C7534+sigma*SQRT(C7534)*D7534)</f>
        <v/>
      </c>
      <c r="F7534">
        <f>SHL_face*(1+SHL_rate)^C7534</f>
        <v/>
      </c>
      <c r="G7534">
        <f>Pref_face*(1+Pref_rate)^C7534</f>
        <v/>
      </c>
      <c r="H7534">
        <f>MAX(E7534-F7534-G7534,0)</f>
        <v/>
      </c>
      <c r="I7534">
        <f>MIN(E7534,F7534+G7534)+(1-MgmtPct)*H7534</f>
        <v/>
      </c>
      <c r="J7534">
        <f>IF(I7534/SponsorCost&gt;=RatchetTrigger,1,0)</f>
        <v/>
      </c>
      <c r="K7534">
        <f>IF(J7534=1,MgmtPctRatchet,MgmtPct)</f>
        <v/>
      </c>
      <c r="L7534">
        <f>K7534*H7534</f>
        <v/>
      </c>
      <c r="M7534">
        <f>EXP(-rf*C7534)*L7534</f>
        <v/>
      </c>
      <c r="N7534">
        <f>EXP(-rf*C7534)*E7534</f>
        <v/>
      </c>
    </row>
    <row r="7535">
      <c r="A7535" t="n">
        <v>7527</v>
      </c>
      <c r="B7535">
        <f>RAND()</f>
        <v/>
      </c>
      <c r="C7535">
        <f>IF(B7535&lt;P_3,3,IF(B7535&lt;P_3+P_4,4,5))</f>
        <v/>
      </c>
      <c r="D7535">
        <f>NORM.S.INV(RAND())</f>
        <v/>
      </c>
      <c r="E7535">
        <f>V0*EXP((rf-q_leak-0.5*sigma^2)*C7535+sigma*SQRT(C7535)*D7535)</f>
        <v/>
      </c>
      <c r="F7535">
        <f>SHL_face*(1+SHL_rate)^C7535</f>
        <v/>
      </c>
      <c r="G7535">
        <f>Pref_face*(1+Pref_rate)^C7535</f>
        <v/>
      </c>
      <c r="H7535">
        <f>MAX(E7535-F7535-G7535,0)</f>
        <v/>
      </c>
      <c r="I7535">
        <f>MIN(E7535,F7535+G7535)+(1-MgmtPct)*H7535</f>
        <v/>
      </c>
      <c r="J7535">
        <f>IF(I7535/SponsorCost&gt;=RatchetTrigger,1,0)</f>
        <v/>
      </c>
      <c r="K7535">
        <f>IF(J7535=1,MgmtPctRatchet,MgmtPct)</f>
        <v/>
      </c>
      <c r="L7535">
        <f>K7535*H7535</f>
        <v/>
      </c>
      <c r="M7535">
        <f>EXP(-rf*C7535)*L7535</f>
        <v/>
      </c>
      <c r="N7535">
        <f>EXP(-rf*C7535)*E7535</f>
        <v/>
      </c>
    </row>
    <row r="7536">
      <c r="A7536" t="n">
        <v>7528</v>
      </c>
      <c r="B7536">
        <f>RAND()</f>
        <v/>
      </c>
      <c r="C7536">
        <f>IF(B7536&lt;P_3,3,IF(B7536&lt;P_3+P_4,4,5))</f>
        <v/>
      </c>
      <c r="D7536">
        <f>NORM.S.INV(RAND())</f>
        <v/>
      </c>
      <c r="E7536">
        <f>V0*EXP((rf-q_leak-0.5*sigma^2)*C7536+sigma*SQRT(C7536)*D7536)</f>
        <v/>
      </c>
      <c r="F7536">
        <f>SHL_face*(1+SHL_rate)^C7536</f>
        <v/>
      </c>
      <c r="G7536">
        <f>Pref_face*(1+Pref_rate)^C7536</f>
        <v/>
      </c>
      <c r="H7536">
        <f>MAX(E7536-F7536-G7536,0)</f>
        <v/>
      </c>
      <c r="I7536">
        <f>MIN(E7536,F7536+G7536)+(1-MgmtPct)*H7536</f>
        <v/>
      </c>
      <c r="J7536">
        <f>IF(I7536/SponsorCost&gt;=RatchetTrigger,1,0)</f>
        <v/>
      </c>
      <c r="K7536">
        <f>IF(J7536=1,MgmtPctRatchet,MgmtPct)</f>
        <v/>
      </c>
      <c r="L7536">
        <f>K7536*H7536</f>
        <v/>
      </c>
      <c r="M7536">
        <f>EXP(-rf*C7536)*L7536</f>
        <v/>
      </c>
      <c r="N7536">
        <f>EXP(-rf*C7536)*E7536</f>
        <v/>
      </c>
    </row>
    <row r="7537">
      <c r="A7537" t="n">
        <v>7529</v>
      </c>
      <c r="B7537">
        <f>RAND()</f>
        <v/>
      </c>
      <c r="C7537">
        <f>IF(B7537&lt;P_3,3,IF(B7537&lt;P_3+P_4,4,5))</f>
        <v/>
      </c>
      <c r="D7537">
        <f>NORM.S.INV(RAND())</f>
        <v/>
      </c>
      <c r="E7537">
        <f>V0*EXP((rf-q_leak-0.5*sigma^2)*C7537+sigma*SQRT(C7537)*D7537)</f>
        <v/>
      </c>
      <c r="F7537">
        <f>SHL_face*(1+SHL_rate)^C7537</f>
        <v/>
      </c>
      <c r="G7537">
        <f>Pref_face*(1+Pref_rate)^C7537</f>
        <v/>
      </c>
      <c r="H7537">
        <f>MAX(E7537-F7537-G7537,0)</f>
        <v/>
      </c>
      <c r="I7537">
        <f>MIN(E7537,F7537+G7537)+(1-MgmtPct)*H7537</f>
        <v/>
      </c>
      <c r="J7537">
        <f>IF(I7537/SponsorCost&gt;=RatchetTrigger,1,0)</f>
        <v/>
      </c>
      <c r="K7537">
        <f>IF(J7537=1,MgmtPctRatchet,MgmtPct)</f>
        <v/>
      </c>
      <c r="L7537">
        <f>K7537*H7537</f>
        <v/>
      </c>
      <c r="M7537">
        <f>EXP(-rf*C7537)*L7537</f>
        <v/>
      </c>
      <c r="N7537">
        <f>EXP(-rf*C7537)*E7537</f>
        <v/>
      </c>
    </row>
    <row r="7538">
      <c r="A7538" t="n">
        <v>7530</v>
      </c>
      <c r="B7538">
        <f>RAND()</f>
        <v/>
      </c>
      <c r="C7538">
        <f>IF(B7538&lt;P_3,3,IF(B7538&lt;P_3+P_4,4,5))</f>
        <v/>
      </c>
      <c r="D7538">
        <f>NORM.S.INV(RAND())</f>
        <v/>
      </c>
      <c r="E7538">
        <f>V0*EXP((rf-q_leak-0.5*sigma^2)*C7538+sigma*SQRT(C7538)*D7538)</f>
        <v/>
      </c>
      <c r="F7538">
        <f>SHL_face*(1+SHL_rate)^C7538</f>
        <v/>
      </c>
      <c r="G7538">
        <f>Pref_face*(1+Pref_rate)^C7538</f>
        <v/>
      </c>
      <c r="H7538">
        <f>MAX(E7538-F7538-G7538,0)</f>
        <v/>
      </c>
      <c r="I7538">
        <f>MIN(E7538,F7538+G7538)+(1-MgmtPct)*H7538</f>
        <v/>
      </c>
      <c r="J7538">
        <f>IF(I7538/SponsorCost&gt;=RatchetTrigger,1,0)</f>
        <v/>
      </c>
      <c r="K7538">
        <f>IF(J7538=1,MgmtPctRatchet,MgmtPct)</f>
        <v/>
      </c>
      <c r="L7538">
        <f>K7538*H7538</f>
        <v/>
      </c>
      <c r="M7538">
        <f>EXP(-rf*C7538)*L7538</f>
        <v/>
      </c>
      <c r="N7538">
        <f>EXP(-rf*C7538)*E7538</f>
        <v/>
      </c>
    </row>
    <row r="7539">
      <c r="A7539" t="n">
        <v>7531</v>
      </c>
      <c r="B7539">
        <f>RAND()</f>
        <v/>
      </c>
      <c r="C7539">
        <f>IF(B7539&lt;P_3,3,IF(B7539&lt;P_3+P_4,4,5))</f>
        <v/>
      </c>
      <c r="D7539">
        <f>NORM.S.INV(RAND())</f>
        <v/>
      </c>
      <c r="E7539">
        <f>V0*EXP((rf-q_leak-0.5*sigma^2)*C7539+sigma*SQRT(C7539)*D7539)</f>
        <v/>
      </c>
      <c r="F7539">
        <f>SHL_face*(1+SHL_rate)^C7539</f>
        <v/>
      </c>
      <c r="G7539">
        <f>Pref_face*(1+Pref_rate)^C7539</f>
        <v/>
      </c>
      <c r="H7539">
        <f>MAX(E7539-F7539-G7539,0)</f>
        <v/>
      </c>
      <c r="I7539">
        <f>MIN(E7539,F7539+G7539)+(1-MgmtPct)*H7539</f>
        <v/>
      </c>
      <c r="J7539">
        <f>IF(I7539/SponsorCost&gt;=RatchetTrigger,1,0)</f>
        <v/>
      </c>
      <c r="K7539">
        <f>IF(J7539=1,MgmtPctRatchet,MgmtPct)</f>
        <v/>
      </c>
      <c r="L7539">
        <f>K7539*H7539</f>
        <v/>
      </c>
      <c r="M7539">
        <f>EXP(-rf*C7539)*L7539</f>
        <v/>
      </c>
      <c r="N7539">
        <f>EXP(-rf*C7539)*E7539</f>
        <v/>
      </c>
    </row>
    <row r="7540">
      <c r="A7540" t="n">
        <v>7532</v>
      </c>
      <c r="B7540">
        <f>RAND()</f>
        <v/>
      </c>
      <c r="C7540">
        <f>IF(B7540&lt;P_3,3,IF(B7540&lt;P_3+P_4,4,5))</f>
        <v/>
      </c>
      <c r="D7540">
        <f>NORM.S.INV(RAND())</f>
        <v/>
      </c>
      <c r="E7540">
        <f>V0*EXP((rf-q_leak-0.5*sigma^2)*C7540+sigma*SQRT(C7540)*D7540)</f>
        <v/>
      </c>
      <c r="F7540">
        <f>SHL_face*(1+SHL_rate)^C7540</f>
        <v/>
      </c>
      <c r="G7540">
        <f>Pref_face*(1+Pref_rate)^C7540</f>
        <v/>
      </c>
      <c r="H7540">
        <f>MAX(E7540-F7540-G7540,0)</f>
        <v/>
      </c>
      <c r="I7540">
        <f>MIN(E7540,F7540+G7540)+(1-MgmtPct)*H7540</f>
        <v/>
      </c>
      <c r="J7540">
        <f>IF(I7540/SponsorCost&gt;=RatchetTrigger,1,0)</f>
        <v/>
      </c>
      <c r="K7540">
        <f>IF(J7540=1,MgmtPctRatchet,MgmtPct)</f>
        <v/>
      </c>
      <c r="L7540">
        <f>K7540*H7540</f>
        <v/>
      </c>
      <c r="M7540">
        <f>EXP(-rf*C7540)*L7540</f>
        <v/>
      </c>
      <c r="N7540">
        <f>EXP(-rf*C7540)*E7540</f>
        <v/>
      </c>
    </row>
    <row r="7541">
      <c r="A7541" t="n">
        <v>7533</v>
      </c>
      <c r="B7541">
        <f>RAND()</f>
        <v/>
      </c>
      <c r="C7541">
        <f>IF(B7541&lt;P_3,3,IF(B7541&lt;P_3+P_4,4,5))</f>
        <v/>
      </c>
      <c r="D7541">
        <f>NORM.S.INV(RAND())</f>
        <v/>
      </c>
      <c r="E7541">
        <f>V0*EXP((rf-q_leak-0.5*sigma^2)*C7541+sigma*SQRT(C7541)*D7541)</f>
        <v/>
      </c>
      <c r="F7541">
        <f>SHL_face*(1+SHL_rate)^C7541</f>
        <v/>
      </c>
      <c r="G7541">
        <f>Pref_face*(1+Pref_rate)^C7541</f>
        <v/>
      </c>
      <c r="H7541">
        <f>MAX(E7541-F7541-G7541,0)</f>
        <v/>
      </c>
      <c r="I7541">
        <f>MIN(E7541,F7541+G7541)+(1-MgmtPct)*H7541</f>
        <v/>
      </c>
      <c r="J7541">
        <f>IF(I7541/SponsorCost&gt;=RatchetTrigger,1,0)</f>
        <v/>
      </c>
      <c r="K7541">
        <f>IF(J7541=1,MgmtPctRatchet,MgmtPct)</f>
        <v/>
      </c>
      <c r="L7541">
        <f>K7541*H7541</f>
        <v/>
      </c>
      <c r="M7541">
        <f>EXP(-rf*C7541)*L7541</f>
        <v/>
      </c>
      <c r="N7541">
        <f>EXP(-rf*C7541)*E7541</f>
        <v/>
      </c>
    </row>
    <row r="7542">
      <c r="A7542" t="n">
        <v>7534</v>
      </c>
      <c r="B7542">
        <f>RAND()</f>
        <v/>
      </c>
      <c r="C7542">
        <f>IF(B7542&lt;P_3,3,IF(B7542&lt;P_3+P_4,4,5))</f>
        <v/>
      </c>
      <c r="D7542">
        <f>NORM.S.INV(RAND())</f>
        <v/>
      </c>
      <c r="E7542">
        <f>V0*EXP((rf-q_leak-0.5*sigma^2)*C7542+sigma*SQRT(C7542)*D7542)</f>
        <v/>
      </c>
      <c r="F7542">
        <f>SHL_face*(1+SHL_rate)^C7542</f>
        <v/>
      </c>
      <c r="G7542">
        <f>Pref_face*(1+Pref_rate)^C7542</f>
        <v/>
      </c>
      <c r="H7542">
        <f>MAX(E7542-F7542-G7542,0)</f>
        <v/>
      </c>
      <c r="I7542">
        <f>MIN(E7542,F7542+G7542)+(1-MgmtPct)*H7542</f>
        <v/>
      </c>
      <c r="J7542">
        <f>IF(I7542/SponsorCost&gt;=RatchetTrigger,1,0)</f>
        <v/>
      </c>
      <c r="K7542">
        <f>IF(J7542=1,MgmtPctRatchet,MgmtPct)</f>
        <v/>
      </c>
      <c r="L7542">
        <f>K7542*H7542</f>
        <v/>
      </c>
      <c r="M7542">
        <f>EXP(-rf*C7542)*L7542</f>
        <v/>
      </c>
      <c r="N7542">
        <f>EXP(-rf*C7542)*E7542</f>
        <v/>
      </c>
    </row>
    <row r="7543">
      <c r="A7543" t="n">
        <v>7535</v>
      </c>
      <c r="B7543">
        <f>RAND()</f>
        <v/>
      </c>
      <c r="C7543">
        <f>IF(B7543&lt;P_3,3,IF(B7543&lt;P_3+P_4,4,5))</f>
        <v/>
      </c>
      <c r="D7543">
        <f>NORM.S.INV(RAND())</f>
        <v/>
      </c>
      <c r="E7543">
        <f>V0*EXP((rf-q_leak-0.5*sigma^2)*C7543+sigma*SQRT(C7543)*D7543)</f>
        <v/>
      </c>
      <c r="F7543">
        <f>SHL_face*(1+SHL_rate)^C7543</f>
        <v/>
      </c>
      <c r="G7543">
        <f>Pref_face*(1+Pref_rate)^C7543</f>
        <v/>
      </c>
      <c r="H7543">
        <f>MAX(E7543-F7543-G7543,0)</f>
        <v/>
      </c>
      <c r="I7543">
        <f>MIN(E7543,F7543+G7543)+(1-MgmtPct)*H7543</f>
        <v/>
      </c>
      <c r="J7543">
        <f>IF(I7543/SponsorCost&gt;=RatchetTrigger,1,0)</f>
        <v/>
      </c>
      <c r="K7543">
        <f>IF(J7543=1,MgmtPctRatchet,MgmtPct)</f>
        <v/>
      </c>
      <c r="L7543">
        <f>K7543*H7543</f>
        <v/>
      </c>
      <c r="M7543">
        <f>EXP(-rf*C7543)*L7543</f>
        <v/>
      </c>
      <c r="N7543">
        <f>EXP(-rf*C7543)*E7543</f>
        <v/>
      </c>
    </row>
    <row r="7544">
      <c r="A7544" t="n">
        <v>7536</v>
      </c>
      <c r="B7544">
        <f>RAND()</f>
        <v/>
      </c>
      <c r="C7544">
        <f>IF(B7544&lt;P_3,3,IF(B7544&lt;P_3+P_4,4,5))</f>
        <v/>
      </c>
      <c r="D7544">
        <f>NORM.S.INV(RAND())</f>
        <v/>
      </c>
      <c r="E7544">
        <f>V0*EXP((rf-q_leak-0.5*sigma^2)*C7544+sigma*SQRT(C7544)*D7544)</f>
        <v/>
      </c>
      <c r="F7544">
        <f>SHL_face*(1+SHL_rate)^C7544</f>
        <v/>
      </c>
      <c r="G7544">
        <f>Pref_face*(1+Pref_rate)^C7544</f>
        <v/>
      </c>
      <c r="H7544">
        <f>MAX(E7544-F7544-G7544,0)</f>
        <v/>
      </c>
      <c r="I7544">
        <f>MIN(E7544,F7544+G7544)+(1-MgmtPct)*H7544</f>
        <v/>
      </c>
      <c r="J7544">
        <f>IF(I7544/SponsorCost&gt;=RatchetTrigger,1,0)</f>
        <v/>
      </c>
      <c r="K7544">
        <f>IF(J7544=1,MgmtPctRatchet,MgmtPct)</f>
        <v/>
      </c>
      <c r="L7544">
        <f>K7544*H7544</f>
        <v/>
      </c>
      <c r="M7544">
        <f>EXP(-rf*C7544)*L7544</f>
        <v/>
      </c>
      <c r="N7544">
        <f>EXP(-rf*C7544)*E7544</f>
        <v/>
      </c>
    </row>
    <row r="7545">
      <c r="A7545" t="n">
        <v>7537</v>
      </c>
      <c r="B7545">
        <f>RAND()</f>
        <v/>
      </c>
      <c r="C7545">
        <f>IF(B7545&lt;P_3,3,IF(B7545&lt;P_3+P_4,4,5))</f>
        <v/>
      </c>
      <c r="D7545">
        <f>NORM.S.INV(RAND())</f>
        <v/>
      </c>
      <c r="E7545">
        <f>V0*EXP((rf-q_leak-0.5*sigma^2)*C7545+sigma*SQRT(C7545)*D7545)</f>
        <v/>
      </c>
      <c r="F7545">
        <f>SHL_face*(1+SHL_rate)^C7545</f>
        <v/>
      </c>
      <c r="G7545">
        <f>Pref_face*(1+Pref_rate)^C7545</f>
        <v/>
      </c>
      <c r="H7545">
        <f>MAX(E7545-F7545-G7545,0)</f>
        <v/>
      </c>
      <c r="I7545">
        <f>MIN(E7545,F7545+G7545)+(1-MgmtPct)*H7545</f>
        <v/>
      </c>
      <c r="J7545">
        <f>IF(I7545/SponsorCost&gt;=RatchetTrigger,1,0)</f>
        <v/>
      </c>
      <c r="K7545">
        <f>IF(J7545=1,MgmtPctRatchet,MgmtPct)</f>
        <v/>
      </c>
      <c r="L7545">
        <f>K7545*H7545</f>
        <v/>
      </c>
      <c r="M7545">
        <f>EXP(-rf*C7545)*L7545</f>
        <v/>
      </c>
      <c r="N7545">
        <f>EXP(-rf*C7545)*E7545</f>
        <v/>
      </c>
    </row>
    <row r="7546">
      <c r="A7546" t="n">
        <v>7538</v>
      </c>
      <c r="B7546">
        <f>RAND()</f>
        <v/>
      </c>
      <c r="C7546">
        <f>IF(B7546&lt;P_3,3,IF(B7546&lt;P_3+P_4,4,5))</f>
        <v/>
      </c>
      <c r="D7546">
        <f>NORM.S.INV(RAND())</f>
        <v/>
      </c>
      <c r="E7546">
        <f>V0*EXP((rf-q_leak-0.5*sigma^2)*C7546+sigma*SQRT(C7546)*D7546)</f>
        <v/>
      </c>
      <c r="F7546">
        <f>SHL_face*(1+SHL_rate)^C7546</f>
        <v/>
      </c>
      <c r="G7546">
        <f>Pref_face*(1+Pref_rate)^C7546</f>
        <v/>
      </c>
      <c r="H7546">
        <f>MAX(E7546-F7546-G7546,0)</f>
        <v/>
      </c>
      <c r="I7546">
        <f>MIN(E7546,F7546+G7546)+(1-MgmtPct)*H7546</f>
        <v/>
      </c>
      <c r="J7546">
        <f>IF(I7546/SponsorCost&gt;=RatchetTrigger,1,0)</f>
        <v/>
      </c>
      <c r="K7546">
        <f>IF(J7546=1,MgmtPctRatchet,MgmtPct)</f>
        <v/>
      </c>
      <c r="L7546">
        <f>K7546*H7546</f>
        <v/>
      </c>
      <c r="M7546">
        <f>EXP(-rf*C7546)*L7546</f>
        <v/>
      </c>
      <c r="N7546">
        <f>EXP(-rf*C7546)*E7546</f>
        <v/>
      </c>
    </row>
    <row r="7547">
      <c r="A7547" t="n">
        <v>7539</v>
      </c>
      <c r="B7547">
        <f>RAND()</f>
        <v/>
      </c>
      <c r="C7547">
        <f>IF(B7547&lt;P_3,3,IF(B7547&lt;P_3+P_4,4,5))</f>
        <v/>
      </c>
      <c r="D7547">
        <f>NORM.S.INV(RAND())</f>
        <v/>
      </c>
      <c r="E7547">
        <f>V0*EXP((rf-q_leak-0.5*sigma^2)*C7547+sigma*SQRT(C7547)*D7547)</f>
        <v/>
      </c>
      <c r="F7547">
        <f>SHL_face*(1+SHL_rate)^C7547</f>
        <v/>
      </c>
      <c r="G7547">
        <f>Pref_face*(1+Pref_rate)^C7547</f>
        <v/>
      </c>
      <c r="H7547">
        <f>MAX(E7547-F7547-G7547,0)</f>
        <v/>
      </c>
      <c r="I7547">
        <f>MIN(E7547,F7547+G7547)+(1-MgmtPct)*H7547</f>
        <v/>
      </c>
      <c r="J7547">
        <f>IF(I7547/SponsorCost&gt;=RatchetTrigger,1,0)</f>
        <v/>
      </c>
      <c r="K7547">
        <f>IF(J7547=1,MgmtPctRatchet,MgmtPct)</f>
        <v/>
      </c>
      <c r="L7547">
        <f>K7547*H7547</f>
        <v/>
      </c>
      <c r="M7547">
        <f>EXP(-rf*C7547)*L7547</f>
        <v/>
      </c>
      <c r="N7547">
        <f>EXP(-rf*C7547)*E7547</f>
        <v/>
      </c>
    </row>
    <row r="7548">
      <c r="A7548" t="n">
        <v>7540</v>
      </c>
      <c r="B7548">
        <f>RAND()</f>
        <v/>
      </c>
      <c r="C7548">
        <f>IF(B7548&lt;P_3,3,IF(B7548&lt;P_3+P_4,4,5))</f>
        <v/>
      </c>
      <c r="D7548">
        <f>NORM.S.INV(RAND())</f>
        <v/>
      </c>
      <c r="E7548">
        <f>V0*EXP((rf-q_leak-0.5*sigma^2)*C7548+sigma*SQRT(C7548)*D7548)</f>
        <v/>
      </c>
      <c r="F7548">
        <f>SHL_face*(1+SHL_rate)^C7548</f>
        <v/>
      </c>
      <c r="G7548">
        <f>Pref_face*(1+Pref_rate)^C7548</f>
        <v/>
      </c>
      <c r="H7548">
        <f>MAX(E7548-F7548-G7548,0)</f>
        <v/>
      </c>
      <c r="I7548">
        <f>MIN(E7548,F7548+G7548)+(1-MgmtPct)*H7548</f>
        <v/>
      </c>
      <c r="J7548">
        <f>IF(I7548/SponsorCost&gt;=RatchetTrigger,1,0)</f>
        <v/>
      </c>
      <c r="K7548">
        <f>IF(J7548=1,MgmtPctRatchet,MgmtPct)</f>
        <v/>
      </c>
      <c r="L7548">
        <f>K7548*H7548</f>
        <v/>
      </c>
      <c r="M7548">
        <f>EXP(-rf*C7548)*L7548</f>
        <v/>
      </c>
      <c r="N7548">
        <f>EXP(-rf*C7548)*E7548</f>
        <v/>
      </c>
    </row>
    <row r="7549">
      <c r="A7549" t="n">
        <v>7541</v>
      </c>
      <c r="B7549">
        <f>RAND()</f>
        <v/>
      </c>
      <c r="C7549">
        <f>IF(B7549&lt;P_3,3,IF(B7549&lt;P_3+P_4,4,5))</f>
        <v/>
      </c>
      <c r="D7549">
        <f>NORM.S.INV(RAND())</f>
        <v/>
      </c>
      <c r="E7549">
        <f>V0*EXP((rf-q_leak-0.5*sigma^2)*C7549+sigma*SQRT(C7549)*D7549)</f>
        <v/>
      </c>
      <c r="F7549">
        <f>SHL_face*(1+SHL_rate)^C7549</f>
        <v/>
      </c>
      <c r="G7549">
        <f>Pref_face*(1+Pref_rate)^C7549</f>
        <v/>
      </c>
      <c r="H7549">
        <f>MAX(E7549-F7549-G7549,0)</f>
        <v/>
      </c>
      <c r="I7549">
        <f>MIN(E7549,F7549+G7549)+(1-MgmtPct)*H7549</f>
        <v/>
      </c>
      <c r="J7549">
        <f>IF(I7549/SponsorCost&gt;=RatchetTrigger,1,0)</f>
        <v/>
      </c>
      <c r="K7549">
        <f>IF(J7549=1,MgmtPctRatchet,MgmtPct)</f>
        <v/>
      </c>
      <c r="L7549">
        <f>K7549*H7549</f>
        <v/>
      </c>
      <c r="M7549">
        <f>EXP(-rf*C7549)*L7549</f>
        <v/>
      </c>
      <c r="N7549">
        <f>EXP(-rf*C7549)*E7549</f>
        <v/>
      </c>
    </row>
    <row r="7550">
      <c r="A7550" t="n">
        <v>7542</v>
      </c>
      <c r="B7550">
        <f>RAND()</f>
        <v/>
      </c>
      <c r="C7550">
        <f>IF(B7550&lt;P_3,3,IF(B7550&lt;P_3+P_4,4,5))</f>
        <v/>
      </c>
      <c r="D7550">
        <f>NORM.S.INV(RAND())</f>
        <v/>
      </c>
      <c r="E7550">
        <f>V0*EXP((rf-q_leak-0.5*sigma^2)*C7550+sigma*SQRT(C7550)*D7550)</f>
        <v/>
      </c>
      <c r="F7550">
        <f>SHL_face*(1+SHL_rate)^C7550</f>
        <v/>
      </c>
      <c r="G7550">
        <f>Pref_face*(1+Pref_rate)^C7550</f>
        <v/>
      </c>
      <c r="H7550">
        <f>MAX(E7550-F7550-G7550,0)</f>
        <v/>
      </c>
      <c r="I7550">
        <f>MIN(E7550,F7550+G7550)+(1-MgmtPct)*H7550</f>
        <v/>
      </c>
      <c r="J7550">
        <f>IF(I7550/SponsorCost&gt;=RatchetTrigger,1,0)</f>
        <v/>
      </c>
      <c r="K7550">
        <f>IF(J7550=1,MgmtPctRatchet,MgmtPct)</f>
        <v/>
      </c>
      <c r="L7550">
        <f>K7550*H7550</f>
        <v/>
      </c>
      <c r="M7550">
        <f>EXP(-rf*C7550)*L7550</f>
        <v/>
      </c>
      <c r="N7550">
        <f>EXP(-rf*C7550)*E7550</f>
        <v/>
      </c>
    </row>
    <row r="7551">
      <c r="A7551" t="n">
        <v>7543</v>
      </c>
      <c r="B7551">
        <f>RAND()</f>
        <v/>
      </c>
      <c r="C7551">
        <f>IF(B7551&lt;P_3,3,IF(B7551&lt;P_3+P_4,4,5))</f>
        <v/>
      </c>
      <c r="D7551">
        <f>NORM.S.INV(RAND())</f>
        <v/>
      </c>
      <c r="E7551">
        <f>V0*EXP((rf-q_leak-0.5*sigma^2)*C7551+sigma*SQRT(C7551)*D7551)</f>
        <v/>
      </c>
      <c r="F7551">
        <f>SHL_face*(1+SHL_rate)^C7551</f>
        <v/>
      </c>
      <c r="G7551">
        <f>Pref_face*(1+Pref_rate)^C7551</f>
        <v/>
      </c>
      <c r="H7551">
        <f>MAX(E7551-F7551-G7551,0)</f>
        <v/>
      </c>
      <c r="I7551">
        <f>MIN(E7551,F7551+G7551)+(1-MgmtPct)*H7551</f>
        <v/>
      </c>
      <c r="J7551">
        <f>IF(I7551/SponsorCost&gt;=RatchetTrigger,1,0)</f>
        <v/>
      </c>
      <c r="K7551">
        <f>IF(J7551=1,MgmtPctRatchet,MgmtPct)</f>
        <v/>
      </c>
      <c r="L7551">
        <f>K7551*H7551</f>
        <v/>
      </c>
      <c r="M7551">
        <f>EXP(-rf*C7551)*L7551</f>
        <v/>
      </c>
      <c r="N7551">
        <f>EXP(-rf*C7551)*E7551</f>
        <v/>
      </c>
    </row>
    <row r="7552">
      <c r="A7552" t="n">
        <v>7544</v>
      </c>
      <c r="B7552">
        <f>RAND()</f>
        <v/>
      </c>
      <c r="C7552">
        <f>IF(B7552&lt;P_3,3,IF(B7552&lt;P_3+P_4,4,5))</f>
        <v/>
      </c>
      <c r="D7552">
        <f>NORM.S.INV(RAND())</f>
        <v/>
      </c>
      <c r="E7552">
        <f>V0*EXP((rf-q_leak-0.5*sigma^2)*C7552+sigma*SQRT(C7552)*D7552)</f>
        <v/>
      </c>
      <c r="F7552">
        <f>SHL_face*(1+SHL_rate)^C7552</f>
        <v/>
      </c>
      <c r="G7552">
        <f>Pref_face*(1+Pref_rate)^C7552</f>
        <v/>
      </c>
      <c r="H7552">
        <f>MAX(E7552-F7552-G7552,0)</f>
        <v/>
      </c>
      <c r="I7552">
        <f>MIN(E7552,F7552+G7552)+(1-MgmtPct)*H7552</f>
        <v/>
      </c>
      <c r="J7552">
        <f>IF(I7552/SponsorCost&gt;=RatchetTrigger,1,0)</f>
        <v/>
      </c>
      <c r="K7552">
        <f>IF(J7552=1,MgmtPctRatchet,MgmtPct)</f>
        <v/>
      </c>
      <c r="L7552">
        <f>K7552*H7552</f>
        <v/>
      </c>
      <c r="M7552">
        <f>EXP(-rf*C7552)*L7552</f>
        <v/>
      </c>
      <c r="N7552">
        <f>EXP(-rf*C7552)*E7552</f>
        <v/>
      </c>
    </row>
    <row r="7553">
      <c r="A7553" t="n">
        <v>7545</v>
      </c>
      <c r="B7553">
        <f>RAND()</f>
        <v/>
      </c>
      <c r="C7553">
        <f>IF(B7553&lt;P_3,3,IF(B7553&lt;P_3+P_4,4,5))</f>
        <v/>
      </c>
      <c r="D7553">
        <f>NORM.S.INV(RAND())</f>
        <v/>
      </c>
      <c r="E7553">
        <f>V0*EXP((rf-q_leak-0.5*sigma^2)*C7553+sigma*SQRT(C7553)*D7553)</f>
        <v/>
      </c>
      <c r="F7553">
        <f>SHL_face*(1+SHL_rate)^C7553</f>
        <v/>
      </c>
      <c r="G7553">
        <f>Pref_face*(1+Pref_rate)^C7553</f>
        <v/>
      </c>
      <c r="H7553">
        <f>MAX(E7553-F7553-G7553,0)</f>
        <v/>
      </c>
      <c r="I7553">
        <f>MIN(E7553,F7553+G7553)+(1-MgmtPct)*H7553</f>
        <v/>
      </c>
      <c r="J7553">
        <f>IF(I7553/SponsorCost&gt;=RatchetTrigger,1,0)</f>
        <v/>
      </c>
      <c r="K7553">
        <f>IF(J7553=1,MgmtPctRatchet,MgmtPct)</f>
        <v/>
      </c>
      <c r="L7553">
        <f>K7553*H7553</f>
        <v/>
      </c>
      <c r="M7553">
        <f>EXP(-rf*C7553)*L7553</f>
        <v/>
      </c>
      <c r="N7553">
        <f>EXP(-rf*C7553)*E7553</f>
        <v/>
      </c>
    </row>
    <row r="7554">
      <c r="A7554" t="n">
        <v>7546</v>
      </c>
      <c r="B7554">
        <f>RAND()</f>
        <v/>
      </c>
      <c r="C7554">
        <f>IF(B7554&lt;P_3,3,IF(B7554&lt;P_3+P_4,4,5))</f>
        <v/>
      </c>
      <c r="D7554">
        <f>NORM.S.INV(RAND())</f>
        <v/>
      </c>
      <c r="E7554">
        <f>V0*EXP((rf-q_leak-0.5*sigma^2)*C7554+sigma*SQRT(C7554)*D7554)</f>
        <v/>
      </c>
      <c r="F7554">
        <f>SHL_face*(1+SHL_rate)^C7554</f>
        <v/>
      </c>
      <c r="G7554">
        <f>Pref_face*(1+Pref_rate)^C7554</f>
        <v/>
      </c>
      <c r="H7554">
        <f>MAX(E7554-F7554-G7554,0)</f>
        <v/>
      </c>
      <c r="I7554">
        <f>MIN(E7554,F7554+G7554)+(1-MgmtPct)*H7554</f>
        <v/>
      </c>
      <c r="J7554">
        <f>IF(I7554/SponsorCost&gt;=RatchetTrigger,1,0)</f>
        <v/>
      </c>
      <c r="K7554">
        <f>IF(J7554=1,MgmtPctRatchet,MgmtPct)</f>
        <v/>
      </c>
      <c r="L7554">
        <f>K7554*H7554</f>
        <v/>
      </c>
      <c r="M7554">
        <f>EXP(-rf*C7554)*L7554</f>
        <v/>
      </c>
      <c r="N7554">
        <f>EXP(-rf*C7554)*E7554</f>
        <v/>
      </c>
    </row>
    <row r="7555">
      <c r="A7555" t="n">
        <v>7547</v>
      </c>
      <c r="B7555">
        <f>RAND()</f>
        <v/>
      </c>
      <c r="C7555">
        <f>IF(B7555&lt;P_3,3,IF(B7555&lt;P_3+P_4,4,5))</f>
        <v/>
      </c>
      <c r="D7555">
        <f>NORM.S.INV(RAND())</f>
        <v/>
      </c>
      <c r="E7555">
        <f>V0*EXP((rf-q_leak-0.5*sigma^2)*C7555+sigma*SQRT(C7555)*D7555)</f>
        <v/>
      </c>
      <c r="F7555">
        <f>SHL_face*(1+SHL_rate)^C7555</f>
        <v/>
      </c>
      <c r="G7555">
        <f>Pref_face*(1+Pref_rate)^C7555</f>
        <v/>
      </c>
      <c r="H7555">
        <f>MAX(E7555-F7555-G7555,0)</f>
        <v/>
      </c>
      <c r="I7555">
        <f>MIN(E7555,F7555+G7555)+(1-MgmtPct)*H7555</f>
        <v/>
      </c>
      <c r="J7555">
        <f>IF(I7555/SponsorCost&gt;=RatchetTrigger,1,0)</f>
        <v/>
      </c>
      <c r="K7555">
        <f>IF(J7555=1,MgmtPctRatchet,MgmtPct)</f>
        <v/>
      </c>
      <c r="L7555">
        <f>K7555*H7555</f>
        <v/>
      </c>
      <c r="M7555">
        <f>EXP(-rf*C7555)*L7555</f>
        <v/>
      </c>
      <c r="N7555">
        <f>EXP(-rf*C7555)*E7555</f>
        <v/>
      </c>
    </row>
    <row r="7556">
      <c r="A7556" t="n">
        <v>7548</v>
      </c>
      <c r="B7556">
        <f>RAND()</f>
        <v/>
      </c>
      <c r="C7556">
        <f>IF(B7556&lt;P_3,3,IF(B7556&lt;P_3+P_4,4,5))</f>
        <v/>
      </c>
      <c r="D7556">
        <f>NORM.S.INV(RAND())</f>
        <v/>
      </c>
      <c r="E7556">
        <f>V0*EXP((rf-q_leak-0.5*sigma^2)*C7556+sigma*SQRT(C7556)*D7556)</f>
        <v/>
      </c>
      <c r="F7556">
        <f>SHL_face*(1+SHL_rate)^C7556</f>
        <v/>
      </c>
      <c r="G7556">
        <f>Pref_face*(1+Pref_rate)^C7556</f>
        <v/>
      </c>
      <c r="H7556">
        <f>MAX(E7556-F7556-G7556,0)</f>
        <v/>
      </c>
      <c r="I7556">
        <f>MIN(E7556,F7556+G7556)+(1-MgmtPct)*H7556</f>
        <v/>
      </c>
      <c r="J7556">
        <f>IF(I7556/SponsorCost&gt;=RatchetTrigger,1,0)</f>
        <v/>
      </c>
      <c r="K7556">
        <f>IF(J7556=1,MgmtPctRatchet,MgmtPct)</f>
        <v/>
      </c>
      <c r="L7556">
        <f>K7556*H7556</f>
        <v/>
      </c>
      <c r="M7556">
        <f>EXP(-rf*C7556)*L7556</f>
        <v/>
      </c>
      <c r="N7556">
        <f>EXP(-rf*C7556)*E7556</f>
        <v/>
      </c>
    </row>
    <row r="7557">
      <c r="A7557" t="n">
        <v>7549</v>
      </c>
      <c r="B7557">
        <f>RAND()</f>
        <v/>
      </c>
      <c r="C7557">
        <f>IF(B7557&lt;P_3,3,IF(B7557&lt;P_3+P_4,4,5))</f>
        <v/>
      </c>
      <c r="D7557">
        <f>NORM.S.INV(RAND())</f>
        <v/>
      </c>
      <c r="E7557">
        <f>V0*EXP((rf-q_leak-0.5*sigma^2)*C7557+sigma*SQRT(C7557)*D7557)</f>
        <v/>
      </c>
      <c r="F7557">
        <f>SHL_face*(1+SHL_rate)^C7557</f>
        <v/>
      </c>
      <c r="G7557">
        <f>Pref_face*(1+Pref_rate)^C7557</f>
        <v/>
      </c>
      <c r="H7557">
        <f>MAX(E7557-F7557-G7557,0)</f>
        <v/>
      </c>
      <c r="I7557">
        <f>MIN(E7557,F7557+G7557)+(1-MgmtPct)*H7557</f>
        <v/>
      </c>
      <c r="J7557">
        <f>IF(I7557/SponsorCost&gt;=RatchetTrigger,1,0)</f>
        <v/>
      </c>
      <c r="K7557">
        <f>IF(J7557=1,MgmtPctRatchet,MgmtPct)</f>
        <v/>
      </c>
      <c r="L7557">
        <f>K7557*H7557</f>
        <v/>
      </c>
      <c r="M7557">
        <f>EXP(-rf*C7557)*L7557</f>
        <v/>
      </c>
      <c r="N7557">
        <f>EXP(-rf*C7557)*E7557</f>
        <v/>
      </c>
    </row>
    <row r="7558">
      <c r="A7558" t="n">
        <v>7550</v>
      </c>
      <c r="B7558">
        <f>RAND()</f>
        <v/>
      </c>
      <c r="C7558">
        <f>IF(B7558&lt;P_3,3,IF(B7558&lt;P_3+P_4,4,5))</f>
        <v/>
      </c>
      <c r="D7558">
        <f>NORM.S.INV(RAND())</f>
        <v/>
      </c>
      <c r="E7558">
        <f>V0*EXP((rf-q_leak-0.5*sigma^2)*C7558+sigma*SQRT(C7558)*D7558)</f>
        <v/>
      </c>
      <c r="F7558">
        <f>SHL_face*(1+SHL_rate)^C7558</f>
        <v/>
      </c>
      <c r="G7558">
        <f>Pref_face*(1+Pref_rate)^C7558</f>
        <v/>
      </c>
      <c r="H7558">
        <f>MAX(E7558-F7558-G7558,0)</f>
        <v/>
      </c>
      <c r="I7558">
        <f>MIN(E7558,F7558+G7558)+(1-MgmtPct)*H7558</f>
        <v/>
      </c>
      <c r="J7558">
        <f>IF(I7558/SponsorCost&gt;=RatchetTrigger,1,0)</f>
        <v/>
      </c>
      <c r="K7558">
        <f>IF(J7558=1,MgmtPctRatchet,MgmtPct)</f>
        <v/>
      </c>
      <c r="L7558">
        <f>K7558*H7558</f>
        <v/>
      </c>
      <c r="M7558">
        <f>EXP(-rf*C7558)*L7558</f>
        <v/>
      </c>
      <c r="N7558">
        <f>EXP(-rf*C7558)*E7558</f>
        <v/>
      </c>
    </row>
    <row r="7559">
      <c r="A7559" t="n">
        <v>7551</v>
      </c>
      <c r="B7559">
        <f>RAND()</f>
        <v/>
      </c>
      <c r="C7559">
        <f>IF(B7559&lt;P_3,3,IF(B7559&lt;P_3+P_4,4,5))</f>
        <v/>
      </c>
      <c r="D7559">
        <f>NORM.S.INV(RAND())</f>
        <v/>
      </c>
      <c r="E7559">
        <f>V0*EXP((rf-q_leak-0.5*sigma^2)*C7559+sigma*SQRT(C7559)*D7559)</f>
        <v/>
      </c>
      <c r="F7559">
        <f>SHL_face*(1+SHL_rate)^C7559</f>
        <v/>
      </c>
      <c r="G7559">
        <f>Pref_face*(1+Pref_rate)^C7559</f>
        <v/>
      </c>
      <c r="H7559">
        <f>MAX(E7559-F7559-G7559,0)</f>
        <v/>
      </c>
      <c r="I7559">
        <f>MIN(E7559,F7559+G7559)+(1-MgmtPct)*H7559</f>
        <v/>
      </c>
      <c r="J7559">
        <f>IF(I7559/SponsorCost&gt;=RatchetTrigger,1,0)</f>
        <v/>
      </c>
      <c r="K7559">
        <f>IF(J7559=1,MgmtPctRatchet,MgmtPct)</f>
        <v/>
      </c>
      <c r="L7559">
        <f>K7559*H7559</f>
        <v/>
      </c>
      <c r="M7559">
        <f>EXP(-rf*C7559)*L7559</f>
        <v/>
      </c>
      <c r="N7559">
        <f>EXP(-rf*C7559)*E7559</f>
        <v/>
      </c>
    </row>
    <row r="7560">
      <c r="A7560" t="n">
        <v>7552</v>
      </c>
      <c r="B7560">
        <f>RAND()</f>
        <v/>
      </c>
      <c r="C7560">
        <f>IF(B7560&lt;P_3,3,IF(B7560&lt;P_3+P_4,4,5))</f>
        <v/>
      </c>
      <c r="D7560">
        <f>NORM.S.INV(RAND())</f>
        <v/>
      </c>
      <c r="E7560">
        <f>V0*EXP((rf-q_leak-0.5*sigma^2)*C7560+sigma*SQRT(C7560)*D7560)</f>
        <v/>
      </c>
      <c r="F7560">
        <f>SHL_face*(1+SHL_rate)^C7560</f>
        <v/>
      </c>
      <c r="G7560">
        <f>Pref_face*(1+Pref_rate)^C7560</f>
        <v/>
      </c>
      <c r="H7560">
        <f>MAX(E7560-F7560-G7560,0)</f>
        <v/>
      </c>
      <c r="I7560">
        <f>MIN(E7560,F7560+G7560)+(1-MgmtPct)*H7560</f>
        <v/>
      </c>
      <c r="J7560">
        <f>IF(I7560/SponsorCost&gt;=RatchetTrigger,1,0)</f>
        <v/>
      </c>
      <c r="K7560">
        <f>IF(J7560=1,MgmtPctRatchet,MgmtPct)</f>
        <v/>
      </c>
      <c r="L7560">
        <f>K7560*H7560</f>
        <v/>
      </c>
      <c r="M7560">
        <f>EXP(-rf*C7560)*L7560</f>
        <v/>
      </c>
      <c r="N7560">
        <f>EXP(-rf*C7560)*E7560</f>
        <v/>
      </c>
    </row>
    <row r="7561">
      <c r="A7561" t="n">
        <v>7553</v>
      </c>
      <c r="B7561">
        <f>RAND()</f>
        <v/>
      </c>
      <c r="C7561">
        <f>IF(B7561&lt;P_3,3,IF(B7561&lt;P_3+P_4,4,5))</f>
        <v/>
      </c>
      <c r="D7561">
        <f>NORM.S.INV(RAND())</f>
        <v/>
      </c>
      <c r="E7561">
        <f>V0*EXP((rf-q_leak-0.5*sigma^2)*C7561+sigma*SQRT(C7561)*D7561)</f>
        <v/>
      </c>
      <c r="F7561">
        <f>SHL_face*(1+SHL_rate)^C7561</f>
        <v/>
      </c>
      <c r="G7561">
        <f>Pref_face*(1+Pref_rate)^C7561</f>
        <v/>
      </c>
      <c r="H7561">
        <f>MAX(E7561-F7561-G7561,0)</f>
        <v/>
      </c>
      <c r="I7561">
        <f>MIN(E7561,F7561+G7561)+(1-MgmtPct)*H7561</f>
        <v/>
      </c>
      <c r="J7561">
        <f>IF(I7561/SponsorCost&gt;=RatchetTrigger,1,0)</f>
        <v/>
      </c>
      <c r="K7561">
        <f>IF(J7561=1,MgmtPctRatchet,MgmtPct)</f>
        <v/>
      </c>
      <c r="L7561">
        <f>K7561*H7561</f>
        <v/>
      </c>
      <c r="M7561">
        <f>EXP(-rf*C7561)*L7561</f>
        <v/>
      </c>
      <c r="N7561">
        <f>EXP(-rf*C7561)*E7561</f>
        <v/>
      </c>
    </row>
    <row r="7562">
      <c r="A7562" t="n">
        <v>7554</v>
      </c>
      <c r="B7562">
        <f>RAND()</f>
        <v/>
      </c>
      <c r="C7562">
        <f>IF(B7562&lt;P_3,3,IF(B7562&lt;P_3+P_4,4,5))</f>
        <v/>
      </c>
      <c r="D7562">
        <f>NORM.S.INV(RAND())</f>
        <v/>
      </c>
      <c r="E7562">
        <f>V0*EXP((rf-q_leak-0.5*sigma^2)*C7562+sigma*SQRT(C7562)*D7562)</f>
        <v/>
      </c>
      <c r="F7562">
        <f>SHL_face*(1+SHL_rate)^C7562</f>
        <v/>
      </c>
      <c r="G7562">
        <f>Pref_face*(1+Pref_rate)^C7562</f>
        <v/>
      </c>
      <c r="H7562">
        <f>MAX(E7562-F7562-G7562,0)</f>
        <v/>
      </c>
      <c r="I7562">
        <f>MIN(E7562,F7562+G7562)+(1-MgmtPct)*H7562</f>
        <v/>
      </c>
      <c r="J7562">
        <f>IF(I7562/SponsorCost&gt;=RatchetTrigger,1,0)</f>
        <v/>
      </c>
      <c r="K7562">
        <f>IF(J7562=1,MgmtPctRatchet,MgmtPct)</f>
        <v/>
      </c>
      <c r="L7562">
        <f>K7562*H7562</f>
        <v/>
      </c>
      <c r="M7562">
        <f>EXP(-rf*C7562)*L7562</f>
        <v/>
      </c>
      <c r="N7562">
        <f>EXP(-rf*C7562)*E7562</f>
        <v/>
      </c>
    </row>
    <row r="7563">
      <c r="A7563" t="n">
        <v>7555</v>
      </c>
      <c r="B7563">
        <f>RAND()</f>
        <v/>
      </c>
      <c r="C7563">
        <f>IF(B7563&lt;P_3,3,IF(B7563&lt;P_3+P_4,4,5))</f>
        <v/>
      </c>
      <c r="D7563">
        <f>NORM.S.INV(RAND())</f>
        <v/>
      </c>
      <c r="E7563">
        <f>V0*EXP((rf-q_leak-0.5*sigma^2)*C7563+sigma*SQRT(C7563)*D7563)</f>
        <v/>
      </c>
      <c r="F7563">
        <f>SHL_face*(1+SHL_rate)^C7563</f>
        <v/>
      </c>
      <c r="G7563">
        <f>Pref_face*(1+Pref_rate)^C7563</f>
        <v/>
      </c>
      <c r="H7563">
        <f>MAX(E7563-F7563-G7563,0)</f>
        <v/>
      </c>
      <c r="I7563">
        <f>MIN(E7563,F7563+G7563)+(1-MgmtPct)*H7563</f>
        <v/>
      </c>
      <c r="J7563">
        <f>IF(I7563/SponsorCost&gt;=RatchetTrigger,1,0)</f>
        <v/>
      </c>
      <c r="K7563">
        <f>IF(J7563=1,MgmtPctRatchet,MgmtPct)</f>
        <v/>
      </c>
      <c r="L7563">
        <f>K7563*H7563</f>
        <v/>
      </c>
      <c r="M7563">
        <f>EXP(-rf*C7563)*L7563</f>
        <v/>
      </c>
      <c r="N7563">
        <f>EXP(-rf*C7563)*E7563</f>
        <v/>
      </c>
    </row>
    <row r="7564">
      <c r="A7564" t="n">
        <v>7556</v>
      </c>
      <c r="B7564">
        <f>RAND()</f>
        <v/>
      </c>
      <c r="C7564">
        <f>IF(B7564&lt;P_3,3,IF(B7564&lt;P_3+P_4,4,5))</f>
        <v/>
      </c>
      <c r="D7564">
        <f>NORM.S.INV(RAND())</f>
        <v/>
      </c>
      <c r="E7564">
        <f>V0*EXP((rf-q_leak-0.5*sigma^2)*C7564+sigma*SQRT(C7564)*D7564)</f>
        <v/>
      </c>
      <c r="F7564">
        <f>SHL_face*(1+SHL_rate)^C7564</f>
        <v/>
      </c>
      <c r="G7564">
        <f>Pref_face*(1+Pref_rate)^C7564</f>
        <v/>
      </c>
      <c r="H7564">
        <f>MAX(E7564-F7564-G7564,0)</f>
        <v/>
      </c>
      <c r="I7564">
        <f>MIN(E7564,F7564+G7564)+(1-MgmtPct)*H7564</f>
        <v/>
      </c>
      <c r="J7564">
        <f>IF(I7564/SponsorCost&gt;=RatchetTrigger,1,0)</f>
        <v/>
      </c>
      <c r="K7564">
        <f>IF(J7564=1,MgmtPctRatchet,MgmtPct)</f>
        <v/>
      </c>
      <c r="L7564">
        <f>K7564*H7564</f>
        <v/>
      </c>
      <c r="M7564">
        <f>EXP(-rf*C7564)*L7564</f>
        <v/>
      </c>
      <c r="N7564">
        <f>EXP(-rf*C7564)*E7564</f>
        <v/>
      </c>
    </row>
    <row r="7565">
      <c r="A7565" t="n">
        <v>7557</v>
      </c>
      <c r="B7565">
        <f>RAND()</f>
        <v/>
      </c>
      <c r="C7565">
        <f>IF(B7565&lt;P_3,3,IF(B7565&lt;P_3+P_4,4,5))</f>
        <v/>
      </c>
      <c r="D7565">
        <f>NORM.S.INV(RAND())</f>
        <v/>
      </c>
      <c r="E7565">
        <f>V0*EXP((rf-q_leak-0.5*sigma^2)*C7565+sigma*SQRT(C7565)*D7565)</f>
        <v/>
      </c>
      <c r="F7565">
        <f>SHL_face*(1+SHL_rate)^C7565</f>
        <v/>
      </c>
      <c r="G7565">
        <f>Pref_face*(1+Pref_rate)^C7565</f>
        <v/>
      </c>
      <c r="H7565">
        <f>MAX(E7565-F7565-G7565,0)</f>
        <v/>
      </c>
      <c r="I7565">
        <f>MIN(E7565,F7565+G7565)+(1-MgmtPct)*H7565</f>
        <v/>
      </c>
      <c r="J7565">
        <f>IF(I7565/SponsorCost&gt;=RatchetTrigger,1,0)</f>
        <v/>
      </c>
      <c r="K7565">
        <f>IF(J7565=1,MgmtPctRatchet,MgmtPct)</f>
        <v/>
      </c>
      <c r="L7565">
        <f>K7565*H7565</f>
        <v/>
      </c>
      <c r="M7565">
        <f>EXP(-rf*C7565)*L7565</f>
        <v/>
      </c>
      <c r="N7565">
        <f>EXP(-rf*C7565)*E7565</f>
        <v/>
      </c>
    </row>
    <row r="7566">
      <c r="A7566" t="n">
        <v>7558</v>
      </c>
      <c r="B7566">
        <f>RAND()</f>
        <v/>
      </c>
      <c r="C7566">
        <f>IF(B7566&lt;P_3,3,IF(B7566&lt;P_3+P_4,4,5))</f>
        <v/>
      </c>
      <c r="D7566">
        <f>NORM.S.INV(RAND())</f>
        <v/>
      </c>
      <c r="E7566">
        <f>V0*EXP((rf-q_leak-0.5*sigma^2)*C7566+sigma*SQRT(C7566)*D7566)</f>
        <v/>
      </c>
      <c r="F7566">
        <f>SHL_face*(1+SHL_rate)^C7566</f>
        <v/>
      </c>
      <c r="G7566">
        <f>Pref_face*(1+Pref_rate)^C7566</f>
        <v/>
      </c>
      <c r="H7566">
        <f>MAX(E7566-F7566-G7566,0)</f>
        <v/>
      </c>
      <c r="I7566">
        <f>MIN(E7566,F7566+G7566)+(1-MgmtPct)*H7566</f>
        <v/>
      </c>
      <c r="J7566">
        <f>IF(I7566/SponsorCost&gt;=RatchetTrigger,1,0)</f>
        <v/>
      </c>
      <c r="K7566">
        <f>IF(J7566=1,MgmtPctRatchet,MgmtPct)</f>
        <v/>
      </c>
      <c r="L7566">
        <f>K7566*H7566</f>
        <v/>
      </c>
      <c r="M7566">
        <f>EXP(-rf*C7566)*L7566</f>
        <v/>
      </c>
      <c r="N7566">
        <f>EXP(-rf*C7566)*E7566</f>
        <v/>
      </c>
    </row>
    <row r="7567">
      <c r="A7567" t="n">
        <v>7559</v>
      </c>
      <c r="B7567">
        <f>RAND()</f>
        <v/>
      </c>
      <c r="C7567">
        <f>IF(B7567&lt;P_3,3,IF(B7567&lt;P_3+P_4,4,5))</f>
        <v/>
      </c>
      <c r="D7567">
        <f>NORM.S.INV(RAND())</f>
        <v/>
      </c>
      <c r="E7567">
        <f>V0*EXP((rf-q_leak-0.5*sigma^2)*C7567+sigma*SQRT(C7567)*D7567)</f>
        <v/>
      </c>
      <c r="F7567">
        <f>SHL_face*(1+SHL_rate)^C7567</f>
        <v/>
      </c>
      <c r="G7567">
        <f>Pref_face*(1+Pref_rate)^C7567</f>
        <v/>
      </c>
      <c r="H7567">
        <f>MAX(E7567-F7567-G7567,0)</f>
        <v/>
      </c>
      <c r="I7567">
        <f>MIN(E7567,F7567+G7567)+(1-MgmtPct)*H7567</f>
        <v/>
      </c>
      <c r="J7567">
        <f>IF(I7567/SponsorCost&gt;=RatchetTrigger,1,0)</f>
        <v/>
      </c>
      <c r="K7567">
        <f>IF(J7567=1,MgmtPctRatchet,MgmtPct)</f>
        <v/>
      </c>
      <c r="L7567">
        <f>K7567*H7567</f>
        <v/>
      </c>
      <c r="M7567">
        <f>EXP(-rf*C7567)*L7567</f>
        <v/>
      </c>
      <c r="N7567">
        <f>EXP(-rf*C7567)*E7567</f>
        <v/>
      </c>
    </row>
    <row r="7568">
      <c r="A7568" t="n">
        <v>7560</v>
      </c>
      <c r="B7568">
        <f>RAND()</f>
        <v/>
      </c>
      <c r="C7568">
        <f>IF(B7568&lt;P_3,3,IF(B7568&lt;P_3+P_4,4,5))</f>
        <v/>
      </c>
      <c r="D7568">
        <f>NORM.S.INV(RAND())</f>
        <v/>
      </c>
      <c r="E7568">
        <f>V0*EXP((rf-q_leak-0.5*sigma^2)*C7568+sigma*SQRT(C7568)*D7568)</f>
        <v/>
      </c>
      <c r="F7568">
        <f>SHL_face*(1+SHL_rate)^C7568</f>
        <v/>
      </c>
      <c r="G7568">
        <f>Pref_face*(1+Pref_rate)^C7568</f>
        <v/>
      </c>
      <c r="H7568">
        <f>MAX(E7568-F7568-G7568,0)</f>
        <v/>
      </c>
      <c r="I7568">
        <f>MIN(E7568,F7568+G7568)+(1-MgmtPct)*H7568</f>
        <v/>
      </c>
      <c r="J7568">
        <f>IF(I7568/SponsorCost&gt;=RatchetTrigger,1,0)</f>
        <v/>
      </c>
      <c r="K7568">
        <f>IF(J7568=1,MgmtPctRatchet,MgmtPct)</f>
        <v/>
      </c>
      <c r="L7568">
        <f>K7568*H7568</f>
        <v/>
      </c>
      <c r="M7568">
        <f>EXP(-rf*C7568)*L7568</f>
        <v/>
      </c>
      <c r="N7568">
        <f>EXP(-rf*C7568)*E7568</f>
        <v/>
      </c>
    </row>
    <row r="7569">
      <c r="A7569" t="n">
        <v>7561</v>
      </c>
      <c r="B7569">
        <f>RAND()</f>
        <v/>
      </c>
      <c r="C7569">
        <f>IF(B7569&lt;P_3,3,IF(B7569&lt;P_3+P_4,4,5))</f>
        <v/>
      </c>
      <c r="D7569">
        <f>NORM.S.INV(RAND())</f>
        <v/>
      </c>
      <c r="E7569">
        <f>V0*EXP((rf-q_leak-0.5*sigma^2)*C7569+sigma*SQRT(C7569)*D7569)</f>
        <v/>
      </c>
      <c r="F7569">
        <f>SHL_face*(1+SHL_rate)^C7569</f>
        <v/>
      </c>
      <c r="G7569">
        <f>Pref_face*(1+Pref_rate)^C7569</f>
        <v/>
      </c>
      <c r="H7569">
        <f>MAX(E7569-F7569-G7569,0)</f>
        <v/>
      </c>
      <c r="I7569">
        <f>MIN(E7569,F7569+G7569)+(1-MgmtPct)*H7569</f>
        <v/>
      </c>
      <c r="J7569">
        <f>IF(I7569/SponsorCost&gt;=RatchetTrigger,1,0)</f>
        <v/>
      </c>
      <c r="K7569">
        <f>IF(J7569=1,MgmtPctRatchet,MgmtPct)</f>
        <v/>
      </c>
      <c r="L7569">
        <f>K7569*H7569</f>
        <v/>
      </c>
      <c r="M7569">
        <f>EXP(-rf*C7569)*L7569</f>
        <v/>
      </c>
      <c r="N7569">
        <f>EXP(-rf*C7569)*E7569</f>
        <v/>
      </c>
    </row>
    <row r="7570">
      <c r="A7570" t="n">
        <v>7562</v>
      </c>
      <c r="B7570">
        <f>RAND()</f>
        <v/>
      </c>
      <c r="C7570">
        <f>IF(B7570&lt;P_3,3,IF(B7570&lt;P_3+P_4,4,5))</f>
        <v/>
      </c>
      <c r="D7570">
        <f>NORM.S.INV(RAND())</f>
        <v/>
      </c>
      <c r="E7570">
        <f>V0*EXP((rf-q_leak-0.5*sigma^2)*C7570+sigma*SQRT(C7570)*D7570)</f>
        <v/>
      </c>
      <c r="F7570">
        <f>SHL_face*(1+SHL_rate)^C7570</f>
        <v/>
      </c>
      <c r="G7570">
        <f>Pref_face*(1+Pref_rate)^C7570</f>
        <v/>
      </c>
      <c r="H7570">
        <f>MAX(E7570-F7570-G7570,0)</f>
        <v/>
      </c>
      <c r="I7570">
        <f>MIN(E7570,F7570+G7570)+(1-MgmtPct)*H7570</f>
        <v/>
      </c>
      <c r="J7570">
        <f>IF(I7570/SponsorCost&gt;=RatchetTrigger,1,0)</f>
        <v/>
      </c>
      <c r="K7570">
        <f>IF(J7570=1,MgmtPctRatchet,MgmtPct)</f>
        <v/>
      </c>
      <c r="L7570">
        <f>K7570*H7570</f>
        <v/>
      </c>
      <c r="M7570">
        <f>EXP(-rf*C7570)*L7570</f>
        <v/>
      </c>
      <c r="N7570">
        <f>EXP(-rf*C7570)*E7570</f>
        <v/>
      </c>
    </row>
    <row r="7571">
      <c r="A7571" t="n">
        <v>7563</v>
      </c>
      <c r="B7571">
        <f>RAND()</f>
        <v/>
      </c>
      <c r="C7571">
        <f>IF(B7571&lt;P_3,3,IF(B7571&lt;P_3+P_4,4,5))</f>
        <v/>
      </c>
      <c r="D7571">
        <f>NORM.S.INV(RAND())</f>
        <v/>
      </c>
      <c r="E7571">
        <f>V0*EXP((rf-q_leak-0.5*sigma^2)*C7571+sigma*SQRT(C7571)*D7571)</f>
        <v/>
      </c>
      <c r="F7571">
        <f>SHL_face*(1+SHL_rate)^C7571</f>
        <v/>
      </c>
      <c r="G7571">
        <f>Pref_face*(1+Pref_rate)^C7571</f>
        <v/>
      </c>
      <c r="H7571">
        <f>MAX(E7571-F7571-G7571,0)</f>
        <v/>
      </c>
      <c r="I7571">
        <f>MIN(E7571,F7571+G7571)+(1-MgmtPct)*H7571</f>
        <v/>
      </c>
      <c r="J7571">
        <f>IF(I7571/SponsorCost&gt;=RatchetTrigger,1,0)</f>
        <v/>
      </c>
      <c r="K7571">
        <f>IF(J7571=1,MgmtPctRatchet,MgmtPct)</f>
        <v/>
      </c>
      <c r="L7571">
        <f>K7571*H7571</f>
        <v/>
      </c>
      <c r="M7571">
        <f>EXP(-rf*C7571)*L7571</f>
        <v/>
      </c>
      <c r="N7571">
        <f>EXP(-rf*C7571)*E7571</f>
        <v/>
      </c>
    </row>
    <row r="7572">
      <c r="A7572" t="n">
        <v>7564</v>
      </c>
      <c r="B7572">
        <f>RAND()</f>
        <v/>
      </c>
      <c r="C7572">
        <f>IF(B7572&lt;P_3,3,IF(B7572&lt;P_3+P_4,4,5))</f>
        <v/>
      </c>
      <c r="D7572">
        <f>NORM.S.INV(RAND())</f>
        <v/>
      </c>
      <c r="E7572">
        <f>V0*EXP((rf-q_leak-0.5*sigma^2)*C7572+sigma*SQRT(C7572)*D7572)</f>
        <v/>
      </c>
      <c r="F7572">
        <f>SHL_face*(1+SHL_rate)^C7572</f>
        <v/>
      </c>
      <c r="G7572">
        <f>Pref_face*(1+Pref_rate)^C7572</f>
        <v/>
      </c>
      <c r="H7572">
        <f>MAX(E7572-F7572-G7572,0)</f>
        <v/>
      </c>
      <c r="I7572">
        <f>MIN(E7572,F7572+G7572)+(1-MgmtPct)*H7572</f>
        <v/>
      </c>
      <c r="J7572">
        <f>IF(I7572/SponsorCost&gt;=RatchetTrigger,1,0)</f>
        <v/>
      </c>
      <c r="K7572">
        <f>IF(J7572=1,MgmtPctRatchet,MgmtPct)</f>
        <v/>
      </c>
      <c r="L7572">
        <f>K7572*H7572</f>
        <v/>
      </c>
      <c r="M7572">
        <f>EXP(-rf*C7572)*L7572</f>
        <v/>
      </c>
      <c r="N7572">
        <f>EXP(-rf*C7572)*E7572</f>
        <v/>
      </c>
    </row>
    <row r="7573">
      <c r="A7573" t="n">
        <v>7565</v>
      </c>
      <c r="B7573">
        <f>RAND()</f>
        <v/>
      </c>
      <c r="C7573">
        <f>IF(B7573&lt;P_3,3,IF(B7573&lt;P_3+P_4,4,5))</f>
        <v/>
      </c>
      <c r="D7573">
        <f>NORM.S.INV(RAND())</f>
        <v/>
      </c>
      <c r="E7573">
        <f>V0*EXP((rf-q_leak-0.5*sigma^2)*C7573+sigma*SQRT(C7573)*D7573)</f>
        <v/>
      </c>
      <c r="F7573">
        <f>SHL_face*(1+SHL_rate)^C7573</f>
        <v/>
      </c>
      <c r="G7573">
        <f>Pref_face*(1+Pref_rate)^C7573</f>
        <v/>
      </c>
      <c r="H7573">
        <f>MAX(E7573-F7573-G7573,0)</f>
        <v/>
      </c>
      <c r="I7573">
        <f>MIN(E7573,F7573+G7573)+(1-MgmtPct)*H7573</f>
        <v/>
      </c>
      <c r="J7573">
        <f>IF(I7573/SponsorCost&gt;=RatchetTrigger,1,0)</f>
        <v/>
      </c>
      <c r="K7573">
        <f>IF(J7573=1,MgmtPctRatchet,MgmtPct)</f>
        <v/>
      </c>
      <c r="L7573">
        <f>K7573*H7573</f>
        <v/>
      </c>
      <c r="M7573">
        <f>EXP(-rf*C7573)*L7573</f>
        <v/>
      </c>
      <c r="N7573">
        <f>EXP(-rf*C7573)*E7573</f>
        <v/>
      </c>
    </row>
    <row r="7574">
      <c r="A7574" t="n">
        <v>7566</v>
      </c>
      <c r="B7574">
        <f>RAND()</f>
        <v/>
      </c>
      <c r="C7574">
        <f>IF(B7574&lt;P_3,3,IF(B7574&lt;P_3+P_4,4,5))</f>
        <v/>
      </c>
      <c r="D7574">
        <f>NORM.S.INV(RAND())</f>
        <v/>
      </c>
      <c r="E7574">
        <f>V0*EXP((rf-q_leak-0.5*sigma^2)*C7574+sigma*SQRT(C7574)*D7574)</f>
        <v/>
      </c>
      <c r="F7574">
        <f>SHL_face*(1+SHL_rate)^C7574</f>
        <v/>
      </c>
      <c r="G7574">
        <f>Pref_face*(1+Pref_rate)^C7574</f>
        <v/>
      </c>
      <c r="H7574">
        <f>MAX(E7574-F7574-G7574,0)</f>
        <v/>
      </c>
      <c r="I7574">
        <f>MIN(E7574,F7574+G7574)+(1-MgmtPct)*H7574</f>
        <v/>
      </c>
      <c r="J7574">
        <f>IF(I7574/SponsorCost&gt;=RatchetTrigger,1,0)</f>
        <v/>
      </c>
      <c r="K7574">
        <f>IF(J7574=1,MgmtPctRatchet,MgmtPct)</f>
        <v/>
      </c>
      <c r="L7574">
        <f>K7574*H7574</f>
        <v/>
      </c>
      <c r="M7574">
        <f>EXP(-rf*C7574)*L7574</f>
        <v/>
      </c>
      <c r="N7574">
        <f>EXP(-rf*C7574)*E7574</f>
        <v/>
      </c>
    </row>
    <row r="7575">
      <c r="A7575" t="n">
        <v>7567</v>
      </c>
      <c r="B7575">
        <f>RAND()</f>
        <v/>
      </c>
      <c r="C7575">
        <f>IF(B7575&lt;P_3,3,IF(B7575&lt;P_3+P_4,4,5))</f>
        <v/>
      </c>
      <c r="D7575">
        <f>NORM.S.INV(RAND())</f>
        <v/>
      </c>
      <c r="E7575">
        <f>V0*EXP((rf-q_leak-0.5*sigma^2)*C7575+sigma*SQRT(C7575)*D7575)</f>
        <v/>
      </c>
      <c r="F7575">
        <f>SHL_face*(1+SHL_rate)^C7575</f>
        <v/>
      </c>
      <c r="G7575">
        <f>Pref_face*(1+Pref_rate)^C7575</f>
        <v/>
      </c>
      <c r="H7575">
        <f>MAX(E7575-F7575-G7575,0)</f>
        <v/>
      </c>
      <c r="I7575">
        <f>MIN(E7575,F7575+G7575)+(1-MgmtPct)*H7575</f>
        <v/>
      </c>
      <c r="J7575">
        <f>IF(I7575/SponsorCost&gt;=RatchetTrigger,1,0)</f>
        <v/>
      </c>
      <c r="K7575">
        <f>IF(J7575=1,MgmtPctRatchet,MgmtPct)</f>
        <v/>
      </c>
      <c r="L7575">
        <f>K7575*H7575</f>
        <v/>
      </c>
      <c r="M7575">
        <f>EXP(-rf*C7575)*L7575</f>
        <v/>
      </c>
      <c r="N7575">
        <f>EXP(-rf*C7575)*E7575</f>
        <v/>
      </c>
    </row>
    <row r="7576">
      <c r="A7576" t="n">
        <v>7568</v>
      </c>
      <c r="B7576">
        <f>RAND()</f>
        <v/>
      </c>
      <c r="C7576">
        <f>IF(B7576&lt;P_3,3,IF(B7576&lt;P_3+P_4,4,5))</f>
        <v/>
      </c>
      <c r="D7576">
        <f>NORM.S.INV(RAND())</f>
        <v/>
      </c>
      <c r="E7576">
        <f>V0*EXP((rf-q_leak-0.5*sigma^2)*C7576+sigma*SQRT(C7576)*D7576)</f>
        <v/>
      </c>
      <c r="F7576">
        <f>SHL_face*(1+SHL_rate)^C7576</f>
        <v/>
      </c>
      <c r="G7576">
        <f>Pref_face*(1+Pref_rate)^C7576</f>
        <v/>
      </c>
      <c r="H7576">
        <f>MAX(E7576-F7576-G7576,0)</f>
        <v/>
      </c>
      <c r="I7576">
        <f>MIN(E7576,F7576+G7576)+(1-MgmtPct)*H7576</f>
        <v/>
      </c>
      <c r="J7576">
        <f>IF(I7576/SponsorCost&gt;=RatchetTrigger,1,0)</f>
        <v/>
      </c>
      <c r="K7576">
        <f>IF(J7576=1,MgmtPctRatchet,MgmtPct)</f>
        <v/>
      </c>
      <c r="L7576">
        <f>K7576*H7576</f>
        <v/>
      </c>
      <c r="M7576">
        <f>EXP(-rf*C7576)*L7576</f>
        <v/>
      </c>
      <c r="N7576">
        <f>EXP(-rf*C7576)*E7576</f>
        <v/>
      </c>
    </row>
    <row r="7577">
      <c r="A7577" t="n">
        <v>7569</v>
      </c>
      <c r="B7577">
        <f>RAND()</f>
        <v/>
      </c>
      <c r="C7577">
        <f>IF(B7577&lt;P_3,3,IF(B7577&lt;P_3+P_4,4,5))</f>
        <v/>
      </c>
      <c r="D7577">
        <f>NORM.S.INV(RAND())</f>
        <v/>
      </c>
      <c r="E7577">
        <f>V0*EXP((rf-q_leak-0.5*sigma^2)*C7577+sigma*SQRT(C7577)*D7577)</f>
        <v/>
      </c>
      <c r="F7577">
        <f>SHL_face*(1+SHL_rate)^C7577</f>
        <v/>
      </c>
      <c r="G7577">
        <f>Pref_face*(1+Pref_rate)^C7577</f>
        <v/>
      </c>
      <c r="H7577">
        <f>MAX(E7577-F7577-G7577,0)</f>
        <v/>
      </c>
      <c r="I7577">
        <f>MIN(E7577,F7577+G7577)+(1-MgmtPct)*H7577</f>
        <v/>
      </c>
      <c r="J7577">
        <f>IF(I7577/SponsorCost&gt;=RatchetTrigger,1,0)</f>
        <v/>
      </c>
      <c r="K7577">
        <f>IF(J7577=1,MgmtPctRatchet,MgmtPct)</f>
        <v/>
      </c>
      <c r="L7577">
        <f>K7577*H7577</f>
        <v/>
      </c>
      <c r="M7577">
        <f>EXP(-rf*C7577)*L7577</f>
        <v/>
      </c>
      <c r="N7577">
        <f>EXP(-rf*C7577)*E7577</f>
        <v/>
      </c>
    </row>
    <row r="7578">
      <c r="A7578" t="n">
        <v>7570</v>
      </c>
      <c r="B7578">
        <f>RAND()</f>
        <v/>
      </c>
      <c r="C7578">
        <f>IF(B7578&lt;P_3,3,IF(B7578&lt;P_3+P_4,4,5))</f>
        <v/>
      </c>
      <c r="D7578">
        <f>NORM.S.INV(RAND())</f>
        <v/>
      </c>
      <c r="E7578">
        <f>V0*EXP((rf-q_leak-0.5*sigma^2)*C7578+sigma*SQRT(C7578)*D7578)</f>
        <v/>
      </c>
      <c r="F7578">
        <f>SHL_face*(1+SHL_rate)^C7578</f>
        <v/>
      </c>
      <c r="G7578">
        <f>Pref_face*(1+Pref_rate)^C7578</f>
        <v/>
      </c>
      <c r="H7578">
        <f>MAX(E7578-F7578-G7578,0)</f>
        <v/>
      </c>
      <c r="I7578">
        <f>MIN(E7578,F7578+G7578)+(1-MgmtPct)*H7578</f>
        <v/>
      </c>
      <c r="J7578">
        <f>IF(I7578/SponsorCost&gt;=RatchetTrigger,1,0)</f>
        <v/>
      </c>
      <c r="K7578">
        <f>IF(J7578=1,MgmtPctRatchet,MgmtPct)</f>
        <v/>
      </c>
      <c r="L7578">
        <f>K7578*H7578</f>
        <v/>
      </c>
      <c r="M7578">
        <f>EXP(-rf*C7578)*L7578</f>
        <v/>
      </c>
      <c r="N7578">
        <f>EXP(-rf*C7578)*E7578</f>
        <v/>
      </c>
    </row>
    <row r="7579">
      <c r="A7579" t="n">
        <v>7571</v>
      </c>
      <c r="B7579">
        <f>RAND()</f>
        <v/>
      </c>
      <c r="C7579">
        <f>IF(B7579&lt;P_3,3,IF(B7579&lt;P_3+P_4,4,5))</f>
        <v/>
      </c>
      <c r="D7579">
        <f>NORM.S.INV(RAND())</f>
        <v/>
      </c>
      <c r="E7579">
        <f>V0*EXP((rf-q_leak-0.5*sigma^2)*C7579+sigma*SQRT(C7579)*D7579)</f>
        <v/>
      </c>
      <c r="F7579">
        <f>SHL_face*(1+SHL_rate)^C7579</f>
        <v/>
      </c>
      <c r="G7579">
        <f>Pref_face*(1+Pref_rate)^C7579</f>
        <v/>
      </c>
      <c r="H7579">
        <f>MAX(E7579-F7579-G7579,0)</f>
        <v/>
      </c>
      <c r="I7579">
        <f>MIN(E7579,F7579+G7579)+(1-MgmtPct)*H7579</f>
        <v/>
      </c>
      <c r="J7579">
        <f>IF(I7579/SponsorCost&gt;=RatchetTrigger,1,0)</f>
        <v/>
      </c>
      <c r="K7579">
        <f>IF(J7579=1,MgmtPctRatchet,MgmtPct)</f>
        <v/>
      </c>
      <c r="L7579">
        <f>K7579*H7579</f>
        <v/>
      </c>
      <c r="M7579">
        <f>EXP(-rf*C7579)*L7579</f>
        <v/>
      </c>
      <c r="N7579">
        <f>EXP(-rf*C7579)*E7579</f>
        <v/>
      </c>
    </row>
    <row r="7580">
      <c r="A7580" t="n">
        <v>7572</v>
      </c>
      <c r="B7580">
        <f>RAND()</f>
        <v/>
      </c>
      <c r="C7580">
        <f>IF(B7580&lt;P_3,3,IF(B7580&lt;P_3+P_4,4,5))</f>
        <v/>
      </c>
      <c r="D7580">
        <f>NORM.S.INV(RAND())</f>
        <v/>
      </c>
      <c r="E7580">
        <f>V0*EXP((rf-q_leak-0.5*sigma^2)*C7580+sigma*SQRT(C7580)*D7580)</f>
        <v/>
      </c>
      <c r="F7580">
        <f>SHL_face*(1+SHL_rate)^C7580</f>
        <v/>
      </c>
      <c r="G7580">
        <f>Pref_face*(1+Pref_rate)^C7580</f>
        <v/>
      </c>
      <c r="H7580">
        <f>MAX(E7580-F7580-G7580,0)</f>
        <v/>
      </c>
      <c r="I7580">
        <f>MIN(E7580,F7580+G7580)+(1-MgmtPct)*H7580</f>
        <v/>
      </c>
      <c r="J7580">
        <f>IF(I7580/SponsorCost&gt;=RatchetTrigger,1,0)</f>
        <v/>
      </c>
      <c r="K7580">
        <f>IF(J7580=1,MgmtPctRatchet,MgmtPct)</f>
        <v/>
      </c>
      <c r="L7580">
        <f>K7580*H7580</f>
        <v/>
      </c>
      <c r="M7580">
        <f>EXP(-rf*C7580)*L7580</f>
        <v/>
      </c>
      <c r="N7580">
        <f>EXP(-rf*C7580)*E7580</f>
        <v/>
      </c>
    </row>
    <row r="7581">
      <c r="A7581" t="n">
        <v>7573</v>
      </c>
      <c r="B7581">
        <f>RAND()</f>
        <v/>
      </c>
      <c r="C7581">
        <f>IF(B7581&lt;P_3,3,IF(B7581&lt;P_3+P_4,4,5))</f>
        <v/>
      </c>
      <c r="D7581">
        <f>NORM.S.INV(RAND())</f>
        <v/>
      </c>
      <c r="E7581">
        <f>V0*EXP((rf-q_leak-0.5*sigma^2)*C7581+sigma*SQRT(C7581)*D7581)</f>
        <v/>
      </c>
      <c r="F7581">
        <f>SHL_face*(1+SHL_rate)^C7581</f>
        <v/>
      </c>
      <c r="G7581">
        <f>Pref_face*(1+Pref_rate)^C7581</f>
        <v/>
      </c>
      <c r="H7581">
        <f>MAX(E7581-F7581-G7581,0)</f>
        <v/>
      </c>
      <c r="I7581">
        <f>MIN(E7581,F7581+G7581)+(1-MgmtPct)*H7581</f>
        <v/>
      </c>
      <c r="J7581">
        <f>IF(I7581/SponsorCost&gt;=RatchetTrigger,1,0)</f>
        <v/>
      </c>
      <c r="K7581">
        <f>IF(J7581=1,MgmtPctRatchet,MgmtPct)</f>
        <v/>
      </c>
      <c r="L7581">
        <f>K7581*H7581</f>
        <v/>
      </c>
      <c r="M7581">
        <f>EXP(-rf*C7581)*L7581</f>
        <v/>
      </c>
      <c r="N7581">
        <f>EXP(-rf*C7581)*E7581</f>
        <v/>
      </c>
    </row>
    <row r="7582">
      <c r="A7582" t="n">
        <v>7574</v>
      </c>
      <c r="B7582">
        <f>RAND()</f>
        <v/>
      </c>
      <c r="C7582">
        <f>IF(B7582&lt;P_3,3,IF(B7582&lt;P_3+P_4,4,5))</f>
        <v/>
      </c>
      <c r="D7582">
        <f>NORM.S.INV(RAND())</f>
        <v/>
      </c>
      <c r="E7582">
        <f>V0*EXP((rf-q_leak-0.5*sigma^2)*C7582+sigma*SQRT(C7582)*D7582)</f>
        <v/>
      </c>
      <c r="F7582">
        <f>SHL_face*(1+SHL_rate)^C7582</f>
        <v/>
      </c>
      <c r="G7582">
        <f>Pref_face*(1+Pref_rate)^C7582</f>
        <v/>
      </c>
      <c r="H7582">
        <f>MAX(E7582-F7582-G7582,0)</f>
        <v/>
      </c>
      <c r="I7582">
        <f>MIN(E7582,F7582+G7582)+(1-MgmtPct)*H7582</f>
        <v/>
      </c>
      <c r="J7582">
        <f>IF(I7582/SponsorCost&gt;=RatchetTrigger,1,0)</f>
        <v/>
      </c>
      <c r="K7582">
        <f>IF(J7582=1,MgmtPctRatchet,MgmtPct)</f>
        <v/>
      </c>
      <c r="L7582">
        <f>K7582*H7582</f>
        <v/>
      </c>
      <c r="M7582">
        <f>EXP(-rf*C7582)*L7582</f>
        <v/>
      </c>
      <c r="N7582">
        <f>EXP(-rf*C7582)*E7582</f>
        <v/>
      </c>
    </row>
    <row r="7583">
      <c r="A7583" t="n">
        <v>7575</v>
      </c>
      <c r="B7583">
        <f>RAND()</f>
        <v/>
      </c>
      <c r="C7583">
        <f>IF(B7583&lt;P_3,3,IF(B7583&lt;P_3+P_4,4,5))</f>
        <v/>
      </c>
      <c r="D7583">
        <f>NORM.S.INV(RAND())</f>
        <v/>
      </c>
      <c r="E7583">
        <f>V0*EXP((rf-q_leak-0.5*sigma^2)*C7583+sigma*SQRT(C7583)*D7583)</f>
        <v/>
      </c>
      <c r="F7583">
        <f>SHL_face*(1+SHL_rate)^C7583</f>
        <v/>
      </c>
      <c r="G7583">
        <f>Pref_face*(1+Pref_rate)^C7583</f>
        <v/>
      </c>
      <c r="H7583">
        <f>MAX(E7583-F7583-G7583,0)</f>
        <v/>
      </c>
      <c r="I7583">
        <f>MIN(E7583,F7583+G7583)+(1-MgmtPct)*H7583</f>
        <v/>
      </c>
      <c r="J7583">
        <f>IF(I7583/SponsorCost&gt;=RatchetTrigger,1,0)</f>
        <v/>
      </c>
      <c r="K7583">
        <f>IF(J7583=1,MgmtPctRatchet,MgmtPct)</f>
        <v/>
      </c>
      <c r="L7583">
        <f>K7583*H7583</f>
        <v/>
      </c>
      <c r="M7583">
        <f>EXP(-rf*C7583)*L7583</f>
        <v/>
      </c>
      <c r="N7583">
        <f>EXP(-rf*C7583)*E7583</f>
        <v/>
      </c>
    </row>
    <row r="7584">
      <c r="A7584" t="n">
        <v>7576</v>
      </c>
      <c r="B7584">
        <f>RAND()</f>
        <v/>
      </c>
      <c r="C7584">
        <f>IF(B7584&lt;P_3,3,IF(B7584&lt;P_3+P_4,4,5))</f>
        <v/>
      </c>
      <c r="D7584">
        <f>NORM.S.INV(RAND())</f>
        <v/>
      </c>
      <c r="E7584">
        <f>V0*EXP((rf-q_leak-0.5*sigma^2)*C7584+sigma*SQRT(C7584)*D7584)</f>
        <v/>
      </c>
      <c r="F7584">
        <f>SHL_face*(1+SHL_rate)^C7584</f>
        <v/>
      </c>
      <c r="G7584">
        <f>Pref_face*(1+Pref_rate)^C7584</f>
        <v/>
      </c>
      <c r="H7584">
        <f>MAX(E7584-F7584-G7584,0)</f>
        <v/>
      </c>
      <c r="I7584">
        <f>MIN(E7584,F7584+G7584)+(1-MgmtPct)*H7584</f>
        <v/>
      </c>
      <c r="J7584">
        <f>IF(I7584/SponsorCost&gt;=RatchetTrigger,1,0)</f>
        <v/>
      </c>
      <c r="K7584">
        <f>IF(J7584=1,MgmtPctRatchet,MgmtPct)</f>
        <v/>
      </c>
      <c r="L7584">
        <f>K7584*H7584</f>
        <v/>
      </c>
      <c r="M7584">
        <f>EXP(-rf*C7584)*L7584</f>
        <v/>
      </c>
      <c r="N7584">
        <f>EXP(-rf*C7584)*E7584</f>
        <v/>
      </c>
    </row>
    <row r="7585">
      <c r="A7585" t="n">
        <v>7577</v>
      </c>
      <c r="B7585">
        <f>RAND()</f>
        <v/>
      </c>
      <c r="C7585">
        <f>IF(B7585&lt;P_3,3,IF(B7585&lt;P_3+P_4,4,5))</f>
        <v/>
      </c>
      <c r="D7585">
        <f>NORM.S.INV(RAND())</f>
        <v/>
      </c>
      <c r="E7585">
        <f>V0*EXP((rf-q_leak-0.5*sigma^2)*C7585+sigma*SQRT(C7585)*D7585)</f>
        <v/>
      </c>
      <c r="F7585">
        <f>SHL_face*(1+SHL_rate)^C7585</f>
        <v/>
      </c>
      <c r="G7585">
        <f>Pref_face*(1+Pref_rate)^C7585</f>
        <v/>
      </c>
      <c r="H7585">
        <f>MAX(E7585-F7585-G7585,0)</f>
        <v/>
      </c>
      <c r="I7585">
        <f>MIN(E7585,F7585+G7585)+(1-MgmtPct)*H7585</f>
        <v/>
      </c>
      <c r="J7585">
        <f>IF(I7585/SponsorCost&gt;=RatchetTrigger,1,0)</f>
        <v/>
      </c>
      <c r="K7585">
        <f>IF(J7585=1,MgmtPctRatchet,MgmtPct)</f>
        <v/>
      </c>
      <c r="L7585">
        <f>K7585*H7585</f>
        <v/>
      </c>
      <c r="M7585">
        <f>EXP(-rf*C7585)*L7585</f>
        <v/>
      </c>
      <c r="N7585">
        <f>EXP(-rf*C7585)*E7585</f>
        <v/>
      </c>
    </row>
    <row r="7586">
      <c r="A7586" t="n">
        <v>7578</v>
      </c>
      <c r="B7586">
        <f>RAND()</f>
        <v/>
      </c>
      <c r="C7586">
        <f>IF(B7586&lt;P_3,3,IF(B7586&lt;P_3+P_4,4,5))</f>
        <v/>
      </c>
      <c r="D7586">
        <f>NORM.S.INV(RAND())</f>
        <v/>
      </c>
      <c r="E7586">
        <f>V0*EXP((rf-q_leak-0.5*sigma^2)*C7586+sigma*SQRT(C7586)*D7586)</f>
        <v/>
      </c>
      <c r="F7586">
        <f>SHL_face*(1+SHL_rate)^C7586</f>
        <v/>
      </c>
      <c r="G7586">
        <f>Pref_face*(1+Pref_rate)^C7586</f>
        <v/>
      </c>
      <c r="H7586">
        <f>MAX(E7586-F7586-G7586,0)</f>
        <v/>
      </c>
      <c r="I7586">
        <f>MIN(E7586,F7586+G7586)+(1-MgmtPct)*H7586</f>
        <v/>
      </c>
      <c r="J7586">
        <f>IF(I7586/SponsorCost&gt;=RatchetTrigger,1,0)</f>
        <v/>
      </c>
      <c r="K7586">
        <f>IF(J7586=1,MgmtPctRatchet,MgmtPct)</f>
        <v/>
      </c>
      <c r="L7586">
        <f>K7586*H7586</f>
        <v/>
      </c>
      <c r="M7586">
        <f>EXP(-rf*C7586)*L7586</f>
        <v/>
      </c>
      <c r="N7586">
        <f>EXP(-rf*C7586)*E7586</f>
        <v/>
      </c>
    </row>
    <row r="7587">
      <c r="A7587" t="n">
        <v>7579</v>
      </c>
      <c r="B7587">
        <f>RAND()</f>
        <v/>
      </c>
      <c r="C7587">
        <f>IF(B7587&lt;P_3,3,IF(B7587&lt;P_3+P_4,4,5))</f>
        <v/>
      </c>
      <c r="D7587">
        <f>NORM.S.INV(RAND())</f>
        <v/>
      </c>
      <c r="E7587">
        <f>V0*EXP((rf-q_leak-0.5*sigma^2)*C7587+sigma*SQRT(C7587)*D7587)</f>
        <v/>
      </c>
      <c r="F7587">
        <f>SHL_face*(1+SHL_rate)^C7587</f>
        <v/>
      </c>
      <c r="G7587">
        <f>Pref_face*(1+Pref_rate)^C7587</f>
        <v/>
      </c>
      <c r="H7587">
        <f>MAX(E7587-F7587-G7587,0)</f>
        <v/>
      </c>
      <c r="I7587">
        <f>MIN(E7587,F7587+G7587)+(1-MgmtPct)*H7587</f>
        <v/>
      </c>
      <c r="J7587">
        <f>IF(I7587/SponsorCost&gt;=RatchetTrigger,1,0)</f>
        <v/>
      </c>
      <c r="K7587">
        <f>IF(J7587=1,MgmtPctRatchet,MgmtPct)</f>
        <v/>
      </c>
      <c r="L7587">
        <f>K7587*H7587</f>
        <v/>
      </c>
      <c r="M7587">
        <f>EXP(-rf*C7587)*L7587</f>
        <v/>
      </c>
      <c r="N7587">
        <f>EXP(-rf*C7587)*E7587</f>
        <v/>
      </c>
    </row>
    <row r="7588">
      <c r="A7588" t="n">
        <v>7580</v>
      </c>
      <c r="B7588">
        <f>RAND()</f>
        <v/>
      </c>
      <c r="C7588">
        <f>IF(B7588&lt;P_3,3,IF(B7588&lt;P_3+P_4,4,5))</f>
        <v/>
      </c>
      <c r="D7588">
        <f>NORM.S.INV(RAND())</f>
        <v/>
      </c>
      <c r="E7588">
        <f>V0*EXP((rf-q_leak-0.5*sigma^2)*C7588+sigma*SQRT(C7588)*D7588)</f>
        <v/>
      </c>
      <c r="F7588">
        <f>SHL_face*(1+SHL_rate)^C7588</f>
        <v/>
      </c>
      <c r="G7588">
        <f>Pref_face*(1+Pref_rate)^C7588</f>
        <v/>
      </c>
      <c r="H7588">
        <f>MAX(E7588-F7588-G7588,0)</f>
        <v/>
      </c>
      <c r="I7588">
        <f>MIN(E7588,F7588+G7588)+(1-MgmtPct)*H7588</f>
        <v/>
      </c>
      <c r="J7588">
        <f>IF(I7588/SponsorCost&gt;=RatchetTrigger,1,0)</f>
        <v/>
      </c>
      <c r="K7588">
        <f>IF(J7588=1,MgmtPctRatchet,MgmtPct)</f>
        <v/>
      </c>
      <c r="L7588">
        <f>K7588*H7588</f>
        <v/>
      </c>
      <c r="M7588">
        <f>EXP(-rf*C7588)*L7588</f>
        <v/>
      </c>
      <c r="N7588">
        <f>EXP(-rf*C7588)*E7588</f>
        <v/>
      </c>
    </row>
    <row r="7589">
      <c r="A7589" t="n">
        <v>7581</v>
      </c>
      <c r="B7589">
        <f>RAND()</f>
        <v/>
      </c>
      <c r="C7589">
        <f>IF(B7589&lt;P_3,3,IF(B7589&lt;P_3+P_4,4,5))</f>
        <v/>
      </c>
      <c r="D7589">
        <f>NORM.S.INV(RAND())</f>
        <v/>
      </c>
      <c r="E7589">
        <f>V0*EXP((rf-q_leak-0.5*sigma^2)*C7589+sigma*SQRT(C7589)*D7589)</f>
        <v/>
      </c>
      <c r="F7589">
        <f>SHL_face*(1+SHL_rate)^C7589</f>
        <v/>
      </c>
      <c r="G7589">
        <f>Pref_face*(1+Pref_rate)^C7589</f>
        <v/>
      </c>
      <c r="H7589">
        <f>MAX(E7589-F7589-G7589,0)</f>
        <v/>
      </c>
      <c r="I7589">
        <f>MIN(E7589,F7589+G7589)+(1-MgmtPct)*H7589</f>
        <v/>
      </c>
      <c r="J7589">
        <f>IF(I7589/SponsorCost&gt;=RatchetTrigger,1,0)</f>
        <v/>
      </c>
      <c r="K7589">
        <f>IF(J7589=1,MgmtPctRatchet,MgmtPct)</f>
        <v/>
      </c>
      <c r="L7589">
        <f>K7589*H7589</f>
        <v/>
      </c>
      <c r="M7589">
        <f>EXP(-rf*C7589)*L7589</f>
        <v/>
      </c>
      <c r="N7589">
        <f>EXP(-rf*C7589)*E7589</f>
        <v/>
      </c>
    </row>
    <row r="7590">
      <c r="A7590" t="n">
        <v>7582</v>
      </c>
      <c r="B7590">
        <f>RAND()</f>
        <v/>
      </c>
      <c r="C7590">
        <f>IF(B7590&lt;P_3,3,IF(B7590&lt;P_3+P_4,4,5))</f>
        <v/>
      </c>
      <c r="D7590">
        <f>NORM.S.INV(RAND())</f>
        <v/>
      </c>
      <c r="E7590">
        <f>V0*EXP((rf-q_leak-0.5*sigma^2)*C7590+sigma*SQRT(C7590)*D7590)</f>
        <v/>
      </c>
      <c r="F7590">
        <f>SHL_face*(1+SHL_rate)^C7590</f>
        <v/>
      </c>
      <c r="G7590">
        <f>Pref_face*(1+Pref_rate)^C7590</f>
        <v/>
      </c>
      <c r="H7590">
        <f>MAX(E7590-F7590-G7590,0)</f>
        <v/>
      </c>
      <c r="I7590">
        <f>MIN(E7590,F7590+G7590)+(1-MgmtPct)*H7590</f>
        <v/>
      </c>
      <c r="J7590">
        <f>IF(I7590/SponsorCost&gt;=RatchetTrigger,1,0)</f>
        <v/>
      </c>
      <c r="K7590">
        <f>IF(J7590=1,MgmtPctRatchet,MgmtPct)</f>
        <v/>
      </c>
      <c r="L7590">
        <f>K7590*H7590</f>
        <v/>
      </c>
      <c r="M7590">
        <f>EXP(-rf*C7590)*L7590</f>
        <v/>
      </c>
      <c r="N7590">
        <f>EXP(-rf*C7590)*E7590</f>
        <v/>
      </c>
    </row>
    <row r="7591">
      <c r="A7591" t="n">
        <v>7583</v>
      </c>
      <c r="B7591">
        <f>RAND()</f>
        <v/>
      </c>
      <c r="C7591">
        <f>IF(B7591&lt;P_3,3,IF(B7591&lt;P_3+P_4,4,5))</f>
        <v/>
      </c>
      <c r="D7591">
        <f>NORM.S.INV(RAND())</f>
        <v/>
      </c>
      <c r="E7591">
        <f>V0*EXP((rf-q_leak-0.5*sigma^2)*C7591+sigma*SQRT(C7591)*D7591)</f>
        <v/>
      </c>
      <c r="F7591">
        <f>SHL_face*(1+SHL_rate)^C7591</f>
        <v/>
      </c>
      <c r="G7591">
        <f>Pref_face*(1+Pref_rate)^C7591</f>
        <v/>
      </c>
      <c r="H7591">
        <f>MAX(E7591-F7591-G7591,0)</f>
        <v/>
      </c>
      <c r="I7591">
        <f>MIN(E7591,F7591+G7591)+(1-MgmtPct)*H7591</f>
        <v/>
      </c>
      <c r="J7591">
        <f>IF(I7591/SponsorCost&gt;=RatchetTrigger,1,0)</f>
        <v/>
      </c>
      <c r="K7591">
        <f>IF(J7591=1,MgmtPctRatchet,MgmtPct)</f>
        <v/>
      </c>
      <c r="L7591">
        <f>K7591*H7591</f>
        <v/>
      </c>
      <c r="M7591">
        <f>EXP(-rf*C7591)*L7591</f>
        <v/>
      </c>
      <c r="N7591">
        <f>EXP(-rf*C7591)*E7591</f>
        <v/>
      </c>
    </row>
    <row r="7592">
      <c r="A7592" t="n">
        <v>7584</v>
      </c>
      <c r="B7592">
        <f>RAND()</f>
        <v/>
      </c>
      <c r="C7592">
        <f>IF(B7592&lt;P_3,3,IF(B7592&lt;P_3+P_4,4,5))</f>
        <v/>
      </c>
      <c r="D7592">
        <f>NORM.S.INV(RAND())</f>
        <v/>
      </c>
      <c r="E7592">
        <f>V0*EXP((rf-q_leak-0.5*sigma^2)*C7592+sigma*SQRT(C7592)*D7592)</f>
        <v/>
      </c>
      <c r="F7592">
        <f>SHL_face*(1+SHL_rate)^C7592</f>
        <v/>
      </c>
      <c r="G7592">
        <f>Pref_face*(1+Pref_rate)^C7592</f>
        <v/>
      </c>
      <c r="H7592">
        <f>MAX(E7592-F7592-G7592,0)</f>
        <v/>
      </c>
      <c r="I7592">
        <f>MIN(E7592,F7592+G7592)+(1-MgmtPct)*H7592</f>
        <v/>
      </c>
      <c r="J7592">
        <f>IF(I7592/SponsorCost&gt;=RatchetTrigger,1,0)</f>
        <v/>
      </c>
      <c r="K7592">
        <f>IF(J7592=1,MgmtPctRatchet,MgmtPct)</f>
        <v/>
      </c>
      <c r="L7592">
        <f>K7592*H7592</f>
        <v/>
      </c>
      <c r="M7592">
        <f>EXP(-rf*C7592)*L7592</f>
        <v/>
      </c>
      <c r="N7592">
        <f>EXP(-rf*C7592)*E7592</f>
        <v/>
      </c>
    </row>
    <row r="7593">
      <c r="A7593" t="n">
        <v>7585</v>
      </c>
      <c r="B7593">
        <f>RAND()</f>
        <v/>
      </c>
      <c r="C7593">
        <f>IF(B7593&lt;P_3,3,IF(B7593&lt;P_3+P_4,4,5))</f>
        <v/>
      </c>
      <c r="D7593">
        <f>NORM.S.INV(RAND())</f>
        <v/>
      </c>
      <c r="E7593">
        <f>V0*EXP((rf-q_leak-0.5*sigma^2)*C7593+sigma*SQRT(C7593)*D7593)</f>
        <v/>
      </c>
      <c r="F7593">
        <f>SHL_face*(1+SHL_rate)^C7593</f>
        <v/>
      </c>
      <c r="G7593">
        <f>Pref_face*(1+Pref_rate)^C7593</f>
        <v/>
      </c>
      <c r="H7593">
        <f>MAX(E7593-F7593-G7593,0)</f>
        <v/>
      </c>
      <c r="I7593">
        <f>MIN(E7593,F7593+G7593)+(1-MgmtPct)*H7593</f>
        <v/>
      </c>
      <c r="J7593">
        <f>IF(I7593/SponsorCost&gt;=RatchetTrigger,1,0)</f>
        <v/>
      </c>
      <c r="K7593">
        <f>IF(J7593=1,MgmtPctRatchet,MgmtPct)</f>
        <v/>
      </c>
      <c r="L7593">
        <f>K7593*H7593</f>
        <v/>
      </c>
      <c r="M7593">
        <f>EXP(-rf*C7593)*L7593</f>
        <v/>
      </c>
      <c r="N7593">
        <f>EXP(-rf*C7593)*E7593</f>
        <v/>
      </c>
    </row>
    <row r="7594">
      <c r="A7594" t="n">
        <v>7586</v>
      </c>
      <c r="B7594">
        <f>RAND()</f>
        <v/>
      </c>
      <c r="C7594">
        <f>IF(B7594&lt;P_3,3,IF(B7594&lt;P_3+P_4,4,5))</f>
        <v/>
      </c>
      <c r="D7594">
        <f>NORM.S.INV(RAND())</f>
        <v/>
      </c>
      <c r="E7594">
        <f>V0*EXP((rf-q_leak-0.5*sigma^2)*C7594+sigma*SQRT(C7594)*D7594)</f>
        <v/>
      </c>
      <c r="F7594">
        <f>SHL_face*(1+SHL_rate)^C7594</f>
        <v/>
      </c>
      <c r="G7594">
        <f>Pref_face*(1+Pref_rate)^C7594</f>
        <v/>
      </c>
      <c r="H7594">
        <f>MAX(E7594-F7594-G7594,0)</f>
        <v/>
      </c>
      <c r="I7594">
        <f>MIN(E7594,F7594+G7594)+(1-MgmtPct)*H7594</f>
        <v/>
      </c>
      <c r="J7594">
        <f>IF(I7594/SponsorCost&gt;=RatchetTrigger,1,0)</f>
        <v/>
      </c>
      <c r="K7594">
        <f>IF(J7594=1,MgmtPctRatchet,MgmtPct)</f>
        <v/>
      </c>
      <c r="L7594">
        <f>K7594*H7594</f>
        <v/>
      </c>
      <c r="M7594">
        <f>EXP(-rf*C7594)*L7594</f>
        <v/>
      </c>
      <c r="N7594">
        <f>EXP(-rf*C7594)*E7594</f>
        <v/>
      </c>
    </row>
    <row r="7595">
      <c r="A7595" t="n">
        <v>7587</v>
      </c>
      <c r="B7595">
        <f>RAND()</f>
        <v/>
      </c>
      <c r="C7595">
        <f>IF(B7595&lt;P_3,3,IF(B7595&lt;P_3+P_4,4,5))</f>
        <v/>
      </c>
      <c r="D7595">
        <f>NORM.S.INV(RAND())</f>
        <v/>
      </c>
      <c r="E7595">
        <f>V0*EXP((rf-q_leak-0.5*sigma^2)*C7595+sigma*SQRT(C7595)*D7595)</f>
        <v/>
      </c>
      <c r="F7595">
        <f>SHL_face*(1+SHL_rate)^C7595</f>
        <v/>
      </c>
      <c r="G7595">
        <f>Pref_face*(1+Pref_rate)^C7595</f>
        <v/>
      </c>
      <c r="H7595">
        <f>MAX(E7595-F7595-G7595,0)</f>
        <v/>
      </c>
      <c r="I7595">
        <f>MIN(E7595,F7595+G7595)+(1-MgmtPct)*H7595</f>
        <v/>
      </c>
      <c r="J7595">
        <f>IF(I7595/SponsorCost&gt;=RatchetTrigger,1,0)</f>
        <v/>
      </c>
      <c r="K7595">
        <f>IF(J7595=1,MgmtPctRatchet,MgmtPct)</f>
        <v/>
      </c>
      <c r="L7595">
        <f>K7595*H7595</f>
        <v/>
      </c>
      <c r="M7595">
        <f>EXP(-rf*C7595)*L7595</f>
        <v/>
      </c>
      <c r="N7595">
        <f>EXP(-rf*C7595)*E7595</f>
        <v/>
      </c>
    </row>
    <row r="7596">
      <c r="A7596" t="n">
        <v>7588</v>
      </c>
      <c r="B7596">
        <f>RAND()</f>
        <v/>
      </c>
      <c r="C7596">
        <f>IF(B7596&lt;P_3,3,IF(B7596&lt;P_3+P_4,4,5))</f>
        <v/>
      </c>
      <c r="D7596">
        <f>NORM.S.INV(RAND())</f>
        <v/>
      </c>
      <c r="E7596">
        <f>V0*EXP((rf-q_leak-0.5*sigma^2)*C7596+sigma*SQRT(C7596)*D7596)</f>
        <v/>
      </c>
      <c r="F7596">
        <f>SHL_face*(1+SHL_rate)^C7596</f>
        <v/>
      </c>
      <c r="G7596">
        <f>Pref_face*(1+Pref_rate)^C7596</f>
        <v/>
      </c>
      <c r="H7596">
        <f>MAX(E7596-F7596-G7596,0)</f>
        <v/>
      </c>
      <c r="I7596">
        <f>MIN(E7596,F7596+G7596)+(1-MgmtPct)*H7596</f>
        <v/>
      </c>
      <c r="J7596">
        <f>IF(I7596/SponsorCost&gt;=RatchetTrigger,1,0)</f>
        <v/>
      </c>
      <c r="K7596">
        <f>IF(J7596=1,MgmtPctRatchet,MgmtPct)</f>
        <v/>
      </c>
      <c r="L7596">
        <f>K7596*H7596</f>
        <v/>
      </c>
      <c r="M7596">
        <f>EXP(-rf*C7596)*L7596</f>
        <v/>
      </c>
      <c r="N7596">
        <f>EXP(-rf*C7596)*E7596</f>
        <v/>
      </c>
    </row>
    <row r="7597">
      <c r="A7597" t="n">
        <v>7589</v>
      </c>
      <c r="B7597">
        <f>RAND()</f>
        <v/>
      </c>
      <c r="C7597">
        <f>IF(B7597&lt;P_3,3,IF(B7597&lt;P_3+P_4,4,5))</f>
        <v/>
      </c>
      <c r="D7597">
        <f>NORM.S.INV(RAND())</f>
        <v/>
      </c>
      <c r="E7597">
        <f>V0*EXP((rf-q_leak-0.5*sigma^2)*C7597+sigma*SQRT(C7597)*D7597)</f>
        <v/>
      </c>
      <c r="F7597">
        <f>SHL_face*(1+SHL_rate)^C7597</f>
        <v/>
      </c>
      <c r="G7597">
        <f>Pref_face*(1+Pref_rate)^C7597</f>
        <v/>
      </c>
      <c r="H7597">
        <f>MAX(E7597-F7597-G7597,0)</f>
        <v/>
      </c>
      <c r="I7597">
        <f>MIN(E7597,F7597+G7597)+(1-MgmtPct)*H7597</f>
        <v/>
      </c>
      <c r="J7597">
        <f>IF(I7597/SponsorCost&gt;=RatchetTrigger,1,0)</f>
        <v/>
      </c>
      <c r="K7597">
        <f>IF(J7597=1,MgmtPctRatchet,MgmtPct)</f>
        <v/>
      </c>
      <c r="L7597">
        <f>K7597*H7597</f>
        <v/>
      </c>
      <c r="M7597">
        <f>EXP(-rf*C7597)*L7597</f>
        <v/>
      </c>
      <c r="N7597">
        <f>EXP(-rf*C7597)*E7597</f>
        <v/>
      </c>
    </row>
    <row r="7598">
      <c r="A7598" t="n">
        <v>7590</v>
      </c>
      <c r="B7598">
        <f>RAND()</f>
        <v/>
      </c>
      <c r="C7598">
        <f>IF(B7598&lt;P_3,3,IF(B7598&lt;P_3+P_4,4,5))</f>
        <v/>
      </c>
      <c r="D7598">
        <f>NORM.S.INV(RAND())</f>
        <v/>
      </c>
      <c r="E7598">
        <f>V0*EXP((rf-q_leak-0.5*sigma^2)*C7598+sigma*SQRT(C7598)*D7598)</f>
        <v/>
      </c>
      <c r="F7598">
        <f>SHL_face*(1+SHL_rate)^C7598</f>
        <v/>
      </c>
      <c r="G7598">
        <f>Pref_face*(1+Pref_rate)^C7598</f>
        <v/>
      </c>
      <c r="H7598">
        <f>MAX(E7598-F7598-G7598,0)</f>
        <v/>
      </c>
      <c r="I7598">
        <f>MIN(E7598,F7598+G7598)+(1-MgmtPct)*H7598</f>
        <v/>
      </c>
      <c r="J7598">
        <f>IF(I7598/SponsorCost&gt;=RatchetTrigger,1,0)</f>
        <v/>
      </c>
      <c r="K7598">
        <f>IF(J7598=1,MgmtPctRatchet,MgmtPct)</f>
        <v/>
      </c>
      <c r="L7598">
        <f>K7598*H7598</f>
        <v/>
      </c>
      <c r="M7598">
        <f>EXP(-rf*C7598)*L7598</f>
        <v/>
      </c>
      <c r="N7598">
        <f>EXP(-rf*C7598)*E7598</f>
        <v/>
      </c>
    </row>
    <row r="7599">
      <c r="A7599" t="n">
        <v>7591</v>
      </c>
      <c r="B7599">
        <f>RAND()</f>
        <v/>
      </c>
      <c r="C7599">
        <f>IF(B7599&lt;P_3,3,IF(B7599&lt;P_3+P_4,4,5))</f>
        <v/>
      </c>
      <c r="D7599">
        <f>NORM.S.INV(RAND())</f>
        <v/>
      </c>
      <c r="E7599">
        <f>V0*EXP((rf-q_leak-0.5*sigma^2)*C7599+sigma*SQRT(C7599)*D7599)</f>
        <v/>
      </c>
      <c r="F7599">
        <f>SHL_face*(1+SHL_rate)^C7599</f>
        <v/>
      </c>
      <c r="G7599">
        <f>Pref_face*(1+Pref_rate)^C7599</f>
        <v/>
      </c>
      <c r="H7599">
        <f>MAX(E7599-F7599-G7599,0)</f>
        <v/>
      </c>
      <c r="I7599">
        <f>MIN(E7599,F7599+G7599)+(1-MgmtPct)*H7599</f>
        <v/>
      </c>
      <c r="J7599">
        <f>IF(I7599/SponsorCost&gt;=RatchetTrigger,1,0)</f>
        <v/>
      </c>
      <c r="K7599">
        <f>IF(J7599=1,MgmtPctRatchet,MgmtPct)</f>
        <v/>
      </c>
      <c r="L7599">
        <f>K7599*H7599</f>
        <v/>
      </c>
      <c r="M7599">
        <f>EXP(-rf*C7599)*L7599</f>
        <v/>
      </c>
      <c r="N7599">
        <f>EXP(-rf*C7599)*E7599</f>
        <v/>
      </c>
    </row>
    <row r="7600">
      <c r="A7600" t="n">
        <v>7592</v>
      </c>
      <c r="B7600">
        <f>RAND()</f>
        <v/>
      </c>
      <c r="C7600">
        <f>IF(B7600&lt;P_3,3,IF(B7600&lt;P_3+P_4,4,5))</f>
        <v/>
      </c>
      <c r="D7600">
        <f>NORM.S.INV(RAND())</f>
        <v/>
      </c>
      <c r="E7600">
        <f>V0*EXP((rf-q_leak-0.5*sigma^2)*C7600+sigma*SQRT(C7600)*D7600)</f>
        <v/>
      </c>
      <c r="F7600">
        <f>SHL_face*(1+SHL_rate)^C7600</f>
        <v/>
      </c>
      <c r="G7600">
        <f>Pref_face*(1+Pref_rate)^C7600</f>
        <v/>
      </c>
      <c r="H7600">
        <f>MAX(E7600-F7600-G7600,0)</f>
        <v/>
      </c>
      <c r="I7600">
        <f>MIN(E7600,F7600+G7600)+(1-MgmtPct)*H7600</f>
        <v/>
      </c>
      <c r="J7600">
        <f>IF(I7600/SponsorCost&gt;=RatchetTrigger,1,0)</f>
        <v/>
      </c>
      <c r="K7600">
        <f>IF(J7600=1,MgmtPctRatchet,MgmtPct)</f>
        <v/>
      </c>
      <c r="L7600">
        <f>K7600*H7600</f>
        <v/>
      </c>
      <c r="M7600">
        <f>EXP(-rf*C7600)*L7600</f>
        <v/>
      </c>
      <c r="N7600">
        <f>EXP(-rf*C7600)*E7600</f>
        <v/>
      </c>
    </row>
    <row r="7601">
      <c r="A7601" t="n">
        <v>7593</v>
      </c>
      <c r="B7601">
        <f>RAND()</f>
        <v/>
      </c>
      <c r="C7601">
        <f>IF(B7601&lt;P_3,3,IF(B7601&lt;P_3+P_4,4,5))</f>
        <v/>
      </c>
      <c r="D7601">
        <f>NORM.S.INV(RAND())</f>
        <v/>
      </c>
      <c r="E7601">
        <f>V0*EXP((rf-q_leak-0.5*sigma^2)*C7601+sigma*SQRT(C7601)*D7601)</f>
        <v/>
      </c>
      <c r="F7601">
        <f>SHL_face*(1+SHL_rate)^C7601</f>
        <v/>
      </c>
      <c r="G7601">
        <f>Pref_face*(1+Pref_rate)^C7601</f>
        <v/>
      </c>
      <c r="H7601">
        <f>MAX(E7601-F7601-G7601,0)</f>
        <v/>
      </c>
      <c r="I7601">
        <f>MIN(E7601,F7601+G7601)+(1-MgmtPct)*H7601</f>
        <v/>
      </c>
      <c r="J7601">
        <f>IF(I7601/SponsorCost&gt;=RatchetTrigger,1,0)</f>
        <v/>
      </c>
      <c r="K7601">
        <f>IF(J7601=1,MgmtPctRatchet,MgmtPct)</f>
        <v/>
      </c>
      <c r="L7601">
        <f>K7601*H7601</f>
        <v/>
      </c>
      <c r="M7601">
        <f>EXP(-rf*C7601)*L7601</f>
        <v/>
      </c>
      <c r="N7601">
        <f>EXP(-rf*C7601)*E7601</f>
        <v/>
      </c>
    </row>
    <row r="7602">
      <c r="A7602" t="n">
        <v>7594</v>
      </c>
      <c r="B7602">
        <f>RAND()</f>
        <v/>
      </c>
      <c r="C7602">
        <f>IF(B7602&lt;P_3,3,IF(B7602&lt;P_3+P_4,4,5))</f>
        <v/>
      </c>
      <c r="D7602">
        <f>NORM.S.INV(RAND())</f>
        <v/>
      </c>
      <c r="E7602">
        <f>V0*EXP((rf-q_leak-0.5*sigma^2)*C7602+sigma*SQRT(C7602)*D7602)</f>
        <v/>
      </c>
      <c r="F7602">
        <f>SHL_face*(1+SHL_rate)^C7602</f>
        <v/>
      </c>
      <c r="G7602">
        <f>Pref_face*(1+Pref_rate)^C7602</f>
        <v/>
      </c>
      <c r="H7602">
        <f>MAX(E7602-F7602-G7602,0)</f>
        <v/>
      </c>
      <c r="I7602">
        <f>MIN(E7602,F7602+G7602)+(1-MgmtPct)*H7602</f>
        <v/>
      </c>
      <c r="J7602">
        <f>IF(I7602/SponsorCost&gt;=RatchetTrigger,1,0)</f>
        <v/>
      </c>
      <c r="K7602">
        <f>IF(J7602=1,MgmtPctRatchet,MgmtPct)</f>
        <v/>
      </c>
      <c r="L7602">
        <f>K7602*H7602</f>
        <v/>
      </c>
      <c r="M7602">
        <f>EXP(-rf*C7602)*L7602</f>
        <v/>
      </c>
      <c r="N7602">
        <f>EXP(-rf*C7602)*E7602</f>
        <v/>
      </c>
    </row>
    <row r="7603">
      <c r="A7603" t="n">
        <v>7595</v>
      </c>
      <c r="B7603">
        <f>RAND()</f>
        <v/>
      </c>
      <c r="C7603">
        <f>IF(B7603&lt;P_3,3,IF(B7603&lt;P_3+P_4,4,5))</f>
        <v/>
      </c>
      <c r="D7603">
        <f>NORM.S.INV(RAND())</f>
        <v/>
      </c>
      <c r="E7603">
        <f>V0*EXP((rf-q_leak-0.5*sigma^2)*C7603+sigma*SQRT(C7603)*D7603)</f>
        <v/>
      </c>
      <c r="F7603">
        <f>SHL_face*(1+SHL_rate)^C7603</f>
        <v/>
      </c>
      <c r="G7603">
        <f>Pref_face*(1+Pref_rate)^C7603</f>
        <v/>
      </c>
      <c r="H7603">
        <f>MAX(E7603-F7603-G7603,0)</f>
        <v/>
      </c>
      <c r="I7603">
        <f>MIN(E7603,F7603+G7603)+(1-MgmtPct)*H7603</f>
        <v/>
      </c>
      <c r="J7603">
        <f>IF(I7603/SponsorCost&gt;=RatchetTrigger,1,0)</f>
        <v/>
      </c>
      <c r="K7603">
        <f>IF(J7603=1,MgmtPctRatchet,MgmtPct)</f>
        <v/>
      </c>
      <c r="L7603">
        <f>K7603*H7603</f>
        <v/>
      </c>
      <c r="M7603">
        <f>EXP(-rf*C7603)*L7603</f>
        <v/>
      </c>
      <c r="N7603">
        <f>EXP(-rf*C7603)*E7603</f>
        <v/>
      </c>
    </row>
    <row r="7604">
      <c r="A7604" t="n">
        <v>7596</v>
      </c>
      <c r="B7604">
        <f>RAND()</f>
        <v/>
      </c>
      <c r="C7604">
        <f>IF(B7604&lt;P_3,3,IF(B7604&lt;P_3+P_4,4,5))</f>
        <v/>
      </c>
      <c r="D7604">
        <f>NORM.S.INV(RAND())</f>
        <v/>
      </c>
      <c r="E7604">
        <f>V0*EXP((rf-q_leak-0.5*sigma^2)*C7604+sigma*SQRT(C7604)*D7604)</f>
        <v/>
      </c>
      <c r="F7604">
        <f>SHL_face*(1+SHL_rate)^C7604</f>
        <v/>
      </c>
      <c r="G7604">
        <f>Pref_face*(1+Pref_rate)^C7604</f>
        <v/>
      </c>
      <c r="H7604">
        <f>MAX(E7604-F7604-G7604,0)</f>
        <v/>
      </c>
      <c r="I7604">
        <f>MIN(E7604,F7604+G7604)+(1-MgmtPct)*H7604</f>
        <v/>
      </c>
      <c r="J7604">
        <f>IF(I7604/SponsorCost&gt;=RatchetTrigger,1,0)</f>
        <v/>
      </c>
      <c r="K7604">
        <f>IF(J7604=1,MgmtPctRatchet,MgmtPct)</f>
        <v/>
      </c>
      <c r="L7604">
        <f>K7604*H7604</f>
        <v/>
      </c>
      <c r="M7604">
        <f>EXP(-rf*C7604)*L7604</f>
        <v/>
      </c>
      <c r="N7604">
        <f>EXP(-rf*C7604)*E7604</f>
        <v/>
      </c>
    </row>
    <row r="7605">
      <c r="A7605" t="n">
        <v>7597</v>
      </c>
      <c r="B7605">
        <f>RAND()</f>
        <v/>
      </c>
      <c r="C7605">
        <f>IF(B7605&lt;P_3,3,IF(B7605&lt;P_3+P_4,4,5))</f>
        <v/>
      </c>
      <c r="D7605">
        <f>NORM.S.INV(RAND())</f>
        <v/>
      </c>
      <c r="E7605">
        <f>V0*EXP((rf-q_leak-0.5*sigma^2)*C7605+sigma*SQRT(C7605)*D7605)</f>
        <v/>
      </c>
      <c r="F7605">
        <f>SHL_face*(1+SHL_rate)^C7605</f>
        <v/>
      </c>
      <c r="G7605">
        <f>Pref_face*(1+Pref_rate)^C7605</f>
        <v/>
      </c>
      <c r="H7605">
        <f>MAX(E7605-F7605-G7605,0)</f>
        <v/>
      </c>
      <c r="I7605">
        <f>MIN(E7605,F7605+G7605)+(1-MgmtPct)*H7605</f>
        <v/>
      </c>
      <c r="J7605">
        <f>IF(I7605/SponsorCost&gt;=RatchetTrigger,1,0)</f>
        <v/>
      </c>
      <c r="K7605">
        <f>IF(J7605=1,MgmtPctRatchet,MgmtPct)</f>
        <v/>
      </c>
      <c r="L7605">
        <f>K7605*H7605</f>
        <v/>
      </c>
      <c r="M7605">
        <f>EXP(-rf*C7605)*L7605</f>
        <v/>
      </c>
      <c r="N7605">
        <f>EXP(-rf*C7605)*E7605</f>
        <v/>
      </c>
    </row>
    <row r="7606">
      <c r="A7606" t="n">
        <v>7598</v>
      </c>
      <c r="B7606">
        <f>RAND()</f>
        <v/>
      </c>
      <c r="C7606">
        <f>IF(B7606&lt;P_3,3,IF(B7606&lt;P_3+P_4,4,5))</f>
        <v/>
      </c>
      <c r="D7606">
        <f>NORM.S.INV(RAND())</f>
        <v/>
      </c>
      <c r="E7606">
        <f>V0*EXP((rf-q_leak-0.5*sigma^2)*C7606+sigma*SQRT(C7606)*D7606)</f>
        <v/>
      </c>
      <c r="F7606">
        <f>SHL_face*(1+SHL_rate)^C7606</f>
        <v/>
      </c>
      <c r="G7606">
        <f>Pref_face*(1+Pref_rate)^C7606</f>
        <v/>
      </c>
      <c r="H7606">
        <f>MAX(E7606-F7606-G7606,0)</f>
        <v/>
      </c>
      <c r="I7606">
        <f>MIN(E7606,F7606+G7606)+(1-MgmtPct)*H7606</f>
        <v/>
      </c>
      <c r="J7606">
        <f>IF(I7606/SponsorCost&gt;=RatchetTrigger,1,0)</f>
        <v/>
      </c>
      <c r="K7606">
        <f>IF(J7606=1,MgmtPctRatchet,MgmtPct)</f>
        <v/>
      </c>
      <c r="L7606">
        <f>K7606*H7606</f>
        <v/>
      </c>
      <c r="M7606">
        <f>EXP(-rf*C7606)*L7606</f>
        <v/>
      </c>
      <c r="N7606">
        <f>EXP(-rf*C7606)*E7606</f>
        <v/>
      </c>
    </row>
    <row r="7607">
      <c r="A7607" t="n">
        <v>7599</v>
      </c>
      <c r="B7607">
        <f>RAND()</f>
        <v/>
      </c>
      <c r="C7607">
        <f>IF(B7607&lt;P_3,3,IF(B7607&lt;P_3+P_4,4,5))</f>
        <v/>
      </c>
      <c r="D7607">
        <f>NORM.S.INV(RAND())</f>
        <v/>
      </c>
      <c r="E7607">
        <f>V0*EXP((rf-q_leak-0.5*sigma^2)*C7607+sigma*SQRT(C7607)*D7607)</f>
        <v/>
      </c>
      <c r="F7607">
        <f>SHL_face*(1+SHL_rate)^C7607</f>
        <v/>
      </c>
      <c r="G7607">
        <f>Pref_face*(1+Pref_rate)^C7607</f>
        <v/>
      </c>
      <c r="H7607">
        <f>MAX(E7607-F7607-G7607,0)</f>
        <v/>
      </c>
      <c r="I7607">
        <f>MIN(E7607,F7607+G7607)+(1-MgmtPct)*H7607</f>
        <v/>
      </c>
      <c r="J7607">
        <f>IF(I7607/SponsorCost&gt;=RatchetTrigger,1,0)</f>
        <v/>
      </c>
      <c r="K7607">
        <f>IF(J7607=1,MgmtPctRatchet,MgmtPct)</f>
        <v/>
      </c>
      <c r="L7607">
        <f>K7607*H7607</f>
        <v/>
      </c>
      <c r="M7607">
        <f>EXP(-rf*C7607)*L7607</f>
        <v/>
      </c>
      <c r="N7607">
        <f>EXP(-rf*C7607)*E7607</f>
        <v/>
      </c>
    </row>
    <row r="7608">
      <c r="A7608" t="n">
        <v>7600</v>
      </c>
      <c r="B7608">
        <f>RAND()</f>
        <v/>
      </c>
      <c r="C7608">
        <f>IF(B7608&lt;P_3,3,IF(B7608&lt;P_3+P_4,4,5))</f>
        <v/>
      </c>
      <c r="D7608">
        <f>NORM.S.INV(RAND())</f>
        <v/>
      </c>
      <c r="E7608">
        <f>V0*EXP((rf-q_leak-0.5*sigma^2)*C7608+sigma*SQRT(C7608)*D7608)</f>
        <v/>
      </c>
      <c r="F7608">
        <f>SHL_face*(1+SHL_rate)^C7608</f>
        <v/>
      </c>
      <c r="G7608">
        <f>Pref_face*(1+Pref_rate)^C7608</f>
        <v/>
      </c>
      <c r="H7608">
        <f>MAX(E7608-F7608-G7608,0)</f>
        <v/>
      </c>
      <c r="I7608">
        <f>MIN(E7608,F7608+G7608)+(1-MgmtPct)*H7608</f>
        <v/>
      </c>
      <c r="J7608">
        <f>IF(I7608/SponsorCost&gt;=RatchetTrigger,1,0)</f>
        <v/>
      </c>
      <c r="K7608">
        <f>IF(J7608=1,MgmtPctRatchet,MgmtPct)</f>
        <v/>
      </c>
      <c r="L7608">
        <f>K7608*H7608</f>
        <v/>
      </c>
      <c r="M7608">
        <f>EXP(-rf*C7608)*L7608</f>
        <v/>
      </c>
      <c r="N7608">
        <f>EXP(-rf*C7608)*E7608</f>
        <v/>
      </c>
    </row>
    <row r="7609">
      <c r="A7609" t="n">
        <v>7601</v>
      </c>
      <c r="B7609">
        <f>RAND()</f>
        <v/>
      </c>
      <c r="C7609">
        <f>IF(B7609&lt;P_3,3,IF(B7609&lt;P_3+P_4,4,5))</f>
        <v/>
      </c>
      <c r="D7609">
        <f>NORM.S.INV(RAND())</f>
        <v/>
      </c>
      <c r="E7609">
        <f>V0*EXP((rf-q_leak-0.5*sigma^2)*C7609+sigma*SQRT(C7609)*D7609)</f>
        <v/>
      </c>
      <c r="F7609">
        <f>SHL_face*(1+SHL_rate)^C7609</f>
        <v/>
      </c>
      <c r="G7609">
        <f>Pref_face*(1+Pref_rate)^C7609</f>
        <v/>
      </c>
      <c r="H7609">
        <f>MAX(E7609-F7609-G7609,0)</f>
        <v/>
      </c>
      <c r="I7609">
        <f>MIN(E7609,F7609+G7609)+(1-MgmtPct)*H7609</f>
        <v/>
      </c>
      <c r="J7609">
        <f>IF(I7609/SponsorCost&gt;=RatchetTrigger,1,0)</f>
        <v/>
      </c>
      <c r="K7609">
        <f>IF(J7609=1,MgmtPctRatchet,MgmtPct)</f>
        <v/>
      </c>
      <c r="L7609">
        <f>K7609*H7609</f>
        <v/>
      </c>
      <c r="M7609">
        <f>EXP(-rf*C7609)*L7609</f>
        <v/>
      </c>
      <c r="N7609">
        <f>EXP(-rf*C7609)*E7609</f>
        <v/>
      </c>
    </row>
    <row r="7610">
      <c r="A7610" t="n">
        <v>7602</v>
      </c>
      <c r="B7610">
        <f>RAND()</f>
        <v/>
      </c>
      <c r="C7610">
        <f>IF(B7610&lt;P_3,3,IF(B7610&lt;P_3+P_4,4,5))</f>
        <v/>
      </c>
      <c r="D7610">
        <f>NORM.S.INV(RAND())</f>
        <v/>
      </c>
      <c r="E7610">
        <f>V0*EXP((rf-q_leak-0.5*sigma^2)*C7610+sigma*SQRT(C7610)*D7610)</f>
        <v/>
      </c>
      <c r="F7610">
        <f>SHL_face*(1+SHL_rate)^C7610</f>
        <v/>
      </c>
      <c r="G7610">
        <f>Pref_face*(1+Pref_rate)^C7610</f>
        <v/>
      </c>
      <c r="H7610">
        <f>MAX(E7610-F7610-G7610,0)</f>
        <v/>
      </c>
      <c r="I7610">
        <f>MIN(E7610,F7610+G7610)+(1-MgmtPct)*H7610</f>
        <v/>
      </c>
      <c r="J7610">
        <f>IF(I7610/SponsorCost&gt;=RatchetTrigger,1,0)</f>
        <v/>
      </c>
      <c r="K7610">
        <f>IF(J7610=1,MgmtPctRatchet,MgmtPct)</f>
        <v/>
      </c>
      <c r="L7610">
        <f>K7610*H7610</f>
        <v/>
      </c>
      <c r="M7610">
        <f>EXP(-rf*C7610)*L7610</f>
        <v/>
      </c>
      <c r="N7610">
        <f>EXP(-rf*C7610)*E7610</f>
        <v/>
      </c>
    </row>
    <row r="7611">
      <c r="A7611" t="n">
        <v>7603</v>
      </c>
      <c r="B7611">
        <f>RAND()</f>
        <v/>
      </c>
      <c r="C7611">
        <f>IF(B7611&lt;P_3,3,IF(B7611&lt;P_3+P_4,4,5))</f>
        <v/>
      </c>
      <c r="D7611">
        <f>NORM.S.INV(RAND())</f>
        <v/>
      </c>
      <c r="E7611">
        <f>V0*EXP((rf-q_leak-0.5*sigma^2)*C7611+sigma*SQRT(C7611)*D7611)</f>
        <v/>
      </c>
      <c r="F7611">
        <f>SHL_face*(1+SHL_rate)^C7611</f>
        <v/>
      </c>
      <c r="G7611">
        <f>Pref_face*(1+Pref_rate)^C7611</f>
        <v/>
      </c>
      <c r="H7611">
        <f>MAX(E7611-F7611-G7611,0)</f>
        <v/>
      </c>
      <c r="I7611">
        <f>MIN(E7611,F7611+G7611)+(1-MgmtPct)*H7611</f>
        <v/>
      </c>
      <c r="J7611">
        <f>IF(I7611/SponsorCost&gt;=RatchetTrigger,1,0)</f>
        <v/>
      </c>
      <c r="K7611">
        <f>IF(J7611=1,MgmtPctRatchet,MgmtPct)</f>
        <v/>
      </c>
      <c r="L7611">
        <f>K7611*H7611</f>
        <v/>
      </c>
      <c r="M7611">
        <f>EXP(-rf*C7611)*L7611</f>
        <v/>
      </c>
      <c r="N7611">
        <f>EXP(-rf*C7611)*E7611</f>
        <v/>
      </c>
    </row>
    <row r="7612">
      <c r="A7612" t="n">
        <v>7604</v>
      </c>
      <c r="B7612">
        <f>RAND()</f>
        <v/>
      </c>
      <c r="C7612">
        <f>IF(B7612&lt;P_3,3,IF(B7612&lt;P_3+P_4,4,5))</f>
        <v/>
      </c>
      <c r="D7612">
        <f>NORM.S.INV(RAND())</f>
        <v/>
      </c>
      <c r="E7612">
        <f>V0*EXP((rf-q_leak-0.5*sigma^2)*C7612+sigma*SQRT(C7612)*D7612)</f>
        <v/>
      </c>
      <c r="F7612">
        <f>SHL_face*(1+SHL_rate)^C7612</f>
        <v/>
      </c>
      <c r="G7612">
        <f>Pref_face*(1+Pref_rate)^C7612</f>
        <v/>
      </c>
      <c r="H7612">
        <f>MAX(E7612-F7612-G7612,0)</f>
        <v/>
      </c>
      <c r="I7612">
        <f>MIN(E7612,F7612+G7612)+(1-MgmtPct)*H7612</f>
        <v/>
      </c>
      <c r="J7612">
        <f>IF(I7612/SponsorCost&gt;=RatchetTrigger,1,0)</f>
        <v/>
      </c>
      <c r="K7612">
        <f>IF(J7612=1,MgmtPctRatchet,MgmtPct)</f>
        <v/>
      </c>
      <c r="L7612">
        <f>K7612*H7612</f>
        <v/>
      </c>
      <c r="M7612">
        <f>EXP(-rf*C7612)*L7612</f>
        <v/>
      </c>
      <c r="N7612">
        <f>EXP(-rf*C7612)*E7612</f>
        <v/>
      </c>
    </row>
    <row r="7613">
      <c r="A7613" t="n">
        <v>7605</v>
      </c>
      <c r="B7613">
        <f>RAND()</f>
        <v/>
      </c>
      <c r="C7613">
        <f>IF(B7613&lt;P_3,3,IF(B7613&lt;P_3+P_4,4,5))</f>
        <v/>
      </c>
      <c r="D7613">
        <f>NORM.S.INV(RAND())</f>
        <v/>
      </c>
      <c r="E7613">
        <f>V0*EXP((rf-q_leak-0.5*sigma^2)*C7613+sigma*SQRT(C7613)*D7613)</f>
        <v/>
      </c>
      <c r="F7613">
        <f>SHL_face*(1+SHL_rate)^C7613</f>
        <v/>
      </c>
      <c r="G7613">
        <f>Pref_face*(1+Pref_rate)^C7613</f>
        <v/>
      </c>
      <c r="H7613">
        <f>MAX(E7613-F7613-G7613,0)</f>
        <v/>
      </c>
      <c r="I7613">
        <f>MIN(E7613,F7613+G7613)+(1-MgmtPct)*H7613</f>
        <v/>
      </c>
      <c r="J7613">
        <f>IF(I7613/SponsorCost&gt;=RatchetTrigger,1,0)</f>
        <v/>
      </c>
      <c r="K7613">
        <f>IF(J7613=1,MgmtPctRatchet,MgmtPct)</f>
        <v/>
      </c>
      <c r="L7613">
        <f>K7613*H7613</f>
        <v/>
      </c>
      <c r="M7613">
        <f>EXP(-rf*C7613)*L7613</f>
        <v/>
      </c>
      <c r="N7613">
        <f>EXP(-rf*C7613)*E7613</f>
        <v/>
      </c>
    </row>
    <row r="7614">
      <c r="A7614" t="n">
        <v>7606</v>
      </c>
      <c r="B7614">
        <f>RAND()</f>
        <v/>
      </c>
      <c r="C7614">
        <f>IF(B7614&lt;P_3,3,IF(B7614&lt;P_3+P_4,4,5))</f>
        <v/>
      </c>
      <c r="D7614">
        <f>NORM.S.INV(RAND())</f>
        <v/>
      </c>
      <c r="E7614">
        <f>V0*EXP((rf-q_leak-0.5*sigma^2)*C7614+sigma*SQRT(C7614)*D7614)</f>
        <v/>
      </c>
      <c r="F7614">
        <f>SHL_face*(1+SHL_rate)^C7614</f>
        <v/>
      </c>
      <c r="G7614">
        <f>Pref_face*(1+Pref_rate)^C7614</f>
        <v/>
      </c>
      <c r="H7614">
        <f>MAX(E7614-F7614-G7614,0)</f>
        <v/>
      </c>
      <c r="I7614">
        <f>MIN(E7614,F7614+G7614)+(1-MgmtPct)*H7614</f>
        <v/>
      </c>
      <c r="J7614">
        <f>IF(I7614/SponsorCost&gt;=RatchetTrigger,1,0)</f>
        <v/>
      </c>
      <c r="K7614">
        <f>IF(J7614=1,MgmtPctRatchet,MgmtPct)</f>
        <v/>
      </c>
      <c r="L7614">
        <f>K7614*H7614</f>
        <v/>
      </c>
      <c r="M7614">
        <f>EXP(-rf*C7614)*L7614</f>
        <v/>
      </c>
      <c r="N7614">
        <f>EXP(-rf*C7614)*E7614</f>
        <v/>
      </c>
    </row>
    <row r="7615">
      <c r="A7615" t="n">
        <v>7607</v>
      </c>
      <c r="B7615">
        <f>RAND()</f>
        <v/>
      </c>
      <c r="C7615">
        <f>IF(B7615&lt;P_3,3,IF(B7615&lt;P_3+P_4,4,5))</f>
        <v/>
      </c>
      <c r="D7615">
        <f>NORM.S.INV(RAND())</f>
        <v/>
      </c>
      <c r="E7615">
        <f>V0*EXP((rf-q_leak-0.5*sigma^2)*C7615+sigma*SQRT(C7615)*D7615)</f>
        <v/>
      </c>
      <c r="F7615">
        <f>SHL_face*(1+SHL_rate)^C7615</f>
        <v/>
      </c>
      <c r="G7615">
        <f>Pref_face*(1+Pref_rate)^C7615</f>
        <v/>
      </c>
      <c r="H7615">
        <f>MAX(E7615-F7615-G7615,0)</f>
        <v/>
      </c>
      <c r="I7615">
        <f>MIN(E7615,F7615+G7615)+(1-MgmtPct)*H7615</f>
        <v/>
      </c>
      <c r="J7615">
        <f>IF(I7615/SponsorCost&gt;=RatchetTrigger,1,0)</f>
        <v/>
      </c>
      <c r="K7615">
        <f>IF(J7615=1,MgmtPctRatchet,MgmtPct)</f>
        <v/>
      </c>
      <c r="L7615">
        <f>K7615*H7615</f>
        <v/>
      </c>
      <c r="M7615">
        <f>EXP(-rf*C7615)*L7615</f>
        <v/>
      </c>
      <c r="N7615">
        <f>EXP(-rf*C7615)*E7615</f>
        <v/>
      </c>
    </row>
    <row r="7616">
      <c r="A7616" t="n">
        <v>7608</v>
      </c>
      <c r="B7616">
        <f>RAND()</f>
        <v/>
      </c>
      <c r="C7616">
        <f>IF(B7616&lt;P_3,3,IF(B7616&lt;P_3+P_4,4,5))</f>
        <v/>
      </c>
      <c r="D7616">
        <f>NORM.S.INV(RAND())</f>
        <v/>
      </c>
      <c r="E7616">
        <f>V0*EXP((rf-q_leak-0.5*sigma^2)*C7616+sigma*SQRT(C7616)*D7616)</f>
        <v/>
      </c>
      <c r="F7616">
        <f>SHL_face*(1+SHL_rate)^C7616</f>
        <v/>
      </c>
      <c r="G7616">
        <f>Pref_face*(1+Pref_rate)^C7616</f>
        <v/>
      </c>
      <c r="H7616">
        <f>MAX(E7616-F7616-G7616,0)</f>
        <v/>
      </c>
      <c r="I7616">
        <f>MIN(E7616,F7616+G7616)+(1-MgmtPct)*H7616</f>
        <v/>
      </c>
      <c r="J7616">
        <f>IF(I7616/SponsorCost&gt;=RatchetTrigger,1,0)</f>
        <v/>
      </c>
      <c r="K7616">
        <f>IF(J7616=1,MgmtPctRatchet,MgmtPct)</f>
        <v/>
      </c>
      <c r="L7616">
        <f>K7616*H7616</f>
        <v/>
      </c>
      <c r="M7616">
        <f>EXP(-rf*C7616)*L7616</f>
        <v/>
      </c>
      <c r="N7616">
        <f>EXP(-rf*C7616)*E7616</f>
        <v/>
      </c>
    </row>
    <row r="7617">
      <c r="A7617" t="n">
        <v>7609</v>
      </c>
      <c r="B7617">
        <f>RAND()</f>
        <v/>
      </c>
      <c r="C7617">
        <f>IF(B7617&lt;P_3,3,IF(B7617&lt;P_3+P_4,4,5))</f>
        <v/>
      </c>
      <c r="D7617">
        <f>NORM.S.INV(RAND())</f>
        <v/>
      </c>
      <c r="E7617">
        <f>V0*EXP((rf-q_leak-0.5*sigma^2)*C7617+sigma*SQRT(C7617)*D7617)</f>
        <v/>
      </c>
      <c r="F7617">
        <f>SHL_face*(1+SHL_rate)^C7617</f>
        <v/>
      </c>
      <c r="G7617">
        <f>Pref_face*(1+Pref_rate)^C7617</f>
        <v/>
      </c>
      <c r="H7617">
        <f>MAX(E7617-F7617-G7617,0)</f>
        <v/>
      </c>
      <c r="I7617">
        <f>MIN(E7617,F7617+G7617)+(1-MgmtPct)*H7617</f>
        <v/>
      </c>
      <c r="J7617">
        <f>IF(I7617/SponsorCost&gt;=RatchetTrigger,1,0)</f>
        <v/>
      </c>
      <c r="K7617">
        <f>IF(J7617=1,MgmtPctRatchet,MgmtPct)</f>
        <v/>
      </c>
      <c r="L7617">
        <f>K7617*H7617</f>
        <v/>
      </c>
      <c r="M7617">
        <f>EXP(-rf*C7617)*L7617</f>
        <v/>
      </c>
      <c r="N7617">
        <f>EXP(-rf*C7617)*E7617</f>
        <v/>
      </c>
    </row>
    <row r="7618">
      <c r="A7618" t="n">
        <v>7610</v>
      </c>
      <c r="B7618">
        <f>RAND()</f>
        <v/>
      </c>
      <c r="C7618">
        <f>IF(B7618&lt;P_3,3,IF(B7618&lt;P_3+P_4,4,5))</f>
        <v/>
      </c>
      <c r="D7618">
        <f>NORM.S.INV(RAND())</f>
        <v/>
      </c>
      <c r="E7618">
        <f>V0*EXP((rf-q_leak-0.5*sigma^2)*C7618+sigma*SQRT(C7618)*D7618)</f>
        <v/>
      </c>
      <c r="F7618">
        <f>SHL_face*(1+SHL_rate)^C7618</f>
        <v/>
      </c>
      <c r="G7618">
        <f>Pref_face*(1+Pref_rate)^C7618</f>
        <v/>
      </c>
      <c r="H7618">
        <f>MAX(E7618-F7618-G7618,0)</f>
        <v/>
      </c>
      <c r="I7618">
        <f>MIN(E7618,F7618+G7618)+(1-MgmtPct)*H7618</f>
        <v/>
      </c>
      <c r="J7618">
        <f>IF(I7618/SponsorCost&gt;=RatchetTrigger,1,0)</f>
        <v/>
      </c>
      <c r="K7618">
        <f>IF(J7618=1,MgmtPctRatchet,MgmtPct)</f>
        <v/>
      </c>
      <c r="L7618">
        <f>K7618*H7618</f>
        <v/>
      </c>
      <c r="M7618">
        <f>EXP(-rf*C7618)*L7618</f>
        <v/>
      </c>
      <c r="N7618">
        <f>EXP(-rf*C7618)*E7618</f>
        <v/>
      </c>
    </row>
    <row r="7619">
      <c r="A7619" t="n">
        <v>7611</v>
      </c>
      <c r="B7619">
        <f>RAND()</f>
        <v/>
      </c>
      <c r="C7619">
        <f>IF(B7619&lt;P_3,3,IF(B7619&lt;P_3+P_4,4,5))</f>
        <v/>
      </c>
      <c r="D7619">
        <f>NORM.S.INV(RAND())</f>
        <v/>
      </c>
      <c r="E7619">
        <f>V0*EXP((rf-q_leak-0.5*sigma^2)*C7619+sigma*SQRT(C7619)*D7619)</f>
        <v/>
      </c>
      <c r="F7619">
        <f>SHL_face*(1+SHL_rate)^C7619</f>
        <v/>
      </c>
      <c r="G7619">
        <f>Pref_face*(1+Pref_rate)^C7619</f>
        <v/>
      </c>
      <c r="H7619">
        <f>MAX(E7619-F7619-G7619,0)</f>
        <v/>
      </c>
      <c r="I7619">
        <f>MIN(E7619,F7619+G7619)+(1-MgmtPct)*H7619</f>
        <v/>
      </c>
      <c r="J7619">
        <f>IF(I7619/SponsorCost&gt;=RatchetTrigger,1,0)</f>
        <v/>
      </c>
      <c r="K7619">
        <f>IF(J7619=1,MgmtPctRatchet,MgmtPct)</f>
        <v/>
      </c>
      <c r="L7619">
        <f>K7619*H7619</f>
        <v/>
      </c>
      <c r="M7619">
        <f>EXP(-rf*C7619)*L7619</f>
        <v/>
      </c>
      <c r="N7619">
        <f>EXP(-rf*C7619)*E7619</f>
        <v/>
      </c>
    </row>
    <row r="7620">
      <c r="A7620" t="n">
        <v>7612</v>
      </c>
      <c r="B7620">
        <f>RAND()</f>
        <v/>
      </c>
      <c r="C7620">
        <f>IF(B7620&lt;P_3,3,IF(B7620&lt;P_3+P_4,4,5))</f>
        <v/>
      </c>
      <c r="D7620">
        <f>NORM.S.INV(RAND())</f>
        <v/>
      </c>
      <c r="E7620">
        <f>V0*EXP((rf-q_leak-0.5*sigma^2)*C7620+sigma*SQRT(C7620)*D7620)</f>
        <v/>
      </c>
      <c r="F7620">
        <f>SHL_face*(1+SHL_rate)^C7620</f>
        <v/>
      </c>
      <c r="G7620">
        <f>Pref_face*(1+Pref_rate)^C7620</f>
        <v/>
      </c>
      <c r="H7620">
        <f>MAX(E7620-F7620-G7620,0)</f>
        <v/>
      </c>
      <c r="I7620">
        <f>MIN(E7620,F7620+G7620)+(1-MgmtPct)*H7620</f>
        <v/>
      </c>
      <c r="J7620">
        <f>IF(I7620/SponsorCost&gt;=RatchetTrigger,1,0)</f>
        <v/>
      </c>
      <c r="K7620">
        <f>IF(J7620=1,MgmtPctRatchet,MgmtPct)</f>
        <v/>
      </c>
      <c r="L7620">
        <f>K7620*H7620</f>
        <v/>
      </c>
      <c r="M7620">
        <f>EXP(-rf*C7620)*L7620</f>
        <v/>
      </c>
      <c r="N7620">
        <f>EXP(-rf*C7620)*E7620</f>
        <v/>
      </c>
    </row>
    <row r="7621">
      <c r="A7621" t="n">
        <v>7613</v>
      </c>
      <c r="B7621">
        <f>RAND()</f>
        <v/>
      </c>
      <c r="C7621">
        <f>IF(B7621&lt;P_3,3,IF(B7621&lt;P_3+P_4,4,5))</f>
        <v/>
      </c>
      <c r="D7621">
        <f>NORM.S.INV(RAND())</f>
        <v/>
      </c>
      <c r="E7621">
        <f>V0*EXP((rf-q_leak-0.5*sigma^2)*C7621+sigma*SQRT(C7621)*D7621)</f>
        <v/>
      </c>
      <c r="F7621">
        <f>SHL_face*(1+SHL_rate)^C7621</f>
        <v/>
      </c>
      <c r="G7621">
        <f>Pref_face*(1+Pref_rate)^C7621</f>
        <v/>
      </c>
      <c r="H7621">
        <f>MAX(E7621-F7621-G7621,0)</f>
        <v/>
      </c>
      <c r="I7621">
        <f>MIN(E7621,F7621+G7621)+(1-MgmtPct)*H7621</f>
        <v/>
      </c>
      <c r="J7621">
        <f>IF(I7621/SponsorCost&gt;=RatchetTrigger,1,0)</f>
        <v/>
      </c>
      <c r="K7621">
        <f>IF(J7621=1,MgmtPctRatchet,MgmtPct)</f>
        <v/>
      </c>
      <c r="L7621">
        <f>K7621*H7621</f>
        <v/>
      </c>
      <c r="M7621">
        <f>EXP(-rf*C7621)*L7621</f>
        <v/>
      </c>
      <c r="N7621">
        <f>EXP(-rf*C7621)*E7621</f>
        <v/>
      </c>
    </row>
    <row r="7622">
      <c r="A7622" t="n">
        <v>7614</v>
      </c>
      <c r="B7622">
        <f>RAND()</f>
        <v/>
      </c>
      <c r="C7622">
        <f>IF(B7622&lt;P_3,3,IF(B7622&lt;P_3+P_4,4,5))</f>
        <v/>
      </c>
      <c r="D7622">
        <f>NORM.S.INV(RAND())</f>
        <v/>
      </c>
      <c r="E7622">
        <f>V0*EXP((rf-q_leak-0.5*sigma^2)*C7622+sigma*SQRT(C7622)*D7622)</f>
        <v/>
      </c>
      <c r="F7622">
        <f>SHL_face*(1+SHL_rate)^C7622</f>
        <v/>
      </c>
      <c r="G7622">
        <f>Pref_face*(1+Pref_rate)^C7622</f>
        <v/>
      </c>
      <c r="H7622">
        <f>MAX(E7622-F7622-G7622,0)</f>
        <v/>
      </c>
      <c r="I7622">
        <f>MIN(E7622,F7622+G7622)+(1-MgmtPct)*H7622</f>
        <v/>
      </c>
      <c r="J7622">
        <f>IF(I7622/SponsorCost&gt;=RatchetTrigger,1,0)</f>
        <v/>
      </c>
      <c r="K7622">
        <f>IF(J7622=1,MgmtPctRatchet,MgmtPct)</f>
        <v/>
      </c>
      <c r="L7622">
        <f>K7622*H7622</f>
        <v/>
      </c>
      <c r="M7622">
        <f>EXP(-rf*C7622)*L7622</f>
        <v/>
      </c>
      <c r="N7622">
        <f>EXP(-rf*C7622)*E7622</f>
        <v/>
      </c>
    </row>
    <row r="7623">
      <c r="A7623" t="n">
        <v>7615</v>
      </c>
      <c r="B7623">
        <f>RAND()</f>
        <v/>
      </c>
      <c r="C7623">
        <f>IF(B7623&lt;P_3,3,IF(B7623&lt;P_3+P_4,4,5))</f>
        <v/>
      </c>
      <c r="D7623">
        <f>NORM.S.INV(RAND())</f>
        <v/>
      </c>
      <c r="E7623">
        <f>V0*EXP((rf-q_leak-0.5*sigma^2)*C7623+sigma*SQRT(C7623)*D7623)</f>
        <v/>
      </c>
      <c r="F7623">
        <f>SHL_face*(1+SHL_rate)^C7623</f>
        <v/>
      </c>
      <c r="G7623">
        <f>Pref_face*(1+Pref_rate)^C7623</f>
        <v/>
      </c>
      <c r="H7623">
        <f>MAX(E7623-F7623-G7623,0)</f>
        <v/>
      </c>
      <c r="I7623">
        <f>MIN(E7623,F7623+G7623)+(1-MgmtPct)*H7623</f>
        <v/>
      </c>
      <c r="J7623">
        <f>IF(I7623/SponsorCost&gt;=RatchetTrigger,1,0)</f>
        <v/>
      </c>
      <c r="K7623">
        <f>IF(J7623=1,MgmtPctRatchet,MgmtPct)</f>
        <v/>
      </c>
      <c r="L7623">
        <f>K7623*H7623</f>
        <v/>
      </c>
      <c r="M7623">
        <f>EXP(-rf*C7623)*L7623</f>
        <v/>
      </c>
      <c r="N7623">
        <f>EXP(-rf*C7623)*E7623</f>
        <v/>
      </c>
    </row>
    <row r="7624">
      <c r="A7624" t="n">
        <v>7616</v>
      </c>
      <c r="B7624">
        <f>RAND()</f>
        <v/>
      </c>
      <c r="C7624">
        <f>IF(B7624&lt;P_3,3,IF(B7624&lt;P_3+P_4,4,5))</f>
        <v/>
      </c>
      <c r="D7624">
        <f>NORM.S.INV(RAND())</f>
        <v/>
      </c>
      <c r="E7624">
        <f>V0*EXP((rf-q_leak-0.5*sigma^2)*C7624+sigma*SQRT(C7624)*D7624)</f>
        <v/>
      </c>
      <c r="F7624">
        <f>SHL_face*(1+SHL_rate)^C7624</f>
        <v/>
      </c>
      <c r="G7624">
        <f>Pref_face*(1+Pref_rate)^C7624</f>
        <v/>
      </c>
      <c r="H7624">
        <f>MAX(E7624-F7624-G7624,0)</f>
        <v/>
      </c>
      <c r="I7624">
        <f>MIN(E7624,F7624+G7624)+(1-MgmtPct)*H7624</f>
        <v/>
      </c>
      <c r="J7624">
        <f>IF(I7624/SponsorCost&gt;=RatchetTrigger,1,0)</f>
        <v/>
      </c>
      <c r="K7624">
        <f>IF(J7624=1,MgmtPctRatchet,MgmtPct)</f>
        <v/>
      </c>
      <c r="L7624">
        <f>K7624*H7624</f>
        <v/>
      </c>
      <c r="M7624">
        <f>EXP(-rf*C7624)*L7624</f>
        <v/>
      </c>
      <c r="N7624">
        <f>EXP(-rf*C7624)*E7624</f>
        <v/>
      </c>
    </row>
    <row r="7625">
      <c r="A7625" t="n">
        <v>7617</v>
      </c>
      <c r="B7625">
        <f>RAND()</f>
        <v/>
      </c>
      <c r="C7625">
        <f>IF(B7625&lt;P_3,3,IF(B7625&lt;P_3+P_4,4,5))</f>
        <v/>
      </c>
      <c r="D7625">
        <f>NORM.S.INV(RAND())</f>
        <v/>
      </c>
      <c r="E7625">
        <f>V0*EXP((rf-q_leak-0.5*sigma^2)*C7625+sigma*SQRT(C7625)*D7625)</f>
        <v/>
      </c>
      <c r="F7625">
        <f>SHL_face*(1+SHL_rate)^C7625</f>
        <v/>
      </c>
      <c r="G7625">
        <f>Pref_face*(1+Pref_rate)^C7625</f>
        <v/>
      </c>
      <c r="H7625">
        <f>MAX(E7625-F7625-G7625,0)</f>
        <v/>
      </c>
      <c r="I7625">
        <f>MIN(E7625,F7625+G7625)+(1-MgmtPct)*H7625</f>
        <v/>
      </c>
      <c r="J7625">
        <f>IF(I7625/SponsorCost&gt;=RatchetTrigger,1,0)</f>
        <v/>
      </c>
      <c r="K7625">
        <f>IF(J7625=1,MgmtPctRatchet,MgmtPct)</f>
        <v/>
      </c>
      <c r="L7625">
        <f>K7625*H7625</f>
        <v/>
      </c>
      <c r="M7625">
        <f>EXP(-rf*C7625)*L7625</f>
        <v/>
      </c>
      <c r="N7625">
        <f>EXP(-rf*C7625)*E7625</f>
        <v/>
      </c>
    </row>
    <row r="7626">
      <c r="A7626" t="n">
        <v>7618</v>
      </c>
      <c r="B7626">
        <f>RAND()</f>
        <v/>
      </c>
      <c r="C7626">
        <f>IF(B7626&lt;P_3,3,IF(B7626&lt;P_3+P_4,4,5))</f>
        <v/>
      </c>
      <c r="D7626">
        <f>NORM.S.INV(RAND())</f>
        <v/>
      </c>
      <c r="E7626">
        <f>V0*EXP((rf-q_leak-0.5*sigma^2)*C7626+sigma*SQRT(C7626)*D7626)</f>
        <v/>
      </c>
      <c r="F7626">
        <f>SHL_face*(1+SHL_rate)^C7626</f>
        <v/>
      </c>
      <c r="G7626">
        <f>Pref_face*(1+Pref_rate)^C7626</f>
        <v/>
      </c>
      <c r="H7626">
        <f>MAX(E7626-F7626-G7626,0)</f>
        <v/>
      </c>
      <c r="I7626">
        <f>MIN(E7626,F7626+G7626)+(1-MgmtPct)*H7626</f>
        <v/>
      </c>
      <c r="J7626">
        <f>IF(I7626/SponsorCost&gt;=RatchetTrigger,1,0)</f>
        <v/>
      </c>
      <c r="K7626">
        <f>IF(J7626=1,MgmtPctRatchet,MgmtPct)</f>
        <v/>
      </c>
      <c r="L7626">
        <f>K7626*H7626</f>
        <v/>
      </c>
      <c r="M7626">
        <f>EXP(-rf*C7626)*L7626</f>
        <v/>
      </c>
      <c r="N7626">
        <f>EXP(-rf*C7626)*E7626</f>
        <v/>
      </c>
    </row>
    <row r="7627">
      <c r="A7627" t="n">
        <v>7619</v>
      </c>
      <c r="B7627">
        <f>RAND()</f>
        <v/>
      </c>
      <c r="C7627">
        <f>IF(B7627&lt;P_3,3,IF(B7627&lt;P_3+P_4,4,5))</f>
        <v/>
      </c>
      <c r="D7627">
        <f>NORM.S.INV(RAND())</f>
        <v/>
      </c>
      <c r="E7627">
        <f>V0*EXP((rf-q_leak-0.5*sigma^2)*C7627+sigma*SQRT(C7627)*D7627)</f>
        <v/>
      </c>
      <c r="F7627">
        <f>SHL_face*(1+SHL_rate)^C7627</f>
        <v/>
      </c>
      <c r="G7627">
        <f>Pref_face*(1+Pref_rate)^C7627</f>
        <v/>
      </c>
      <c r="H7627">
        <f>MAX(E7627-F7627-G7627,0)</f>
        <v/>
      </c>
      <c r="I7627">
        <f>MIN(E7627,F7627+G7627)+(1-MgmtPct)*H7627</f>
        <v/>
      </c>
      <c r="J7627">
        <f>IF(I7627/SponsorCost&gt;=RatchetTrigger,1,0)</f>
        <v/>
      </c>
      <c r="K7627">
        <f>IF(J7627=1,MgmtPctRatchet,MgmtPct)</f>
        <v/>
      </c>
      <c r="L7627">
        <f>K7627*H7627</f>
        <v/>
      </c>
      <c r="M7627">
        <f>EXP(-rf*C7627)*L7627</f>
        <v/>
      </c>
      <c r="N7627">
        <f>EXP(-rf*C7627)*E7627</f>
        <v/>
      </c>
    </row>
    <row r="7628">
      <c r="A7628" t="n">
        <v>7620</v>
      </c>
      <c r="B7628">
        <f>RAND()</f>
        <v/>
      </c>
      <c r="C7628">
        <f>IF(B7628&lt;P_3,3,IF(B7628&lt;P_3+P_4,4,5))</f>
        <v/>
      </c>
      <c r="D7628">
        <f>NORM.S.INV(RAND())</f>
        <v/>
      </c>
      <c r="E7628">
        <f>V0*EXP((rf-q_leak-0.5*sigma^2)*C7628+sigma*SQRT(C7628)*D7628)</f>
        <v/>
      </c>
      <c r="F7628">
        <f>SHL_face*(1+SHL_rate)^C7628</f>
        <v/>
      </c>
      <c r="G7628">
        <f>Pref_face*(1+Pref_rate)^C7628</f>
        <v/>
      </c>
      <c r="H7628">
        <f>MAX(E7628-F7628-G7628,0)</f>
        <v/>
      </c>
      <c r="I7628">
        <f>MIN(E7628,F7628+G7628)+(1-MgmtPct)*H7628</f>
        <v/>
      </c>
      <c r="J7628">
        <f>IF(I7628/SponsorCost&gt;=RatchetTrigger,1,0)</f>
        <v/>
      </c>
      <c r="K7628">
        <f>IF(J7628=1,MgmtPctRatchet,MgmtPct)</f>
        <v/>
      </c>
      <c r="L7628">
        <f>K7628*H7628</f>
        <v/>
      </c>
      <c r="M7628">
        <f>EXP(-rf*C7628)*L7628</f>
        <v/>
      </c>
      <c r="N7628">
        <f>EXP(-rf*C7628)*E7628</f>
        <v/>
      </c>
    </row>
    <row r="7629">
      <c r="A7629" t="n">
        <v>7621</v>
      </c>
      <c r="B7629">
        <f>RAND()</f>
        <v/>
      </c>
      <c r="C7629">
        <f>IF(B7629&lt;P_3,3,IF(B7629&lt;P_3+P_4,4,5))</f>
        <v/>
      </c>
      <c r="D7629">
        <f>NORM.S.INV(RAND())</f>
        <v/>
      </c>
      <c r="E7629">
        <f>V0*EXP((rf-q_leak-0.5*sigma^2)*C7629+sigma*SQRT(C7629)*D7629)</f>
        <v/>
      </c>
      <c r="F7629">
        <f>SHL_face*(1+SHL_rate)^C7629</f>
        <v/>
      </c>
      <c r="G7629">
        <f>Pref_face*(1+Pref_rate)^C7629</f>
        <v/>
      </c>
      <c r="H7629">
        <f>MAX(E7629-F7629-G7629,0)</f>
        <v/>
      </c>
      <c r="I7629">
        <f>MIN(E7629,F7629+G7629)+(1-MgmtPct)*H7629</f>
        <v/>
      </c>
      <c r="J7629">
        <f>IF(I7629/SponsorCost&gt;=RatchetTrigger,1,0)</f>
        <v/>
      </c>
      <c r="K7629">
        <f>IF(J7629=1,MgmtPctRatchet,MgmtPct)</f>
        <v/>
      </c>
      <c r="L7629">
        <f>K7629*H7629</f>
        <v/>
      </c>
      <c r="M7629">
        <f>EXP(-rf*C7629)*L7629</f>
        <v/>
      </c>
      <c r="N7629">
        <f>EXP(-rf*C7629)*E7629</f>
        <v/>
      </c>
    </row>
    <row r="7630">
      <c r="A7630" t="n">
        <v>7622</v>
      </c>
      <c r="B7630">
        <f>RAND()</f>
        <v/>
      </c>
      <c r="C7630">
        <f>IF(B7630&lt;P_3,3,IF(B7630&lt;P_3+P_4,4,5))</f>
        <v/>
      </c>
      <c r="D7630">
        <f>NORM.S.INV(RAND())</f>
        <v/>
      </c>
      <c r="E7630">
        <f>V0*EXP((rf-q_leak-0.5*sigma^2)*C7630+sigma*SQRT(C7630)*D7630)</f>
        <v/>
      </c>
      <c r="F7630">
        <f>SHL_face*(1+SHL_rate)^C7630</f>
        <v/>
      </c>
      <c r="G7630">
        <f>Pref_face*(1+Pref_rate)^C7630</f>
        <v/>
      </c>
      <c r="H7630">
        <f>MAX(E7630-F7630-G7630,0)</f>
        <v/>
      </c>
      <c r="I7630">
        <f>MIN(E7630,F7630+G7630)+(1-MgmtPct)*H7630</f>
        <v/>
      </c>
      <c r="J7630">
        <f>IF(I7630/SponsorCost&gt;=RatchetTrigger,1,0)</f>
        <v/>
      </c>
      <c r="K7630">
        <f>IF(J7630=1,MgmtPctRatchet,MgmtPct)</f>
        <v/>
      </c>
      <c r="L7630">
        <f>K7630*H7630</f>
        <v/>
      </c>
      <c r="M7630">
        <f>EXP(-rf*C7630)*L7630</f>
        <v/>
      </c>
      <c r="N7630">
        <f>EXP(-rf*C7630)*E7630</f>
        <v/>
      </c>
    </row>
    <row r="7631">
      <c r="A7631" t="n">
        <v>7623</v>
      </c>
      <c r="B7631">
        <f>RAND()</f>
        <v/>
      </c>
      <c r="C7631">
        <f>IF(B7631&lt;P_3,3,IF(B7631&lt;P_3+P_4,4,5))</f>
        <v/>
      </c>
      <c r="D7631">
        <f>NORM.S.INV(RAND())</f>
        <v/>
      </c>
      <c r="E7631">
        <f>V0*EXP((rf-q_leak-0.5*sigma^2)*C7631+sigma*SQRT(C7631)*D7631)</f>
        <v/>
      </c>
      <c r="F7631">
        <f>SHL_face*(1+SHL_rate)^C7631</f>
        <v/>
      </c>
      <c r="G7631">
        <f>Pref_face*(1+Pref_rate)^C7631</f>
        <v/>
      </c>
      <c r="H7631">
        <f>MAX(E7631-F7631-G7631,0)</f>
        <v/>
      </c>
      <c r="I7631">
        <f>MIN(E7631,F7631+G7631)+(1-MgmtPct)*H7631</f>
        <v/>
      </c>
      <c r="J7631">
        <f>IF(I7631/SponsorCost&gt;=RatchetTrigger,1,0)</f>
        <v/>
      </c>
      <c r="K7631">
        <f>IF(J7631=1,MgmtPctRatchet,MgmtPct)</f>
        <v/>
      </c>
      <c r="L7631">
        <f>K7631*H7631</f>
        <v/>
      </c>
      <c r="M7631">
        <f>EXP(-rf*C7631)*L7631</f>
        <v/>
      </c>
      <c r="N7631">
        <f>EXP(-rf*C7631)*E7631</f>
        <v/>
      </c>
    </row>
    <row r="7632">
      <c r="A7632" t="n">
        <v>7624</v>
      </c>
      <c r="B7632">
        <f>RAND()</f>
        <v/>
      </c>
      <c r="C7632">
        <f>IF(B7632&lt;P_3,3,IF(B7632&lt;P_3+P_4,4,5))</f>
        <v/>
      </c>
      <c r="D7632">
        <f>NORM.S.INV(RAND())</f>
        <v/>
      </c>
      <c r="E7632">
        <f>V0*EXP((rf-q_leak-0.5*sigma^2)*C7632+sigma*SQRT(C7632)*D7632)</f>
        <v/>
      </c>
      <c r="F7632">
        <f>SHL_face*(1+SHL_rate)^C7632</f>
        <v/>
      </c>
      <c r="G7632">
        <f>Pref_face*(1+Pref_rate)^C7632</f>
        <v/>
      </c>
      <c r="H7632">
        <f>MAX(E7632-F7632-G7632,0)</f>
        <v/>
      </c>
      <c r="I7632">
        <f>MIN(E7632,F7632+G7632)+(1-MgmtPct)*H7632</f>
        <v/>
      </c>
      <c r="J7632">
        <f>IF(I7632/SponsorCost&gt;=RatchetTrigger,1,0)</f>
        <v/>
      </c>
      <c r="K7632">
        <f>IF(J7632=1,MgmtPctRatchet,MgmtPct)</f>
        <v/>
      </c>
      <c r="L7632">
        <f>K7632*H7632</f>
        <v/>
      </c>
      <c r="M7632">
        <f>EXP(-rf*C7632)*L7632</f>
        <v/>
      </c>
      <c r="N7632">
        <f>EXP(-rf*C7632)*E7632</f>
        <v/>
      </c>
    </row>
    <row r="7633">
      <c r="A7633" t="n">
        <v>7625</v>
      </c>
      <c r="B7633">
        <f>RAND()</f>
        <v/>
      </c>
      <c r="C7633">
        <f>IF(B7633&lt;P_3,3,IF(B7633&lt;P_3+P_4,4,5))</f>
        <v/>
      </c>
      <c r="D7633">
        <f>NORM.S.INV(RAND())</f>
        <v/>
      </c>
      <c r="E7633">
        <f>V0*EXP((rf-q_leak-0.5*sigma^2)*C7633+sigma*SQRT(C7633)*D7633)</f>
        <v/>
      </c>
      <c r="F7633">
        <f>SHL_face*(1+SHL_rate)^C7633</f>
        <v/>
      </c>
      <c r="G7633">
        <f>Pref_face*(1+Pref_rate)^C7633</f>
        <v/>
      </c>
      <c r="H7633">
        <f>MAX(E7633-F7633-G7633,0)</f>
        <v/>
      </c>
      <c r="I7633">
        <f>MIN(E7633,F7633+G7633)+(1-MgmtPct)*H7633</f>
        <v/>
      </c>
      <c r="J7633">
        <f>IF(I7633/SponsorCost&gt;=RatchetTrigger,1,0)</f>
        <v/>
      </c>
      <c r="K7633">
        <f>IF(J7633=1,MgmtPctRatchet,MgmtPct)</f>
        <v/>
      </c>
      <c r="L7633">
        <f>K7633*H7633</f>
        <v/>
      </c>
      <c r="M7633">
        <f>EXP(-rf*C7633)*L7633</f>
        <v/>
      </c>
      <c r="N7633">
        <f>EXP(-rf*C7633)*E7633</f>
        <v/>
      </c>
    </row>
    <row r="7634">
      <c r="A7634" t="n">
        <v>7626</v>
      </c>
      <c r="B7634">
        <f>RAND()</f>
        <v/>
      </c>
      <c r="C7634">
        <f>IF(B7634&lt;P_3,3,IF(B7634&lt;P_3+P_4,4,5))</f>
        <v/>
      </c>
      <c r="D7634">
        <f>NORM.S.INV(RAND())</f>
        <v/>
      </c>
      <c r="E7634">
        <f>V0*EXP((rf-q_leak-0.5*sigma^2)*C7634+sigma*SQRT(C7634)*D7634)</f>
        <v/>
      </c>
      <c r="F7634">
        <f>SHL_face*(1+SHL_rate)^C7634</f>
        <v/>
      </c>
      <c r="G7634">
        <f>Pref_face*(1+Pref_rate)^C7634</f>
        <v/>
      </c>
      <c r="H7634">
        <f>MAX(E7634-F7634-G7634,0)</f>
        <v/>
      </c>
      <c r="I7634">
        <f>MIN(E7634,F7634+G7634)+(1-MgmtPct)*H7634</f>
        <v/>
      </c>
      <c r="J7634">
        <f>IF(I7634/SponsorCost&gt;=RatchetTrigger,1,0)</f>
        <v/>
      </c>
      <c r="K7634">
        <f>IF(J7634=1,MgmtPctRatchet,MgmtPct)</f>
        <v/>
      </c>
      <c r="L7634">
        <f>K7634*H7634</f>
        <v/>
      </c>
      <c r="M7634">
        <f>EXP(-rf*C7634)*L7634</f>
        <v/>
      </c>
      <c r="N7634">
        <f>EXP(-rf*C7634)*E7634</f>
        <v/>
      </c>
    </row>
    <row r="7635">
      <c r="A7635" t="n">
        <v>7627</v>
      </c>
      <c r="B7635">
        <f>RAND()</f>
        <v/>
      </c>
      <c r="C7635">
        <f>IF(B7635&lt;P_3,3,IF(B7635&lt;P_3+P_4,4,5))</f>
        <v/>
      </c>
      <c r="D7635">
        <f>NORM.S.INV(RAND())</f>
        <v/>
      </c>
      <c r="E7635">
        <f>V0*EXP((rf-q_leak-0.5*sigma^2)*C7635+sigma*SQRT(C7635)*D7635)</f>
        <v/>
      </c>
      <c r="F7635">
        <f>SHL_face*(1+SHL_rate)^C7635</f>
        <v/>
      </c>
      <c r="G7635">
        <f>Pref_face*(1+Pref_rate)^C7635</f>
        <v/>
      </c>
      <c r="H7635">
        <f>MAX(E7635-F7635-G7635,0)</f>
        <v/>
      </c>
      <c r="I7635">
        <f>MIN(E7635,F7635+G7635)+(1-MgmtPct)*H7635</f>
        <v/>
      </c>
      <c r="J7635">
        <f>IF(I7635/SponsorCost&gt;=RatchetTrigger,1,0)</f>
        <v/>
      </c>
      <c r="K7635">
        <f>IF(J7635=1,MgmtPctRatchet,MgmtPct)</f>
        <v/>
      </c>
      <c r="L7635">
        <f>K7635*H7635</f>
        <v/>
      </c>
      <c r="M7635">
        <f>EXP(-rf*C7635)*L7635</f>
        <v/>
      </c>
      <c r="N7635">
        <f>EXP(-rf*C7635)*E7635</f>
        <v/>
      </c>
    </row>
    <row r="7636">
      <c r="A7636" t="n">
        <v>7628</v>
      </c>
      <c r="B7636">
        <f>RAND()</f>
        <v/>
      </c>
      <c r="C7636">
        <f>IF(B7636&lt;P_3,3,IF(B7636&lt;P_3+P_4,4,5))</f>
        <v/>
      </c>
      <c r="D7636">
        <f>NORM.S.INV(RAND())</f>
        <v/>
      </c>
      <c r="E7636">
        <f>V0*EXP((rf-q_leak-0.5*sigma^2)*C7636+sigma*SQRT(C7636)*D7636)</f>
        <v/>
      </c>
      <c r="F7636">
        <f>SHL_face*(1+SHL_rate)^C7636</f>
        <v/>
      </c>
      <c r="G7636">
        <f>Pref_face*(1+Pref_rate)^C7636</f>
        <v/>
      </c>
      <c r="H7636">
        <f>MAX(E7636-F7636-G7636,0)</f>
        <v/>
      </c>
      <c r="I7636">
        <f>MIN(E7636,F7636+G7636)+(1-MgmtPct)*H7636</f>
        <v/>
      </c>
      <c r="J7636">
        <f>IF(I7636/SponsorCost&gt;=RatchetTrigger,1,0)</f>
        <v/>
      </c>
      <c r="K7636">
        <f>IF(J7636=1,MgmtPctRatchet,MgmtPct)</f>
        <v/>
      </c>
      <c r="L7636">
        <f>K7636*H7636</f>
        <v/>
      </c>
      <c r="M7636">
        <f>EXP(-rf*C7636)*L7636</f>
        <v/>
      </c>
      <c r="N7636">
        <f>EXP(-rf*C7636)*E7636</f>
        <v/>
      </c>
    </row>
    <row r="7637">
      <c r="A7637" t="n">
        <v>7629</v>
      </c>
      <c r="B7637">
        <f>RAND()</f>
        <v/>
      </c>
      <c r="C7637">
        <f>IF(B7637&lt;P_3,3,IF(B7637&lt;P_3+P_4,4,5))</f>
        <v/>
      </c>
      <c r="D7637">
        <f>NORM.S.INV(RAND())</f>
        <v/>
      </c>
      <c r="E7637">
        <f>V0*EXP((rf-q_leak-0.5*sigma^2)*C7637+sigma*SQRT(C7637)*D7637)</f>
        <v/>
      </c>
      <c r="F7637">
        <f>SHL_face*(1+SHL_rate)^C7637</f>
        <v/>
      </c>
      <c r="G7637">
        <f>Pref_face*(1+Pref_rate)^C7637</f>
        <v/>
      </c>
      <c r="H7637">
        <f>MAX(E7637-F7637-G7637,0)</f>
        <v/>
      </c>
      <c r="I7637">
        <f>MIN(E7637,F7637+G7637)+(1-MgmtPct)*H7637</f>
        <v/>
      </c>
      <c r="J7637">
        <f>IF(I7637/SponsorCost&gt;=RatchetTrigger,1,0)</f>
        <v/>
      </c>
      <c r="K7637">
        <f>IF(J7637=1,MgmtPctRatchet,MgmtPct)</f>
        <v/>
      </c>
      <c r="L7637">
        <f>K7637*H7637</f>
        <v/>
      </c>
      <c r="M7637">
        <f>EXP(-rf*C7637)*L7637</f>
        <v/>
      </c>
      <c r="N7637">
        <f>EXP(-rf*C7637)*E7637</f>
        <v/>
      </c>
    </row>
    <row r="7638">
      <c r="A7638" t="n">
        <v>7630</v>
      </c>
      <c r="B7638">
        <f>RAND()</f>
        <v/>
      </c>
      <c r="C7638">
        <f>IF(B7638&lt;P_3,3,IF(B7638&lt;P_3+P_4,4,5))</f>
        <v/>
      </c>
      <c r="D7638">
        <f>NORM.S.INV(RAND())</f>
        <v/>
      </c>
      <c r="E7638">
        <f>V0*EXP((rf-q_leak-0.5*sigma^2)*C7638+sigma*SQRT(C7638)*D7638)</f>
        <v/>
      </c>
      <c r="F7638">
        <f>SHL_face*(1+SHL_rate)^C7638</f>
        <v/>
      </c>
      <c r="G7638">
        <f>Pref_face*(1+Pref_rate)^C7638</f>
        <v/>
      </c>
      <c r="H7638">
        <f>MAX(E7638-F7638-G7638,0)</f>
        <v/>
      </c>
      <c r="I7638">
        <f>MIN(E7638,F7638+G7638)+(1-MgmtPct)*H7638</f>
        <v/>
      </c>
      <c r="J7638">
        <f>IF(I7638/SponsorCost&gt;=RatchetTrigger,1,0)</f>
        <v/>
      </c>
      <c r="K7638">
        <f>IF(J7638=1,MgmtPctRatchet,MgmtPct)</f>
        <v/>
      </c>
      <c r="L7638">
        <f>K7638*H7638</f>
        <v/>
      </c>
      <c r="M7638">
        <f>EXP(-rf*C7638)*L7638</f>
        <v/>
      </c>
      <c r="N7638">
        <f>EXP(-rf*C7638)*E7638</f>
        <v/>
      </c>
    </row>
    <row r="7639">
      <c r="A7639" t="n">
        <v>7631</v>
      </c>
      <c r="B7639">
        <f>RAND()</f>
        <v/>
      </c>
      <c r="C7639">
        <f>IF(B7639&lt;P_3,3,IF(B7639&lt;P_3+P_4,4,5))</f>
        <v/>
      </c>
      <c r="D7639">
        <f>NORM.S.INV(RAND())</f>
        <v/>
      </c>
      <c r="E7639">
        <f>V0*EXP((rf-q_leak-0.5*sigma^2)*C7639+sigma*SQRT(C7639)*D7639)</f>
        <v/>
      </c>
      <c r="F7639">
        <f>SHL_face*(1+SHL_rate)^C7639</f>
        <v/>
      </c>
      <c r="G7639">
        <f>Pref_face*(1+Pref_rate)^C7639</f>
        <v/>
      </c>
      <c r="H7639">
        <f>MAX(E7639-F7639-G7639,0)</f>
        <v/>
      </c>
      <c r="I7639">
        <f>MIN(E7639,F7639+G7639)+(1-MgmtPct)*H7639</f>
        <v/>
      </c>
      <c r="J7639">
        <f>IF(I7639/SponsorCost&gt;=RatchetTrigger,1,0)</f>
        <v/>
      </c>
      <c r="K7639">
        <f>IF(J7639=1,MgmtPctRatchet,MgmtPct)</f>
        <v/>
      </c>
      <c r="L7639">
        <f>K7639*H7639</f>
        <v/>
      </c>
      <c r="M7639">
        <f>EXP(-rf*C7639)*L7639</f>
        <v/>
      </c>
      <c r="N7639">
        <f>EXP(-rf*C7639)*E7639</f>
        <v/>
      </c>
    </row>
    <row r="7640">
      <c r="A7640" t="n">
        <v>7632</v>
      </c>
      <c r="B7640">
        <f>RAND()</f>
        <v/>
      </c>
      <c r="C7640">
        <f>IF(B7640&lt;P_3,3,IF(B7640&lt;P_3+P_4,4,5))</f>
        <v/>
      </c>
      <c r="D7640">
        <f>NORM.S.INV(RAND())</f>
        <v/>
      </c>
      <c r="E7640">
        <f>V0*EXP((rf-q_leak-0.5*sigma^2)*C7640+sigma*SQRT(C7640)*D7640)</f>
        <v/>
      </c>
      <c r="F7640">
        <f>SHL_face*(1+SHL_rate)^C7640</f>
        <v/>
      </c>
      <c r="G7640">
        <f>Pref_face*(1+Pref_rate)^C7640</f>
        <v/>
      </c>
      <c r="H7640">
        <f>MAX(E7640-F7640-G7640,0)</f>
        <v/>
      </c>
      <c r="I7640">
        <f>MIN(E7640,F7640+G7640)+(1-MgmtPct)*H7640</f>
        <v/>
      </c>
      <c r="J7640">
        <f>IF(I7640/SponsorCost&gt;=RatchetTrigger,1,0)</f>
        <v/>
      </c>
      <c r="K7640">
        <f>IF(J7640=1,MgmtPctRatchet,MgmtPct)</f>
        <v/>
      </c>
      <c r="L7640">
        <f>K7640*H7640</f>
        <v/>
      </c>
      <c r="M7640">
        <f>EXP(-rf*C7640)*L7640</f>
        <v/>
      </c>
      <c r="N7640">
        <f>EXP(-rf*C7640)*E7640</f>
        <v/>
      </c>
    </row>
    <row r="7641">
      <c r="A7641" t="n">
        <v>7633</v>
      </c>
      <c r="B7641">
        <f>RAND()</f>
        <v/>
      </c>
      <c r="C7641">
        <f>IF(B7641&lt;P_3,3,IF(B7641&lt;P_3+P_4,4,5))</f>
        <v/>
      </c>
      <c r="D7641">
        <f>NORM.S.INV(RAND())</f>
        <v/>
      </c>
      <c r="E7641">
        <f>V0*EXP((rf-q_leak-0.5*sigma^2)*C7641+sigma*SQRT(C7641)*D7641)</f>
        <v/>
      </c>
      <c r="F7641">
        <f>SHL_face*(1+SHL_rate)^C7641</f>
        <v/>
      </c>
      <c r="G7641">
        <f>Pref_face*(1+Pref_rate)^C7641</f>
        <v/>
      </c>
      <c r="H7641">
        <f>MAX(E7641-F7641-G7641,0)</f>
        <v/>
      </c>
      <c r="I7641">
        <f>MIN(E7641,F7641+G7641)+(1-MgmtPct)*H7641</f>
        <v/>
      </c>
      <c r="J7641">
        <f>IF(I7641/SponsorCost&gt;=RatchetTrigger,1,0)</f>
        <v/>
      </c>
      <c r="K7641">
        <f>IF(J7641=1,MgmtPctRatchet,MgmtPct)</f>
        <v/>
      </c>
      <c r="L7641">
        <f>K7641*H7641</f>
        <v/>
      </c>
      <c r="M7641">
        <f>EXP(-rf*C7641)*L7641</f>
        <v/>
      </c>
      <c r="N7641">
        <f>EXP(-rf*C7641)*E7641</f>
        <v/>
      </c>
    </row>
    <row r="7642">
      <c r="A7642" t="n">
        <v>7634</v>
      </c>
      <c r="B7642">
        <f>RAND()</f>
        <v/>
      </c>
      <c r="C7642">
        <f>IF(B7642&lt;P_3,3,IF(B7642&lt;P_3+P_4,4,5))</f>
        <v/>
      </c>
      <c r="D7642">
        <f>NORM.S.INV(RAND())</f>
        <v/>
      </c>
      <c r="E7642">
        <f>V0*EXP((rf-q_leak-0.5*sigma^2)*C7642+sigma*SQRT(C7642)*D7642)</f>
        <v/>
      </c>
      <c r="F7642">
        <f>SHL_face*(1+SHL_rate)^C7642</f>
        <v/>
      </c>
      <c r="G7642">
        <f>Pref_face*(1+Pref_rate)^C7642</f>
        <v/>
      </c>
      <c r="H7642">
        <f>MAX(E7642-F7642-G7642,0)</f>
        <v/>
      </c>
      <c r="I7642">
        <f>MIN(E7642,F7642+G7642)+(1-MgmtPct)*H7642</f>
        <v/>
      </c>
      <c r="J7642">
        <f>IF(I7642/SponsorCost&gt;=RatchetTrigger,1,0)</f>
        <v/>
      </c>
      <c r="K7642">
        <f>IF(J7642=1,MgmtPctRatchet,MgmtPct)</f>
        <v/>
      </c>
      <c r="L7642">
        <f>K7642*H7642</f>
        <v/>
      </c>
      <c r="M7642">
        <f>EXP(-rf*C7642)*L7642</f>
        <v/>
      </c>
      <c r="N7642">
        <f>EXP(-rf*C7642)*E7642</f>
        <v/>
      </c>
    </row>
    <row r="7643">
      <c r="A7643" t="n">
        <v>7635</v>
      </c>
      <c r="B7643">
        <f>RAND()</f>
        <v/>
      </c>
      <c r="C7643">
        <f>IF(B7643&lt;P_3,3,IF(B7643&lt;P_3+P_4,4,5))</f>
        <v/>
      </c>
      <c r="D7643">
        <f>NORM.S.INV(RAND())</f>
        <v/>
      </c>
      <c r="E7643">
        <f>V0*EXP((rf-q_leak-0.5*sigma^2)*C7643+sigma*SQRT(C7643)*D7643)</f>
        <v/>
      </c>
      <c r="F7643">
        <f>SHL_face*(1+SHL_rate)^C7643</f>
        <v/>
      </c>
      <c r="G7643">
        <f>Pref_face*(1+Pref_rate)^C7643</f>
        <v/>
      </c>
      <c r="H7643">
        <f>MAX(E7643-F7643-G7643,0)</f>
        <v/>
      </c>
      <c r="I7643">
        <f>MIN(E7643,F7643+G7643)+(1-MgmtPct)*H7643</f>
        <v/>
      </c>
      <c r="J7643">
        <f>IF(I7643/SponsorCost&gt;=RatchetTrigger,1,0)</f>
        <v/>
      </c>
      <c r="K7643">
        <f>IF(J7643=1,MgmtPctRatchet,MgmtPct)</f>
        <v/>
      </c>
      <c r="L7643">
        <f>K7643*H7643</f>
        <v/>
      </c>
      <c r="M7643">
        <f>EXP(-rf*C7643)*L7643</f>
        <v/>
      </c>
      <c r="N7643">
        <f>EXP(-rf*C7643)*E7643</f>
        <v/>
      </c>
    </row>
    <row r="7644">
      <c r="A7644" t="n">
        <v>7636</v>
      </c>
      <c r="B7644">
        <f>RAND()</f>
        <v/>
      </c>
      <c r="C7644">
        <f>IF(B7644&lt;P_3,3,IF(B7644&lt;P_3+P_4,4,5))</f>
        <v/>
      </c>
      <c r="D7644">
        <f>NORM.S.INV(RAND())</f>
        <v/>
      </c>
      <c r="E7644">
        <f>V0*EXP((rf-q_leak-0.5*sigma^2)*C7644+sigma*SQRT(C7644)*D7644)</f>
        <v/>
      </c>
      <c r="F7644">
        <f>SHL_face*(1+SHL_rate)^C7644</f>
        <v/>
      </c>
      <c r="G7644">
        <f>Pref_face*(1+Pref_rate)^C7644</f>
        <v/>
      </c>
      <c r="H7644">
        <f>MAX(E7644-F7644-G7644,0)</f>
        <v/>
      </c>
      <c r="I7644">
        <f>MIN(E7644,F7644+G7644)+(1-MgmtPct)*H7644</f>
        <v/>
      </c>
      <c r="J7644">
        <f>IF(I7644/SponsorCost&gt;=RatchetTrigger,1,0)</f>
        <v/>
      </c>
      <c r="K7644">
        <f>IF(J7644=1,MgmtPctRatchet,MgmtPct)</f>
        <v/>
      </c>
      <c r="L7644">
        <f>K7644*H7644</f>
        <v/>
      </c>
      <c r="M7644">
        <f>EXP(-rf*C7644)*L7644</f>
        <v/>
      </c>
      <c r="N7644">
        <f>EXP(-rf*C7644)*E7644</f>
        <v/>
      </c>
    </row>
    <row r="7645">
      <c r="A7645" t="n">
        <v>7637</v>
      </c>
      <c r="B7645">
        <f>RAND()</f>
        <v/>
      </c>
      <c r="C7645">
        <f>IF(B7645&lt;P_3,3,IF(B7645&lt;P_3+P_4,4,5))</f>
        <v/>
      </c>
      <c r="D7645">
        <f>NORM.S.INV(RAND())</f>
        <v/>
      </c>
      <c r="E7645">
        <f>V0*EXP((rf-q_leak-0.5*sigma^2)*C7645+sigma*SQRT(C7645)*D7645)</f>
        <v/>
      </c>
      <c r="F7645">
        <f>SHL_face*(1+SHL_rate)^C7645</f>
        <v/>
      </c>
      <c r="G7645">
        <f>Pref_face*(1+Pref_rate)^C7645</f>
        <v/>
      </c>
      <c r="H7645">
        <f>MAX(E7645-F7645-G7645,0)</f>
        <v/>
      </c>
      <c r="I7645">
        <f>MIN(E7645,F7645+G7645)+(1-MgmtPct)*H7645</f>
        <v/>
      </c>
      <c r="J7645">
        <f>IF(I7645/SponsorCost&gt;=RatchetTrigger,1,0)</f>
        <v/>
      </c>
      <c r="K7645">
        <f>IF(J7645=1,MgmtPctRatchet,MgmtPct)</f>
        <v/>
      </c>
      <c r="L7645">
        <f>K7645*H7645</f>
        <v/>
      </c>
      <c r="M7645">
        <f>EXP(-rf*C7645)*L7645</f>
        <v/>
      </c>
      <c r="N7645">
        <f>EXP(-rf*C7645)*E7645</f>
        <v/>
      </c>
    </row>
    <row r="7646">
      <c r="A7646" t="n">
        <v>7638</v>
      </c>
      <c r="B7646">
        <f>RAND()</f>
        <v/>
      </c>
      <c r="C7646">
        <f>IF(B7646&lt;P_3,3,IF(B7646&lt;P_3+P_4,4,5))</f>
        <v/>
      </c>
      <c r="D7646">
        <f>NORM.S.INV(RAND())</f>
        <v/>
      </c>
      <c r="E7646">
        <f>V0*EXP((rf-q_leak-0.5*sigma^2)*C7646+sigma*SQRT(C7646)*D7646)</f>
        <v/>
      </c>
      <c r="F7646">
        <f>SHL_face*(1+SHL_rate)^C7646</f>
        <v/>
      </c>
      <c r="G7646">
        <f>Pref_face*(1+Pref_rate)^C7646</f>
        <v/>
      </c>
      <c r="H7646">
        <f>MAX(E7646-F7646-G7646,0)</f>
        <v/>
      </c>
      <c r="I7646">
        <f>MIN(E7646,F7646+G7646)+(1-MgmtPct)*H7646</f>
        <v/>
      </c>
      <c r="J7646">
        <f>IF(I7646/SponsorCost&gt;=RatchetTrigger,1,0)</f>
        <v/>
      </c>
      <c r="K7646">
        <f>IF(J7646=1,MgmtPctRatchet,MgmtPct)</f>
        <v/>
      </c>
      <c r="L7646">
        <f>K7646*H7646</f>
        <v/>
      </c>
      <c r="M7646">
        <f>EXP(-rf*C7646)*L7646</f>
        <v/>
      </c>
      <c r="N7646">
        <f>EXP(-rf*C7646)*E7646</f>
        <v/>
      </c>
    </row>
    <row r="7647">
      <c r="A7647" t="n">
        <v>7639</v>
      </c>
      <c r="B7647">
        <f>RAND()</f>
        <v/>
      </c>
      <c r="C7647">
        <f>IF(B7647&lt;P_3,3,IF(B7647&lt;P_3+P_4,4,5))</f>
        <v/>
      </c>
      <c r="D7647">
        <f>NORM.S.INV(RAND())</f>
        <v/>
      </c>
      <c r="E7647">
        <f>V0*EXP((rf-q_leak-0.5*sigma^2)*C7647+sigma*SQRT(C7647)*D7647)</f>
        <v/>
      </c>
      <c r="F7647">
        <f>SHL_face*(1+SHL_rate)^C7647</f>
        <v/>
      </c>
      <c r="G7647">
        <f>Pref_face*(1+Pref_rate)^C7647</f>
        <v/>
      </c>
      <c r="H7647">
        <f>MAX(E7647-F7647-G7647,0)</f>
        <v/>
      </c>
      <c r="I7647">
        <f>MIN(E7647,F7647+G7647)+(1-MgmtPct)*H7647</f>
        <v/>
      </c>
      <c r="J7647">
        <f>IF(I7647/SponsorCost&gt;=RatchetTrigger,1,0)</f>
        <v/>
      </c>
      <c r="K7647">
        <f>IF(J7647=1,MgmtPctRatchet,MgmtPct)</f>
        <v/>
      </c>
      <c r="L7647">
        <f>K7647*H7647</f>
        <v/>
      </c>
      <c r="M7647">
        <f>EXP(-rf*C7647)*L7647</f>
        <v/>
      </c>
      <c r="N7647">
        <f>EXP(-rf*C7647)*E7647</f>
        <v/>
      </c>
    </row>
    <row r="7648">
      <c r="A7648" t="n">
        <v>7640</v>
      </c>
      <c r="B7648">
        <f>RAND()</f>
        <v/>
      </c>
      <c r="C7648">
        <f>IF(B7648&lt;P_3,3,IF(B7648&lt;P_3+P_4,4,5))</f>
        <v/>
      </c>
      <c r="D7648">
        <f>NORM.S.INV(RAND())</f>
        <v/>
      </c>
      <c r="E7648">
        <f>V0*EXP((rf-q_leak-0.5*sigma^2)*C7648+sigma*SQRT(C7648)*D7648)</f>
        <v/>
      </c>
      <c r="F7648">
        <f>SHL_face*(1+SHL_rate)^C7648</f>
        <v/>
      </c>
      <c r="G7648">
        <f>Pref_face*(1+Pref_rate)^C7648</f>
        <v/>
      </c>
      <c r="H7648">
        <f>MAX(E7648-F7648-G7648,0)</f>
        <v/>
      </c>
      <c r="I7648">
        <f>MIN(E7648,F7648+G7648)+(1-MgmtPct)*H7648</f>
        <v/>
      </c>
      <c r="J7648">
        <f>IF(I7648/SponsorCost&gt;=RatchetTrigger,1,0)</f>
        <v/>
      </c>
      <c r="K7648">
        <f>IF(J7648=1,MgmtPctRatchet,MgmtPct)</f>
        <v/>
      </c>
      <c r="L7648">
        <f>K7648*H7648</f>
        <v/>
      </c>
      <c r="M7648">
        <f>EXP(-rf*C7648)*L7648</f>
        <v/>
      </c>
      <c r="N7648">
        <f>EXP(-rf*C7648)*E7648</f>
        <v/>
      </c>
    </row>
    <row r="7649">
      <c r="A7649" t="n">
        <v>7641</v>
      </c>
      <c r="B7649">
        <f>RAND()</f>
        <v/>
      </c>
      <c r="C7649">
        <f>IF(B7649&lt;P_3,3,IF(B7649&lt;P_3+P_4,4,5))</f>
        <v/>
      </c>
      <c r="D7649">
        <f>NORM.S.INV(RAND())</f>
        <v/>
      </c>
      <c r="E7649">
        <f>V0*EXP((rf-q_leak-0.5*sigma^2)*C7649+sigma*SQRT(C7649)*D7649)</f>
        <v/>
      </c>
      <c r="F7649">
        <f>SHL_face*(1+SHL_rate)^C7649</f>
        <v/>
      </c>
      <c r="G7649">
        <f>Pref_face*(1+Pref_rate)^C7649</f>
        <v/>
      </c>
      <c r="H7649">
        <f>MAX(E7649-F7649-G7649,0)</f>
        <v/>
      </c>
      <c r="I7649">
        <f>MIN(E7649,F7649+G7649)+(1-MgmtPct)*H7649</f>
        <v/>
      </c>
      <c r="J7649">
        <f>IF(I7649/SponsorCost&gt;=RatchetTrigger,1,0)</f>
        <v/>
      </c>
      <c r="K7649">
        <f>IF(J7649=1,MgmtPctRatchet,MgmtPct)</f>
        <v/>
      </c>
      <c r="L7649">
        <f>K7649*H7649</f>
        <v/>
      </c>
      <c r="M7649">
        <f>EXP(-rf*C7649)*L7649</f>
        <v/>
      </c>
      <c r="N7649">
        <f>EXP(-rf*C7649)*E7649</f>
        <v/>
      </c>
    </row>
    <row r="7650">
      <c r="A7650" t="n">
        <v>7642</v>
      </c>
      <c r="B7650">
        <f>RAND()</f>
        <v/>
      </c>
      <c r="C7650">
        <f>IF(B7650&lt;P_3,3,IF(B7650&lt;P_3+P_4,4,5))</f>
        <v/>
      </c>
      <c r="D7650">
        <f>NORM.S.INV(RAND())</f>
        <v/>
      </c>
      <c r="E7650">
        <f>V0*EXP((rf-q_leak-0.5*sigma^2)*C7650+sigma*SQRT(C7650)*D7650)</f>
        <v/>
      </c>
      <c r="F7650">
        <f>SHL_face*(1+SHL_rate)^C7650</f>
        <v/>
      </c>
      <c r="G7650">
        <f>Pref_face*(1+Pref_rate)^C7650</f>
        <v/>
      </c>
      <c r="H7650">
        <f>MAX(E7650-F7650-G7650,0)</f>
        <v/>
      </c>
      <c r="I7650">
        <f>MIN(E7650,F7650+G7650)+(1-MgmtPct)*H7650</f>
        <v/>
      </c>
      <c r="J7650">
        <f>IF(I7650/SponsorCost&gt;=RatchetTrigger,1,0)</f>
        <v/>
      </c>
      <c r="K7650">
        <f>IF(J7650=1,MgmtPctRatchet,MgmtPct)</f>
        <v/>
      </c>
      <c r="L7650">
        <f>K7650*H7650</f>
        <v/>
      </c>
      <c r="M7650">
        <f>EXP(-rf*C7650)*L7650</f>
        <v/>
      </c>
      <c r="N7650">
        <f>EXP(-rf*C7650)*E7650</f>
        <v/>
      </c>
    </row>
    <row r="7651">
      <c r="A7651" t="n">
        <v>7643</v>
      </c>
      <c r="B7651">
        <f>RAND()</f>
        <v/>
      </c>
      <c r="C7651">
        <f>IF(B7651&lt;P_3,3,IF(B7651&lt;P_3+P_4,4,5))</f>
        <v/>
      </c>
      <c r="D7651">
        <f>NORM.S.INV(RAND())</f>
        <v/>
      </c>
      <c r="E7651">
        <f>V0*EXP((rf-q_leak-0.5*sigma^2)*C7651+sigma*SQRT(C7651)*D7651)</f>
        <v/>
      </c>
      <c r="F7651">
        <f>SHL_face*(1+SHL_rate)^C7651</f>
        <v/>
      </c>
      <c r="G7651">
        <f>Pref_face*(1+Pref_rate)^C7651</f>
        <v/>
      </c>
      <c r="H7651">
        <f>MAX(E7651-F7651-G7651,0)</f>
        <v/>
      </c>
      <c r="I7651">
        <f>MIN(E7651,F7651+G7651)+(1-MgmtPct)*H7651</f>
        <v/>
      </c>
      <c r="J7651">
        <f>IF(I7651/SponsorCost&gt;=RatchetTrigger,1,0)</f>
        <v/>
      </c>
      <c r="K7651">
        <f>IF(J7651=1,MgmtPctRatchet,MgmtPct)</f>
        <v/>
      </c>
      <c r="L7651">
        <f>K7651*H7651</f>
        <v/>
      </c>
      <c r="M7651">
        <f>EXP(-rf*C7651)*L7651</f>
        <v/>
      </c>
      <c r="N7651">
        <f>EXP(-rf*C7651)*E7651</f>
        <v/>
      </c>
    </row>
    <row r="7652">
      <c r="A7652" t="n">
        <v>7644</v>
      </c>
      <c r="B7652">
        <f>RAND()</f>
        <v/>
      </c>
      <c r="C7652">
        <f>IF(B7652&lt;P_3,3,IF(B7652&lt;P_3+P_4,4,5))</f>
        <v/>
      </c>
      <c r="D7652">
        <f>NORM.S.INV(RAND())</f>
        <v/>
      </c>
      <c r="E7652">
        <f>V0*EXP((rf-q_leak-0.5*sigma^2)*C7652+sigma*SQRT(C7652)*D7652)</f>
        <v/>
      </c>
      <c r="F7652">
        <f>SHL_face*(1+SHL_rate)^C7652</f>
        <v/>
      </c>
      <c r="G7652">
        <f>Pref_face*(1+Pref_rate)^C7652</f>
        <v/>
      </c>
      <c r="H7652">
        <f>MAX(E7652-F7652-G7652,0)</f>
        <v/>
      </c>
      <c r="I7652">
        <f>MIN(E7652,F7652+G7652)+(1-MgmtPct)*H7652</f>
        <v/>
      </c>
      <c r="J7652">
        <f>IF(I7652/SponsorCost&gt;=RatchetTrigger,1,0)</f>
        <v/>
      </c>
      <c r="K7652">
        <f>IF(J7652=1,MgmtPctRatchet,MgmtPct)</f>
        <v/>
      </c>
      <c r="L7652">
        <f>K7652*H7652</f>
        <v/>
      </c>
      <c r="M7652">
        <f>EXP(-rf*C7652)*L7652</f>
        <v/>
      </c>
      <c r="N7652">
        <f>EXP(-rf*C7652)*E7652</f>
        <v/>
      </c>
    </row>
    <row r="7653">
      <c r="A7653" t="n">
        <v>7645</v>
      </c>
      <c r="B7653">
        <f>RAND()</f>
        <v/>
      </c>
      <c r="C7653">
        <f>IF(B7653&lt;P_3,3,IF(B7653&lt;P_3+P_4,4,5))</f>
        <v/>
      </c>
      <c r="D7653">
        <f>NORM.S.INV(RAND())</f>
        <v/>
      </c>
      <c r="E7653">
        <f>V0*EXP((rf-q_leak-0.5*sigma^2)*C7653+sigma*SQRT(C7653)*D7653)</f>
        <v/>
      </c>
      <c r="F7653">
        <f>SHL_face*(1+SHL_rate)^C7653</f>
        <v/>
      </c>
      <c r="G7653">
        <f>Pref_face*(1+Pref_rate)^C7653</f>
        <v/>
      </c>
      <c r="H7653">
        <f>MAX(E7653-F7653-G7653,0)</f>
        <v/>
      </c>
      <c r="I7653">
        <f>MIN(E7653,F7653+G7653)+(1-MgmtPct)*H7653</f>
        <v/>
      </c>
      <c r="J7653">
        <f>IF(I7653/SponsorCost&gt;=RatchetTrigger,1,0)</f>
        <v/>
      </c>
      <c r="K7653">
        <f>IF(J7653=1,MgmtPctRatchet,MgmtPct)</f>
        <v/>
      </c>
      <c r="L7653">
        <f>K7653*H7653</f>
        <v/>
      </c>
      <c r="M7653">
        <f>EXP(-rf*C7653)*L7653</f>
        <v/>
      </c>
      <c r="N7653">
        <f>EXP(-rf*C7653)*E7653</f>
        <v/>
      </c>
    </row>
    <row r="7654">
      <c r="A7654" t="n">
        <v>7646</v>
      </c>
      <c r="B7654">
        <f>RAND()</f>
        <v/>
      </c>
      <c r="C7654">
        <f>IF(B7654&lt;P_3,3,IF(B7654&lt;P_3+P_4,4,5))</f>
        <v/>
      </c>
      <c r="D7654">
        <f>NORM.S.INV(RAND())</f>
        <v/>
      </c>
      <c r="E7654">
        <f>V0*EXP((rf-q_leak-0.5*sigma^2)*C7654+sigma*SQRT(C7654)*D7654)</f>
        <v/>
      </c>
      <c r="F7654">
        <f>SHL_face*(1+SHL_rate)^C7654</f>
        <v/>
      </c>
      <c r="G7654">
        <f>Pref_face*(1+Pref_rate)^C7654</f>
        <v/>
      </c>
      <c r="H7654">
        <f>MAX(E7654-F7654-G7654,0)</f>
        <v/>
      </c>
      <c r="I7654">
        <f>MIN(E7654,F7654+G7654)+(1-MgmtPct)*H7654</f>
        <v/>
      </c>
      <c r="J7654">
        <f>IF(I7654/SponsorCost&gt;=RatchetTrigger,1,0)</f>
        <v/>
      </c>
      <c r="K7654">
        <f>IF(J7654=1,MgmtPctRatchet,MgmtPct)</f>
        <v/>
      </c>
      <c r="L7654">
        <f>K7654*H7654</f>
        <v/>
      </c>
      <c r="M7654">
        <f>EXP(-rf*C7654)*L7654</f>
        <v/>
      </c>
      <c r="N7654">
        <f>EXP(-rf*C7654)*E7654</f>
        <v/>
      </c>
    </row>
    <row r="7655">
      <c r="A7655" t="n">
        <v>7647</v>
      </c>
      <c r="B7655">
        <f>RAND()</f>
        <v/>
      </c>
      <c r="C7655">
        <f>IF(B7655&lt;P_3,3,IF(B7655&lt;P_3+P_4,4,5))</f>
        <v/>
      </c>
      <c r="D7655">
        <f>NORM.S.INV(RAND())</f>
        <v/>
      </c>
      <c r="E7655">
        <f>V0*EXP((rf-q_leak-0.5*sigma^2)*C7655+sigma*SQRT(C7655)*D7655)</f>
        <v/>
      </c>
      <c r="F7655">
        <f>SHL_face*(1+SHL_rate)^C7655</f>
        <v/>
      </c>
      <c r="G7655">
        <f>Pref_face*(1+Pref_rate)^C7655</f>
        <v/>
      </c>
      <c r="H7655">
        <f>MAX(E7655-F7655-G7655,0)</f>
        <v/>
      </c>
      <c r="I7655">
        <f>MIN(E7655,F7655+G7655)+(1-MgmtPct)*H7655</f>
        <v/>
      </c>
      <c r="J7655">
        <f>IF(I7655/SponsorCost&gt;=RatchetTrigger,1,0)</f>
        <v/>
      </c>
      <c r="K7655">
        <f>IF(J7655=1,MgmtPctRatchet,MgmtPct)</f>
        <v/>
      </c>
      <c r="L7655">
        <f>K7655*H7655</f>
        <v/>
      </c>
      <c r="M7655">
        <f>EXP(-rf*C7655)*L7655</f>
        <v/>
      </c>
      <c r="N7655">
        <f>EXP(-rf*C7655)*E7655</f>
        <v/>
      </c>
    </row>
    <row r="7656">
      <c r="A7656" t="n">
        <v>7648</v>
      </c>
      <c r="B7656">
        <f>RAND()</f>
        <v/>
      </c>
      <c r="C7656">
        <f>IF(B7656&lt;P_3,3,IF(B7656&lt;P_3+P_4,4,5))</f>
        <v/>
      </c>
      <c r="D7656">
        <f>NORM.S.INV(RAND())</f>
        <v/>
      </c>
      <c r="E7656">
        <f>V0*EXP((rf-q_leak-0.5*sigma^2)*C7656+sigma*SQRT(C7656)*D7656)</f>
        <v/>
      </c>
      <c r="F7656">
        <f>SHL_face*(1+SHL_rate)^C7656</f>
        <v/>
      </c>
      <c r="G7656">
        <f>Pref_face*(1+Pref_rate)^C7656</f>
        <v/>
      </c>
      <c r="H7656">
        <f>MAX(E7656-F7656-G7656,0)</f>
        <v/>
      </c>
      <c r="I7656">
        <f>MIN(E7656,F7656+G7656)+(1-MgmtPct)*H7656</f>
        <v/>
      </c>
      <c r="J7656">
        <f>IF(I7656/SponsorCost&gt;=RatchetTrigger,1,0)</f>
        <v/>
      </c>
      <c r="K7656">
        <f>IF(J7656=1,MgmtPctRatchet,MgmtPct)</f>
        <v/>
      </c>
      <c r="L7656">
        <f>K7656*H7656</f>
        <v/>
      </c>
      <c r="M7656">
        <f>EXP(-rf*C7656)*L7656</f>
        <v/>
      </c>
      <c r="N7656">
        <f>EXP(-rf*C7656)*E7656</f>
        <v/>
      </c>
    </row>
    <row r="7657">
      <c r="A7657" t="n">
        <v>7649</v>
      </c>
      <c r="B7657">
        <f>RAND()</f>
        <v/>
      </c>
      <c r="C7657">
        <f>IF(B7657&lt;P_3,3,IF(B7657&lt;P_3+P_4,4,5))</f>
        <v/>
      </c>
      <c r="D7657">
        <f>NORM.S.INV(RAND())</f>
        <v/>
      </c>
      <c r="E7657">
        <f>V0*EXP((rf-q_leak-0.5*sigma^2)*C7657+sigma*SQRT(C7657)*D7657)</f>
        <v/>
      </c>
      <c r="F7657">
        <f>SHL_face*(1+SHL_rate)^C7657</f>
        <v/>
      </c>
      <c r="G7657">
        <f>Pref_face*(1+Pref_rate)^C7657</f>
        <v/>
      </c>
      <c r="H7657">
        <f>MAX(E7657-F7657-G7657,0)</f>
        <v/>
      </c>
      <c r="I7657">
        <f>MIN(E7657,F7657+G7657)+(1-MgmtPct)*H7657</f>
        <v/>
      </c>
      <c r="J7657">
        <f>IF(I7657/SponsorCost&gt;=RatchetTrigger,1,0)</f>
        <v/>
      </c>
      <c r="K7657">
        <f>IF(J7657=1,MgmtPctRatchet,MgmtPct)</f>
        <v/>
      </c>
      <c r="L7657">
        <f>K7657*H7657</f>
        <v/>
      </c>
      <c r="M7657">
        <f>EXP(-rf*C7657)*L7657</f>
        <v/>
      </c>
      <c r="N7657">
        <f>EXP(-rf*C7657)*E7657</f>
        <v/>
      </c>
    </row>
    <row r="7658">
      <c r="A7658" t="n">
        <v>7650</v>
      </c>
      <c r="B7658">
        <f>RAND()</f>
        <v/>
      </c>
      <c r="C7658">
        <f>IF(B7658&lt;P_3,3,IF(B7658&lt;P_3+P_4,4,5))</f>
        <v/>
      </c>
      <c r="D7658">
        <f>NORM.S.INV(RAND())</f>
        <v/>
      </c>
      <c r="E7658">
        <f>V0*EXP((rf-q_leak-0.5*sigma^2)*C7658+sigma*SQRT(C7658)*D7658)</f>
        <v/>
      </c>
      <c r="F7658">
        <f>SHL_face*(1+SHL_rate)^C7658</f>
        <v/>
      </c>
      <c r="G7658">
        <f>Pref_face*(1+Pref_rate)^C7658</f>
        <v/>
      </c>
      <c r="H7658">
        <f>MAX(E7658-F7658-G7658,0)</f>
        <v/>
      </c>
      <c r="I7658">
        <f>MIN(E7658,F7658+G7658)+(1-MgmtPct)*H7658</f>
        <v/>
      </c>
      <c r="J7658">
        <f>IF(I7658/SponsorCost&gt;=RatchetTrigger,1,0)</f>
        <v/>
      </c>
      <c r="K7658">
        <f>IF(J7658=1,MgmtPctRatchet,MgmtPct)</f>
        <v/>
      </c>
      <c r="L7658">
        <f>K7658*H7658</f>
        <v/>
      </c>
      <c r="M7658">
        <f>EXP(-rf*C7658)*L7658</f>
        <v/>
      </c>
      <c r="N7658">
        <f>EXP(-rf*C7658)*E7658</f>
        <v/>
      </c>
    </row>
    <row r="7659">
      <c r="A7659" t="n">
        <v>7651</v>
      </c>
      <c r="B7659">
        <f>RAND()</f>
        <v/>
      </c>
      <c r="C7659">
        <f>IF(B7659&lt;P_3,3,IF(B7659&lt;P_3+P_4,4,5))</f>
        <v/>
      </c>
      <c r="D7659">
        <f>NORM.S.INV(RAND())</f>
        <v/>
      </c>
      <c r="E7659">
        <f>V0*EXP((rf-q_leak-0.5*sigma^2)*C7659+sigma*SQRT(C7659)*D7659)</f>
        <v/>
      </c>
      <c r="F7659">
        <f>SHL_face*(1+SHL_rate)^C7659</f>
        <v/>
      </c>
      <c r="G7659">
        <f>Pref_face*(1+Pref_rate)^C7659</f>
        <v/>
      </c>
      <c r="H7659">
        <f>MAX(E7659-F7659-G7659,0)</f>
        <v/>
      </c>
      <c r="I7659">
        <f>MIN(E7659,F7659+G7659)+(1-MgmtPct)*H7659</f>
        <v/>
      </c>
      <c r="J7659">
        <f>IF(I7659/SponsorCost&gt;=RatchetTrigger,1,0)</f>
        <v/>
      </c>
      <c r="K7659">
        <f>IF(J7659=1,MgmtPctRatchet,MgmtPct)</f>
        <v/>
      </c>
      <c r="L7659">
        <f>K7659*H7659</f>
        <v/>
      </c>
      <c r="M7659">
        <f>EXP(-rf*C7659)*L7659</f>
        <v/>
      </c>
      <c r="N7659">
        <f>EXP(-rf*C7659)*E7659</f>
        <v/>
      </c>
    </row>
    <row r="7660">
      <c r="A7660" t="n">
        <v>7652</v>
      </c>
      <c r="B7660">
        <f>RAND()</f>
        <v/>
      </c>
      <c r="C7660">
        <f>IF(B7660&lt;P_3,3,IF(B7660&lt;P_3+P_4,4,5))</f>
        <v/>
      </c>
      <c r="D7660">
        <f>NORM.S.INV(RAND())</f>
        <v/>
      </c>
      <c r="E7660">
        <f>V0*EXP((rf-q_leak-0.5*sigma^2)*C7660+sigma*SQRT(C7660)*D7660)</f>
        <v/>
      </c>
      <c r="F7660">
        <f>SHL_face*(1+SHL_rate)^C7660</f>
        <v/>
      </c>
      <c r="G7660">
        <f>Pref_face*(1+Pref_rate)^C7660</f>
        <v/>
      </c>
      <c r="H7660">
        <f>MAX(E7660-F7660-G7660,0)</f>
        <v/>
      </c>
      <c r="I7660">
        <f>MIN(E7660,F7660+G7660)+(1-MgmtPct)*H7660</f>
        <v/>
      </c>
      <c r="J7660">
        <f>IF(I7660/SponsorCost&gt;=RatchetTrigger,1,0)</f>
        <v/>
      </c>
      <c r="K7660">
        <f>IF(J7660=1,MgmtPctRatchet,MgmtPct)</f>
        <v/>
      </c>
      <c r="L7660">
        <f>K7660*H7660</f>
        <v/>
      </c>
      <c r="M7660">
        <f>EXP(-rf*C7660)*L7660</f>
        <v/>
      </c>
      <c r="N7660">
        <f>EXP(-rf*C7660)*E7660</f>
        <v/>
      </c>
    </row>
    <row r="7661">
      <c r="A7661" t="n">
        <v>7653</v>
      </c>
      <c r="B7661">
        <f>RAND()</f>
        <v/>
      </c>
      <c r="C7661">
        <f>IF(B7661&lt;P_3,3,IF(B7661&lt;P_3+P_4,4,5))</f>
        <v/>
      </c>
      <c r="D7661">
        <f>NORM.S.INV(RAND())</f>
        <v/>
      </c>
      <c r="E7661">
        <f>V0*EXP((rf-q_leak-0.5*sigma^2)*C7661+sigma*SQRT(C7661)*D7661)</f>
        <v/>
      </c>
      <c r="F7661">
        <f>SHL_face*(1+SHL_rate)^C7661</f>
        <v/>
      </c>
      <c r="G7661">
        <f>Pref_face*(1+Pref_rate)^C7661</f>
        <v/>
      </c>
      <c r="H7661">
        <f>MAX(E7661-F7661-G7661,0)</f>
        <v/>
      </c>
      <c r="I7661">
        <f>MIN(E7661,F7661+G7661)+(1-MgmtPct)*H7661</f>
        <v/>
      </c>
      <c r="J7661">
        <f>IF(I7661/SponsorCost&gt;=RatchetTrigger,1,0)</f>
        <v/>
      </c>
      <c r="K7661">
        <f>IF(J7661=1,MgmtPctRatchet,MgmtPct)</f>
        <v/>
      </c>
      <c r="L7661">
        <f>K7661*H7661</f>
        <v/>
      </c>
      <c r="M7661">
        <f>EXP(-rf*C7661)*L7661</f>
        <v/>
      </c>
      <c r="N7661">
        <f>EXP(-rf*C7661)*E7661</f>
        <v/>
      </c>
    </row>
    <row r="7662">
      <c r="A7662" t="n">
        <v>7654</v>
      </c>
      <c r="B7662">
        <f>RAND()</f>
        <v/>
      </c>
      <c r="C7662">
        <f>IF(B7662&lt;P_3,3,IF(B7662&lt;P_3+P_4,4,5))</f>
        <v/>
      </c>
      <c r="D7662">
        <f>NORM.S.INV(RAND())</f>
        <v/>
      </c>
      <c r="E7662">
        <f>V0*EXP((rf-q_leak-0.5*sigma^2)*C7662+sigma*SQRT(C7662)*D7662)</f>
        <v/>
      </c>
      <c r="F7662">
        <f>SHL_face*(1+SHL_rate)^C7662</f>
        <v/>
      </c>
      <c r="G7662">
        <f>Pref_face*(1+Pref_rate)^C7662</f>
        <v/>
      </c>
      <c r="H7662">
        <f>MAX(E7662-F7662-G7662,0)</f>
        <v/>
      </c>
      <c r="I7662">
        <f>MIN(E7662,F7662+G7662)+(1-MgmtPct)*H7662</f>
        <v/>
      </c>
      <c r="J7662">
        <f>IF(I7662/SponsorCost&gt;=RatchetTrigger,1,0)</f>
        <v/>
      </c>
      <c r="K7662">
        <f>IF(J7662=1,MgmtPctRatchet,MgmtPct)</f>
        <v/>
      </c>
      <c r="L7662">
        <f>K7662*H7662</f>
        <v/>
      </c>
      <c r="M7662">
        <f>EXP(-rf*C7662)*L7662</f>
        <v/>
      </c>
      <c r="N7662">
        <f>EXP(-rf*C7662)*E7662</f>
        <v/>
      </c>
    </row>
    <row r="7663">
      <c r="A7663" t="n">
        <v>7655</v>
      </c>
      <c r="B7663">
        <f>RAND()</f>
        <v/>
      </c>
      <c r="C7663">
        <f>IF(B7663&lt;P_3,3,IF(B7663&lt;P_3+P_4,4,5))</f>
        <v/>
      </c>
      <c r="D7663">
        <f>NORM.S.INV(RAND())</f>
        <v/>
      </c>
      <c r="E7663">
        <f>V0*EXP((rf-q_leak-0.5*sigma^2)*C7663+sigma*SQRT(C7663)*D7663)</f>
        <v/>
      </c>
      <c r="F7663">
        <f>SHL_face*(1+SHL_rate)^C7663</f>
        <v/>
      </c>
      <c r="G7663">
        <f>Pref_face*(1+Pref_rate)^C7663</f>
        <v/>
      </c>
      <c r="H7663">
        <f>MAX(E7663-F7663-G7663,0)</f>
        <v/>
      </c>
      <c r="I7663">
        <f>MIN(E7663,F7663+G7663)+(1-MgmtPct)*H7663</f>
        <v/>
      </c>
      <c r="J7663">
        <f>IF(I7663/SponsorCost&gt;=RatchetTrigger,1,0)</f>
        <v/>
      </c>
      <c r="K7663">
        <f>IF(J7663=1,MgmtPctRatchet,MgmtPct)</f>
        <v/>
      </c>
      <c r="L7663">
        <f>K7663*H7663</f>
        <v/>
      </c>
      <c r="M7663">
        <f>EXP(-rf*C7663)*L7663</f>
        <v/>
      </c>
      <c r="N7663">
        <f>EXP(-rf*C7663)*E7663</f>
        <v/>
      </c>
    </row>
    <row r="7664">
      <c r="A7664" t="n">
        <v>7656</v>
      </c>
      <c r="B7664">
        <f>RAND()</f>
        <v/>
      </c>
      <c r="C7664">
        <f>IF(B7664&lt;P_3,3,IF(B7664&lt;P_3+P_4,4,5))</f>
        <v/>
      </c>
      <c r="D7664">
        <f>NORM.S.INV(RAND())</f>
        <v/>
      </c>
      <c r="E7664">
        <f>V0*EXP((rf-q_leak-0.5*sigma^2)*C7664+sigma*SQRT(C7664)*D7664)</f>
        <v/>
      </c>
      <c r="F7664">
        <f>SHL_face*(1+SHL_rate)^C7664</f>
        <v/>
      </c>
      <c r="G7664">
        <f>Pref_face*(1+Pref_rate)^C7664</f>
        <v/>
      </c>
      <c r="H7664">
        <f>MAX(E7664-F7664-G7664,0)</f>
        <v/>
      </c>
      <c r="I7664">
        <f>MIN(E7664,F7664+G7664)+(1-MgmtPct)*H7664</f>
        <v/>
      </c>
      <c r="J7664">
        <f>IF(I7664/SponsorCost&gt;=RatchetTrigger,1,0)</f>
        <v/>
      </c>
      <c r="K7664">
        <f>IF(J7664=1,MgmtPctRatchet,MgmtPct)</f>
        <v/>
      </c>
      <c r="L7664">
        <f>K7664*H7664</f>
        <v/>
      </c>
      <c r="M7664">
        <f>EXP(-rf*C7664)*L7664</f>
        <v/>
      </c>
      <c r="N7664">
        <f>EXP(-rf*C7664)*E7664</f>
        <v/>
      </c>
    </row>
    <row r="7665">
      <c r="A7665" t="n">
        <v>7657</v>
      </c>
      <c r="B7665">
        <f>RAND()</f>
        <v/>
      </c>
      <c r="C7665">
        <f>IF(B7665&lt;P_3,3,IF(B7665&lt;P_3+P_4,4,5))</f>
        <v/>
      </c>
      <c r="D7665">
        <f>NORM.S.INV(RAND())</f>
        <v/>
      </c>
      <c r="E7665">
        <f>V0*EXP((rf-q_leak-0.5*sigma^2)*C7665+sigma*SQRT(C7665)*D7665)</f>
        <v/>
      </c>
      <c r="F7665">
        <f>SHL_face*(1+SHL_rate)^C7665</f>
        <v/>
      </c>
      <c r="G7665">
        <f>Pref_face*(1+Pref_rate)^C7665</f>
        <v/>
      </c>
      <c r="H7665">
        <f>MAX(E7665-F7665-G7665,0)</f>
        <v/>
      </c>
      <c r="I7665">
        <f>MIN(E7665,F7665+G7665)+(1-MgmtPct)*H7665</f>
        <v/>
      </c>
      <c r="J7665">
        <f>IF(I7665/SponsorCost&gt;=RatchetTrigger,1,0)</f>
        <v/>
      </c>
      <c r="K7665">
        <f>IF(J7665=1,MgmtPctRatchet,MgmtPct)</f>
        <v/>
      </c>
      <c r="L7665">
        <f>K7665*H7665</f>
        <v/>
      </c>
      <c r="M7665">
        <f>EXP(-rf*C7665)*L7665</f>
        <v/>
      </c>
      <c r="N7665">
        <f>EXP(-rf*C7665)*E7665</f>
        <v/>
      </c>
    </row>
    <row r="7666">
      <c r="A7666" t="n">
        <v>7658</v>
      </c>
      <c r="B7666">
        <f>RAND()</f>
        <v/>
      </c>
      <c r="C7666">
        <f>IF(B7666&lt;P_3,3,IF(B7666&lt;P_3+P_4,4,5))</f>
        <v/>
      </c>
      <c r="D7666">
        <f>NORM.S.INV(RAND())</f>
        <v/>
      </c>
      <c r="E7666">
        <f>V0*EXP((rf-q_leak-0.5*sigma^2)*C7666+sigma*SQRT(C7666)*D7666)</f>
        <v/>
      </c>
      <c r="F7666">
        <f>SHL_face*(1+SHL_rate)^C7666</f>
        <v/>
      </c>
      <c r="G7666">
        <f>Pref_face*(1+Pref_rate)^C7666</f>
        <v/>
      </c>
      <c r="H7666">
        <f>MAX(E7666-F7666-G7666,0)</f>
        <v/>
      </c>
      <c r="I7666">
        <f>MIN(E7666,F7666+G7666)+(1-MgmtPct)*H7666</f>
        <v/>
      </c>
      <c r="J7666">
        <f>IF(I7666/SponsorCost&gt;=RatchetTrigger,1,0)</f>
        <v/>
      </c>
      <c r="K7666">
        <f>IF(J7666=1,MgmtPctRatchet,MgmtPct)</f>
        <v/>
      </c>
      <c r="L7666">
        <f>K7666*H7666</f>
        <v/>
      </c>
      <c r="M7666">
        <f>EXP(-rf*C7666)*L7666</f>
        <v/>
      </c>
      <c r="N7666">
        <f>EXP(-rf*C7666)*E7666</f>
        <v/>
      </c>
    </row>
    <row r="7667">
      <c r="A7667" t="n">
        <v>7659</v>
      </c>
      <c r="B7667">
        <f>RAND()</f>
        <v/>
      </c>
      <c r="C7667">
        <f>IF(B7667&lt;P_3,3,IF(B7667&lt;P_3+P_4,4,5))</f>
        <v/>
      </c>
      <c r="D7667">
        <f>NORM.S.INV(RAND())</f>
        <v/>
      </c>
      <c r="E7667">
        <f>V0*EXP((rf-q_leak-0.5*sigma^2)*C7667+sigma*SQRT(C7667)*D7667)</f>
        <v/>
      </c>
      <c r="F7667">
        <f>SHL_face*(1+SHL_rate)^C7667</f>
        <v/>
      </c>
      <c r="G7667">
        <f>Pref_face*(1+Pref_rate)^C7667</f>
        <v/>
      </c>
      <c r="H7667">
        <f>MAX(E7667-F7667-G7667,0)</f>
        <v/>
      </c>
      <c r="I7667">
        <f>MIN(E7667,F7667+G7667)+(1-MgmtPct)*H7667</f>
        <v/>
      </c>
      <c r="J7667">
        <f>IF(I7667/SponsorCost&gt;=RatchetTrigger,1,0)</f>
        <v/>
      </c>
      <c r="K7667">
        <f>IF(J7667=1,MgmtPctRatchet,MgmtPct)</f>
        <v/>
      </c>
      <c r="L7667">
        <f>K7667*H7667</f>
        <v/>
      </c>
      <c r="M7667">
        <f>EXP(-rf*C7667)*L7667</f>
        <v/>
      </c>
      <c r="N7667">
        <f>EXP(-rf*C7667)*E7667</f>
        <v/>
      </c>
    </row>
    <row r="7668">
      <c r="A7668" t="n">
        <v>7660</v>
      </c>
      <c r="B7668">
        <f>RAND()</f>
        <v/>
      </c>
      <c r="C7668">
        <f>IF(B7668&lt;P_3,3,IF(B7668&lt;P_3+P_4,4,5))</f>
        <v/>
      </c>
      <c r="D7668">
        <f>NORM.S.INV(RAND())</f>
        <v/>
      </c>
      <c r="E7668">
        <f>V0*EXP((rf-q_leak-0.5*sigma^2)*C7668+sigma*SQRT(C7668)*D7668)</f>
        <v/>
      </c>
      <c r="F7668">
        <f>SHL_face*(1+SHL_rate)^C7668</f>
        <v/>
      </c>
      <c r="G7668">
        <f>Pref_face*(1+Pref_rate)^C7668</f>
        <v/>
      </c>
      <c r="H7668">
        <f>MAX(E7668-F7668-G7668,0)</f>
        <v/>
      </c>
      <c r="I7668">
        <f>MIN(E7668,F7668+G7668)+(1-MgmtPct)*H7668</f>
        <v/>
      </c>
      <c r="J7668">
        <f>IF(I7668/SponsorCost&gt;=RatchetTrigger,1,0)</f>
        <v/>
      </c>
      <c r="K7668">
        <f>IF(J7668=1,MgmtPctRatchet,MgmtPct)</f>
        <v/>
      </c>
      <c r="L7668">
        <f>K7668*H7668</f>
        <v/>
      </c>
      <c r="M7668">
        <f>EXP(-rf*C7668)*L7668</f>
        <v/>
      </c>
      <c r="N7668">
        <f>EXP(-rf*C7668)*E7668</f>
        <v/>
      </c>
    </row>
    <row r="7669">
      <c r="A7669" t="n">
        <v>7661</v>
      </c>
      <c r="B7669">
        <f>RAND()</f>
        <v/>
      </c>
      <c r="C7669">
        <f>IF(B7669&lt;P_3,3,IF(B7669&lt;P_3+P_4,4,5))</f>
        <v/>
      </c>
      <c r="D7669">
        <f>NORM.S.INV(RAND())</f>
        <v/>
      </c>
      <c r="E7669">
        <f>V0*EXP((rf-q_leak-0.5*sigma^2)*C7669+sigma*SQRT(C7669)*D7669)</f>
        <v/>
      </c>
      <c r="F7669">
        <f>SHL_face*(1+SHL_rate)^C7669</f>
        <v/>
      </c>
      <c r="G7669">
        <f>Pref_face*(1+Pref_rate)^C7669</f>
        <v/>
      </c>
      <c r="H7669">
        <f>MAX(E7669-F7669-G7669,0)</f>
        <v/>
      </c>
      <c r="I7669">
        <f>MIN(E7669,F7669+G7669)+(1-MgmtPct)*H7669</f>
        <v/>
      </c>
      <c r="J7669">
        <f>IF(I7669/SponsorCost&gt;=RatchetTrigger,1,0)</f>
        <v/>
      </c>
      <c r="K7669">
        <f>IF(J7669=1,MgmtPctRatchet,MgmtPct)</f>
        <v/>
      </c>
      <c r="L7669">
        <f>K7669*H7669</f>
        <v/>
      </c>
      <c r="M7669">
        <f>EXP(-rf*C7669)*L7669</f>
        <v/>
      </c>
      <c r="N7669">
        <f>EXP(-rf*C7669)*E7669</f>
        <v/>
      </c>
    </row>
    <row r="7670">
      <c r="A7670" t="n">
        <v>7662</v>
      </c>
      <c r="B7670">
        <f>RAND()</f>
        <v/>
      </c>
      <c r="C7670">
        <f>IF(B7670&lt;P_3,3,IF(B7670&lt;P_3+P_4,4,5))</f>
        <v/>
      </c>
      <c r="D7670">
        <f>NORM.S.INV(RAND())</f>
        <v/>
      </c>
      <c r="E7670">
        <f>V0*EXP((rf-q_leak-0.5*sigma^2)*C7670+sigma*SQRT(C7670)*D7670)</f>
        <v/>
      </c>
      <c r="F7670">
        <f>SHL_face*(1+SHL_rate)^C7670</f>
        <v/>
      </c>
      <c r="G7670">
        <f>Pref_face*(1+Pref_rate)^C7670</f>
        <v/>
      </c>
      <c r="H7670">
        <f>MAX(E7670-F7670-G7670,0)</f>
        <v/>
      </c>
      <c r="I7670">
        <f>MIN(E7670,F7670+G7670)+(1-MgmtPct)*H7670</f>
        <v/>
      </c>
      <c r="J7670">
        <f>IF(I7670/SponsorCost&gt;=RatchetTrigger,1,0)</f>
        <v/>
      </c>
      <c r="K7670">
        <f>IF(J7670=1,MgmtPctRatchet,MgmtPct)</f>
        <v/>
      </c>
      <c r="L7670">
        <f>K7670*H7670</f>
        <v/>
      </c>
      <c r="M7670">
        <f>EXP(-rf*C7670)*L7670</f>
        <v/>
      </c>
      <c r="N7670">
        <f>EXP(-rf*C7670)*E7670</f>
        <v/>
      </c>
    </row>
    <row r="7671">
      <c r="A7671" t="n">
        <v>7663</v>
      </c>
      <c r="B7671">
        <f>RAND()</f>
        <v/>
      </c>
      <c r="C7671">
        <f>IF(B7671&lt;P_3,3,IF(B7671&lt;P_3+P_4,4,5))</f>
        <v/>
      </c>
      <c r="D7671">
        <f>NORM.S.INV(RAND())</f>
        <v/>
      </c>
      <c r="E7671">
        <f>V0*EXP((rf-q_leak-0.5*sigma^2)*C7671+sigma*SQRT(C7671)*D7671)</f>
        <v/>
      </c>
      <c r="F7671">
        <f>SHL_face*(1+SHL_rate)^C7671</f>
        <v/>
      </c>
      <c r="G7671">
        <f>Pref_face*(1+Pref_rate)^C7671</f>
        <v/>
      </c>
      <c r="H7671">
        <f>MAX(E7671-F7671-G7671,0)</f>
        <v/>
      </c>
      <c r="I7671">
        <f>MIN(E7671,F7671+G7671)+(1-MgmtPct)*H7671</f>
        <v/>
      </c>
      <c r="J7671">
        <f>IF(I7671/SponsorCost&gt;=RatchetTrigger,1,0)</f>
        <v/>
      </c>
      <c r="K7671">
        <f>IF(J7671=1,MgmtPctRatchet,MgmtPct)</f>
        <v/>
      </c>
      <c r="L7671">
        <f>K7671*H7671</f>
        <v/>
      </c>
      <c r="M7671">
        <f>EXP(-rf*C7671)*L7671</f>
        <v/>
      </c>
      <c r="N7671">
        <f>EXP(-rf*C7671)*E7671</f>
        <v/>
      </c>
    </row>
    <row r="7672">
      <c r="A7672" t="n">
        <v>7664</v>
      </c>
      <c r="B7672">
        <f>RAND()</f>
        <v/>
      </c>
      <c r="C7672">
        <f>IF(B7672&lt;P_3,3,IF(B7672&lt;P_3+P_4,4,5))</f>
        <v/>
      </c>
      <c r="D7672">
        <f>NORM.S.INV(RAND())</f>
        <v/>
      </c>
      <c r="E7672">
        <f>V0*EXP((rf-q_leak-0.5*sigma^2)*C7672+sigma*SQRT(C7672)*D7672)</f>
        <v/>
      </c>
      <c r="F7672">
        <f>SHL_face*(1+SHL_rate)^C7672</f>
        <v/>
      </c>
      <c r="G7672">
        <f>Pref_face*(1+Pref_rate)^C7672</f>
        <v/>
      </c>
      <c r="H7672">
        <f>MAX(E7672-F7672-G7672,0)</f>
        <v/>
      </c>
      <c r="I7672">
        <f>MIN(E7672,F7672+G7672)+(1-MgmtPct)*H7672</f>
        <v/>
      </c>
      <c r="J7672">
        <f>IF(I7672/SponsorCost&gt;=RatchetTrigger,1,0)</f>
        <v/>
      </c>
      <c r="K7672">
        <f>IF(J7672=1,MgmtPctRatchet,MgmtPct)</f>
        <v/>
      </c>
      <c r="L7672">
        <f>K7672*H7672</f>
        <v/>
      </c>
      <c r="M7672">
        <f>EXP(-rf*C7672)*L7672</f>
        <v/>
      </c>
      <c r="N7672">
        <f>EXP(-rf*C7672)*E7672</f>
        <v/>
      </c>
    </row>
    <row r="7673">
      <c r="A7673" t="n">
        <v>7665</v>
      </c>
      <c r="B7673">
        <f>RAND()</f>
        <v/>
      </c>
      <c r="C7673">
        <f>IF(B7673&lt;P_3,3,IF(B7673&lt;P_3+P_4,4,5))</f>
        <v/>
      </c>
      <c r="D7673">
        <f>NORM.S.INV(RAND())</f>
        <v/>
      </c>
      <c r="E7673">
        <f>V0*EXP((rf-q_leak-0.5*sigma^2)*C7673+sigma*SQRT(C7673)*D7673)</f>
        <v/>
      </c>
      <c r="F7673">
        <f>SHL_face*(1+SHL_rate)^C7673</f>
        <v/>
      </c>
      <c r="G7673">
        <f>Pref_face*(1+Pref_rate)^C7673</f>
        <v/>
      </c>
      <c r="H7673">
        <f>MAX(E7673-F7673-G7673,0)</f>
        <v/>
      </c>
      <c r="I7673">
        <f>MIN(E7673,F7673+G7673)+(1-MgmtPct)*H7673</f>
        <v/>
      </c>
      <c r="J7673">
        <f>IF(I7673/SponsorCost&gt;=RatchetTrigger,1,0)</f>
        <v/>
      </c>
      <c r="K7673">
        <f>IF(J7673=1,MgmtPctRatchet,MgmtPct)</f>
        <v/>
      </c>
      <c r="L7673">
        <f>K7673*H7673</f>
        <v/>
      </c>
      <c r="M7673">
        <f>EXP(-rf*C7673)*L7673</f>
        <v/>
      </c>
      <c r="N7673">
        <f>EXP(-rf*C7673)*E7673</f>
        <v/>
      </c>
    </row>
    <row r="7674">
      <c r="A7674" t="n">
        <v>7666</v>
      </c>
      <c r="B7674">
        <f>RAND()</f>
        <v/>
      </c>
      <c r="C7674">
        <f>IF(B7674&lt;P_3,3,IF(B7674&lt;P_3+P_4,4,5))</f>
        <v/>
      </c>
      <c r="D7674">
        <f>NORM.S.INV(RAND())</f>
        <v/>
      </c>
      <c r="E7674">
        <f>V0*EXP((rf-q_leak-0.5*sigma^2)*C7674+sigma*SQRT(C7674)*D7674)</f>
        <v/>
      </c>
      <c r="F7674">
        <f>SHL_face*(1+SHL_rate)^C7674</f>
        <v/>
      </c>
      <c r="G7674">
        <f>Pref_face*(1+Pref_rate)^C7674</f>
        <v/>
      </c>
      <c r="H7674">
        <f>MAX(E7674-F7674-G7674,0)</f>
        <v/>
      </c>
      <c r="I7674">
        <f>MIN(E7674,F7674+G7674)+(1-MgmtPct)*H7674</f>
        <v/>
      </c>
      <c r="J7674">
        <f>IF(I7674/SponsorCost&gt;=RatchetTrigger,1,0)</f>
        <v/>
      </c>
      <c r="K7674">
        <f>IF(J7674=1,MgmtPctRatchet,MgmtPct)</f>
        <v/>
      </c>
      <c r="L7674">
        <f>K7674*H7674</f>
        <v/>
      </c>
      <c r="M7674">
        <f>EXP(-rf*C7674)*L7674</f>
        <v/>
      </c>
      <c r="N7674">
        <f>EXP(-rf*C7674)*E7674</f>
        <v/>
      </c>
    </row>
    <row r="7675">
      <c r="A7675" t="n">
        <v>7667</v>
      </c>
      <c r="B7675">
        <f>RAND()</f>
        <v/>
      </c>
      <c r="C7675">
        <f>IF(B7675&lt;P_3,3,IF(B7675&lt;P_3+P_4,4,5))</f>
        <v/>
      </c>
      <c r="D7675">
        <f>NORM.S.INV(RAND())</f>
        <v/>
      </c>
      <c r="E7675">
        <f>V0*EXP((rf-q_leak-0.5*sigma^2)*C7675+sigma*SQRT(C7675)*D7675)</f>
        <v/>
      </c>
      <c r="F7675">
        <f>SHL_face*(1+SHL_rate)^C7675</f>
        <v/>
      </c>
      <c r="G7675">
        <f>Pref_face*(1+Pref_rate)^C7675</f>
        <v/>
      </c>
      <c r="H7675">
        <f>MAX(E7675-F7675-G7675,0)</f>
        <v/>
      </c>
      <c r="I7675">
        <f>MIN(E7675,F7675+G7675)+(1-MgmtPct)*H7675</f>
        <v/>
      </c>
      <c r="J7675">
        <f>IF(I7675/SponsorCost&gt;=RatchetTrigger,1,0)</f>
        <v/>
      </c>
      <c r="K7675">
        <f>IF(J7675=1,MgmtPctRatchet,MgmtPct)</f>
        <v/>
      </c>
      <c r="L7675">
        <f>K7675*H7675</f>
        <v/>
      </c>
      <c r="M7675">
        <f>EXP(-rf*C7675)*L7675</f>
        <v/>
      </c>
      <c r="N7675">
        <f>EXP(-rf*C7675)*E7675</f>
        <v/>
      </c>
    </row>
    <row r="7676">
      <c r="A7676" t="n">
        <v>7668</v>
      </c>
      <c r="B7676">
        <f>RAND()</f>
        <v/>
      </c>
      <c r="C7676">
        <f>IF(B7676&lt;P_3,3,IF(B7676&lt;P_3+P_4,4,5))</f>
        <v/>
      </c>
      <c r="D7676">
        <f>NORM.S.INV(RAND())</f>
        <v/>
      </c>
      <c r="E7676">
        <f>V0*EXP((rf-q_leak-0.5*sigma^2)*C7676+sigma*SQRT(C7676)*D7676)</f>
        <v/>
      </c>
      <c r="F7676">
        <f>SHL_face*(1+SHL_rate)^C7676</f>
        <v/>
      </c>
      <c r="G7676">
        <f>Pref_face*(1+Pref_rate)^C7676</f>
        <v/>
      </c>
      <c r="H7676">
        <f>MAX(E7676-F7676-G7676,0)</f>
        <v/>
      </c>
      <c r="I7676">
        <f>MIN(E7676,F7676+G7676)+(1-MgmtPct)*H7676</f>
        <v/>
      </c>
      <c r="J7676">
        <f>IF(I7676/SponsorCost&gt;=RatchetTrigger,1,0)</f>
        <v/>
      </c>
      <c r="K7676">
        <f>IF(J7676=1,MgmtPctRatchet,MgmtPct)</f>
        <v/>
      </c>
      <c r="L7676">
        <f>K7676*H7676</f>
        <v/>
      </c>
      <c r="M7676">
        <f>EXP(-rf*C7676)*L7676</f>
        <v/>
      </c>
      <c r="N7676">
        <f>EXP(-rf*C7676)*E7676</f>
        <v/>
      </c>
    </row>
    <row r="7677">
      <c r="A7677" t="n">
        <v>7669</v>
      </c>
      <c r="B7677">
        <f>RAND()</f>
        <v/>
      </c>
      <c r="C7677">
        <f>IF(B7677&lt;P_3,3,IF(B7677&lt;P_3+P_4,4,5))</f>
        <v/>
      </c>
      <c r="D7677">
        <f>NORM.S.INV(RAND())</f>
        <v/>
      </c>
      <c r="E7677">
        <f>V0*EXP((rf-q_leak-0.5*sigma^2)*C7677+sigma*SQRT(C7677)*D7677)</f>
        <v/>
      </c>
      <c r="F7677">
        <f>SHL_face*(1+SHL_rate)^C7677</f>
        <v/>
      </c>
      <c r="G7677">
        <f>Pref_face*(1+Pref_rate)^C7677</f>
        <v/>
      </c>
      <c r="H7677">
        <f>MAX(E7677-F7677-G7677,0)</f>
        <v/>
      </c>
      <c r="I7677">
        <f>MIN(E7677,F7677+G7677)+(1-MgmtPct)*H7677</f>
        <v/>
      </c>
      <c r="J7677">
        <f>IF(I7677/SponsorCost&gt;=RatchetTrigger,1,0)</f>
        <v/>
      </c>
      <c r="K7677">
        <f>IF(J7677=1,MgmtPctRatchet,MgmtPct)</f>
        <v/>
      </c>
      <c r="L7677">
        <f>K7677*H7677</f>
        <v/>
      </c>
      <c r="M7677">
        <f>EXP(-rf*C7677)*L7677</f>
        <v/>
      </c>
      <c r="N7677">
        <f>EXP(-rf*C7677)*E7677</f>
        <v/>
      </c>
    </row>
    <row r="7678">
      <c r="A7678" t="n">
        <v>7670</v>
      </c>
      <c r="B7678">
        <f>RAND()</f>
        <v/>
      </c>
      <c r="C7678">
        <f>IF(B7678&lt;P_3,3,IF(B7678&lt;P_3+P_4,4,5))</f>
        <v/>
      </c>
      <c r="D7678">
        <f>NORM.S.INV(RAND())</f>
        <v/>
      </c>
      <c r="E7678">
        <f>V0*EXP((rf-q_leak-0.5*sigma^2)*C7678+sigma*SQRT(C7678)*D7678)</f>
        <v/>
      </c>
      <c r="F7678">
        <f>SHL_face*(1+SHL_rate)^C7678</f>
        <v/>
      </c>
      <c r="G7678">
        <f>Pref_face*(1+Pref_rate)^C7678</f>
        <v/>
      </c>
      <c r="H7678">
        <f>MAX(E7678-F7678-G7678,0)</f>
        <v/>
      </c>
      <c r="I7678">
        <f>MIN(E7678,F7678+G7678)+(1-MgmtPct)*H7678</f>
        <v/>
      </c>
      <c r="J7678">
        <f>IF(I7678/SponsorCost&gt;=RatchetTrigger,1,0)</f>
        <v/>
      </c>
      <c r="K7678">
        <f>IF(J7678=1,MgmtPctRatchet,MgmtPct)</f>
        <v/>
      </c>
      <c r="L7678">
        <f>K7678*H7678</f>
        <v/>
      </c>
      <c r="M7678">
        <f>EXP(-rf*C7678)*L7678</f>
        <v/>
      </c>
      <c r="N7678">
        <f>EXP(-rf*C7678)*E7678</f>
        <v/>
      </c>
    </row>
    <row r="7679">
      <c r="A7679" t="n">
        <v>7671</v>
      </c>
      <c r="B7679">
        <f>RAND()</f>
        <v/>
      </c>
      <c r="C7679">
        <f>IF(B7679&lt;P_3,3,IF(B7679&lt;P_3+P_4,4,5))</f>
        <v/>
      </c>
      <c r="D7679">
        <f>NORM.S.INV(RAND())</f>
        <v/>
      </c>
      <c r="E7679">
        <f>V0*EXP((rf-q_leak-0.5*sigma^2)*C7679+sigma*SQRT(C7679)*D7679)</f>
        <v/>
      </c>
      <c r="F7679">
        <f>SHL_face*(1+SHL_rate)^C7679</f>
        <v/>
      </c>
      <c r="G7679">
        <f>Pref_face*(1+Pref_rate)^C7679</f>
        <v/>
      </c>
      <c r="H7679">
        <f>MAX(E7679-F7679-G7679,0)</f>
        <v/>
      </c>
      <c r="I7679">
        <f>MIN(E7679,F7679+G7679)+(1-MgmtPct)*H7679</f>
        <v/>
      </c>
      <c r="J7679">
        <f>IF(I7679/SponsorCost&gt;=RatchetTrigger,1,0)</f>
        <v/>
      </c>
      <c r="K7679">
        <f>IF(J7679=1,MgmtPctRatchet,MgmtPct)</f>
        <v/>
      </c>
      <c r="L7679">
        <f>K7679*H7679</f>
        <v/>
      </c>
      <c r="M7679">
        <f>EXP(-rf*C7679)*L7679</f>
        <v/>
      </c>
      <c r="N7679">
        <f>EXP(-rf*C7679)*E7679</f>
        <v/>
      </c>
    </row>
    <row r="7680">
      <c r="A7680" t="n">
        <v>7672</v>
      </c>
      <c r="B7680">
        <f>RAND()</f>
        <v/>
      </c>
      <c r="C7680">
        <f>IF(B7680&lt;P_3,3,IF(B7680&lt;P_3+P_4,4,5))</f>
        <v/>
      </c>
      <c r="D7680">
        <f>NORM.S.INV(RAND())</f>
        <v/>
      </c>
      <c r="E7680">
        <f>V0*EXP((rf-q_leak-0.5*sigma^2)*C7680+sigma*SQRT(C7680)*D7680)</f>
        <v/>
      </c>
      <c r="F7680">
        <f>SHL_face*(1+SHL_rate)^C7680</f>
        <v/>
      </c>
      <c r="G7680">
        <f>Pref_face*(1+Pref_rate)^C7680</f>
        <v/>
      </c>
      <c r="H7680">
        <f>MAX(E7680-F7680-G7680,0)</f>
        <v/>
      </c>
      <c r="I7680">
        <f>MIN(E7680,F7680+G7680)+(1-MgmtPct)*H7680</f>
        <v/>
      </c>
      <c r="J7680">
        <f>IF(I7680/SponsorCost&gt;=RatchetTrigger,1,0)</f>
        <v/>
      </c>
      <c r="K7680">
        <f>IF(J7680=1,MgmtPctRatchet,MgmtPct)</f>
        <v/>
      </c>
      <c r="L7680">
        <f>K7680*H7680</f>
        <v/>
      </c>
      <c r="M7680">
        <f>EXP(-rf*C7680)*L7680</f>
        <v/>
      </c>
      <c r="N7680">
        <f>EXP(-rf*C7680)*E7680</f>
        <v/>
      </c>
    </row>
    <row r="7681">
      <c r="A7681" t="n">
        <v>7673</v>
      </c>
      <c r="B7681">
        <f>RAND()</f>
        <v/>
      </c>
      <c r="C7681">
        <f>IF(B7681&lt;P_3,3,IF(B7681&lt;P_3+P_4,4,5))</f>
        <v/>
      </c>
      <c r="D7681">
        <f>NORM.S.INV(RAND())</f>
        <v/>
      </c>
      <c r="E7681">
        <f>V0*EXP((rf-q_leak-0.5*sigma^2)*C7681+sigma*SQRT(C7681)*D7681)</f>
        <v/>
      </c>
      <c r="F7681">
        <f>SHL_face*(1+SHL_rate)^C7681</f>
        <v/>
      </c>
      <c r="G7681">
        <f>Pref_face*(1+Pref_rate)^C7681</f>
        <v/>
      </c>
      <c r="H7681">
        <f>MAX(E7681-F7681-G7681,0)</f>
        <v/>
      </c>
      <c r="I7681">
        <f>MIN(E7681,F7681+G7681)+(1-MgmtPct)*H7681</f>
        <v/>
      </c>
      <c r="J7681">
        <f>IF(I7681/SponsorCost&gt;=RatchetTrigger,1,0)</f>
        <v/>
      </c>
      <c r="K7681">
        <f>IF(J7681=1,MgmtPctRatchet,MgmtPct)</f>
        <v/>
      </c>
      <c r="L7681">
        <f>K7681*H7681</f>
        <v/>
      </c>
      <c r="M7681">
        <f>EXP(-rf*C7681)*L7681</f>
        <v/>
      </c>
      <c r="N7681">
        <f>EXP(-rf*C7681)*E7681</f>
        <v/>
      </c>
    </row>
    <row r="7682">
      <c r="A7682" t="n">
        <v>7674</v>
      </c>
      <c r="B7682">
        <f>RAND()</f>
        <v/>
      </c>
      <c r="C7682">
        <f>IF(B7682&lt;P_3,3,IF(B7682&lt;P_3+P_4,4,5))</f>
        <v/>
      </c>
      <c r="D7682">
        <f>NORM.S.INV(RAND())</f>
        <v/>
      </c>
      <c r="E7682">
        <f>V0*EXP((rf-q_leak-0.5*sigma^2)*C7682+sigma*SQRT(C7682)*D7682)</f>
        <v/>
      </c>
      <c r="F7682">
        <f>SHL_face*(1+SHL_rate)^C7682</f>
        <v/>
      </c>
      <c r="G7682">
        <f>Pref_face*(1+Pref_rate)^C7682</f>
        <v/>
      </c>
      <c r="H7682">
        <f>MAX(E7682-F7682-G7682,0)</f>
        <v/>
      </c>
      <c r="I7682">
        <f>MIN(E7682,F7682+G7682)+(1-MgmtPct)*H7682</f>
        <v/>
      </c>
      <c r="J7682">
        <f>IF(I7682/SponsorCost&gt;=RatchetTrigger,1,0)</f>
        <v/>
      </c>
      <c r="K7682">
        <f>IF(J7682=1,MgmtPctRatchet,MgmtPct)</f>
        <v/>
      </c>
      <c r="L7682">
        <f>K7682*H7682</f>
        <v/>
      </c>
      <c r="M7682">
        <f>EXP(-rf*C7682)*L7682</f>
        <v/>
      </c>
      <c r="N7682">
        <f>EXP(-rf*C7682)*E7682</f>
        <v/>
      </c>
    </row>
    <row r="7683">
      <c r="A7683" t="n">
        <v>7675</v>
      </c>
      <c r="B7683">
        <f>RAND()</f>
        <v/>
      </c>
      <c r="C7683">
        <f>IF(B7683&lt;P_3,3,IF(B7683&lt;P_3+P_4,4,5))</f>
        <v/>
      </c>
      <c r="D7683">
        <f>NORM.S.INV(RAND())</f>
        <v/>
      </c>
      <c r="E7683">
        <f>V0*EXP((rf-q_leak-0.5*sigma^2)*C7683+sigma*SQRT(C7683)*D7683)</f>
        <v/>
      </c>
      <c r="F7683">
        <f>SHL_face*(1+SHL_rate)^C7683</f>
        <v/>
      </c>
      <c r="G7683">
        <f>Pref_face*(1+Pref_rate)^C7683</f>
        <v/>
      </c>
      <c r="H7683">
        <f>MAX(E7683-F7683-G7683,0)</f>
        <v/>
      </c>
      <c r="I7683">
        <f>MIN(E7683,F7683+G7683)+(1-MgmtPct)*H7683</f>
        <v/>
      </c>
      <c r="J7683">
        <f>IF(I7683/SponsorCost&gt;=RatchetTrigger,1,0)</f>
        <v/>
      </c>
      <c r="K7683">
        <f>IF(J7683=1,MgmtPctRatchet,MgmtPct)</f>
        <v/>
      </c>
      <c r="L7683">
        <f>K7683*H7683</f>
        <v/>
      </c>
      <c r="M7683">
        <f>EXP(-rf*C7683)*L7683</f>
        <v/>
      </c>
      <c r="N7683">
        <f>EXP(-rf*C7683)*E7683</f>
        <v/>
      </c>
    </row>
    <row r="7684">
      <c r="A7684" t="n">
        <v>7676</v>
      </c>
      <c r="B7684">
        <f>RAND()</f>
        <v/>
      </c>
      <c r="C7684">
        <f>IF(B7684&lt;P_3,3,IF(B7684&lt;P_3+P_4,4,5))</f>
        <v/>
      </c>
      <c r="D7684">
        <f>NORM.S.INV(RAND())</f>
        <v/>
      </c>
      <c r="E7684">
        <f>V0*EXP((rf-q_leak-0.5*sigma^2)*C7684+sigma*SQRT(C7684)*D7684)</f>
        <v/>
      </c>
      <c r="F7684">
        <f>SHL_face*(1+SHL_rate)^C7684</f>
        <v/>
      </c>
      <c r="G7684">
        <f>Pref_face*(1+Pref_rate)^C7684</f>
        <v/>
      </c>
      <c r="H7684">
        <f>MAX(E7684-F7684-G7684,0)</f>
        <v/>
      </c>
      <c r="I7684">
        <f>MIN(E7684,F7684+G7684)+(1-MgmtPct)*H7684</f>
        <v/>
      </c>
      <c r="J7684">
        <f>IF(I7684/SponsorCost&gt;=RatchetTrigger,1,0)</f>
        <v/>
      </c>
      <c r="K7684">
        <f>IF(J7684=1,MgmtPctRatchet,MgmtPct)</f>
        <v/>
      </c>
      <c r="L7684">
        <f>K7684*H7684</f>
        <v/>
      </c>
      <c r="M7684">
        <f>EXP(-rf*C7684)*L7684</f>
        <v/>
      </c>
      <c r="N7684">
        <f>EXP(-rf*C7684)*E7684</f>
        <v/>
      </c>
    </row>
    <row r="7685">
      <c r="A7685" t="n">
        <v>7677</v>
      </c>
      <c r="B7685">
        <f>RAND()</f>
        <v/>
      </c>
      <c r="C7685">
        <f>IF(B7685&lt;P_3,3,IF(B7685&lt;P_3+P_4,4,5))</f>
        <v/>
      </c>
      <c r="D7685">
        <f>NORM.S.INV(RAND())</f>
        <v/>
      </c>
      <c r="E7685">
        <f>V0*EXP((rf-q_leak-0.5*sigma^2)*C7685+sigma*SQRT(C7685)*D7685)</f>
        <v/>
      </c>
      <c r="F7685">
        <f>SHL_face*(1+SHL_rate)^C7685</f>
        <v/>
      </c>
      <c r="G7685">
        <f>Pref_face*(1+Pref_rate)^C7685</f>
        <v/>
      </c>
      <c r="H7685">
        <f>MAX(E7685-F7685-G7685,0)</f>
        <v/>
      </c>
      <c r="I7685">
        <f>MIN(E7685,F7685+G7685)+(1-MgmtPct)*H7685</f>
        <v/>
      </c>
      <c r="J7685">
        <f>IF(I7685/SponsorCost&gt;=RatchetTrigger,1,0)</f>
        <v/>
      </c>
      <c r="K7685">
        <f>IF(J7685=1,MgmtPctRatchet,MgmtPct)</f>
        <v/>
      </c>
      <c r="L7685">
        <f>K7685*H7685</f>
        <v/>
      </c>
      <c r="M7685">
        <f>EXP(-rf*C7685)*L7685</f>
        <v/>
      </c>
      <c r="N7685">
        <f>EXP(-rf*C7685)*E7685</f>
        <v/>
      </c>
    </row>
    <row r="7686">
      <c r="A7686" t="n">
        <v>7678</v>
      </c>
      <c r="B7686">
        <f>RAND()</f>
        <v/>
      </c>
      <c r="C7686">
        <f>IF(B7686&lt;P_3,3,IF(B7686&lt;P_3+P_4,4,5))</f>
        <v/>
      </c>
      <c r="D7686">
        <f>NORM.S.INV(RAND())</f>
        <v/>
      </c>
      <c r="E7686">
        <f>V0*EXP((rf-q_leak-0.5*sigma^2)*C7686+sigma*SQRT(C7686)*D7686)</f>
        <v/>
      </c>
      <c r="F7686">
        <f>SHL_face*(1+SHL_rate)^C7686</f>
        <v/>
      </c>
      <c r="G7686">
        <f>Pref_face*(1+Pref_rate)^C7686</f>
        <v/>
      </c>
      <c r="H7686">
        <f>MAX(E7686-F7686-G7686,0)</f>
        <v/>
      </c>
      <c r="I7686">
        <f>MIN(E7686,F7686+G7686)+(1-MgmtPct)*H7686</f>
        <v/>
      </c>
      <c r="J7686">
        <f>IF(I7686/SponsorCost&gt;=RatchetTrigger,1,0)</f>
        <v/>
      </c>
      <c r="K7686">
        <f>IF(J7686=1,MgmtPctRatchet,MgmtPct)</f>
        <v/>
      </c>
      <c r="L7686">
        <f>K7686*H7686</f>
        <v/>
      </c>
      <c r="M7686">
        <f>EXP(-rf*C7686)*L7686</f>
        <v/>
      </c>
      <c r="N7686">
        <f>EXP(-rf*C7686)*E7686</f>
        <v/>
      </c>
    </row>
    <row r="7687">
      <c r="A7687" t="n">
        <v>7679</v>
      </c>
      <c r="B7687">
        <f>RAND()</f>
        <v/>
      </c>
      <c r="C7687">
        <f>IF(B7687&lt;P_3,3,IF(B7687&lt;P_3+P_4,4,5))</f>
        <v/>
      </c>
      <c r="D7687">
        <f>NORM.S.INV(RAND())</f>
        <v/>
      </c>
      <c r="E7687">
        <f>V0*EXP((rf-q_leak-0.5*sigma^2)*C7687+sigma*SQRT(C7687)*D7687)</f>
        <v/>
      </c>
      <c r="F7687">
        <f>SHL_face*(1+SHL_rate)^C7687</f>
        <v/>
      </c>
      <c r="G7687">
        <f>Pref_face*(1+Pref_rate)^C7687</f>
        <v/>
      </c>
      <c r="H7687">
        <f>MAX(E7687-F7687-G7687,0)</f>
        <v/>
      </c>
      <c r="I7687">
        <f>MIN(E7687,F7687+G7687)+(1-MgmtPct)*H7687</f>
        <v/>
      </c>
      <c r="J7687">
        <f>IF(I7687/SponsorCost&gt;=RatchetTrigger,1,0)</f>
        <v/>
      </c>
      <c r="K7687">
        <f>IF(J7687=1,MgmtPctRatchet,MgmtPct)</f>
        <v/>
      </c>
      <c r="L7687">
        <f>K7687*H7687</f>
        <v/>
      </c>
      <c r="M7687">
        <f>EXP(-rf*C7687)*L7687</f>
        <v/>
      </c>
      <c r="N7687">
        <f>EXP(-rf*C7687)*E7687</f>
        <v/>
      </c>
    </row>
    <row r="7688">
      <c r="A7688" t="n">
        <v>7680</v>
      </c>
      <c r="B7688">
        <f>RAND()</f>
        <v/>
      </c>
      <c r="C7688">
        <f>IF(B7688&lt;P_3,3,IF(B7688&lt;P_3+P_4,4,5))</f>
        <v/>
      </c>
      <c r="D7688">
        <f>NORM.S.INV(RAND())</f>
        <v/>
      </c>
      <c r="E7688">
        <f>V0*EXP((rf-q_leak-0.5*sigma^2)*C7688+sigma*SQRT(C7688)*D7688)</f>
        <v/>
      </c>
      <c r="F7688">
        <f>SHL_face*(1+SHL_rate)^C7688</f>
        <v/>
      </c>
      <c r="G7688">
        <f>Pref_face*(1+Pref_rate)^C7688</f>
        <v/>
      </c>
      <c r="H7688">
        <f>MAX(E7688-F7688-G7688,0)</f>
        <v/>
      </c>
      <c r="I7688">
        <f>MIN(E7688,F7688+G7688)+(1-MgmtPct)*H7688</f>
        <v/>
      </c>
      <c r="J7688">
        <f>IF(I7688/SponsorCost&gt;=RatchetTrigger,1,0)</f>
        <v/>
      </c>
      <c r="K7688">
        <f>IF(J7688=1,MgmtPctRatchet,MgmtPct)</f>
        <v/>
      </c>
      <c r="L7688">
        <f>K7688*H7688</f>
        <v/>
      </c>
      <c r="M7688">
        <f>EXP(-rf*C7688)*L7688</f>
        <v/>
      </c>
      <c r="N7688">
        <f>EXP(-rf*C7688)*E7688</f>
        <v/>
      </c>
    </row>
    <row r="7689">
      <c r="A7689" t="n">
        <v>7681</v>
      </c>
      <c r="B7689">
        <f>RAND()</f>
        <v/>
      </c>
      <c r="C7689">
        <f>IF(B7689&lt;P_3,3,IF(B7689&lt;P_3+P_4,4,5))</f>
        <v/>
      </c>
      <c r="D7689">
        <f>NORM.S.INV(RAND())</f>
        <v/>
      </c>
      <c r="E7689">
        <f>V0*EXP((rf-q_leak-0.5*sigma^2)*C7689+sigma*SQRT(C7689)*D7689)</f>
        <v/>
      </c>
      <c r="F7689">
        <f>SHL_face*(1+SHL_rate)^C7689</f>
        <v/>
      </c>
      <c r="G7689">
        <f>Pref_face*(1+Pref_rate)^C7689</f>
        <v/>
      </c>
      <c r="H7689">
        <f>MAX(E7689-F7689-G7689,0)</f>
        <v/>
      </c>
      <c r="I7689">
        <f>MIN(E7689,F7689+G7689)+(1-MgmtPct)*H7689</f>
        <v/>
      </c>
      <c r="J7689">
        <f>IF(I7689/SponsorCost&gt;=RatchetTrigger,1,0)</f>
        <v/>
      </c>
      <c r="K7689">
        <f>IF(J7689=1,MgmtPctRatchet,MgmtPct)</f>
        <v/>
      </c>
      <c r="L7689">
        <f>K7689*H7689</f>
        <v/>
      </c>
      <c r="M7689">
        <f>EXP(-rf*C7689)*L7689</f>
        <v/>
      </c>
      <c r="N7689">
        <f>EXP(-rf*C7689)*E7689</f>
        <v/>
      </c>
    </row>
    <row r="7690">
      <c r="A7690" t="n">
        <v>7682</v>
      </c>
      <c r="B7690">
        <f>RAND()</f>
        <v/>
      </c>
      <c r="C7690">
        <f>IF(B7690&lt;P_3,3,IF(B7690&lt;P_3+P_4,4,5))</f>
        <v/>
      </c>
      <c r="D7690">
        <f>NORM.S.INV(RAND())</f>
        <v/>
      </c>
      <c r="E7690">
        <f>V0*EXP((rf-q_leak-0.5*sigma^2)*C7690+sigma*SQRT(C7690)*D7690)</f>
        <v/>
      </c>
      <c r="F7690">
        <f>SHL_face*(1+SHL_rate)^C7690</f>
        <v/>
      </c>
      <c r="G7690">
        <f>Pref_face*(1+Pref_rate)^C7690</f>
        <v/>
      </c>
      <c r="H7690">
        <f>MAX(E7690-F7690-G7690,0)</f>
        <v/>
      </c>
      <c r="I7690">
        <f>MIN(E7690,F7690+G7690)+(1-MgmtPct)*H7690</f>
        <v/>
      </c>
      <c r="J7690">
        <f>IF(I7690/SponsorCost&gt;=RatchetTrigger,1,0)</f>
        <v/>
      </c>
      <c r="K7690">
        <f>IF(J7690=1,MgmtPctRatchet,MgmtPct)</f>
        <v/>
      </c>
      <c r="L7690">
        <f>K7690*H7690</f>
        <v/>
      </c>
      <c r="M7690">
        <f>EXP(-rf*C7690)*L7690</f>
        <v/>
      </c>
      <c r="N7690">
        <f>EXP(-rf*C7690)*E7690</f>
        <v/>
      </c>
    </row>
    <row r="7691">
      <c r="A7691" t="n">
        <v>7683</v>
      </c>
      <c r="B7691">
        <f>RAND()</f>
        <v/>
      </c>
      <c r="C7691">
        <f>IF(B7691&lt;P_3,3,IF(B7691&lt;P_3+P_4,4,5))</f>
        <v/>
      </c>
      <c r="D7691">
        <f>NORM.S.INV(RAND())</f>
        <v/>
      </c>
      <c r="E7691">
        <f>V0*EXP((rf-q_leak-0.5*sigma^2)*C7691+sigma*SQRT(C7691)*D7691)</f>
        <v/>
      </c>
      <c r="F7691">
        <f>SHL_face*(1+SHL_rate)^C7691</f>
        <v/>
      </c>
      <c r="G7691">
        <f>Pref_face*(1+Pref_rate)^C7691</f>
        <v/>
      </c>
      <c r="H7691">
        <f>MAX(E7691-F7691-G7691,0)</f>
        <v/>
      </c>
      <c r="I7691">
        <f>MIN(E7691,F7691+G7691)+(1-MgmtPct)*H7691</f>
        <v/>
      </c>
      <c r="J7691">
        <f>IF(I7691/SponsorCost&gt;=RatchetTrigger,1,0)</f>
        <v/>
      </c>
      <c r="K7691">
        <f>IF(J7691=1,MgmtPctRatchet,MgmtPct)</f>
        <v/>
      </c>
      <c r="L7691">
        <f>K7691*H7691</f>
        <v/>
      </c>
      <c r="M7691">
        <f>EXP(-rf*C7691)*L7691</f>
        <v/>
      </c>
      <c r="N7691">
        <f>EXP(-rf*C7691)*E7691</f>
        <v/>
      </c>
    </row>
    <row r="7692">
      <c r="A7692" t="n">
        <v>7684</v>
      </c>
      <c r="B7692">
        <f>RAND()</f>
        <v/>
      </c>
      <c r="C7692">
        <f>IF(B7692&lt;P_3,3,IF(B7692&lt;P_3+P_4,4,5))</f>
        <v/>
      </c>
      <c r="D7692">
        <f>NORM.S.INV(RAND())</f>
        <v/>
      </c>
      <c r="E7692">
        <f>V0*EXP((rf-q_leak-0.5*sigma^2)*C7692+sigma*SQRT(C7692)*D7692)</f>
        <v/>
      </c>
      <c r="F7692">
        <f>SHL_face*(1+SHL_rate)^C7692</f>
        <v/>
      </c>
      <c r="G7692">
        <f>Pref_face*(1+Pref_rate)^C7692</f>
        <v/>
      </c>
      <c r="H7692">
        <f>MAX(E7692-F7692-G7692,0)</f>
        <v/>
      </c>
      <c r="I7692">
        <f>MIN(E7692,F7692+G7692)+(1-MgmtPct)*H7692</f>
        <v/>
      </c>
      <c r="J7692">
        <f>IF(I7692/SponsorCost&gt;=RatchetTrigger,1,0)</f>
        <v/>
      </c>
      <c r="K7692">
        <f>IF(J7692=1,MgmtPctRatchet,MgmtPct)</f>
        <v/>
      </c>
      <c r="L7692">
        <f>K7692*H7692</f>
        <v/>
      </c>
      <c r="M7692">
        <f>EXP(-rf*C7692)*L7692</f>
        <v/>
      </c>
      <c r="N7692">
        <f>EXP(-rf*C7692)*E7692</f>
        <v/>
      </c>
    </row>
    <row r="7693">
      <c r="A7693" t="n">
        <v>7685</v>
      </c>
      <c r="B7693">
        <f>RAND()</f>
        <v/>
      </c>
      <c r="C7693">
        <f>IF(B7693&lt;P_3,3,IF(B7693&lt;P_3+P_4,4,5))</f>
        <v/>
      </c>
      <c r="D7693">
        <f>NORM.S.INV(RAND())</f>
        <v/>
      </c>
      <c r="E7693">
        <f>V0*EXP((rf-q_leak-0.5*sigma^2)*C7693+sigma*SQRT(C7693)*D7693)</f>
        <v/>
      </c>
      <c r="F7693">
        <f>SHL_face*(1+SHL_rate)^C7693</f>
        <v/>
      </c>
      <c r="G7693">
        <f>Pref_face*(1+Pref_rate)^C7693</f>
        <v/>
      </c>
      <c r="H7693">
        <f>MAX(E7693-F7693-G7693,0)</f>
        <v/>
      </c>
      <c r="I7693">
        <f>MIN(E7693,F7693+G7693)+(1-MgmtPct)*H7693</f>
        <v/>
      </c>
      <c r="J7693">
        <f>IF(I7693/SponsorCost&gt;=RatchetTrigger,1,0)</f>
        <v/>
      </c>
      <c r="K7693">
        <f>IF(J7693=1,MgmtPctRatchet,MgmtPct)</f>
        <v/>
      </c>
      <c r="L7693">
        <f>K7693*H7693</f>
        <v/>
      </c>
      <c r="M7693">
        <f>EXP(-rf*C7693)*L7693</f>
        <v/>
      </c>
      <c r="N7693">
        <f>EXP(-rf*C7693)*E7693</f>
        <v/>
      </c>
    </row>
    <row r="7694">
      <c r="A7694" t="n">
        <v>7686</v>
      </c>
      <c r="B7694">
        <f>RAND()</f>
        <v/>
      </c>
      <c r="C7694">
        <f>IF(B7694&lt;P_3,3,IF(B7694&lt;P_3+P_4,4,5))</f>
        <v/>
      </c>
      <c r="D7694">
        <f>NORM.S.INV(RAND())</f>
        <v/>
      </c>
      <c r="E7694">
        <f>V0*EXP((rf-q_leak-0.5*sigma^2)*C7694+sigma*SQRT(C7694)*D7694)</f>
        <v/>
      </c>
      <c r="F7694">
        <f>SHL_face*(1+SHL_rate)^C7694</f>
        <v/>
      </c>
      <c r="G7694">
        <f>Pref_face*(1+Pref_rate)^C7694</f>
        <v/>
      </c>
      <c r="H7694">
        <f>MAX(E7694-F7694-G7694,0)</f>
        <v/>
      </c>
      <c r="I7694">
        <f>MIN(E7694,F7694+G7694)+(1-MgmtPct)*H7694</f>
        <v/>
      </c>
      <c r="J7694">
        <f>IF(I7694/SponsorCost&gt;=RatchetTrigger,1,0)</f>
        <v/>
      </c>
      <c r="K7694">
        <f>IF(J7694=1,MgmtPctRatchet,MgmtPct)</f>
        <v/>
      </c>
      <c r="L7694">
        <f>K7694*H7694</f>
        <v/>
      </c>
      <c r="M7694">
        <f>EXP(-rf*C7694)*L7694</f>
        <v/>
      </c>
      <c r="N7694">
        <f>EXP(-rf*C7694)*E7694</f>
        <v/>
      </c>
    </row>
    <row r="7695">
      <c r="A7695" t="n">
        <v>7687</v>
      </c>
      <c r="B7695">
        <f>RAND()</f>
        <v/>
      </c>
      <c r="C7695">
        <f>IF(B7695&lt;P_3,3,IF(B7695&lt;P_3+P_4,4,5))</f>
        <v/>
      </c>
      <c r="D7695">
        <f>NORM.S.INV(RAND())</f>
        <v/>
      </c>
      <c r="E7695">
        <f>V0*EXP((rf-q_leak-0.5*sigma^2)*C7695+sigma*SQRT(C7695)*D7695)</f>
        <v/>
      </c>
      <c r="F7695">
        <f>SHL_face*(1+SHL_rate)^C7695</f>
        <v/>
      </c>
      <c r="G7695">
        <f>Pref_face*(1+Pref_rate)^C7695</f>
        <v/>
      </c>
      <c r="H7695">
        <f>MAX(E7695-F7695-G7695,0)</f>
        <v/>
      </c>
      <c r="I7695">
        <f>MIN(E7695,F7695+G7695)+(1-MgmtPct)*H7695</f>
        <v/>
      </c>
      <c r="J7695">
        <f>IF(I7695/SponsorCost&gt;=RatchetTrigger,1,0)</f>
        <v/>
      </c>
      <c r="K7695">
        <f>IF(J7695=1,MgmtPctRatchet,MgmtPct)</f>
        <v/>
      </c>
      <c r="L7695">
        <f>K7695*H7695</f>
        <v/>
      </c>
      <c r="M7695">
        <f>EXP(-rf*C7695)*L7695</f>
        <v/>
      </c>
      <c r="N7695">
        <f>EXP(-rf*C7695)*E7695</f>
        <v/>
      </c>
    </row>
    <row r="7696">
      <c r="A7696" t="n">
        <v>7688</v>
      </c>
      <c r="B7696">
        <f>RAND()</f>
        <v/>
      </c>
      <c r="C7696">
        <f>IF(B7696&lt;P_3,3,IF(B7696&lt;P_3+P_4,4,5))</f>
        <v/>
      </c>
      <c r="D7696">
        <f>NORM.S.INV(RAND())</f>
        <v/>
      </c>
      <c r="E7696">
        <f>V0*EXP((rf-q_leak-0.5*sigma^2)*C7696+sigma*SQRT(C7696)*D7696)</f>
        <v/>
      </c>
      <c r="F7696">
        <f>SHL_face*(1+SHL_rate)^C7696</f>
        <v/>
      </c>
      <c r="G7696">
        <f>Pref_face*(1+Pref_rate)^C7696</f>
        <v/>
      </c>
      <c r="H7696">
        <f>MAX(E7696-F7696-G7696,0)</f>
        <v/>
      </c>
      <c r="I7696">
        <f>MIN(E7696,F7696+G7696)+(1-MgmtPct)*H7696</f>
        <v/>
      </c>
      <c r="J7696">
        <f>IF(I7696/SponsorCost&gt;=RatchetTrigger,1,0)</f>
        <v/>
      </c>
      <c r="K7696">
        <f>IF(J7696=1,MgmtPctRatchet,MgmtPct)</f>
        <v/>
      </c>
      <c r="L7696">
        <f>K7696*H7696</f>
        <v/>
      </c>
      <c r="M7696">
        <f>EXP(-rf*C7696)*L7696</f>
        <v/>
      </c>
      <c r="N7696">
        <f>EXP(-rf*C7696)*E7696</f>
        <v/>
      </c>
    </row>
    <row r="7697">
      <c r="A7697" t="n">
        <v>7689</v>
      </c>
      <c r="B7697">
        <f>RAND()</f>
        <v/>
      </c>
      <c r="C7697">
        <f>IF(B7697&lt;P_3,3,IF(B7697&lt;P_3+P_4,4,5))</f>
        <v/>
      </c>
      <c r="D7697">
        <f>NORM.S.INV(RAND())</f>
        <v/>
      </c>
      <c r="E7697">
        <f>V0*EXP((rf-q_leak-0.5*sigma^2)*C7697+sigma*SQRT(C7697)*D7697)</f>
        <v/>
      </c>
      <c r="F7697">
        <f>SHL_face*(1+SHL_rate)^C7697</f>
        <v/>
      </c>
      <c r="G7697">
        <f>Pref_face*(1+Pref_rate)^C7697</f>
        <v/>
      </c>
      <c r="H7697">
        <f>MAX(E7697-F7697-G7697,0)</f>
        <v/>
      </c>
      <c r="I7697">
        <f>MIN(E7697,F7697+G7697)+(1-MgmtPct)*H7697</f>
        <v/>
      </c>
      <c r="J7697">
        <f>IF(I7697/SponsorCost&gt;=RatchetTrigger,1,0)</f>
        <v/>
      </c>
      <c r="K7697">
        <f>IF(J7697=1,MgmtPctRatchet,MgmtPct)</f>
        <v/>
      </c>
      <c r="L7697">
        <f>K7697*H7697</f>
        <v/>
      </c>
      <c r="M7697">
        <f>EXP(-rf*C7697)*L7697</f>
        <v/>
      </c>
      <c r="N7697">
        <f>EXP(-rf*C7697)*E7697</f>
        <v/>
      </c>
    </row>
    <row r="7698">
      <c r="A7698" t="n">
        <v>7690</v>
      </c>
      <c r="B7698">
        <f>RAND()</f>
        <v/>
      </c>
      <c r="C7698">
        <f>IF(B7698&lt;P_3,3,IF(B7698&lt;P_3+P_4,4,5))</f>
        <v/>
      </c>
      <c r="D7698">
        <f>NORM.S.INV(RAND())</f>
        <v/>
      </c>
      <c r="E7698">
        <f>V0*EXP((rf-q_leak-0.5*sigma^2)*C7698+sigma*SQRT(C7698)*D7698)</f>
        <v/>
      </c>
      <c r="F7698">
        <f>SHL_face*(1+SHL_rate)^C7698</f>
        <v/>
      </c>
      <c r="G7698">
        <f>Pref_face*(1+Pref_rate)^C7698</f>
        <v/>
      </c>
      <c r="H7698">
        <f>MAX(E7698-F7698-G7698,0)</f>
        <v/>
      </c>
      <c r="I7698">
        <f>MIN(E7698,F7698+G7698)+(1-MgmtPct)*H7698</f>
        <v/>
      </c>
      <c r="J7698">
        <f>IF(I7698/SponsorCost&gt;=RatchetTrigger,1,0)</f>
        <v/>
      </c>
      <c r="K7698">
        <f>IF(J7698=1,MgmtPctRatchet,MgmtPct)</f>
        <v/>
      </c>
      <c r="L7698">
        <f>K7698*H7698</f>
        <v/>
      </c>
      <c r="M7698">
        <f>EXP(-rf*C7698)*L7698</f>
        <v/>
      </c>
      <c r="N7698">
        <f>EXP(-rf*C7698)*E7698</f>
        <v/>
      </c>
    </row>
    <row r="7699">
      <c r="A7699" t="n">
        <v>7691</v>
      </c>
      <c r="B7699">
        <f>RAND()</f>
        <v/>
      </c>
      <c r="C7699">
        <f>IF(B7699&lt;P_3,3,IF(B7699&lt;P_3+P_4,4,5))</f>
        <v/>
      </c>
      <c r="D7699">
        <f>NORM.S.INV(RAND())</f>
        <v/>
      </c>
      <c r="E7699">
        <f>V0*EXP((rf-q_leak-0.5*sigma^2)*C7699+sigma*SQRT(C7699)*D7699)</f>
        <v/>
      </c>
      <c r="F7699">
        <f>SHL_face*(1+SHL_rate)^C7699</f>
        <v/>
      </c>
      <c r="G7699">
        <f>Pref_face*(1+Pref_rate)^C7699</f>
        <v/>
      </c>
      <c r="H7699">
        <f>MAX(E7699-F7699-G7699,0)</f>
        <v/>
      </c>
      <c r="I7699">
        <f>MIN(E7699,F7699+G7699)+(1-MgmtPct)*H7699</f>
        <v/>
      </c>
      <c r="J7699">
        <f>IF(I7699/SponsorCost&gt;=RatchetTrigger,1,0)</f>
        <v/>
      </c>
      <c r="K7699">
        <f>IF(J7699=1,MgmtPctRatchet,MgmtPct)</f>
        <v/>
      </c>
      <c r="L7699">
        <f>K7699*H7699</f>
        <v/>
      </c>
      <c r="M7699">
        <f>EXP(-rf*C7699)*L7699</f>
        <v/>
      </c>
      <c r="N7699">
        <f>EXP(-rf*C7699)*E7699</f>
        <v/>
      </c>
    </row>
    <row r="7700">
      <c r="A7700" t="n">
        <v>7692</v>
      </c>
      <c r="B7700">
        <f>RAND()</f>
        <v/>
      </c>
      <c r="C7700">
        <f>IF(B7700&lt;P_3,3,IF(B7700&lt;P_3+P_4,4,5))</f>
        <v/>
      </c>
      <c r="D7700">
        <f>NORM.S.INV(RAND())</f>
        <v/>
      </c>
      <c r="E7700">
        <f>V0*EXP((rf-q_leak-0.5*sigma^2)*C7700+sigma*SQRT(C7700)*D7700)</f>
        <v/>
      </c>
      <c r="F7700">
        <f>SHL_face*(1+SHL_rate)^C7700</f>
        <v/>
      </c>
      <c r="G7700">
        <f>Pref_face*(1+Pref_rate)^C7700</f>
        <v/>
      </c>
      <c r="H7700">
        <f>MAX(E7700-F7700-G7700,0)</f>
        <v/>
      </c>
      <c r="I7700">
        <f>MIN(E7700,F7700+G7700)+(1-MgmtPct)*H7700</f>
        <v/>
      </c>
      <c r="J7700">
        <f>IF(I7700/SponsorCost&gt;=RatchetTrigger,1,0)</f>
        <v/>
      </c>
      <c r="K7700">
        <f>IF(J7700=1,MgmtPctRatchet,MgmtPct)</f>
        <v/>
      </c>
      <c r="L7700">
        <f>K7700*H7700</f>
        <v/>
      </c>
      <c r="M7700">
        <f>EXP(-rf*C7700)*L7700</f>
        <v/>
      </c>
      <c r="N7700">
        <f>EXP(-rf*C7700)*E7700</f>
        <v/>
      </c>
    </row>
    <row r="7701">
      <c r="A7701" t="n">
        <v>7693</v>
      </c>
      <c r="B7701">
        <f>RAND()</f>
        <v/>
      </c>
      <c r="C7701">
        <f>IF(B7701&lt;P_3,3,IF(B7701&lt;P_3+P_4,4,5))</f>
        <v/>
      </c>
      <c r="D7701">
        <f>NORM.S.INV(RAND())</f>
        <v/>
      </c>
      <c r="E7701">
        <f>V0*EXP((rf-q_leak-0.5*sigma^2)*C7701+sigma*SQRT(C7701)*D7701)</f>
        <v/>
      </c>
      <c r="F7701">
        <f>SHL_face*(1+SHL_rate)^C7701</f>
        <v/>
      </c>
      <c r="G7701">
        <f>Pref_face*(1+Pref_rate)^C7701</f>
        <v/>
      </c>
      <c r="H7701">
        <f>MAX(E7701-F7701-G7701,0)</f>
        <v/>
      </c>
      <c r="I7701">
        <f>MIN(E7701,F7701+G7701)+(1-MgmtPct)*H7701</f>
        <v/>
      </c>
      <c r="J7701">
        <f>IF(I7701/SponsorCost&gt;=RatchetTrigger,1,0)</f>
        <v/>
      </c>
      <c r="K7701">
        <f>IF(J7701=1,MgmtPctRatchet,MgmtPct)</f>
        <v/>
      </c>
      <c r="L7701">
        <f>K7701*H7701</f>
        <v/>
      </c>
      <c r="M7701">
        <f>EXP(-rf*C7701)*L7701</f>
        <v/>
      </c>
      <c r="N7701">
        <f>EXP(-rf*C7701)*E7701</f>
        <v/>
      </c>
    </row>
    <row r="7702">
      <c r="A7702" t="n">
        <v>7694</v>
      </c>
      <c r="B7702">
        <f>RAND()</f>
        <v/>
      </c>
      <c r="C7702">
        <f>IF(B7702&lt;P_3,3,IF(B7702&lt;P_3+P_4,4,5))</f>
        <v/>
      </c>
      <c r="D7702">
        <f>NORM.S.INV(RAND())</f>
        <v/>
      </c>
      <c r="E7702">
        <f>V0*EXP((rf-q_leak-0.5*sigma^2)*C7702+sigma*SQRT(C7702)*D7702)</f>
        <v/>
      </c>
      <c r="F7702">
        <f>SHL_face*(1+SHL_rate)^C7702</f>
        <v/>
      </c>
      <c r="G7702">
        <f>Pref_face*(1+Pref_rate)^C7702</f>
        <v/>
      </c>
      <c r="H7702">
        <f>MAX(E7702-F7702-G7702,0)</f>
        <v/>
      </c>
      <c r="I7702">
        <f>MIN(E7702,F7702+G7702)+(1-MgmtPct)*H7702</f>
        <v/>
      </c>
      <c r="J7702">
        <f>IF(I7702/SponsorCost&gt;=RatchetTrigger,1,0)</f>
        <v/>
      </c>
      <c r="K7702">
        <f>IF(J7702=1,MgmtPctRatchet,MgmtPct)</f>
        <v/>
      </c>
      <c r="L7702">
        <f>K7702*H7702</f>
        <v/>
      </c>
      <c r="M7702">
        <f>EXP(-rf*C7702)*L7702</f>
        <v/>
      </c>
      <c r="N7702">
        <f>EXP(-rf*C7702)*E7702</f>
        <v/>
      </c>
    </row>
    <row r="7703">
      <c r="A7703" t="n">
        <v>7695</v>
      </c>
      <c r="B7703">
        <f>RAND()</f>
        <v/>
      </c>
      <c r="C7703">
        <f>IF(B7703&lt;P_3,3,IF(B7703&lt;P_3+P_4,4,5))</f>
        <v/>
      </c>
      <c r="D7703">
        <f>NORM.S.INV(RAND())</f>
        <v/>
      </c>
      <c r="E7703">
        <f>V0*EXP((rf-q_leak-0.5*sigma^2)*C7703+sigma*SQRT(C7703)*D7703)</f>
        <v/>
      </c>
      <c r="F7703">
        <f>SHL_face*(1+SHL_rate)^C7703</f>
        <v/>
      </c>
      <c r="G7703">
        <f>Pref_face*(1+Pref_rate)^C7703</f>
        <v/>
      </c>
      <c r="H7703">
        <f>MAX(E7703-F7703-G7703,0)</f>
        <v/>
      </c>
      <c r="I7703">
        <f>MIN(E7703,F7703+G7703)+(1-MgmtPct)*H7703</f>
        <v/>
      </c>
      <c r="J7703">
        <f>IF(I7703/SponsorCost&gt;=RatchetTrigger,1,0)</f>
        <v/>
      </c>
      <c r="K7703">
        <f>IF(J7703=1,MgmtPctRatchet,MgmtPct)</f>
        <v/>
      </c>
      <c r="L7703">
        <f>K7703*H7703</f>
        <v/>
      </c>
      <c r="M7703">
        <f>EXP(-rf*C7703)*L7703</f>
        <v/>
      </c>
      <c r="N7703">
        <f>EXP(-rf*C7703)*E7703</f>
        <v/>
      </c>
    </row>
    <row r="7704">
      <c r="A7704" t="n">
        <v>7696</v>
      </c>
      <c r="B7704">
        <f>RAND()</f>
        <v/>
      </c>
      <c r="C7704">
        <f>IF(B7704&lt;P_3,3,IF(B7704&lt;P_3+P_4,4,5))</f>
        <v/>
      </c>
      <c r="D7704">
        <f>NORM.S.INV(RAND())</f>
        <v/>
      </c>
      <c r="E7704">
        <f>V0*EXP((rf-q_leak-0.5*sigma^2)*C7704+sigma*SQRT(C7704)*D7704)</f>
        <v/>
      </c>
      <c r="F7704">
        <f>SHL_face*(1+SHL_rate)^C7704</f>
        <v/>
      </c>
      <c r="G7704">
        <f>Pref_face*(1+Pref_rate)^C7704</f>
        <v/>
      </c>
      <c r="H7704">
        <f>MAX(E7704-F7704-G7704,0)</f>
        <v/>
      </c>
      <c r="I7704">
        <f>MIN(E7704,F7704+G7704)+(1-MgmtPct)*H7704</f>
        <v/>
      </c>
      <c r="J7704">
        <f>IF(I7704/SponsorCost&gt;=RatchetTrigger,1,0)</f>
        <v/>
      </c>
      <c r="K7704">
        <f>IF(J7704=1,MgmtPctRatchet,MgmtPct)</f>
        <v/>
      </c>
      <c r="L7704">
        <f>K7704*H7704</f>
        <v/>
      </c>
      <c r="M7704">
        <f>EXP(-rf*C7704)*L7704</f>
        <v/>
      </c>
      <c r="N7704">
        <f>EXP(-rf*C7704)*E7704</f>
        <v/>
      </c>
    </row>
    <row r="7705">
      <c r="A7705" t="n">
        <v>7697</v>
      </c>
      <c r="B7705">
        <f>RAND()</f>
        <v/>
      </c>
      <c r="C7705">
        <f>IF(B7705&lt;P_3,3,IF(B7705&lt;P_3+P_4,4,5))</f>
        <v/>
      </c>
      <c r="D7705">
        <f>NORM.S.INV(RAND())</f>
        <v/>
      </c>
      <c r="E7705">
        <f>V0*EXP((rf-q_leak-0.5*sigma^2)*C7705+sigma*SQRT(C7705)*D7705)</f>
        <v/>
      </c>
      <c r="F7705">
        <f>SHL_face*(1+SHL_rate)^C7705</f>
        <v/>
      </c>
      <c r="G7705">
        <f>Pref_face*(1+Pref_rate)^C7705</f>
        <v/>
      </c>
      <c r="H7705">
        <f>MAX(E7705-F7705-G7705,0)</f>
        <v/>
      </c>
      <c r="I7705">
        <f>MIN(E7705,F7705+G7705)+(1-MgmtPct)*H7705</f>
        <v/>
      </c>
      <c r="J7705">
        <f>IF(I7705/SponsorCost&gt;=RatchetTrigger,1,0)</f>
        <v/>
      </c>
      <c r="K7705">
        <f>IF(J7705=1,MgmtPctRatchet,MgmtPct)</f>
        <v/>
      </c>
      <c r="L7705">
        <f>K7705*H7705</f>
        <v/>
      </c>
      <c r="M7705">
        <f>EXP(-rf*C7705)*L7705</f>
        <v/>
      </c>
      <c r="N7705">
        <f>EXP(-rf*C7705)*E7705</f>
        <v/>
      </c>
    </row>
    <row r="7706">
      <c r="A7706" t="n">
        <v>7698</v>
      </c>
      <c r="B7706">
        <f>RAND()</f>
        <v/>
      </c>
      <c r="C7706">
        <f>IF(B7706&lt;P_3,3,IF(B7706&lt;P_3+P_4,4,5))</f>
        <v/>
      </c>
      <c r="D7706">
        <f>NORM.S.INV(RAND())</f>
        <v/>
      </c>
      <c r="E7706">
        <f>V0*EXP((rf-q_leak-0.5*sigma^2)*C7706+sigma*SQRT(C7706)*D7706)</f>
        <v/>
      </c>
      <c r="F7706">
        <f>SHL_face*(1+SHL_rate)^C7706</f>
        <v/>
      </c>
      <c r="G7706">
        <f>Pref_face*(1+Pref_rate)^C7706</f>
        <v/>
      </c>
      <c r="H7706">
        <f>MAX(E7706-F7706-G7706,0)</f>
        <v/>
      </c>
      <c r="I7706">
        <f>MIN(E7706,F7706+G7706)+(1-MgmtPct)*H7706</f>
        <v/>
      </c>
      <c r="J7706">
        <f>IF(I7706/SponsorCost&gt;=RatchetTrigger,1,0)</f>
        <v/>
      </c>
      <c r="K7706">
        <f>IF(J7706=1,MgmtPctRatchet,MgmtPct)</f>
        <v/>
      </c>
      <c r="L7706">
        <f>K7706*H7706</f>
        <v/>
      </c>
      <c r="M7706">
        <f>EXP(-rf*C7706)*L7706</f>
        <v/>
      </c>
      <c r="N7706">
        <f>EXP(-rf*C7706)*E7706</f>
        <v/>
      </c>
    </row>
    <row r="7707">
      <c r="A7707" t="n">
        <v>7699</v>
      </c>
      <c r="B7707">
        <f>RAND()</f>
        <v/>
      </c>
      <c r="C7707">
        <f>IF(B7707&lt;P_3,3,IF(B7707&lt;P_3+P_4,4,5))</f>
        <v/>
      </c>
      <c r="D7707">
        <f>NORM.S.INV(RAND())</f>
        <v/>
      </c>
      <c r="E7707">
        <f>V0*EXP((rf-q_leak-0.5*sigma^2)*C7707+sigma*SQRT(C7707)*D7707)</f>
        <v/>
      </c>
      <c r="F7707">
        <f>SHL_face*(1+SHL_rate)^C7707</f>
        <v/>
      </c>
      <c r="G7707">
        <f>Pref_face*(1+Pref_rate)^C7707</f>
        <v/>
      </c>
      <c r="H7707">
        <f>MAX(E7707-F7707-G7707,0)</f>
        <v/>
      </c>
      <c r="I7707">
        <f>MIN(E7707,F7707+G7707)+(1-MgmtPct)*H7707</f>
        <v/>
      </c>
      <c r="J7707">
        <f>IF(I7707/SponsorCost&gt;=RatchetTrigger,1,0)</f>
        <v/>
      </c>
      <c r="K7707">
        <f>IF(J7707=1,MgmtPctRatchet,MgmtPct)</f>
        <v/>
      </c>
      <c r="L7707">
        <f>K7707*H7707</f>
        <v/>
      </c>
      <c r="M7707">
        <f>EXP(-rf*C7707)*L7707</f>
        <v/>
      </c>
      <c r="N7707">
        <f>EXP(-rf*C7707)*E7707</f>
        <v/>
      </c>
    </row>
    <row r="7708">
      <c r="A7708" t="n">
        <v>7700</v>
      </c>
      <c r="B7708">
        <f>RAND()</f>
        <v/>
      </c>
      <c r="C7708">
        <f>IF(B7708&lt;P_3,3,IF(B7708&lt;P_3+P_4,4,5))</f>
        <v/>
      </c>
      <c r="D7708">
        <f>NORM.S.INV(RAND())</f>
        <v/>
      </c>
      <c r="E7708">
        <f>V0*EXP((rf-q_leak-0.5*sigma^2)*C7708+sigma*SQRT(C7708)*D7708)</f>
        <v/>
      </c>
      <c r="F7708">
        <f>SHL_face*(1+SHL_rate)^C7708</f>
        <v/>
      </c>
      <c r="G7708">
        <f>Pref_face*(1+Pref_rate)^C7708</f>
        <v/>
      </c>
      <c r="H7708">
        <f>MAX(E7708-F7708-G7708,0)</f>
        <v/>
      </c>
      <c r="I7708">
        <f>MIN(E7708,F7708+G7708)+(1-MgmtPct)*H7708</f>
        <v/>
      </c>
      <c r="J7708">
        <f>IF(I7708/SponsorCost&gt;=RatchetTrigger,1,0)</f>
        <v/>
      </c>
      <c r="K7708">
        <f>IF(J7708=1,MgmtPctRatchet,MgmtPct)</f>
        <v/>
      </c>
      <c r="L7708">
        <f>K7708*H7708</f>
        <v/>
      </c>
      <c r="M7708">
        <f>EXP(-rf*C7708)*L7708</f>
        <v/>
      </c>
      <c r="N7708">
        <f>EXP(-rf*C7708)*E7708</f>
        <v/>
      </c>
    </row>
    <row r="7709">
      <c r="A7709" t="n">
        <v>7701</v>
      </c>
      <c r="B7709">
        <f>RAND()</f>
        <v/>
      </c>
      <c r="C7709">
        <f>IF(B7709&lt;P_3,3,IF(B7709&lt;P_3+P_4,4,5))</f>
        <v/>
      </c>
      <c r="D7709">
        <f>NORM.S.INV(RAND())</f>
        <v/>
      </c>
      <c r="E7709">
        <f>V0*EXP((rf-q_leak-0.5*sigma^2)*C7709+sigma*SQRT(C7709)*D7709)</f>
        <v/>
      </c>
      <c r="F7709">
        <f>SHL_face*(1+SHL_rate)^C7709</f>
        <v/>
      </c>
      <c r="G7709">
        <f>Pref_face*(1+Pref_rate)^C7709</f>
        <v/>
      </c>
      <c r="H7709">
        <f>MAX(E7709-F7709-G7709,0)</f>
        <v/>
      </c>
      <c r="I7709">
        <f>MIN(E7709,F7709+G7709)+(1-MgmtPct)*H7709</f>
        <v/>
      </c>
      <c r="J7709">
        <f>IF(I7709/SponsorCost&gt;=RatchetTrigger,1,0)</f>
        <v/>
      </c>
      <c r="K7709">
        <f>IF(J7709=1,MgmtPctRatchet,MgmtPct)</f>
        <v/>
      </c>
      <c r="L7709">
        <f>K7709*H7709</f>
        <v/>
      </c>
      <c r="M7709">
        <f>EXP(-rf*C7709)*L7709</f>
        <v/>
      </c>
      <c r="N7709">
        <f>EXP(-rf*C7709)*E7709</f>
        <v/>
      </c>
    </row>
    <row r="7710">
      <c r="A7710" t="n">
        <v>7702</v>
      </c>
      <c r="B7710">
        <f>RAND()</f>
        <v/>
      </c>
      <c r="C7710">
        <f>IF(B7710&lt;P_3,3,IF(B7710&lt;P_3+P_4,4,5))</f>
        <v/>
      </c>
      <c r="D7710">
        <f>NORM.S.INV(RAND())</f>
        <v/>
      </c>
      <c r="E7710">
        <f>V0*EXP((rf-q_leak-0.5*sigma^2)*C7710+sigma*SQRT(C7710)*D7710)</f>
        <v/>
      </c>
      <c r="F7710">
        <f>SHL_face*(1+SHL_rate)^C7710</f>
        <v/>
      </c>
      <c r="G7710">
        <f>Pref_face*(1+Pref_rate)^C7710</f>
        <v/>
      </c>
      <c r="H7710">
        <f>MAX(E7710-F7710-G7710,0)</f>
        <v/>
      </c>
      <c r="I7710">
        <f>MIN(E7710,F7710+G7710)+(1-MgmtPct)*H7710</f>
        <v/>
      </c>
      <c r="J7710">
        <f>IF(I7710/SponsorCost&gt;=RatchetTrigger,1,0)</f>
        <v/>
      </c>
      <c r="K7710">
        <f>IF(J7710=1,MgmtPctRatchet,MgmtPct)</f>
        <v/>
      </c>
      <c r="L7710">
        <f>K7710*H7710</f>
        <v/>
      </c>
      <c r="M7710">
        <f>EXP(-rf*C7710)*L7710</f>
        <v/>
      </c>
      <c r="N7710">
        <f>EXP(-rf*C7710)*E7710</f>
        <v/>
      </c>
    </row>
    <row r="7711">
      <c r="A7711" t="n">
        <v>7703</v>
      </c>
      <c r="B7711">
        <f>RAND()</f>
        <v/>
      </c>
      <c r="C7711">
        <f>IF(B7711&lt;P_3,3,IF(B7711&lt;P_3+P_4,4,5))</f>
        <v/>
      </c>
      <c r="D7711">
        <f>NORM.S.INV(RAND())</f>
        <v/>
      </c>
      <c r="E7711">
        <f>V0*EXP((rf-q_leak-0.5*sigma^2)*C7711+sigma*SQRT(C7711)*D7711)</f>
        <v/>
      </c>
      <c r="F7711">
        <f>SHL_face*(1+SHL_rate)^C7711</f>
        <v/>
      </c>
      <c r="G7711">
        <f>Pref_face*(1+Pref_rate)^C7711</f>
        <v/>
      </c>
      <c r="H7711">
        <f>MAX(E7711-F7711-G7711,0)</f>
        <v/>
      </c>
      <c r="I7711">
        <f>MIN(E7711,F7711+G7711)+(1-MgmtPct)*H7711</f>
        <v/>
      </c>
      <c r="J7711">
        <f>IF(I7711/SponsorCost&gt;=RatchetTrigger,1,0)</f>
        <v/>
      </c>
      <c r="K7711">
        <f>IF(J7711=1,MgmtPctRatchet,MgmtPct)</f>
        <v/>
      </c>
      <c r="L7711">
        <f>K7711*H7711</f>
        <v/>
      </c>
      <c r="M7711">
        <f>EXP(-rf*C7711)*L7711</f>
        <v/>
      </c>
      <c r="N7711">
        <f>EXP(-rf*C7711)*E7711</f>
        <v/>
      </c>
    </row>
    <row r="7712">
      <c r="A7712" t="n">
        <v>7704</v>
      </c>
      <c r="B7712">
        <f>RAND()</f>
        <v/>
      </c>
      <c r="C7712">
        <f>IF(B7712&lt;P_3,3,IF(B7712&lt;P_3+P_4,4,5))</f>
        <v/>
      </c>
      <c r="D7712">
        <f>NORM.S.INV(RAND())</f>
        <v/>
      </c>
      <c r="E7712">
        <f>V0*EXP((rf-q_leak-0.5*sigma^2)*C7712+sigma*SQRT(C7712)*D7712)</f>
        <v/>
      </c>
      <c r="F7712">
        <f>SHL_face*(1+SHL_rate)^C7712</f>
        <v/>
      </c>
      <c r="G7712">
        <f>Pref_face*(1+Pref_rate)^C7712</f>
        <v/>
      </c>
      <c r="H7712">
        <f>MAX(E7712-F7712-G7712,0)</f>
        <v/>
      </c>
      <c r="I7712">
        <f>MIN(E7712,F7712+G7712)+(1-MgmtPct)*H7712</f>
        <v/>
      </c>
      <c r="J7712">
        <f>IF(I7712/SponsorCost&gt;=RatchetTrigger,1,0)</f>
        <v/>
      </c>
      <c r="K7712">
        <f>IF(J7712=1,MgmtPctRatchet,MgmtPct)</f>
        <v/>
      </c>
      <c r="L7712">
        <f>K7712*H7712</f>
        <v/>
      </c>
      <c r="M7712">
        <f>EXP(-rf*C7712)*L7712</f>
        <v/>
      </c>
      <c r="N7712">
        <f>EXP(-rf*C7712)*E7712</f>
        <v/>
      </c>
    </row>
    <row r="7713">
      <c r="A7713" t="n">
        <v>7705</v>
      </c>
      <c r="B7713">
        <f>RAND()</f>
        <v/>
      </c>
      <c r="C7713">
        <f>IF(B7713&lt;P_3,3,IF(B7713&lt;P_3+P_4,4,5))</f>
        <v/>
      </c>
      <c r="D7713">
        <f>NORM.S.INV(RAND())</f>
        <v/>
      </c>
      <c r="E7713">
        <f>V0*EXP((rf-q_leak-0.5*sigma^2)*C7713+sigma*SQRT(C7713)*D7713)</f>
        <v/>
      </c>
      <c r="F7713">
        <f>SHL_face*(1+SHL_rate)^C7713</f>
        <v/>
      </c>
      <c r="G7713">
        <f>Pref_face*(1+Pref_rate)^C7713</f>
        <v/>
      </c>
      <c r="H7713">
        <f>MAX(E7713-F7713-G7713,0)</f>
        <v/>
      </c>
      <c r="I7713">
        <f>MIN(E7713,F7713+G7713)+(1-MgmtPct)*H7713</f>
        <v/>
      </c>
      <c r="J7713">
        <f>IF(I7713/SponsorCost&gt;=RatchetTrigger,1,0)</f>
        <v/>
      </c>
      <c r="K7713">
        <f>IF(J7713=1,MgmtPctRatchet,MgmtPct)</f>
        <v/>
      </c>
      <c r="L7713">
        <f>K7713*H7713</f>
        <v/>
      </c>
      <c r="M7713">
        <f>EXP(-rf*C7713)*L7713</f>
        <v/>
      </c>
      <c r="N7713">
        <f>EXP(-rf*C7713)*E7713</f>
        <v/>
      </c>
    </row>
    <row r="7714">
      <c r="A7714" t="n">
        <v>7706</v>
      </c>
      <c r="B7714">
        <f>RAND()</f>
        <v/>
      </c>
      <c r="C7714">
        <f>IF(B7714&lt;P_3,3,IF(B7714&lt;P_3+P_4,4,5))</f>
        <v/>
      </c>
      <c r="D7714">
        <f>NORM.S.INV(RAND())</f>
        <v/>
      </c>
      <c r="E7714">
        <f>V0*EXP((rf-q_leak-0.5*sigma^2)*C7714+sigma*SQRT(C7714)*D7714)</f>
        <v/>
      </c>
      <c r="F7714">
        <f>SHL_face*(1+SHL_rate)^C7714</f>
        <v/>
      </c>
      <c r="G7714">
        <f>Pref_face*(1+Pref_rate)^C7714</f>
        <v/>
      </c>
      <c r="H7714">
        <f>MAX(E7714-F7714-G7714,0)</f>
        <v/>
      </c>
      <c r="I7714">
        <f>MIN(E7714,F7714+G7714)+(1-MgmtPct)*H7714</f>
        <v/>
      </c>
      <c r="J7714">
        <f>IF(I7714/SponsorCost&gt;=RatchetTrigger,1,0)</f>
        <v/>
      </c>
      <c r="K7714">
        <f>IF(J7714=1,MgmtPctRatchet,MgmtPct)</f>
        <v/>
      </c>
      <c r="L7714">
        <f>K7714*H7714</f>
        <v/>
      </c>
      <c r="M7714">
        <f>EXP(-rf*C7714)*L7714</f>
        <v/>
      </c>
      <c r="N7714">
        <f>EXP(-rf*C7714)*E7714</f>
        <v/>
      </c>
    </row>
    <row r="7715">
      <c r="A7715" t="n">
        <v>7707</v>
      </c>
      <c r="B7715">
        <f>RAND()</f>
        <v/>
      </c>
      <c r="C7715">
        <f>IF(B7715&lt;P_3,3,IF(B7715&lt;P_3+P_4,4,5))</f>
        <v/>
      </c>
      <c r="D7715">
        <f>NORM.S.INV(RAND())</f>
        <v/>
      </c>
      <c r="E7715">
        <f>V0*EXP((rf-q_leak-0.5*sigma^2)*C7715+sigma*SQRT(C7715)*D7715)</f>
        <v/>
      </c>
      <c r="F7715">
        <f>SHL_face*(1+SHL_rate)^C7715</f>
        <v/>
      </c>
      <c r="G7715">
        <f>Pref_face*(1+Pref_rate)^C7715</f>
        <v/>
      </c>
      <c r="H7715">
        <f>MAX(E7715-F7715-G7715,0)</f>
        <v/>
      </c>
      <c r="I7715">
        <f>MIN(E7715,F7715+G7715)+(1-MgmtPct)*H7715</f>
        <v/>
      </c>
      <c r="J7715">
        <f>IF(I7715/SponsorCost&gt;=RatchetTrigger,1,0)</f>
        <v/>
      </c>
      <c r="K7715">
        <f>IF(J7715=1,MgmtPctRatchet,MgmtPct)</f>
        <v/>
      </c>
      <c r="L7715">
        <f>K7715*H7715</f>
        <v/>
      </c>
      <c r="M7715">
        <f>EXP(-rf*C7715)*L7715</f>
        <v/>
      </c>
      <c r="N7715">
        <f>EXP(-rf*C7715)*E7715</f>
        <v/>
      </c>
    </row>
    <row r="7716">
      <c r="A7716" t="n">
        <v>7708</v>
      </c>
      <c r="B7716">
        <f>RAND()</f>
        <v/>
      </c>
      <c r="C7716">
        <f>IF(B7716&lt;P_3,3,IF(B7716&lt;P_3+P_4,4,5))</f>
        <v/>
      </c>
      <c r="D7716">
        <f>NORM.S.INV(RAND())</f>
        <v/>
      </c>
      <c r="E7716">
        <f>V0*EXP((rf-q_leak-0.5*sigma^2)*C7716+sigma*SQRT(C7716)*D7716)</f>
        <v/>
      </c>
      <c r="F7716">
        <f>SHL_face*(1+SHL_rate)^C7716</f>
        <v/>
      </c>
      <c r="G7716">
        <f>Pref_face*(1+Pref_rate)^C7716</f>
        <v/>
      </c>
      <c r="H7716">
        <f>MAX(E7716-F7716-G7716,0)</f>
        <v/>
      </c>
      <c r="I7716">
        <f>MIN(E7716,F7716+G7716)+(1-MgmtPct)*H7716</f>
        <v/>
      </c>
      <c r="J7716">
        <f>IF(I7716/SponsorCost&gt;=RatchetTrigger,1,0)</f>
        <v/>
      </c>
      <c r="K7716">
        <f>IF(J7716=1,MgmtPctRatchet,MgmtPct)</f>
        <v/>
      </c>
      <c r="L7716">
        <f>K7716*H7716</f>
        <v/>
      </c>
      <c r="M7716">
        <f>EXP(-rf*C7716)*L7716</f>
        <v/>
      </c>
      <c r="N7716">
        <f>EXP(-rf*C7716)*E7716</f>
        <v/>
      </c>
    </row>
    <row r="7717">
      <c r="A7717" t="n">
        <v>7709</v>
      </c>
      <c r="B7717">
        <f>RAND()</f>
        <v/>
      </c>
      <c r="C7717">
        <f>IF(B7717&lt;P_3,3,IF(B7717&lt;P_3+P_4,4,5))</f>
        <v/>
      </c>
      <c r="D7717">
        <f>NORM.S.INV(RAND())</f>
        <v/>
      </c>
      <c r="E7717">
        <f>V0*EXP((rf-q_leak-0.5*sigma^2)*C7717+sigma*SQRT(C7717)*D7717)</f>
        <v/>
      </c>
      <c r="F7717">
        <f>SHL_face*(1+SHL_rate)^C7717</f>
        <v/>
      </c>
      <c r="G7717">
        <f>Pref_face*(1+Pref_rate)^C7717</f>
        <v/>
      </c>
      <c r="H7717">
        <f>MAX(E7717-F7717-G7717,0)</f>
        <v/>
      </c>
      <c r="I7717">
        <f>MIN(E7717,F7717+G7717)+(1-MgmtPct)*H7717</f>
        <v/>
      </c>
      <c r="J7717">
        <f>IF(I7717/SponsorCost&gt;=RatchetTrigger,1,0)</f>
        <v/>
      </c>
      <c r="K7717">
        <f>IF(J7717=1,MgmtPctRatchet,MgmtPct)</f>
        <v/>
      </c>
      <c r="L7717">
        <f>K7717*H7717</f>
        <v/>
      </c>
      <c r="M7717">
        <f>EXP(-rf*C7717)*L7717</f>
        <v/>
      </c>
      <c r="N7717">
        <f>EXP(-rf*C7717)*E7717</f>
        <v/>
      </c>
    </row>
    <row r="7718">
      <c r="A7718" t="n">
        <v>7710</v>
      </c>
      <c r="B7718">
        <f>RAND()</f>
        <v/>
      </c>
      <c r="C7718">
        <f>IF(B7718&lt;P_3,3,IF(B7718&lt;P_3+P_4,4,5))</f>
        <v/>
      </c>
      <c r="D7718">
        <f>NORM.S.INV(RAND())</f>
        <v/>
      </c>
      <c r="E7718">
        <f>V0*EXP((rf-q_leak-0.5*sigma^2)*C7718+sigma*SQRT(C7718)*D7718)</f>
        <v/>
      </c>
      <c r="F7718">
        <f>SHL_face*(1+SHL_rate)^C7718</f>
        <v/>
      </c>
      <c r="G7718">
        <f>Pref_face*(1+Pref_rate)^C7718</f>
        <v/>
      </c>
      <c r="H7718">
        <f>MAX(E7718-F7718-G7718,0)</f>
        <v/>
      </c>
      <c r="I7718">
        <f>MIN(E7718,F7718+G7718)+(1-MgmtPct)*H7718</f>
        <v/>
      </c>
      <c r="J7718">
        <f>IF(I7718/SponsorCost&gt;=RatchetTrigger,1,0)</f>
        <v/>
      </c>
      <c r="K7718">
        <f>IF(J7718=1,MgmtPctRatchet,MgmtPct)</f>
        <v/>
      </c>
      <c r="L7718">
        <f>K7718*H7718</f>
        <v/>
      </c>
      <c r="M7718">
        <f>EXP(-rf*C7718)*L7718</f>
        <v/>
      </c>
      <c r="N7718">
        <f>EXP(-rf*C7718)*E7718</f>
        <v/>
      </c>
    </row>
    <row r="7719">
      <c r="A7719" t="n">
        <v>7711</v>
      </c>
      <c r="B7719">
        <f>RAND()</f>
        <v/>
      </c>
      <c r="C7719">
        <f>IF(B7719&lt;P_3,3,IF(B7719&lt;P_3+P_4,4,5))</f>
        <v/>
      </c>
      <c r="D7719">
        <f>NORM.S.INV(RAND())</f>
        <v/>
      </c>
      <c r="E7719">
        <f>V0*EXP((rf-q_leak-0.5*sigma^2)*C7719+sigma*SQRT(C7719)*D7719)</f>
        <v/>
      </c>
      <c r="F7719">
        <f>SHL_face*(1+SHL_rate)^C7719</f>
        <v/>
      </c>
      <c r="G7719">
        <f>Pref_face*(1+Pref_rate)^C7719</f>
        <v/>
      </c>
      <c r="H7719">
        <f>MAX(E7719-F7719-G7719,0)</f>
        <v/>
      </c>
      <c r="I7719">
        <f>MIN(E7719,F7719+G7719)+(1-MgmtPct)*H7719</f>
        <v/>
      </c>
      <c r="J7719">
        <f>IF(I7719/SponsorCost&gt;=RatchetTrigger,1,0)</f>
        <v/>
      </c>
      <c r="K7719">
        <f>IF(J7719=1,MgmtPctRatchet,MgmtPct)</f>
        <v/>
      </c>
      <c r="L7719">
        <f>K7719*H7719</f>
        <v/>
      </c>
      <c r="M7719">
        <f>EXP(-rf*C7719)*L7719</f>
        <v/>
      </c>
      <c r="N7719">
        <f>EXP(-rf*C7719)*E7719</f>
        <v/>
      </c>
    </row>
    <row r="7720">
      <c r="A7720" t="n">
        <v>7712</v>
      </c>
      <c r="B7720">
        <f>RAND()</f>
        <v/>
      </c>
      <c r="C7720">
        <f>IF(B7720&lt;P_3,3,IF(B7720&lt;P_3+P_4,4,5))</f>
        <v/>
      </c>
      <c r="D7720">
        <f>NORM.S.INV(RAND())</f>
        <v/>
      </c>
      <c r="E7720">
        <f>V0*EXP((rf-q_leak-0.5*sigma^2)*C7720+sigma*SQRT(C7720)*D7720)</f>
        <v/>
      </c>
      <c r="F7720">
        <f>SHL_face*(1+SHL_rate)^C7720</f>
        <v/>
      </c>
      <c r="G7720">
        <f>Pref_face*(1+Pref_rate)^C7720</f>
        <v/>
      </c>
      <c r="H7720">
        <f>MAX(E7720-F7720-G7720,0)</f>
        <v/>
      </c>
      <c r="I7720">
        <f>MIN(E7720,F7720+G7720)+(1-MgmtPct)*H7720</f>
        <v/>
      </c>
      <c r="J7720">
        <f>IF(I7720/SponsorCost&gt;=RatchetTrigger,1,0)</f>
        <v/>
      </c>
      <c r="K7720">
        <f>IF(J7720=1,MgmtPctRatchet,MgmtPct)</f>
        <v/>
      </c>
      <c r="L7720">
        <f>K7720*H7720</f>
        <v/>
      </c>
      <c r="M7720">
        <f>EXP(-rf*C7720)*L7720</f>
        <v/>
      </c>
      <c r="N7720">
        <f>EXP(-rf*C7720)*E7720</f>
        <v/>
      </c>
    </row>
    <row r="7721">
      <c r="A7721" t="n">
        <v>7713</v>
      </c>
      <c r="B7721">
        <f>RAND()</f>
        <v/>
      </c>
      <c r="C7721">
        <f>IF(B7721&lt;P_3,3,IF(B7721&lt;P_3+P_4,4,5))</f>
        <v/>
      </c>
      <c r="D7721">
        <f>NORM.S.INV(RAND())</f>
        <v/>
      </c>
      <c r="E7721">
        <f>V0*EXP((rf-q_leak-0.5*sigma^2)*C7721+sigma*SQRT(C7721)*D7721)</f>
        <v/>
      </c>
      <c r="F7721">
        <f>SHL_face*(1+SHL_rate)^C7721</f>
        <v/>
      </c>
      <c r="G7721">
        <f>Pref_face*(1+Pref_rate)^C7721</f>
        <v/>
      </c>
      <c r="H7721">
        <f>MAX(E7721-F7721-G7721,0)</f>
        <v/>
      </c>
      <c r="I7721">
        <f>MIN(E7721,F7721+G7721)+(1-MgmtPct)*H7721</f>
        <v/>
      </c>
      <c r="J7721">
        <f>IF(I7721/SponsorCost&gt;=RatchetTrigger,1,0)</f>
        <v/>
      </c>
      <c r="K7721">
        <f>IF(J7721=1,MgmtPctRatchet,MgmtPct)</f>
        <v/>
      </c>
      <c r="L7721">
        <f>K7721*H7721</f>
        <v/>
      </c>
      <c r="M7721">
        <f>EXP(-rf*C7721)*L7721</f>
        <v/>
      </c>
      <c r="N7721">
        <f>EXP(-rf*C7721)*E7721</f>
        <v/>
      </c>
    </row>
    <row r="7722">
      <c r="A7722" t="n">
        <v>7714</v>
      </c>
      <c r="B7722">
        <f>RAND()</f>
        <v/>
      </c>
      <c r="C7722">
        <f>IF(B7722&lt;P_3,3,IF(B7722&lt;P_3+P_4,4,5))</f>
        <v/>
      </c>
      <c r="D7722">
        <f>NORM.S.INV(RAND())</f>
        <v/>
      </c>
      <c r="E7722">
        <f>V0*EXP((rf-q_leak-0.5*sigma^2)*C7722+sigma*SQRT(C7722)*D7722)</f>
        <v/>
      </c>
      <c r="F7722">
        <f>SHL_face*(1+SHL_rate)^C7722</f>
        <v/>
      </c>
      <c r="G7722">
        <f>Pref_face*(1+Pref_rate)^C7722</f>
        <v/>
      </c>
      <c r="H7722">
        <f>MAX(E7722-F7722-G7722,0)</f>
        <v/>
      </c>
      <c r="I7722">
        <f>MIN(E7722,F7722+G7722)+(1-MgmtPct)*H7722</f>
        <v/>
      </c>
      <c r="J7722">
        <f>IF(I7722/SponsorCost&gt;=RatchetTrigger,1,0)</f>
        <v/>
      </c>
      <c r="K7722">
        <f>IF(J7722=1,MgmtPctRatchet,MgmtPct)</f>
        <v/>
      </c>
      <c r="L7722">
        <f>K7722*H7722</f>
        <v/>
      </c>
      <c r="M7722">
        <f>EXP(-rf*C7722)*L7722</f>
        <v/>
      </c>
      <c r="N7722">
        <f>EXP(-rf*C7722)*E7722</f>
        <v/>
      </c>
    </row>
    <row r="7723">
      <c r="A7723" t="n">
        <v>7715</v>
      </c>
      <c r="B7723">
        <f>RAND()</f>
        <v/>
      </c>
      <c r="C7723">
        <f>IF(B7723&lt;P_3,3,IF(B7723&lt;P_3+P_4,4,5))</f>
        <v/>
      </c>
      <c r="D7723">
        <f>NORM.S.INV(RAND())</f>
        <v/>
      </c>
      <c r="E7723">
        <f>V0*EXP((rf-q_leak-0.5*sigma^2)*C7723+sigma*SQRT(C7723)*D7723)</f>
        <v/>
      </c>
      <c r="F7723">
        <f>SHL_face*(1+SHL_rate)^C7723</f>
        <v/>
      </c>
      <c r="G7723">
        <f>Pref_face*(1+Pref_rate)^C7723</f>
        <v/>
      </c>
      <c r="H7723">
        <f>MAX(E7723-F7723-G7723,0)</f>
        <v/>
      </c>
      <c r="I7723">
        <f>MIN(E7723,F7723+G7723)+(1-MgmtPct)*H7723</f>
        <v/>
      </c>
      <c r="J7723">
        <f>IF(I7723/SponsorCost&gt;=RatchetTrigger,1,0)</f>
        <v/>
      </c>
      <c r="K7723">
        <f>IF(J7723=1,MgmtPctRatchet,MgmtPct)</f>
        <v/>
      </c>
      <c r="L7723">
        <f>K7723*H7723</f>
        <v/>
      </c>
      <c r="M7723">
        <f>EXP(-rf*C7723)*L7723</f>
        <v/>
      </c>
      <c r="N7723">
        <f>EXP(-rf*C7723)*E7723</f>
        <v/>
      </c>
    </row>
    <row r="7724">
      <c r="A7724" t="n">
        <v>7716</v>
      </c>
      <c r="B7724">
        <f>RAND()</f>
        <v/>
      </c>
      <c r="C7724">
        <f>IF(B7724&lt;P_3,3,IF(B7724&lt;P_3+P_4,4,5))</f>
        <v/>
      </c>
      <c r="D7724">
        <f>NORM.S.INV(RAND())</f>
        <v/>
      </c>
      <c r="E7724">
        <f>V0*EXP((rf-q_leak-0.5*sigma^2)*C7724+sigma*SQRT(C7724)*D7724)</f>
        <v/>
      </c>
      <c r="F7724">
        <f>SHL_face*(1+SHL_rate)^C7724</f>
        <v/>
      </c>
      <c r="G7724">
        <f>Pref_face*(1+Pref_rate)^C7724</f>
        <v/>
      </c>
      <c r="H7724">
        <f>MAX(E7724-F7724-G7724,0)</f>
        <v/>
      </c>
      <c r="I7724">
        <f>MIN(E7724,F7724+G7724)+(1-MgmtPct)*H7724</f>
        <v/>
      </c>
      <c r="J7724">
        <f>IF(I7724/SponsorCost&gt;=RatchetTrigger,1,0)</f>
        <v/>
      </c>
      <c r="K7724">
        <f>IF(J7724=1,MgmtPctRatchet,MgmtPct)</f>
        <v/>
      </c>
      <c r="L7724">
        <f>K7724*H7724</f>
        <v/>
      </c>
      <c r="M7724">
        <f>EXP(-rf*C7724)*L7724</f>
        <v/>
      </c>
      <c r="N7724">
        <f>EXP(-rf*C7724)*E7724</f>
        <v/>
      </c>
    </row>
    <row r="7725">
      <c r="A7725" t="n">
        <v>7717</v>
      </c>
      <c r="B7725">
        <f>RAND()</f>
        <v/>
      </c>
      <c r="C7725">
        <f>IF(B7725&lt;P_3,3,IF(B7725&lt;P_3+P_4,4,5))</f>
        <v/>
      </c>
      <c r="D7725">
        <f>NORM.S.INV(RAND())</f>
        <v/>
      </c>
      <c r="E7725">
        <f>V0*EXP((rf-q_leak-0.5*sigma^2)*C7725+sigma*SQRT(C7725)*D7725)</f>
        <v/>
      </c>
      <c r="F7725">
        <f>SHL_face*(1+SHL_rate)^C7725</f>
        <v/>
      </c>
      <c r="G7725">
        <f>Pref_face*(1+Pref_rate)^C7725</f>
        <v/>
      </c>
      <c r="H7725">
        <f>MAX(E7725-F7725-G7725,0)</f>
        <v/>
      </c>
      <c r="I7725">
        <f>MIN(E7725,F7725+G7725)+(1-MgmtPct)*H7725</f>
        <v/>
      </c>
      <c r="J7725">
        <f>IF(I7725/SponsorCost&gt;=RatchetTrigger,1,0)</f>
        <v/>
      </c>
      <c r="K7725">
        <f>IF(J7725=1,MgmtPctRatchet,MgmtPct)</f>
        <v/>
      </c>
      <c r="L7725">
        <f>K7725*H7725</f>
        <v/>
      </c>
      <c r="M7725">
        <f>EXP(-rf*C7725)*L7725</f>
        <v/>
      </c>
      <c r="N7725">
        <f>EXP(-rf*C7725)*E7725</f>
        <v/>
      </c>
    </row>
    <row r="7726">
      <c r="A7726" t="n">
        <v>7718</v>
      </c>
      <c r="B7726">
        <f>RAND()</f>
        <v/>
      </c>
      <c r="C7726">
        <f>IF(B7726&lt;P_3,3,IF(B7726&lt;P_3+P_4,4,5))</f>
        <v/>
      </c>
      <c r="D7726">
        <f>NORM.S.INV(RAND())</f>
        <v/>
      </c>
      <c r="E7726">
        <f>V0*EXP((rf-q_leak-0.5*sigma^2)*C7726+sigma*SQRT(C7726)*D7726)</f>
        <v/>
      </c>
      <c r="F7726">
        <f>SHL_face*(1+SHL_rate)^C7726</f>
        <v/>
      </c>
      <c r="G7726">
        <f>Pref_face*(1+Pref_rate)^C7726</f>
        <v/>
      </c>
      <c r="H7726">
        <f>MAX(E7726-F7726-G7726,0)</f>
        <v/>
      </c>
      <c r="I7726">
        <f>MIN(E7726,F7726+G7726)+(1-MgmtPct)*H7726</f>
        <v/>
      </c>
      <c r="J7726">
        <f>IF(I7726/SponsorCost&gt;=RatchetTrigger,1,0)</f>
        <v/>
      </c>
      <c r="K7726">
        <f>IF(J7726=1,MgmtPctRatchet,MgmtPct)</f>
        <v/>
      </c>
      <c r="L7726">
        <f>K7726*H7726</f>
        <v/>
      </c>
      <c r="M7726">
        <f>EXP(-rf*C7726)*L7726</f>
        <v/>
      </c>
      <c r="N7726">
        <f>EXP(-rf*C7726)*E7726</f>
        <v/>
      </c>
    </row>
    <row r="7727">
      <c r="A7727" t="n">
        <v>7719</v>
      </c>
      <c r="B7727">
        <f>RAND()</f>
        <v/>
      </c>
      <c r="C7727">
        <f>IF(B7727&lt;P_3,3,IF(B7727&lt;P_3+P_4,4,5))</f>
        <v/>
      </c>
      <c r="D7727">
        <f>NORM.S.INV(RAND())</f>
        <v/>
      </c>
      <c r="E7727">
        <f>V0*EXP((rf-q_leak-0.5*sigma^2)*C7727+sigma*SQRT(C7727)*D7727)</f>
        <v/>
      </c>
      <c r="F7727">
        <f>SHL_face*(1+SHL_rate)^C7727</f>
        <v/>
      </c>
      <c r="G7727">
        <f>Pref_face*(1+Pref_rate)^C7727</f>
        <v/>
      </c>
      <c r="H7727">
        <f>MAX(E7727-F7727-G7727,0)</f>
        <v/>
      </c>
      <c r="I7727">
        <f>MIN(E7727,F7727+G7727)+(1-MgmtPct)*H7727</f>
        <v/>
      </c>
      <c r="J7727">
        <f>IF(I7727/SponsorCost&gt;=RatchetTrigger,1,0)</f>
        <v/>
      </c>
      <c r="K7727">
        <f>IF(J7727=1,MgmtPctRatchet,MgmtPct)</f>
        <v/>
      </c>
      <c r="L7727">
        <f>K7727*H7727</f>
        <v/>
      </c>
      <c r="M7727">
        <f>EXP(-rf*C7727)*L7727</f>
        <v/>
      </c>
      <c r="N7727">
        <f>EXP(-rf*C7727)*E7727</f>
        <v/>
      </c>
    </row>
    <row r="7728">
      <c r="A7728" t="n">
        <v>7720</v>
      </c>
      <c r="B7728">
        <f>RAND()</f>
        <v/>
      </c>
      <c r="C7728">
        <f>IF(B7728&lt;P_3,3,IF(B7728&lt;P_3+P_4,4,5))</f>
        <v/>
      </c>
      <c r="D7728">
        <f>NORM.S.INV(RAND())</f>
        <v/>
      </c>
      <c r="E7728">
        <f>V0*EXP((rf-q_leak-0.5*sigma^2)*C7728+sigma*SQRT(C7728)*D7728)</f>
        <v/>
      </c>
      <c r="F7728">
        <f>SHL_face*(1+SHL_rate)^C7728</f>
        <v/>
      </c>
      <c r="G7728">
        <f>Pref_face*(1+Pref_rate)^C7728</f>
        <v/>
      </c>
      <c r="H7728">
        <f>MAX(E7728-F7728-G7728,0)</f>
        <v/>
      </c>
      <c r="I7728">
        <f>MIN(E7728,F7728+G7728)+(1-MgmtPct)*H7728</f>
        <v/>
      </c>
      <c r="J7728">
        <f>IF(I7728/SponsorCost&gt;=RatchetTrigger,1,0)</f>
        <v/>
      </c>
      <c r="K7728">
        <f>IF(J7728=1,MgmtPctRatchet,MgmtPct)</f>
        <v/>
      </c>
      <c r="L7728">
        <f>K7728*H7728</f>
        <v/>
      </c>
      <c r="M7728">
        <f>EXP(-rf*C7728)*L7728</f>
        <v/>
      </c>
      <c r="N7728">
        <f>EXP(-rf*C7728)*E7728</f>
        <v/>
      </c>
    </row>
    <row r="7729">
      <c r="A7729" t="n">
        <v>7721</v>
      </c>
      <c r="B7729">
        <f>RAND()</f>
        <v/>
      </c>
      <c r="C7729">
        <f>IF(B7729&lt;P_3,3,IF(B7729&lt;P_3+P_4,4,5))</f>
        <v/>
      </c>
      <c r="D7729">
        <f>NORM.S.INV(RAND())</f>
        <v/>
      </c>
      <c r="E7729">
        <f>V0*EXP((rf-q_leak-0.5*sigma^2)*C7729+sigma*SQRT(C7729)*D7729)</f>
        <v/>
      </c>
      <c r="F7729">
        <f>SHL_face*(1+SHL_rate)^C7729</f>
        <v/>
      </c>
      <c r="G7729">
        <f>Pref_face*(1+Pref_rate)^C7729</f>
        <v/>
      </c>
      <c r="H7729">
        <f>MAX(E7729-F7729-G7729,0)</f>
        <v/>
      </c>
      <c r="I7729">
        <f>MIN(E7729,F7729+G7729)+(1-MgmtPct)*H7729</f>
        <v/>
      </c>
      <c r="J7729">
        <f>IF(I7729/SponsorCost&gt;=RatchetTrigger,1,0)</f>
        <v/>
      </c>
      <c r="K7729">
        <f>IF(J7729=1,MgmtPctRatchet,MgmtPct)</f>
        <v/>
      </c>
      <c r="L7729">
        <f>K7729*H7729</f>
        <v/>
      </c>
      <c r="M7729">
        <f>EXP(-rf*C7729)*L7729</f>
        <v/>
      </c>
      <c r="N7729">
        <f>EXP(-rf*C7729)*E7729</f>
        <v/>
      </c>
    </row>
    <row r="7730">
      <c r="A7730" t="n">
        <v>7722</v>
      </c>
      <c r="B7730">
        <f>RAND()</f>
        <v/>
      </c>
      <c r="C7730">
        <f>IF(B7730&lt;P_3,3,IF(B7730&lt;P_3+P_4,4,5))</f>
        <v/>
      </c>
      <c r="D7730">
        <f>NORM.S.INV(RAND())</f>
        <v/>
      </c>
      <c r="E7730">
        <f>V0*EXP((rf-q_leak-0.5*sigma^2)*C7730+sigma*SQRT(C7730)*D7730)</f>
        <v/>
      </c>
      <c r="F7730">
        <f>SHL_face*(1+SHL_rate)^C7730</f>
        <v/>
      </c>
      <c r="G7730">
        <f>Pref_face*(1+Pref_rate)^C7730</f>
        <v/>
      </c>
      <c r="H7730">
        <f>MAX(E7730-F7730-G7730,0)</f>
        <v/>
      </c>
      <c r="I7730">
        <f>MIN(E7730,F7730+G7730)+(1-MgmtPct)*H7730</f>
        <v/>
      </c>
      <c r="J7730">
        <f>IF(I7730/SponsorCost&gt;=RatchetTrigger,1,0)</f>
        <v/>
      </c>
      <c r="K7730">
        <f>IF(J7730=1,MgmtPctRatchet,MgmtPct)</f>
        <v/>
      </c>
      <c r="L7730">
        <f>K7730*H7730</f>
        <v/>
      </c>
      <c r="M7730">
        <f>EXP(-rf*C7730)*L7730</f>
        <v/>
      </c>
      <c r="N7730">
        <f>EXP(-rf*C7730)*E7730</f>
        <v/>
      </c>
    </row>
    <row r="7731">
      <c r="A7731" t="n">
        <v>7723</v>
      </c>
      <c r="B7731">
        <f>RAND()</f>
        <v/>
      </c>
      <c r="C7731">
        <f>IF(B7731&lt;P_3,3,IF(B7731&lt;P_3+P_4,4,5))</f>
        <v/>
      </c>
      <c r="D7731">
        <f>NORM.S.INV(RAND())</f>
        <v/>
      </c>
      <c r="E7731">
        <f>V0*EXP((rf-q_leak-0.5*sigma^2)*C7731+sigma*SQRT(C7731)*D7731)</f>
        <v/>
      </c>
      <c r="F7731">
        <f>SHL_face*(1+SHL_rate)^C7731</f>
        <v/>
      </c>
      <c r="G7731">
        <f>Pref_face*(1+Pref_rate)^C7731</f>
        <v/>
      </c>
      <c r="H7731">
        <f>MAX(E7731-F7731-G7731,0)</f>
        <v/>
      </c>
      <c r="I7731">
        <f>MIN(E7731,F7731+G7731)+(1-MgmtPct)*H7731</f>
        <v/>
      </c>
      <c r="J7731">
        <f>IF(I7731/SponsorCost&gt;=RatchetTrigger,1,0)</f>
        <v/>
      </c>
      <c r="K7731">
        <f>IF(J7731=1,MgmtPctRatchet,MgmtPct)</f>
        <v/>
      </c>
      <c r="L7731">
        <f>K7731*H7731</f>
        <v/>
      </c>
      <c r="M7731">
        <f>EXP(-rf*C7731)*L7731</f>
        <v/>
      </c>
      <c r="N7731">
        <f>EXP(-rf*C7731)*E7731</f>
        <v/>
      </c>
    </row>
    <row r="7732">
      <c r="A7732" t="n">
        <v>7724</v>
      </c>
      <c r="B7732">
        <f>RAND()</f>
        <v/>
      </c>
      <c r="C7732">
        <f>IF(B7732&lt;P_3,3,IF(B7732&lt;P_3+P_4,4,5))</f>
        <v/>
      </c>
      <c r="D7732">
        <f>NORM.S.INV(RAND())</f>
        <v/>
      </c>
      <c r="E7732">
        <f>V0*EXP((rf-q_leak-0.5*sigma^2)*C7732+sigma*SQRT(C7732)*D7732)</f>
        <v/>
      </c>
      <c r="F7732">
        <f>SHL_face*(1+SHL_rate)^C7732</f>
        <v/>
      </c>
      <c r="G7732">
        <f>Pref_face*(1+Pref_rate)^C7732</f>
        <v/>
      </c>
      <c r="H7732">
        <f>MAX(E7732-F7732-G7732,0)</f>
        <v/>
      </c>
      <c r="I7732">
        <f>MIN(E7732,F7732+G7732)+(1-MgmtPct)*H7732</f>
        <v/>
      </c>
      <c r="J7732">
        <f>IF(I7732/SponsorCost&gt;=RatchetTrigger,1,0)</f>
        <v/>
      </c>
      <c r="K7732">
        <f>IF(J7732=1,MgmtPctRatchet,MgmtPct)</f>
        <v/>
      </c>
      <c r="L7732">
        <f>K7732*H7732</f>
        <v/>
      </c>
      <c r="M7732">
        <f>EXP(-rf*C7732)*L7732</f>
        <v/>
      </c>
      <c r="N7732">
        <f>EXP(-rf*C7732)*E7732</f>
        <v/>
      </c>
    </row>
    <row r="7733">
      <c r="A7733" t="n">
        <v>7725</v>
      </c>
      <c r="B7733">
        <f>RAND()</f>
        <v/>
      </c>
      <c r="C7733">
        <f>IF(B7733&lt;P_3,3,IF(B7733&lt;P_3+P_4,4,5))</f>
        <v/>
      </c>
      <c r="D7733">
        <f>NORM.S.INV(RAND())</f>
        <v/>
      </c>
      <c r="E7733">
        <f>V0*EXP((rf-q_leak-0.5*sigma^2)*C7733+sigma*SQRT(C7733)*D7733)</f>
        <v/>
      </c>
      <c r="F7733">
        <f>SHL_face*(1+SHL_rate)^C7733</f>
        <v/>
      </c>
      <c r="G7733">
        <f>Pref_face*(1+Pref_rate)^C7733</f>
        <v/>
      </c>
      <c r="H7733">
        <f>MAX(E7733-F7733-G7733,0)</f>
        <v/>
      </c>
      <c r="I7733">
        <f>MIN(E7733,F7733+G7733)+(1-MgmtPct)*H7733</f>
        <v/>
      </c>
      <c r="J7733">
        <f>IF(I7733/SponsorCost&gt;=RatchetTrigger,1,0)</f>
        <v/>
      </c>
      <c r="K7733">
        <f>IF(J7733=1,MgmtPctRatchet,MgmtPct)</f>
        <v/>
      </c>
      <c r="L7733">
        <f>K7733*H7733</f>
        <v/>
      </c>
      <c r="M7733">
        <f>EXP(-rf*C7733)*L7733</f>
        <v/>
      </c>
      <c r="N7733">
        <f>EXP(-rf*C7733)*E7733</f>
        <v/>
      </c>
    </row>
    <row r="7734">
      <c r="A7734" t="n">
        <v>7726</v>
      </c>
      <c r="B7734">
        <f>RAND()</f>
        <v/>
      </c>
      <c r="C7734">
        <f>IF(B7734&lt;P_3,3,IF(B7734&lt;P_3+P_4,4,5))</f>
        <v/>
      </c>
      <c r="D7734">
        <f>NORM.S.INV(RAND())</f>
        <v/>
      </c>
      <c r="E7734">
        <f>V0*EXP((rf-q_leak-0.5*sigma^2)*C7734+sigma*SQRT(C7734)*D7734)</f>
        <v/>
      </c>
      <c r="F7734">
        <f>SHL_face*(1+SHL_rate)^C7734</f>
        <v/>
      </c>
      <c r="G7734">
        <f>Pref_face*(1+Pref_rate)^C7734</f>
        <v/>
      </c>
      <c r="H7734">
        <f>MAX(E7734-F7734-G7734,0)</f>
        <v/>
      </c>
      <c r="I7734">
        <f>MIN(E7734,F7734+G7734)+(1-MgmtPct)*H7734</f>
        <v/>
      </c>
      <c r="J7734">
        <f>IF(I7734/SponsorCost&gt;=RatchetTrigger,1,0)</f>
        <v/>
      </c>
      <c r="K7734">
        <f>IF(J7734=1,MgmtPctRatchet,MgmtPct)</f>
        <v/>
      </c>
      <c r="L7734">
        <f>K7734*H7734</f>
        <v/>
      </c>
      <c r="M7734">
        <f>EXP(-rf*C7734)*L7734</f>
        <v/>
      </c>
      <c r="N7734">
        <f>EXP(-rf*C7734)*E7734</f>
        <v/>
      </c>
    </row>
    <row r="7735">
      <c r="A7735" t="n">
        <v>7727</v>
      </c>
      <c r="B7735">
        <f>RAND()</f>
        <v/>
      </c>
      <c r="C7735">
        <f>IF(B7735&lt;P_3,3,IF(B7735&lt;P_3+P_4,4,5))</f>
        <v/>
      </c>
      <c r="D7735">
        <f>NORM.S.INV(RAND())</f>
        <v/>
      </c>
      <c r="E7735">
        <f>V0*EXP((rf-q_leak-0.5*sigma^2)*C7735+sigma*SQRT(C7735)*D7735)</f>
        <v/>
      </c>
      <c r="F7735">
        <f>SHL_face*(1+SHL_rate)^C7735</f>
        <v/>
      </c>
      <c r="G7735">
        <f>Pref_face*(1+Pref_rate)^C7735</f>
        <v/>
      </c>
      <c r="H7735">
        <f>MAX(E7735-F7735-G7735,0)</f>
        <v/>
      </c>
      <c r="I7735">
        <f>MIN(E7735,F7735+G7735)+(1-MgmtPct)*H7735</f>
        <v/>
      </c>
      <c r="J7735">
        <f>IF(I7735/SponsorCost&gt;=RatchetTrigger,1,0)</f>
        <v/>
      </c>
      <c r="K7735">
        <f>IF(J7735=1,MgmtPctRatchet,MgmtPct)</f>
        <v/>
      </c>
      <c r="L7735">
        <f>K7735*H7735</f>
        <v/>
      </c>
      <c r="M7735">
        <f>EXP(-rf*C7735)*L7735</f>
        <v/>
      </c>
      <c r="N7735">
        <f>EXP(-rf*C7735)*E7735</f>
        <v/>
      </c>
    </row>
    <row r="7736">
      <c r="A7736" t="n">
        <v>7728</v>
      </c>
      <c r="B7736">
        <f>RAND()</f>
        <v/>
      </c>
      <c r="C7736">
        <f>IF(B7736&lt;P_3,3,IF(B7736&lt;P_3+P_4,4,5))</f>
        <v/>
      </c>
      <c r="D7736">
        <f>NORM.S.INV(RAND())</f>
        <v/>
      </c>
      <c r="E7736">
        <f>V0*EXP((rf-q_leak-0.5*sigma^2)*C7736+sigma*SQRT(C7736)*D7736)</f>
        <v/>
      </c>
      <c r="F7736">
        <f>SHL_face*(1+SHL_rate)^C7736</f>
        <v/>
      </c>
      <c r="G7736">
        <f>Pref_face*(1+Pref_rate)^C7736</f>
        <v/>
      </c>
      <c r="H7736">
        <f>MAX(E7736-F7736-G7736,0)</f>
        <v/>
      </c>
      <c r="I7736">
        <f>MIN(E7736,F7736+G7736)+(1-MgmtPct)*H7736</f>
        <v/>
      </c>
      <c r="J7736">
        <f>IF(I7736/SponsorCost&gt;=RatchetTrigger,1,0)</f>
        <v/>
      </c>
      <c r="K7736">
        <f>IF(J7736=1,MgmtPctRatchet,MgmtPct)</f>
        <v/>
      </c>
      <c r="L7736">
        <f>K7736*H7736</f>
        <v/>
      </c>
      <c r="M7736">
        <f>EXP(-rf*C7736)*L7736</f>
        <v/>
      </c>
      <c r="N7736">
        <f>EXP(-rf*C7736)*E7736</f>
        <v/>
      </c>
    </row>
    <row r="7737">
      <c r="A7737" t="n">
        <v>7729</v>
      </c>
      <c r="B7737">
        <f>RAND()</f>
        <v/>
      </c>
      <c r="C7737">
        <f>IF(B7737&lt;P_3,3,IF(B7737&lt;P_3+P_4,4,5))</f>
        <v/>
      </c>
      <c r="D7737">
        <f>NORM.S.INV(RAND())</f>
        <v/>
      </c>
      <c r="E7737">
        <f>V0*EXP((rf-q_leak-0.5*sigma^2)*C7737+sigma*SQRT(C7737)*D7737)</f>
        <v/>
      </c>
      <c r="F7737">
        <f>SHL_face*(1+SHL_rate)^C7737</f>
        <v/>
      </c>
      <c r="G7737">
        <f>Pref_face*(1+Pref_rate)^C7737</f>
        <v/>
      </c>
      <c r="H7737">
        <f>MAX(E7737-F7737-G7737,0)</f>
        <v/>
      </c>
      <c r="I7737">
        <f>MIN(E7737,F7737+G7737)+(1-MgmtPct)*H7737</f>
        <v/>
      </c>
      <c r="J7737">
        <f>IF(I7737/SponsorCost&gt;=RatchetTrigger,1,0)</f>
        <v/>
      </c>
      <c r="K7737">
        <f>IF(J7737=1,MgmtPctRatchet,MgmtPct)</f>
        <v/>
      </c>
      <c r="L7737">
        <f>K7737*H7737</f>
        <v/>
      </c>
      <c r="M7737">
        <f>EXP(-rf*C7737)*L7737</f>
        <v/>
      </c>
      <c r="N7737">
        <f>EXP(-rf*C7737)*E7737</f>
        <v/>
      </c>
    </row>
    <row r="7738">
      <c r="A7738" t="n">
        <v>7730</v>
      </c>
      <c r="B7738">
        <f>RAND()</f>
        <v/>
      </c>
      <c r="C7738">
        <f>IF(B7738&lt;P_3,3,IF(B7738&lt;P_3+P_4,4,5))</f>
        <v/>
      </c>
      <c r="D7738">
        <f>NORM.S.INV(RAND())</f>
        <v/>
      </c>
      <c r="E7738">
        <f>V0*EXP((rf-q_leak-0.5*sigma^2)*C7738+sigma*SQRT(C7738)*D7738)</f>
        <v/>
      </c>
      <c r="F7738">
        <f>SHL_face*(1+SHL_rate)^C7738</f>
        <v/>
      </c>
      <c r="G7738">
        <f>Pref_face*(1+Pref_rate)^C7738</f>
        <v/>
      </c>
      <c r="H7738">
        <f>MAX(E7738-F7738-G7738,0)</f>
        <v/>
      </c>
      <c r="I7738">
        <f>MIN(E7738,F7738+G7738)+(1-MgmtPct)*H7738</f>
        <v/>
      </c>
      <c r="J7738">
        <f>IF(I7738/SponsorCost&gt;=RatchetTrigger,1,0)</f>
        <v/>
      </c>
      <c r="K7738">
        <f>IF(J7738=1,MgmtPctRatchet,MgmtPct)</f>
        <v/>
      </c>
      <c r="L7738">
        <f>K7738*H7738</f>
        <v/>
      </c>
      <c r="M7738">
        <f>EXP(-rf*C7738)*L7738</f>
        <v/>
      </c>
      <c r="N7738">
        <f>EXP(-rf*C7738)*E7738</f>
        <v/>
      </c>
    </row>
    <row r="7739">
      <c r="A7739" t="n">
        <v>7731</v>
      </c>
      <c r="B7739">
        <f>RAND()</f>
        <v/>
      </c>
      <c r="C7739">
        <f>IF(B7739&lt;P_3,3,IF(B7739&lt;P_3+P_4,4,5))</f>
        <v/>
      </c>
      <c r="D7739">
        <f>NORM.S.INV(RAND())</f>
        <v/>
      </c>
      <c r="E7739">
        <f>V0*EXP((rf-q_leak-0.5*sigma^2)*C7739+sigma*SQRT(C7739)*D7739)</f>
        <v/>
      </c>
      <c r="F7739">
        <f>SHL_face*(1+SHL_rate)^C7739</f>
        <v/>
      </c>
      <c r="G7739">
        <f>Pref_face*(1+Pref_rate)^C7739</f>
        <v/>
      </c>
      <c r="H7739">
        <f>MAX(E7739-F7739-G7739,0)</f>
        <v/>
      </c>
      <c r="I7739">
        <f>MIN(E7739,F7739+G7739)+(1-MgmtPct)*H7739</f>
        <v/>
      </c>
      <c r="J7739">
        <f>IF(I7739/SponsorCost&gt;=RatchetTrigger,1,0)</f>
        <v/>
      </c>
      <c r="K7739">
        <f>IF(J7739=1,MgmtPctRatchet,MgmtPct)</f>
        <v/>
      </c>
      <c r="L7739">
        <f>K7739*H7739</f>
        <v/>
      </c>
      <c r="M7739">
        <f>EXP(-rf*C7739)*L7739</f>
        <v/>
      </c>
      <c r="N7739">
        <f>EXP(-rf*C7739)*E7739</f>
        <v/>
      </c>
    </row>
    <row r="7740">
      <c r="A7740" t="n">
        <v>7732</v>
      </c>
      <c r="B7740">
        <f>RAND()</f>
        <v/>
      </c>
      <c r="C7740">
        <f>IF(B7740&lt;P_3,3,IF(B7740&lt;P_3+P_4,4,5))</f>
        <v/>
      </c>
      <c r="D7740">
        <f>NORM.S.INV(RAND())</f>
        <v/>
      </c>
      <c r="E7740">
        <f>V0*EXP((rf-q_leak-0.5*sigma^2)*C7740+sigma*SQRT(C7740)*D7740)</f>
        <v/>
      </c>
      <c r="F7740">
        <f>SHL_face*(1+SHL_rate)^C7740</f>
        <v/>
      </c>
      <c r="G7740">
        <f>Pref_face*(1+Pref_rate)^C7740</f>
        <v/>
      </c>
      <c r="H7740">
        <f>MAX(E7740-F7740-G7740,0)</f>
        <v/>
      </c>
      <c r="I7740">
        <f>MIN(E7740,F7740+G7740)+(1-MgmtPct)*H7740</f>
        <v/>
      </c>
      <c r="J7740">
        <f>IF(I7740/SponsorCost&gt;=RatchetTrigger,1,0)</f>
        <v/>
      </c>
      <c r="K7740">
        <f>IF(J7740=1,MgmtPctRatchet,MgmtPct)</f>
        <v/>
      </c>
      <c r="L7740">
        <f>K7740*H7740</f>
        <v/>
      </c>
      <c r="M7740">
        <f>EXP(-rf*C7740)*L7740</f>
        <v/>
      </c>
      <c r="N7740">
        <f>EXP(-rf*C7740)*E7740</f>
        <v/>
      </c>
    </row>
    <row r="7741">
      <c r="A7741" t="n">
        <v>7733</v>
      </c>
      <c r="B7741">
        <f>RAND()</f>
        <v/>
      </c>
      <c r="C7741">
        <f>IF(B7741&lt;P_3,3,IF(B7741&lt;P_3+P_4,4,5))</f>
        <v/>
      </c>
      <c r="D7741">
        <f>NORM.S.INV(RAND())</f>
        <v/>
      </c>
      <c r="E7741">
        <f>V0*EXP((rf-q_leak-0.5*sigma^2)*C7741+sigma*SQRT(C7741)*D7741)</f>
        <v/>
      </c>
      <c r="F7741">
        <f>SHL_face*(1+SHL_rate)^C7741</f>
        <v/>
      </c>
      <c r="G7741">
        <f>Pref_face*(1+Pref_rate)^C7741</f>
        <v/>
      </c>
      <c r="H7741">
        <f>MAX(E7741-F7741-G7741,0)</f>
        <v/>
      </c>
      <c r="I7741">
        <f>MIN(E7741,F7741+G7741)+(1-MgmtPct)*H7741</f>
        <v/>
      </c>
      <c r="J7741">
        <f>IF(I7741/SponsorCost&gt;=RatchetTrigger,1,0)</f>
        <v/>
      </c>
      <c r="K7741">
        <f>IF(J7741=1,MgmtPctRatchet,MgmtPct)</f>
        <v/>
      </c>
      <c r="L7741">
        <f>K7741*H7741</f>
        <v/>
      </c>
      <c r="M7741">
        <f>EXP(-rf*C7741)*L7741</f>
        <v/>
      </c>
      <c r="N7741">
        <f>EXP(-rf*C7741)*E7741</f>
        <v/>
      </c>
    </row>
    <row r="7742">
      <c r="A7742" t="n">
        <v>7734</v>
      </c>
      <c r="B7742">
        <f>RAND()</f>
        <v/>
      </c>
      <c r="C7742">
        <f>IF(B7742&lt;P_3,3,IF(B7742&lt;P_3+P_4,4,5))</f>
        <v/>
      </c>
      <c r="D7742">
        <f>NORM.S.INV(RAND())</f>
        <v/>
      </c>
      <c r="E7742">
        <f>V0*EXP((rf-q_leak-0.5*sigma^2)*C7742+sigma*SQRT(C7742)*D7742)</f>
        <v/>
      </c>
      <c r="F7742">
        <f>SHL_face*(1+SHL_rate)^C7742</f>
        <v/>
      </c>
      <c r="G7742">
        <f>Pref_face*(1+Pref_rate)^C7742</f>
        <v/>
      </c>
      <c r="H7742">
        <f>MAX(E7742-F7742-G7742,0)</f>
        <v/>
      </c>
      <c r="I7742">
        <f>MIN(E7742,F7742+G7742)+(1-MgmtPct)*H7742</f>
        <v/>
      </c>
      <c r="J7742">
        <f>IF(I7742/SponsorCost&gt;=RatchetTrigger,1,0)</f>
        <v/>
      </c>
      <c r="K7742">
        <f>IF(J7742=1,MgmtPctRatchet,MgmtPct)</f>
        <v/>
      </c>
      <c r="L7742">
        <f>K7742*H7742</f>
        <v/>
      </c>
      <c r="M7742">
        <f>EXP(-rf*C7742)*L7742</f>
        <v/>
      </c>
      <c r="N7742">
        <f>EXP(-rf*C7742)*E7742</f>
        <v/>
      </c>
    </row>
    <row r="7743">
      <c r="A7743" t="n">
        <v>7735</v>
      </c>
      <c r="B7743">
        <f>RAND()</f>
        <v/>
      </c>
      <c r="C7743">
        <f>IF(B7743&lt;P_3,3,IF(B7743&lt;P_3+P_4,4,5))</f>
        <v/>
      </c>
      <c r="D7743">
        <f>NORM.S.INV(RAND())</f>
        <v/>
      </c>
      <c r="E7743">
        <f>V0*EXP((rf-q_leak-0.5*sigma^2)*C7743+sigma*SQRT(C7743)*D7743)</f>
        <v/>
      </c>
      <c r="F7743">
        <f>SHL_face*(1+SHL_rate)^C7743</f>
        <v/>
      </c>
      <c r="G7743">
        <f>Pref_face*(1+Pref_rate)^C7743</f>
        <v/>
      </c>
      <c r="H7743">
        <f>MAX(E7743-F7743-G7743,0)</f>
        <v/>
      </c>
      <c r="I7743">
        <f>MIN(E7743,F7743+G7743)+(1-MgmtPct)*H7743</f>
        <v/>
      </c>
      <c r="J7743">
        <f>IF(I7743/SponsorCost&gt;=RatchetTrigger,1,0)</f>
        <v/>
      </c>
      <c r="K7743">
        <f>IF(J7743=1,MgmtPctRatchet,MgmtPct)</f>
        <v/>
      </c>
      <c r="L7743">
        <f>K7743*H7743</f>
        <v/>
      </c>
      <c r="M7743">
        <f>EXP(-rf*C7743)*L7743</f>
        <v/>
      </c>
      <c r="N7743">
        <f>EXP(-rf*C7743)*E7743</f>
        <v/>
      </c>
    </row>
    <row r="7744">
      <c r="A7744" t="n">
        <v>7736</v>
      </c>
      <c r="B7744">
        <f>RAND()</f>
        <v/>
      </c>
      <c r="C7744">
        <f>IF(B7744&lt;P_3,3,IF(B7744&lt;P_3+P_4,4,5))</f>
        <v/>
      </c>
      <c r="D7744">
        <f>NORM.S.INV(RAND())</f>
        <v/>
      </c>
      <c r="E7744">
        <f>V0*EXP((rf-q_leak-0.5*sigma^2)*C7744+sigma*SQRT(C7744)*D7744)</f>
        <v/>
      </c>
      <c r="F7744">
        <f>SHL_face*(1+SHL_rate)^C7744</f>
        <v/>
      </c>
      <c r="G7744">
        <f>Pref_face*(1+Pref_rate)^C7744</f>
        <v/>
      </c>
      <c r="H7744">
        <f>MAX(E7744-F7744-G7744,0)</f>
        <v/>
      </c>
      <c r="I7744">
        <f>MIN(E7744,F7744+G7744)+(1-MgmtPct)*H7744</f>
        <v/>
      </c>
      <c r="J7744">
        <f>IF(I7744/SponsorCost&gt;=RatchetTrigger,1,0)</f>
        <v/>
      </c>
      <c r="K7744">
        <f>IF(J7744=1,MgmtPctRatchet,MgmtPct)</f>
        <v/>
      </c>
      <c r="L7744">
        <f>K7744*H7744</f>
        <v/>
      </c>
      <c r="M7744">
        <f>EXP(-rf*C7744)*L7744</f>
        <v/>
      </c>
      <c r="N7744">
        <f>EXP(-rf*C7744)*E7744</f>
        <v/>
      </c>
    </row>
    <row r="7745">
      <c r="A7745" t="n">
        <v>7737</v>
      </c>
      <c r="B7745">
        <f>RAND()</f>
        <v/>
      </c>
      <c r="C7745">
        <f>IF(B7745&lt;P_3,3,IF(B7745&lt;P_3+P_4,4,5))</f>
        <v/>
      </c>
      <c r="D7745">
        <f>NORM.S.INV(RAND())</f>
        <v/>
      </c>
      <c r="E7745">
        <f>V0*EXP((rf-q_leak-0.5*sigma^2)*C7745+sigma*SQRT(C7745)*D7745)</f>
        <v/>
      </c>
      <c r="F7745">
        <f>SHL_face*(1+SHL_rate)^C7745</f>
        <v/>
      </c>
      <c r="G7745">
        <f>Pref_face*(1+Pref_rate)^C7745</f>
        <v/>
      </c>
      <c r="H7745">
        <f>MAX(E7745-F7745-G7745,0)</f>
        <v/>
      </c>
      <c r="I7745">
        <f>MIN(E7745,F7745+G7745)+(1-MgmtPct)*H7745</f>
        <v/>
      </c>
      <c r="J7745">
        <f>IF(I7745/SponsorCost&gt;=RatchetTrigger,1,0)</f>
        <v/>
      </c>
      <c r="K7745">
        <f>IF(J7745=1,MgmtPctRatchet,MgmtPct)</f>
        <v/>
      </c>
      <c r="L7745">
        <f>K7745*H7745</f>
        <v/>
      </c>
      <c r="M7745">
        <f>EXP(-rf*C7745)*L7745</f>
        <v/>
      </c>
      <c r="N7745">
        <f>EXP(-rf*C7745)*E7745</f>
        <v/>
      </c>
    </row>
    <row r="7746">
      <c r="A7746" t="n">
        <v>7738</v>
      </c>
      <c r="B7746">
        <f>RAND()</f>
        <v/>
      </c>
      <c r="C7746">
        <f>IF(B7746&lt;P_3,3,IF(B7746&lt;P_3+P_4,4,5))</f>
        <v/>
      </c>
      <c r="D7746">
        <f>NORM.S.INV(RAND())</f>
        <v/>
      </c>
      <c r="E7746">
        <f>V0*EXP((rf-q_leak-0.5*sigma^2)*C7746+sigma*SQRT(C7746)*D7746)</f>
        <v/>
      </c>
      <c r="F7746">
        <f>SHL_face*(1+SHL_rate)^C7746</f>
        <v/>
      </c>
      <c r="G7746">
        <f>Pref_face*(1+Pref_rate)^C7746</f>
        <v/>
      </c>
      <c r="H7746">
        <f>MAX(E7746-F7746-G7746,0)</f>
        <v/>
      </c>
      <c r="I7746">
        <f>MIN(E7746,F7746+G7746)+(1-MgmtPct)*H7746</f>
        <v/>
      </c>
      <c r="J7746">
        <f>IF(I7746/SponsorCost&gt;=RatchetTrigger,1,0)</f>
        <v/>
      </c>
      <c r="K7746">
        <f>IF(J7746=1,MgmtPctRatchet,MgmtPct)</f>
        <v/>
      </c>
      <c r="L7746">
        <f>K7746*H7746</f>
        <v/>
      </c>
      <c r="M7746">
        <f>EXP(-rf*C7746)*L7746</f>
        <v/>
      </c>
      <c r="N7746">
        <f>EXP(-rf*C7746)*E7746</f>
        <v/>
      </c>
    </row>
    <row r="7747">
      <c r="A7747" t="n">
        <v>7739</v>
      </c>
      <c r="B7747">
        <f>RAND()</f>
        <v/>
      </c>
      <c r="C7747">
        <f>IF(B7747&lt;P_3,3,IF(B7747&lt;P_3+P_4,4,5))</f>
        <v/>
      </c>
      <c r="D7747">
        <f>NORM.S.INV(RAND())</f>
        <v/>
      </c>
      <c r="E7747">
        <f>V0*EXP((rf-q_leak-0.5*sigma^2)*C7747+sigma*SQRT(C7747)*D7747)</f>
        <v/>
      </c>
      <c r="F7747">
        <f>SHL_face*(1+SHL_rate)^C7747</f>
        <v/>
      </c>
      <c r="G7747">
        <f>Pref_face*(1+Pref_rate)^C7747</f>
        <v/>
      </c>
      <c r="H7747">
        <f>MAX(E7747-F7747-G7747,0)</f>
        <v/>
      </c>
      <c r="I7747">
        <f>MIN(E7747,F7747+G7747)+(1-MgmtPct)*H7747</f>
        <v/>
      </c>
      <c r="J7747">
        <f>IF(I7747/SponsorCost&gt;=RatchetTrigger,1,0)</f>
        <v/>
      </c>
      <c r="K7747">
        <f>IF(J7747=1,MgmtPctRatchet,MgmtPct)</f>
        <v/>
      </c>
      <c r="L7747">
        <f>K7747*H7747</f>
        <v/>
      </c>
      <c r="M7747">
        <f>EXP(-rf*C7747)*L7747</f>
        <v/>
      </c>
      <c r="N7747">
        <f>EXP(-rf*C7747)*E7747</f>
        <v/>
      </c>
    </row>
    <row r="7748">
      <c r="A7748" t="n">
        <v>7740</v>
      </c>
      <c r="B7748">
        <f>RAND()</f>
        <v/>
      </c>
      <c r="C7748">
        <f>IF(B7748&lt;P_3,3,IF(B7748&lt;P_3+P_4,4,5))</f>
        <v/>
      </c>
      <c r="D7748">
        <f>NORM.S.INV(RAND())</f>
        <v/>
      </c>
      <c r="E7748">
        <f>V0*EXP((rf-q_leak-0.5*sigma^2)*C7748+sigma*SQRT(C7748)*D7748)</f>
        <v/>
      </c>
      <c r="F7748">
        <f>SHL_face*(1+SHL_rate)^C7748</f>
        <v/>
      </c>
      <c r="G7748">
        <f>Pref_face*(1+Pref_rate)^C7748</f>
        <v/>
      </c>
      <c r="H7748">
        <f>MAX(E7748-F7748-G7748,0)</f>
        <v/>
      </c>
      <c r="I7748">
        <f>MIN(E7748,F7748+G7748)+(1-MgmtPct)*H7748</f>
        <v/>
      </c>
      <c r="J7748">
        <f>IF(I7748/SponsorCost&gt;=RatchetTrigger,1,0)</f>
        <v/>
      </c>
      <c r="K7748">
        <f>IF(J7748=1,MgmtPctRatchet,MgmtPct)</f>
        <v/>
      </c>
      <c r="L7748">
        <f>K7748*H7748</f>
        <v/>
      </c>
      <c r="M7748">
        <f>EXP(-rf*C7748)*L7748</f>
        <v/>
      </c>
      <c r="N7748">
        <f>EXP(-rf*C7748)*E7748</f>
        <v/>
      </c>
    </row>
    <row r="7749">
      <c r="A7749" t="n">
        <v>7741</v>
      </c>
      <c r="B7749">
        <f>RAND()</f>
        <v/>
      </c>
      <c r="C7749">
        <f>IF(B7749&lt;P_3,3,IF(B7749&lt;P_3+P_4,4,5))</f>
        <v/>
      </c>
      <c r="D7749">
        <f>NORM.S.INV(RAND())</f>
        <v/>
      </c>
      <c r="E7749">
        <f>V0*EXP((rf-q_leak-0.5*sigma^2)*C7749+sigma*SQRT(C7749)*D7749)</f>
        <v/>
      </c>
      <c r="F7749">
        <f>SHL_face*(1+SHL_rate)^C7749</f>
        <v/>
      </c>
      <c r="G7749">
        <f>Pref_face*(1+Pref_rate)^C7749</f>
        <v/>
      </c>
      <c r="H7749">
        <f>MAX(E7749-F7749-G7749,0)</f>
        <v/>
      </c>
      <c r="I7749">
        <f>MIN(E7749,F7749+G7749)+(1-MgmtPct)*H7749</f>
        <v/>
      </c>
      <c r="J7749">
        <f>IF(I7749/SponsorCost&gt;=RatchetTrigger,1,0)</f>
        <v/>
      </c>
      <c r="K7749">
        <f>IF(J7749=1,MgmtPctRatchet,MgmtPct)</f>
        <v/>
      </c>
      <c r="L7749">
        <f>K7749*H7749</f>
        <v/>
      </c>
      <c r="M7749">
        <f>EXP(-rf*C7749)*L7749</f>
        <v/>
      </c>
      <c r="N7749">
        <f>EXP(-rf*C7749)*E7749</f>
        <v/>
      </c>
    </row>
    <row r="7750">
      <c r="A7750" t="n">
        <v>7742</v>
      </c>
      <c r="B7750">
        <f>RAND()</f>
        <v/>
      </c>
      <c r="C7750">
        <f>IF(B7750&lt;P_3,3,IF(B7750&lt;P_3+P_4,4,5))</f>
        <v/>
      </c>
      <c r="D7750">
        <f>NORM.S.INV(RAND())</f>
        <v/>
      </c>
      <c r="E7750">
        <f>V0*EXP((rf-q_leak-0.5*sigma^2)*C7750+sigma*SQRT(C7750)*D7750)</f>
        <v/>
      </c>
      <c r="F7750">
        <f>SHL_face*(1+SHL_rate)^C7750</f>
        <v/>
      </c>
      <c r="G7750">
        <f>Pref_face*(1+Pref_rate)^C7750</f>
        <v/>
      </c>
      <c r="H7750">
        <f>MAX(E7750-F7750-G7750,0)</f>
        <v/>
      </c>
      <c r="I7750">
        <f>MIN(E7750,F7750+G7750)+(1-MgmtPct)*H7750</f>
        <v/>
      </c>
      <c r="J7750">
        <f>IF(I7750/SponsorCost&gt;=RatchetTrigger,1,0)</f>
        <v/>
      </c>
      <c r="K7750">
        <f>IF(J7750=1,MgmtPctRatchet,MgmtPct)</f>
        <v/>
      </c>
      <c r="L7750">
        <f>K7750*H7750</f>
        <v/>
      </c>
      <c r="M7750">
        <f>EXP(-rf*C7750)*L7750</f>
        <v/>
      </c>
      <c r="N7750">
        <f>EXP(-rf*C7750)*E7750</f>
        <v/>
      </c>
    </row>
    <row r="7751">
      <c r="A7751" t="n">
        <v>7743</v>
      </c>
      <c r="B7751">
        <f>RAND()</f>
        <v/>
      </c>
      <c r="C7751">
        <f>IF(B7751&lt;P_3,3,IF(B7751&lt;P_3+P_4,4,5))</f>
        <v/>
      </c>
      <c r="D7751">
        <f>NORM.S.INV(RAND())</f>
        <v/>
      </c>
      <c r="E7751">
        <f>V0*EXP((rf-q_leak-0.5*sigma^2)*C7751+sigma*SQRT(C7751)*D7751)</f>
        <v/>
      </c>
      <c r="F7751">
        <f>SHL_face*(1+SHL_rate)^C7751</f>
        <v/>
      </c>
      <c r="G7751">
        <f>Pref_face*(1+Pref_rate)^C7751</f>
        <v/>
      </c>
      <c r="H7751">
        <f>MAX(E7751-F7751-G7751,0)</f>
        <v/>
      </c>
      <c r="I7751">
        <f>MIN(E7751,F7751+G7751)+(1-MgmtPct)*H7751</f>
        <v/>
      </c>
      <c r="J7751">
        <f>IF(I7751/SponsorCost&gt;=RatchetTrigger,1,0)</f>
        <v/>
      </c>
      <c r="K7751">
        <f>IF(J7751=1,MgmtPctRatchet,MgmtPct)</f>
        <v/>
      </c>
      <c r="L7751">
        <f>K7751*H7751</f>
        <v/>
      </c>
      <c r="M7751">
        <f>EXP(-rf*C7751)*L7751</f>
        <v/>
      </c>
      <c r="N7751">
        <f>EXP(-rf*C7751)*E7751</f>
        <v/>
      </c>
    </row>
    <row r="7752">
      <c r="A7752" t="n">
        <v>7744</v>
      </c>
      <c r="B7752">
        <f>RAND()</f>
        <v/>
      </c>
      <c r="C7752">
        <f>IF(B7752&lt;P_3,3,IF(B7752&lt;P_3+P_4,4,5))</f>
        <v/>
      </c>
      <c r="D7752">
        <f>NORM.S.INV(RAND())</f>
        <v/>
      </c>
      <c r="E7752">
        <f>V0*EXP((rf-q_leak-0.5*sigma^2)*C7752+sigma*SQRT(C7752)*D7752)</f>
        <v/>
      </c>
      <c r="F7752">
        <f>SHL_face*(1+SHL_rate)^C7752</f>
        <v/>
      </c>
      <c r="G7752">
        <f>Pref_face*(1+Pref_rate)^C7752</f>
        <v/>
      </c>
      <c r="H7752">
        <f>MAX(E7752-F7752-G7752,0)</f>
        <v/>
      </c>
      <c r="I7752">
        <f>MIN(E7752,F7752+G7752)+(1-MgmtPct)*H7752</f>
        <v/>
      </c>
      <c r="J7752">
        <f>IF(I7752/SponsorCost&gt;=RatchetTrigger,1,0)</f>
        <v/>
      </c>
      <c r="K7752">
        <f>IF(J7752=1,MgmtPctRatchet,MgmtPct)</f>
        <v/>
      </c>
      <c r="L7752">
        <f>K7752*H7752</f>
        <v/>
      </c>
      <c r="M7752">
        <f>EXP(-rf*C7752)*L7752</f>
        <v/>
      </c>
      <c r="N7752">
        <f>EXP(-rf*C7752)*E7752</f>
        <v/>
      </c>
    </row>
    <row r="7753">
      <c r="A7753" t="n">
        <v>7745</v>
      </c>
      <c r="B7753">
        <f>RAND()</f>
        <v/>
      </c>
      <c r="C7753">
        <f>IF(B7753&lt;P_3,3,IF(B7753&lt;P_3+P_4,4,5))</f>
        <v/>
      </c>
      <c r="D7753">
        <f>NORM.S.INV(RAND())</f>
        <v/>
      </c>
      <c r="E7753">
        <f>V0*EXP((rf-q_leak-0.5*sigma^2)*C7753+sigma*SQRT(C7753)*D7753)</f>
        <v/>
      </c>
      <c r="F7753">
        <f>SHL_face*(1+SHL_rate)^C7753</f>
        <v/>
      </c>
      <c r="G7753">
        <f>Pref_face*(1+Pref_rate)^C7753</f>
        <v/>
      </c>
      <c r="H7753">
        <f>MAX(E7753-F7753-G7753,0)</f>
        <v/>
      </c>
      <c r="I7753">
        <f>MIN(E7753,F7753+G7753)+(1-MgmtPct)*H7753</f>
        <v/>
      </c>
      <c r="J7753">
        <f>IF(I7753/SponsorCost&gt;=RatchetTrigger,1,0)</f>
        <v/>
      </c>
      <c r="K7753">
        <f>IF(J7753=1,MgmtPctRatchet,MgmtPct)</f>
        <v/>
      </c>
      <c r="L7753">
        <f>K7753*H7753</f>
        <v/>
      </c>
      <c r="M7753">
        <f>EXP(-rf*C7753)*L7753</f>
        <v/>
      </c>
      <c r="N7753">
        <f>EXP(-rf*C7753)*E7753</f>
        <v/>
      </c>
    </row>
    <row r="7754">
      <c r="A7754" t="n">
        <v>7746</v>
      </c>
      <c r="B7754">
        <f>RAND()</f>
        <v/>
      </c>
      <c r="C7754">
        <f>IF(B7754&lt;P_3,3,IF(B7754&lt;P_3+P_4,4,5))</f>
        <v/>
      </c>
      <c r="D7754">
        <f>NORM.S.INV(RAND())</f>
        <v/>
      </c>
      <c r="E7754">
        <f>V0*EXP((rf-q_leak-0.5*sigma^2)*C7754+sigma*SQRT(C7754)*D7754)</f>
        <v/>
      </c>
      <c r="F7754">
        <f>SHL_face*(1+SHL_rate)^C7754</f>
        <v/>
      </c>
      <c r="G7754">
        <f>Pref_face*(1+Pref_rate)^C7754</f>
        <v/>
      </c>
      <c r="H7754">
        <f>MAX(E7754-F7754-G7754,0)</f>
        <v/>
      </c>
      <c r="I7754">
        <f>MIN(E7754,F7754+G7754)+(1-MgmtPct)*H7754</f>
        <v/>
      </c>
      <c r="J7754">
        <f>IF(I7754/SponsorCost&gt;=RatchetTrigger,1,0)</f>
        <v/>
      </c>
      <c r="K7754">
        <f>IF(J7754=1,MgmtPctRatchet,MgmtPct)</f>
        <v/>
      </c>
      <c r="L7754">
        <f>K7754*H7754</f>
        <v/>
      </c>
      <c r="M7754">
        <f>EXP(-rf*C7754)*L7754</f>
        <v/>
      </c>
      <c r="N7754">
        <f>EXP(-rf*C7754)*E7754</f>
        <v/>
      </c>
    </row>
    <row r="7755">
      <c r="A7755" t="n">
        <v>7747</v>
      </c>
      <c r="B7755">
        <f>RAND()</f>
        <v/>
      </c>
      <c r="C7755">
        <f>IF(B7755&lt;P_3,3,IF(B7755&lt;P_3+P_4,4,5))</f>
        <v/>
      </c>
      <c r="D7755">
        <f>NORM.S.INV(RAND())</f>
        <v/>
      </c>
      <c r="E7755">
        <f>V0*EXP((rf-q_leak-0.5*sigma^2)*C7755+sigma*SQRT(C7755)*D7755)</f>
        <v/>
      </c>
      <c r="F7755">
        <f>SHL_face*(1+SHL_rate)^C7755</f>
        <v/>
      </c>
      <c r="G7755">
        <f>Pref_face*(1+Pref_rate)^C7755</f>
        <v/>
      </c>
      <c r="H7755">
        <f>MAX(E7755-F7755-G7755,0)</f>
        <v/>
      </c>
      <c r="I7755">
        <f>MIN(E7755,F7755+G7755)+(1-MgmtPct)*H7755</f>
        <v/>
      </c>
      <c r="J7755">
        <f>IF(I7755/SponsorCost&gt;=RatchetTrigger,1,0)</f>
        <v/>
      </c>
      <c r="K7755">
        <f>IF(J7755=1,MgmtPctRatchet,MgmtPct)</f>
        <v/>
      </c>
      <c r="L7755">
        <f>K7755*H7755</f>
        <v/>
      </c>
      <c r="M7755">
        <f>EXP(-rf*C7755)*L7755</f>
        <v/>
      </c>
      <c r="N7755">
        <f>EXP(-rf*C7755)*E7755</f>
        <v/>
      </c>
    </row>
    <row r="7756">
      <c r="A7756" t="n">
        <v>7748</v>
      </c>
      <c r="B7756">
        <f>RAND()</f>
        <v/>
      </c>
      <c r="C7756">
        <f>IF(B7756&lt;P_3,3,IF(B7756&lt;P_3+P_4,4,5))</f>
        <v/>
      </c>
      <c r="D7756">
        <f>NORM.S.INV(RAND())</f>
        <v/>
      </c>
      <c r="E7756">
        <f>V0*EXP((rf-q_leak-0.5*sigma^2)*C7756+sigma*SQRT(C7756)*D7756)</f>
        <v/>
      </c>
      <c r="F7756">
        <f>SHL_face*(1+SHL_rate)^C7756</f>
        <v/>
      </c>
      <c r="G7756">
        <f>Pref_face*(1+Pref_rate)^C7756</f>
        <v/>
      </c>
      <c r="H7756">
        <f>MAX(E7756-F7756-G7756,0)</f>
        <v/>
      </c>
      <c r="I7756">
        <f>MIN(E7756,F7756+G7756)+(1-MgmtPct)*H7756</f>
        <v/>
      </c>
      <c r="J7756">
        <f>IF(I7756/SponsorCost&gt;=RatchetTrigger,1,0)</f>
        <v/>
      </c>
      <c r="K7756">
        <f>IF(J7756=1,MgmtPctRatchet,MgmtPct)</f>
        <v/>
      </c>
      <c r="L7756">
        <f>K7756*H7756</f>
        <v/>
      </c>
      <c r="M7756">
        <f>EXP(-rf*C7756)*L7756</f>
        <v/>
      </c>
      <c r="N7756">
        <f>EXP(-rf*C7756)*E7756</f>
        <v/>
      </c>
    </row>
    <row r="7757">
      <c r="A7757" t="n">
        <v>7749</v>
      </c>
      <c r="B7757">
        <f>RAND()</f>
        <v/>
      </c>
      <c r="C7757">
        <f>IF(B7757&lt;P_3,3,IF(B7757&lt;P_3+P_4,4,5))</f>
        <v/>
      </c>
      <c r="D7757">
        <f>NORM.S.INV(RAND())</f>
        <v/>
      </c>
      <c r="E7757">
        <f>V0*EXP((rf-q_leak-0.5*sigma^2)*C7757+sigma*SQRT(C7757)*D7757)</f>
        <v/>
      </c>
      <c r="F7757">
        <f>SHL_face*(1+SHL_rate)^C7757</f>
        <v/>
      </c>
      <c r="G7757">
        <f>Pref_face*(1+Pref_rate)^C7757</f>
        <v/>
      </c>
      <c r="H7757">
        <f>MAX(E7757-F7757-G7757,0)</f>
        <v/>
      </c>
      <c r="I7757">
        <f>MIN(E7757,F7757+G7757)+(1-MgmtPct)*H7757</f>
        <v/>
      </c>
      <c r="J7757">
        <f>IF(I7757/SponsorCost&gt;=RatchetTrigger,1,0)</f>
        <v/>
      </c>
      <c r="K7757">
        <f>IF(J7757=1,MgmtPctRatchet,MgmtPct)</f>
        <v/>
      </c>
      <c r="L7757">
        <f>K7757*H7757</f>
        <v/>
      </c>
      <c r="M7757">
        <f>EXP(-rf*C7757)*L7757</f>
        <v/>
      </c>
      <c r="N7757">
        <f>EXP(-rf*C7757)*E7757</f>
        <v/>
      </c>
    </row>
    <row r="7758">
      <c r="A7758" t="n">
        <v>7750</v>
      </c>
      <c r="B7758">
        <f>RAND()</f>
        <v/>
      </c>
      <c r="C7758">
        <f>IF(B7758&lt;P_3,3,IF(B7758&lt;P_3+P_4,4,5))</f>
        <v/>
      </c>
      <c r="D7758">
        <f>NORM.S.INV(RAND())</f>
        <v/>
      </c>
      <c r="E7758">
        <f>V0*EXP((rf-q_leak-0.5*sigma^2)*C7758+sigma*SQRT(C7758)*D7758)</f>
        <v/>
      </c>
      <c r="F7758">
        <f>SHL_face*(1+SHL_rate)^C7758</f>
        <v/>
      </c>
      <c r="G7758">
        <f>Pref_face*(1+Pref_rate)^C7758</f>
        <v/>
      </c>
      <c r="H7758">
        <f>MAX(E7758-F7758-G7758,0)</f>
        <v/>
      </c>
      <c r="I7758">
        <f>MIN(E7758,F7758+G7758)+(1-MgmtPct)*H7758</f>
        <v/>
      </c>
      <c r="J7758">
        <f>IF(I7758/SponsorCost&gt;=RatchetTrigger,1,0)</f>
        <v/>
      </c>
      <c r="K7758">
        <f>IF(J7758=1,MgmtPctRatchet,MgmtPct)</f>
        <v/>
      </c>
      <c r="L7758">
        <f>K7758*H7758</f>
        <v/>
      </c>
      <c r="M7758">
        <f>EXP(-rf*C7758)*L7758</f>
        <v/>
      </c>
      <c r="N7758">
        <f>EXP(-rf*C7758)*E7758</f>
        <v/>
      </c>
    </row>
    <row r="7759">
      <c r="A7759" t="n">
        <v>7751</v>
      </c>
      <c r="B7759">
        <f>RAND()</f>
        <v/>
      </c>
      <c r="C7759">
        <f>IF(B7759&lt;P_3,3,IF(B7759&lt;P_3+P_4,4,5))</f>
        <v/>
      </c>
      <c r="D7759">
        <f>NORM.S.INV(RAND())</f>
        <v/>
      </c>
      <c r="E7759">
        <f>V0*EXP((rf-q_leak-0.5*sigma^2)*C7759+sigma*SQRT(C7759)*D7759)</f>
        <v/>
      </c>
      <c r="F7759">
        <f>SHL_face*(1+SHL_rate)^C7759</f>
        <v/>
      </c>
      <c r="G7759">
        <f>Pref_face*(1+Pref_rate)^C7759</f>
        <v/>
      </c>
      <c r="H7759">
        <f>MAX(E7759-F7759-G7759,0)</f>
        <v/>
      </c>
      <c r="I7759">
        <f>MIN(E7759,F7759+G7759)+(1-MgmtPct)*H7759</f>
        <v/>
      </c>
      <c r="J7759">
        <f>IF(I7759/SponsorCost&gt;=RatchetTrigger,1,0)</f>
        <v/>
      </c>
      <c r="K7759">
        <f>IF(J7759=1,MgmtPctRatchet,MgmtPct)</f>
        <v/>
      </c>
      <c r="L7759">
        <f>K7759*H7759</f>
        <v/>
      </c>
      <c r="M7759">
        <f>EXP(-rf*C7759)*L7759</f>
        <v/>
      </c>
      <c r="N7759">
        <f>EXP(-rf*C7759)*E7759</f>
        <v/>
      </c>
    </row>
    <row r="7760">
      <c r="A7760" t="n">
        <v>7752</v>
      </c>
      <c r="B7760">
        <f>RAND()</f>
        <v/>
      </c>
      <c r="C7760">
        <f>IF(B7760&lt;P_3,3,IF(B7760&lt;P_3+P_4,4,5))</f>
        <v/>
      </c>
      <c r="D7760">
        <f>NORM.S.INV(RAND())</f>
        <v/>
      </c>
      <c r="E7760">
        <f>V0*EXP((rf-q_leak-0.5*sigma^2)*C7760+sigma*SQRT(C7760)*D7760)</f>
        <v/>
      </c>
      <c r="F7760">
        <f>SHL_face*(1+SHL_rate)^C7760</f>
        <v/>
      </c>
      <c r="G7760">
        <f>Pref_face*(1+Pref_rate)^C7760</f>
        <v/>
      </c>
      <c r="H7760">
        <f>MAX(E7760-F7760-G7760,0)</f>
        <v/>
      </c>
      <c r="I7760">
        <f>MIN(E7760,F7760+G7760)+(1-MgmtPct)*H7760</f>
        <v/>
      </c>
      <c r="J7760">
        <f>IF(I7760/SponsorCost&gt;=RatchetTrigger,1,0)</f>
        <v/>
      </c>
      <c r="K7760">
        <f>IF(J7760=1,MgmtPctRatchet,MgmtPct)</f>
        <v/>
      </c>
      <c r="L7760">
        <f>K7760*H7760</f>
        <v/>
      </c>
      <c r="M7760">
        <f>EXP(-rf*C7760)*L7760</f>
        <v/>
      </c>
      <c r="N7760">
        <f>EXP(-rf*C7760)*E7760</f>
        <v/>
      </c>
    </row>
    <row r="7761">
      <c r="A7761" t="n">
        <v>7753</v>
      </c>
      <c r="B7761">
        <f>RAND()</f>
        <v/>
      </c>
      <c r="C7761">
        <f>IF(B7761&lt;P_3,3,IF(B7761&lt;P_3+P_4,4,5))</f>
        <v/>
      </c>
      <c r="D7761">
        <f>NORM.S.INV(RAND())</f>
        <v/>
      </c>
      <c r="E7761">
        <f>V0*EXP((rf-q_leak-0.5*sigma^2)*C7761+sigma*SQRT(C7761)*D7761)</f>
        <v/>
      </c>
      <c r="F7761">
        <f>SHL_face*(1+SHL_rate)^C7761</f>
        <v/>
      </c>
      <c r="G7761">
        <f>Pref_face*(1+Pref_rate)^C7761</f>
        <v/>
      </c>
      <c r="H7761">
        <f>MAX(E7761-F7761-G7761,0)</f>
        <v/>
      </c>
      <c r="I7761">
        <f>MIN(E7761,F7761+G7761)+(1-MgmtPct)*H7761</f>
        <v/>
      </c>
      <c r="J7761">
        <f>IF(I7761/SponsorCost&gt;=RatchetTrigger,1,0)</f>
        <v/>
      </c>
      <c r="K7761">
        <f>IF(J7761=1,MgmtPctRatchet,MgmtPct)</f>
        <v/>
      </c>
      <c r="L7761">
        <f>K7761*H7761</f>
        <v/>
      </c>
      <c r="M7761">
        <f>EXP(-rf*C7761)*L7761</f>
        <v/>
      </c>
      <c r="N7761">
        <f>EXP(-rf*C7761)*E7761</f>
        <v/>
      </c>
    </row>
    <row r="7762">
      <c r="A7762" t="n">
        <v>7754</v>
      </c>
      <c r="B7762">
        <f>RAND()</f>
        <v/>
      </c>
      <c r="C7762">
        <f>IF(B7762&lt;P_3,3,IF(B7762&lt;P_3+P_4,4,5))</f>
        <v/>
      </c>
      <c r="D7762">
        <f>NORM.S.INV(RAND())</f>
        <v/>
      </c>
      <c r="E7762">
        <f>V0*EXP((rf-q_leak-0.5*sigma^2)*C7762+sigma*SQRT(C7762)*D7762)</f>
        <v/>
      </c>
      <c r="F7762">
        <f>SHL_face*(1+SHL_rate)^C7762</f>
        <v/>
      </c>
      <c r="G7762">
        <f>Pref_face*(1+Pref_rate)^C7762</f>
        <v/>
      </c>
      <c r="H7762">
        <f>MAX(E7762-F7762-G7762,0)</f>
        <v/>
      </c>
      <c r="I7762">
        <f>MIN(E7762,F7762+G7762)+(1-MgmtPct)*H7762</f>
        <v/>
      </c>
      <c r="J7762">
        <f>IF(I7762/SponsorCost&gt;=RatchetTrigger,1,0)</f>
        <v/>
      </c>
      <c r="K7762">
        <f>IF(J7762=1,MgmtPctRatchet,MgmtPct)</f>
        <v/>
      </c>
      <c r="L7762">
        <f>K7762*H7762</f>
        <v/>
      </c>
      <c r="M7762">
        <f>EXP(-rf*C7762)*L7762</f>
        <v/>
      </c>
      <c r="N7762">
        <f>EXP(-rf*C7762)*E7762</f>
        <v/>
      </c>
    </row>
    <row r="7763">
      <c r="A7763" t="n">
        <v>7755</v>
      </c>
      <c r="B7763">
        <f>RAND()</f>
        <v/>
      </c>
      <c r="C7763">
        <f>IF(B7763&lt;P_3,3,IF(B7763&lt;P_3+P_4,4,5))</f>
        <v/>
      </c>
      <c r="D7763">
        <f>NORM.S.INV(RAND())</f>
        <v/>
      </c>
      <c r="E7763">
        <f>V0*EXP((rf-q_leak-0.5*sigma^2)*C7763+sigma*SQRT(C7763)*D7763)</f>
        <v/>
      </c>
      <c r="F7763">
        <f>SHL_face*(1+SHL_rate)^C7763</f>
        <v/>
      </c>
      <c r="G7763">
        <f>Pref_face*(1+Pref_rate)^C7763</f>
        <v/>
      </c>
      <c r="H7763">
        <f>MAX(E7763-F7763-G7763,0)</f>
        <v/>
      </c>
      <c r="I7763">
        <f>MIN(E7763,F7763+G7763)+(1-MgmtPct)*H7763</f>
        <v/>
      </c>
      <c r="J7763">
        <f>IF(I7763/SponsorCost&gt;=RatchetTrigger,1,0)</f>
        <v/>
      </c>
      <c r="K7763">
        <f>IF(J7763=1,MgmtPctRatchet,MgmtPct)</f>
        <v/>
      </c>
      <c r="L7763">
        <f>K7763*H7763</f>
        <v/>
      </c>
      <c r="M7763">
        <f>EXP(-rf*C7763)*L7763</f>
        <v/>
      </c>
      <c r="N7763">
        <f>EXP(-rf*C7763)*E7763</f>
        <v/>
      </c>
    </row>
    <row r="7764">
      <c r="A7764" t="n">
        <v>7756</v>
      </c>
      <c r="B7764">
        <f>RAND()</f>
        <v/>
      </c>
      <c r="C7764">
        <f>IF(B7764&lt;P_3,3,IF(B7764&lt;P_3+P_4,4,5))</f>
        <v/>
      </c>
      <c r="D7764">
        <f>NORM.S.INV(RAND())</f>
        <v/>
      </c>
      <c r="E7764">
        <f>V0*EXP((rf-q_leak-0.5*sigma^2)*C7764+sigma*SQRT(C7764)*D7764)</f>
        <v/>
      </c>
      <c r="F7764">
        <f>SHL_face*(1+SHL_rate)^C7764</f>
        <v/>
      </c>
      <c r="G7764">
        <f>Pref_face*(1+Pref_rate)^C7764</f>
        <v/>
      </c>
      <c r="H7764">
        <f>MAX(E7764-F7764-G7764,0)</f>
        <v/>
      </c>
      <c r="I7764">
        <f>MIN(E7764,F7764+G7764)+(1-MgmtPct)*H7764</f>
        <v/>
      </c>
      <c r="J7764">
        <f>IF(I7764/SponsorCost&gt;=RatchetTrigger,1,0)</f>
        <v/>
      </c>
      <c r="K7764">
        <f>IF(J7764=1,MgmtPctRatchet,MgmtPct)</f>
        <v/>
      </c>
      <c r="L7764">
        <f>K7764*H7764</f>
        <v/>
      </c>
      <c r="M7764">
        <f>EXP(-rf*C7764)*L7764</f>
        <v/>
      </c>
      <c r="N7764">
        <f>EXP(-rf*C7764)*E7764</f>
        <v/>
      </c>
    </row>
    <row r="7765">
      <c r="A7765" t="n">
        <v>7757</v>
      </c>
      <c r="B7765">
        <f>RAND()</f>
        <v/>
      </c>
      <c r="C7765">
        <f>IF(B7765&lt;P_3,3,IF(B7765&lt;P_3+P_4,4,5))</f>
        <v/>
      </c>
      <c r="D7765">
        <f>NORM.S.INV(RAND())</f>
        <v/>
      </c>
      <c r="E7765">
        <f>V0*EXP((rf-q_leak-0.5*sigma^2)*C7765+sigma*SQRT(C7765)*D7765)</f>
        <v/>
      </c>
      <c r="F7765">
        <f>SHL_face*(1+SHL_rate)^C7765</f>
        <v/>
      </c>
      <c r="G7765">
        <f>Pref_face*(1+Pref_rate)^C7765</f>
        <v/>
      </c>
      <c r="H7765">
        <f>MAX(E7765-F7765-G7765,0)</f>
        <v/>
      </c>
      <c r="I7765">
        <f>MIN(E7765,F7765+G7765)+(1-MgmtPct)*H7765</f>
        <v/>
      </c>
      <c r="J7765">
        <f>IF(I7765/SponsorCost&gt;=RatchetTrigger,1,0)</f>
        <v/>
      </c>
      <c r="K7765">
        <f>IF(J7765=1,MgmtPctRatchet,MgmtPct)</f>
        <v/>
      </c>
      <c r="L7765">
        <f>K7765*H7765</f>
        <v/>
      </c>
      <c r="M7765">
        <f>EXP(-rf*C7765)*L7765</f>
        <v/>
      </c>
      <c r="N7765">
        <f>EXP(-rf*C7765)*E7765</f>
        <v/>
      </c>
    </row>
    <row r="7766">
      <c r="A7766" t="n">
        <v>7758</v>
      </c>
      <c r="B7766">
        <f>RAND()</f>
        <v/>
      </c>
      <c r="C7766">
        <f>IF(B7766&lt;P_3,3,IF(B7766&lt;P_3+P_4,4,5))</f>
        <v/>
      </c>
      <c r="D7766">
        <f>NORM.S.INV(RAND())</f>
        <v/>
      </c>
      <c r="E7766">
        <f>V0*EXP((rf-q_leak-0.5*sigma^2)*C7766+sigma*SQRT(C7766)*D7766)</f>
        <v/>
      </c>
      <c r="F7766">
        <f>SHL_face*(1+SHL_rate)^C7766</f>
        <v/>
      </c>
      <c r="G7766">
        <f>Pref_face*(1+Pref_rate)^C7766</f>
        <v/>
      </c>
      <c r="H7766">
        <f>MAX(E7766-F7766-G7766,0)</f>
        <v/>
      </c>
      <c r="I7766">
        <f>MIN(E7766,F7766+G7766)+(1-MgmtPct)*H7766</f>
        <v/>
      </c>
      <c r="J7766">
        <f>IF(I7766/SponsorCost&gt;=RatchetTrigger,1,0)</f>
        <v/>
      </c>
      <c r="K7766">
        <f>IF(J7766=1,MgmtPctRatchet,MgmtPct)</f>
        <v/>
      </c>
      <c r="L7766">
        <f>K7766*H7766</f>
        <v/>
      </c>
      <c r="M7766">
        <f>EXP(-rf*C7766)*L7766</f>
        <v/>
      </c>
      <c r="N7766">
        <f>EXP(-rf*C7766)*E7766</f>
        <v/>
      </c>
    </row>
    <row r="7767">
      <c r="A7767" t="n">
        <v>7759</v>
      </c>
      <c r="B7767">
        <f>RAND()</f>
        <v/>
      </c>
      <c r="C7767">
        <f>IF(B7767&lt;P_3,3,IF(B7767&lt;P_3+P_4,4,5))</f>
        <v/>
      </c>
      <c r="D7767">
        <f>NORM.S.INV(RAND())</f>
        <v/>
      </c>
      <c r="E7767">
        <f>V0*EXP((rf-q_leak-0.5*sigma^2)*C7767+sigma*SQRT(C7767)*D7767)</f>
        <v/>
      </c>
      <c r="F7767">
        <f>SHL_face*(1+SHL_rate)^C7767</f>
        <v/>
      </c>
      <c r="G7767">
        <f>Pref_face*(1+Pref_rate)^C7767</f>
        <v/>
      </c>
      <c r="H7767">
        <f>MAX(E7767-F7767-G7767,0)</f>
        <v/>
      </c>
      <c r="I7767">
        <f>MIN(E7767,F7767+G7767)+(1-MgmtPct)*H7767</f>
        <v/>
      </c>
      <c r="J7767">
        <f>IF(I7767/SponsorCost&gt;=RatchetTrigger,1,0)</f>
        <v/>
      </c>
      <c r="K7767">
        <f>IF(J7767=1,MgmtPctRatchet,MgmtPct)</f>
        <v/>
      </c>
      <c r="L7767">
        <f>K7767*H7767</f>
        <v/>
      </c>
      <c r="M7767">
        <f>EXP(-rf*C7767)*L7767</f>
        <v/>
      </c>
      <c r="N7767">
        <f>EXP(-rf*C7767)*E7767</f>
        <v/>
      </c>
    </row>
    <row r="7768">
      <c r="A7768" t="n">
        <v>7760</v>
      </c>
      <c r="B7768">
        <f>RAND()</f>
        <v/>
      </c>
      <c r="C7768">
        <f>IF(B7768&lt;P_3,3,IF(B7768&lt;P_3+P_4,4,5))</f>
        <v/>
      </c>
      <c r="D7768">
        <f>NORM.S.INV(RAND())</f>
        <v/>
      </c>
      <c r="E7768">
        <f>V0*EXP((rf-q_leak-0.5*sigma^2)*C7768+sigma*SQRT(C7768)*D7768)</f>
        <v/>
      </c>
      <c r="F7768">
        <f>SHL_face*(1+SHL_rate)^C7768</f>
        <v/>
      </c>
      <c r="G7768">
        <f>Pref_face*(1+Pref_rate)^C7768</f>
        <v/>
      </c>
      <c r="H7768">
        <f>MAX(E7768-F7768-G7768,0)</f>
        <v/>
      </c>
      <c r="I7768">
        <f>MIN(E7768,F7768+G7768)+(1-MgmtPct)*H7768</f>
        <v/>
      </c>
      <c r="J7768">
        <f>IF(I7768/SponsorCost&gt;=RatchetTrigger,1,0)</f>
        <v/>
      </c>
      <c r="K7768">
        <f>IF(J7768=1,MgmtPctRatchet,MgmtPct)</f>
        <v/>
      </c>
      <c r="L7768">
        <f>K7768*H7768</f>
        <v/>
      </c>
      <c r="M7768">
        <f>EXP(-rf*C7768)*L7768</f>
        <v/>
      </c>
      <c r="N7768">
        <f>EXP(-rf*C7768)*E7768</f>
        <v/>
      </c>
    </row>
    <row r="7769">
      <c r="A7769" t="n">
        <v>7761</v>
      </c>
      <c r="B7769">
        <f>RAND()</f>
        <v/>
      </c>
      <c r="C7769">
        <f>IF(B7769&lt;P_3,3,IF(B7769&lt;P_3+P_4,4,5))</f>
        <v/>
      </c>
      <c r="D7769">
        <f>NORM.S.INV(RAND())</f>
        <v/>
      </c>
      <c r="E7769">
        <f>V0*EXP((rf-q_leak-0.5*sigma^2)*C7769+sigma*SQRT(C7769)*D7769)</f>
        <v/>
      </c>
      <c r="F7769">
        <f>SHL_face*(1+SHL_rate)^C7769</f>
        <v/>
      </c>
      <c r="G7769">
        <f>Pref_face*(1+Pref_rate)^C7769</f>
        <v/>
      </c>
      <c r="H7769">
        <f>MAX(E7769-F7769-G7769,0)</f>
        <v/>
      </c>
      <c r="I7769">
        <f>MIN(E7769,F7769+G7769)+(1-MgmtPct)*H7769</f>
        <v/>
      </c>
      <c r="J7769">
        <f>IF(I7769/SponsorCost&gt;=RatchetTrigger,1,0)</f>
        <v/>
      </c>
      <c r="K7769">
        <f>IF(J7769=1,MgmtPctRatchet,MgmtPct)</f>
        <v/>
      </c>
      <c r="L7769">
        <f>K7769*H7769</f>
        <v/>
      </c>
      <c r="M7769">
        <f>EXP(-rf*C7769)*L7769</f>
        <v/>
      </c>
      <c r="N7769">
        <f>EXP(-rf*C7769)*E7769</f>
        <v/>
      </c>
    </row>
    <row r="7770">
      <c r="A7770" t="n">
        <v>7762</v>
      </c>
      <c r="B7770">
        <f>RAND()</f>
        <v/>
      </c>
      <c r="C7770">
        <f>IF(B7770&lt;P_3,3,IF(B7770&lt;P_3+P_4,4,5))</f>
        <v/>
      </c>
      <c r="D7770">
        <f>NORM.S.INV(RAND())</f>
        <v/>
      </c>
      <c r="E7770">
        <f>V0*EXP((rf-q_leak-0.5*sigma^2)*C7770+sigma*SQRT(C7770)*D7770)</f>
        <v/>
      </c>
      <c r="F7770">
        <f>SHL_face*(1+SHL_rate)^C7770</f>
        <v/>
      </c>
      <c r="G7770">
        <f>Pref_face*(1+Pref_rate)^C7770</f>
        <v/>
      </c>
      <c r="H7770">
        <f>MAX(E7770-F7770-G7770,0)</f>
        <v/>
      </c>
      <c r="I7770">
        <f>MIN(E7770,F7770+G7770)+(1-MgmtPct)*H7770</f>
        <v/>
      </c>
      <c r="J7770">
        <f>IF(I7770/SponsorCost&gt;=RatchetTrigger,1,0)</f>
        <v/>
      </c>
      <c r="K7770">
        <f>IF(J7770=1,MgmtPctRatchet,MgmtPct)</f>
        <v/>
      </c>
      <c r="L7770">
        <f>K7770*H7770</f>
        <v/>
      </c>
      <c r="M7770">
        <f>EXP(-rf*C7770)*L7770</f>
        <v/>
      </c>
      <c r="N7770">
        <f>EXP(-rf*C7770)*E7770</f>
        <v/>
      </c>
    </row>
    <row r="7771">
      <c r="A7771" t="n">
        <v>7763</v>
      </c>
      <c r="B7771">
        <f>RAND()</f>
        <v/>
      </c>
      <c r="C7771">
        <f>IF(B7771&lt;P_3,3,IF(B7771&lt;P_3+P_4,4,5))</f>
        <v/>
      </c>
      <c r="D7771">
        <f>NORM.S.INV(RAND())</f>
        <v/>
      </c>
      <c r="E7771">
        <f>V0*EXP((rf-q_leak-0.5*sigma^2)*C7771+sigma*SQRT(C7771)*D7771)</f>
        <v/>
      </c>
      <c r="F7771">
        <f>SHL_face*(1+SHL_rate)^C7771</f>
        <v/>
      </c>
      <c r="G7771">
        <f>Pref_face*(1+Pref_rate)^C7771</f>
        <v/>
      </c>
      <c r="H7771">
        <f>MAX(E7771-F7771-G7771,0)</f>
        <v/>
      </c>
      <c r="I7771">
        <f>MIN(E7771,F7771+G7771)+(1-MgmtPct)*H7771</f>
        <v/>
      </c>
      <c r="J7771">
        <f>IF(I7771/SponsorCost&gt;=RatchetTrigger,1,0)</f>
        <v/>
      </c>
      <c r="K7771">
        <f>IF(J7771=1,MgmtPctRatchet,MgmtPct)</f>
        <v/>
      </c>
      <c r="L7771">
        <f>K7771*H7771</f>
        <v/>
      </c>
      <c r="M7771">
        <f>EXP(-rf*C7771)*L7771</f>
        <v/>
      </c>
      <c r="N7771">
        <f>EXP(-rf*C7771)*E7771</f>
        <v/>
      </c>
    </row>
    <row r="7772">
      <c r="A7772" t="n">
        <v>7764</v>
      </c>
      <c r="B7772">
        <f>RAND()</f>
        <v/>
      </c>
      <c r="C7772">
        <f>IF(B7772&lt;P_3,3,IF(B7772&lt;P_3+P_4,4,5))</f>
        <v/>
      </c>
      <c r="D7772">
        <f>NORM.S.INV(RAND())</f>
        <v/>
      </c>
      <c r="E7772">
        <f>V0*EXP((rf-q_leak-0.5*sigma^2)*C7772+sigma*SQRT(C7772)*D7772)</f>
        <v/>
      </c>
      <c r="F7772">
        <f>SHL_face*(1+SHL_rate)^C7772</f>
        <v/>
      </c>
      <c r="G7772">
        <f>Pref_face*(1+Pref_rate)^C7772</f>
        <v/>
      </c>
      <c r="H7772">
        <f>MAX(E7772-F7772-G7772,0)</f>
        <v/>
      </c>
      <c r="I7772">
        <f>MIN(E7772,F7772+G7772)+(1-MgmtPct)*H7772</f>
        <v/>
      </c>
      <c r="J7772">
        <f>IF(I7772/SponsorCost&gt;=RatchetTrigger,1,0)</f>
        <v/>
      </c>
      <c r="K7772">
        <f>IF(J7772=1,MgmtPctRatchet,MgmtPct)</f>
        <v/>
      </c>
      <c r="L7772">
        <f>K7772*H7772</f>
        <v/>
      </c>
      <c r="M7772">
        <f>EXP(-rf*C7772)*L7772</f>
        <v/>
      </c>
      <c r="N7772">
        <f>EXP(-rf*C7772)*E7772</f>
        <v/>
      </c>
    </row>
    <row r="7773">
      <c r="A7773" t="n">
        <v>7765</v>
      </c>
      <c r="B7773">
        <f>RAND()</f>
        <v/>
      </c>
      <c r="C7773">
        <f>IF(B7773&lt;P_3,3,IF(B7773&lt;P_3+P_4,4,5))</f>
        <v/>
      </c>
      <c r="D7773">
        <f>NORM.S.INV(RAND())</f>
        <v/>
      </c>
      <c r="E7773">
        <f>V0*EXP((rf-q_leak-0.5*sigma^2)*C7773+sigma*SQRT(C7773)*D7773)</f>
        <v/>
      </c>
      <c r="F7773">
        <f>SHL_face*(1+SHL_rate)^C7773</f>
        <v/>
      </c>
      <c r="G7773">
        <f>Pref_face*(1+Pref_rate)^C7773</f>
        <v/>
      </c>
      <c r="H7773">
        <f>MAX(E7773-F7773-G7773,0)</f>
        <v/>
      </c>
      <c r="I7773">
        <f>MIN(E7773,F7773+G7773)+(1-MgmtPct)*H7773</f>
        <v/>
      </c>
      <c r="J7773">
        <f>IF(I7773/SponsorCost&gt;=RatchetTrigger,1,0)</f>
        <v/>
      </c>
      <c r="K7773">
        <f>IF(J7773=1,MgmtPctRatchet,MgmtPct)</f>
        <v/>
      </c>
      <c r="L7773">
        <f>K7773*H7773</f>
        <v/>
      </c>
      <c r="M7773">
        <f>EXP(-rf*C7773)*L7773</f>
        <v/>
      </c>
      <c r="N7773">
        <f>EXP(-rf*C7773)*E7773</f>
        <v/>
      </c>
    </row>
    <row r="7774">
      <c r="A7774" t="n">
        <v>7766</v>
      </c>
      <c r="B7774">
        <f>RAND()</f>
        <v/>
      </c>
      <c r="C7774">
        <f>IF(B7774&lt;P_3,3,IF(B7774&lt;P_3+P_4,4,5))</f>
        <v/>
      </c>
      <c r="D7774">
        <f>NORM.S.INV(RAND())</f>
        <v/>
      </c>
      <c r="E7774">
        <f>V0*EXP((rf-q_leak-0.5*sigma^2)*C7774+sigma*SQRT(C7774)*D7774)</f>
        <v/>
      </c>
      <c r="F7774">
        <f>SHL_face*(1+SHL_rate)^C7774</f>
        <v/>
      </c>
      <c r="G7774">
        <f>Pref_face*(1+Pref_rate)^C7774</f>
        <v/>
      </c>
      <c r="H7774">
        <f>MAX(E7774-F7774-G7774,0)</f>
        <v/>
      </c>
      <c r="I7774">
        <f>MIN(E7774,F7774+G7774)+(1-MgmtPct)*H7774</f>
        <v/>
      </c>
      <c r="J7774">
        <f>IF(I7774/SponsorCost&gt;=RatchetTrigger,1,0)</f>
        <v/>
      </c>
      <c r="K7774">
        <f>IF(J7774=1,MgmtPctRatchet,MgmtPct)</f>
        <v/>
      </c>
      <c r="L7774">
        <f>K7774*H7774</f>
        <v/>
      </c>
      <c r="M7774">
        <f>EXP(-rf*C7774)*L7774</f>
        <v/>
      </c>
      <c r="N7774">
        <f>EXP(-rf*C7774)*E7774</f>
        <v/>
      </c>
    </row>
    <row r="7775">
      <c r="A7775" t="n">
        <v>7767</v>
      </c>
      <c r="B7775">
        <f>RAND()</f>
        <v/>
      </c>
      <c r="C7775">
        <f>IF(B7775&lt;P_3,3,IF(B7775&lt;P_3+P_4,4,5))</f>
        <v/>
      </c>
      <c r="D7775">
        <f>NORM.S.INV(RAND())</f>
        <v/>
      </c>
      <c r="E7775">
        <f>V0*EXP((rf-q_leak-0.5*sigma^2)*C7775+sigma*SQRT(C7775)*D7775)</f>
        <v/>
      </c>
      <c r="F7775">
        <f>SHL_face*(1+SHL_rate)^C7775</f>
        <v/>
      </c>
      <c r="G7775">
        <f>Pref_face*(1+Pref_rate)^C7775</f>
        <v/>
      </c>
      <c r="H7775">
        <f>MAX(E7775-F7775-G7775,0)</f>
        <v/>
      </c>
      <c r="I7775">
        <f>MIN(E7775,F7775+G7775)+(1-MgmtPct)*H7775</f>
        <v/>
      </c>
      <c r="J7775">
        <f>IF(I7775/SponsorCost&gt;=RatchetTrigger,1,0)</f>
        <v/>
      </c>
      <c r="K7775">
        <f>IF(J7775=1,MgmtPctRatchet,MgmtPct)</f>
        <v/>
      </c>
      <c r="L7775">
        <f>K7775*H7775</f>
        <v/>
      </c>
      <c r="M7775">
        <f>EXP(-rf*C7775)*L7775</f>
        <v/>
      </c>
      <c r="N7775">
        <f>EXP(-rf*C7775)*E7775</f>
        <v/>
      </c>
    </row>
    <row r="7776">
      <c r="A7776" t="n">
        <v>7768</v>
      </c>
      <c r="B7776">
        <f>RAND()</f>
        <v/>
      </c>
      <c r="C7776">
        <f>IF(B7776&lt;P_3,3,IF(B7776&lt;P_3+P_4,4,5))</f>
        <v/>
      </c>
      <c r="D7776">
        <f>NORM.S.INV(RAND())</f>
        <v/>
      </c>
      <c r="E7776">
        <f>V0*EXP((rf-q_leak-0.5*sigma^2)*C7776+sigma*SQRT(C7776)*D7776)</f>
        <v/>
      </c>
      <c r="F7776">
        <f>SHL_face*(1+SHL_rate)^C7776</f>
        <v/>
      </c>
      <c r="G7776">
        <f>Pref_face*(1+Pref_rate)^C7776</f>
        <v/>
      </c>
      <c r="H7776">
        <f>MAX(E7776-F7776-G7776,0)</f>
        <v/>
      </c>
      <c r="I7776">
        <f>MIN(E7776,F7776+G7776)+(1-MgmtPct)*H7776</f>
        <v/>
      </c>
      <c r="J7776">
        <f>IF(I7776/SponsorCost&gt;=RatchetTrigger,1,0)</f>
        <v/>
      </c>
      <c r="K7776">
        <f>IF(J7776=1,MgmtPctRatchet,MgmtPct)</f>
        <v/>
      </c>
      <c r="L7776">
        <f>K7776*H7776</f>
        <v/>
      </c>
      <c r="M7776">
        <f>EXP(-rf*C7776)*L7776</f>
        <v/>
      </c>
      <c r="N7776">
        <f>EXP(-rf*C7776)*E7776</f>
        <v/>
      </c>
    </row>
    <row r="7777">
      <c r="A7777" t="n">
        <v>7769</v>
      </c>
      <c r="B7777">
        <f>RAND()</f>
        <v/>
      </c>
      <c r="C7777">
        <f>IF(B7777&lt;P_3,3,IF(B7777&lt;P_3+P_4,4,5))</f>
        <v/>
      </c>
      <c r="D7777">
        <f>NORM.S.INV(RAND())</f>
        <v/>
      </c>
      <c r="E7777">
        <f>V0*EXP((rf-q_leak-0.5*sigma^2)*C7777+sigma*SQRT(C7777)*D7777)</f>
        <v/>
      </c>
      <c r="F7777">
        <f>SHL_face*(1+SHL_rate)^C7777</f>
        <v/>
      </c>
      <c r="G7777">
        <f>Pref_face*(1+Pref_rate)^C7777</f>
        <v/>
      </c>
      <c r="H7777">
        <f>MAX(E7777-F7777-G7777,0)</f>
        <v/>
      </c>
      <c r="I7777">
        <f>MIN(E7777,F7777+G7777)+(1-MgmtPct)*H7777</f>
        <v/>
      </c>
      <c r="J7777">
        <f>IF(I7777/SponsorCost&gt;=RatchetTrigger,1,0)</f>
        <v/>
      </c>
      <c r="K7777">
        <f>IF(J7777=1,MgmtPctRatchet,MgmtPct)</f>
        <v/>
      </c>
      <c r="L7777">
        <f>K7777*H7777</f>
        <v/>
      </c>
      <c r="M7777">
        <f>EXP(-rf*C7777)*L7777</f>
        <v/>
      </c>
      <c r="N7777">
        <f>EXP(-rf*C7777)*E7777</f>
        <v/>
      </c>
    </row>
    <row r="7778">
      <c r="A7778" t="n">
        <v>7770</v>
      </c>
      <c r="B7778">
        <f>RAND()</f>
        <v/>
      </c>
      <c r="C7778">
        <f>IF(B7778&lt;P_3,3,IF(B7778&lt;P_3+P_4,4,5))</f>
        <v/>
      </c>
      <c r="D7778">
        <f>NORM.S.INV(RAND())</f>
        <v/>
      </c>
      <c r="E7778">
        <f>V0*EXP((rf-q_leak-0.5*sigma^2)*C7778+sigma*SQRT(C7778)*D7778)</f>
        <v/>
      </c>
      <c r="F7778">
        <f>SHL_face*(1+SHL_rate)^C7778</f>
        <v/>
      </c>
      <c r="G7778">
        <f>Pref_face*(1+Pref_rate)^C7778</f>
        <v/>
      </c>
      <c r="H7778">
        <f>MAX(E7778-F7778-G7778,0)</f>
        <v/>
      </c>
      <c r="I7778">
        <f>MIN(E7778,F7778+G7778)+(1-MgmtPct)*H7778</f>
        <v/>
      </c>
      <c r="J7778">
        <f>IF(I7778/SponsorCost&gt;=RatchetTrigger,1,0)</f>
        <v/>
      </c>
      <c r="K7778">
        <f>IF(J7778=1,MgmtPctRatchet,MgmtPct)</f>
        <v/>
      </c>
      <c r="L7778">
        <f>K7778*H7778</f>
        <v/>
      </c>
      <c r="M7778">
        <f>EXP(-rf*C7778)*L7778</f>
        <v/>
      </c>
      <c r="N7778">
        <f>EXP(-rf*C7778)*E7778</f>
        <v/>
      </c>
    </row>
    <row r="7779">
      <c r="A7779" t="n">
        <v>7771</v>
      </c>
      <c r="B7779">
        <f>RAND()</f>
        <v/>
      </c>
      <c r="C7779">
        <f>IF(B7779&lt;P_3,3,IF(B7779&lt;P_3+P_4,4,5))</f>
        <v/>
      </c>
      <c r="D7779">
        <f>NORM.S.INV(RAND())</f>
        <v/>
      </c>
      <c r="E7779">
        <f>V0*EXP((rf-q_leak-0.5*sigma^2)*C7779+sigma*SQRT(C7779)*D7779)</f>
        <v/>
      </c>
      <c r="F7779">
        <f>SHL_face*(1+SHL_rate)^C7779</f>
        <v/>
      </c>
      <c r="G7779">
        <f>Pref_face*(1+Pref_rate)^C7779</f>
        <v/>
      </c>
      <c r="H7779">
        <f>MAX(E7779-F7779-G7779,0)</f>
        <v/>
      </c>
      <c r="I7779">
        <f>MIN(E7779,F7779+G7779)+(1-MgmtPct)*H7779</f>
        <v/>
      </c>
      <c r="J7779">
        <f>IF(I7779/SponsorCost&gt;=RatchetTrigger,1,0)</f>
        <v/>
      </c>
      <c r="K7779">
        <f>IF(J7779=1,MgmtPctRatchet,MgmtPct)</f>
        <v/>
      </c>
      <c r="L7779">
        <f>K7779*H7779</f>
        <v/>
      </c>
      <c r="M7779">
        <f>EXP(-rf*C7779)*L7779</f>
        <v/>
      </c>
      <c r="N7779">
        <f>EXP(-rf*C7779)*E7779</f>
        <v/>
      </c>
    </row>
    <row r="7780">
      <c r="A7780" t="n">
        <v>7772</v>
      </c>
      <c r="B7780">
        <f>RAND()</f>
        <v/>
      </c>
      <c r="C7780">
        <f>IF(B7780&lt;P_3,3,IF(B7780&lt;P_3+P_4,4,5))</f>
        <v/>
      </c>
      <c r="D7780">
        <f>NORM.S.INV(RAND())</f>
        <v/>
      </c>
      <c r="E7780">
        <f>V0*EXP((rf-q_leak-0.5*sigma^2)*C7780+sigma*SQRT(C7780)*D7780)</f>
        <v/>
      </c>
      <c r="F7780">
        <f>SHL_face*(1+SHL_rate)^C7780</f>
        <v/>
      </c>
      <c r="G7780">
        <f>Pref_face*(1+Pref_rate)^C7780</f>
        <v/>
      </c>
      <c r="H7780">
        <f>MAX(E7780-F7780-G7780,0)</f>
        <v/>
      </c>
      <c r="I7780">
        <f>MIN(E7780,F7780+G7780)+(1-MgmtPct)*H7780</f>
        <v/>
      </c>
      <c r="J7780">
        <f>IF(I7780/SponsorCost&gt;=RatchetTrigger,1,0)</f>
        <v/>
      </c>
      <c r="K7780">
        <f>IF(J7780=1,MgmtPctRatchet,MgmtPct)</f>
        <v/>
      </c>
      <c r="L7780">
        <f>K7780*H7780</f>
        <v/>
      </c>
      <c r="M7780">
        <f>EXP(-rf*C7780)*L7780</f>
        <v/>
      </c>
      <c r="N7780">
        <f>EXP(-rf*C7780)*E7780</f>
        <v/>
      </c>
    </row>
    <row r="7781">
      <c r="A7781" t="n">
        <v>7773</v>
      </c>
      <c r="B7781">
        <f>RAND()</f>
        <v/>
      </c>
      <c r="C7781">
        <f>IF(B7781&lt;P_3,3,IF(B7781&lt;P_3+P_4,4,5))</f>
        <v/>
      </c>
      <c r="D7781">
        <f>NORM.S.INV(RAND())</f>
        <v/>
      </c>
      <c r="E7781">
        <f>V0*EXP((rf-q_leak-0.5*sigma^2)*C7781+sigma*SQRT(C7781)*D7781)</f>
        <v/>
      </c>
      <c r="F7781">
        <f>SHL_face*(1+SHL_rate)^C7781</f>
        <v/>
      </c>
      <c r="G7781">
        <f>Pref_face*(1+Pref_rate)^C7781</f>
        <v/>
      </c>
      <c r="H7781">
        <f>MAX(E7781-F7781-G7781,0)</f>
        <v/>
      </c>
      <c r="I7781">
        <f>MIN(E7781,F7781+G7781)+(1-MgmtPct)*H7781</f>
        <v/>
      </c>
      <c r="J7781">
        <f>IF(I7781/SponsorCost&gt;=RatchetTrigger,1,0)</f>
        <v/>
      </c>
      <c r="K7781">
        <f>IF(J7781=1,MgmtPctRatchet,MgmtPct)</f>
        <v/>
      </c>
      <c r="L7781">
        <f>K7781*H7781</f>
        <v/>
      </c>
      <c r="M7781">
        <f>EXP(-rf*C7781)*L7781</f>
        <v/>
      </c>
      <c r="N7781">
        <f>EXP(-rf*C7781)*E7781</f>
        <v/>
      </c>
    </row>
    <row r="7782">
      <c r="A7782" t="n">
        <v>7774</v>
      </c>
      <c r="B7782">
        <f>RAND()</f>
        <v/>
      </c>
      <c r="C7782">
        <f>IF(B7782&lt;P_3,3,IF(B7782&lt;P_3+P_4,4,5))</f>
        <v/>
      </c>
      <c r="D7782">
        <f>NORM.S.INV(RAND())</f>
        <v/>
      </c>
      <c r="E7782">
        <f>V0*EXP((rf-q_leak-0.5*sigma^2)*C7782+sigma*SQRT(C7782)*D7782)</f>
        <v/>
      </c>
      <c r="F7782">
        <f>SHL_face*(1+SHL_rate)^C7782</f>
        <v/>
      </c>
      <c r="G7782">
        <f>Pref_face*(1+Pref_rate)^C7782</f>
        <v/>
      </c>
      <c r="H7782">
        <f>MAX(E7782-F7782-G7782,0)</f>
        <v/>
      </c>
      <c r="I7782">
        <f>MIN(E7782,F7782+G7782)+(1-MgmtPct)*H7782</f>
        <v/>
      </c>
      <c r="J7782">
        <f>IF(I7782/SponsorCost&gt;=RatchetTrigger,1,0)</f>
        <v/>
      </c>
      <c r="K7782">
        <f>IF(J7782=1,MgmtPctRatchet,MgmtPct)</f>
        <v/>
      </c>
      <c r="L7782">
        <f>K7782*H7782</f>
        <v/>
      </c>
      <c r="M7782">
        <f>EXP(-rf*C7782)*L7782</f>
        <v/>
      </c>
      <c r="N7782">
        <f>EXP(-rf*C7782)*E7782</f>
        <v/>
      </c>
    </row>
    <row r="7783">
      <c r="A7783" t="n">
        <v>7775</v>
      </c>
      <c r="B7783">
        <f>RAND()</f>
        <v/>
      </c>
      <c r="C7783">
        <f>IF(B7783&lt;P_3,3,IF(B7783&lt;P_3+P_4,4,5))</f>
        <v/>
      </c>
      <c r="D7783">
        <f>NORM.S.INV(RAND())</f>
        <v/>
      </c>
      <c r="E7783">
        <f>V0*EXP((rf-q_leak-0.5*sigma^2)*C7783+sigma*SQRT(C7783)*D7783)</f>
        <v/>
      </c>
      <c r="F7783">
        <f>SHL_face*(1+SHL_rate)^C7783</f>
        <v/>
      </c>
      <c r="G7783">
        <f>Pref_face*(1+Pref_rate)^C7783</f>
        <v/>
      </c>
      <c r="H7783">
        <f>MAX(E7783-F7783-G7783,0)</f>
        <v/>
      </c>
      <c r="I7783">
        <f>MIN(E7783,F7783+G7783)+(1-MgmtPct)*H7783</f>
        <v/>
      </c>
      <c r="J7783">
        <f>IF(I7783/SponsorCost&gt;=RatchetTrigger,1,0)</f>
        <v/>
      </c>
      <c r="K7783">
        <f>IF(J7783=1,MgmtPctRatchet,MgmtPct)</f>
        <v/>
      </c>
      <c r="L7783">
        <f>K7783*H7783</f>
        <v/>
      </c>
      <c r="M7783">
        <f>EXP(-rf*C7783)*L7783</f>
        <v/>
      </c>
      <c r="N7783">
        <f>EXP(-rf*C7783)*E7783</f>
        <v/>
      </c>
    </row>
    <row r="7784">
      <c r="A7784" t="n">
        <v>7776</v>
      </c>
      <c r="B7784">
        <f>RAND()</f>
        <v/>
      </c>
      <c r="C7784">
        <f>IF(B7784&lt;P_3,3,IF(B7784&lt;P_3+P_4,4,5))</f>
        <v/>
      </c>
      <c r="D7784">
        <f>NORM.S.INV(RAND())</f>
        <v/>
      </c>
      <c r="E7784">
        <f>V0*EXP((rf-q_leak-0.5*sigma^2)*C7784+sigma*SQRT(C7784)*D7784)</f>
        <v/>
      </c>
      <c r="F7784">
        <f>SHL_face*(1+SHL_rate)^C7784</f>
        <v/>
      </c>
      <c r="G7784">
        <f>Pref_face*(1+Pref_rate)^C7784</f>
        <v/>
      </c>
      <c r="H7784">
        <f>MAX(E7784-F7784-G7784,0)</f>
        <v/>
      </c>
      <c r="I7784">
        <f>MIN(E7784,F7784+G7784)+(1-MgmtPct)*H7784</f>
        <v/>
      </c>
      <c r="J7784">
        <f>IF(I7784/SponsorCost&gt;=RatchetTrigger,1,0)</f>
        <v/>
      </c>
      <c r="K7784">
        <f>IF(J7784=1,MgmtPctRatchet,MgmtPct)</f>
        <v/>
      </c>
      <c r="L7784">
        <f>K7784*H7784</f>
        <v/>
      </c>
      <c r="M7784">
        <f>EXP(-rf*C7784)*L7784</f>
        <v/>
      </c>
      <c r="N7784">
        <f>EXP(-rf*C7784)*E7784</f>
        <v/>
      </c>
    </row>
    <row r="7785">
      <c r="A7785" t="n">
        <v>7777</v>
      </c>
      <c r="B7785">
        <f>RAND()</f>
        <v/>
      </c>
      <c r="C7785">
        <f>IF(B7785&lt;P_3,3,IF(B7785&lt;P_3+P_4,4,5))</f>
        <v/>
      </c>
      <c r="D7785">
        <f>NORM.S.INV(RAND())</f>
        <v/>
      </c>
      <c r="E7785">
        <f>V0*EXP((rf-q_leak-0.5*sigma^2)*C7785+sigma*SQRT(C7785)*D7785)</f>
        <v/>
      </c>
      <c r="F7785">
        <f>SHL_face*(1+SHL_rate)^C7785</f>
        <v/>
      </c>
      <c r="G7785">
        <f>Pref_face*(1+Pref_rate)^C7785</f>
        <v/>
      </c>
      <c r="H7785">
        <f>MAX(E7785-F7785-G7785,0)</f>
        <v/>
      </c>
      <c r="I7785">
        <f>MIN(E7785,F7785+G7785)+(1-MgmtPct)*H7785</f>
        <v/>
      </c>
      <c r="J7785">
        <f>IF(I7785/SponsorCost&gt;=RatchetTrigger,1,0)</f>
        <v/>
      </c>
      <c r="K7785">
        <f>IF(J7785=1,MgmtPctRatchet,MgmtPct)</f>
        <v/>
      </c>
      <c r="L7785">
        <f>K7785*H7785</f>
        <v/>
      </c>
      <c r="M7785">
        <f>EXP(-rf*C7785)*L7785</f>
        <v/>
      </c>
      <c r="N7785">
        <f>EXP(-rf*C7785)*E7785</f>
        <v/>
      </c>
    </row>
    <row r="7786">
      <c r="A7786" t="n">
        <v>7778</v>
      </c>
      <c r="B7786">
        <f>RAND()</f>
        <v/>
      </c>
      <c r="C7786">
        <f>IF(B7786&lt;P_3,3,IF(B7786&lt;P_3+P_4,4,5))</f>
        <v/>
      </c>
      <c r="D7786">
        <f>NORM.S.INV(RAND())</f>
        <v/>
      </c>
      <c r="E7786">
        <f>V0*EXP((rf-q_leak-0.5*sigma^2)*C7786+sigma*SQRT(C7786)*D7786)</f>
        <v/>
      </c>
      <c r="F7786">
        <f>SHL_face*(1+SHL_rate)^C7786</f>
        <v/>
      </c>
      <c r="G7786">
        <f>Pref_face*(1+Pref_rate)^C7786</f>
        <v/>
      </c>
      <c r="H7786">
        <f>MAX(E7786-F7786-G7786,0)</f>
        <v/>
      </c>
      <c r="I7786">
        <f>MIN(E7786,F7786+G7786)+(1-MgmtPct)*H7786</f>
        <v/>
      </c>
      <c r="J7786">
        <f>IF(I7786/SponsorCost&gt;=RatchetTrigger,1,0)</f>
        <v/>
      </c>
      <c r="K7786">
        <f>IF(J7786=1,MgmtPctRatchet,MgmtPct)</f>
        <v/>
      </c>
      <c r="L7786">
        <f>K7786*H7786</f>
        <v/>
      </c>
      <c r="M7786">
        <f>EXP(-rf*C7786)*L7786</f>
        <v/>
      </c>
      <c r="N7786">
        <f>EXP(-rf*C7786)*E7786</f>
        <v/>
      </c>
    </row>
    <row r="7787">
      <c r="A7787" t="n">
        <v>7779</v>
      </c>
      <c r="B7787">
        <f>RAND()</f>
        <v/>
      </c>
      <c r="C7787">
        <f>IF(B7787&lt;P_3,3,IF(B7787&lt;P_3+P_4,4,5))</f>
        <v/>
      </c>
      <c r="D7787">
        <f>NORM.S.INV(RAND())</f>
        <v/>
      </c>
      <c r="E7787">
        <f>V0*EXP((rf-q_leak-0.5*sigma^2)*C7787+sigma*SQRT(C7787)*D7787)</f>
        <v/>
      </c>
      <c r="F7787">
        <f>SHL_face*(1+SHL_rate)^C7787</f>
        <v/>
      </c>
      <c r="G7787">
        <f>Pref_face*(1+Pref_rate)^C7787</f>
        <v/>
      </c>
      <c r="H7787">
        <f>MAX(E7787-F7787-G7787,0)</f>
        <v/>
      </c>
      <c r="I7787">
        <f>MIN(E7787,F7787+G7787)+(1-MgmtPct)*H7787</f>
        <v/>
      </c>
      <c r="J7787">
        <f>IF(I7787/SponsorCost&gt;=RatchetTrigger,1,0)</f>
        <v/>
      </c>
      <c r="K7787">
        <f>IF(J7787=1,MgmtPctRatchet,MgmtPct)</f>
        <v/>
      </c>
      <c r="L7787">
        <f>K7787*H7787</f>
        <v/>
      </c>
      <c r="M7787">
        <f>EXP(-rf*C7787)*L7787</f>
        <v/>
      </c>
      <c r="N7787">
        <f>EXP(-rf*C7787)*E7787</f>
        <v/>
      </c>
    </row>
    <row r="7788">
      <c r="A7788" t="n">
        <v>7780</v>
      </c>
      <c r="B7788">
        <f>RAND()</f>
        <v/>
      </c>
      <c r="C7788">
        <f>IF(B7788&lt;P_3,3,IF(B7788&lt;P_3+P_4,4,5))</f>
        <v/>
      </c>
      <c r="D7788">
        <f>NORM.S.INV(RAND())</f>
        <v/>
      </c>
      <c r="E7788">
        <f>V0*EXP((rf-q_leak-0.5*sigma^2)*C7788+sigma*SQRT(C7788)*D7788)</f>
        <v/>
      </c>
      <c r="F7788">
        <f>SHL_face*(1+SHL_rate)^C7788</f>
        <v/>
      </c>
      <c r="G7788">
        <f>Pref_face*(1+Pref_rate)^C7788</f>
        <v/>
      </c>
      <c r="H7788">
        <f>MAX(E7788-F7788-G7788,0)</f>
        <v/>
      </c>
      <c r="I7788">
        <f>MIN(E7788,F7788+G7788)+(1-MgmtPct)*H7788</f>
        <v/>
      </c>
      <c r="J7788">
        <f>IF(I7788/SponsorCost&gt;=RatchetTrigger,1,0)</f>
        <v/>
      </c>
      <c r="K7788">
        <f>IF(J7788=1,MgmtPctRatchet,MgmtPct)</f>
        <v/>
      </c>
      <c r="L7788">
        <f>K7788*H7788</f>
        <v/>
      </c>
      <c r="M7788">
        <f>EXP(-rf*C7788)*L7788</f>
        <v/>
      </c>
      <c r="N7788">
        <f>EXP(-rf*C7788)*E7788</f>
        <v/>
      </c>
    </row>
    <row r="7789">
      <c r="A7789" t="n">
        <v>7781</v>
      </c>
      <c r="B7789">
        <f>RAND()</f>
        <v/>
      </c>
      <c r="C7789">
        <f>IF(B7789&lt;P_3,3,IF(B7789&lt;P_3+P_4,4,5))</f>
        <v/>
      </c>
      <c r="D7789">
        <f>NORM.S.INV(RAND())</f>
        <v/>
      </c>
      <c r="E7789">
        <f>V0*EXP((rf-q_leak-0.5*sigma^2)*C7789+sigma*SQRT(C7789)*D7789)</f>
        <v/>
      </c>
      <c r="F7789">
        <f>SHL_face*(1+SHL_rate)^C7789</f>
        <v/>
      </c>
      <c r="G7789">
        <f>Pref_face*(1+Pref_rate)^C7789</f>
        <v/>
      </c>
      <c r="H7789">
        <f>MAX(E7789-F7789-G7789,0)</f>
        <v/>
      </c>
      <c r="I7789">
        <f>MIN(E7789,F7789+G7789)+(1-MgmtPct)*H7789</f>
        <v/>
      </c>
      <c r="J7789">
        <f>IF(I7789/SponsorCost&gt;=RatchetTrigger,1,0)</f>
        <v/>
      </c>
      <c r="K7789">
        <f>IF(J7789=1,MgmtPctRatchet,MgmtPct)</f>
        <v/>
      </c>
      <c r="L7789">
        <f>K7789*H7789</f>
        <v/>
      </c>
      <c r="M7789">
        <f>EXP(-rf*C7789)*L7789</f>
        <v/>
      </c>
      <c r="N7789">
        <f>EXP(-rf*C7789)*E7789</f>
        <v/>
      </c>
    </row>
    <row r="7790">
      <c r="A7790" t="n">
        <v>7782</v>
      </c>
      <c r="B7790">
        <f>RAND()</f>
        <v/>
      </c>
      <c r="C7790">
        <f>IF(B7790&lt;P_3,3,IF(B7790&lt;P_3+P_4,4,5))</f>
        <v/>
      </c>
      <c r="D7790">
        <f>NORM.S.INV(RAND())</f>
        <v/>
      </c>
      <c r="E7790">
        <f>V0*EXP((rf-q_leak-0.5*sigma^2)*C7790+sigma*SQRT(C7790)*D7790)</f>
        <v/>
      </c>
      <c r="F7790">
        <f>SHL_face*(1+SHL_rate)^C7790</f>
        <v/>
      </c>
      <c r="G7790">
        <f>Pref_face*(1+Pref_rate)^C7790</f>
        <v/>
      </c>
      <c r="H7790">
        <f>MAX(E7790-F7790-G7790,0)</f>
        <v/>
      </c>
      <c r="I7790">
        <f>MIN(E7790,F7790+G7790)+(1-MgmtPct)*H7790</f>
        <v/>
      </c>
      <c r="J7790">
        <f>IF(I7790/SponsorCost&gt;=RatchetTrigger,1,0)</f>
        <v/>
      </c>
      <c r="K7790">
        <f>IF(J7790=1,MgmtPctRatchet,MgmtPct)</f>
        <v/>
      </c>
      <c r="L7790">
        <f>K7790*H7790</f>
        <v/>
      </c>
      <c r="M7790">
        <f>EXP(-rf*C7790)*L7790</f>
        <v/>
      </c>
      <c r="N7790">
        <f>EXP(-rf*C7790)*E7790</f>
        <v/>
      </c>
    </row>
    <row r="7791">
      <c r="A7791" t="n">
        <v>7783</v>
      </c>
      <c r="B7791">
        <f>RAND()</f>
        <v/>
      </c>
      <c r="C7791">
        <f>IF(B7791&lt;P_3,3,IF(B7791&lt;P_3+P_4,4,5))</f>
        <v/>
      </c>
      <c r="D7791">
        <f>NORM.S.INV(RAND())</f>
        <v/>
      </c>
      <c r="E7791">
        <f>V0*EXP((rf-q_leak-0.5*sigma^2)*C7791+sigma*SQRT(C7791)*D7791)</f>
        <v/>
      </c>
      <c r="F7791">
        <f>SHL_face*(1+SHL_rate)^C7791</f>
        <v/>
      </c>
      <c r="G7791">
        <f>Pref_face*(1+Pref_rate)^C7791</f>
        <v/>
      </c>
      <c r="H7791">
        <f>MAX(E7791-F7791-G7791,0)</f>
        <v/>
      </c>
      <c r="I7791">
        <f>MIN(E7791,F7791+G7791)+(1-MgmtPct)*H7791</f>
        <v/>
      </c>
      <c r="J7791">
        <f>IF(I7791/SponsorCost&gt;=RatchetTrigger,1,0)</f>
        <v/>
      </c>
      <c r="K7791">
        <f>IF(J7791=1,MgmtPctRatchet,MgmtPct)</f>
        <v/>
      </c>
      <c r="L7791">
        <f>K7791*H7791</f>
        <v/>
      </c>
      <c r="M7791">
        <f>EXP(-rf*C7791)*L7791</f>
        <v/>
      </c>
      <c r="N7791">
        <f>EXP(-rf*C7791)*E7791</f>
        <v/>
      </c>
    </row>
    <row r="7792">
      <c r="A7792" t="n">
        <v>7784</v>
      </c>
      <c r="B7792">
        <f>RAND()</f>
        <v/>
      </c>
      <c r="C7792">
        <f>IF(B7792&lt;P_3,3,IF(B7792&lt;P_3+P_4,4,5))</f>
        <v/>
      </c>
      <c r="D7792">
        <f>NORM.S.INV(RAND())</f>
        <v/>
      </c>
      <c r="E7792">
        <f>V0*EXP((rf-q_leak-0.5*sigma^2)*C7792+sigma*SQRT(C7792)*D7792)</f>
        <v/>
      </c>
      <c r="F7792">
        <f>SHL_face*(1+SHL_rate)^C7792</f>
        <v/>
      </c>
      <c r="G7792">
        <f>Pref_face*(1+Pref_rate)^C7792</f>
        <v/>
      </c>
      <c r="H7792">
        <f>MAX(E7792-F7792-G7792,0)</f>
        <v/>
      </c>
      <c r="I7792">
        <f>MIN(E7792,F7792+G7792)+(1-MgmtPct)*H7792</f>
        <v/>
      </c>
      <c r="J7792">
        <f>IF(I7792/SponsorCost&gt;=RatchetTrigger,1,0)</f>
        <v/>
      </c>
      <c r="K7792">
        <f>IF(J7792=1,MgmtPctRatchet,MgmtPct)</f>
        <v/>
      </c>
      <c r="L7792">
        <f>K7792*H7792</f>
        <v/>
      </c>
      <c r="M7792">
        <f>EXP(-rf*C7792)*L7792</f>
        <v/>
      </c>
      <c r="N7792">
        <f>EXP(-rf*C7792)*E7792</f>
        <v/>
      </c>
    </row>
    <row r="7793">
      <c r="A7793" t="n">
        <v>7785</v>
      </c>
      <c r="B7793">
        <f>RAND()</f>
        <v/>
      </c>
      <c r="C7793">
        <f>IF(B7793&lt;P_3,3,IF(B7793&lt;P_3+P_4,4,5))</f>
        <v/>
      </c>
      <c r="D7793">
        <f>NORM.S.INV(RAND())</f>
        <v/>
      </c>
      <c r="E7793">
        <f>V0*EXP((rf-q_leak-0.5*sigma^2)*C7793+sigma*SQRT(C7793)*D7793)</f>
        <v/>
      </c>
      <c r="F7793">
        <f>SHL_face*(1+SHL_rate)^C7793</f>
        <v/>
      </c>
      <c r="G7793">
        <f>Pref_face*(1+Pref_rate)^C7793</f>
        <v/>
      </c>
      <c r="H7793">
        <f>MAX(E7793-F7793-G7793,0)</f>
        <v/>
      </c>
      <c r="I7793">
        <f>MIN(E7793,F7793+G7793)+(1-MgmtPct)*H7793</f>
        <v/>
      </c>
      <c r="J7793">
        <f>IF(I7793/SponsorCost&gt;=RatchetTrigger,1,0)</f>
        <v/>
      </c>
      <c r="K7793">
        <f>IF(J7793=1,MgmtPctRatchet,MgmtPct)</f>
        <v/>
      </c>
      <c r="L7793">
        <f>K7793*H7793</f>
        <v/>
      </c>
      <c r="M7793">
        <f>EXP(-rf*C7793)*L7793</f>
        <v/>
      </c>
      <c r="N7793">
        <f>EXP(-rf*C7793)*E7793</f>
        <v/>
      </c>
    </row>
    <row r="7794">
      <c r="A7794" t="n">
        <v>7786</v>
      </c>
      <c r="B7794">
        <f>RAND()</f>
        <v/>
      </c>
      <c r="C7794">
        <f>IF(B7794&lt;P_3,3,IF(B7794&lt;P_3+P_4,4,5))</f>
        <v/>
      </c>
      <c r="D7794">
        <f>NORM.S.INV(RAND())</f>
        <v/>
      </c>
      <c r="E7794">
        <f>V0*EXP((rf-q_leak-0.5*sigma^2)*C7794+sigma*SQRT(C7794)*D7794)</f>
        <v/>
      </c>
      <c r="F7794">
        <f>SHL_face*(1+SHL_rate)^C7794</f>
        <v/>
      </c>
      <c r="G7794">
        <f>Pref_face*(1+Pref_rate)^C7794</f>
        <v/>
      </c>
      <c r="H7794">
        <f>MAX(E7794-F7794-G7794,0)</f>
        <v/>
      </c>
      <c r="I7794">
        <f>MIN(E7794,F7794+G7794)+(1-MgmtPct)*H7794</f>
        <v/>
      </c>
      <c r="J7794">
        <f>IF(I7794/SponsorCost&gt;=RatchetTrigger,1,0)</f>
        <v/>
      </c>
      <c r="K7794">
        <f>IF(J7794=1,MgmtPctRatchet,MgmtPct)</f>
        <v/>
      </c>
      <c r="L7794">
        <f>K7794*H7794</f>
        <v/>
      </c>
      <c r="M7794">
        <f>EXP(-rf*C7794)*L7794</f>
        <v/>
      </c>
      <c r="N7794">
        <f>EXP(-rf*C7794)*E7794</f>
        <v/>
      </c>
    </row>
    <row r="7795">
      <c r="A7795" t="n">
        <v>7787</v>
      </c>
      <c r="B7795">
        <f>RAND()</f>
        <v/>
      </c>
      <c r="C7795">
        <f>IF(B7795&lt;P_3,3,IF(B7795&lt;P_3+P_4,4,5))</f>
        <v/>
      </c>
      <c r="D7795">
        <f>NORM.S.INV(RAND())</f>
        <v/>
      </c>
      <c r="E7795">
        <f>V0*EXP((rf-q_leak-0.5*sigma^2)*C7795+sigma*SQRT(C7795)*D7795)</f>
        <v/>
      </c>
      <c r="F7795">
        <f>SHL_face*(1+SHL_rate)^C7795</f>
        <v/>
      </c>
      <c r="G7795">
        <f>Pref_face*(1+Pref_rate)^C7795</f>
        <v/>
      </c>
      <c r="H7795">
        <f>MAX(E7795-F7795-G7795,0)</f>
        <v/>
      </c>
      <c r="I7795">
        <f>MIN(E7795,F7795+G7795)+(1-MgmtPct)*H7795</f>
        <v/>
      </c>
      <c r="J7795">
        <f>IF(I7795/SponsorCost&gt;=RatchetTrigger,1,0)</f>
        <v/>
      </c>
      <c r="K7795">
        <f>IF(J7795=1,MgmtPctRatchet,MgmtPct)</f>
        <v/>
      </c>
      <c r="L7795">
        <f>K7795*H7795</f>
        <v/>
      </c>
      <c r="M7795">
        <f>EXP(-rf*C7795)*L7795</f>
        <v/>
      </c>
      <c r="N7795">
        <f>EXP(-rf*C7795)*E7795</f>
        <v/>
      </c>
    </row>
    <row r="7796">
      <c r="A7796" t="n">
        <v>7788</v>
      </c>
      <c r="B7796">
        <f>RAND()</f>
        <v/>
      </c>
      <c r="C7796">
        <f>IF(B7796&lt;P_3,3,IF(B7796&lt;P_3+P_4,4,5))</f>
        <v/>
      </c>
      <c r="D7796">
        <f>NORM.S.INV(RAND())</f>
        <v/>
      </c>
      <c r="E7796">
        <f>V0*EXP((rf-q_leak-0.5*sigma^2)*C7796+sigma*SQRT(C7796)*D7796)</f>
        <v/>
      </c>
      <c r="F7796">
        <f>SHL_face*(1+SHL_rate)^C7796</f>
        <v/>
      </c>
      <c r="G7796">
        <f>Pref_face*(1+Pref_rate)^C7796</f>
        <v/>
      </c>
      <c r="H7796">
        <f>MAX(E7796-F7796-G7796,0)</f>
        <v/>
      </c>
      <c r="I7796">
        <f>MIN(E7796,F7796+G7796)+(1-MgmtPct)*H7796</f>
        <v/>
      </c>
      <c r="J7796">
        <f>IF(I7796/SponsorCost&gt;=RatchetTrigger,1,0)</f>
        <v/>
      </c>
      <c r="K7796">
        <f>IF(J7796=1,MgmtPctRatchet,MgmtPct)</f>
        <v/>
      </c>
      <c r="L7796">
        <f>K7796*H7796</f>
        <v/>
      </c>
      <c r="M7796">
        <f>EXP(-rf*C7796)*L7796</f>
        <v/>
      </c>
      <c r="N7796">
        <f>EXP(-rf*C7796)*E7796</f>
        <v/>
      </c>
    </row>
    <row r="7797">
      <c r="A7797" t="n">
        <v>7789</v>
      </c>
      <c r="B7797">
        <f>RAND()</f>
        <v/>
      </c>
      <c r="C7797">
        <f>IF(B7797&lt;P_3,3,IF(B7797&lt;P_3+P_4,4,5))</f>
        <v/>
      </c>
      <c r="D7797">
        <f>NORM.S.INV(RAND())</f>
        <v/>
      </c>
      <c r="E7797">
        <f>V0*EXP((rf-q_leak-0.5*sigma^2)*C7797+sigma*SQRT(C7797)*D7797)</f>
        <v/>
      </c>
      <c r="F7797">
        <f>SHL_face*(1+SHL_rate)^C7797</f>
        <v/>
      </c>
      <c r="G7797">
        <f>Pref_face*(1+Pref_rate)^C7797</f>
        <v/>
      </c>
      <c r="H7797">
        <f>MAX(E7797-F7797-G7797,0)</f>
        <v/>
      </c>
      <c r="I7797">
        <f>MIN(E7797,F7797+G7797)+(1-MgmtPct)*H7797</f>
        <v/>
      </c>
      <c r="J7797">
        <f>IF(I7797/SponsorCost&gt;=RatchetTrigger,1,0)</f>
        <v/>
      </c>
      <c r="K7797">
        <f>IF(J7797=1,MgmtPctRatchet,MgmtPct)</f>
        <v/>
      </c>
      <c r="L7797">
        <f>K7797*H7797</f>
        <v/>
      </c>
      <c r="M7797">
        <f>EXP(-rf*C7797)*L7797</f>
        <v/>
      </c>
      <c r="N7797">
        <f>EXP(-rf*C7797)*E7797</f>
        <v/>
      </c>
    </row>
    <row r="7798">
      <c r="A7798" t="n">
        <v>7790</v>
      </c>
      <c r="B7798">
        <f>RAND()</f>
        <v/>
      </c>
      <c r="C7798">
        <f>IF(B7798&lt;P_3,3,IF(B7798&lt;P_3+P_4,4,5))</f>
        <v/>
      </c>
      <c r="D7798">
        <f>NORM.S.INV(RAND())</f>
        <v/>
      </c>
      <c r="E7798">
        <f>V0*EXP((rf-q_leak-0.5*sigma^2)*C7798+sigma*SQRT(C7798)*D7798)</f>
        <v/>
      </c>
      <c r="F7798">
        <f>SHL_face*(1+SHL_rate)^C7798</f>
        <v/>
      </c>
      <c r="G7798">
        <f>Pref_face*(1+Pref_rate)^C7798</f>
        <v/>
      </c>
      <c r="H7798">
        <f>MAX(E7798-F7798-G7798,0)</f>
        <v/>
      </c>
      <c r="I7798">
        <f>MIN(E7798,F7798+G7798)+(1-MgmtPct)*H7798</f>
        <v/>
      </c>
      <c r="J7798">
        <f>IF(I7798/SponsorCost&gt;=RatchetTrigger,1,0)</f>
        <v/>
      </c>
      <c r="K7798">
        <f>IF(J7798=1,MgmtPctRatchet,MgmtPct)</f>
        <v/>
      </c>
      <c r="L7798">
        <f>K7798*H7798</f>
        <v/>
      </c>
      <c r="M7798">
        <f>EXP(-rf*C7798)*L7798</f>
        <v/>
      </c>
      <c r="N7798">
        <f>EXP(-rf*C7798)*E7798</f>
        <v/>
      </c>
    </row>
    <row r="7799">
      <c r="A7799" t="n">
        <v>7791</v>
      </c>
      <c r="B7799">
        <f>RAND()</f>
        <v/>
      </c>
      <c r="C7799">
        <f>IF(B7799&lt;P_3,3,IF(B7799&lt;P_3+P_4,4,5))</f>
        <v/>
      </c>
      <c r="D7799">
        <f>NORM.S.INV(RAND())</f>
        <v/>
      </c>
      <c r="E7799">
        <f>V0*EXP((rf-q_leak-0.5*sigma^2)*C7799+sigma*SQRT(C7799)*D7799)</f>
        <v/>
      </c>
      <c r="F7799">
        <f>SHL_face*(1+SHL_rate)^C7799</f>
        <v/>
      </c>
      <c r="G7799">
        <f>Pref_face*(1+Pref_rate)^C7799</f>
        <v/>
      </c>
      <c r="H7799">
        <f>MAX(E7799-F7799-G7799,0)</f>
        <v/>
      </c>
      <c r="I7799">
        <f>MIN(E7799,F7799+G7799)+(1-MgmtPct)*H7799</f>
        <v/>
      </c>
      <c r="J7799">
        <f>IF(I7799/SponsorCost&gt;=RatchetTrigger,1,0)</f>
        <v/>
      </c>
      <c r="K7799">
        <f>IF(J7799=1,MgmtPctRatchet,MgmtPct)</f>
        <v/>
      </c>
      <c r="L7799">
        <f>K7799*H7799</f>
        <v/>
      </c>
      <c r="M7799">
        <f>EXP(-rf*C7799)*L7799</f>
        <v/>
      </c>
      <c r="N7799">
        <f>EXP(-rf*C7799)*E7799</f>
        <v/>
      </c>
    </row>
    <row r="7800">
      <c r="A7800" t="n">
        <v>7792</v>
      </c>
      <c r="B7800">
        <f>RAND()</f>
        <v/>
      </c>
      <c r="C7800">
        <f>IF(B7800&lt;P_3,3,IF(B7800&lt;P_3+P_4,4,5))</f>
        <v/>
      </c>
      <c r="D7800">
        <f>NORM.S.INV(RAND())</f>
        <v/>
      </c>
      <c r="E7800">
        <f>V0*EXP((rf-q_leak-0.5*sigma^2)*C7800+sigma*SQRT(C7800)*D7800)</f>
        <v/>
      </c>
      <c r="F7800">
        <f>SHL_face*(1+SHL_rate)^C7800</f>
        <v/>
      </c>
      <c r="G7800">
        <f>Pref_face*(1+Pref_rate)^C7800</f>
        <v/>
      </c>
      <c r="H7800">
        <f>MAX(E7800-F7800-G7800,0)</f>
        <v/>
      </c>
      <c r="I7800">
        <f>MIN(E7800,F7800+G7800)+(1-MgmtPct)*H7800</f>
        <v/>
      </c>
      <c r="J7800">
        <f>IF(I7800/SponsorCost&gt;=RatchetTrigger,1,0)</f>
        <v/>
      </c>
      <c r="K7800">
        <f>IF(J7800=1,MgmtPctRatchet,MgmtPct)</f>
        <v/>
      </c>
      <c r="L7800">
        <f>K7800*H7800</f>
        <v/>
      </c>
      <c r="M7800">
        <f>EXP(-rf*C7800)*L7800</f>
        <v/>
      </c>
      <c r="N7800">
        <f>EXP(-rf*C7800)*E7800</f>
        <v/>
      </c>
    </row>
    <row r="7801">
      <c r="A7801" t="n">
        <v>7793</v>
      </c>
      <c r="B7801">
        <f>RAND()</f>
        <v/>
      </c>
      <c r="C7801">
        <f>IF(B7801&lt;P_3,3,IF(B7801&lt;P_3+P_4,4,5))</f>
        <v/>
      </c>
      <c r="D7801">
        <f>NORM.S.INV(RAND())</f>
        <v/>
      </c>
      <c r="E7801">
        <f>V0*EXP((rf-q_leak-0.5*sigma^2)*C7801+sigma*SQRT(C7801)*D7801)</f>
        <v/>
      </c>
      <c r="F7801">
        <f>SHL_face*(1+SHL_rate)^C7801</f>
        <v/>
      </c>
      <c r="G7801">
        <f>Pref_face*(1+Pref_rate)^C7801</f>
        <v/>
      </c>
      <c r="H7801">
        <f>MAX(E7801-F7801-G7801,0)</f>
        <v/>
      </c>
      <c r="I7801">
        <f>MIN(E7801,F7801+G7801)+(1-MgmtPct)*H7801</f>
        <v/>
      </c>
      <c r="J7801">
        <f>IF(I7801/SponsorCost&gt;=RatchetTrigger,1,0)</f>
        <v/>
      </c>
      <c r="K7801">
        <f>IF(J7801=1,MgmtPctRatchet,MgmtPct)</f>
        <v/>
      </c>
      <c r="L7801">
        <f>K7801*H7801</f>
        <v/>
      </c>
      <c r="M7801">
        <f>EXP(-rf*C7801)*L7801</f>
        <v/>
      </c>
      <c r="N7801">
        <f>EXP(-rf*C7801)*E7801</f>
        <v/>
      </c>
    </row>
    <row r="7802">
      <c r="A7802" t="n">
        <v>7794</v>
      </c>
      <c r="B7802">
        <f>RAND()</f>
        <v/>
      </c>
      <c r="C7802">
        <f>IF(B7802&lt;P_3,3,IF(B7802&lt;P_3+P_4,4,5))</f>
        <v/>
      </c>
      <c r="D7802">
        <f>NORM.S.INV(RAND())</f>
        <v/>
      </c>
      <c r="E7802">
        <f>V0*EXP((rf-q_leak-0.5*sigma^2)*C7802+sigma*SQRT(C7802)*D7802)</f>
        <v/>
      </c>
      <c r="F7802">
        <f>SHL_face*(1+SHL_rate)^C7802</f>
        <v/>
      </c>
      <c r="G7802">
        <f>Pref_face*(1+Pref_rate)^C7802</f>
        <v/>
      </c>
      <c r="H7802">
        <f>MAX(E7802-F7802-G7802,0)</f>
        <v/>
      </c>
      <c r="I7802">
        <f>MIN(E7802,F7802+G7802)+(1-MgmtPct)*H7802</f>
        <v/>
      </c>
      <c r="J7802">
        <f>IF(I7802/SponsorCost&gt;=RatchetTrigger,1,0)</f>
        <v/>
      </c>
      <c r="K7802">
        <f>IF(J7802=1,MgmtPctRatchet,MgmtPct)</f>
        <v/>
      </c>
      <c r="L7802">
        <f>K7802*H7802</f>
        <v/>
      </c>
      <c r="M7802">
        <f>EXP(-rf*C7802)*L7802</f>
        <v/>
      </c>
      <c r="N7802">
        <f>EXP(-rf*C7802)*E7802</f>
        <v/>
      </c>
    </row>
    <row r="7803">
      <c r="A7803" t="n">
        <v>7795</v>
      </c>
      <c r="B7803">
        <f>RAND()</f>
        <v/>
      </c>
      <c r="C7803">
        <f>IF(B7803&lt;P_3,3,IF(B7803&lt;P_3+P_4,4,5))</f>
        <v/>
      </c>
      <c r="D7803">
        <f>NORM.S.INV(RAND())</f>
        <v/>
      </c>
      <c r="E7803">
        <f>V0*EXP((rf-q_leak-0.5*sigma^2)*C7803+sigma*SQRT(C7803)*D7803)</f>
        <v/>
      </c>
      <c r="F7803">
        <f>SHL_face*(1+SHL_rate)^C7803</f>
        <v/>
      </c>
      <c r="G7803">
        <f>Pref_face*(1+Pref_rate)^C7803</f>
        <v/>
      </c>
      <c r="H7803">
        <f>MAX(E7803-F7803-G7803,0)</f>
        <v/>
      </c>
      <c r="I7803">
        <f>MIN(E7803,F7803+G7803)+(1-MgmtPct)*H7803</f>
        <v/>
      </c>
      <c r="J7803">
        <f>IF(I7803/SponsorCost&gt;=RatchetTrigger,1,0)</f>
        <v/>
      </c>
      <c r="K7803">
        <f>IF(J7803=1,MgmtPctRatchet,MgmtPct)</f>
        <v/>
      </c>
      <c r="L7803">
        <f>K7803*H7803</f>
        <v/>
      </c>
      <c r="M7803">
        <f>EXP(-rf*C7803)*L7803</f>
        <v/>
      </c>
      <c r="N7803">
        <f>EXP(-rf*C7803)*E7803</f>
        <v/>
      </c>
    </row>
    <row r="7804">
      <c r="A7804" t="n">
        <v>7796</v>
      </c>
      <c r="B7804">
        <f>RAND()</f>
        <v/>
      </c>
      <c r="C7804">
        <f>IF(B7804&lt;P_3,3,IF(B7804&lt;P_3+P_4,4,5))</f>
        <v/>
      </c>
      <c r="D7804">
        <f>NORM.S.INV(RAND())</f>
        <v/>
      </c>
      <c r="E7804">
        <f>V0*EXP((rf-q_leak-0.5*sigma^2)*C7804+sigma*SQRT(C7804)*D7804)</f>
        <v/>
      </c>
      <c r="F7804">
        <f>SHL_face*(1+SHL_rate)^C7804</f>
        <v/>
      </c>
      <c r="G7804">
        <f>Pref_face*(1+Pref_rate)^C7804</f>
        <v/>
      </c>
      <c r="H7804">
        <f>MAX(E7804-F7804-G7804,0)</f>
        <v/>
      </c>
      <c r="I7804">
        <f>MIN(E7804,F7804+G7804)+(1-MgmtPct)*H7804</f>
        <v/>
      </c>
      <c r="J7804">
        <f>IF(I7804/SponsorCost&gt;=RatchetTrigger,1,0)</f>
        <v/>
      </c>
      <c r="K7804">
        <f>IF(J7804=1,MgmtPctRatchet,MgmtPct)</f>
        <v/>
      </c>
      <c r="L7804">
        <f>K7804*H7804</f>
        <v/>
      </c>
      <c r="M7804">
        <f>EXP(-rf*C7804)*L7804</f>
        <v/>
      </c>
      <c r="N7804">
        <f>EXP(-rf*C7804)*E7804</f>
        <v/>
      </c>
    </row>
    <row r="7805">
      <c r="A7805" t="n">
        <v>7797</v>
      </c>
      <c r="B7805">
        <f>RAND()</f>
        <v/>
      </c>
      <c r="C7805">
        <f>IF(B7805&lt;P_3,3,IF(B7805&lt;P_3+P_4,4,5))</f>
        <v/>
      </c>
      <c r="D7805">
        <f>NORM.S.INV(RAND())</f>
        <v/>
      </c>
      <c r="E7805">
        <f>V0*EXP((rf-q_leak-0.5*sigma^2)*C7805+sigma*SQRT(C7805)*D7805)</f>
        <v/>
      </c>
      <c r="F7805">
        <f>SHL_face*(1+SHL_rate)^C7805</f>
        <v/>
      </c>
      <c r="G7805">
        <f>Pref_face*(1+Pref_rate)^C7805</f>
        <v/>
      </c>
      <c r="H7805">
        <f>MAX(E7805-F7805-G7805,0)</f>
        <v/>
      </c>
      <c r="I7805">
        <f>MIN(E7805,F7805+G7805)+(1-MgmtPct)*H7805</f>
        <v/>
      </c>
      <c r="J7805">
        <f>IF(I7805/SponsorCost&gt;=RatchetTrigger,1,0)</f>
        <v/>
      </c>
      <c r="K7805">
        <f>IF(J7805=1,MgmtPctRatchet,MgmtPct)</f>
        <v/>
      </c>
      <c r="L7805">
        <f>K7805*H7805</f>
        <v/>
      </c>
      <c r="M7805">
        <f>EXP(-rf*C7805)*L7805</f>
        <v/>
      </c>
      <c r="N7805">
        <f>EXP(-rf*C7805)*E7805</f>
        <v/>
      </c>
    </row>
    <row r="7806">
      <c r="A7806" t="n">
        <v>7798</v>
      </c>
      <c r="B7806">
        <f>RAND()</f>
        <v/>
      </c>
      <c r="C7806">
        <f>IF(B7806&lt;P_3,3,IF(B7806&lt;P_3+P_4,4,5))</f>
        <v/>
      </c>
      <c r="D7806">
        <f>NORM.S.INV(RAND())</f>
        <v/>
      </c>
      <c r="E7806">
        <f>V0*EXP((rf-q_leak-0.5*sigma^2)*C7806+sigma*SQRT(C7806)*D7806)</f>
        <v/>
      </c>
      <c r="F7806">
        <f>SHL_face*(1+SHL_rate)^C7806</f>
        <v/>
      </c>
      <c r="G7806">
        <f>Pref_face*(1+Pref_rate)^C7806</f>
        <v/>
      </c>
      <c r="H7806">
        <f>MAX(E7806-F7806-G7806,0)</f>
        <v/>
      </c>
      <c r="I7806">
        <f>MIN(E7806,F7806+G7806)+(1-MgmtPct)*H7806</f>
        <v/>
      </c>
      <c r="J7806">
        <f>IF(I7806/SponsorCost&gt;=RatchetTrigger,1,0)</f>
        <v/>
      </c>
      <c r="K7806">
        <f>IF(J7806=1,MgmtPctRatchet,MgmtPct)</f>
        <v/>
      </c>
      <c r="L7806">
        <f>K7806*H7806</f>
        <v/>
      </c>
      <c r="M7806">
        <f>EXP(-rf*C7806)*L7806</f>
        <v/>
      </c>
      <c r="N7806">
        <f>EXP(-rf*C7806)*E7806</f>
        <v/>
      </c>
    </row>
    <row r="7807">
      <c r="A7807" t="n">
        <v>7799</v>
      </c>
      <c r="B7807">
        <f>RAND()</f>
        <v/>
      </c>
      <c r="C7807">
        <f>IF(B7807&lt;P_3,3,IF(B7807&lt;P_3+P_4,4,5))</f>
        <v/>
      </c>
      <c r="D7807">
        <f>NORM.S.INV(RAND())</f>
        <v/>
      </c>
      <c r="E7807">
        <f>V0*EXP((rf-q_leak-0.5*sigma^2)*C7807+sigma*SQRT(C7807)*D7807)</f>
        <v/>
      </c>
      <c r="F7807">
        <f>SHL_face*(1+SHL_rate)^C7807</f>
        <v/>
      </c>
      <c r="G7807">
        <f>Pref_face*(1+Pref_rate)^C7807</f>
        <v/>
      </c>
      <c r="H7807">
        <f>MAX(E7807-F7807-G7807,0)</f>
        <v/>
      </c>
      <c r="I7807">
        <f>MIN(E7807,F7807+G7807)+(1-MgmtPct)*H7807</f>
        <v/>
      </c>
      <c r="J7807">
        <f>IF(I7807/SponsorCost&gt;=RatchetTrigger,1,0)</f>
        <v/>
      </c>
      <c r="K7807">
        <f>IF(J7807=1,MgmtPctRatchet,MgmtPct)</f>
        <v/>
      </c>
      <c r="L7807">
        <f>K7807*H7807</f>
        <v/>
      </c>
      <c r="M7807">
        <f>EXP(-rf*C7807)*L7807</f>
        <v/>
      </c>
      <c r="N7807">
        <f>EXP(-rf*C7807)*E7807</f>
        <v/>
      </c>
    </row>
    <row r="7808">
      <c r="A7808" t="n">
        <v>7800</v>
      </c>
      <c r="B7808">
        <f>RAND()</f>
        <v/>
      </c>
      <c r="C7808">
        <f>IF(B7808&lt;P_3,3,IF(B7808&lt;P_3+P_4,4,5))</f>
        <v/>
      </c>
      <c r="D7808">
        <f>NORM.S.INV(RAND())</f>
        <v/>
      </c>
      <c r="E7808">
        <f>V0*EXP((rf-q_leak-0.5*sigma^2)*C7808+sigma*SQRT(C7808)*D7808)</f>
        <v/>
      </c>
      <c r="F7808">
        <f>SHL_face*(1+SHL_rate)^C7808</f>
        <v/>
      </c>
      <c r="G7808">
        <f>Pref_face*(1+Pref_rate)^C7808</f>
        <v/>
      </c>
      <c r="H7808">
        <f>MAX(E7808-F7808-G7808,0)</f>
        <v/>
      </c>
      <c r="I7808">
        <f>MIN(E7808,F7808+G7808)+(1-MgmtPct)*H7808</f>
        <v/>
      </c>
      <c r="J7808">
        <f>IF(I7808/SponsorCost&gt;=RatchetTrigger,1,0)</f>
        <v/>
      </c>
      <c r="K7808">
        <f>IF(J7808=1,MgmtPctRatchet,MgmtPct)</f>
        <v/>
      </c>
      <c r="L7808">
        <f>K7808*H7808</f>
        <v/>
      </c>
      <c r="M7808">
        <f>EXP(-rf*C7808)*L7808</f>
        <v/>
      </c>
      <c r="N7808">
        <f>EXP(-rf*C7808)*E7808</f>
        <v/>
      </c>
    </row>
    <row r="7809">
      <c r="A7809" t="n">
        <v>7801</v>
      </c>
      <c r="B7809">
        <f>RAND()</f>
        <v/>
      </c>
      <c r="C7809">
        <f>IF(B7809&lt;P_3,3,IF(B7809&lt;P_3+P_4,4,5))</f>
        <v/>
      </c>
      <c r="D7809">
        <f>NORM.S.INV(RAND())</f>
        <v/>
      </c>
      <c r="E7809">
        <f>V0*EXP((rf-q_leak-0.5*sigma^2)*C7809+sigma*SQRT(C7809)*D7809)</f>
        <v/>
      </c>
      <c r="F7809">
        <f>SHL_face*(1+SHL_rate)^C7809</f>
        <v/>
      </c>
      <c r="G7809">
        <f>Pref_face*(1+Pref_rate)^C7809</f>
        <v/>
      </c>
      <c r="H7809">
        <f>MAX(E7809-F7809-G7809,0)</f>
        <v/>
      </c>
      <c r="I7809">
        <f>MIN(E7809,F7809+G7809)+(1-MgmtPct)*H7809</f>
        <v/>
      </c>
      <c r="J7809">
        <f>IF(I7809/SponsorCost&gt;=RatchetTrigger,1,0)</f>
        <v/>
      </c>
      <c r="K7809">
        <f>IF(J7809=1,MgmtPctRatchet,MgmtPct)</f>
        <v/>
      </c>
      <c r="L7809">
        <f>K7809*H7809</f>
        <v/>
      </c>
      <c r="M7809">
        <f>EXP(-rf*C7809)*L7809</f>
        <v/>
      </c>
      <c r="N7809">
        <f>EXP(-rf*C7809)*E7809</f>
        <v/>
      </c>
    </row>
    <row r="7810">
      <c r="A7810" t="n">
        <v>7802</v>
      </c>
      <c r="B7810">
        <f>RAND()</f>
        <v/>
      </c>
      <c r="C7810">
        <f>IF(B7810&lt;P_3,3,IF(B7810&lt;P_3+P_4,4,5))</f>
        <v/>
      </c>
      <c r="D7810">
        <f>NORM.S.INV(RAND())</f>
        <v/>
      </c>
      <c r="E7810">
        <f>V0*EXP((rf-q_leak-0.5*sigma^2)*C7810+sigma*SQRT(C7810)*D7810)</f>
        <v/>
      </c>
      <c r="F7810">
        <f>SHL_face*(1+SHL_rate)^C7810</f>
        <v/>
      </c>
      <c r="G7810">
        <f>Pref_face*(1+Pref_rate)^C7810</f>
        <v/>
      </c>
      <c r="H7810">
        <f>MAX(E7810-F7810-G7810,0)</f>
        <v/>
      </c>
      <c r="I7810">
        <f>MIN(E7810,F7810+G7810)+(1-MgmtPct)*H7810</f>
        <v/>
      </c>
      <c r="J7810">
        <f>IF(I7810/SponsorCost&gt;=RatchetTrigger,1,0)</f>
        <v/>
      </c>
      <c r="K7810">
        <f>IF(J7810=1,MgmtPctRatchet,MgmtPct)</f>
        <v/>
      </c>
      <c r="L7810">
        <f>K7810*H7810</f>
        <v/>
      </c>
      <c r="M7810">
        <f>EXP(-rf*C7810)*L7810</f>
        <v/>
      </c>
      <c r="N7810">
        <f>EXP(-rf*C7810)*E7810</f>
        <v/>
      </c>
    </row>
    <row r="7811">
      <c r="A7811" t="n">
        <v>7803</v>
      </c>
      <c r="B7811">
        <f>RAND()</f>
        <v/>
      </c>
      <c r="C7811">
        <f>IF(B7811&lt;P_3,3,IF(B7811&lt;P_3+P_4,4,5))</f>
        <v/>
      </c>
      <c r="D7811">
        <f>NORM.S.INV(RAND())</f>
        <v/>
      </c>
      <c r="E7811">
        <f>V0*EXP((rf-q_leak-0.5*sigma^2)*C7811+sigma*SQRT(C7811)*D7811)</f>
        <v/>
      </c>
      <c r="F7811">
        <f>SHL_face*(1+SHL_rate)^C7811</f>
        <v/>
      </c>
      <c r="G7811">
        <f>Pref_face*(1+Pref_rate)^C7811</f>
        <v/>
      </c>
      <c r="H7811">
        <f>MAX(E7811-F7811-G7811,0)</f>
        <v/>
      </c>
      <c r="I7811">
        <f>MIN(E7811,F7811+G7811)+(1-MgmtPct)*H7811</f>
        <v/>
      </c>
      <c r="J7811">
        <f>IF(I7811/SponsorCost&gt;=RatchetTrigger,1,0)</f>
        <v/>
      </c>
      <c r="K7811">
        <f>IF(J7811=1,MgmtPctRatchet,MgmtPct)</f>
        <v/>
      </c>
      <c r="L7811">
        <f>K7811*H7811</f>
        <v/>
      </c>
      <c r="M7811">
        <f>EXP(-rf*C7811)*L7811</f>
        <v/>
      </c>
      <c r="N7811">
        <f>EXP(-rf*C7811)*E7811</f>
        <v/>
      </c>
    </row>
    <row r="7812">
      <c r="A7812" t="n">
        <v>7804</v>
      </c>
      <c r="B7812">
        <f>RAND()</f>
        <v/>
      </c>
      <c r="C7812">
        <f>IF(B7812&lt;P_3,3,IF(B7812&lt;P_3+P_4,4,5))</f>
        <v/>
      </c>
      <c r="D7812">
        <f>NORM.S.INV(RAND())</f>
        <v/>
      </c>
      <c r="E7812">
        <f>V0*EXP((rf-q_leak-0.5*sigma^2)*C7812+sigma*SQRT(C7812)*D7812)</f>
        <v/>
      </c>
      <c r="F7812">
        <f>SHL_face*(1+SHL_rate)^C7812</f>
        <v/>
      </c>
      <c r="G7812">
        <f>Pref_face*(1+Pref_rate)^C7812</f>
        <v/>
      </c>
      <c r="H7812">
        <f>MAX(E7812-F7812-G7812,0)</f>
        <v/>
      </c>
      <c r="I7812">
        <f>MIN(E7812,F7812+G7812)+(1-MgmtPct)*H7812</f>
        <v/>
      </c>
      <c r="J7812">
        <f>IF(I7812/SponsorCost&gt;=RatchetTrigger,1,0)</f>
        <v/>
      </c>
      <c r="K7812">
        <f>IF(J7812=1,MgmtPctRatchet,MgmtPct)</f>
        <v/>
      </c>
      <c r="L7812">
        <f>K7812*H7812</f>
        <v/>
      </c>
      <c r="M7812">
        <f>EXP(-rf*C7812)*L7812</f>
        <v/>
      </c>
      <c r="N7812">
        <f>EXP(-rf*C7812)*E7812</f>
        <v/>
      </c>
    </row>
    <row r="7813">
      <c r="A7813" t="n">
        <v>7805</v>
      </c>
      <c r="B7813">
        <f>RAND()</f>
        <v/>
      </c>
      <c r="C7813">
        <f>IF(B7813&lt;P_3,3,IF(B7813&lt;P_3+P_4,4,5))</f>
        <v/>
      </c>
      <c r="D7813">
        <f>NORM.S.INV(RAND())</f>
        <v/>
      </c>
      <c r="E7813">
        <f>V0*EXP((rf-q_leak-0.5*sigma^2)*C7813+sigma*SQRT(C7813)*D7813)</f>
        <v/>
      </c>
      <c r="F7813">
        <f>SHL_face*(1+SHL_rate)^C7813</f>
        <v/>
      </c>
      <c r="G7813">
        <f>Pref_face*(1+Pref_rate)^C7813</f>
        <v/>
      </c>
      <c r="H7813">
        <f>MAX(E7813-F7813-G7813,0)</f>
        <v/>
      </c>
      <c r="I7813">
        <f>MIN(E7813,F7813+G7813)+(1-MgmtPct)*H7813</f>
        <v/>
      </c>
      <c r="J7813">
        <f>IF(I7813/SponsorCost&gt;=RatchetTrigger,1,0)</f>
        <v/>
      </c>
      <c r="K7813">
        <f>IF(J7813=1,MgmtPctRatchet,MgmtPct)</f>
        <v/>
      </c>
      <c r="L7813">
        <f>K7813*H7813</f>
        <v/>
      </c>
      <c r="M7813">
        <f>EXP(-rf*C7813)*L7813</f>
        <v/>
      </c>
      <c r="N7813">
        <f>EXP(-rf*C7813)*E7813</f>
        <v/>
      </c>
    </row>
    <row r="7814">
      <c r="A7814" t="n">
        <v>7806</v>
      </c>
      <c r="B7814">
        <f>RAND()</f>
        <v/>
      </c>
      <c r="C7814">
        <f>IF(B7814&lt;P_3,3,IF(B7814&lt;P_3+P_4,4,5))</f>
        <v/>
      </c>
      <c r="D7814">
        <f>NORM.S.INV(RAND())</f>
        <v/>
      </c>
      <c r="E7814">
        <f>V0*EXP((rf-q_leak-0.5*sigma^2)*C7814+sigma*SQRT(C7814)*D7814)</f>
        <v/>
      </c>
      <c r="F7814">
        <f>SHL_face*(1+SHL_rate)^C7814</f>
        <v/>
      </c>
      <c r="G7814">
        <f>Pref_face*(1+Pref_rate)^C7814</f>
        <v/>
      </c>
      <c r="H7814">
        <f>MAX(E7814-F7814-G7814,0)</f>
        <v/>
      </c>
      <c r="I7814">
        <f>MIN(E7814,F7814+G7814)+(1-MgmtPct)*H7814</f>
        <v/>
      </c>
      <c r="J7814">
        <f>IF(I7814/SponsorCost&gt;=RatchetTrigger,1,0)</f>
        <v/>
      </c>
      <c r="K7814">
        <f>IF(J7814=1,MgmtPctRatchet,MgmtPct)</f>
        <v/>
      </c>
      <c r="L7814">
        <f>K7814*H7814</f>
        <v/>
      </c>
      <c r="M7814">
        <f>EXP(-rf*C7814)*L7814</f>
        <v/>
      </c>
      <c r="N7814">
        <f>EXP(-rf*C7814)*E7814</f>
        <v/>
      </c>
    </row>
    <row r="7815">
      <c r="A7815" t="n">
        <v>7807</v>
      </c>
      <c r="B7815">
        <f>RAND()</f>
        <v/>
      </c>
      <c r="C7815">
        <f>IF(B7815&lt;P_3,3,IF(B7815&lt;P_3+P_4,4,5))</f>
        <v/>
      </c>
      <c r="D7815">
        <f>NORM.S.INV(RAND())</f>
        <v/>
      </c>
      <c r="E7815">
        <f>V0*EXP((rf-q_leak-0.5*sigma^2)*C7815+sigma*SQRT(C7815)*D7815)</f>
        <v/>
      </c>
      <c r="F7815">
        <f>SHL_face*(1+SHL_rate)^C7815</f>
        <v/>
      </c>
      <c r="G7815">
        <f>Pref_face*(1+Pref_rate)^C7815</f>
        <v/>
      </c>
      <c r="H7815">
        <f>MAX(E7815-F7815-G7815,0)</f>
        <v/>
      </c>
      <c r="I7815">
        <f>MIN(E7815,F7815+G7815)+(1-MgmtPct)*H7815</f>
        <v/>
      </c>
      <c r="J7815">
        <f>IF(I7815/SponsorCost&gt;=RatchetTrigger,1,0)</f>
        <v/>
      </c>
      <c r="K7815">
        <f>IF(J7815=1,MgmtPctRatchet,MgmtPct)</f>
        <v/>
      </c>
      <c r="L7815">
        <f>K7815*H7815</f>
        <v/>
      </c>
      <c r="M7815">
        <f>EXP(-rf*C7815)*L7815</f>
        <v/>
      </c>
      <c r="N7815">
        <f>EXP(-rf*C7815)*E7815</f>
        <v/>
      </c>
    </row>
    <row r="7816">
      <c r="A7816" t="n">
        <v>7808</v>
      </c>
      <c r="B7816">
        <f>RAND()</f>
        <v/>
      </c>
      <c r="C7816">
        <f>IF(B7816&lt;P_3,3,IF(B7816&lt;P_3+P_4,4,5))</f>
        <v/>
      </c>
      <c r="D7816">
        <f>NORM.S.INV(RAND())</f>
        <v/>
      </c>
      <c r="E7816">
        <f>V0*EXP((rf-q_leak-0.5*sigma^2)*C7816+sigma*SQRT(C7816)*D7816)</f>
        <v/>
      </c>
      <c r="F7816">
        <f>SHL_face*(1+SHL_rate)^C7816</f>
        <v/>
      </c>
      <c r="G7816">
        <f>Pref_face*(1+Pref_rate)^C7816</f>
        <v/>
      </c>
      <c r="H7816">
        <f>MAX(E7816-F7816-G7816,0)</f>
        <v/>
      </c>
      <c r="I7816">
        <f>MIN(E7816,F7816+G7816)+(1-MgmtPct)*H7816</f>
        <v/>
      </c>
      <c r="J7816">
        <f>IF(I7816/SponsorCost&gt;=RatchetTrigger,1,0)</f>
        <v/>
      </c>
      <c r="K7816">
        <f>IF(J7816=1,MgmtPctRatchet,MgmtPct)</f>
        <v/>
      </c>
      <c r="L7816">
        <f>K7816*H7816</f>
        <v/>
      </c>
      <c r="M7816">
        <f>EXP(-rf*C7816)*L7816</f>
        <v/>
      </c>
      <c r="N7816">
        <f>EXP(-rf*C7816)*E7816</f>
        <v/>
      </c>
    </row>
    <row r="7817">
      <c r="A7817" t="n">
        <v>7809</v>
      </c>
      <c r="B7817">
        <f>RAND()</f>
        <v/>
      </c>
      <c r="C7817">
        <f>IF(B7817&lt;P_3,3,IF(B7817&lt;P_3+P_4,4,5))</f>
        <v/>
      </c>
      <c r="D7817">
        <f>NORM.S.INV(RAND())</f>
        <v/>
      </c>
      <c r="E7817">
        <f>V0*EXP((rf-q_leak-0.5*sigma^2)*C7817+sigma*SQRT(C7817)*D7817)</f>
        <v/>
      </c>
      <c r="F7817">
        <f>SHL_face*(1+SHL_rate)^C7817</f>
        <v/>
      </c>
      <c r="G7817">
        <f>Pref_face*(1+Pref_rate)^C7817</f>
        <v/>
      </c>
      <c r="H7817">
        <f>MAX(E7817-F7817-G7817,0)</f>
        <v/>
      </c>
      <c r="I7817">
        <f>MIN(E7817,F7817+G7817)+(1-MgmtPct)*H7817</f>
        <v/>
      </c>
      <c r="J7817">
        <f>IF(I7817/SponsorCost&gt;=RatchetTrigger,1,0)</f>
        <v/>
      </c>
      <c r="K7817">
        <f>IF(J7817=1,MgmtPctRatchet,MgmtPct)</f>
        <v/>
      </c>
      <c r="L7817">
        <f>K7817*H7817</f>
        <v/>
      </c>
      <c r="M7817">
        <f>EXP(-rf*C7817)*L7817</f>
        <v/>
      </c>
      <c r="N7817">
        <f>EXP(-rf*C7817)*E7817</f>
        <v/>
      </c>
    </row>
    <row r="7818">
      <c r="A7818" t="n">
        <v>7810</v>
      </c>
      <c r="B7818">
        <f>RAND()</f>
        <v/>
      </c>
      <c r="C7818">
        <f>IF(B7818&lt;P_3,3,IF(B7818&lt;P_3+P_4,4,5))</f>
        <v/>
      </c>
      <c r="D7818">
        <f>NORM.S.INV(RAND())</f>
        <v/>
      </c>
      <c r="E7818">
        <f>V0*EXP((rf-q_leak-0.5*sigma^2)*C7818+sigma*SQRT(C7818)*D7818)</f>
        <v/>
      </c>
      <c r="F7818">
        <f>SHL_face*(1+SHL_rate)^C7818</f>
        <v/>
      </c>
      <c r="G7818">
        <f>Pref_face*(1+Pref_rate)^C7818</f>
        <v/>
      </c>
      <c r="H7818">
        <f>MAX(E7818-F7818-G7818,0)</f>
        <v/>
      </c>
      <c r="I7818">
        <f>MIN(E7818,F7818+G7818)+(1-MgmtPct)*H7818</f>
        <v/>
      </c>
      <c r="J7818">
        <f>IF(I7818/SponsorCost&gt;=RatchetTrigger,1,0)</f>
        <v/>
      </c>
      <c r="K7818">
        <f>IF(J7818=1,MgmtPctRatchet,MgmtPct)</f>
        <v/>
      </c>
      <c r="L7818">
        <f>K7818*H7818</f>
        <v/>
      </c>
      <c r="M7818">
        <f>EXP(-rf*C7818)*L7818</f>
        <v/>
      </c>
      <c r="N7818">
        <f>EXP(-rf*C7818)*E7818</f>
        <v/>
      </c>
    </row>
    <row r="7819">
      <c r="A7819" t="n">
        <v>7811</v>
      </c>
      <c r="B7819">
        <f>RAND()</f>
        <v/>
      </c>
      <c r="C7819">
        <f>IF(B7819&lt;P_3,3,IF(B7819&lt;P_3+P_4,4,5))</f>
        <v/>
      </c>
      <c r="D7819">
        <f>NORM.S.INV(RAND())</f>
        <v/>
      </c>
      <c r="E7819">
        <f>V0*EXP((rf-q_leak-0.5*sigma^2)*C7819+sigma*SQRT(C7819)*D7819)</f>
        <v/>
      </c>
      <c r="F7819">
        <f>SHL_face*(1+SHL_rate)^C7819</f>
        <v/>
      </c>
      <c r="G7819">
        <f>Pref_face*(1+Pref_rate)^C7819</f>
        <v/>
      </c>
      <c r="H7819">
        <f>MAX(E7819-F7819-G7819,0)</f>
        <v/>
      </c>
      <c r="I7819">
        <f>MIN(E7819,F7819+G7819)+(1-MgmtPct)*H7819</f>
        <v/>
      </c>
      <c r="J7819">
        <f>IF(I7819/SponsorCost&gt;=RatchetTrigger,1,0)</f>
        <v/>
      </c>
      <c r="K7819">
        <f>IF(J7819=1,MgmtPctRatchet,MgmtPct)</f>
        <v/>
      </c>
      <c r="L7819">
        <f>K7819*H7819</f>
        <v/>
      </c>
      <c r="M7819">
        <f>EXP(-rf*C7819)*L7819</f>
        <v/>
      </c>
      <c r="N7819">
        <f>EXP(-rf*C7819)*E7819</f>
        <v/>
      </c>
    </row>
    <row r="7820">
      <c r="A7820" t="n">
        <v>7812</v>
      </c>
      <c r="B7820">
        <f>RAND()</f>
        <v/>
      </c>
      <c r="C7820">
        <f>IF(B7820&lt;P_3,3,IF(B7820&lt;P_3+P_4,4,5))</f>
        <v/>
      </c>
      <c r="D7820">
        <f>NORM.S.INV(RAND())</f>
        <v/>
      </c>
      <c r="E7820">
        <f>V0*EXP((rf-q_leak-0.5*sigma^2)*C7820+sigma*SQRT(C7820)*D7820)</f>
        <v/>
      </c>
      <c r="F7820">
        <f>SHL_face*(1+SHL_rate)^C7820</f>
        <v/>
      </c>
      <c r="G7820">
        <f>Pref_face*(1+Pref_rate)^C7820</f>
        <v/>
      </c>
      <c r="H7820">
        <f>MAX(E7820-F7820-G7820,0)</f>
        <v/>
      </c>
      <c r="I7820">
        <f>MIN(E7820,F7820+G7820)+(1-MgmtPct)*H7820</f>
        <v/>
      </c>
      <c r="J7820">
        <f>IF(I7820/SponsorCost&gt;=RatchetTrigger,1,0)</f>
        <v/>
      </c>
      <c r="K7820">
        <f>IF(J7820=1,MgmtPctRatchet,MgmtPct)</f>
        <v/>
      </c>
      <c r="L7820">
        <f>K7820*H7820</f>
        <v/>
      </c>
      <c r="M7820">
        <f>EXP(-rf*C7820)*L7820</f>
        <v/>
      </c>
      <c r="N7820">
        <f>EXP(-rf*C7820)*E7820</f>
        <v/>
      </c>
    </row>
    <row r="7821">
      <c r="A7821" t="n">
        <v>7813</v>
      </c>
      <c r="B7821">
        <f>RAND()</f>
        <v/>
      </c>
      <c r="C7821">
        <f>IF(B7821&lt;P_3,3,IF(B7821&lt;P_3+P_4,4,5))</f>
        <v/>
      </c>
      <c r="D7821">
        <f>NORM.S.INV(RAND())</f>
        <v/>
      </c>
      <c r="E7821">
        <f>V0*EXP((rf-q_leak-0.5*sigma^2)*C7821+sigma*SQRT(C7821)*D7821)</f>
        <v/>
      </c>
      <c r="F7821">
        <f>SHL_face*(1+SHL_rate)^C7821</f>
        <v/>
      </c>
      <c r="G7821">
        <f>Pref_face*(1+Pref_rate)^C7821</f>
        <v/>
      </c>
      <c r="H7821">
        <f>MAX(E7821-F7821-G7821,0)</f>
        <v/>
      </c>
      <c r="I7821">
        <f>MIN(E7821,F7821+G7821)+(1-MgmtPct)*H7821</f>
        <v/>
      </c>
      <c r="J7821">
        <f>IF(I7821/SponsorCost&gt;=RatchetTrigger,1,0)</f>
        <v/>
      </c>
      <c r="K7821">
        <f>IF(J7821=1,MgmtPctRatchet,MgmtPct)</f>
        <v/>
      </c>
      <c r="L7821">
        <f>K7821*H7821</f>
        <v/>
      </c>
      <c r="M7821">
        <f>EXP(-rf*C7821)*L7821</f>
        <v/>
      </c>
      <c r="N7821">
        <f>EXP(-rf*C7821)*E7821</f>
        <v/>
      </c>
    </row>
    <row r="7822">
      <c r="A7822" t="n">
        <v>7814</v>
      </c>
      <c r="B7822">
        <f>RAND()</f>
        <v/>
      </c>
      <c r="C7822">
        <f>IF(B7822&lt;P_3,3,IF(B7822&lt;P_3+P_4,4,5))</f>
        <v/>
      </c>
      <c r="D7822">
        <f>NORM.S.INV(RAND())</f>
        <v/>
      </c>
      <c r="E7822">
        <f>V0*EXP((rf-q_leak-0.5*sigma^2)*C7822+sigma*SQRT(C7822)*D7822)</f>
        <v/>
      </c>
      <c r="F7822">
        <f>SHL_face*(1+SHL_rate)^C7822</f>
        <v/>
      </c>
      <c r="G7822">
        <f>Pref_face*(1+Pref_rate)^C7822</f>
        <v/>
      </c>
      <c r="H7822">
        <f>MAX(E7822-F7822-G7822,0)</f>
        <v/>
      </c>
      <c r="I7822">
        <f>MIN(E7822,F7822+G7822)+(1-MgmtPct)*H7822</f>
        <v/>
      </c>
      <c r="J7822">
        <f>IF(I7822/SponsorCost&gt;=RatchetTrigger,1,0)</f>
        <v/>
      </c>
      <c r="K7822">
        <f>IF(J7822=1,MgmtPctRatchet,MgmtPct)</f>
        <v/>
      </c>
      <c r="L7822">
        <f>K7822*H7822</f>
        <v/>
      </c>
      <c r="M7822">
        <f>EXP(-rf*C7822)*L7822</f>
        <v/>
      </c>
      <c r="N7822">
        <f>EXP(-rf*C7822)*E7822</f>
        <v/>
      </c>
    </row>
    <row r="7823">
      <c r="A7823" t="n">
        <v>7815</v>
      </c>
      <c r="B7823">
        <f>RAND()</f>
        <v/>
      </c>
      <c r="C7823">
        <f>IF(B7823&lt;P_3,3,IF(B7823&lt;P_3+P_4,4,5))</f>
        <v/>
      </c>
      <c r="D7823">
        <f>NORM.S.INV(RAND())</f>
        <v/>
      </c>
      <c r="E7823">
        <f>V0*EXP((rf-q_leak-0.5*sigma^2)*C7823+sigma*SQRT(C7823)*D7823)</f>
        <v/>
      </c>
      <c r="F7823">
        <f>SHL_face*(1+SHL_rate)^C7823</f>
        <v/>
      </c>
      <c r="G7823">
        <f>Pref_face*(1+Pref_rate)^C7823</f>
        <v/>
      </c>
      <c r="H7823">
        <f>MAX(E7823-F7823-G7823,0)</f>
        <v/>
      </c>
      <c r="I7823">
        <f>MIN(E7823,F7823+G7823)+(1-MgmtPct)*H7823</f>
        <v/>
      </c>
      <c r="J7823">
        <f>IF(I7823/SponsorCost&gt;=RatchetTrigger,1,0)</f>
        <v/>
      </c>
      <c r="K7823">
        <f>IF(J7823=1,MgmtPctRatchet,MgmtPct)</f>
        <v/>
      </c>
      <c r="L7823">
        <f>K7823*H7823</f>
        <v/>
      </c>
      <c r="M7823">
        <f>EXP(-rf*C7823)*L7823</f>
        <v/>
      </c>
      <c r="N7823">
        <f>EXP(-rf*C7823)*E7823</f>
        <v/>
      </c>
    </row>
    <row r="7824">
      <c r="A7824" t="n">
        <v>7816</v>
      </c>
      <c r="B7824">
        <f>RAND()</f>
        <v/>
      </c>
      <c r="C7824">
        <f>IF(B7824&lt;P_3,3,IF(B7824&lt;P_3+P_4,4,5))</f>
        <v/>
      </c>
      <c r="D7824">
        <f>NORM.S.INV(RAND())</f>
        <v/>
      </c>
      <c r="E7824">
        <f>V0*EXP((rf-q_leak-0.5*sigma^2)*C7824+sigma*SQRT(C7824)*D7824)</f>
        <v/>
      </c>
      <c r="F7824">
        <f>SHL_face*(1+SHL_rate)^C7824</f>
        <v/>
      </c>
      <c r="G7824">
        <f>Pref_face*(1+Pref_rate)^C7824</f>
        <v/>
      </c>
      <c r="H7824">
        <f>MAX(E7824-F7824-G7824,0)</f>
        <v/>
      </c>
      <c r="I7824">
        <f>MIN(E7824,F7824+G7824)+(1-MgmtPct)*H7824</f>
        <v/>
      </c>
      <c r="J7824">
        <f>IF(I7824/SponsorCost&gt;=RatchetTrigger,1,0)</f>
        <v/>
      </c>
      <c r="K7824">
        <f>IF(J7824=1,MgmtPctRatchet,MgmtPct)</f>
        <v/>
      </c>
      <c r="L7824">
        <f>K7824*H7824</f>
        <v/>
      </c>
      <c r="M7824">
        <f>EXP(-rf*C7824)*L7824</f>
        <v/>
      </c>
      <c r="N7824">
        <f>EXP(-rf*C7824)*E7824</f>
        <v/>
      </c>
    </row>
    <row r="7825">
      <c r="A7825" t="n">
        <v>7817</v>
      </c>
      <c r="B7825">
        <f>RAND()</f>
        <v/>
      </c>
      <c r="C7825">
        <f>IF(B7825&lt;P_3,3,IF(B7825&lt;P_3+P_4,4,5))</f>
        <v/>
      </c>
      <c r="D7825">
        <f>NORM.S.INV(RAND())</f>
        <v/>
      </c>
      <c r="E7825">
        <f>V0*EXP((rf-q_leak-0.5*sigma^2)*C7825+sigma*SQRT(C7825)*D7825)</f>
        <v/>
      </c>
      <c r="F7825">
        <f>SHL_face*(1+SHL_rate)^C7825</f>
        <v/>
      </c>
      <c r="G7825">
        <f>Pref_face*(1+Pref_rate)^C7825</f>
        <v/>
      </c>
      <c r="H7825">
        <f>MAX(E7825-F7825-G7825,0)</f>
        <v/>
      </c>
      <c r="I7825">
        <f>MIN(E7825,F7825+G7825)+(1-MgmtPct)*H7825</f>
        <v/>
      </c>
      <c r="J7825">
        <f>IF(I7825/SponsorCost&gt;=RatchetTrigger,1,0)</f>
        <v/>
      </c>
      <c r="K7825">
        <f>IF(J7825=1,MgmtPctRatchet,MgmtPct)</f>
        <v/>
      </c>
      <c r="L7825">
        <f>K7825*H7825</f>
        <v/>
      </c>
      <c r="M7825">
        <f>EXP(-rf*C7825)*L7825</f>
        <v/>
      </c>
      <c r="N7825">
        <f>EXP(-rf*C7825)*E7825</f>
        <v/>
      </c>
    </row>
    <row r="7826">
      <c r="A7826" t="n">
        <v>7818</v>
      </c>
      <c r="B7826">
        <f>RAND()</f>
        <v/>
      </c>
      <c r="C7826">
        <f>IF(B7826&lt;P_3,3,IF(B7826&lt;P_3+P_4,4,5))</f>
        <v/>
      </c>
      <c r="D7826">
        <f>NORM.S.INV(RAND())</f>
        <v/>
      </c>
      <c r="E7826">
        <f>V0*EXP((rf-q_leak-0.5*sigma^2)*C7826+sigma*SQRT(C7826)*D7826)</f>
        <v/>
      </c>
      <c r="F7826">
        <f>SHL_face*(1+SHL_rate)^C7826</f>
        <v/>
      </c>
      <c r="G7826">
        <f>Pref_face*(1+Pref_rate)^C7826</f>
        <v/>
      </c>
      <c r="H7826">
        <f>MAX(E7826-F7826-G7826,0)</f>
        <v/>
      </c>
      <c r="I7826">
        <f>MIN(E7826,F7826+G7826)+(1-MgmtPct)*H7826</f>
        <v/>
      </c>
      <c r="J7826">
        <f>IF(I7826/SponsorCost&gt;=RatchetTrigger,1,0)</f>
        <v/>
      </c>
      <c r="K7826">
        <f>IF(J7826=1,MgmtPctRatchet,MgmtPct)</f>
        <v/>
      </c>
      <c r="L7826">
        <f>K7826*H7826</f>
        <v/>
      </c>
      <c r="M7826">
        <f>EXP(-rf*C7826)*L7826</f>
        <v/>
      </c>
      <c r="N7826">
        <f>EXP(-rf*C7826)*E7826</f>
        <v/>
      </c>
    </row>
    <row r="7827">
      <c r="A7827" t="n">
        <v>7819</v>
      </c>
      <c r="B7827">
        <f>RAND()</f>
        <v/>
      </c>
      <c r="C7827">
        <f>IF(B7827&lt;P_3,3,IF(B7827&lt;P_3+P_4,4,5))</f>
        <v/>
      </c>
      <c r="D7827">
        <f>NORM.S.INV(RAND())</f>
        <v/>
      </c>
      <c r="E7827">
        <f>V0*EXP((rf-q_leak-0.5*sigma^2)*C7827+sigma*SQRT(C7827)*D7827)</f>
        <v/>
      </c>
      <c r="F7827">
        <f>SHL_face*(1+SHL_rate)^C7827</f>
        <v/>
      </c>
      <c r="G7827">
        <f>Pref_face*(1+Pref_rate)^C7827</f>
        <v/>
      </c>
      <c r="H7827">
        <f>MAX(E7827-F7827-G7827,0)</f>
        <v/>
      </c>
      <c r="I7827">
        <f>MIN(E7827,F7827+G7827)+(1-MgmtPct)*H7827</f>
        <v/>
      </c>
      <c r="J7827">
        <f>IF(I7827/SponsorCost&gt;=RatchetTrigger,1,0)</f>
        <v/>
      </c>
      <c r="K7827">
        <f>IF(J7827=1,MgmtPctRatchet,MgmtPct)</f>
        <v/>
      </c>
      <c r="L7827">
        <f>K7827*H7827</f>
        <v/>
      </c>
      <c r="M7827">
        <f>EXP(-rf*C7827)*L7827</f>
        <v/>
      </c>
      <c r="N7827">
        <f>EXP(-rf*C7827)*E7827</f>
        <v/>
      </c>
    </row>
    <row r="7828">
      <c r="A7828" t="n">
        <v>7820</v>
      </c>
      <c r="B7828">
        <f>RAND()</f>
        <v/>
      </c>
      <c r="C7828">
        <f>IF(B7828&lt;P_3,3,IF(B7828&lt;P_3+P_4,4,5))</f>
        <v/>
      </c>
      <c r="D7828">
        <f>NORM.S.INV(RAND())</f>
        <v/>
      </c>
      <c r="E7828">
        <f>V0*EXP((rf-q_leak-0.5*sigma^2)*C7828+sigma*SQRT(C7828)*D7828)</f>
        <v/>
      </c>
      <c r="F7828">
        <f>SHL_face*(1+SHL_rate)^C7828</f>
        <v/>
      </c>
      <c r="G7828">
        <f>Pref_face*(1+Pref_rate)^C7828</f>
        <v/>
      </c>
      <c r="H7828">
        <f>MAX(E7828-F7828-G7828,0)</f>
        <v/>
      </c>
      <c r="I7828">
        <f>MIN(E7828,F7828+G7828)+(1-MgmtPct)*H7828</f>
        <v/>
      </c>
      <c r="J7828">
        <f>IF(I7828/SponsorCost&gt;=RatchetTrigger,1,0)</f>
        <v/>
      </c>
      <c r="K7828">
        <f>IF(J7828=1,MgmtPctRatchet,MgmtPct)</f>
        <v/>
      </c>
      <c r="L7828">
        <f>K7828*H7828</f>
        <v/>
      </c>
      <c r="M7828">
        <f>EXP(-rf*C7828)*L7828</f>
        <v/>
      </c>
      <c r="N7828">
        <f>EXP(-rf*C7828)*E7828</f>
        <v/>
      </c>
    </row>
    <row r="7829">
      <c r="A7829" t="n">
        <v>7821</v>
      </c>
      <c r="B7829">
        <f>RAND()</f>
        <v/>
      </c>
      <c r="C7829">
        <f>IF(B7829&lt;P_3,3,IF(B7829&lt;P_3+P_4,4,5))</f>
        <v/>
      </c>
      <c r="D7829">
        <f>NORM.S.INV(RAND())</f>
        <v/>
      </c>
      <c r="E7829">
        <f>V0*EXP((rf-q_leak-0.5*sigma^2)*C7829+sigma*SQRT(C7829)*D7829)</f>
        <v/>
      </c>
      <c r="F7829">
        <f>SHL_face*(1+SHL_rate)^C7829</f>
        <v/>
      </c>
      <c r="G7829">
        <f>Pref_face*(1+Pref_rate)^C7829</f>
        <v/>
      </c>
      <c r="H7829">
        <f>MAX(E7829-F7829-G7829,0)</f>
        <v/>
      </c>
      <c r="I7829">
        <f>MIN(E7829,F7829+G7829)+(1-MgmtPct)*H7829</f>
        <v/>
      </c>
      <c r="J7829">
        <f>IF(I7829/SponsorCost&gt;=RatchetTrigger,1,0)</f>
        <v/>
      </c>
      <c r="K7829">
        <f>IF(J7829=1,MgmtPctRatchet,MgmtPct)</f>
        <v/>
      </c>
      <c r="L7829">
        <f>K7829*H7829</f>
        <v/>
      </c>
      <c r="M7829">
        <f>EXP(-rf*C7829)*L7829</f>
        <v/>
      </c>
      <c r="N7829">
        <f>EXP(-rf*C7829)*E7829</f>
        <v/>
      </c>
    </row>
    <row r="7830">
      <c r="A7830" t="n">
        <v>7822</v>
      </c>
      <c r="B7830">
        <f>RAND()</f>
        <v/>
      </c>
      <c r="C7830">
        <f>IF(B7830&lt;P_3,3,IF(B7830&lt;P_3+P_4,4,5))</f>
        <v/>
      </c>
      <c r="D7830">
        <f>NORM.S.INV(RAND())</f>
        <v/>
      </c>
      <c r="E7830">
        <f>V0*EXP((rf-q_leak-0.5*sigma^2)*C7830+sigma*SQRT(C7830)*D7830)</f>
        <v/>
      </c>
      <c r="F7830">
        <f>SHL_face*(1+SHL_rate)^C7830</f>
        <v/>
      </c>
      <c r="G7830">
        <f>Pref_face*(1+Pref_rate)^C7830</f>
        <v/>
      </c>
      <c r="H7830">
        <f>MAX(E7830-F7830-G7830,0)</f>
        <v/>
      </c>
      <c r="I7830">
        <f>MIN(E7830,F7830+G7830)+(1-MgmtPct)*H7830</f>
        <v/>
      </c>
      <c r="J7830">
        <f>IF(I7830/SponsorCost&gt;=RatchetTrigger,1,0)</f>
        <v/>
      </c>
      <c r="K7830">
        <f>IF(J7830=1,MgmtPctRatchet,MgmtPct)</f>
        <v/>
      </c>
      <c r="L7830">
        <f>K7830*H7830</f>
        <v/>
      </c>
      <c r="M7830">
        <f>EXP(-rf*C7830)*L7830</f>
        <v/>
      </c>
      <c r="N7830">
        <f>EXP(-rf*C7830)*E7830</f>
        <v/>
      </c>
    </row>
    <row r="7831">
      <c r="A7831" t="n">
        <v>7823</v>
      </c>
      <c r="B7831">
        <f>RAND()</f>
        <v/>
      </c>
      <c r="C7831">
        <f>IF(B7831&lt;P_3,3,IF(B7831&lt;P_3+P_4,4,5))</f>
        <v/>
      </c>
      <c r="D7831">
        <f>NORM.S.INV(RAND())</f>
        <v/>
      </c>
      <c r="E7831">
        <f>V0*EXP((rf-q_leak-0.5*sigma^2)*C7831+sigma*SQRT(C7831)*D7831)</f>
        <v/>
      </c>
      <c r="F7831">
        <f>SHL_face*(1+SHL_rate)^C7831</f>
        <v/>
      </c>
      <c r="G7831">
        <f>Pref_face*(1+Pref_rate)^C7831</f>
        <v/>
      </c>
      <c r="H7831">
        <f>MAX(E7831-F7831-G7831,0)</f>
        <v/>
      </c>
      <c r="I7831">
        <f>MIN(E7831,F7831+G7831)+(1-MgmtPct)*H7831</f>
        <v/>
      </c>
      <c r="J7831">
        <f>IF(I7831/SponsorCost&gt;=RatchetTrigger,1,0)</f>
        <v/>
      </c>
      <c r="K7831">
        <f>IF(J7831=1,MgmtPctRatchet,MgmtPct)</f>
        <v/>
      </c>
      <c r="L7831">
        <f>K7831*H7831</f>
        <v/>
      </c>
      <c r="M7831">
        <f>EXP(-rf*C7831)*L7831</f>
        <v/>
      </c>
      <c r="N7831">
        <f>EXP(-rf*C7831)*E7831</f>
        <v/>
      </c>
    </row>
    <row r="7832">
      <c r="A7832" t="n">
        <v>7824</v>
      </c>
      <c r="B7832">
        <f>RAND()</f>
        <v/>
      </c>
      <c r="C7832">
        <f>IF(B7832&lt;P_3,3,IF(B7832&lt;P_3+P_4,4,5))</f>
        <v/>
      </c>
      <c r="D7832">
        <f>NORM.S.INV(RAND())</f>
        <v/>
      </c>
      <c r="E7832">
        <f>V0*EXP((rf-q_leak-0.5*sigma^2)*C7832+sigma*SQRT(C7832)*D7832)</f>
        <v/>
      </c>
      <c r="F7832">
        <f>SHL_face*(1+SHL_rate)^C7832</f>
        <v/>
      </c>
      <c r="G7832">
        <f>Pref_face*(1+Pref_rate)^C7832</f>
        <v/>
      </c>
      <c r="H7832">
        <f>MAX(E7832-F7832-G7832,0)</f>
        <v/>
      </c>
      <c r="I7832">
        <f>MIN(E7832,F7832+G7832)+(1-MgmtPct)*H7832</f>
        <v/>
      </c>
      <c r="J7832">
        <f>IF(I7832/SponsorCost&gt;=RatchetTrigger,1,0)</f>
        <v/>
      </c>
      <c r="K7832">
        <f>IF(J7832=1,MgmtPctRatchet,MgmtPct)</f>
        <v/>
      </c>
      <c r="L7832">
        <f>K7832*H7832</f>
        <v/>
      </c>
      <c r="M7832">
        <f>EXP(-rf*C7832)*L7832</f>
        <v/>
      </c>
      <c r="N7832">
        <f>EXP(-rf*C7832)*E7832</f>
        <v/>
      </c>
    </row>
    <row r="7833">
      <c r="A7833" t="n">
        <v>7825</v>
      </c>
      <c r="B7833">
        <f>RAND()</f>
        <v/>
      </c>
      <c r="C7833">
        <f>IF(B7833&lt;P_3,3,IF(B7833&lt;P_3+P_4,4,5))</f>
        <v/>
      </c>
      <c r="D7833">
        <f>NORM.S.INV(RAND())</f>
        <v/>
      </c>
      <c r="E7833">
        <f>V0*EXP((rf-q_leak-0.5*sigma^2)*C7833+sigma*SQRT(C7833)*D7833)</f>
        <v/>
      </c>
      <c r="F7833">
        <f>SHL_face*(1+SHL_rate)^C7833</f>
        <v/>
      </c>
      <c r="G7833">
        <f>Pref_face*(1+Pref_rate)^C7833</f>
        <v/>
      </c>
      <c r="H7833">
        <f>MAX(E7833-F7833-G7833,0)</f>
        <v/>
      </c>
      <c r="I7833">
        <f>MIN(E7833,F7833+G7833)+(1-MgmtPct)*H7833</f>
        <v/>
      </c>
      <c r="J7833">
        <f>IF(I7833/SponsorCost&gt;=RatchetTrigger,1,0)</f>
        <v/>
      </c>
      <c r="K7833">
        <f>IF(J7833=1,MgmtPctRatchet,MgmtPct)</f>
        <v/>
      </c>
      <c r="L7833">
        <f>K7833*H7833</f>
        <v/>
      </c>
      <c r="M7833">
        <f>EXP(-rf*C7833)*L7833</f>
        <v/>
      </c>
      <c r="N7833">
        <f>EXP(-rf*C7833)*E7833</f>
        <v/>
      </c>
    </row>
    <row r="7834">
      <c r="A7834" t="n">
        <v>7826</v>
      </c>
      <c r="B7834">
        <f>RAND()</f>
        <v/>
      </c>
      <c r="C7834">
        <f>IF(B7834&lt;P_3,3,IF(B7834&lt;P_3+P_4,4,5))</f>
        <v/>
      </c>
      <c r="D7834">
        <f>NORM.S.INV(RAND())</f>
        <v/>
      </c>
      <c r="E7834">
        <f>V0*EXP((rf-q_leak-0.5*sigma^2)*C7834+sigma*SQRT(C7834)*D7834)</f>
        <v/>
      </c>
      <c r="F7834">
        <f>SHL_face*(1+SHL_rate)^C7834</f>
        <v/>
      </c>
      <c r="G7834">
        <f>Pref_face*(1+Pref_rate)^C7834</f>
        <v/>
      </c>
      <c r="H7834">
        <f>MAX(E7834-F7834-G7834,0)</f>
        <v/>
      </c>
      <c r="I7834">
        <f>MIN(E7834,F7834+G7834)+(1-MgmtPct)*H7834</f>
        <v/>
      </c>
      <c r="J7834">
        <f>IF(I7834/SponsorCost&gt;=RatchetTrigger,1,0)</f>
        <v/>
      </c>
      <c r="K7834">
        <f>IF(J7834=1,MgmtPctRatchet,MgmtPct)</f>
        <v/>
      </c>
      <c r="L7834">
        <f>K7834*H7834</f>
        <v/>
      </c>
      <c r="M7834">
        <f>EXP(-rf*C7834)*L7834</f>
        <v/>
      </c>
      <c r="N7834">
        <f>EXP(-rf*C7834)*E7834</f>
        <v/>
      </c>
    </row>
    <row r="7835">
      <c r="A7835" t="n">
        <v>7827</v>
      </c>
      <c r="B7835">
        <f>RAND()</f>
        <v/>
      </c>
      <c r="C7835">
        <f>IF(B7835&lt;P_3,3,IF(B7835&lt;P_3+P_4,4,5))</f>
        <v/>
      </c>
      <c r="D7835">
        <f>NORM.S.INV(RAND())</f>
        <v/>
      </c>
      <c r="E7835">
        <f>V0*EXP((rf-q_leak-0.5*sigma^2)*C7835+sigma*SQRT(C7835)*D7835)</f>
        <v/>
      </c>
      <c r="F7835">
        <f>SHL_face*(1+SHL_rate)^C7835</f>
        <v/>
      </c>
      <c r="G7835">
        <f>Pref_face*(1+Pref_rate)^C7835</f>
        <v/>
      </c>
      <c r="H7835">
        <f>MAX(E7835-F7835-G7835,0)</f>
        <v/>
      </c>
      <c r="I7835">
        <f>MIN(E7835,F7835+G7835)+(1-MgmtPct)*H7835</f>
        <v/>
      </c>
      <c r="J7835">
        <f>IF(I7835/SponsorCost&gt;=RatchetTrigger,1,0)</f>
        <v/>
      </c>
      <c r="K7835">
        <f>IF(J7835=1,MgmtPctRatchet,MgmtPct)</f>
        <v/>
      </c>
      <c r="L7835">
        <f>K7835*H7835</f>
        <v/>
      </c>
      <c r="M7835">
        <f>EXP(-rf*C7835)*L7835</f>
        <v/>
      </c>
      <c r="N7835">
        <f>EXP(-rf*C7835)*E7835</f>
        <v/>
      </c>
    </row>
    <row r="7836">
      <c r="A7836" t="n">
        <v>7828</v>
      </c>
      <c r="B7836">
        <f>RAND()</f>
        <v/>
      </c>
      <c r="C7836">
        <f>IF(B7836&lt;P_3,3,IF(B7836&lt;P_3+P_4,4,5))</f>
        <v/>
      </c>
      <c r="D7836">
        <f>NORM.S.INV(RAND())</f>
        <v/>
      </c>
      <c r="E7836">
        <f>V0*EXP((rf-q_leak-0.5*sigma^2)*C7836+sigma*SQRT(C7836)*D7836)</f>
        <v/>
      </c>
      <c r="F7836">
        <f>SHL_face*(1+SHL_rate)^C7836</f>
        <v/>
      </c>
      <c r="G7836">
        <f>Pref_face*(1+Pref_rate)^C7836</f>
        <v/>
      </c>
      <c r="H7836">
        <f>MAX(E7836-F7836-G7836,0)</f>
        <v/>
      </c>
      <c r="I7836">
        <f>MIN(E7836,F7836+G7836)+(1-MgmtPct)*H7836</f>
        <v/>
      </c>
      <c r="J7836">
        <f>IF(I7836/SponsorCost&gt;=RatchetTrigger,1,0)</f>
        <v/>
      </c>
      <c r="K7836">
        <f>IF(J7836=1,MgmtPctRatchet,MgmtPct)</f>
        <v/>
      </c>
      <c r="L7836">
        <f>K7836*H7836</f>
        <v/>
      </c>
      <c r="M7836">
        <f>EXP(-rf*C7836)*L7836</f>
        <v/>
      </c>
      <c r="N7836">
        <f>EXP(-rf*C7836)*E7836</f>
        <v/>
      </c>
    </row>
    <row r="7837">
      <c r="A7837" t="n">
        <v>7829</v>
      </c>
      <c r="B7837">
        <f>RAND()</f>
        <v/>
      </c>
      <c r="C7837">
        <f>IF(B7837&lt;P_3,3,IF(B7837&lt;P_3+P_4,4,5))</f>
        <v/>
      </c>
      <c r="D7837">
        <f>NORM.S.INV(RAND())</f>
        <v/>
      </c>
      <c r="E7837">
        <f>V0*EXP((rf-q_leak-0.5*sigma^2)*C7837+sigma*SQRT(C7837)*D7837)</f>
        <v/>
      </c>
      <c r="F7837">
        <f>SHL_face*(1+SHL_rate)^C7837</f>
        <v/>
      </c>
      <c r="G7837">
        <f>Pref_face*(1+Pref_rate)^C7837</f>
        <v/>
      </c>
      <c r="H7837">
        <f>MAX(E7837-F7837-G7837,0)</f>
        <v/>
      </c>
      <c r="I7837">
        <f>MIN(E7837,F7837+G7837)+(1-MgmtPct)*H7837</f>
        <v/>
      </c>
      <c r="J7837">
        <f>IF(I7837/SponsorCost&gt;=RatchetTrigger,1,0)</f>
        <v/>
      </c>
      <c r="K7837">
        <f>IF(J7837=1,MgmtPctRatchet,MgmtPct)</f>
        <v/>
      </c>
      <c r="L7837">
        <f>K7837*H7837</f>
        <v/>
      </c>
      <c r="M7837">
        <f>EXP(-rf*C7837)*L7837</f>
        <v/>
      </c>
      <c r="N7837">
        <f>EXP(-rf*C7837)*E7837</f>
        <v/>
      </c>
    </row>
    <row r="7838">
      <c r="A7838" t="n">
        <v>7830</v>
      </c>
      <c r="B7838">
        <f>RAND()</f>
        <v/>
      </c>
      <c r="C7838">
        <f>IF(B7838&lt;P_3,3,IF(B7838&lt;P_3+P_4,4,5))</f>
        <v/>
      </c>
      <c r="D7838">
        <f>NORM.S.INV(RAND())</f>
        <v/>
      </c>
      <c r="E7838">
        <f>V0*EXP((rf-q_leak-0.5*sigma^2)*C7838+sigma*SQRT(C7838)*D7838)</f>
        <v/>
      </c>
      <c r="F7838">
        <f>SHL_face*(1+SHL_rate)^C7838</f>
        <v/>
      </c>
      <c r="G7838">
        <f>Pref_face*(1+Pref_rate)^C7838</f>
        <v/>
      </c>
      <c r="H7838">
        <f>MAX(E7838-F7838-G7838,0)</f>
        <v/>
      </c>
      <c r="I7838">
        <f>MIN(E7838,F7838+G7838)+(1-MgmtPct)*H7838</f>
        <v/>
      </c>
      <c r="J7838">
        <f>IF(I7838/SponsorCost&gt;=RatchetTrigger,1,0)</f>
        <v/>
      </c>
      <c r="K7838">
        <f>IF(J7838=1,MgmtPctRatchet,MgmtPct)</f>
        <v/>
      </c>
      <c r="L7838">
        <f>K7838*H7838</f>
        <v/>
      </c>
      <c r="M7838">
        <f>EXP(-rf*C7838)*L7838</f>
        <v/>
      </c>
      <c r="N7838">
        <f>EXP(-rf*C7838)*E7838</f>
        <v/>
      </c>
    </row>
    <row r="7839">
      <c r="A7839" t="n">
        <v>7831</v>
      </c>
      <c r="B7839">
        <f>RAND()</f>
        <v/>
      </c>
      <c r="C7839">
        <f>IF(B7839&lt;P_3,3,IF(B7839&lt;P_3+P_4,4,5))</f>
        <v/>
      </c>
      <c r="D7839">
        <f>NORM.S.INV(RAND())</f>
        <v/>
      </c>
      <c r="E7839">
        <f>V0*EXP((rf-q_leak-0.5*sigma^2)*C7839+sigma*SQRT(C7839)*D7839)</f>
        <v/>
      </c>
      <c r="F7839">
        <f>SHL_face*(1+SHL_rate)^C7839</f>
        <v/>
      </c>
      <c r="G7839">
        <f>Pref_face*(1+Pref_rate)^C7839</f>
        <v/>
      </c>
      <c r="H7839">
        <f>MAX(E7839-F7839-G7839,0)</f>
        <v/>
      </c>
      <c r="I7839">
        <f>MIN(E7839,F7839+G7839)+(1-MgmtPct)*H7839</f>
        <v/>
      </c>
      <c r="J7839">
        <f>IF(I7839/SponsorCost&gt;=RatchetTrigger,1,0)</f>
        <v/>
      </c>
      <c r="K7839">
        <f>IF(J7839=1,MgmtPctRatchet,MgmtPct)</f>
        <v/>
      </c>
      <c r="L7839">
        <f>K7839*H7839</f>
        <v/>
      </c>
      <c r="M7839">
        <f>EXP(-rf*C7839)*L7839</f>
        <v/>
      </c>
      <c r="N7839">
        <f>EXP(-rf*C7839)*E7839</f>
        <v/>
      </c>
    </row>
    <row r="7840">
      <c r="A7840" t="n">
        <v>7832</v>
      </c>
      <c r="B7840">
        <f>RAND()</f>
        <v/>
      </c>
      <c r="C7840">
        <f>IF(B7840&lt;P_3,3,IF(B7840&lt;P_3+P_4,4,5))</f>
        <v/>
      </c>
      <c r="D7840">
        <f>NORM.S.INV(RAND())</f>
        <v/>
      </c>
      <c r="E7840">
        <f>V0*EXP((rf-q_leak-0.5*sigma^2)*C7840+sigma*SQRT(C7840)*D7840)</f>
        <v/>
      </c>
      <c r="F7840">
        <f>SHL_face*(1+SHL_rate)^C7840</f>
        <v/>
      </c>
      <c r="G7840">
        <f>Pref_face*(1+Pref_rate)^C7840</f>
        <v/>
      </c>
      <c r="H7840">
        <f>MAX(E7840-F7840-G7840,0)</f>
        <v/>
      </c>
      <c r="I7840">
        <f>MIN(E7840,F7840+G7840)+(1-MgmtPct)*H7840</f>
        <v/>
      </c>
      <c r="J7840">
        <f>IF(I7840/SponsorCost&gt;=RatchetTrigger,1,0)</f>
        <v/>
      </c>
      <c r="K7840">
        <f>IF(J7840=1,MgmtPctRatchet,MgmtPct)</f>
        <v/>
      </c>
      <c r="L7840">
        <f>K7840*H7840</f>
        <v/>
      </c>
      <c r="M7840">
        <f>EXP(-rf*C7840)*L7840</f>
        <v/>
      </c>
      <c r="N7840">
        <f>EXP(-rf*C7840)*E7840</f>
        <v/>
      </c>
    </row>
    <row r="7841">
      <c r="A7841" t="n">
        <v>7833</v>
      </c>
      <c r="B7841">
        <f>RAND()</f>
        <v/>
      </c>
      <c r="C7841">
        <f>IF(B7841&lt;P_3,3,IF(B7841&lt;P_3+P_4,4,5))</f>
        <v/>
      </c>
      <c r="D7841">
        <f>NORM.S.INV(RAND())</f>
        <v/>
      </c>
      <c r="E7841">
        <f>V0*EXP((rf-q_leak-0.5*sigma^2)*C7841+sigma*SQRT(C7841)*D7841)</f>
        <v/>
      </c>
      <c r="F7841">
        <f>SHL_face*(1+SHL_rate)^C7841</f>
        <v/>
      </c>
      <c r="G7841">
        <f>Pref_face*(1+Pref_rate)^C7841</f>
        <v/>
      </c>
      <c r="H7841">
        <f>MAX(E7841-F7841-G7841,0)</f>
        <v/>
      </c>
      <c r="I7841">
        <f>MIN(E7841,F7841+G7841)+(1-MgmtPct)*H7841</f>
        <v/>
      </c>
      <c r="J7841">
        <f>IF(I7841/SponsorCost&gt;=RatchetTrigger,1,0)</f>
        <v/>
      </c>
      <c r="K7841">
        <f>IF(J7841=1,MgmtPctRatchet,MgmtPct)</f>
        <v/>
      </c>
      <c r="L7841">
        <f>K7841*H7841</f>
        <v/>
      </c>
      <c r="M7841">
        <f>EXP(-rf*C7841)*L7841</f>
        <v/>
      </c>
      <c r="N7841">
        <f>EXP(-rf*C7841)*E7841</f>
        <v/>
      </c>
    </row>
    <row r="7842">
      <c r="A7842" t="n">
        <v>7834</v>
      </c>
      <c r="B7842">
        <f>RAND()</f>
        <v/>
      </c>
      <c r="C7842">
        <f>IF(B7842&lt;P_3,3,IF(B7842&lt;P_3+P_4,4,5))</f>
        <v/>
      </c>
      <c r="D7842">
        <f>NORM.S.INV(RAND())</f>
        <v/>
      </c>
      <c r="E7842">
        <f>V0*EXP((rf-q_leak-0.5*sigma^2)*C7842+sigma*SQRT(C7842)*D7842)</f>
        <v/>
      </c>
      <c r="F7842">
        <f>SHL_face*(1+SHL_rate)^C7842</f>
        <v/>
      </c>
      <c r="G7842">
        <f>Pref_face*(1+Pref_rate)^C7842</f>
        <v/>
      </c>
      <c r="H7842">
        <f>MAX(E7842-F7842-G7842,0)</f>
        <v/>
      </c>
      <c r="I7842">
        <f>MIN(E7842,F7842+G7842)+(1-MgmtPct)*H7842</f>
        <v/>
      </c>
      <c r="J7842">
        <f>IF(I7842/SponsorCost&gt;=RatchetTrigger,1,0)</f>
        <v/>
      </c>
      <c r="K7842">
        <f>IF(J7842=1,MgmtPctRatchet,MgmtPct)</f>
        <v/>
      </c>
      <c r="L7842">
        <f>K7842*H7842</f>
        <v/>
      </c>
      <c r="M7842">
        <f>EXP(-rf*C7842)*L7842</f>
        <v/>
      </c>
      <c r="N7842">
        <f>EXP(-rf*C7842)*E7842</f>
        <v/>
      </c>
    </row>
    <row r="7843">
      <c r="A7843" t="n">
        <v>7835</v>
      </c>
      <c r="B7843">
        <f>RAND()</f>
        <v/>
      </c>
      <c r="C7843">
        <f>IF(B7843&lt;P_3,3,IF(B7843&lt;P_3+P_4,4,5))</f>
        <v/>
      </c>
      <c r="D7843">
        <f>NORM.S.INV(RAND())</f>
        <v/>
      </c>
      <c r="E7843">
        <f>V0*EXP((rf-q_leak-0.5*sigma^2)*C7843+sigma*SQRT(C7843)*D7843)</f>
        <v/>
      </c>
      <c r="F7843">
        <f>SHL_face*(1+SHL_rate)^C7843</f>
        <v/>
      </c>
      <c r="G7843">
        <f>Pref_face*(1+Pref_rate)^C7843</f>
        <v/>
      </c>
      <c r="H7843">
        <f>MAX(E7843-F7843-G7843,0)</f>
        <v/>
      </c>
      <c r="I7843">
        <f>MIN(E7843,F7843+G7843)+(1-MgmtPct)*H7843</f>
        <v/>
      </c>
      <c r="J7843">
        <f>IF(I7843/SponsorCost&gt;=RatchetTrigger,1,0)</f>
        <v/>
      </c>
      <c r="K7843">
        <f>IF(J7843=1,MgmtPctRatchet,MgmtPct)</f>
        <v/>
      </c>
      <c r="L7843">
        <f>K7843*H7843</f>
        <v/>
      </c>
      <c r="M7843">
        <f>EXP(-rf*C7843)*L7843</f>
        <v/>
      </c>
      <c r="N7843">
        <f>EXP(-rf*C7843)*E7843</f>
        <v/>
      </c>
    </row>
    <row r="7844">
      <c r="A7844" t="n">
        <v>7836</v>
      </c>
      <c r="B7844">
        <f>RAND()</f>
        <v/>
      </c>
      <c r="C7844">
        <f>IF(B7844&lt;P_3,3,IF(B7844&lt;P_3+P_4,4,5))</f>
        <v/>
      </c>
      <c r="D7844">
        <f>NORM.S.INV(RAND())</f>
        <v/>
      </c>
      <c r="E7844">
        <f>V0*EXP((rf-q_leak-0.5*sigma^2)*C7844+sigma*SQRT(C7844)*D7844)</f>
        <v/>
      </c>
      <c r="F7844">
        <f>SHL_face*(1+SHL_rate)^C7844</f>
        <v/>
      </c>
      <c r="G7844">
        <f>Pref_face*(1+Pref_rate)^C7844</f>
        <v/>
      </c>
      <c r="H7844">
        <f>MAX(E7844-F7844-G7844,0)</f>
        <v/>
      </c>
      <c r="I7844">
        <f>MIN(E7844,F7844+G7844)+(1-MgmtPct)*H7844</f>
        <v/>
      </c>
      <c r="J7844">
        <f>IF(I7844/SponsorCost&gt;=RatchetTrigger,1,0)</f>
        <v/>
      </c>
      <c r="K7844">
        <f>IF(J7844=1,MgmtPctRatchet,MgmtPct)</f>
        <v/>
      </c>
      <c r="L7844">
        <f>K7844*H7844</f>
        <v/>
      </c>
      <c r="M7844">
        <f>EXP(-rf*C7844)*L7844</f>
        <v/>
      </c>
      <c r="N7844">
        <f>EXP(-rf*C7844)*E7844</f>
        <v/>
      </c>
    </row>
    <row r="7845">
      <c r="A7845" t="n">
        <v>7837</v>
      </c>
      <c r="B7845">
        <f>RAND()</f>
        <v/>
      </c>
      <c r="C7845">
        <f>IF(B7845&lt;P_3,3,IF(B7845&lt;P_3+P_4,4,5))</f>
        <v/>
      </c>
      <c r="D7845">
        <f>NORM.S.INV(RAND())</f>
        <v/>
      </c>
      <c r="E7845">
        <f>V0*EXP((rf-q_leak-0.5*sigma^2)*C7845+sigma*SQRT(C7845)*D7845)</f>
        <v/>
      </c>
      <c r="F7845">
        <f>SHL_face*(1+SHL_rate)^C7845</f>
        <v/>
      </c>
      <c r="G7845">
        <f>Pref_face*(1+Pref_rate)^C7845</f>
        <v/>
      </c>
      <c r="H7845">
        <f>MAX(E7845-F7845-G7845,0)</f>
        <v/>
      </c>
      <c r="I7845">
        <f>MIN(E7845,F7845+G7845)+(1-MgmtPct)*H7845</f>
        <v/>
      </c>
      <c r="J7845">
        <f>IF(I7845/SponsorCost&gt;=RatchetTrigger,1,0)</f>
        <v/>
      </c>
      <c r="K7845">
        <f>IF(J7845=1,MgmtPctRatchet,MgmtPct)</f>
        <v/>
      </c>
      <c r="L7845">
        <f>K7845*H7845</f>
        <v/>
      </c>
      <c r="M7845">
        <f>EXP(-rf*C7845)*L7845</f>
        <v/>
      </c>
      <c r="N7845">
        <f>EXP(-rf*C7845)*E7845</f>
        <v/>
      </c>
    </row>
    <row r="7846">
      <c r="A7846" t="n">
        <v>7838</v>
      </c>
      <c r="B7846">
        <f>RAND()</f>
        <v/>
      </c>
      <c r="C7846">
        <f>IF(B7846&lt;P_3,3,IF(B7846&lt;P_3+P_4,4,5))</f>
        <v/>
      </c>
      <c r="D7846">
        <f>NORM.S.INV(RAND())</f>
        <v/>
      </c>
      <c r="E7846">
        <f>V0*EXP((rf-q_leak-0.5*sigma^2)*C7846+sigma*SQRT(C7846)*D7846)</f>
        <v/>
      </c>
      <c r="F7846">
        <f>SHL_face*(1+SHL_rate)^C7846</f>
        <v/>
      </c>
      <c r="G7846">
        <f>Pref_face*(1+Pref_rate)^C7846</f>
        <v/>
      </c>
      <c r="H7846">
        <f>MAX(E7846-F7846-G7846,0)</f>
        <v/>
      </c>
      <c r="I7846">
        <f>MIN(E7846,F7846+G7846)+(1-MgmtPct)*H7846</f>
        <v/>
      </c>
      <c r="J7846">
        <f>IF(I7846/SponsorCost&gt;=RatchetTrigger,1,0)</f>
        <v/>
      </c>
      <c r="K7846">
        <f>IF(J7846=1,MgmtPctRatchet,MgmtPct)</f>
        <v/>
      </c>
      <c r="L7846">
        <f>K7846*H7846</f>
        <v/>
      </c>
      <c r="M7846">
        <f>EXP(-rf*C7846)*L7846</f>
        <v/>
      </c>
      <c r="N7846">
        <f>EXP(-rf*C7846)*E7846</f>
        <v/>
      </c>
    </row>
    <row r="7847">
      <c r="A7847" t="n">
        <v>7839</v>
      </c>
      <c r="B7847">
        <f>RAND()</f>
        <v/>
      </c>
      <c r="C7847">
        <f>IF(B7847&lt;P_3,3,IF(B7847&lt;P_3+P_4,4,5))</f>
        <v/>
      </c>
      <c r="D7847">
        <f>NORM.S.INV(RAND())</f>
        <v/>
      </c>
      <c r="E7847">
        <f>V0*EXP((rf-q_leak-0.5*sigma^2)*C7847+sigma*SQRT(C7847)*D7847)</f>
        <v/>
      </c>
      <c r="F7847">
        <f>SHL_face*(1+SHL_rate)^C7847</f>
        <v/>
      </c>
      <c r="G7847">
        <f>Pref_face*(1+Pref_rate)^C7847</f>
        <v/>
      </c>
      <c r="H7847">
        <f>MAX(E7847-F7847-G7847,0)</f>
        <v/>
      </c>
      <c r="I7847">
        <f>MIN(E7847,F7847+G7847)+(1-MgmtPct)*H7847</f>
        <v/>
      </c>
      <c r="J7847">
        <f>IF(I7847/SponsorCost&gt;=RatchetTrigger,1,0)</f>
        <v/>
      </c>
      <c r="K7847">
        <f>IF(J7847=1,MgmtPctRatchet,MgmtPct)</f>
        <v/>
      </c>
      <c r="L7847">
        <f>K7847*H7847</f>
        <v/>
      </c>
      <c r="M7847">
        <f>EXP(-rf*C7847)*L7847</f>
        <v/>
      </c>
      <c r="N7847">
        <f>EXP(-rf*C7847)*E7847</f>
        <v/>
      </c>
    </row>
    <row r="7848">
      <c r="A7848" t="n">
        <v>7840</v>
      </c>
      <c r="B7848">
        <f>RAND()</f>
        <v/>
      </c>
      <c r="C7848">
        <f>IF(B7848&lt;P_3,3,IF(B7848&lt;P_3+P_4,4,5))</f>
        <v/>
      </c>
      <c r="D7848">
        <f>NORM.S.INV(RAND())</f>
        <v/>
      </c>
      <c r="E7848">
        <f>V0*EXP((rf-q_leak-0.5*sigma^2)*C7848+sigma*SQRT(C7848)*D7848)</f>
        <v/>
      </c>
      <c r="F7848">
        <f>SHL_face*(1+SHL_rate)^C7848</f>
        <v/>
      </c>
      <c r="G7848">
        <f>Pref_face*(1+Pref_rate)^C7848</f>
        <v/>
      </c>
      <c r="H7848">
        <f>MAX(E7848-F7848-G7848,0)</f>
        <v/>
      </c>
      <c r="I7848">
        <f>MIN(E7848,F7848+G7848)+(1-MgmtPct)*H7848</f>
        <v/>
      </c>
      <c r="J7848">
        <f>IF(I7848/SponsorCost&gt;=RatchetTrigger,1,0)</f>
        <v/>
      </c>
      <c r="K7848">
        <f>IF(J7848=1,MgmtPctRatchet,MgmtPct)</f>
        <v/>
      </c>
      <c r="L7848">
        <f>K7848*H7848</f>
        <v/>
      </c>
      <c r="M7848">
        <f>EXP(-rf*C7848)*L7848</f>
        <v/>
      </c>
      <c r="N7848">
        <f>EXP(-rf*C7848)*E7848</f>
        <v/>
      </c>
    </row>
    <row r="7849">
      <c r="A7849" t="n">
        <v>7841</v>
      </c>
      <c r="B7849">
        <f>RAND()</f>
        <v/>
      </c>
      <c r="C7849">
        <f>IF(B7849&lt;P_3,3,IF(B7849&lt;P_3+P_4,4,5))</f>
        <v/>
      </c>
      <c r="D7849">
        <f>NORM.S.INV(RAND())</f>
        <v/>
      </c>
      <c r="E7849">
        <f>V0*EXP((rf-q_leak-0.5*sigma^2)*C7849+sigma*SQRT(C7849)*D7849)</f>
        <v/>
      </c>
      <c r="F7849">
        <f>SHL_face*(1+SHL_rate)^C7849</f>
        <v/>
      </c>
      <c r="G7849">
        <f>Pref_face*(1+Pref_rate)^C7849</f>
        <v/>
      </c>
      <c r="H7849">
        <f>MAX(E7849-F7849-G7849,0)</f>
        <v/>
      </c>
      <c r="I7849">
        <f>MIN(E7849,F7849+G7849)+(1-MgmtPct)*H7849</f>
        <v/>
      </c>
      <c r="J7849">
        <f>IF(I7849/SponsorCost&gt;=RatchetTrigger,1,0)</f>
        <v/>
      </c>
      <c r="K7849">
        <f>IF(J7849=1,MgmtPctRatchet,MgmtPct)</f>
        <v/>
      </c>
      <c r="L7849">
        <f>K7849*H7849</f>
        <v/>
      </c>
      <c r="M7849">
        <f>EXP(-rf*C7849)*L7849</f>
        <v/>
      </c>
      <c r="N7849">
        <f>EXP(-rf*C7849)*E7849</f>
        <v/>
      </c>
    </row>
    <row r="7850">
      <c r="A7850" t="n">
        <v>7842</v>
      </c>
      <c r="B7850">
        <f>RAND()</f>
        <v/>
      </c>
      <c r="C7850">
        <f>IF(B7850&lt;P_3,3,IF(B7850&lt;P_3+P_4,4,5))</f>
        <v/>
      </c>
      <c r="D7850">
        <f>NORM.S.INV(RAND())</f>
        <v/>
      </c>
      <c r="E7850">
        <f>V0*EXP((rf-q_leak-0.5*sigma^2)*C7850+sigma*SQRT(C7850)*D7850)</f>
        <v/>
      </c>
      <c r="F7850">
        <f>SHL_face*(1+SHL_rate)^C7850</f>
        <v/>
      </c>
      <c r="G7850">
        <f>Pref_face*(1+Pref_rate)^C7850</f>
        <v/>
      </c>
      <c r="H7850">
        <f>MAX(E7850-F7850-G7850,0)</f>
        <v/>
      </c>
      <c r="I7850">
        <f>MIN(E7850,F7850+G7850)+(1-MgmtPct)*H7850</f>
        <v/>
      </c>
      <c r="J7850">
        <f>IF(I7850/SponsorCost&gt;=RatchetTrigger,1,0)</f>
        <v/>
      </c>
      <c r="K7850">
        <f>IF(J7850=1,MgmtPctRatchet,MgmtPct)</f>
        <v/>
      </c>
      <c r="L7850">
        <f>K7850*H7850</f>
        <v/>
      </c>
      <c r="M7850">
        <f>EXP(-rf*C7850)*L7850</f>
        <v/>
      </c>
      <c r="N7850">
        <f>EXP(-rf*C7850)*E7850</f>
        <v/>
      </c>
    </row>
    <row r="7851">
      <c r="A7851" t="n">
        <v>7843</v>
      </c>
      <c r="B7851">
        <f>RAND()</f>
        <v/>
      </c>
      <c r="C7851">
        <f>IF(B7851&lt;P_3,3,IF(B7851&lt;P_3+P_4,4,5))</f>
        <v/>
      </c>
      <c r="D7851">
        <f>NORM.S.INV(RAND())</f>
        <v/>
      </c>
      <c r="E7851">
        <f>V0*EXP((rf-q_leak-0.5*sigma^2)*C7851+sigma*SQRT(C7851)*D7851)</f>
        <v/>
      </c>
      <c r="F7851">
        <f>SHL_face*(1+SHL_rate)^C7851</f>
        <v/>
      </c>
      <c r="G7851">
        <f>Pref_face*(1+Pref_rate)^C7851</f>
        <v/>
      </c>
      <c r="H7851">
        <f>MAX(E7851-F7851-G7851,0)</f>
        <v/>
      </c>
      <c r="I7851">
        <f>MIN(E7851,F7851+G7851)+(1-MgmtPct)*H7851</f>
        <v/>
      </c>
      <c r="J7851">
        <f>IF(I7851/SponsorCost&gt;=RatchetTrigger,1,0)</f>
        <v/>
      </c>
      <c r="K7851">
        <f>IF(J7851=1,MgmtPctRatchet,MgmtPct)</f>
        <v/>
      </c>
      <c r="L7851">
        <f>K7851*H7851</f>
        <v/>
      </c>
      <c r="M7851">
        <f>EXP(-rf*C7851)*L7851</f>
        <v/>
      </c>
      <c r="N7851">
        <f>EXP(-rf*C7851)*E7851</f>
        <v/>
      </c>
    </row>
    <row r="7852">
      <c r="A7852" t="n">
        <v>7844</v>
      </c>
      <c r="B7852">
        <f>RAND()</f>
        <v/>
      </c>
      <c r="C7852">
        <f>IF(B7852&lt;P_3,3,IF(B7852&lt;P_3+P_4,4,5))</f>
        <v/>
      </c>
      <c r="D7852">
        <f>NORM.S.INV(RAND())</f>
        <v/>
      </c>
      <c r="E7852">
        <f>V0*EXP((rf-q_leak-0.5*sigma^2)*C7852+sigma*SQRT(C7852)*D7852)</f>
        <v/>
      </c>
      <c r="F7852">
        <f>SHL_face*(1+SHL_rate)^C7852</f>
        <v/>
      </c>
      <c r="G7852">
        <f>Pref_face*(1+Pref_rate)^C7852</f>
        <v/>
      </c>
      <c r="H7852">
        <f>MAX(E7852-F7852-G7852,0)</f>
        <v/>
      </c>
      <c r="I7852">
        <f>MIN(E7852,F7852+G7852)+(1-MgmtPct)*H7852</f>
        <v/>
      </c>
      <c r="J7852">
        <f>IF(I7852/SponsorCost&gt;=RatchetTrigger,1,0)</f>
        <v/>
      </c>
      <c r="K7852">
        <f>IF(J7852=1,MgmtPctRatchet,MgmtPct)</f>
        <v/>
      </c>
      <c r="L7852">
        <f>K7852*H7852</f>
        <v/>
      </c>
      <c r="M7852">
        <f>EXP(-rf*C7852)*L7852</f>
        <v/>
      </c>
      <c r="N7852">
        <f>EXP(-rf*C7852)*E7852</f>
        <v/>
      </c>
    </row>
    <row r="7853">
      <c r="A7853" t="n">
        <v>7845</v>
      </c>
      <c r="B7853">
        <f>RAND()</f>
        <v/>
      </c>
      <c r="C7853">
        <f>IF(B7853&lt;P_3,3,IF(B7853&lt;P_3+P_4,4,5))</f>
        <v/>
      </c>
      <c r="D7853">
        <f>NORM.S.INV(RAND())</f>
        <v/>
      </c>
      <c r="E7853">
        <f>V0*EXP((rf-q_leak-0.5*sigma^2)*C7853+sigma*SQRT(C7853)*D7853)</f>
        <v/>
      </c>
      <c r="F7853">
        <f>SHL_face*(1+SHL_rate)^C7853</f>
        <v/>
      </c>
      <c r="G7853">
        <f>Pref_face*(1+Pref_rate)^C7853</f>
        <v/>
      </c>
      <c r="H7853">
        <f>MAX(E7853-F7853-G7853,0)</f>
        <v/>
      </c>
      <c r="I7853">
        <f>MIN(E7853,F7853+G7853)+(1-MgmtPct)*H7853</f>
        <v/>
      </c>
      <c r="J7853">
        <f>IF(I7853/SponsorCost&gt;=RatchetTrigger,1,0)</f>
        <v/>
      </c>
      <c r="K7853">
        <f>IF(J7853=1,MgmtPctRatchet,MgmtPct)</f>
        <v/>
      </c>
      <c r="L7853">
        <f>K7853*H7853</f>
        <v/>
      </c>
      <c r="M7853">
        <f>EXP(-rf*C7853)*L7853</f>
        <v/>
      </c>
      <c r="N7853">
        <f>EXP(-rf*C7853)*E7853</f>
        <v/>
      </c>
    </row>
    <row r="7854">
      <c r="A7854" t="n">
        <v>7846</v>
      </c>
      <c r="B7854">
        <f>RAND()</f>
        <v/>
      </c>
      <c r="C7854">
        <f>IF(B7854&lt;P_3,3,IF(B7854&lt;P_3+P_4,4,5))</f>
        <v/>
      </c>
      <c r="D7854">
        <f>NORM.S.INV(RAND())</f>
        <v/>
      </c>
      <c r="E7854">
        <f>V0*EXP((rf-q_leak-0.5*sigma^2)*C7854+sigma*SQRT(C7854)*D7854)</f>
        <v/>
      </c>
      <c r="F7854">
        <f>SHL_face*(1+SHL_rate)^C7854</f>
        <v/>
      </c>
      <c r="G7854">
        <f>Pref_face*(1+Pref_rate)^C7854</f>
        <v/>
      </c>
      <c r="H7854">
        <f>MAX(E7854-F7854-G7854,0)</f>
        <v/>
      </c>
      <c r="I7854">
        <f>MIN(E7854,F7854+G7854)+(1-MgmtPct)*H7854</f>
        <v/>
      </c>
      <c r="J7854">
        <f>IF(I7854/SponsorCost&gt;=RatchetTrigger,1,0)</f>
        <v/>
      </c>
      <c r="K7854">
        <f>IF(J7854=1,MgmtPctRatchet,MgmtPct)</f>
        <v/>
      </c>
      <c r="L7854">
        <f>K7854*H7854</f>
        <v/>
      </c>
      <c r="M7854">
        <f>EXP(-rf*C7854)*L7854</f>
        <v/>
      </c>
      <c r="N7854">
        <f>EXP(-rf*C7854)*E7854</f>
        <v/>
      </c>
    </row>
    <row r="7855">
      <c r="A7855" t="n">
        <v>7847</v>
      </c>
      <c r="B7855">
        <f>RAND()</f>
        <v/>
      </c>
      <c r="C7855">
        <f>IF(B7855&lt;P_3,3,IF(B7855&lt;P_3+P_4,4,5))</f>
        <v/>
      </c>
      <c r="D7855">
        <f>NORM.S.INV(RAND())</f>
        <v/>
      </c>
      <c r="E7855">
        <f>V0*EXP((rf-q_leak-0.5*sigma^2)*C7855+sigma*SQRT(C7855)*D7855)</f>
        <v/>
      </c>
      <c r="F7855">
        <f>SHL_face*(1+SHL_rate)^C7855</f>
        <v/>
      </c>
      <c r="G7855">
        <f>Pref_face*(1+Pref_rate)^C7855</f>
        <v/>
      </c>
      <c r="H7855">
        <f>MAX(E7855-F7855-G7855,0)</f>
        <v/>
      </c>
      <c r="I7855">
        <f>MIN(E7855,F7855+G7855)+(1-MgmtPct)*H7855</f>
        <v/>
      </c>
      <c r="J7855">
        <f>IF(I7855/SponsorCost&gt;=RatchetTrigger,1,0)</f>
        <v/>
      </c>
      <c r="K7855">
        <f>IF(J7855=1,MgmtPctRatchet,MgmtPct)</f>
        <v/>
      </c>
      <c r="L7855">
        <f>K7855*H7855</f>
        <v/>
      </c>
      <c r="M7855">
        <f>EXP(-rf*C7855)*L7855</f>
        <v/>
      </c>
      <c r="N7855">
        <f>EXP(-rf*C7855)*E7855</f>
        <v/>
      </c>
    </row>
    <row r="7856">
      <c r="A7856" t="n">
        <v>7848</v>
      </c>
      <c r="B7856">
        <f>RAND()</f>
        <v/>
      </c>
      <c r="C7856">
        <f>IF(B7856&lt;P_3,3,IF(B7856&lt;P_3+P_4,4,5))</f>
        <v/>
      </c>
      <c r="D7856">
        <f>NORM.S.INV(RAND())</f>
        <v/>
      </c>
      <c r="E7856">
        <f>V0*EXP((rf-q_leak-0.5*sigma^2)*C7856+sigma*SQRT(C7856)*D7856)</f>
        <v/>
      </c>
      <c r="F7856">
        <f>SHL_face*(1+SHL_rate)^C7856</f>
        <v/>
      </c>
      <c r="G7856">
        <f>Pref_face*(1+Pref_rate)^C7856</f>
        <v/>
      </c>
      <c r="H7856">
        <f>MAX(E7856-F7856-G7856,0)</f>
        <v/>
      </c>
      <c r="I7856">
        <f>MIN(E7856,F7856+G7856)+(1-MgmtPct)*H7856</f>
        <v/>
      </c>
      <c r="J7856">
        <f>IF(I7856/SponsorCost&gt;=RatchetTrigger,1,0)</f>
        <v/>
      </c>
      <c r="K7856">
        <f>IF(J7856=1,MgmtPctRatchet,MgmtPct)</f>
        <v/>
      </c>
      <c r="L7856">
        <f>K7856*H7856</f>
        <v/>
      </c>
      <c r="M7856">
        <f>EXP(-rf*C7856)*L7856</f>
        <v/>
      </c>
      <c r="N7856">
        <f>EXP(-rf*C7856)*E7856</f>
        <v/>
      </c>
    </row>
    <row r="7857">
      <c r="A7857" t="n">
        <v>7849</v>
      </c>
      <c r="B7857">
        <f>RAND()</f>
        <v/>
      </c>
      <c r="C7857">
        <f>IF(B7857&lt;P_3,3,IF(B7857&lt;P_3+P_4,4,5))</f>
        <v/>
      </c>
      <c r="D7857">
        <f>NORM.S.INV(RAND())</f>
        <v/>
      </c>
      <c r="E7857">
        <f>V0*EXP((rf-q_leak-0.5*sigma^2)*C7857+sigma*SQRT(C7857)*D7857)</f>
        <v/>
      </c>
      <c r="F7857">
        <f>SHL_face*(1+SHL_rate)^C7857</f>
        <v/>
      </c>
      <c r="G7857">
        <f>Pref_face*(1+Pref_rate)^C7857</f>
        <v/>
      </c>
      <c r="H7857">
        <f>MAX(E7857-F7857-G7857,0)</f>
        <v/>
      </c>
      <c r="I7857">
        <f>MIN(E7857,F7857+G7857)+(1-MgmtPct)*H7857</f>
        <v/>
      </c>
      <c r="J7857">
        <f>IF(I7857/SponsorCost&gt;=RatchetTrigger,1,0)</f>
        <v/>
      </c>
      <c r="K7857">
        <f>IF(J7857=1,MgmtPctRatchet,MgmtPct)</f>
        <v/>
      </c>
      <c r="L7857">
        <f>K7857*H7857</f>
        <v/>
      </c>
      <c r="M7857">
        <f>EXP(-rf*C7857)*L7857</f>
        <v/>
      </c>
      <c r="N7857">
        <f>EXP(-rf*C7857)*E7857</f>
        <v/>
      </c>
    </row>
    <row r="7858">
      <c r="A7858" t="n">
        <v>7850</v>
      </c>
      <c r="B7858">
        <f>RAND()</f>
        <v/>
      </c>
      <c r="C7858">
        <f>IF(B7858&lt;P_3,3,IF(B7858&lt;P_3+P_4,4,5))</f>
        <v/>
      </c>
      <c r="D7858">
        <f>NORM.S.INV(RAND())</f>
        <v/>
      </c>
      <c r="E7858">
        <f>V0*EXP((rf-q_leak-0.5*sigma^2)*C7858+sigma*SQRT(C7858)*D7858)</f>
        <v/>
      </c>
      <c r="F7858">
        <f>SHL_face*(1+SHL_rate)^C7858</f>
        <v/>
      </c>
      <c r="G7858">
        <f>Pref_face*(1+Pref_rate)^C7858</f>
        <v/>
      </c>
      <c r="H7858">
        <f>MAX(E7858-F7858-G7858,0)</f>
        <v/>
      </c>
      <c r="I7858">
        <f>MIN(E7858,F7858+G7858)+(1-MgmtPct)*H7858</f>
        <v/>
      </c>
      <c r="J7858">
        <f>IF(I7858/SponsorCost&gt;=RatchetTrigger,1,0)</f>
        <v/>
      </c>
      <c r="K7858">
        <f>IF(J7858=1,MgmtPctRatchet,MgmtPct)</f>
        <v/>
      </c>
      <c r="L7858">
        <f>K7858*H7858</f>
        <v/>
      </c>
      <c r="M7858">
        <f>EXP(-rf*C7858)*L7858</f>
        <v/>
      </c>
      <c r="N7858">
        <f>EXP(-rf*C7858)*E7858</f>
        <v/>
      </c>
    </row>
    <row r="7859">
      <c r="A7859" t="n">
        <v>7851</v>
      </c>
      <c r="B7859">
        <f>RAND()</f>
        <v/>
      </c>
      <c r="C7859">
        <f>IF(B7859&lt;P_3,3,IF(B7859&lt;P_3+P_4,4,5))</f>
        <v/>
      </c>
      <c r="D7859">
        <f>NORM.S.INV(RAND())</f>
        <v/>
      </c>
      <c r="E7859">
        <f>V0*EXP((rf-q_leak-0.5*sigma^2)*C7859+sigma*SQRT(C7859)*D7859)</f>
        <v/>
      </c>
      <c r="F7859">
        <f>SHL_face*(1+SHL_rate)^C7859</f>
        <v/>
      </c>
      <c r="G7859">
        <f>Pref_face*(1+Pref_rate)^C7859</f>
        <v/>
      </c>
      <c r="H7859">
        <f>MAX(E7859-F7859-G7859,0)</f>
        <v/>
      </c>
      <c r="I7859">
        <f>MIN(E7859,F7859+G7859)+(1-MgmtPct)*H7859</f>
        <v/>
      </c>
      <c r="J7859">
        <f>IF(I7859/SponsorCost&gt;=RatchetTrigger,1,0)</f>
        <v/>
      </c>
      <c r="K7859">
        <f>IF(J7859=1,MgmtPctRatchet,MgmtPct)</f>
        <v/>
      </c>
      <c r="L7859">
        <f>K7859*H7859</f>
        <v/>
      </c>
      <c r="M7859">
        <f>EXP(-rf*C7859)*L7859</f>
        <v/>
      </c>
      <c r="N7859">
        <f>EXP(-rf*C7859)*E7859</f>
        <v/>
      </c>
    </row>
    <row r="7860">
      <c r="A7860" t="n">
        <v>7852</v>
      </c>
      <c r="B7860">
        <f>RAND()</f>
        <v/>
      </c>
      <c r="C7860">
        <f>IF(B7860&lt;P_3,3,IF(B7860&lt;P_3+P_4,4,5))</f>
        <v/>
      </c>
      <c r="D7860">
        <f>NORM.S.INV(RAND())</f>
        <v/>
      </c>
      <c r="E7860">
        <f>V0*EXP((rf-q_leak-0.5*sigma^2)*C7860+sigma*SQRT(C7860)*D7860)</f>
        <v/>
      </c>
      <c r="F7860">
        <f>SHL_face*(1+SHL_rate)^C7860</f>
        <v/>
      </c>
      <c r="G7860">
        <f>Pref_face*(1+Pref_rate)^C7860</f>
        <v/>
      </c>
      <c r="H7860">
        <f>MAX(E7860-F7860-G7860,0)</f>
        <v/>
      </c>
      <c r="I7860">
        <f>MIN(E7860,F7860+G7860)+(1-MgmtPct)*H7860</f>
        <v/>
      </c>
      <c r="J7860">
        <f>IF(I7860/SponsorCost&gt;=RatchetTrigger,1,0)</f>
        <v/>
      </c>
      <c r="K7860">
        <f>IF(J7860=1,MgmtPctRatchet,MgmtPct)</f>
        <v/>
      </c>
      <c r="L7860">
        <f>K7860*H7860</f>
        <v/>
      </c>
      <c r="M7860">
        <f>EXP(-rf*C7860)*L7860</f>
        <v/>
      </c>
      <c r="N7860">
        <f>EXP(-rf*C7860)*E7860</f>
        <v/>
      </c>
    </row>
    <row r="7861">
      <c r="A7861" t="n">
        <v>7853</v>
      </c>
      <c r="B7861">
        <f>RAND()</f>
        <v/>
      </c>
      <c r="C7861">
        <f>IF(B7861&lt;P_3,3,IF(B7861&lt;P_3+P_4,4,5))</f>
        <v/>
      </c>
      <c r="D7861">
        <f>NORM.S.INV(RAND())</f>
        <v/>
      </c>
      <c r="E7861">
        <f>V0*EXP((rf-q_leak-0.5*sigma^2)*C7861+sigma*SQRT(C7861)*D7861)</f>
        <v/>
      </c>
      <c r="F7861">
        <f>SHL_face*(1+SHL_rate)^C7861</f>
        <v/>
      </c>
      <c r="G7861">
        <f>Pref_face*(1+Pref_rate)^C7861</f>
        <v/>
      </c>
      <c r="H7861">
        <f>MAX(E7861-F7861-G7861,0)</f>
        <v/>
      </c>
      <c r="I7861">
        <f>MIN(E7861,F7861+G7861)+(1-MgmtPct)*H7861</f>
        <v/>
      </c>
      <c r="J7861">
        <f>IF(I7861/SponsorCost&gt;=RatchetTrigger,1,0)</f>
        <v/>
      </c>
      <c r="K7861">
        <f>IF(J7861=1,MgmtPctRatchet,MgmtPct)</f>
        <v/>
      </c>
      <c r="L7861">
        <f>K7861*H7861</f>
        <v/>
      </c>
      <c r="M7861">
        <f>EXP(-rf*C7861)*L7861</f>
        <v/>
      </c>
      <c r="N7861">
        <f>EXP(-rf*C7861)*E7861</f>
        <v/>
      </c>
    </row>
    <row r="7862">
      <c r="A7862" t="n">
        <v>7854</v>
      </c>
      <c r="B7862">
        <f>RAND()</f>
        <v/>
      </c>
      <c r="C7862">
        <f>IF(B7862&lt;P_3,3,IF(B7862&lt;P_3+P_4,4,5))</f>
        <v/>
      </c>
      <c r="D7862">
        <f>NORM.S.INV(RAND())</f>
        <v/>
      </c>
      <c r="E7862">
        <f>V0*EXP((rf-q_leak-0.5*sigma^2)*C7862+sigma*SQRT(C7862)*D7862)</f>
        <v/>
      </c>
      <c r="F7862">
        <f>SHL_face*(1+SHL_rate)^C7862</f>
        <v/>
      </c>
      <c r="G7862">
        <f>Pref_face*(1+Pref_rate)^C7862</f>
        <v/>
      </c>
      <c r="H7862">
        <f>MAX(E7862-F7862-G7862,0)</f>
        <v/>
      </c>
      <c r="I7862">
        <f>MIN(E7862,F7862+G7862)+(1-MgmtPct)*H7862</f>
        <v/>
      </c>
      <c r="J7862">
        <f>IF(I7862/SponsorCost&gt;=RatchetTrigger,1,0)</f>
        <v/>
      </c>
      <c r="K7862">
        <f>IF(J7862=1,MgmtPctRatchet,MgmtPct)</f>
        <v/>
      </c>
      <c r="L7862">
        <f>K7862*H7862</f>
        <v/>
      </c>
      <c r="M7862">
        <f>EXP(-rf*C7862)*L7862</f>
        <v/>
      </c>
      <c r="N7862">
        <f>EXP(-rf*C7862)*E7862</f>
        <v/>
      </c>
    </row>
    <row r="7863">
      <c r="A7863" t="n">
        <v>7855</v>
      </c>
      <c r="B7863">
        <f>RAND()</f>
        <v/>
      </c>
      <c r="C7863">
        <f>IF(B7863&lt;P_3,3,IF(B7863&lt;P_3+P_4,4,5))</f>
        <v/>
      </c>
      <c r="D7863">
        <f>NORM.S.INV(RAND())</f>
        <v/>
      </c>
      <c r="E7863">
        <f>V0*EXP((rf-q_leak-0.5*sigma^2)*C7863+sigma*SQRT(C7863)*D7863)</f>
        <v/>
      </c>
      <c r="F7863">
        <f>SHL_face*(1+SHL_rate)^C7863</f>
        <v/>
      </c>
      <c r="G7863">
        <f>Pref_face*(1+Pref_rate)^C7863</f>
        <v/>
      </c>
      <c r="H7863">
        <f>MAX(E7863-F7863-G7863,0)</f>
        <v/>
      </c>
      <c r="I7863">
        <f>MIN(E7863,F7863+G7863)+(1-MgmtPct)*H7863</f>
        <v/>
      </c>
      <c r="J7863">
        <f>IF(I7863/SponsorCost&gt;=RatchetTrigger,1,0)</f>
        <v/>
      </c>
      <c r="K7863">
        <f>IF(J7863=1,MgmtPctRatchet,MgmtPct)</f>
        <v/>
      </c>
      <c r="L7863">
        <f>K7863*H7863</f>
        <v/>
      </c>
      <c r="M7863">
        <f>EXP(-rf*C7863)*L7863</f>
        <v/>
      </c>
      <c r="N7863">
        <f>EXP(-rf*C7863)*E7863</f>
        <v/>
      </c>
    </row>
    <row r="7864">
      <c r="A7864" t="n">
        <v>7856</v>
      </c>
      <c r="B7864">
        <f>RAND()</f>
        <v/>
      </c>
      <c r="C7864">
        <f>IF(B7864&lt;P_3,3,IF(B7864&lt;P_3+P_4,4,5))</f>
        <v/>
      </c>
      <c r="D7864">
        <f>NORM.S.INV(RAND())</f>
        <v/>
      </c>
      <c r="E7864">
        <f>V0*EXP((rf-q_leak-0.5*sigma^2)*C7864+sigma*SQRT(C7864)*D7864)</f>
        <v/>
      </c>
      <c r="F7864">
        <f>SHL_face*(1+SHL_rate)^C7864</f>
        <v/>
      </c>
      <c r="G7864">
        <f>Pref_face*(1+Pref_rate)^C7864</f>
        <v/>
      </c>
      <c r="H7864">
        <f>MAX(E7864-F7864-G7864,0)</f>
        <v/>
      </c>
      <c r="I7864">
        <f>MIN(E7864,F7864+G7864)+(1-MgmtPct)*H7864</f>
        <v/>
      </c>
      <c r="J7864">
        <f>IF(I7864/SponsorCost&gt;=RatchetTrigger,1,0)</f>
        <v/>
      </c>
      <c r="K7864">
        <f>IF(J7864=1,MgmtPctRatchet,MgmtPct)</f>
        <v/>
      </c>
      <c r="L7864">
        <f>K7864*H7864</f>
        <v/>
      </c>
      <c r="M7864">
        <f>EXP(-rf*C7864)*L7864</f>
        <v/>
      </c>
      <c r="N7864">
        <f>EXP(-rf*C7864)*E7864</f>
        <v/>
      </c>
    </row>
    <row r="7865">
      <c r="A7865" t="n">
        <v>7857</v>
      </c>
      <c r="B7865">
        <f>RAND()</f>
        <v/>
      </c>
      <c r="C7865">
        <f>IF(B7865&lt;P_3,3,IF(B7865&lt;P_3+P_4,4,5))</f>
        <v/>
      </c>
      <c r="D7865">
        <f>NORM.S.INV(RAND())</f>
        <v/>
      </c>
      <c r="E7865">
        <f>V0*EXP((rf-q_leak-0.5*sigma^2)*C7865+sigma*SQRT(C7865)*D7865)</f>
        <v/>
      </c>
      <c r="F7865">
        <f>SHL_face*(1+SHL_rate)^C7865</f>
        <v/>
      </c>
      <c r="G7865">
        <f>Pref_face*(1+Pref_rate)^C7865</f>
        <v/>
      </c>
      <c r="H7865">
        <f>MAX(E7865-F7865-G7865,0)</f>
        <v/>
      </c>
      <c r="I7865">
        <f>MIN(E7865,F7865+G7865)+(1-MgmtPct)*H7865</f>
        <v/>
      </c>
      <c r="J7865">
        <f>IF(I7865/SponsorCost&gt;=RatchetTrigger,1,0)</f>
        <v/>
      </c>
      <c r="K7865">
        <f>IF(J7865=1,MgmtPctRatchet,MgmtPct)</f>
        <v/>
      </c>
      <c r="L7865">
        <f>K7865*H7865</f>
        <v/>
      </c>
      <c r="M7865">
        <f>EXP(-rf*C7865)*L7865</f>
        <v/>
      </c>
      <c r="N7865">
        <f>EXP(-rf*C7865)*E7865</f>
        <v/>
      </c>
    </row>
    <row r="7866">
      <c r="A7866" t="n">
        <v>7858</v>
      </c>
      <c r="B7866">
        <f>RAND()</f>
        <v/>
      </c>
      <c r="C7866">
        <f>IF(B7866&lt;P_3,3,IF(B7866&lt;P_3+P_4,4,5))</f>
        <v/>
      </c>
      <c r="D7866">
        <f>NORM.S.INV(RAND())</f>
        <v/>
      </c>
      <c r="E7866">
        <f>V0*EXP((rf-q_leak-0.5*sigma^2)*C7866+sigma*SQRT(C7866)*D7866)</f>
        <v/>
      </c>
      <c r="F7866">
        <f>SHL_face*(1+SHL_rate)^C7866</f>
        <v/>
      </c>
      <c r="G7866">
        <f>Pref_face*(1+Pref_rate)^C7866</f>
        <v/>
      </c>
      <c r="H7866">
        <f>MAX(E7866-F7866-G7866,0)</f>
        <v/>
      </c>
      <c r="I7866">
        <f>MIN(E7866,F7866+G7866)+(1-MgmtPct)*H7866</f>
        <v/>
      </c>
      <c r="J7866">
        <f>IF(I7866/SponsorCost&gt;=RatchetTrigger,1,0)</f>
        <v/>
      </c>
      <c r="K7866">
        <f>IF(J7866=1,MgmtPctRatchet,MgmtPct)</f>
        <v/>
      </c>
      <c r="L7866">
        <f>K7866*H7866</f>
        <v/>
      </c>
      <c r="M7866">
        <f>EXP(-rf*C7866)*L7866</f>
        <v/>
      </c>
      <c r="N7866">
        <f>EXP(-rf*C7866)*E7866</f>
        <v/>
      </c>
    </row>
    <row r="7867">
      <c r="A7867" t="n">
        <v>7859</v>
      </c>
      <c r="B7867">
        <f>RAND()</f>
        <v/>
      </c>
      <c r="C7867">
        <f>IF(B7867&lt;P_3,3,IF(B7867&lt;P_3+P_4,4,5))</f>
        <v/>
      </c>
      <c r="D7867">
        <f>NORM.S.INV(RAND())</f>
        <v/>
      </c>
      <c r="E7867">
        <f>V0*EXP((rf-q_leak-0.5*sigma^2)*C7867+sigma*SQRT(C7867)*D7867)</f>
        <v/>
      </c>
      <c r="F7867">
        <f>SHL_face*(1+SHL_rate)^C7867</f>
        <v/>
      </c>
      <c r="G7867">
        <f>Pref_face*(1+Pref_rate)^C7867</f>
        <v/>
      </c>
      <c r="H7867">
        <f>MAX(E7867-F7867-G7867,0)</f>
        <v/>
      </c>
      <c r="I7867">
        <f>MIN(E7867,F7867+G7867)+(1-MgmtPct)*H7867</f>
        <v/>
      </c>
      <c r="J7867">
        <f>IF(I7867/SponsorCost&gt;=RatchetTrigger,1,0)</f>
        <v/>
      </c>
      <c r="K7867">
        <f>IF(J7867=1,MgmtPctRatchet,MgmtPct)</f>
        <v/>
      </c>
      <c r="L7867">
        <f>K7867*H7867</f>
        <v/>
      </c>
      <c r="M7867">
        <f>EXP(-rf*C7867)*L7867</f>
        <v/>
      </c>
      <c r="N7867">
        <f>EXP(-rf*C7867)*E7867</f>
        <v/>
      </c>
    </row>
    <row r="7868">
      <c r="A7868" t="n">
        <v>7860</v>
      </c>
      <c r="B7868">
        <f>RAND()</f>
        <v/>
      </c>
      <c r="C7868">
        <f>IF(B7868&lt;P_3,3,IF(B7868&lt;P_3+P_4,4,5))</f>
        <v/>
      </c>
      <c r="D7868">
        <f>NORM.S.INV(RAND())</f>
        <v/>
      </c>
      <c r="E7868">
        <f>V0*EXP((rf-q_leak-0.5*sigma^2)*C7868+sigma*SQRT(C7868)*D7868)</f>
        <v/>
      </c>
      <c r="F7868">
        <f>SHL_face*(1+SHL_rate)^C7868</f>
        <v/>
      </c>
      <c r="G7868">
        <f>Pref_face*(1+Pref_rate)^C7868</f>
        <v/>
      </c>
      <c r="H7868">
        <f>MAX(E7868-F7868-G7868,0)</f>
        <v/>
      </c>
      <c r="I7868">
        <f>MIN(E7868,F7868+G7868)+(1-MgmtPct)*H7868</f>
        <v/>
      </c>
      <c r="J7868">
        <f>IF(I7868/SponsorCost&gt;=RatchetTrigger,1,0)</f>
        <v/>
      </c>
      <c r="K7868">
        <f>IF(J7868=1,MgmtPctRatchet,MgmtPct)</f>
        <v/>
      </c>
      <c r="L7868">
        <f>K7868*H7868</f>
        <v/>
      </c>
      <c r="M7868">
        <f>EXP(-rf*C7868)*L7868</f>
        <v/>
      </c>
      <c r="N7868">
        <f>EXP(-rf*C7868)*E7868</f>
        <v/>
      </c>
    </row>
    <row r="7869">
      <c r="A7869" t="n">
        <v>7861</v>
      </c>
      <c r="B7869">
        <f>RAND()</f>
        <v/>
      </c>
      <c r="C7869">
        <f>IF(B7869&lt;P_3,3,IF(B7869&lt;P_3+P_4,4,5))</f>
        <v/>
      </c>
      <c r="D7869">
        <f>NORM.S.INV(RAND())</f>
        <v/>
      </c>
      <c r="E7869">
        <f>V0*EXP((rf-q_leak-0.5*sigma^2)*C7869+sigma*SQRT(C7869)*D7869)</f>
        <v/>
      </c>
      <c r="F7869">
        <f>SHL_face*(1+SHL_rate)^C7869</f>
        <v/>
      </c>
      <c r="G7869">
        <f>Pref_face*(1+Pref_rate)^C7869</f>
        <v/>
      </c>
      <c r="H7869">
        <f>MAX(E7869-F7869-G7869,0)</f>
        <v/>
      </c>
      <c r="I7869">
        <f>MIN(E7869,F7869+G7869)+(1-MgmtPct)*H7869</f>
        <v/>
      </c>
      <c r="J7869">
        <f>IF(I7869/SponsorCost&gt;=RatchetTrigger,1,0)</f>
        <v/>
      </c>
      <c r="K7869">
        <f>IF(J7869=1,MgmtPctRatchet,MgmtPct)</f>
        <v/>
      </c>
      <c r="L7869">
        <f>K7869*H7869</f>
        <v/>
      </c>
      <c r="M7869">
        <f>EXP(-rf*C7869)*L7869</f>
        <v/>
      </c>
      <c r="N7869">
        <f>EXP(-rf*C7869)*E7869</f>
        <v/>
      </c>
    </row>
    <row r="7870">
      <c r="A7870" t="n">
        <v>7862</v>
      </c>
      <c r="B7870">
        <f>RAND()</f>
        <v/>
      </c>
      <c r="C7870">
        <f>IF(B7870&lt;P_3,3,IF(B7870&lt;P_3+P_4,4,5))</f>
        <v/>
      </c>
      <c r="D7870">
        <f>NORM.S.INV(RAND())</f>
        <v/>
      </c>
      <c r="E7870">
        <f>V0*EXP((rf-q_leak-0.5*sigma^2)*C7870+sigma*SQRT(C7870)*D7870)</f>
        <v/>
      </c>
      <c r="F7870">
        <f>SHL_face*(1+SHL_rate)^C7870</f>
        <v/>
      </c>
      <c r="G7870">
        <f>Pref_face*(1+Pref_rate)^C7870</f>
        <v/>
      </c>
      <c r="H7870">
        <f>MAX(E7870-F7870-G7870,0)</f>
        <v/>
      </c>
      <c r="I7870">
        <f>MIN(E7870,F7870+G7870)+(1-MgmtPct)*H7870</f>
        <v/>
      </c>
      <c r="J7870">
        <f>IF(I7870/SponsorCost&gt;=RatchetTrigger,1,0)</f>
        <v/>
      </c>
      <c r="K7870">
        <f>IF(J7870=1,MgmtPctRatchet,MgmtPct)</f>
        <v/>
      </c>
      <c r="L7870">
        <f>K7870*H7870</f>
        <v/>
      </c>
      <c r="M7870">
        <f>EXP(-rf*C7870)*L7870</f>
        <v/>
      </c>
      <c r="N7870">
        <f>EXP(-rf*C7870)*E7870</f>
        <v/>
      </c>
    </row>
    <row r="7871">
      <c r="A7871" t="n">
        <v>7863</v>
      </c>
      <c r="B7871">
        <f>RAND()</f>
        <v/>
      </c>
      <c r="C7871">
        <f>IF(B7871&lt;P_3,3,IF(B7871&lt;P_3+P_4,4,5))</f>
        <v/>
      </c>
      <c r="D7871">
        <f>NORM.S.INV(RAND())</f>
        <v/>
      </c>
      <c r="E7871">
        <f>V0*EXP((rf-q_leak-0.5*sigma^2)*C7871+sigma*SQRT(C7871)*D7871)</f>
        <v/>
      </c>
      <c r="F7871">
        <f>SHL_face*(1+SHL_rate)^C7871</f>
        <v/>
      </c>
      <c r="G7871">
        <f>Pref_face*(1+Pref_rate)^C7871</f>
        <v/>
      </c>
      <c r="H7871">
        <f>MAX(E7871-F7871-G7871,0)</f>
        <v/>
      </c>
      <c r="I7871">
        <f>MIN(E7871,F7871+G7871)+(1-MgmtPct)*H7871</f>
        <v/>
      </c>
      <c r="J7871">
        <f>IF(I7871/SponsorCost&gt;=RatchetTrigger,1,0)</f>
        <v/>
      </c>
      <c r="K7871">
        <f>IF(J7871=1,MgmtPctRatchet,MgmtPct)</f>
        <v/>
      </c>
      <c r="L7871">
        <f>K7871*H7871</f>
        <v/>
      </c>
      <c r="M7871">
        <f>EXP(-rf*C7871)*L7871</f>
        <v/>
      </c>
      <c r="N7871">
        <f>EXP(-rf*C7871)*E7871</f>
        <v/>
      </c>
    </row>
    <row r="7872">
      <c r="A7872" t="n">
        <v>7864</v>
      </c>
      <c r="B7872">
        <f>RAND()</f>
        <v/>
      </c>
      <c r="C7872">
        <f>IF(B7872&lt;P_3,3,IF(B7872&lt;P_3+P_4,4,5))</f>
        <v/>
      </c>
      <c r="D7872">
        <f>NORM.S.INV(RAND())</f>
        <v/>
      </c>
      <c r="E7872">
        <f>V0*EXP((rf-q_leak-0.5*sigma^2)*C7872+sigma*SQRT(C7872)*D7872)</f>
        <v/>
      </c>
      <c r="F7872">
        <f>SHL_face*(1+SHL_rate)^C7872</f>
        <v/>
      </c>
      <c r="G7872">
        <f>Pref_face*(1+Pref_rate)^C7872</f>
        <v/>
      </c>
      <c r="H7872">
        <f>MAX(E7872-F7872-G7872,0)</f>
        <v/>
      </c>
      <c r="I7872">
        <f>MIN(E7872,F7872+G7872)+(1-MgmtPct)*H7872</f>
        <v/>
      </c>
      <c r="J7872">
        <f>IF(I7872/SponsorCost&gt;=RatchetTrigger,1,0)</f>
        <v/>
      </c>
      <c r="K7872">
        <f>IF(J7872=1,MgmtPctRatchet,MgmtPct)</f>
        <v/>
      </c>
      <c r="L7872">
        <f>K7872*H7872</f>
        <v/>
      </c>
      <c r="M7872">
        <f>EXP(-rf*C7872)*L7872</f>
        <v/>
      </c>
      <c r="N7872">
        <f>EXP(-rf*C7872)*E7872</f>
        <v/>
      </c>
    </row>
    <row r="7873">
      <c r="A7873" t="n">
        <v>7865</v>
      </c>
      <c r="B7873">
        <f>RAND()</f>
        <v/>
      </c>
      <c r="C7873">
        <f>IF(B7873&lt;P_3,3,IF(B7873&lt;P_3+P_4,4,5))</f>
        <v/>
      </c>
      <c r="D7873">
        <f>NORM.S.INV(RAND())</f>
        <v/>
      </c>
      <c r="E7873">
        <f>V0*EXP((rf-q_leak-0.5*sigma^2)*C7873+sigma*SQRT(C7873)*D7873)</f>
        <v/>
      </c>
      <c r="F7873">
        <f>SHL_face*(1+SHL_rate)^C7873</f>
        <v/>
      </c>
      <c r="G7873">
        <f>Pref_face*(1+Pref_rate)^C7873</f>
        <v/>
      </c>
      <c r="H7873">
        <f>MAX(E7873-F7873-G7873,0)</f>
        <v/>
      </c>
      <c r="I7873">
        <f>MIN(E7873,F7873+G7873)+(1-MgmtPct)*H7873</f>
        <v/>
      </c>
      <c r="J7873">
        <f>IF(I7873/SponsorCost&gt;=RatchetTrigger,1,0)</f>
        <v/>
      </c>
      <c r="K7873">
        <f>IF(J7873=1,MgmtPctRatchet,MgmtPct)</f>
        <v/>
      </c>
      <c r="L7873">
        <f>K7873*H7873</f>
        <v/>
      </c>
      <c r="M7873">
        <f>EXP(-rf*C7873)*L7873</f>
        <v/>
      </c>
      <c r="N7873">
        <f>EXP(-rf*C7873)*E7873</f>
        <v/>
      </c>
    </row>
    <row r="7874">
      <c r="A7874" t="n">
        <v>7866</v>
      </c>
      <c r="B7874">
        <f>RAND()</f>
        <v/>
      </c>
      <c r="C7874">
        <f>IF(B7874&lt;P_3,3,IF(B7874&lt;P_3+P_4,4,5))</f>
        <v/>
      </c>
      <c r="D7874">
        <f>NORM.S.INV(RAND())</f>
        <v/>
      </c>
      <c r="E7874">
        <f>V0*EXP((rf-q_leak-0.5*sigma^2)*C7874+sigma*SQRT(C7874)*D7874)</f>
        <v/>
      </c>
      <c r="F7874">
        <f>SHL_face*(1+SHL_rate)^C7874</f>
        <v/>
      </c>
      <c r="G7874">
        <f>Pref_face*(1+Pref_rate)^C7874</f>
        <v/>
      </c>
      <c r="H7874">
        <f>MAX(E7874-F7874-G7874,0)</f>
        <v/>
      </c>
      <c r="I7874">
        <f>MIN(E7874,F7874+G7874)+(1-MgmtPct)*H7874</f>
        <v/>
      </c>
      <c r="J7874">
        <f>IF(I7874/SponsorCost&gt;=RatchetTrigger,1,0)</f>
        <v/>
      </c>
      <c r="K7874">
        <f>IF(J7874=1,MgmtPctRatchet,MgmtPct)</f>
        <v/>
      </c>
      <c r="L7874">
        <f>K7874*H7874</f>
        <v/>
      </c>
      <c r="M7874">
        <f>EXP(-rf*C7874)*L7874</f>
        <v/>
      </c>
      <c r="N7874">
        <f>EXP(-rf*C7874)*E7874</f>
        <v/>
      </c>
    </row>
    <row r="7875">
      <c r="A7875" t="n">
        <v>7867</v>
      </c>
      <c r="B7875">
        <f>RAND()</f>
        <v/>
      </c>
      <c r="C7875">
        <f>IF(B7875&lt;P_3,3,IF(B7875&lt;P_3+P_4,4,5))</f>
        <v/>
      </c>
      <c r="D7875">
        <f>NORM.S.INV(RAND())</f>
        <v/>
      </c>
      <c r="E7875">
        <f>V0*EXP((rf-q_leak-0.5*sigma^2)*C7875+sigma*SQRT(C7875)*D7875)</f>
        <v/>
      </c>
      <c r="F7875">
        <f>SHL_face*(1+SHL_rate)^C7875</f>
        <v/>
      </c>
      <c r="G7875">
        <f>Pref_face*(1+Pref_rate)^C7875</f>
        <v/>
      </c>
      <c r="H7875">
        <f>MAX(E7875-F7875-G7875,0)</f>
        <v/>
      </c>
      <c r="I7875">
        <f>MIN(E7875,F7875+G7875)+(1-MgmtPct)*H7875</f>
        <v/>
      </c>
      <c r="J7875">
        <f>IF(I7875/SponsorCost&gt;=RatchetTrigger,1,0)</f>
        <v/>
      </c>
      <c r="K7875">
        <f>IF(J7875=1,MgmtPctRatchet,MgmtPct)</f>
        <v/>
      </c>
      <c r="L7875">
        <f>K7875*H7875</f>
        <v/>
      </c>
      <c r="M7875">
        <f>EXP(-rf*C7875)*L7875</f>
        <v/>
      </c>
      <c r="N7875">
        <f>EXP(-rf*C7875)*E7875</f>
        <v/>
      </c>
    </row>
    <row r="7876">
      <c r="A7876" t="n">
        <v>7868</v>
      </c>
      <c r="B7876">
        <f>RAND()</f>
        <v/>
      </c>
      <c r="C7876">
        <f>IF(B7876&lt;P_3,3,IF(B7876&lt;P_3+P_4,4,5))</f>
        <v/>
      </c>
      <c r="D7876">
        <f>NORM.S.INV(RAND())</f>
        <v/>
      </c>
      <c r="E7876">
        <f>V0*EXP((rf-q_leak-0.5*sigma^2)*C7876+sigma*SQRT(C7876)*D7876)</f>
        <v/>
      </c>
      <c r="F7876">
        <f>SHL_face*(1+SHL_rate)^C7876</f>
        <v/>
      </c>
      <c r="G7876">
        <f>Pref_face*(1+Pref_rate)^C7876</f>
        <v/>
      </c>
      <c r="H7876">
        <f>MAX(E7876-F7876-G7876,0)</f>
        <v/>
      </c>
      <c r="I7876">
        <f>MIN(E7876,F7876+G7876)+(1-MgmtPct)*H7876</f>
        <v/>
      </c>
      <c r="J7876">
        <f>IF(I7876/SponsorCost&gt;=RatchetTrigger,1,0)</f>
        <v/>
      </c>
      <c r="K7876">
        <f>IF(J7876=1,MgmtPctRatchet,MgmtPct)</f>
        <v/>
      </c>
      <c r="L7876">
        <f>K7876*H7876</f>
        <v/>
      </c>
      <c r="M7876">
        <f>EXP(-rf*C7876)*L7876</f>
        <v/>
      </c>
      <c r="N7876">
        <f>EXP(-rf*C7876)*E7876</f>
        <v/>
      </c>
    </row>
    <row r="7877">
      <c r="A7877" t="n">
        <v>7869</v>
      </c>
      <c r="B7877">
        <f>RAND()</f>
        <v/>
      </c>
      <c r="C7877">
        <f>IF(B7877&lt;P_3,3,IF(B7877&lt;P_3+P_4,4,5))</f>
        <v/>
      </c>
      <c r="D7877">
        <f>NORM.S.INV(RAND())</f>
        <v/>
      </c>
      <c r="E7877">
        <f>V0*EXP((rf-q_leak-0.5*sigma^2)*C7877+sigma*SQRT(C7877)*D7877)</f>
        <v/>
      </c>
      <c r="F7877">
        <f>SHL_face*(1+SHL_rate)^C7877</f>
        <v/>
      </c>
      <c r="G7877">
        <f>Pref_face*(1+Pref_rate)^C7877</f>
        <v/>
      </c>
      <c r="H7877">
        <f>MAX(E7877-F7877-G7877,0)</f>
        <v/>
      </c>
      <c r="I7877">
        <f>MIN(E7877,F7877+G7877)+(1-MgmtPct)*H7877</f>
        <v/>
      </c>
      <c r="J7877">
        <f>IF(I7877/SponsorCost&gt;=RatchetTrigger,1,0)</f>
        <v/>
      </c>
      <c r="K7877">
        <f>IF(J7877=1,MgmtPctRatchet,MgmtPct)</f>
        <v/>
      </c>
      <c r="L7877">
        <f>K7877*H7877</f>
        <v/>
      </c>
      <c r="M7877">
        <f>EXP(-rf*C7877)*L7877</f>
        <v/>
      </c>
      <c r="N7877">
        <f>EXP(-rf*C7877)*E7877</f>
        <v/>
      </c>
    </row>
    <row r="7878">
      <c r="A7878" t="n">
        <v>7870</v>
      </c>
      <c r="B7878">
        <f>RAND()</f>
        <v/>
      </c>
      <c r="C7878">
        <f>IF(B7878&lt;P_3,3,IF(B7878&lt;P_3+P_4,4,5))</f>
        <v/>
      </c>
      <c r="D7878">
        <f>NORM.S.INV(RAND())</f>
        <v/>
      </c>
      <c r="E7878">
        <f>V0*EXP((rf-q_leak-0.5*sigma^2)*C7878+sigma*SQRT(C7878)*D7878)</f>
        <v/>
      </c>
      <c r="F7878">
        <f>SHL_face*(1+SHL_rate)^C7878</f>
        <v/>
      </c>
      <c r="G7878">
        <f>Pref_face*(1+Pref_rate)^C7878</f>
        <v/>
      </c>
      <c r="H7878">
        <f>MAX(E7878-F7878-G7878,0)</f>
        <v/>
      </c>
      <c r="I7878">
        <f>MIN(E7878,F7878+G7878)+(1-MgmtPct)*H7878</f>
        <v/>
      </c>
      <c r="J7878">
        <f>IF(I7878/SponsorCost&gt;=RatchetTrigger,1,0)</f>
        <v/>
      </c>
      <c r="K7878">
        <f>IF(J7878=1,MgmtPctRatchet,MgmtPct)</f>
        <v/>
      </c>
      <c r="L7878">
        <f>K7878*H7878</f>
        <v/>
      </c>
      <c r="M7878">
        <f>EXP(-rf*C7878)*L7878</f>
        <v/>
      </c>
      <c r="N7878">
        <f>EXP(-rf*C7878)*E7878</f>
        <v/>
      </c>
    </row>
    <row r="7879">
      <c r="A7879" t="n">
        <v>7871</v>
      </c>
      <c r="B7879">
        <f>RAND()</f>
        <v/>
      </c>
      <c r="C7879">
        <f>IF(B7879&lt;P_3,3,IF(B7879&lt;P_3+P_4,4,5))</f>
        <v/>
      </c>
      <c r="D7879">
        <f>NORM.S.INV(RAND())</f>
        <v/>
      </c>
      <c r="E7879">
        <f>V0*EXP((rf-q_leak-0.5*sigma^2)*C7879+sigma*SQRT(C7879)*D7879)</f>
        <v/>
      </c>
      <c r="F7879">
        <f>SHL_face*(1+SHL_rate)^C7879</f>
        <v/>
      </c>
      <c r="G7879">
        <f>Pref_face*(1+Pref_rate)^C7879</f>
        <v/>
      </c>
      <c r="H7879">
        <f>MAX(E7879-F7879-G7879,0)</f>
        <v/>
      </c>
      <c r="I7879">
        <f>MIN(E7879,F7879+G7879)+(1-MgmtPct)*H7879</f>
        <v/>
      </c>
      <c r="J7879">
        <f>IF(I7879/SponsorCost&gt;=RatchetTrigger,1,0)</f>
        <v/>
      </c>
      <c r="K7879">
        <f>IF(J7879=1,MgmtPctRatchet,MgmtPct)</f>
        <v/>
      </c>
      <c r="L7879">
        <f>K7879*H7879</f>
        <v/>
      </c>
      <c r="M7879">
        <f>EXP(-rf*C7879)*L7879</f>
        <v/>
      </c>
      <c r="N7879">
        <f>EXP(-rf*C7879)*E7879</f>
        <v/>
      </c>
    </row>
    <row r="7880">
      <c r="A7880" t="n">
        <v>7872</v>
      </c>
      <c r="B7880">
        <f>RAND()</f>
        <v/>
      </c>
      <c r="C7880">
        <f>IF(B7880&lt;P_3,3,IF(B7880&lt;P_3+P_4,4,5))</f>
        <v/>
      </c>
      <c r="D7880">
        <f>NORM.S.INV(RAND())</f>
        <v/>
      </c>
      <c r="E7880">
        <f>V0*EXP((rf-q_leak-0.5*sigma^2)*C7880+sigma*SQRT(C7880)*D7880)</f>
        <v/>
      </c>
      <c r="F7880">
        <f>SHL_face*(1+SHL_rate)^C7880</f>
        <v/>
      </c>
      <c r="G7880">
        <f>Pref_face*(1+Pref_rate)^C7880</f>
        <v/>
      </c>
      <c r="H7880">
        <f>MAX(E7880-F7880-G7880,0)</f>
        <v/>
      </c>
      <c r="I7880">
        <f>MIN(E7880,F7880+G7880)+(1-MgmtPct)*H7880</f>
        <v/>
      </c>
      <c r="J7880">
        <f>IF(I7880/SponsorCost&gt;=RatchetTrigger,1,0)</f>
        <v/>
      </c>
      <c r="K7880">
        <f>IF(J7880=1,MgmtPctRatchet,MgmtPct)</f>
        <v/>
      </c>
      <c r="L7880">
        <f>K7880*H7880</f>
        <v/>
      </c>
      <c r="M7880">
        <f>EXP(-rf*C7880)*L7880</f>
        <v/>
      </c>
      <c r="N7880">
        <f>EXP(-rf*C7880)*E7880</f>
        <v/>
      </c>
    </row>
    <row r="7881">
      <c r="A7881" t="n">
        <v>7873</v>
      </c>
      <c r="B7881">
        <f>RAND()</f>
        <v/>
      </c>
      <c r="C7881">
        <f>IF(B7881&lt;P_3,3,IF(B7881&lt;P_3+P_4,4,5))</f>
        <v/>
      </c>
      <c r="D7881">
        <f>NORM.S.INV(RAND())</f>
        <v/>
      </c>
      <c r="E7881">
        <f>V0*EXP((rf-q_leak-0.5*sigma^2)*C7881+sigma*SQRT(C7881)*D7881)</f>
        <v/>
      </c>
      <c r="F7881">
        <f>SHL_face*(1+SHL_rate)^C7881</f>
        <v/>
      </c>
      <c r="G7881">
        <f>Pref_face*(1+Pref_rate)^C7881</f>
        <v/>
      </c>
      <c r="H7881">
        <f>MAX(E7881-F7881-G7881,0)</f>
        <v/>
      </c>
      <c r="I7881">
        <f>MIN(E7881,F7881+G7881)+(1-MgmtPct)*H7881</f>
        <v/>
      </c>
      <c r="J7881">
        <f>IF(I7881/SponsorCost&gt;=RatchetTrigger,1,0)</f>
        <v/>
      </c>
      <c r="K7881">
        <f>IF(J7881=1,MgmtPctRatchet,MgmtPct)</f>
        <v/>
      </c>
      <c r="L7881">
        <f>K7881*H7881</f>
        <v/>
      </c>
      <c r="M7881">
        <f>EXP(-rf*C7881)*L7881</f>
        <v/>
      </c>
      <c r="N7881">
        <f>EXP(-rf*C7881)*E7881</f>
        <v/>
      </c>
    </row>
    <row r="7882">
      <c r="A7882" t="n">
        <v>7874</v>
      </c>
      <c r="B7882">
        <f>RAND()</f>
        <v/>
      </c>
      <c r="C7882">
        <f>IF(B7882&lt;P_3,3,IF(B7882&lt;P_3+P_4,4,5))</f>
        <v/>
      </c>
      <c r="D7882">
        <f>NORM.S.INV(RAND())</f>
        <v/>
      </c>
      <c r="E7882">
        <f>V0*EXP((rf-q_leak-0.5*sigma^2)*C7882+sigma*SQRT(C7882)*D7882)</f>
        <v/>
      </c>
      <c r="F7882">
        <f>SHL_face*(1+SHL_rate)^C7882</f>
        <v/>
      </c>
      <c r="G7882">
        <f>Pref_face*(1+Pref_rate)^C7882</f>
        <v/>
      </c>
      <c r="H7882">
        <f>MAX(E7882-F7882-G7882,0)</f>
        <v/>
      </c>
      <c r="I7882">
        <f>MIN(E7882,F7882+G7882)+(1-MgmtPct)*H7882</f>
        <v/>
      </c>
      <c r="J7882">
        <f>IF(I7882/SponsorCost&gt;=RatchetTrigger,1,0)</f>
        <v/>
      </c>
      <c r="K7882">
        <f>IF(J7882=1,MgmtPctRatchet,MgmtPct)</f>
        <v/>
      </c>
      <c r="L7882">
        <f>K7882*H7882</f>
        <v/>
      </c>
      <c r="M7882">
        <f>EXP(-rf*C7882)*L7882</f>
        <v/>
      </c>
      <c r="N7882">
        <f>EXP(-rf*C7882)*E7882</f>
        <v/>
      </c>
    </row>
    <row r="7883">
      <c r="A7883" t="n">
        <v>7875</v>
      </c>
      <c r="B7883">
        <f>RAND()</f>
        <v/>
      </c>
      <c r="C7883">
        <f>IF(B7883&lt;P_3,3,IF(B7883&lt;P_3+P_4,4,5))</f>
        <v/>
      </c>
      <c r="D7883">
        <f>NORM.S.INV(RAND())</f>
        <v/>
      </c>
      <c r="E7883">
        <f>V0*EXP((rf-q_leak-0.5*sigma^2)*C7883+sigma*SQRT(C7883)*D7883)</f>
        <v/>
      </c>
      <c r="F7883">
        <f>SHL_face*(1+SHL_rate)^C7883</f>
        <v/>
      </c>
      <c r="G7883">
        <f>Pref_face*(1+Pref_rate)^C7883</f>
        <v/>
      </c>
      <c r="H7883">
        <f>MAX(E7883-F7883-G7883,0)</f>
        <v/>
      </c>
      <c r="I7883">
        <f>MIN(E7883,F7883+G7883)+(1-MgmtPct)*H7883</f>
        <v/>
      </c>
      <c r="J7883">
        <f>IF(I7883/SponsorCost&gt;=RatchetTrigger,1,0)</f>
        <v/>
      </c>
      <c r="K7883">
        <f>IF(J7883=1,MgmtPctRatchet,MgmtPct)</f>
        <v/>
      </c>
      <c r="L7883">
        <f>K7883*H7883</f>
        <v/>
      </c>
      <c r="M7883">
        <f>EXP(-rf*C7883)*L7883</f>
        <v/>
      </c>
      <c r="N7883">
        <f>EXP(-rf*C7883)*E7883</f>
        <v/>
      </c>
    </row>
    <row r="7884">
      <c r="A7884" t="n">
        <v>7876</v>
      </c>
      <c r="B7884">
        <f>RAND()</f>
        <v/>
      </c>
      <c r="C7884">
        <f>IF(B7884&lt;P_3,3,IF(B7884&lt;P_3+P_4,4,5))</f>
        <v/>
      </c>
      <c r="D7884">
        <f>NORM.S.INV(RAND())</f>
        <v/>
      </c>
      <c r="E7884">
        <f>V0*EXP((rf-q_leak-0.5*sigma^2)*C7884+sigma*SQRT(C7884)*D7884)</f>
        <v/>
      </c>
      <c r="F7884">
        <f>SHL_face*(1+SHL_rate)^C7884</f>
        <v/>
      </c>
      <c r="G7884">
        <f>Pref_face*(1+Pref_rate)^C7884</f>
        <v/>
      </c>
      <c r="H7884">
        <f>MAX(E7884-F7884-G7884,0)</f>
        <v/>
      </c>
      <c r="I7884">
        <f>MIN(E7884,F7884+G7884)+(1-MgmtPct)*H7884</f>
        <v/>
      </c>
      <c r="J7884">
        <f>IF(I7884/SponsorCost&gt;=RatchetTrigger,1,0)</f>
        <v/>
      </c>
      <c r="K7884">
        <f>IF(J7884=1,MgmtPctRatchet,MgmtPct)</f>
        <v/>
      </c>
      <c r="L7884">
        <f>K7884*H7884</f>
        <v/>
      </c>
      <c r="M7884">
        <f>EXP(-rf*C7884)*L7884</f>
        <v/>
      </c>
      <c r="N7884">
        <f>EXP(-rf*C7884)*E7884</f>
        <v/>
      </c>
    </row>
    <row r="7885">
      <c r="A7885" t="n">
        <v>7877</v>
      </c>
      <c r="B7885">
        <f>RAND()</f>
        <v/>
      </c>
      <c r="C7885">
        <f>IF(B7885&lt;P_3,3,IF(B7885&lt;P_3+P_4,4,5))</f>
        <v/>
      </c>
      <c r="D7885">
        <f>NORM.S.INV(RAND())</f>
        <v/>
      </c>
      <c r="E7885">
        <f>V0*EXP((rf-q_leak-0.5*sigma^2)*C7885+sigma*SQRT(C7885)*D7885)</f>
        <v/>
      </c>
      <c r="F7885">
        <f>SHL_face*(1+SHL_rate)^C7885</f>
        <v/>
      </c>
      <c r="G7885">
        <f>Pref_face*(1+Pref_rate)^C7885</f>
        <v/>
      </c>
      <c r="H7885">
        <f>MAX(E7885-F7885-G7885,0)</f>
        <v/>
      </c>
      <c r="I7885">
        <f>MIN(E7885,F7885+G7885)+(1-MgmtPct)*H7885</f>
        <v/>
      </c>
      <c r="J7885">
        <f>IF(I7885/SponsorCost&gt;=RatchetTrigger,1,0)</f>
        <v/>
      </c>
      <c r="K7885">
        <f>IF(J7885=1,MgmtPctRatchet,MgmtPct)</f>
        <v/>
      </c>
      <c r="L7885">
        <f>K7885*H7885</f>
        <v/>
      </c>
      <c r="M7885">
        <f>EXP(-rf*C7885)*L7885</f>
        <v/>
      </c>
      <c r="N7885">
        <f>EXP(-rf*C7885)*E7885</f>
        <v/>
      </c>
    </row>
    <row r="7886">
      <c r="A7886" t="n">
        <v>7878</v>
      </c>
      <c r="B7886">
        <f>RAND()</f>
        <v/>
      </c>
      <c r="C7886">
        <f>IF(B7886&lt;P_3,3,IF(B7886&lt;P_3+P_4,4,5))</f>
        <v/>
      </c>
      <c r="D7886">
        <f>NORM.S.INV(RAND())</f>
        <v/>
      </c>
      <c r="E7886">
        <f>V0*EXP((rf-q_leak-0.5*sigma^2)*C7886+sigma*SQRT(C7886)*D7886)</f>
        <v/>
      </c>
      <c r="F7886">
        <f>SHL_face*(1+SHL_rate)^C7886</f>
        <v/>
      </c>
      <c r="G7886">
        <f>Pref_face*(1+Pref_rate)^C7886</f>
        <v/>
      </c>
      <c r="H7886">
        <f>MAX(E7886-F7886-G7886,0)</f>
        <v/>
      </c>
      <c r="I7886">
        <f>MIN(E7886,F7886+G7886)+(1-MgmtPct)*H7886</f>
        <v/>
      </c>
      <c r="J7886">
        <f>IF(I7886/SponsorCost&gt;=RatchetTrigger,1,0)</f>
        <v/>
      </c>
      <c r="K7886">
        <f>IF(J7886=1,MgmtPctRatchet,MgmtPct)</f>
        <v/>
      </c>
      <c r="L7886">
        <f>K7886*H7886</f>
        <v/>
      </c>
      <c r="M7886">
        <f>EXP(-rf*C7886)*L7886</f>
        <v/>
      </c>
      <c r="N7886">
        <f>EXP(-rf*C7886)*E7886</f>
        <v/>
      </c>
    </row>
    <row r="7887">
      <c r="A7887" t="n">
        <v>7879</v>
      </c>
      <c r="B7887">
        <f>RAND()</f>
        <v/>
      </c>
      <c r="C7887">
        <f>IF(B7887&lt;P_3,3,IF(B7887&lt;P_3+P_4,4,5))</f>
        <v/>
      </c>
      <c r="D7887">
        <f>NORM.S.INV(RAND())</f>
        <v/>
      </c>
      <c r="E7887">
        <f>V0*EXP((rf-q_leak-0.5*sigma^2)*C7887+sigma*SQRT(C7887)*D7887)</f>
        <v/>
      </c>
      <c r="F7887">
        <f>SHL_face*(1+SHL_rate)^C7887</f>
        <v/>
      </c>
      <c r="G7887">
        <f>Pref_face*(1+Pref_rate)^C7887</f>
        <v/>
      </c>
      <c r="H7887">
        <f>MAX(E7887-F7887-G7887,0)</f>
        <v/>
      </c>
      <c r="I7887">
        <f>MIN(E7887,F7887+G7887)+(1-MgmtPct)*H7887</f>
        <v/>
      </c>
      <c r="J7887">
        <f>IF(I7887/SponsorCost&gt;=RatchetTrigger,1,0)</f>
        <v/>
      </c>
      <c r="K7887">
        <f>IF(J7887=1,MgmtPctRatchet,MgmtPct)</f>
        <v/>
      </c>
      <c r="L7887">
        <f>K7887*H7887</f>
        <v/>
      </c>
      <c r="M7887">
        <f>EXP(-rf*C7887)*L7887</f>
        <v/>
      </c>
      <c r="N7887">
        <f>EXP(-rf*C7887)*E7887</f>
        <v/>
      </c>
    </row>
    <row r="7888">
      <c r="A7888" t="n">
        <v>7880</v>
      </c>
      <c r="B7888">
        <f>RAND()</f>
        <v/>
      </c>
      <c r="C7888">
        <f>IF(B7888&lt;P_3,3,IF(B7888&lt;P_3+P_4,4,5))</f>
        <v/>
      </c>
      <c r="D7888">
        <f>NORM.S.INV(RAND())</f>
        <v/>
      </c>
      <c r="E7888">
        <f>V0*EXP((rf-q_leak-0.5*sigma^2)*C7888+sigma*SQRT(C7888)*D7888)</f>
        <v/>
      </c>
      <c r="F7888">
        <f>SHL_face*(1+SHL_rate)^C7888</f>
        <v/>
      </c>
      <c r="G7888">
        <f>Pref_face*(1+Pref_rate)^C7888</f>
        <v/>
      </c>
      <c r="H7888">
        <f>MAX(E7888-F7888-G7888,0)</f>
        <v/>
      </c>
      <c r="I7888">
        <f>MIN(E7888,F7888+G7888)+(1-MgmtPct)*H7888</f>
        <v/>
      </c>
      <c r="J7888">
        <f>IF(I7888/SponsorCost&gt;=RatchetTrigger,1,0)</f>
        <v/>
      </c>
      <c r="K7888">
        <f>IF(J7888=1,MgmtPctRatchet,MgmtPct)</f>
        <v/>
      </c>
      <c r="L7888">
        <f>K7888*H7888</f>
        <v/>
      </c>
      <c r="M7888">
        <f>EXP(-rf*C7888)*L7888</f>
        <v/>
      </c>
      <c r="N7888">
        <f>EXP(-rf*C7888)*E7888</f>
        <v/>
      </c>
    </row>
    <row r="7889">
      <c r="A7889" t="n">
        <v>7881</v>
      </c>
      <c r="B7889">
        <f>RAND()</f>
        <v/>
      </c>
      <c r="C7889">
        <f>IF(B7889&lt;P_3,3,IF(B7889&lt;P_3+P_4,4,5))</f>
        <v/>
      </c>
      <c r="D7889">
        <f>NORM.S.INV(RAND())</f>
        <v/>
      </c>
      <c r="E7889">
        <f>V0*EXP((rf-q_leak-0.5*sigma^2)*C7889+sigma*SQRT(C7889)*D7889)</f>
        <v/>
      </c>
      <c r="F7889">
        <f>SHL_face*(1+SHL_rate)^C7889</f>
        <v/>
      </c>
      <c r="G7889">
        <f>Pref_face*(1+Pref_rate)^C7889</f>
        <v/>
      </c>
      <c r="H7889">
        <f>MAX(E7889-F7889-G7889,0)</f>
        <v/>
      </c>
      <c r="I7889">
        <f>MIN(E7889,F7889+G7889)+(1-MgmtPct)*H7889</f>
        <v/>
      </c>
      <c r="J7889">
        <f>IF(I7889/SponsorCost&gt;=RatchetTrigger,1,0)</f>
        <v/>
      </c>
      <c r="K7889">
        <f>IF(J7889=1,MgmtPctRatchet,MgmtPct)</f>
        <v/>
      </c>
      <c r="L7889">
        <f>K7889*H7889</f>
        <v/>
      </c>
      <c r="M7889">
        <f>EXP(-rf*C7889)*L7889</f>
        <v/>
      </c>
      <c r="N7889">
        <f>EXP(-rf*C7889)*E7889</f>
        <v/>
      </c>
    </row>
    <row r="7890">
      <c r="A7890" t="n">
        <v>7882</v>
      </c>
      <c r="B7890">
        <f>RAND()</f>
        <v/>
      </c>
      <c r="C7890">
        <f>IF(B7890&lt;P_3,3,IF(B7890&lt;P_3+P_4,4,5))</f>
        <v/>
      </c>
      <c r="D7890">
        <f>NORM.S.INV(RAND())</f>
        <v/>
      </c>
      <c r="E7890">
        <f>V0*EXP((rf-q_leak-0.5*sigma^2)*C7890+sigma*SQRT(C7890)*D7890)</f>
        <v/>
      </c>
      <c r="F7890">
        <f>SHL_face*(1+SHL_rate)^C7890</f>
        <v/>
      </c>
      <c r="G7890">
        <f>Pref_face*(1+Pref_rate)^C7890</f>
        <v/>
      </c>
      <c r="H7890">
        <f>MAX(E7890-F7890-G7890,0)</f>
        <v/>
      </c>
      <c r="I7890">
        <f>MIN(E7890,F7890+G7890)+(1-MgmtPct)*H7890</f>
        <v/>
      </c>
      <c r="J7890">
        <f>IF(I7890/SponsorCost&gt;=RatchetTrigger,1,0)</f>
        <v/>
      </c>
      <c r="K7890">
        <f>IF(J7890=1,MgmtPctRatchet,MgmtPct)</f>
        <v/>
      </c>
      <c r="L7890">
        <f>K7890*H7890</f>
        <v/>
      </c>
      <c r="M7890">
        <f>EXP(-rf*C7890)*L7890</f>
        <v/>
      </c>
      <c r="N7890">
        <f>EXP(-rf*C7890)*E7890</f>
        <v/>
      </c>
    </row>
    <row r="7891">
      <c r="A7891" t="n">
        <v>7883</v>
      </c>
      <c r="B7891">
        <f>RAND()</f>
        <v/>
      </c>
      <c r="C7891">
        <f>IF(B7891&lt;P_3,3,IF(B7891&lt;P_3+P_4,4,5))</f>
        <v/>
      </c>
      <c r="D7891">
        <f>NORM.S.INV(RAND())</f>
        <v/>
      </c>
      <c r="E7891">
        <f>V0*EXP((rf-q_leak-0.5*sigma^2)*C7891+sigma*SQRT(C7891)*D7891)</f>
        <v/>
      </c>
      <c r="F7891">
        <f>SHL_face*(1+SHL_rate)^C7891</f>
        <v/>
      </c>
      <c r="G7891">
        <f>Pref_face*(1+Pref_rate)^C7891</f>
        <v/>
      </c>
      <c r="H7891">
        <f>MAX(E7891-F7891-G7891,0)</f>
        <v/>
      </c>
      <c r="I7891">
        <f>MIN(E7891,F7891+G7891)+(1-MgmtPct)*H7891</f>
        <v/>
      </c>
      <c r="J7891">
        <f>IF(I7891/SponsorCost&gt;=RatchetTrigger,1,0)</f>
        <v/>
      </c>
      <c r="K7891">
        <f>IF(J7891=1,MgmtPctRatchet,MgmtPct)</f>
        <v/>
      </c>
      <c r="L7891">
        <f>K7891*H7891</f>
        <v/>
      </c>
      <c r="M7891">
        <f>EXP(-rf*C7891)*L7891</f>
        <v/>
      </c>
      <c r="N7891">
        <f>EXP(-rf*C7891)*E7891</f>
        <v/>
      </c>
    </row>
    <row r="7892">
      <c r="A7892" t="n">
        <v>7884</v>
      </c>
      <c r="B7892">
        <f>RAND()</f>
        <v/>
      </c>
      <c r="C7892">
        <f>IF(B7892&lt;P_3,3,IF(B7892&lt;P_3+P_4,4,5))</f>
        <v/>
      </c>
      <c r="D7892">
        <f>NORM.S.INV(RAND())</f>
        <v/>
      </c>
      <c r="E7892">
        <f>V0*EXP((rf-q_leak-0.5*sigma^2)*C7892+sigma*SQRT(C7892)*D7892)</f>
        <v/>
      </c>
      <c r="F7892">
        <f>SHL_face*(1+SHL_rate)^C7892</f>
        <v/>
      </c>
      <c r="G7892">
        <f>Pref_face*(1+Pref_rate)^C7892</f>
        <v/>
      </c>
      <c r="H7892">
        <f>MAX(E7892-F7892-G7892,0)</f>
        <v/>
      </c>
      <c r="I7892">
        <f>MIN(E7892,F7892+G7892)+(1-MgmtPct)*H7892</f>
        <v/>
      </c>
      <c r="J7892">
        <f>IF(I7892/SponsorCost&gt;=RatchetTrigger,1,0)</f>
        <v/>
      </c>
      <c r="K7892">
        <f>IF(J7892=1,MgmtPctRatchet,MgmtPct)</f>
        <v/>
      </c>
      <c r="L7892">
        <f>K7892*H7892</f>
        <v/>
      </c>
      <c r="M7892">
        <f>EXP(-rf*C7892)*L7892</f>
        <v/>
      </c>
      <c r="N7892">
        <f>EXP(-rf*C7892)*E7892</f>
        <v/>
      </c>
    </row>
    <row r="7893">
      <c r="A7893" t="n">
        <v>7885</v>
      </c>
      <c r="B7893">
        <f>RAND()</f>
        <v/>
      </c>
      <c r="C7893">
        <f>IF(B7893&lt;P_3,3,IF(B7893&lt;P_3+P_4,4,5))</f>
        <v/>
      </c>
      <c r="D7893">
        <f>NORM.S.INV(RAND())</f>
        <v/>
      </c>
      <c r="E7893">
        <f>V0*EXP((rf-q_leak-0.5*sigma^2)*C7893+sigma*SQRT(C7893)*D7893)</f>
        <v/>
      </c>
      <c r="F7893">
        <f>SHL_face*(1+SHL_rate)^C7893</f>
        <v/>
      </c>
      <c r="G7893">
        <f>Pref_face*(1+Pref_rate)^C7893</f>
        <v/>
      </c>
      <c r="H7893">
        <f>MAX(E7893-F7893-G7893,0)</f>
        <v/>
      </c>
      <c r="I7893">
        <f>MIN(E7893,F7893+G7893)+(1-MgmtPct)*H7893</f>
        <v/>
      </c>
      <c r="J7893">
        <f>IF(I7893/SponsorCost&gt;=RatchetTrigger,1,0)</f>
        <v/>
      </c>
      <c r="K7893">
        <f>IF(J7893=1,MgmtPctRatchet,MgmtPct)</f>
        <v/>
      </c>
      <c r="L7893">
        <f>K7893*H7893</f>
        <v/>
      </c>
      <c r="M7893">
        <f>EXP(-rf*C7893)*L7893</f>
        <v/>
      </c>
      <c r="N7893">
        <f>EXP(-rf*C7893)*E7893</f>
        <v/>
      </c>
    </row>
    <row r="7894">
      <c r="A7894" t="n">
        <v>7886</v>
      </c>
      <c r="B7894">
        <f>RAND()</f>
        <v/>
      </c>
      <c r="C7894">
        <f>IF(B7894&lt;P_3,3,IF(B7894&lt;P_3+P_4,4,5))</f>
        <v/>
      </c>
      <c r="D7894">
        <f>NORM.S.INV(RAND())</f>
        <v/>
      </c>
      <c r="E7894">
        <f>V0*EXP((rf-q_leak-0.5*sigma^2)*C7894+sigma*SQRT(C7894)*D7894)</f>
        <v/>
      </c>
      <c r="F7894">
        <f>SHL_face*(1+SHL_rate)^C7894</f>
        <v/>
      </c>
      <c r="G7894">
        <f>Pref_face*(1+Pref_rate)^C7894</f>
        <v/>
      </c>
      <c r="H7894">
        <f>MAX(E7894-F7894-G7894,0)</f>
        <v/>
      </c>
      <c r="I7894">
        <f>MIN(E7894,F7894+G7894)+(1-MgmtPct)*H7894</f>
        <v/>
      </c>
      <c r="J7894">
        <f>IF(I7894/SponsorCost&gt;=RatchetTrigger,1,0)</f>
        <v/>
      </c>
      <c r="K7894">
        <f>IF(J7894=1,MgmtPctRatchet,MgmtPct)</f>
        <v/>
      </c>
      <c r="L7894">
        <f>K7894*H7894</f>
        <v/>
      </c>
      <c r="M7894">
        <f>EXP(-rf*C7894)*L7894</f>
        <v/>
      </c>
      <c r="N7894">
        <f>EXP(-rf*C7894)*E7894</f>
        <v/>
      </c>
    </row>
    <row r="7895">
      <c r="A7895" t="n">
        <v>7887</v>
      </c>
      <c r="B7895">
        <f>RAND()</f>
        <v/>
      </c>
      <c r="C7895">
        <f>IF(B7895&lt;P_3,3,IF(B7895&lt;P_3+P_4,4,5))</f>
        <v/>
      </c>
      <c r="D7895">
        <f>NORM.S.INV(RAND())</f>
        <v/>
      </c>
      <c r="E7895">
        <f>V0*EXP((rf-q_leak-0.5*sigma^2)*C7895+sigma*SQRT(C7895)*D7895)</f>
        <v/>
      </c>
      <c r="F7895">
        <f>SHL_face*(1+SHL_rate)^C7895</f>
        <v/>
      </c>
      <c r="G7895">
        <f>Pref_face*(1+Pref_rate)^C7895</f>
        <v/>
      </c>
      <c r="H7895">
        <f>MAX(E7895-F7895-G7895,0)</f>
        <v/>
      </c>
      <c r="I7895">
        <f>MIN(E7895,F7895+G7895)+(1-MgmtPct)*H7895</f>
        <v/>
      </c>
      <c r="J7895">
        <f>IF(I7895/SponsorCost&gt;=RatchetTrigger,1,0)</f>
        <v/>
      </c>
      <c r="K7895">
        <f>IF(J7895=1,MgmtPctRatchet,MgmtPct)</f>
        <v/>
      </c>
      <c r="L7895">
        <f>K7895*H7895</f>
        <v/>
      </c>
      <c r="M7895">
        <f>EXP(-rf*C7895)*L7895</f>
        <v/>
      </c>
      <c r="N7895">
        <f>EXP(-rf*C7895)*E7895</f>
        <v/>
      </c>
    </row>
    <row r="7896">
      <c r="A7896" t="n">
        <v>7888</v>
      </c>
      <c r="B7896">
        <f>RAND()</f>
        <v/>
      </c>
      <c r="C7896">
        <f>IF(B7896&lt;P_3,3,IF(B7896&lt;P_3+P_4,4,5))</f>
        <v/>
      </c>
      <c r="D7896">
        <f>NORM.S.INV(RAND())</f>
        <v/>
      </c>
      <c r="E7896">
        <f>V0*EXP((rf-q_leak-0.5*sigma^2)*C7896+sigma*SQRT(C7896)*D7896)</f>
        <v/>
      </c>
      <c r="F7896">
        <f>SHL_face*(1+SHL_rate)^C7896</f>
        <v/>
      </c>
      <c r="G7896">
        <f>Pref_face*(1+Pref_rate)^C7896</f>
        <v/>
      </c>
      <c r="H7896">
        <f>MAX(E7896-F7896-G7896,0)</f>
        <v/>
      </c>
      <c r="I7896">
        <f>MIN(E7896,F7896+G7896)+(1-MgmtPct)*H7896</f>
        <v/>
      </c>
      <c r="J7896">
        <f>IF(I7896/SponsorCost&gt;=RatchetTrigger,1,0)</f>
        <v/>
      </c>
      <c r="K7896">
        <f>IF(J7896=1,MgmtPctRatchet,MgmtPct)</f>
        <v/>
      </c>
      <c r="L7896">
        <f>K7896*H7896</f>
        <v/>
      </c>
      <c r="M7896">
        <f>EXP(-rf*C7896)*L7896</f>
        <v/>
      </c>
      <c r="N7896">
        <f>EXP(-rf*C7896)*E7896</f>
        <v/>
      </c>
    </row>
    <row r="7897">
      <c r="A7897" t="n">
        <v>7889</v>
      </c>
      <c r="B7897">
        <f>RAND()</f>
        <v/>
      </c>
      <c r="C7897">
        <f>IF(B7897&lt;P_3,3,IF(B7897&lt;P_3+P_4,4,5))</f>
        <v/>
      </c>
      <c r="D7897">
        <f>NORM.S.INV(RAND())</f>
        <v/>
      </c>
      <c r="E7897">
        <f>V0*EXP((rf-q_leak-0.5*sigma^2)*C7897+sigma*SQRT(C7897)*D7897)</f>
        <v/>
      </c>
      <c r="F7897">
        <f>SHL_face*(1+SHL_rate)^C7897</f>
        <v/>
      </c>
      <c r="G7897">
        <f>Pref_face*(1+Pref_rate)^C7897</f>
        <v/>
      </c>
      <c r="H7897">
        <f>MAX(E7897-F7897-G7897,0)</f>
        <v/>
      </c>
      <c r="I7897">
        <f>MIN(E7897,F7897+G7897)+(1-MgmtPct)*H7897</f>
        <v/>
      </c>
      <c r="J7897">
        <f>IF(I7897/SponsorCost&gt;=RatchetTrigger,1,0)</f>
        <v/>
      </c>
      <c r="K7897">
        <f>IF(J7897=1,MgmtPctRatchet,MgmtPct)</f>
        <v/>
      </c>
      <c r="L7897">
        <f>K7897*H7897</f>
        <v/>
      </c>
      <c r="M7897">
        <f>EXP(-rf*C7897)*L7897</f>
        <v/>
      </c>
      <c r="N7897">
        <f>EXP(-rf*C7897)*E7897</f>
        <v/>
      </c>
    </row>
    <row r="7898">
      <c r="A7898" t="n">
        <v>7890</v>
      </c>
      <c r="B7898">
        <f>RAND()</f>
        <v/>
      </c>
      <c r="C7898">
        <f>IF(B7898&lt;P_3,3,IF(B7898&lt;P_3+P_4,4,5))</f>
        <v/>
      </c>
      <c r="D7898">
        <f>NORM.S.INV(RAND())</f>
        <v/>
      </c>
      <c r="E7898">
        <f>V0*EXP((rf-q_leak-0.5*sigma^2)*C7898+sigma*SQRT(C7898)*D7898)</f>
        <v/>
      </c>
      <c r="F7898">
        <f>SHL_face*(1+SHL_rate)^C7898</f>
        <v/>
      </c>
      <c r="G7898">
        <f>Pref_face*(1+Pref_rate)^C7898</f>
        <v/>
      </c>
      <c r="H7898">
        <f>MAX(E7898-F7898-G7898,0)</f>
        <v/>
      </c>
      <c r="I7898">
        <f>MIN(E7898,F7898+G7898)+(1-MgmtPct)*H7898</f>
        <v/>
      </c>
      <c r="J7898">
        <f>IF(I7898/SponsorCost&gt;=RatchetTrigger,1,0)</f>
        <v/>
      </c>
      <c r="K7898">
        <f>IF(J7898=1,MgmtPctRatchet,MgmtPct)</f>
        <v/>
      </c>
      <c r="L7898">
        <f>K7898*H7898</f>
        <v/>
      </c>
      <c r="M7898">
        <f>EXP(-rf*C7898)*L7898</f>
        <v/>
      </c>
      <c r="N7898">
        <f>EXP(-rf*C7898)*E7898</f>
        <v/>
      </c>
    </row>
    <row r="7899">
      <c r="A7899" t="n">
        <v>7891</v>
      </c>
      <c r="B7899">
        <f>RAND()</f>
        <v/>
      </c>
      <c r="C7899">
        <f>IF(B7899&lt;P_3,3,IF(B7899&lt;P_3+P_4,4,5))</f>
        <v/>
      </c>
      <c r="D7899">
        <f>NORM.S.INV(RAND())</f>
        <v/>
      </c>
      <c r="E7899">
        <f>V0*EXP((rf-q_leak-0.5*sigma^2)*C7899+sigma*SQRT(C7899)*D7899)</f>
        <v/>
      </c>
      <c r="F7899">
        <f>SHL_face*(1+SHL_rate)^C7899</f>
        <v/>
      </c>
      <c r="G7899">
        <f>Pref_face*(1+Pref_rate)^C7899</f>
        <v/>
      </c>
      <c r="H7899">
        <f>MAX(E7899-F7899-G7899,0)</f>
        <v/>
      </c>
      <c r="I7899">
        <f>MIN(E7899,F7899+G7899)+(1-MgmtPct)*H7899</f>
        <v/>
      </c>
      <c r="J7899">
        <f>IF(I7899/SponsorCost&gt;=RatchetTrigger,1,0)</f>
        <v/>
      </c>
      <c r="K7899">
        <f>IF(J7899=1,MgmtPctRatchet,MgmtPct)</f>
        <v/>
      </c>
      <c r="L7899">
        <f>K7899*H7899</f>
        <v/>
      </c>
      <c r="M7899">
        <f>EXP(-rf*C7899)*L7899</f>
        <v/>
      </c>
      <c r="N7899">
        <f>EXP(-rf*C7899)*E7899</f>
        <v/>
      </c>
    </row>
    <row r="7900">
      <c r="A7900" t="n">
        <v>7892</v>
      </c>
      <c r="B7900">
        <f>RAND()</f>
        <v/>
      </c>
      <c r="C7900">
        <f>IF(B7900&lt;P_3,3,IF(B7900&lt;P_3+P_4,4,5))</f>
        <v/>
      </c>
      <c r="D7900">
        <f>NORM.S.INV(RAND())</f>
        <v/>
      </c>
      <c r="E7900">
        <f>V0*EXP((rf-q_leak-0.5*sigma^2)*C7900+sigma*SQRT(C7900)*D7900)</f>
        <v/>
      </c>
      <c r="F7900">
        <f>SHL_face*(1+SHL_rate)^C7900</f>
        <v/>
      </c>
      <c r="G7900">
        <f>Pref_face*(1+Pref_rate)^C7900</f>
        <v/>
      </c>
      <c r="H7900">
        <f>MAX(E7900-F7900-G7900,0)</f>
        <v/>
      </c>
      <c r="I7900">
        <f>MIN(E7900,F7900+G7900)+(1-MgmtPct)*H7900</f>
        <v/>
      </c>
      <c r="J7900">
        <f>IF(I7900/SponsorCost&gt;=RatchetTrigger,1,0)</f>
        <v/>
      </c>
      <c r="K7900">
        <f>IF(J7900=1,MgmtPctRatchet,MgmtPct)</f>
        <v/>
      </c>
      <c r="L7900">
        <f>K7900*H7900</f>
        <v/>
      </c>
      <c r="M7900">
        <f>EXP(-rf*C7900)*L7900</f>
        <v/>
      </c>
      <c r="N7900">
        <f>EXP(-rf*C7900)*E7900</f>
        <v/>
      </c>
    </row>
    <row r="7901">
      <c r="A7901" t="n">
        <v>7893</v>
      </c>
      <c r="B7901">
        <f>RAND()</f>
        <v/>
      </c>
      <c r="C7901">
        <f>IF(B7901&lt;P_3,3,IF(B7901&lt;P_3+P_4,4,5))</f>
        <v/>
      </c>
      <c r="D7901">
        <f>NORM.S.INV(RAND())</f>
        <v/>
      </c>
      <c r="E7901">
        <f>V0*EXP((rf-q_leak-0.5*sigma^2)*C7901+sigma*SQRT(C7901)*D7901)</f>
        <v/>
      </c>
      <c r="F7901">
        <f>SHL_face*(1+SHL_rate)^C7901</f>
        <v/>
      </c>
      <c r="G7901">
        <f>Pref_face*(1+Pref_rate)^C7901</f>
        <v/>
      </c>
      <c r="H7901">
        <f>MAX(E7901-F7901-G7901,0)</f>
        <v/>
      </c>
      <c r="I7901">
        <f>MIN(E7901,F7901+G7901)+(1-MgmtPct)*H7901</f>
        <v/>
      </c>
      <c r="J7901">
        <f>IF(I7901/SponsorCost&gt;=RatchetTrigger,1,0)</f>
        <v/>
      </c>
      <c r="K7901">
        <f>IF(J7901=1,MgmtPctRatchet,MgmtPct)</f>
        <v/>
      </c>
      <c r="L7901">
        <f>K7901*H7901</f>
        <v/>
      </c>
      <c r="M7901">
        <f>EXP(-rf*C7901)*L7901</f>
        <v/>
      </c>
      <c r="N7901">
        <f>EXP(-rf*C7901)*E7901</f>
        <v/>
      </c>
    </row>
    <row r="7902">
      <c r="A7902" t="n">
        <v>7894</v>
      </c>
      <c r="B7902">
        <f>RAND()</f>
        <v/>
      </c>
      <c r="C7902">
        <f>IF(B7902&lt;P_3,3,IF(B7902&lt;P_3+P_4,4,5))</f>
        <v/>
      </c>
      <c r="D7902">
        <f>NORM.S.INV(RAND())</f>
        <v/>
      </c>
      <c r="E7902">
        <f>V0*EXP((rf-q_leak-0.5*sigma^2)*C7902+sigma*SQRT(C7902)*D7902)</f>
        <v/>
      </c>
      <c r="F7902">
        <f>SHL_face*(1+SHL_rate)^C7902</f>
        <v/>
      </c>
      <c r="G7902">
        <f>Pref_face*(1+Pref_rate)^C7902</f>
        <v/>
      </c>
      <c r="H7902">
        <f>MAX(E7902-F7902-G7902,0)</f>
        <v/>
      </c>
      <c r="I7902">
        <f>MIN(E7902,F7902+G7902)+(1-MgmtPct)*H7902</f>
        <v/>
      </c>
      <c r="J7902">
        <f>IF(I7902/SponsorCost&gt;=RatchetTrigger,1,0)</f>
        <v/>
      </c>
      <c r="K7902">
        <f>IF(J7902=1,MgmtPctRatchet,MgmtPct)</f>
        <v/>
      </c>
      <c r="L7902">
        <f>K7902*H7902</f>
        <v/>
      </c>
      <c r="M7902">
        <f>EXP(-rf*C7902)*L7902</f>
        <v/>
      </c>
      <c r="N7902">
        <f>EXP(-rf*C7902)*E7902</f>
        <v/>
      </c>
    </row>
    <row r="7903">
      <c r="A7903" t="n">
        <v>7895</v>
      </c>
      <c r="B7903">
        <f>RAND()</f>
        <v/>
      </c>
      <c r="C7903">
        <f>IF(B7903&lt;P_3,3,IF(B7903&lt;P_3+P_4,4,5))</f>
        <v/>
      </c>
      <c r="D7903">
        <f>NORM.S.INV(RAND())</f>
        <v/>
      </c>
      <c r="E7903">
        <f>V0*EXP((rf-q_leak-0.5*sigma^2)*C7903+sigma*SQRT(C7903)*D7903)</f>
        <v/>
      </c>
      <c r="F7903">
        <f>SHL_face*(1+SHL_rate)^C7903</f>
        <v/>
      </c>
      <c r="G7903">
        <f>Pref_face*(1+Pref_rate)^C7903</f>
        <v/>
      </c>
      <c r="H7903">
        <f>MAX(E7903-F7903-G7903,0)</f>
        <v/>
      </c>
      <c r="I7903">
        <f>MIN(E7903,F7903+G7903)+(1-MgmtPct)*H7903</f>
        <v/>
      </c>
      <c r="J7903">
        <f>IF(I7903/SponsorCost&gt;=RatchetTrigger,1,0)</f>
        <v/>
      </c>
      <c r="K7903">
        <f>IF(J7903=1,MgmtPctRatchet,MgmtPct)</f>
        <v/>
      </c>
      <c r="L7903">
        <f>K7903*H7903</f>
        <v/>
      </c>
      <c r="M7903">
        <f>EXP(-rf*C7903)*L7903</f>
        <v/>
      </c>
      <c r="N7903">
        <f>EXP(-rf*C7903)*E7903</f>
        <v/>
      </c>
    </row>
    <row r="7904">
      <c r="A7904" t="n">
        <v>7896</v>
      </c>
      <c r="B7904">
        <f>RAND()</f>
        <v/>
      </c>
      <c r="C7904">
        <f>IF(B7904&lt;P_3,3,IF(B7904&lt;P_3+P_4,4,5))</f>
        <v/>
      </c>
      <c r="D7904">
        <f>NORM.S.INV(RAND())</f>
        <v/>
      </c>
      <c r="E7904">
        <f>V0*EXP((rf-q_leak-0.5*sigma^2)*C7904+sigma*SQRT(C7904)*D7904)</f>
        <v/>
      </c>
      <c r="F7904">
        <f>SHL_face*(1+SHL_rate)^C7904</f>
        <v/>
      </c>
      <c r="G7904">
        <f>Pref_face*(1+Pref_rate)^C7904</f>
        <v/>
      </c>
      <c r="H7904">
        <f>MAX(E7904-F7904-G7904,0)</f>
        <v/>
      </c>
      <c r="I7904">
        <f>MIN(E7904,F7904+G7904)+(1-MgmtPct)*H7904</f>
        <v/>
      </c>
      <c r="J7904">
        <f>IF(I7904/SponsorCost&gt;=RatchetTrigger,1,0)</f>
        <v/>
      </c>
      <c r="K7904">
        <f>IF(J7904=1,MgmtPctRatchet,MgmtPct)</f>
        <v/>
      </c>
      <c r="L7904">
        <f>K7904*H7904</f>
        <v/>
      </c>
      <c r="M7904">
        <f>EXP(-rf*C7904)*L7904</f>
        <v/>
      </c>
      <c r="N7904">
        <f>EXP(-rf*C7904)*E7904</f>
        <v/>
      </c>
    </row>
    <row r="7905">
      <c r="A7905" t="n">
        <v>7897</v>
      </c>
      <c r="B7905">
        <f>RAND()</f>
        <v/>
      </c>
      <c r="C7905">
        <f>IF(B7905&lt;P_3,3,IF(B7905&lt;P_3+P_4,4,5))</f>
        <v/>
      </c>
      <c r="D7905">
        <f>NORM.S.INV(RAND())</f>
        <v/>
      </c>
      <c r="E7905">
        <f>V0*EXP((rf-q_leak-0.5*sigma^2)*C7905+sigma*SQRT(C7905)*D7905)</f>
        <v/>
      </c>
      <c r="F7905">
        <f>SHL_face*(1+SHL_rate)^C7905</f>
        <v/>
      </c>
      <c r="G7905">
        <f>Pref_face*(1+Pref_rate)^C7905</f>
        <v/>
      </c>
      <c r="H7905">
        <f>MAX(E7905-F7905-G7905,0)</f>
        <v/>
      </c>
      <c r="I7905">
        <f>MIN(E7905,F7905+G7905)+(1-MgmtPct)*H7905</f>
        <v/>
      </c>
      <c r="J7905">
        <f>IF(I7905/SponsorCost&gt;=RatchetTrigger,1,0)</f>
        <v/>
      </c>
      <c r="K7905">
        <f>IF(J7905=1,MgmtPctRatchet,MgmtPct)</f>
        <v/>
      </c>
      <c r="L7905">
        <f>K7905*H7905</f>
        <v/>
      </c>
      <c r="M7905">
        <f>EXP(-rf*C7905)*L7905</f>
        <v/>
      </c>
      <c r="N7905">
        <f>EXP(-rf*C7905)*E7905</f>
        <v/>
      </c>
    </row>
    <row r="7906">
      <c r="A7906" t="n">
        <v>7898</v>
      </c>
      <c r="B7906">
        <f>RAND()</f>
        <v/>
      </c>
      <c r="C7906">
        <f>IF(B7906&lt;P_3,3,IF(B7906&lt;P_3+P_4,4,5))</f>
        <v/>
      </c>
      <c r="D7906">
        <f>NORM.S.INV(RAND())</f>
        <v/>
      </c>
      <c r="E7906">
        <f>V0*EXP((rf-q_leak-0.5*sigma^2)*C7906+sigma*SQRT(C7906)*D7906)</f>
        <v/>
      </c>
      <c r="F7906">
        <f>SHL_face*(1+SHL_rate)^C7906</f>
        <v/>
      </c>
      <c r="G7906">
        <f>Pref_face*(1+Pref_rate)^C7906</f>
        <v/>
      </c>
      <c r="H7906">
        <f>MAX(E7906-F7906-G7906,0)</f>
        <v/>
      </c>
      <c r="I7906">
        <f>MIN(E7906,F7906+G7906)+(1-MgmtPct)*H7906</f>
        <v/>
      </c>
      <c r="J7906">
        <f>IF(I7906/SponsorCost&gt;=RatchetTrigger,1,0)</f>
        <v/>
      </c>
      <c r="K7906">
        <f>IF(J7906=1,MgmtPctRatchet,MgmtPct)</f>
        <v/>
      </c>
      <c r="L7906">
        <f>K7906*H7906</f>
        <v/>
      </c>
      <c r="M7906">
        <f>EXP(-rf*C7906)*L7906</f>
        <v/>
      </c>
      <c r="N7906">
        <f>EXP(-rf*C7906)*E7906</f>
        <v/>
      </c>
    </row>
    <row r="7907">
      <c r="A7907" t="n">
        <v>7899</v>
      </c>
      <c r="B7907">
        <f>RAND()</f>
        <v/>
      </c>
      <c r="C7907">
        <f>IF(B7907&lt;P_3,3,IF(B7907&lt;P_3+P_4,4,5))</f>
        <v/>
      </c>
      <c r="D7907">
        <f>NORM.S.INV(RAND())</f>
        <v/>
      </c>
      <c r="E7907">
        <f>V0*EXP((rf-q_leak-0.5*sigma^2)*C7907+sigma*SQRT(C7907)*D7907)</f>
        <v/>
      </c>
      <c r="F7907">
        <f>SHL_face*(1+SHL_rate)^C7907</f>
        <v/>
      </c>
      <c r="G7907">
        <f>Pref_face*(1+Pref_rate)^C7907</f>
        <v/>
      </c>
      <c r="H7907">
        <f>MAX(E7907-F7907-G7907,0)</f>
        <v/>
      </c>
      <c r="I7907">
        <f>MIN(E7907,F7907+G7907)+(1-MgmtPct)*H7907</f>
        <v/>
      </c>
      <c r="J7907">
        <f>IF(I7907/SponsorCost&gt;=RatchetTrigger,1,0)</f>
        <v/>
      </c>
      <c r="K7907">
        <f>IF(J7907=1,MgmtPctRatchet,MgmtPct)</f>
        <v/>
      </c>
      <c r="L7907">
        <f>K7907*H7907</f>
        <v/>
      </c>
      <c r="M7907">
        <f>EXP(-rf*C7907)*L7907</f>
        <v/>
      </c>
      <c r="N7907">
        <f>EXP(-rf*C7907)*E7907</f>
        <v/>
      </c>
    </row>
    <row r="7908">
      <c r="A7908" t="n">
        <v>7900</v>
      </c>
      <c r="B7908">
        <f>RAND()</f>
        <v/>
      </c>
      <c r="C7908">
        <f>IF(B7908&lt;P_3,3,IF(B7908&lt;P_3+P_4,4,5))</f>
        <v/>
      </c>
      <c r="D7908">
        <f>NORM.S.INV(RAND())</f>
        <v/>
      </c>
      <c r="E7908">
        <f>V0*EXP((rf-q_leak-0.5*sigma^2)*C7908+sigma*SQRT(C7908)*D7908)</f>
        <v/>
      </c>
      <c r="F7908">
        <f>SHL_face*(1+SHL_rate)^C7908</f>
        <v/>
      </c>
      <c r="G7908">
        <f>Pref_face*(1+Pref_rate)^C7908</f>
        <v/>
      </c>
      <c r="H7908">
        <f>MAX(E7908-F7908-G7908,0)</f>
        <v/>
      </c>
      <c r="I7908">
        <f>MIN(E7908,F7908+G7908)+(1-MgmtPct)*H7908</f>
        <v/>
      </c>
      <c r="J7908">
        <f>IF(I7908/SponsorCost&gt;=RatchetTrigger,1,0)</f>
        <v/>
      </c>
      <c r="K7908">
        <f>IF(J7908=1,MgmtPctRatchet,MgmtPct)</f>
        <v/>
      </c>
      <c r="L7908">
        <f>K7908*H7908</f>
        <v/>
      </c>
      <c r="M7908">
        <f>EXP(-rf*C7908)*L7908</f>
        <v/>
      </c>
      <c r="N7908">
        <f>EXP(-rf*C7908)*E7908</f>
        <v/>
      </c>
    </row>
    <row r="7909">
      <c r="A7909" t="n">
        <v>7901</v>
      </c>
      <c r="B7909">
        <f>RAND()</f>
        <v/>
      </c>
      <c r="C7909">
        <f>IF(B7909&lt;P_3,3,IF(B7909&lt;P_3+P_4,4,5))</f>
        <v/>
      </c>
      <c r="D7909">
        <f>NORM.S.INV(RAND())</f>
        <v/>
      </c>
      <c r="E7909">
        <f>V0*EXP((rf-q_leak-0.5*sigma^2)*C7909+sigma*SQRT(C7909)*D7909)</f>
        <v/>
      </c>
      <c r="F7909">
        <f>SHL_face*(1+SHL_rate)^C7909</f>
        <v/>
      </c>
      <c r="G7909">
        <f>Pref_face*(1+Pref_rate)^C7909</f>
        <v/>
      </c>
      <c r="H7909">
        <f>MAX(E7909-F7909-G7909,0)</f>
        <v/>
      </c>
      <c r="I7909">
        <f>MIN(E7909,F7909+G7909)+(1-MgmtPct)*H7909</f>
        <v/>
      </c>
      <c r="J7909">
        <f>IF(I7909/SponsorCost&gt;=RatchetTrigger,1,0)</f>
        <v/>
      </c>
      <c r="K7909">
        <f>IF(J7909=1,MgmtPctRatchet,MgmtPct)</f>
        <v/>
      </c>
      <c r="L7909">
        <f>K7909*H7909</f>
        <v/>
      </c>
      <c r="M7909">
        <f>EXP(-rf*C7909)*L7909</f>
        <v/>
      </c>
      <c r="N7909">
        <f>EXP(-rf*C7909)*E7909</f>
        <v/>
      </c>
    </row>
    <row r="7910">
      <c r="A7910" t="n">
        <v>7902</v>
      </c>
      <c r="B7910">
        <f>RAND()</f>
        <v/>
      </c>
      <c r="C7910">
        <f>IF(B7910&lt;P_3,3,IF(B7910&lt;P_3+P_4,4,5))</f>
        <v/>
      </c>
      <c r="D7910">
        <f>NORM.S.INV(RAND())</f>
        <v/>
      </c>
      <c r="E7910">
        <f>V0*EXP((rf-q_leak-0.5*sigma^2)*C7910+sigma*SQRT(C7910)*D7910)</f>
        <v/>
      </c>
      <c r="F7910">
        <f>SHL_face*(1+SHL_rate)^C7910</f>
        <v/>
      </c>
      <c r="G7910">
        <f>Pref_face*(1+Pref_rate)^C7910</f>
        <v/>
      </c>
      <c r="H7910">
        <f>MAX(E7910-F7910-G7910,0)</f>
        <v/>
      </c>
      <c r="I7910">
        <f>MIN(E7910,F7910+G7910)+(1-MgmtPct)*H7910</f>
        <v/>
      </c>
      <c r="J7910">
        <f>IF(I7910/SponsorCost&gt;=RatchetTrigger,1,0)</f>
        <v/>
      </c>
      <c r="K7910">
        <f>IF(J7910=1,MgmtPctRatchet,MgmtPct)</f>
        <v/>
      </c>
      <c r="L7910">
        <f>K7910*H7910</f>
        <v/>
      </c>
      <c r="M7910">
        <f>EXP(-rf*C7910)*L7910</f>
        <v/>
      </c>
      <c r="N7910">
        <f>EXP(-rf*C7910)*E7910</f>
        <v/>
      </c>
    </row>
    <row r="7911">
      <c r="A7911" t="n">
        <v>7903</v>
      </c>
      <c r="B7911">
        <f>RAND()</f>
        <v/>
      </c>
      <c r="C7911">
        <f>IF(B7911&lt;P_3,3,IF(B7911&lt;P_3+P_4,4,5))</f>
        <v/>
      </c>
      <c r="D7911">
        <f>NORM.S.INV(RAND())</f>
        <v/>
      </c>
      <c r="E7911">
        <f>V0*EXP((rf-q_leak-0.5*sigma^2)*C7911+sigma*SQRT(C7911)*D7911)</f>
        <v/>
      </c>
      <c r="F7911">
        <f>SHL_face*(1+SHL_rate)^C7911</f>
        <v/>
      </c>
      <c r="G7911">
        <f>Pref_face*(1+Pref_rate)^C7911</f>
        <v/>
      </c>
      <c r="H7911">
        <f>MAX(E7911-F7911-G7911,0)</f>
        <v/>
      </c>
      <c r="I7911">
        <f>MIN(E7911,F7911+G7911)+(1-MgmtPct)*H7911</f>
        <v/>
      </c>
      <c r="J7911">
        <f>IF(I7911/SponsorCost&gt;=RatchetTrigger,1,0)</f>
        <v/>
      </c>
      <c r="K7911">
        <f>IF(J7911=1,MgmtPctRatchet,MgmtPct)</f>
        <v/>
      </c>
      <c r="L7911">
        <f>K7911*H7911</f>
        <v/>
      </c>
      <c r="M7911">
        <f>EXP(-rf*C7911)*L7911</f>
        <v/>
      </c>
      <c r="N7911">
        <f>EXP(-rf*C7911)*E7911</f>
        <v/>
      </c>
    </row>
    <row r="7912">
      <c r="A7912" t="n">
        <v>7904</v>
      </c>
      <c r="B7912">
        <f>RAND()</f>
        <v/>
      </c>
      <c r="C7912">
        <f>IF(B7912&lt;P_3,3,IF(B7912&lt;P_3+P_4,4,5))</f>
        <v/>
      </c>
      <c r="D7912">
        <f>NORM.S.INV(RAND())</f>
        <v/>
      </c>
      <c r="E7912">
        <f>V0*EXP((rf-q_leak-0.5*sigma^2)*C7912+sigma*SQRT(C7912)*D7912)</f>
        <v/>
      </c>
      <c r="F7912">
        <f>SHL_face*(1+SHL_rate)^C7912</f>
        <v/>
      </c>
      <c r="G7912">
        <f>Pref_face*(1+Pref_rate)^C7912</f>
        <v/>
      </c>
      <c r="H7912">
        <f>MAX(E7912-F7912-G7912,0)</f>
        <v/>
      </c>
      <c r="I7912">
        <f>MIN(E7912,F7912+G7912)+(1-MgmtPct)*H7912</f>
        <v/>
      </c>
      <c r="J7912">
        <f>IF(I7912/SponsorCost&gt;=RatchetTrigger,1,0)</f>
        <v/>
      </c>
      <c r="K7912">
        <f>IF(J7912=1,MgmtPctRatchet,MgmtPct)</f>
        <v/>
      </c>
      <c r="L7912">
        <f>K7912*H7912</f>
        <v/>
      </c>
      <c r="M7912">
        <f>EXP(-rf*C7912)*L7912</f>
        <v/>
      </c>
      <c r="N7912">
        <f>EXP(-rf*C7912)*E7912</f>
        <v/>
      </c>
    </row>
    <row r="7913">
      <c r="A7913" t="n">
        <v>7905</v>
      </c>
      <c r="B7913">
        <f>RAND()</f>
        <v/>
      </c>
      <c r="C7913">
        <f>IF(B7913&lt;P_3,3,IF(B7913&lt;P_3+P_4,4,5))</f>
        <v/>
      </c>
      <c r="D7913">
        <f>NORM.S.INV(RAND())</f>
        <v/>
      </c>
      <c r="E7913">
        <f>V0*EXP((rf-q_leak-0.5*sigma^2)*C7913+sigma*SQRT(C7913)*D7913)</f>
        <v/>
      </c>
      <c r="F7913">
        <f>SHL_face*(1+SHL_rate)^C7913</f>
        <v/>
      </c>
      <c r="G7913">
        <f>Pref_face*(1+Pref_rate)^C7913</f>
        <v/>
      </c>
      <c r="H7913">
        <f>MAX(E7913-F7913-G7913,0)</f>
        <v/>
      </c>
      <c r="I7913">
        <f>MIN(E7913,F7913+G7913)+(1-MgmtPct)*H7913</f>
        <v/>
      </c>
      <c r="J7913">
        <f>IF(I7913/SponsorCost&gt;=RatchetTrigger,1,0)</f>
        <v/>
      </c>
      <c r="K7913">
        <f>IF(J7913=1,MgmtPctRatchet,MgmtPct)</f>
        <v/>
      </c>
      <c r="L7913">
        <f>K7913*H7913</f>
        <v/>
      </c>
      <c r="M7913">
        <f>EXP(-rf*C7913)*L7913</f>
        <v/>
      </c>
      <c r="N7913">
        <f>EXP(-rf*C7913)*E7913</f>
        <v/>
      </c>
    </row>
    <row r="7914">
      <c r="A7914" t="n">
        <v>7906</v>
      </c>
      <c r="B7914">
        <f>RAND()</f>
        <v/>
      </c>
      <c r="C7914">
        <f>IF(B7914&lt;P_3,3,IF(B7914&lt;P_3+P_4,4,5))</f>
        <v/>
      </c>
      <c r="D7914">
        <f>NORM.S.INV(RAND())</f>
        <v/>
      </c>
      <c r="E7914">
        <f>V0*EXP((rf-q_leak-0.5*sigma^2)*C7914+sigma*SQRT(C7914)*D7914)</f>
        <v/>
      </c>
      <c r="F7914">
        <f>SHL_face*(1+SHL_rate)^C7914</f>
        <v/>
      </c>
      <c r="G7914">
        <f>Pref_face*(1+Pref_rate)^C7914</f>
        <v/>
      </c>
      <c r="H7914">
        <f>MAX(E7914-F7914-G7914,0)</f>
        <v/>
      </c>
      <c r="I7914">
        <f>MIN(E7914,F7914+G7914)+(1-MgmtPct)*H7914</f>
        <v/>
      </c>
      <c r="J7914">
        <f>IF(I7914/SponsorCost&gt;=RatchetTrigger,1,0)</f>
        <v/>
      </c>
      <c r="K7914">
        <f>IF(J7914=1,MgmtPctRatchet,MgmtPct)</f>
        <v/>
      </c>
      <c r="L7914">
        <f>K7914*H7914</f>
        <v/>
      </c>
      <c r="M7914">
        <f>EXP(-rf*C7914)*L7914</f>
        <v/>
      </c>
      <c r="N7914">
        <f>EXP(-rf*C7914)*E7914</f>
        <v/>
      </c>
    </row>
    <row r="7915">
      <c r="A7915" t="n">
        <v>7907</v>
      </c>
      <c r="B7915">
        <f>RAND()</f>
        <v/>
      </c>
      <c r="C7915">
        <f>IF(B7915&lt;P_3,3,IF(B7915&lt;P_3+P_4,4,5))</f>
        <v/>
      </c>
      <c r="D7915">
        <f>NORM.S.INV(RAND())</f>
        <v/>
      </c>
      <c r="E7915">
        <f>V0*EXP((rf-q_leak-0.5*sigma^2)*C7915+sigma*SQRT(C7915)*D7915)</f>
        <v/>
      </c>
      <c r="F7915">
        <f>SHL_face*(1+SHL_rate)^C7915</f>
        <v/>
      </c>
      <c r="G7915">
        <f>Pref_face*(1+Pref_rate)^C7915</f>
        <v/>
      </c>
      <c r="H7915">
        <f>MAX(E7915-F7915-G7915,0)</f>
        <v/>
      </c>
      <c r="I7915">
        <f>MIN(E7915,F7915+G7915)+(1-MgmtPct)*H7915</f>
        <v/>
      </c>
      <c r="J7915">
        <f>IF(I7915/SponsorCost&gt;=RatchetTrigger,1,0)</f>
        <v/>
      </c>
      <c r="K7915">
        <f>IF(J7915=1,MgmtPctRatchet,MgmtPct)</f>
        <v/>
      </c>
      <c r="L7915">
        <f>K7915*H7915</f>
        <v/>
      </c>
      <c r="M7915">
        <f>EXP(-rf*C7915)*L7915</f>
        <v/>
      </c>
      <c r="N7915">
        <f>EXP(-rf*C7915)*E7915</f>
        <v/>
      </c>
    </row>
    <row r="7916">
      <c r="A7916" t="n">
        <v>7908</v>
      </c>
      <c r="B7916">
        <f>RAND()</f>
        <v/>
      </c>
      <c r="C7916">
        <f>IF(B7916&lt;P_3,3,IF(B7916&lt;P_3+P_4,4,5))</f>
        <v/>
      </c>
      <c r="D7916">
        <f>NORM.S.INV(RAND())</f>
        <v/>
      </c>
      <c r="E7916">
        <f>V0*EXP((rf-q_leak-0.5*sigma^2)*C7916+sigma*SQRT(C7916)*D7916)</f>
        <v/>
      </c>
      <c r="F7916">
        <f>SHL_face*(1+SHL_rate)^C7916</f>
        <v/>
      </c>
      <c r="G7916">
        <f>Pref_face*(1+Pref_rate)^C7916</f>
        <v/>
      </c>
      <c r="H7916">
        <f>MAX(E7916-F7916-G7916,0)</f>
        <v/>
      </c>
      <c r="I7916">
        <f>MIN(E7916,F7916+G7916)+(1-MgmtPct)*H7916</f>
        <v/>
      </c>
      <c r="J7916">
        <f>IF(I7916/SponsorCost&gt;=RatchetTrigger,1,0)</f>
        <v/>
      </c>
      <c r="K7916">
        <f>IF(J7916=1,MgmtPctRatchet,MgmtPct)</f>
        <v/>
      </c>
      <c r="L7916">
        <f>K7916*H7916</f>
        <v/>
      </c>
      <c r="M7916">
        <f>EXP(-rf*C7916)*L7916</f>
        <v/>
      </c>
      <c r="N7916">
        <f>EXP(-rf*C7916)*E7916</f>
        <v/>
      </c>
    </row>
    <row r="7917">
      <c r="A7917" t="n">
        <v>7909</v>
      </c>
      <c r="B7917">
        <f>RAND()</f>
        <v/>
      </c>
      <c r="C7917">
        <f>IF(B7917&lt;P_3,3,IF(B7917&lt;P_3+P_4,4,5))</f>
        <v/>
      </c>
      <c r="D7917">
        <f>NORM.S.INV(RAND())</f>
        <v/>
      </c>
      <c r="E7917">
        <f>V0*EXP((rf-q_leak-0.5*sigma^2)*C7917+sigma*SQRT(C7917)*D7917)</f>
        <v/>
      </c>
      <c r="F7917">
        <f>SHL_face*(1+SHL_rate)^C7917</f>
        <v/>
      </c>
      <c r="G7917">
        <f>Pref_face*(1+Pref_rate)^C7917</f>
        <v/>
      </c>
      <c r="H7917">
        <f>MAX(E7917-F7917-G7917,0)</f>
        <v/>
      </c>
      <c r="I7917">
        <f>MIN(E7917,F7917+G7917)+(1-MgmtPct)*H7917</f>
        <v/>
      </c>
      <c r="J7917">
        <f>IF(I7917/SponsorCost&gt;=RatchetTrigger,1,0)</f>
        <v/>
      </c>
      <c r="K7917">
        <f>IF(J7917=1,MgmtPctRatchet,MgmtPct)</f>
        <v/>
      </c>
      <c r="L7917">
        <f>K7917*H7917</f>
        <v/>
      </c>
      <c r="M7917">
        <f>EXP(-rf*C7917)*L7917</f>
        <v/>
      </c>
      <c r="N7917">
        <f>EXP(-rf*C7917)*E7917</f>
        <v/>
      </c>
    </row>
    <row r="7918">
      <c r="A7918" t="n">
        <v>7910</v>
      </c>
      <c r="B7918">
        <f>RAND()</f>
        <v/>
      </c>
      <c r="C7918">
        <f>IF(B7918&lt;P_3,3,IF(B7918&lt;P_3+P_4,4,5))</f>
        <v/>
      </c>
      <c r="D7918">
        <f>NORM.S.INV(RAND())</f>
        <v/>
      </c>
      <c r="E7918">
        <f>V0*EXP((rf-q_leak-0.5*sigma^2)*C7918+sigma*SQRT(C7918)*D7918)</f>
        <v/>
      </c>
      <c r="F7918">
        <f>SHL_face*(1+SHL_rate)^C7918</f>
        <v/>
      </c>
      <c r="G7918">
        <f>Pref_face*(1+Pref_rate)^C7918</f>
        <v/>
      </c>
      <c r="H7918">
        <f>MAX(E7918-F7918-G7918,0)</f>
        <v/>
      </c>
      <c r="I7918">
        <f>MIN(E7918,F7918+G7918)+(1-MgmtPct)*H7918</f>
        <v/>
      </c>
      <c r="J7918">
        <f>IF(I7918/SponsorCost&gt;=RatchetTrigger,1,0)</f>
        <v/>
      </c>
      <c r="K7918">
        <f>IF(J7918=1,MgmtPctRatchet,MgmtPct)</f>
        <v/>
      </c>
      <c r="L7918">
        <f>K7918*H7918</f>
        <v/>
      </c>
      <c r="M7918">
        <f>EXP(-rf*C7918)*L7918</f>
        <v/>
      </c>
      <c r="N7918">
        <f>EXP(-rf*C7918)*E7918</f>
        <v/>
      </c>
    </row>
    <row r="7919">
      <c r="A7919" t="n">
        <v>7911</v>
      </c>
      <c r="B7919">
        <f>RAND()</f>
        <v/>
      </c>
      <c r="C7919">
        <f>IF(B7919&lt;P_3,3,IF(B7919&lt;P_3+P_4,4,5))</f>
        <v/>
      </c>
      <c r="D7919">
        <f>NORM.S.INV(RAND())</f>
        <v/>
      </c>
      <c r="E7919">
        <f>V0*EXP((rf-q_leak-0.5*sigma^2)*C7919+sigma*SQRT(C7919)*D7919)</f>
        <v/>
      </c>
      <c r="F7919">
        <f>SHL_face*(1+SHL_rate)^C7919</f>
        <v/>
      </c>
      <c r="G7919">
        <f>Pref_face*(1+Pref_rate)^C7919</f>
        <v/>
      </c>
      <c r="H7919">
        <f>MAX(E7919-F7919-G7919,0)</f>
        <v/>
      </c>
      <c r="I7919">
        <f>MIN(E7919,F7919+G7919)+(1-MgmtPct)*H7919</f>
        <v/>
      </c>
      <c r="J7919">
        <f>IF(I7919/SponsorCost&gt;=RatchetTrigger,1,0)</f>
        <v/>
      </c>
      <c r="K7919">
        <f>IF(J7919=1,MgmtPctRatchet,MgmtPct)</f>
        <v/>
      </c>
      <c r="L7919">
        <f>K7919*H7919</f>
        <v/>
      </c>
      <c r="M7919">
        <f>EXP(-rf*C7919)*L7919</f>
        <v/>
      </c>
      <c r="N7919">
        <f>EXP(-rf*C7919)*E7919</f>
        <v/>
      </c>
    </row>
    <row r="7920">
      <c r="A7920" t="n">
        <v>7912</v>
      </c>
      <c r="B7920">
        <f>RAND()</f>
        <v/>
      </c>
      <c r="C7920">
        <f>IF(B7920&lt;P_3,3,IF(B7920&lt;P_3+P_4,4,5))</f>
        <v/>
      </c>
      <c r="D7920">
        <f>NORM.S.INV(RAND())</f>
        <v/>
      </c>
      <c r="E7920">
        <f>V0*EXP((rf-q_leak-0.5*sigma^2)*C7920+sigma*SQRT(C7920)*D7920)</f>
        <v/>
      </c>
      <c r="F7920">
        <f>SHL_face*(1+SHL_rate)^C7920</f>
        <v/>
      </c>
      <c r="G7920">
        <f>Pref_face*(1+Pref_rate)^C7920</f>
        <v/>
      </c>
      <c r="H7920">
        <f>MAX(E7920-F7920-G7920,0)</f>
        <v/>
      </c>
      <c r="I7920">
        <f>MIN(E7920,F7920+G7920)+(1-MgmtPct)*H7920</f>
        <v/>
      </c>
      <c r="J7920">
        <f>IF(I7920/SponsorCost&gt;=RatchetTrigger,1,0)</f>
        <v/>
      </c>
      <c r="K7920">
        <f>IF(J7920=1,MgmtPctRatchet,MgmtPct)</f>
        <v/>
      </c>
      <c r="L7920">
        <f>K7920*H7920</f>
        <v/>
      </c>
      <c r="M7920">
        <f>EXP(-rf*C7920)*L7920</f>
        <v/>
      </c>
      <c r="N7920">
        <f>EXP(-rf*C7920)*E7920</f>
        <v/>
      </c>
    </row>
    <row r="7921">
      <c r="A7921" t="n">
        <v>7913</v>
      </c>
      <c r="B7921">
        <f>RAND()</f>
        <v/>
      </c>
      <c r="C7921">
        <f>IF(B7921&lt;P_3,3,IF(B7921&lt;P_3+P_4,4,5))</f>
        <v/>
      </c>
      <c r="D7921">
        <f>NORM.S.INV(RAND())</f>
        <v/>
      </c>
      <c r="E7921">
        <f>V0*EXP((rf-q_leak-0.5*sigma^2)*C7921+sigma*SQRT(C7921)*D7921)</f>
        <v/>
      </c>
      <c r="F7921">
        <f>SHL_face*(1+SHL_rate)^C7921</f>
        <v/>
      </c>
      <c r="G7921">
        <f>Pref_face*(1+Pref_rate)^C7921</f>
        <v/>
      </c>
      <c r="H7921">
        <f>MAX(E7921-F7921-G7921,0)</f>
        <v/>
      </c>
      <c r="I7921">
        <f>MIN(E7921,F7921+G7921)+(1-MgmtPct)*H7921</f>
        <v/>
      </c>
      <c r="J7921">
        <f>IF(I7921/SponsorCost&gt;=RatchetTrigger,1,0)</f>
        <v/>
      </c>
      <c r="K7921">
        <f>IF(J7921=1,MgmtPctRatchet,MgmtPct)</f>
        <v/>
      </c>
      <c r="L7921">
        <f>K7921*H7921</f>
        <v/>
      </c>
      <c r="M7921">
        <f>EXP(-rf*C7921)*L7921</f>
        <v/>
      </c>
      <c r="N7921">
        <f>EXP(-rf*C7921)*E7921</f>
        <v/>
      </c>
    </row>
    <row r="7922">
      <c r="A7922" t="n">
        <v>7914</v>
      </c>
      <c r="B7922">
        <f>RAND()</f>
        <v/>
      </c>
      <c r="C7922">
        <f>IF(B7922&lt;P_3,3,IF(B7922&lt;P_3+P_4,4,5))</f>
        <v/>
      </c>
      <c r="D7922">
        <f>NORM.S.INV(RAND())</f>
        <v/>
      </c>
      <c r="E7922">
        <f>V0*EXP((rf-q_leak-0.5*sigma^2)*C7922+sigma*SQRT(C7922)*D7922)</f>
        <v/>
      </c>
      <c r="F7922">
        <f>SHL_face*(1+SHL_rate)^C7922</f>
        <v/>
      </c>
      <c r="G7922">
        <f>Pref_face*(1+Pref_rate)^C7922</f>
        <v/>
      </c>
      <c r="H7922">
        <f>MAX(E7922-F7922-G7922,0)</f>
        <v/>
      </c>
      <c r="I7922">
        <f>MIN(E7922,F7922+G7922)+(1-MgmtPct)*H7922</f>
        <v/>
      </c>
      <c r="J7922">
        <f>IF(I7922/SponsorCost&gt;=RatchetTrigger,1,0)</f>
        <v/>
      </c>
      <c r="K7922">
        <f>IF(J7922=1,MgmtPctRatchet,MgmtPct)</f>
        <v/>
      </c>
      <c r="L7922">
        <f>K7922*H7922</f>
        <v/>
      </c>
      <c r="M7922">
        <f>EXP(-rf*C7922)*L7922</f>
        <v/>
      </c>
      <c r="N7922">
        <f>EXP(-rf*C7922)*E7922</f>
        <v/>
      </c>
    </row>
    <row r="7923">
      <c r="A7923" t="n">
        <v>7915</v>
      </c>
      <c r="B7923">
        <f>RAND()</f>
        <v/>
      </c>
      <c r="C7923">
        <f>IF(B7923&lt;P_3,3,IF(B7923&lt;P_3+P_4,4,5))</f>
        <v/>
      </c>
      <c r="D7923">
        <f>NORM.S.INV(RAND())</f>
        <v/>
      </c>
      <c r="E7923">
        <f>V0*EXP((rf-q_leak-0.5*sigma^2)*C7923+sigma*SQRT(C7923)*D7923)</f>
        <v/>
      </c>
      <c r="F7923">
        <f>SHL_face*(1+SHL_rate)^C7923</f>
        <v/>
      </c>
      <c r="G7923">
        <f>Pref_face*(1+Pref_rate)^C7923</f>
        <v/>
      </c>
      <c r="H7923">
        <f>MAX(E7923-F7923-G7923,0)</f>
        <v/>
      </c>
      <c r="I7923">
        <f>MIN(E7923,F7923+G7923)+(1-MgmtPct)*H7923</f>
        <v/>
      </c>
      <c r="J7923">
        <f>IF(I7923/SponsorCost&gt;=RatchetTrigger,1,0)</f>
        <v/>
      </c>
      <c r="K7923">
        <f>IF(J7923=1,MgmtPctRatchet,MgmtPct)</f>
        <v/>
      </c>
      <c r="L7923">
        <f>K7923*H7923</f>
        <v/>
      </c>
      <c r="M7923">
        <f>EXP(-rf*C7923)*L7923</f>
        <v/>
      </c>
      <c r="N7923">
        <f>EXP(-rf*C7923)*E7923</f>
        <v/>
      </c>
    </row>
    <row r="7924">
      <c r="A7924" t="n">
        <v>7916</v>
      </c>
      <c r="B7924">
        <f>RAND()</f>
        <v/>
      </c>
      <c r="C7924">
        <f>IF(B7924&lt;P_3,3,IF(B7924&lt;P_3+P_4,4,5))</f>
        <v/>
      </c>
      <c r="D7924">
        <f>NORM.S.INV(RAND())</f>
        <v/>
      </c>
      <c r="E7924">
        <f>V0*EXP((rf-q_leak-0.5*sigma^2)*C7924+sigma*SQRT(C7924)*D7924)</f>
        <v/>
      </c>
      <c r="F7924">
        <f>SHL_face*(1+SHL_rate)^C7924</f>
        <v/>
      </c>
      <c r="G7924">
        <f>Pref_face*(1+Pref_rate)^C7924</f>
        <v/>
      </c>
      <c r="H7924">
        <f>MAX(E7924-F7924-G7924,0)</f>
        <v/>
      </c>
      <c r="I7924">
        <f>MIN(E7924,F7924+G7924)+(1-MgmtPct)*H7924</f>
        <v/>
      </c>
      <c r="J7924">
        <f>IF(I7924/SponsorCost&gt;=RatchetTrigger,1,0)</f>
        <v/>
      </c>
      <c r="K7924">
        <f>IF(J7924=1,MgmtPctRatchet,MgmtPct)</f>
        <v/>
      </c>
      <c r="L7924">
        <f>K7924*H7924</f>
        <v/>
      </c>
      <c r="M7924">
        <f>EXP(-rf*C7924)*L7924</f>
        <v/>
      </c>
      <c r="N7924">
        <f>EXP(-rf*C7924)*E7924</f>
        <v/>
      </c>
    </row>
    <row r="7925">
      <c r="A7925" t="n">
        <v>7917</v>
      </c>
      <c r="B7925">
        <f>RAND()</f>
        <v/>
      </c>
      <c r="C7925">
        <f>IF(B7925&lt;P_3,3,IF(B7925&lt;P_3+P_4,4,5))</f>
        <v/>
      </c>
      <c r="D7925">
        <f>NORM.S.INV(RAND())</f>
        <v/>
      </c>
      <c r="E7925">
        <f>V0*EXP((rf-q_leak-0.5*sigma^2)*C7925+sigma*SQRT(C7925)*D7925)</f>
        <v/>
      </c>
      <c r="F7925">
        <f>SHL_face*(1+SHL_rate)^C7925</f>
        <v/>
      </c>
      <c r="G7925">
        <f>Pref_face*(1+Pref_rate)^C7925</f>
        <v/>
      </c>
      <c r="H7925">
        <f>MAX(E7925-F7925-G7925,0)</f>
        <v/>
      </c>
      <c r="I7925">
        <f>MIN(E7925,F7925+G7925)+(1-MgmtPct)*H7925</f>
        <v/>
      </c>
      <c r="J7925">
        <f>IF(I7925/SponsorCost&gt;=RatchetTrigger,1,0)</f>
        <v/>
      </c>
      <c r="K7925">
        <f>IF(J7925=1,MgmtPctRatchet,MgmtPct)</f>
        <v/>
      </c>
      <c r="L7925">
        <f>K7925*H7925</f>
        <v/>
      </c>
      <c r="M7925">
        <f>EXP(-rf*C7925)*L7925</f>
        <v/>
      </c>
      <c r="N7925">
        <f>EXP(-rf*C7925)*E7925</f>
        <v/>
      </c>
    </row>
    <row r="7926">
      <c r="A7926" t="n">
        <v>7918</v>
      </c>
      <c r="B7926">
        <f>RAND()</f>
        <v/>
      </c>
      <c r="C7926">
        <f>IF(B7926&lt;P_3,3,IF(B7926&lt;P_3+P_4,4,5))</f>
        <v/>
      </c>
      <c r="D7926">
        <f>NORM.S.INV(RAND())</f>
        <v/>
      </c>
      <c r="E7926">
        <f>V0*EXP((rf-q_leak-0.5*sigma^2)*C7926+sigma*SQRT(C7926)*D7926)</f>
        <v/>
      </c>
      <c r="F7926">
        <f>SHL_face*(1+SHL_rate)^C7926</f>
        <v/>
      </c>
      <c r="G7926">
        <f>Pref_face*(1+Pref_rate)^C7926</f>
        <v/>
      </c>
      <c r="H7926">
        <f>MAX(E7926-F7926-G7926,0)</f>
        <v/>
      </c>
      <c r="I7926">
        <f>MIN(E7926,F7926+G7926)+(1-MgmtPct)*H7926</f>
        <v/>
      </c>
      <c r="J7926">
        <f>IF(I7926/SponsorCost&gt;=RatchetTrigger,1,0)</f>
        <v/>
      </c>
      <c r="K7926">
        <f>IF(J7926=1,MgmtPctRatchet,MgmtPct)</f>
        <v/>
      </c>
      <c r="L7926">
        <f>K7926*H7926</f>
        <v/>
      </c>
      <c r="M7926">
        <f>EXP(-rf*C7926)*L7926</f>
        <v/>
      </c>
      <c r="N7926">
        <f>EXP(-rf*C7926)*E7926</f>
        <v/>
      </c>
    </row>
    <row r="7927">
      <c r="A7927" t="n">
        <v>7919</v>
      </c>
      <c r="B7927">
        <f>RAND()</f>
        <v/>
      </c>
      <c r="C7927">
        <f>IF(B7927&lt;P_3,3,IF(B7927&lt;P_3+P_4,4,5))</f>
        <v/>
      </c>
      <c r="D7927">
        <f>NORM.S.INV(RAND())</f>
        <v/>
      </c>
      <c r="E7927">
        <f>V0*EXP((rf-q_leak-0.5*sigma^2)*C7927+sigma*SQRT(C7927)*D7927)</f>
        <v/>
      </c>
      <c r="F7927">
        <f>SHL_face*(1+SHL_rate)^C7927</f>
        <v/>
      </c>
      <c r="G7927">
        <f>Pref_face*(1+Pref_rate)^C7927</f>
        <v/>
      </c>
      <c r="H7927">
        <f>MAX(E7927-F7927-G7927,0)</f>
        <v/>
      </c>
      <c r="I7927">
        <f>MIN(E7927,F7927+G7927)+(1-MgmtPct)*H7927</f>
        <v/>
      </c>
      <c r="J7927">
        <f>IF(I7927/SponsorCost&gt;=RatchetTrigger,1,0)</f>
        <v/>
      </c>
      <c r="K7927">
        <f>IF(J7927=1,MgmtPctRatchet,MgmtPct)</f>
        <v/>
      </c>
      <c r="L7927">
        <f>K7927*H7927</f>
        <v/>
      </c>
      <c r="M7927">
        <f>EXP(-rf*C7927)*L7927</f>
        <v/>
      </c>
      <c r="N7927">
        <f>EXP(-rf*C7927)*E7927</f>
        <v/>
      </c>
    </row>
    <row r="7928">
      <c r="A7928" t="n">
        <v>7920</v>
      </c>
      <c r="B7928">
        <f>RAND()</f>
        <v/>
      </c>
      <c r="C7928">
        <f>IF(B7928&lt;P_3,3,IF(B7928&lt;P_3+P_4,4,5))</f>
        <v/>
      </c>
      <c r="D7928">
        <f>NORM.S.INV(RAND())</f>
        <v/>
      </c>
      <c r="E7928">
        <f>V0*EXP((rf-q_leak-0.5*sigma^2)*C7928+sigma*SQRT(C7928)*D7928)</f>
        <v/>
      </c>
      <c r="F7928">
        <f>SHL_face*(1+SHL_rate)^C7928</f>
        <v/>
      </c>
      <c r="G7928">
        <f>Pref_face*(1+Pref_rate)^C7928</f>
        <v/>
      </c>
      <c r="H7928">
        <f>MAX(E7928-F7928-G7928,0)</f>
        <v/>
      </c>
      <c r="I7928">
        <f>MIN(E7928,F7928+G7928)+(1-MgmtPct)*H7928</f>
        <v/>
      </c>
      <c r="J7928">
        <f>IF(I7928/SponsorCost&gt;=RatchetTrigger,1,0)</f>
        <v/>
      </c>
      <c r="K7928">
        <f>IF(J7928=1,MgmtPctRatchet,MgmtPct)</f>
        <v/>
      </c>
      <c r="L7928">
        <f>K7928*H7928</f>
        <v/>
      </c>
      <c r="M7928">
        <f>EXP(-rf*C7928)*L7928</f>
        <v/>
      </c>
      <c r="N7928">
        <f>EXP(-rf*C7928)*E7928</f>
        <v/>
      </c>
    </row>
    <row r="7929">
      <c r="A7929" t="n">
        <v>7921</v>
      </c>
      <c r="B7929">
        <f>RAND()</f>
        <v/>
      </c>
      <c r="C7929">
        <f>IF(B7929&lt;P_3,3,IF(B7929&lt;P_3+P_4,4,5))</f>
        <v/>
      </c>
      <c r="D7929">
        <f>NORM.S.INV(RAND())</f>
        <v/>
      </c>
      <c r="E7929">
        <f>V0*EXP((rf-q_leak-0.5*sigma^2)*C7929+sigma*SQRT(C7929)*D7929)</f>
        <v/>
      </c>
      <c r="F7929">
        <f>SHL_face*(1+SHL_rate)^C7929</f>
        <v/>
      </c>
      <c r="G7929">
        <f>Pref_face*(1+Pref_rate)^C7929</f>
        <v/>
      </c>
      <c r="H7929">
        <f>MAX(E7929-F7929-G7929,0)</f>
        <v/>
      </c>
      <c r="I7929">
        <f>MIN(E7929,F7929+G7929)+(1-MgmtPct)*H7929</f>
        <v/>
      </c>
      <c r="J7929">
        <f>IF(I7929/SponsorCost&gt;=RatchetTrigger,1,0)</f>
        <v/>
      </c>
      <c r="K7929">
        <f>IF(J7929=1,MgmtPctRatchet,MgmtPct)</f>
        <v/>
      </c>
      <c r="L7929">
        <f>K7929*H7929</f>
        <v/>
      </c>
      <c r="M7929">
        <f>EXP(-rf*C7929)*L7929</f>
        <v/>
      </c>
      <c r="N7929">
        <f>EXP(-rf*C7929)*E7929</f>
        <v/>
      </c>
    </row>
    <row r="7930">
      <c r="A7930" t="n">
        <v>7922</v>
      </c>
      <c r="B7930">
        <f>RAND()</f>
        <v/>
      </c>
      <c r="C7930">
        <f>IF(B7930&lt;P_3,3,IF(B7930&lt;P_3+P_4,4,5))</f>
        <v/>
      </c>
      <c r="D7930">
        <f>NORM.S.INV(RAND())</f>
        <v/>
      </c>
      <c r="E7930">
        <f>V0*EXP((rf-q_leak-0.5*sigma^2)*C7930+sigma*SQRT(C7930)*D7930)</f>
        <v/>
      </c>
      <c r="F7930">
        <f>SHL_face*(1+SHL_rate)^C7930</f>
        <v/>
      </c>
      <c r="G7930">
        <f>Pref_face*(1+Pref_rate)^C7930</f>
        <v/>
      </c>
      <c r="H7930">
        <f>MAX(E7930-F7930-G7930,0)</f>
        <v/>
      </c>
      <c r="I7930">
        <f>MIN(E7930,F7930+G7930)+(1-MgmtPct)*H7930</f>
        <v/>
      </c>
      <c r="J7930">
        <f>IF(I7930/SponsorCost&gt;=RatchetTrigger,1,0)</f>
        <v/>
      </c>
      <c r="K7930">
        <f>IF(J7930=1,MgmtPctRatchet,MgmtPct)</f>
        <v/>
      </c>
      <c r="L7930">
        <f>K7930*H7930</f>
        <v/>
      </c>
      <c r="M7930">
        <f>EXP(-rf*C7930)*L7930</f>
        <v/>
      </c>
      <c r="N7930">
        <f>EXP(-rf*C7930)*E7930</f>
        <v/>
      </c>
    </row>
    <row r="7931">
      <c r="A7931" t="n">
        <v>7923</v>
      </c>
      <c r="B7931">
        <f>RAND()</f>
        <v/>
      </c>
      <c r="C7931">
        <f>IF(B7931&lt;P_3,3,IF(B7931&lt;P_3+P_4,4,5))</f>
        <v/>
      </c>
      <c r="D7931">
        <f>NORM.S.INV(RAND())</f>
        <v/>
      </c>
      <c r="E7931">
        <f>V0*EXP((rf-q_leak-0.5*sigma^2)*C7931+sigma*SQRT(C7931)*D7931)</f>
        <v/>
      </c>
      <c r="F7931">
        <f>SHL_face*(1+SHL_rate)^C7931</f>
        <v/>
      </c>
      <c r="G7931">
        <f>Pref_face*(1+Pref_rate)^C7931</f>
        <v/>
      </c>
      <c r="H7931">
        <f>MAX(E7931-F7931-G7931,0)</f>
        <v/>
      </c>
      <c r="I7931">
        <f>MIN(E7931,F7931+G7931)+(1-MgmtPct)*H7931</f>
        <v/>
      </c>
      <c r="J7931">
        <f>IF(I7931/SponsorCost&gt;=RatchetTrigger,1,0)</f>
        <v/>
      </c>
      <c r="K7931">
        <f>IF(J7931=1,MgmtPctRatchet,MgmtPct)</f>
        <v/>
      </c>
      <c r="L7931">
        <f>K7931*H7931</f>
        <v/>
      </c>
      <c r="M7931">
        <f>EXP(-rf*C7931)*L7931</f>
        <v/>
      </c>
      <c r="N7931">
        <f>EXP(-rf*C7931)*E7931</f>
        <v/>
      </c>
    </row>
    <row r="7932">
      <c r="A7932" t="n">
        <v>7924</v>
      </c>
      <c r="B7932">
        <f>RAND()</f>
        <v/>
      </c>
      <c r="C7932">
        <f>IF(B7932&lt;P_3,3,IF(B7932&lt;P_3+P_4,4,5))</f>
        <v/>
      </c>
      <c r="D7932">
        <f>NORM.S.INV(RAND())</f>
        <v/>
      </c>
      <c r="E7932">
        <f>V0*EXP((rf-q_leak-0.5*sigma^2)*C7932+sigma*SQRT(C7932)*D7932)</f>
        <v/>
      </c>
      <c r="F7932">
        <f>SHL_face*(1+SHL_rate)^C7932</f>
        <v/>
      </c>
      <c r="G7932">
        <f>Pref_face*(1+Pref_rate)^C7932</f>
        <v/>
      </c>
      <c r="H7932">
        <f>MAX(E7932-F7932-G7932,0)</f>
        <v/>
      </c>
      <c r="I7932">
        <f>MIN(E7932,F7932+G7932)+(1-MgmtPct)*H7932</f>
        <v/>
      </c>
      <c r="J7932">
        <f>IF(I7932/SponsorCost&gt;=RatchetTrigger,1,0)</f>
        <v/>
      </c>
      <c r="K7932">
        <f>IF(J7932=1,MgmtPctRatchet,MgmtPct)</f>
        <v/>
      </c>
      <c r="L7932">
        <f>K7932*H7932</f>
        <v/>
      </c>
      <c r="M7932">
        <f>EXP(-rf*C7932)*L7932</f>
        <v/>
      </c>
      <c r="N7932">
        <f>EXP(-rf*C7932)*E7932</f>
        <v/>
      </c>
    </row>
    <row r="7933">
      <c r="A7933" t="n">
        <v>7925</v>
      </c>
      <c r="B7933">
        <f>RAND()</f>
        <v/>
      </c>
      <c r="C7933">
        <f>IF(B7933&lt;P_3,3,IF(B7933&lt;P_3+P_4,4,5))</f>
        <v/>
      </c>
      <c r="D7933">
        <f>NORM.S.INV(RAND())</f>
        <v/>
      </c>
      <c r="E7933">
        <f>V0*EXP((rf-q_leak-0.5*sigma^2)*C7933+sigma*SQRT(C7933)*D7933)</f>
        <v/>
      </c>
      <c r="F7933">
        <f>SHL_face*(1+SHL_rate)^C7933</f>
        <v/>
      </c>
      <c r="G7933">
        <f>Pref_face*(1+Pref_rate)^C7933</f>
        <v/>
      </c>
      <c r="H7933">
        <f>MAX(E7933-F7933-G7933,0)</f>
        <v/>
      </c>
      <c r="I7933">
        <f>MIN(E7933,F7933+G7933)+(1-MgmtPct)*H7933</f>
        <v/>
      </c>
      <c r="J7933">
        <f>IF(I7933/SponsorCost&gt;=RatchetTrigger,1,0)</f>
        <v/>
      </c>
      <c r="K7933">
        <f>IF(J7933=1,MgmtPctRatchet,MgmtPct)</f>
        <v/>
      </c>
      <c r="L7933">
        <f>K7933*H7933</f>
        <v/>
      </c>
      <c r="M7933">
        <f>EXP(-rf*C7933)*L7933</f>
        <v/>
      </c>
      <c r="N7933">
        <f>EXP(-rf*C7933)*E7933</f>
        <v/>
      </c>
    </row>
    <row r="7934">
      <c r="A7934" t="n">
        <v>7926</v>
      </c>
      <c r="B7934">
        <f>RAND()</f>
        <v/>
      </c>
      <c r="C7934">
        <f>IF(B7934&lt;P_3,3,IF(B7934&lt;P_3+P_4,4,5))</f>
        <v/>
      </c>
      <c r="D7934">
        <f>NORM.S.INV(RAND())</f>
        <v/>
      </c>
      <c r="E7934">
        <f>V0*EXP((rf-q_leak-0.5*sigma^2)*C7934+sigma*SQRT(C7934)*D7934)</f>
        <v/>
      </c>
      <c r="F7934">
        <f>SHL_face*(1+SHL_rate)^C7934</f>
        <v/>
      </c>
      <c r="G7934">
        <f>Pref_face*(1+Pref_rate)^C7934</f>
        <v/>
      </c>
      <c r="H7934">
        <f>MAX(E7934-F7934-G7934,0)</f>
        <v/>
      </c>
      <c r="I7934">
        <f>MIN(E7934,F7934+G7934)+(1-MgmtPct)*H7934</f>
        <v/>
      </c>
      <c r="J7934">
        <f>IF(I7934/SponsorCost&gt;=RatchetTrigger,1,0)</f>
        <v/>
      </c>
      <c r="K7934">
        <f>IF(J7934=1,MgmtPctRatchet,MgmtPct)</f>
        <v/>
      </c>
      <c r="L7934">
        <f>K7934*H7934</f>
        <v/>
      </c>
      <c r="M7934">
        <f>EXP(-rf*C7934)*L7934</f>
        <v/>
      </c>
      <c r="N7934">
        <f>EXP(-rf*C7934)*E7934</f>
        <v/>
      </c>
    </row>
    <row r="7935">
      <c r="A7935" t="n">
        <v>7927</v>
      </c>
      <c r="B7935">
        <f>RAND()</f>
        <v/>
      </c>
      <c r="C7935">
        <f>IF(B7935&lt;P_3,3,IF(B7935&lt;P_3+P_4,4,5))</f>
        <v/>
      </c>
      <c r="D7935">
        <f>NORM.S.INV(RAND())</f>
        <v/>
      </c>
      <c r="E7935">
        <f>V0*EXP((rf-q_leak-0.5*sigma^2)*C7935+sigma*SQRT(C7935)*D7935)</f>
        <v/>
      </c>
      <c r="F7935">
        <f>SHL_face*(1+SHL_rate)^C7935</f>
        <v/>
      </c>
      <c r="G7935">
        <f>Pref_face*(1+Pref_rate)^C7935</f>
        <v/>
      </c>
      <c r="H7935">
        <f>MAX(E7935-F7935-G7935,0)</f>
        <v/>
      </c>
      <c r="I7935">
        <f>MIN(E7935,F7935+G7935)+(1-MgmtPct)*H7935</f>
        <v/>
      </c>
      <c r="J7935">
        <f>IF(I7935/SponsorCost&gt;=RatchetTrigger,1,0)</f>
        <v/>
      </c>
      <c r="K7935">
        <f>IF(J7935=1,MgmtPctRatchet,MgmtPct)</f>
        <v/>
      </c>
      <c r="L7935">
        <f>K7935*H7935</f>
        <v/>
      </c>
      <c r="M7935">
        <f>EXP(-rf*C7935)*L7935</f>
        <v/>
      </c>
      <c r="N7935">
        <f>EXP(-rf*C7935)*E7935</f>
        <v/>
      </c>
    </row>
    <row r="7936">
      <c r="A7936" t="n">
        <v>7928</v>
      </c>
      <c r="B7936">
        <f>RAND()</f>
        <v/>
      </c>
      <c r="C7936">
        <f>IF(B7936&lt;P_3,3,IF(B7936&lt;P_3+P_4,4,5))</f>
        <v/>
      </c>
      <c r="D7936">
        <f>NORM.S.INV(RAND())</f>
        <v/>
      </c>
      <c r="E7936">
        <f>V0*EXP((rf-q_leak-0.5*sigma^2)*C7936+sigma*SQRT(C7936)*D7936)</f>
        <v/>
      </c>
      <c r="F7936">
        <f>SHL_face*(1+SHL_rate)^C7936</f>
        <v/>
      </c>
      <c r="G7936">
        <f>Pref_face*(1+Pref_rate)^C7936</f>
        <v/>
      </c>
      <c r="H7936">
        <f>MAX(E7936-F7936-G7936,0)</f>
        <v/>
      </c>
      <c r="I7936">
        <f>MIN(E7936,F7936+G7936)+(1-MgmtPct)*H7936</f>
        <v/>
      </c>
      <c r="J7936">
        <f>IF(I7936/SponsorCost&gt;=RatchetTrigger,1,0)</f>
        <v/>
      </c>
      <c r="K7936">
        <f>IF(J7936=1,MgmtPctRatchet,MgmtPct)</f>
        <v/>
      </c>
      <c r="L7936">
        <f>K7936*H7936</f>
        <v/>
      </c>
      <c r="M7936">
        <f>EXP(-rf*C7936)*L7936</f>
        <v/>
      </c>
      <c r="N7936">
        <f>EXP(-rf*C7936)*E7936</f>
        <v/>
      </c>
    </row>
    <row r="7937">
      <c r="A7937" t="n">
        <v>7929</v>
      </c>
      <c r="B7937">
        <f>RAND()</f>
        <v/>
      </c>
      <c r="C7937">
        <f>IF(B7937&lt;P_3,3,IF(B7937&lt;P_3+P_4,4,5))</f>
        <v/>
      </c>
      <c r="D7937">
        <f>NORM.S.INV(RAND())</f>
        <v/>
      </c>
      <c r="E7937">
        <f>V0*EXP((rf-q_leak-0.5*sigma^2)*C7937+sigma*SQRT(C7937)*D7937)</f>
        <v/>
      </c>
      <c r="F7937">
        <f>SHL_face*(1+SHL_rate)^C7937</f>
        <v/>
      </c>
      <c r="G7937">
        <f>Pref_face*(1+Pref_rate)^C7937</f>
        <v/>
      </c>
      <c r="H7937">
        <f>MAX(E7937-F7937-G7937,0)</f>
        <v/>
      </c>
      <c r="I7937">
        <f>MIN(E7937,F7937+G7937)+(1-MgmtPct)*H7937</f>
        <v/>
      </c>
      <c r="J7937">
        <f>IF(I7937/SponsorCost&gt;=RatchetTrigger,1,0)</f>
        <v/>
      </c>
      <c r="K7937">
        <f>IF(J7937=1,MgmtPctRatchet,MgmtPct)</f>
        <v/>
      </c>
      <c r="L7937">
        <f>K7937*H7937</f>
        <v/>
      </c>
      <c r="M7937">
        <f>EXP(-rf*C7937)*L7937</f>
        <v/>
      </c>
      <c r="N7937">
        <f>EXP(-rf*C7937)*E7937</f>
        <v/>
      </c>
    </row>
    <row r="7938">
      <c r="A7938" t="n">
        <v>7930</v>
      </c>
      <c r="B7938">
        <f>RAND()</f>
        <v/>
      </c>
      <c r="C7938">
        <f>IF(B7938&lt;P_3,3,IF(B7938&lt;P_3+P_4,4,5))</f>
        <v/>
      </c>
      <c r="D7938">
        <f>NORM.S.INV(RAND())</f>
        <v/>
      </c>
      <c r="E7938">
        <f>V0*EXP((rf-q_leak-0.5*sigma^2)*C7938+sigma*SQRT(C7938)*D7938)</f>
        <v/>
      </c>
      <c r="F7938">
        <f>SHL_face*(1+SHL_rate)^C7938</f>
        <v/>
      </c>
      <c r="G7938">
        <f>Pref_face*(1+Pref_rate)^C7938</f>
        <v/>
      </c>
      <c r="H7938">
        <f>MAX(E7938-F7938-G7938,0)</f>
        <v/>
      </c>
      <c r="I7938">
        <f>MIN(E7938,F7938+G7938)+(1-MgmtPct)*H7938</f>
        <v/>
      </c>
      <c r="J7938">
        <f>IF(I7938/SponsorCost&gt;=RatchetTrigger,1,0)</f>
        <v/>
      </c>
      <c r="K7938">
        <f>IF(J7938=1,MgmtPctRatchet,MgmtPct)</f>
        <v/>
      </c>
      <c r="L7938">
        <f>K7938*H7938</f>
        <v/>
      </c>
      <c r="M7938">
        <f>EXP(-rf*C7938)*L7938</f>
        <v/>
      </c>
      <c r="N7938">
        <f>EXP(-rf*C7938)*E7938</f>
        <v/>
      </c>
    </row>
    <row r="7939">
      <c r="A7939" t="n">
        <v>7931</v>
      </c>
      <c r="B7939">
        <f>RAND()</f>
        <v/>
      </c>
      <c r="C7939">
        <f>IF(B7939&lt;P_3,3,IF(B7939&lt;P_3+P_4,4,5))</f>
        <v/>
      </c>
      <c r="D7939">
        <f>NORM.S.INV(RAND())</f>
        <v/>
      </c>
      <c r="E7939">
        <f>V0*EXP((rf-q_leak-0.5*sigma^2)*C7939+sigma*SQRT(C7939)*D7939)</f>
        <v/>
      </c>
      <c r="F7939">
        <f>SHL_face*(1+SHL_rate)^C7939</f>
        <v/>
      </c>
      <c r="G7939">
        <f>Pref_face*(1+Pref_rate)^C7939</f>
        <v/>
      </c>
      <c r="H7939">
        <f>MAX(E7939-F7939-G7939,0)</f>
        <v/>
      </c>
      <c r="I7939">
        <f>MIN(E7939,F7939+G7939)+(1-MgmtPct)*H7939</f>
        <v/>
      </c>
      <c r="J7939">
        <f>IF(I7939/SponsorCost&gt;=RatchetTrigger,1,0)</f>
        <v/>
      </c>
      <c r="K7939">
        <f>IF(J7939=1,MgmtPctRatchet,MgmtPct)</f>
        <v/>
      </c>
      <c r="L7939">
        <f>K7939*H7939</f>
        <v/>
      </c>
      <c r="M7939">
        <f>EXP(-rf*C7939)*L7939</f>
        <v/>
      </c>
      <c r="N7939">
        <f>EXP(-rf*C7939)*E7939</f>
        <v/>
      </c>
    </row>
    <row r="7940">
      <c r="A7940" t="n">
        <v>7932</v>
      </c>
      <c r="B7940">
        <f>RAND()</f>
        <v/>
      </c>
      <c r="C7940">
        <f>IF(B7940&lt;P_3,3,IF(B7940&lt;P_3+P_4,4,5))</f>
        <v/>
      </c>
      <c r="D7940">
        <f>NORM.S.INV(RAND())</f>
        <v/>
      </c>
      <c r="E7940">
        <f>V0*EXP((rf-q_leak-0.5*sigma^2)*C7940+sigma*SQRT(C7940)*D7940)</f>
        <v/>
      </c>
      <c r="F7940">
        <f>SHL_face*(1+SHL_rate)^C7940</f>
        <v/>
      </c>
      <c r="G7940">
        <f>Pref_face*(1+Pref_rate)^C7940</f>
        <v/>
      </c>
      <c r="H7940">
        <f>MAX(E7940-F7940-G7940,0)</f>
        <v/>
      </c>
      <c r="I7940">
        <f>MIN(E7940,F7940+G7940)+(1-MgmtPct)*H7940</f>
        <v/>
      </c>
      <c r="J7940">
        <f>IF(I7940/SponsorCost&gt;=RatchetTrigger,1,0)</f>
        <v/>
      </c>
      <c r="K7940">
        <f>IF(J7940=1,MgmtPctRatchet,MgmtPct)</f>
        <v/>
      </c>
      <c r="L7940">
        <f>K7940*H7940</f>
        <v/>
      </c>
      <c r="M7940">
        <f>EXP(-rf*C7940)*L7940</f>
        <v/>
      </c>
      <c r="N7940">
        <f>EXP(-rf*C7940)*E7940</f>
        <v/>
      </c>
    </row>
    <row r="7941">
      <c r="A7941" t="n">
        <v>7933</v>
      </c>
      <c r="B7941">
        <f>RAND()</f>
        <v/>
      </c>
      <c r="C7941">
        <f>IF(B7941&lt;P_3,3,IF(B7941&lt;P_3+P_4,4,5))</f>
        <v/>
      </c>
      <c r="D7941">
        <f>NORM.S.INV(RAND())</f>
        <v/>
      </c>
      <c r="E7941">
        <f>V0*EXP((rf-q_leak-0.5*sigma^2)*C7941+sigma*SQRT(C7941)*D7941)</f>
        <v/>
      </c>
      <c r="F7941">
        <f>SHL_face*(1+SHL_rate)^C7941</f>
        <v/>
      </c>
      <c r="G7941">
        <f>Pref_face*(1+Pref_rate)^C7941</f>
        <v/>
      </c>
      <c r="H7941">
        <f>MAX(E7941-F7941-G7941,0)</f>
        <v/>
      </c>
      <c r="I7941">
        <f>MIN(E7941,F7941+G7941)+(1-MgmtPct)*H7941</f>
        <v/>
      </c>
      <c r="J7941">
        <f>IF(I7941/SponsorCost&gt;=RatchetTrigger,1,0)</f>
        <v/>
      </c>
      <c r="K7941">
        <f>IF(J7941=1,MgmtPctRatchet,MgmtPct)</f>
        <v/>
      </c>
      <c r="L7941">
        <f>K7941*H7941</f>
        <v/>
      </c>
      <c r="M7941">
        <f>EXP(-rf*C7941)*L7941</f>
        <v/>
      </c>
      <c r="N7941">
        <f>EXP(-rf*C7941)*E7941</f>
        <v/>
      </c>
    </row>
    <row r="7942">
      <c r="A7942" t="n">
        <v>7934</v>
      </c>
      <c r="B7942">
        <f>RAND()</f>
        <v/>
      </c>
      <c r="C7942">
        <f>IF(B7942&lt;P_3,3,IF(B7942&lt;P_3+P_4,4,5))</f>
        <v/>
      </c>
      <c r="D7942">
        <f>NORM.S.INV(RAND())</f>
        <v/>
      </c>
      <c r="E7942">
        <f>V0*EXP((rf-q_leak-0.5*sigma^2)*C7942+sigma*SQRT(C7942)*D7942)</f>
        <v/>
      </c>
      <c r="F7942">
        <f>SHL_face*(1+SHL_rate)^C7942</f>
        <v/>
      </c>
      <c r="G7942">
        <f>Pref_face*(1+Pref_rate)^C7942</f>
        <v/>
      </c>
      <c r="H7942">
        <f>MAX(E7942-F7942-G7942,0)</f>
        <v/>
      </c>
      <c r="I7942">
        <f>MIN(E7942,F7942+G7942)+(1-MgmtPct)*H7942</f>
        <v/>
      </c>
      <c r="J7942">
        <f>IF(I7942/SponsorCost&gt;=RatchetTrigger,1,0)</f>
        <v/>
      </c>
      <c r="K7942">
        <f>IF(J7942=1,MgmtPctRatchet,MgmtPct)</f>
        <v/>
      </c>
      <c r="L7942">
        <f>K7942*H7942</f>
        <v/>
      </c>
      <c r="M7942">
        <f>EXP(-rf*C7942)*L7942</f>
        <v/>
      </c>
      <c r="N7942">
        <f>EXP(-rf*C7942)*E7942</f>
        <v/>
      </c>
    </row>
    <row r="7943">
      <c r="A7943" t="n">
        <v>7935</v>
      </c>
      <c r="B7943">
        <f>RAND()</f>
        <v/>
      </c>
      <c r="C7943">
        <f>IF(B7943&lt;P_3,3,IF(B7943&lt;P_3+P_4,4,5))</f>
        <v/>
      </c>
      <c r="D7943">
        <f>NORM.S.INV(RAND())</f>
        <v/>
      </c>
      <c r="E7943">
        <f>V0*EXP((rf-q_leak-0.5*sigma^2)*C7943+sigma*SQRT(C7943)*D7943)</f>
        <v/>
      </c>
      <c r="F7943">
        <f>SHL_face*(1+SHL_rate)^C7943</f>
        <v/>
      </c>
      <c r="G7943">
        <f>Pref_face*(1+Pref_rate)^C7943</f>
        <v/>
      </c>
      <c r="H7943">
        <f>MAX(E7943-F7943-G7943,0)</f>
        <v/>
      </c>
      <c r="I7943">
        <f>MIN(E7943,F7943+G7943)+(1-MgmtPct)*H7943</f>
        <v/>
      </c>
      <c r="J7943">
        <f>IF(I7943/SponsorCost&gt;=RatchetTrigger,1,0)</f>
        <v/>
      </c>
      <c r="K7943">
        <f>IF(J7943=1,MgmtPctRatchet,MgmtPct)</f>
        <v/>
      </c>
      <c r="L7943">
        <f>K7943*H7943</f>
        <v/>
      </c>
      <c r="M7943">
        <f>EXP(-rf*C7943)*L7943</f>
        <v/>
      </c>
      <c r="N7943">
        <f>EXP(-rf*C7943)*E7943</f>
        <v/>
      </c>
    </row>
    <row r="7944">
      <c r="A7944" t="n">
        <v>7936</v>
      </c>
      <c r="B7944">
        <f>RAND()</f>
        <v/>
      </c>
      <c r="C7944">
        <f>IF(B7944&lt;P_3,3,IF(B7944&lt;P_3+P_4,4,5))</f>
        <v/>
      </c>
      <c r="D7944">
        <f>NORM.S.INV(RAND())</f>
        <v/>
      </c>
      <c r="E7944">
        <f>V0*EXP((rf-q_leak-0.5*sigma^2)*C7944+sigma*SQRT(C7944)*D7944)</f>
        <v/>
      </c>
      <c r="F7944">
        <f>SHL_face*(1+SHL_rate)^C7944</f>
        <v/>
      </c>
      <c r="G7944">
        <f>Pref_face*(1+Pref_rate)^C7944</f>
        <v/>
      </c>
      <c r="H7944">
        <f>MAX(E7944-F7944-G7944,0)</f>
        <v/>
      </c>
      <c r="I7944">
        <f>MIN(E7944,F7944+G7944)+(1-MgmtPct)*H7944</f>
        <v/>
      </c>
      <c r="J7944">
        <f>IF(I7944/SponsorCost&gt;=RatchetTrigger,1,0)</f>
        <v/>
      </c>
      <c r="K7944">
        <f>IF(J7944=1,MgmtPctRatchet,MgmtPct)</f>
        <v/>
      </c>
      <c r="L7944">
        <f>K7944*H7944</f>
        <v/>
      </c>
      <c r="M7944">
        <f>EXP(-rf*C7944)*L7944</f>
        <v/>
      </c>
      <c r="N7944">
        <f>EXP(-rf*C7944)*E7944</f>
        <v/>
      </c>
    </row>
    <row r="7945">
      <c r="A7945" t="n">
        <v>7937</v>
      </c>
      <c r="B7945">
        <f>RAND()</f>
        <v/>
      </c>
      <c r="C7945">
        <f>IF(B7945&lt;P_3,3,IF(B7945&lt;P_3+P_4,4,5))</f>
        <v/>
      </c>
      <c r="D7945">
        <f>NORM.S.INV(RAND())</f>
        <v/>
      </c>
      <c r="E7945">
        <f>V0*EXP((rf-q_leak-0.5*sigma^2)*C7945+sigma*SQRT(C7945)*D7945)</f>
        <v/>
      </c>
      <c r="F7945">
        <f>SHL_face*(1+SHL_rate)^C7945</f>
        <v/>
      </c>
      <c r="G7945">
        <f>Pref_face*(1+Pref_rate)^C7945</f>
        <v/>
      </c>
      <c r="H7945">
        <f>MAX(E7945-F7945-G7945,0)</f>
        <v/>
      </c>
      <c r="I7945">
        <f>MIN(E7945,F7945+G7945)+(1-MgmtPct)*H7945</f>
        <v/>
      </c>
      <c r="J7945">
        <f>IF(I7945/SponsorCost&gt;=RatchetTrigger,1,0)</f>
        <v/>
      </c>
      <c r="K7945">
        <f>IF(J7945=1,MgmtPctRatchet,MgmtPct)</f>
        <v/>
      </c>
      <c r="L7945">
        <f>K7945*H7945</f>
        <v/>
      </c>
      <c r="M7945">
        <f>EXP(-rf*C7945)*L7945</f>
        <v/>
      </c>
      <c r="N7945">
        <f>EXP(-rf*C7945)*E7945</f>
        <v/>
      </c>
    </row>
    <row r="7946">
      <c r="A7946" t="n">
        <v>7938</v>
      </c>
      <c r="B7946">
        <f>RAND()</f>
        <v/>
      </c>
      <c r="C7946">
        <f>IF(B7946&lt;P_3,3,IF(B7946&lt;P_3+P_4,4,5))</f>
        <v/>
      </c>
      <c r="D7946">
        <f>NORM.S.INV(RAND())</f>
        <v/>
      </c>
      <c r="E7946">
        <f>V0*EXP((rf-q_leak-0.5*sigma^2)*C7946+sigma*SQRT(C7946)*D7946)</f>
        <v/>
      </c>
      <c r="F7946">
        <f>SHL_face*(1+SHL_rate)^C7946</f>
        <v/>
      </c>
      <c r="G7946">
        <f>Pref_face*(1+Pref_rate)^C7946</f>
        <v/>
      </c>
      <c r="H7946">
        <f>MAX(E7946-F7946-G7946,0)</f>
        <v/>
      </c>
      <c r="I7946">
        <f>MIN(E7946,F7946+G7946)+(1-MgmtPct)*H7946</f>
        <v/>
      </c>
      <c r="J7946">
        <f>IF(I7946/SponsorCost&gt;=RatchetTrigger,1,0)</f>
        <v/>
      </c>
      <c r="K7946">
        <f>IF(J7946=1,MgmtPctRatchet,MgmtPct)</f>
        <v/>
      </c>
      <c r="L7946">
        <f>K7946*H7946</f>
        <v/>
      </c>
      <c r="M7946">
        <f>EXP(-rf*C7946)*L7946</f>
        <v/>
      </c>
      <c r="N7946">
        <f>EXP(-rf*C7946)*E7946</f>
        <v/>
      </c>
    </row>
    <row r="7947">
      <c r="A7947" t="n">
        <v>7939</v>
      </c>
      <c r="B7947">
        <f>RAND()</f>
        <v/>
      </c>
      <c r="C7947">
        <f>IF(B7947&lt;P_3,3,IF(B7947&lt;P_3+P_4,4,5))</f>
        <v/>
      </c>
      <c r="D7947">
        <f>NORM.S.INV(RAND())</f>
        <v/>
      </c>
      <c r="E7947">
        <f>V0*EXP((rf-q_leak-0.5*sigma^2)*C7947+sigma*SQRT(C7947)*D7947)</f>
        <v/>
      </c>
      <c r="F7947">
        <f>SHL_face*(1+SHL_rate)^C7947</f>
        <v/>
      </c>
      <c r="G7947">
        <f>Pref_face*(1+Pref_rate)^C7947</f>
        <v/>
      </c>
      <c r="H7947">
        <f>MAX(E7947-F7947-G7947,0)</f>
        <v/>
      </c>
      <c r="I7947">
        <f>MIN(E7947,F7947+G7947)+(1-MgmtPct)*H7947</f>
        <v/>
      </c>
      <c r="J7947">
        <f>IF(I7947/SponsorCost&gt;=RatchetTrigger,1,0)</f>
        <v/>
      </c>
      <c r="K7947">
        <f>IF(J7947=1,MgmtPctRatchet,MgmtPct)</f>
        <v/>
      </c>
      <c r="L7947">
        <f>K7947*H7947</f>
        <v/>
      </c>
      <c r="M7947">
        <f>EXP(-rf*C7947)*L7947</f>
        <v/>
      </c>
      <c r="N7947">
        <f>EXP(-rf*C7947)*E7947</f>
        <v/>
      </c>
    </row>
    <row r="7948">
      <c r="A7948" t="n">
        <v>7940</v>
      </c>
      <c r="B7948">
        <f>RAND()</f>
        <v/>
      </c>
      <c r="C7948">
        <f>IF(B7948&lt;P_3,3,IF(B7948&lt;P_3+P_4,4,5))</f>
        <v/>
      </c>
      <c r="D7948">
        <f>NORM.S.INV(RAND())</f>
        <v/>
      </c>
      <c r="E7948">
        <f>V0*EXP((rf-q_leak-0.5*sigma^2)*C7948+sigma*SQRT(C7948)*D7948)</f>
        <v/>
      </c>
      <c r="F7948">
        <f>SHL_face*(1+SHL_rate)^C7948</f>
        <v/>
      </c>
      <c r="G7948">
        <f>Pref_face*(1+Pref_rate)^C7948</f>
        <v/>
      </c>
      <c r="H7948">
        <f>MAX(E7948-F7948-G7948,0)</f>
        <v/>
      </c>
      <c r="I7948">
        <f>MIN(E7948,F7948+G7948)+(1-MgmtPct)*H7948</f>
        <v/>
      </c>
      <c r="J7948">
        <f>IF(I7948/SponsorCost&gt;=RatchetTrigger,1,0)</f>
        <v/>
      </c>
      <c r="K7948">
        <f>IF(J7948=1,MgmtPctRatchet,MgmtPct)</f>
        <v/>
      </c>
      <c r="L7948">
        <f>K7948*H7948</f>
        <v/>
      </c>
      <c r="M7948">
        <f>EXP(-rf*C7948)*L7948</f>
        <v/>
      </c>
      <c r="N7948">
        <f>EXP(-rf*C7948)*E7948</f>
        <v/>
      </c>
    </row>
    <row r="7949">
      <c r="A7949" t="n">
        <v>7941</v>
      </c>
      <c r="B7949">
        <f>RAND()</f>
        <v/>
      </c>
      <c r="C7949">
        <f>IF(B7949&lt;P_3,3,IF(B7949&lt;P_3+P_4,4,5))</f>
        <v/>
      </c>
      <c r="D7949">
        <f>NORM.S.INV(RAND())</f>
        <v/>
      </c>
      <c r="E7949">
        <f>V0*EXP((rf-q_leak-0.5*sigma^2)*C7949+sigma*SQRT(C7949)*D7949)</f>
        <v/>
      </c>
      <c r="F7949">
        <f>SHL_face*(1+SHL_rate)^C7949</f>
        <v/>
      </c>
      <c r="G7949">
        <f>Pref_face*(1+Pref_rate)^C7949</f>
        <v/>
      </c>
      <c r="H7949">
        <f>MAX(E7949-F7949-G7949,0)</f>
        <v/>
      </c>
      <c r="I7949">
        <f>MIN(E7949,F7949+G7949)+(1-MgmtPct)*H7949</f>
        <v/>
      </c>
      <c r="J7949">
        <f>IF(I7949/SponsorCost&gt;=RatchetTrigger,1,0)</f>
        <v/>
      </c>
      <c r="K7949">
        <f>IF(J7949=1,MgmtPctRatchet,MgmtPct)</f>
        <v/>
      </c>
      <c r="L7949">
        <f>K7949*H7949</f>
        <v/>
      </c>
      <c r="M7949">
        <f>EXP(-rf*C7949)*L7949</f>
        <v/>
      </c>
      <c r="N7949">
        <f>EXP(-rf*C7949)*E7949</f>
        <v/>
      </c>
    </row>
    <row r="7950">
      <c r="A7950" t="n">
        <v>7942</v>
      </c>
      <c r="B7950">
        <f>RAND()</f>
        <v/>
      </c>
      <c r="C7950">
        <f>IF(B7950&lt;P_3,3,IF(B7950&lt;P_3+P_4,4,5))</f>
        <v/>
      </c>
      <c r="D7950">
        <f>NORM.S.INV(RAND())</f>
        <v/>
      </c>
      <c r="E7950">
        <f>V0*EXP((rf-q_leak-0.5*sigma^2)*C7950+sigma*SQRT(C7950)*D7950)</f>
        <v/>
      </c>
      <c r="F7950">
        <f>SHL_face*(1+SHL_rate)^C7950</f>
        <v/>
      </c>
      <c r="G7950">
        <f>Pref_face*(1+Pref_rate)^C7950</f>
        <v/>
      </c>
      <c r="H7950">
        <f>MAX(E7950-F7950-G7950,0)</f>
        <v/>
      </c>
      <c r="I7950">
        <f>MIN(E7950,F7950+G7950)+(1-MgmtPct)*H7950</f>
        <v/>
      </c>
      <c r="J7950">
        <f>IF(I7950/SponsorCost&gt;=RatchetTrigger,1,0)</f>
        <v/>
      </c>
      <c r="K7950">
        <f>IF(J7950=1,MgmtPctRatchet,MgmtPct)</f>
        <v/>
      </c>
      <c r="L7950">
        <f>K7950*H7950</f>
        <v/>
      </c>
      <c r="M7950">
        <f>EXP(-rf*C7950)*L7950</f>
        <v/>
      </c>
      <c r="N7950">
        <f>EXP(-rf*C7950)*E7950</f>
        <v/>
      </c>
    </row>
    <row r="7951">
      <c r="A7951" t="n">
        <v>7943</v>
      </c>
      <c r="B7951">
        <f>RAND()</f>
        <v/>
      </c>
      <c r="C7951">
        <f>IF(B7951&lt;P_3,3,IF(B7951&lt;P_3+P_4,4,5))</f>
        <v/>
      </c>
      <c r="D7951">
        <f>NORM.S.INV(RAND())</f>
        <v/>
      </c>
      <c r="E7951">
        <f>V0*EXP((rf-q_leak-0.5*sigma^2)*C7951+sigma*SQRT(C7951)*D7951)</f>
        <v/>
      </c>
      <c r="F7951">
        <f>SHL_face*(1+SHL_rate)^C7951</f>
        <v/>
      </c>
      <c r="G7951">
        <f>Pref_face*(1+Pref_rate)^C7951</f>
        <v/>
      </c>
      <c r="H7951">
        <f>MAX(E7951-F7951-G7951,0)</f>
        <v/>
      </c>
      <c r="I7951">
        <f>MIN(E7951,F7951+G7951)+(1-MgmtPct)*H7951</f>
        <v/>
      </c>
      <c r="J7951">
        <f>IF(I7951/SponsorCost&gt;=RatchetTrigger,1,0)</f>
        <v/>
      </c>
      <c r="K7951">
        <f>IF(J7951=1,MgmtPctRatchet,MgmtPct)</f>
        <v/>
      </c>
      <c r="L7951">
        <f>K7951*H7951</f>
        <v/>
      </c>
      <c r="M7951">
        <f>EXP(-rf*C7951)*L7951</f>
        <v/>
      </c>
      <c r="N7951">
        <f>EXP(-rf*C7951)*E7951</f>
        <v/>
      </c>
    </row>
    <row r="7952">
      <c r="A7952" t="n">
        <v>7944</v>
      </c>
      <c r="B7952">
        <f>RAND()</f>
        <v/>
      </c>
      <c r="C7952">
        <f>IF(B7952&lt;P_3,3,IF(B7952&lt;P_3+P_4,4,5))</f>
        <v/>
      </c>
      <c r="D7952">
        <f>NORM.S.INV(RAND())</f>
        <v/>
      </c>
      <c r="E7952">
        <f>V0*EXP((rf-q_leak-0.5*sigma^2)*C7952+sigma*SQRT(C7952)*D7952)</f>
        <v/>
      </c>
      <c r="F7952">
        <f>SHL_face*(1+SHL_rate)^C7952</f>
        <v/>
      </c>
      <c r="G7952">
        <f>Pref_face*(1+Pref_rate)^C7952</f>
        <v/>
      </c>
      <c r="H7952">
        <f>MAX(E7952-F7952-G7952,0)</f>
        <v/>
      </c>
      <c r="I7952">
        <f>MIN(E7952,F7952+G7952)+(1-MgmtPct)*H7952</f>
        <v/>
      </c>
      <c r="J7952">
        <f>IF(I7952/SponsorCost&gt;=RatchetTrigger,1,0)</f>
        <v/>
      </c>
      <c r="K7952">
        <f>IF(J7952=1,MgmtPctRatchet,MgmtPct)</f>
        <v/>
      </c>
      <c r="L7952">
        <f>K7952*H7952</f>
        <v/>
      </c>
      <c r="M7952">
        <f>EXP(-rf*C7952)*L7952</f>
        <v/>
      </c>
      <c r="N7952">
        <f>EXP(-rf*C7952)*E7952</f>
        <v/>
      </c>
    </row>
    <row r="7953">
      <c r="A7953" t="n">
        <v>7945</v>
      </c>
      <c r="B7953">
        <f>RAND()</f>
        <v/>
      </c>
      <c r="C7953">
        <f>IF(B7953&lt;P_3,3,IF(B7953&lt;P_3+P_4,4,5))</f>
        <v/>
      </c>
      <c r="D7953">
        <f>NORM.S.INV(RAND())</f>
        <v/>
      </c>
      <c r="E7953">
        <f>V0*EXP((rf-q_leak-0.5*sigma^2)*C7953+sigma*SQRT(C7953)*D7953)</f>
        <v/>
      </c>
      <c r="F7953">
        <f>SHL_face*(1+SHL_rate)^C7953</f>
        <v/>
      </c>
      <c r="G7953">
        <f>Pref_face*(1+Pref_rate)^C7953</f>
        <v/>
      </c>
      <c r="H7953">
        <f>MAX(E7953-F7953-G7953,0)</f>
        <v/>
      </c>
      <c r="I7953">
        <f>MIN(E7953,F7953+G7953)+(1-MgmtPct)*H7953</f>
        <v/>
      </c>
      <c r="J7953">
        <f>IF(I7953/SponsorCost&gt;=RatchetTrigger,1,0)</f>
        <v/>
      </c>
      <c r="K7953">
        <f>IF(J7953=1,MgmtPctRatchet,MgmtPct)</f>
        <v/>
      </c>
      <c r="L7953">
        <f>K7953*H7953</f>
        <v/>
      </c>
      <c r="M7953">
        <f>EXP(-rf*C7953)*L7953</f>
        <v/>
      </c>
      <c r="N7953">
        <f>EXP(-rf*C7953)*E7953</f>
        <v/>
      </c>
    </row>
    <row r="7954">
      <c r="A7954" t="n">
        <v>7946</v>
      </c>
      <c r="B7954">
        <f>RAND()</f>
        <v/>
      </c>
      <c r="C7954">
        <f>IF(B7954&lt;P_3,3,IF(B7954&lt;P_3+P_4,4,5))</f>
        <v/>
      </c>
      <c r="D7954">
        <f>NORM.S.INV(RAND())</f>
        <v/>
      </c>
      <c r="E7954">
        <f>V0*EXP((rf-q_leak-0.5*sigma^2)*C7954+sigma*SQRT(C7954)*D7954)</f>
        <v/>
      </c>
      <c r="F7954">
        <f>SHL_face*(1+SHL_rate)^C7954</f>
        <v/>
      </c>
      <c r="G7954">
        <f>Pref_face*(1+Pref_rate)^C7954</f>
        <v/>
      </c>
      <c r="H7954">
        <f>MAX(E7954-F7954-G7954,0)</f>
        <v/>
      </c>
      <c r="I7954">
        <f>MIN(E7954,F7954+G7954)+(1-MgmtPct)*H7954</f>
        <v/>
      </c>
      <c r="J7954">
        <f>IF(I7954/SponsorCost&gt;=RatchetTrigger,1,0)</f>
        <v/>
      </c>
      <c r="K7954">
        <f>IF(J7954=1,MgmtPctRatchet,MgmtPct)</f>
        <v/>
      </c>
      <c r="L7954">
        <f>K7954*H7954</f>
        <v/>
      </c>
      <c r="M7954">
        <f>EXP(-rf*C7954)*L7954</f>
        <v/>
      </c>
      <c r="N7954">
        <f>EXP(-rf*C7954)*E7954</f>
        <v/>
      </c>
    </row>
    <row r="7955">
      <c r="A7955" t="n">
        <v>7947</v>
      </c>
      <c r="B7955">
        <f>RAND()</f>
        <v/>
      </c>
      <c r="C7955">
        <f>IF(B7955&lt;P_3,3,IF(B7955&lt;P_3+P_4,4,5))</f>
        <v/>
      </c>
      <c r="D7955">
        <f>NORM.S.INV(RAND())</f>
        <v/>
      </c>
      <c r="E7955">
        <f>V0*EXP((rf-q_leak-0.5*sigma^2)*C7955+sigma*SQRT(C7955)*D7955)</f>
        <v/>
      </c>
      <c r="F7955">
        <f>SHL_face*(1+SHL_rate)^C7955</f>
        <v/>
      </c>
      <c r="G7955">
        <f>Pref_face*(1+Pref_rate)^C7955</f>
        <v/>
      </c>
      <c r="H7955">
        <f>MAX(E7955-F7955-G7955,0)</f>
        <v/>
      </c>
      <c r="I7955">
        <f>MIN(E7955,F7955+G7955)+(1-MgmtPct)*H7955</f>
        <v/>
      </c>
      <c r="J7955">
        <f>IF(I7955/SponsorCost&gt;=RatchetTrigger,1,0)</f>
        <v/>
      </c>
      <c r="K7955">
        <f>IF(J7955=1,MgmtPctRatchet,MgmtPct)</f>
        <v/>
      </c>
      <c r="L7955">
        <f>K7955*H7955</f>
        <v/>
      </c>
      <c r="M7955">
        <f>EXP(-rf*C7955)*L7955</f>
        <v/>
      </c>
      <c r="N7955">
        <f>EXP(-rf*C7955)*E7955</f>
        <v/>
      </c>
    </row>
    <row r="7956">
      <c r="A7956" t="n">
        <v>7948</v>
      </c>
      <c r="B7956">
        <f>RAND()</f>
        <v/>
      </c>
      <c r="C7956">
        <f>IF(B7956&lt;P_3,3,IF(B7956&lt;P_3+P_4,4,5))</f>
        <v/>
      </c>
      <c r="D7956">
        <f>NORM.S.INV(RAND())</f>
        <v/>
      </c>
      <c r="E7956">
        <f>V0*EXP((rf-q_leak-0.5*sigma^2)*C7956+sigma*SQRT(C7956)*D7956)</f>
        <v/>
      </c>
      <c r="F7956">
        <f>SHL_face*(1+SHL_rate)^C7956</f>
        <v/>
      </c>
      <c r="G7956">
        <f>Pref_face*(1+Pref_rate)^C7956</f>
        <v/>
      </c>
      <c r="H7956">
        <f>MAX(E7956-F7956-G7956,0)</f>
        <v/>
      </c>
      <c r="I7956">
        <f>MIN(E7956,F7956+G7956)+(1-MgmtPct)*H7956</f>
        <v/>
      </c>
      <c r="J7956">
        <f>IF(I7956/SponsorCost&gt;=RatchetTrigger,1,0)</f>
        <v/>
      </c>
      <c r="K7956">
        <f>IF(J7956=1,MgmtPctRatchet,MgmtPct)</f>
        <v/>
      </c>
      <c r="L7956">
        <f>K7956*H7956</f>
        <v/>
      </c>
      <c r="M7956">
        <f>EXP(-rf*C7956)*L7956</f>
        <v/>
      </c>
      <c r="N7956">
        <f>EXP(-rf*C7956)*E7956</f>
        <v/>
      </c>
    </row>
    <row r="7957">
      <c r="A7957" t="n">
        <v>7949</v>
      </c>
      <c r="B7957">
        <f>RAND()</f>
        <v/>
      </c>
      <c r="C7957">
        <f>IF(B7957&lt;P_3,3,IF(B7957&lt;P_3+P_4,4,5))</f>
        <v/>
      </c>
      <c r="D7957">
        <f>NORM.S.INV(RAND())</f>
        <v/>
      </c>
      <c r="E7957">
        <f>V0*EXP((rf-q_leak-0.5*sigma^2)*C7957+sigma*SQRT(C7957)*D7957)</f>
        <v/>
      </c>
      <c r="F7957">
        <f>SHL_face*(1+SHL_rate)^C7957</f>
        <v/>
      </c>
      <c r="G7957">
        <f>Pref_face*(1+Pref_rate)^C7957</f>
        <v/>
      </c>
      <c r="H7957">
        <f>MAX(E7957-F7957-G7957,0)</f>
        <v/>
      </c>
      <c r="I7957">
        <f>MIN(E7957,F7957+G7957)+(1-MgmtPct)*H7957</f>
        <v/>
      </c>
      <c r="J7957">
        <f>IF(I7957/SponsorCost&gt;=RatchetTrigger,1,0)</f>
        <v/>
      </c>
      <c r="K7957">
        <f>IF(J7957=1,MgmtPctRatchet,MgmtPct)</f>
        <v/>
      </c>
      <c r="L7957">
        <f>K7957*H7957</f>
        <v/>
      </c>
      <c r="M7957">
        <f>EXP(-rf*C7957)*L7957</f>
        <v/>
      </c>
      <c r="N7957">
        <f>EXP(-rf*C7957)*E7957</f>
        <v/>
      </c>
    </row>
    <row r="7958">
      <c r="A7958" t="n">
        <v>7950</v>
      </c>
      <c r="B7958">
        <f>RAND()</f>
        <v/>
      </c>
      <c r="C7958">
        <f>IF(B7958&lt;P_3,3,IF(B7958&lt;P_3+P_4,4,5))</f>
        <v/>
      </c>
      <c r="D7958">
        <f>NORM.S.INV(RAND())</f>
        <v/>
      </c>
      <c r="E7958">
        <f>V0*EXP((rf-q_leak-0.5*sigma^2)*C7958+sigma*SQRT(C7958)*D7958)</f>
        <v/>
      </c>
      <c r="F7958">
        <f>SHL_face*(1+SHL_rate)^C7958</f>
        <v/>
      </c>
      <c r="G7958">
        <f>Pref_face*(1+Pref_rate)^C7958</f>
        <v/>
      </c>
      <c r="H7958">
        <f>MAX(E7958-F7958-G7958,0)</f>
        <v/>
      </c>
      <c r="I7958">
        <f>MIN(E7958,F7958+G7958)+(1-MgmtPct)*H7958</f>
        <v/>
      </c>
      <c r="J7958">
        <f>IF(I7958/SponsorCost&gt;=RatchetTrigger,1,0)</f>
        <v/>
      </c>
      <c r="K7958">
        <f>IF(J7958=1,MgmtPctRatchet,MgmtPct)</f>
        <v/>
      </c>
      <c r="L7958">
        <f>K7958*H7958</f>
        <v/>
      </c>
      <c r="M7958">
        <f>EXP(-rf*C7958)*L7958</f>
        <v/>
      </c>
      <c r="N7958">
        <f>EXP(-rf*C7958)*E7958</f>
        <v/>
      </c>
    </row>
    <row r="7959">
      <c r="A7959" t="n">
        <v>7951</v>
      </c>
      <c r="B7959">
        <f>RAND()</f>
        <v/>
      </c>
      <c r="C7959">
        <f>IF(B7959&lt;P_3,3,IF(B7959&lt;P_3+P_4,4,5))</f>
        <v/>
      </c>
      <c r="D7959">
        <f>NORM.S.INV(RAND())</f>
        <v/>
      </c>
      <c r="E7959">
        <f>V0*EXP((rf-q_leak-0.5*sigma^2)*C7959+sigma*SQRT(C7959)*D7959)</f>
        <v/>
      </c>
      <c r="F7959">
        <f>SHL_face*(1+SHL_rate)^C7959</f>
        <v/>
      </c>
      <c r="G7959">
        <f>Pref_face*(1+Pref_rate)^C7959</f>
        <v/>
      </c>
      <c r="H7959">
        <f>MAX(E7959-F7959-G7959,0)</f>
        <v/>
      </c>
      <c r="I7959">
        <f>MIN(E7959,F7959+G7959)+(1-MgmtPct)*H7959</f>
        <v/>
      </c>
      <c r="J7959">
        <f>IF(I7959/SponsorCost&gt;=RatchetTrigger,1,0)</f>
        <v/>
      </c>
      <c r="K7959">
        <f>IF(J7959=1,MgmtPctRatchet,MgmtPct)</f>
        <v/>
      </c>
      <c r="L7959">
        <f>K7959*H7959</f>
        <v/>
      </c>
      <c r="M7959">
        <f>EXP(-rf*C7959)*L7959</f>
        <v/>
      </c>
      <c r="N7959">
        <f>EXP(-rf*C7959)*E7959</f>
        <v/>
      </c>
    </row>
    <row r="7960">
      <c r="A7960" t="n">
        <v>7952</v>
      </c>
      <c r="B7960">
        <f>RAND()</f>
        <v/>
      </c>
      <c r="C7960">
        <f>IF(B7960&lt;P_3,3,IF(B7960&lt;P_3+P_4,4,5))</f>
        <v/>
      </c>
      <c r="D7960">
        <f>NORM.S.INV(RAND())</f>
        <v/>
      </c>
      <c r="E7960">
        <f>V0*EXP((rf-q_leak-0.5*sigma^2)*C7960+sigma*SQRT(C7960)*D7960)</f>
        <v/>
      </c>
      <c r="F7960">
        <f>SHL_face*(1+SHL_rate)^C7960</f>
        <v/>
      </c>
      <c r="G7960">
        <f>Pref_face*(1+Pref_rate)^C7960</f>
        <v/>
      </c>
      <c r="H7960">
        <f>MAX(E7960-F7960-G7960,0)</f>
        <v/>
      </c>
      <c r="I7960">
        <f>MIN(E7960,F7960+G7960)+(1-MgmtPct)*H7960</f>
        <v/>
      </c>
      <c r="J7960">
        <f>IF(I7960/SponsorCost&gt;=RatchetTrigger,1,0)</f>
        <v/>
      </c>
      <c r="K7960">
        <f>IF(J7960=1,MgmtPctRatchet,MgmtPct)</f>
        <v/>
      </c>
      <c r="L7960">
        <f>K7960*H7960</f>
        <v/>
      </c>
      <c r="M7960">
        <f>EXP(-rf*C7960)*L7960</f>
        <v/>
      </c>
      <c r="N7960">
        <f>EXP(-rf*C7960)*E7960</f>
        <v/>
      </c>
    </row>
    <row r="7961">
      <c r="A7961" t="n">
        <v>7953</v>
      </c>
      <c r="B7961">
        <f>RAND()</f>
        <v/>
      </c>
      <c r="C7961">
        <f>IF(B7961&lt;P_3,3,IF(B7961&lt;P_3+P_4,4,5))</f>
        <v/>
      </c>
      <c r="D7961">
        <f>NORM.S.INV(RAND())</f>
        <v/>
      </c>
      <c r="E7961">
        <f>V0*EXP((rf-q_leak-0.5*sigma^2)*C7961+sigma*SQRT(C7961)*D7961)</f>
        <v/>
      </c>
      <c r="F7961">
        <f>SHL_face*(1+SHL_rate)^C7961</f>
        <v/>
      </c>
      <c r="G7961">
        <f>Pref_face*(1+Pref_rate)^C7961</f>
        <v/>
      </c>
      <c r="H7961">
        <f>MAX(E7961-F7961-G7961,0)</f>
        <v/>
      </c>
      <c r="I7961">
        <f>MIN(E7961,F7961+G7961)+(1-MgmtPct)*H7961</f>
        <v/>
      </c>
      <c r="J7961">
        <f>IF(I7961/SponsorCost&gt;=RatchetTrigger,1,0)</f>
        <v/>
      </c>
      <c r="K7961">
        <f>IF(J7961=1,MgmtPctRatchet,MgmtPct)</f>
        <v/>
      </c>
      <c r="L7961">
        <f>K7961*H7961</f>
        <v/>
      </c>
      <c r="M7961">
        <f>EXP(-rf*C7961)*L7961</f>
        <v/>
      </c>
      <c r="N7961">
        <f>EXP(-rf*C7961)*E7961</f>
        <v/>
      </c>
    </row>
    <row r="7962">
      <c r="A7962" t="n">
        <v>7954</v>
      </c>
      <c r="B7962">
        <f>RAND()</f>
        <v/>
      </c>
      <c r="C7962">
        <f>IF(B7962&lt;P_3,3,IF(B7962&lt;P_3+P_4,4,5))</f>
        <v/>
      </c>
      <c r="D7962">
        <f>NORM.S.INV(RAND())</f>
        <v/>
      </c>
      <c r="E7962">
        <f>V0*EXP((rf-q_leak-0.5*sigma^2)*C7962+sigma*SQRT(C7962)*D7962)</f>
        <v/>
      </c>
      <c r="F7962">
        <f>SHL_face*(1+SHL_rate)^C7962</f>
        <v/>
      </c>
      <c r="G7962">
        <f>Pref_face*(1+Pref_rate)^C7962</f>
        <v/>
      </c>
      <c r="H7962">
        <f>MAX(E7962-F7962-G7962,0)</f>
        <v/>
      </c>
      <c r="I7962">
        <f>MIN(E7962,F7962+G7962)+(1-MgmtPct)*H7962</f>
        <v/>
      </c>
      <c r="J7962">
        <f>IF(I7962/SponsorCost&gt;=RatchetTrigger,1,0)</f>
        <v/>
      </c>
      <c r="K7962">
        <f>IF(J7962=1,MgmtPctRatchet,MgmtPct)</f>
        <v/>
      </c>
      <c r="L7962">
        <f>K7962*H7962</f>
        <v/>
      </c>
      <c r="M7962">
        <f>EXP(-rf*C7962)*L7962</f>
        <v/>
      </c>
      <c r="N7962">
        <f>EXP(-rf*C7962)*E7962</f>
        <v/>
      </c>
    </row>
    <row r="7963">
      <c r="A7963" t="n">
        <v>7955</v>
      </c>
      <c r="B7963">
        <f>RAND()</f>
        <v/>
      </c>
      <c r="C7963">
        <f>IF(B7963&lt;P_3,3,IF(B7963&lt;P_3+P_4,4,5))</f>
        <v/>
      </c>
      <c r="D7963">
        <f>NORM.S.INV(RAND())</f>
        <v/>
      </c>
      <c r="E7963">
        <f>V0*EXP((rf-q_leak-0.5*sigma^2)*C7963+sigma*SQRT(C7963)*D7963)</f>
        <v/>
      </c>
      <c r="F7963">
        <f>SHL_face*(1+SHL_rate)^C7963</f>
        <v/>
      </c>
      <c r="G7963">
        <f>Pref_face*(1+Pref_rate)^C7963</f>
        <v/>
      </c>
      <c r="H7963">
        <f>MAX(E7963-F7963-G7963,0)</f>
        <v/>
      </c>
      <c r="I7963">
        <f>MIN(E7963,F7963+G7963)+(1-MgmtPct)*H7963</f>
        <v/>
      </c>
      <c r="J7963">
        <f>IF(I7963/SponsorCost&gt;=RatchetTrigger,1,0)</f>
        <v/>
      </c>
      <c r="K7963">
        <f>IF(J7963=1,MgmtPctRatchet,MgmtPct)</f>
        <v/>
      </c>
      <c r="L7963">
        <f>K7963*H7963</f>
        <v/>
      </c>
      <c r="M7963">
        <f>EXP(-rf*C7963)*L7963</f>
        <v/>
      </c>
      <c r="N7963">
        <f>EXP(-rf*C7963)*E7963</f>
        <v/>
      </c>
    </row>
    <row r="7964">
      <c r="A7964" t="n">
        <v>7956</v>
      </c>
      <c r="B7964">
        <f>RAND()</f>
        <v/>
      </c>
      <c r="C7964">
        <f>IF(B7964&lt;P_3,3,IF(B7964&lt;P_3+P_4,4,5))</f>
        <v/>
      </c>
      <c r="D7964">
        <f>NORM.S.INV(RAND())</f>
        <v/>
      </c>
      <c r="E7964">
        <f>V0*EXP((rf-q_leak-0.5*sigma^2)*C7964+sigma*SQRT(C7964)*D7964)</f>
        <v/>
      </c>
      <c r="F7964">
        <f>SHL_face*(1+SHL_rate)^C7964</f>
        <v/>
      </c>
      <c r="G7964">
        <f>Pref_face*(1+Pref_rate)^C7964</f>
        <v/>
      </c>
      <c r="H7964">
        <f>MAX(E7964-F7964-G7964,0)</f>
        <v/>
      </c>
      <c r="I7964">
        <f>MIN(E7964,F7964+G7964)+(1-MgmtPct)*H7964</f>
        <v/>
      </c>
      <c r="J7964">
        <f>IF(I7964/SponsorCost&gt;=RatchetTrigger,1,0)</f>
        <v/>
      </c>
      <c r="K7964">
        <f>IF(J7964=1,MgmtPctRatchet,MgmtPct)</f>
        <v/>
      </c>
      <c r="L7964">
        <f>K7964*H7964</f>
        <v/>
      </c>
      <c r="M7964">
        <f>EXP(-rf*C7964)*L7964</f>
        <v/>
      </c>
      <c r="N7964">
        <f>EXP(-rf*C7964)*E7964</f>
        <v/>
      </c>
    </row>
    <row r="7965">
      <c r="A7965" t="n">
        <v>7957</v>
      </c>
      <c r="B7965">
        <f>RAND()</f>
        <v/>
      </c>
      <c r="C7965">
        <f>IF(B7965&lt;P_3,3,IF(B7965&lt;P_3+P_4,4,5))</f>
        <v/>
      </c>
      <c r="D7965">
        <f>NORM.S.INV(RAND())</f>
        <v/>
      </c>
      <c r="E7965">
        <f>V0*EXP((rf-q_leak-0.5*sigma^2)*C7965+sigma*SQRT(C7965)*D7965)</f>
        <v/>
      </c>
      <c r="F7965">
        <f>SHL_face*(1+SHL_rate)^C7965</f>
        <v/>
      </c>
      <c r="G7965">
        <f>Pref_face*(1+Pref_rate)^C7965</f>
        <v/>
      </c>
      <c r="H7965">
        <f>MAX(E7965-F7965-G7965,0)</f>
        <v/>
      </c>
      <c r="I7965">
        <f>MIN(E7965,F7965+G7965)+(1-MgmtPct)*H7965</f>
        <v/>
      </c>
      <c r="J7965">
        <f>IF(I7965/SponsorCost&gt;=RatchetTrigger,1,0)</f>
        <v/>
      </c>
      <c r="K7965">
        <f>IF(J7965=1,MgmtPctRatchet,MgmtPct)</f>
        <v/>
      </c>
      <c r="L7965">
        <f>K7965*H7965</f>
        <v/>
      </c>
      <c r="M7965">
        <f>EXP(-rf*C7965)*L7965</f>
        <v/>
      </c>
      <c r="N7965">
        <f>EXP(-rf*C7965)*E7965</f>
        <v/>
      </c>
    </row>
    <row r="7966">
      <c r="A7966" t="n">
        <v>7958</v>
      </c>
      <c r="B7966">
        <f>RAND()</f>
        <v/>
      </c>
      <c r="C7966">
        <f>IF(B7966&lt;P_3,3,IF(B7966&lt;P_3+P_4,4,5))</f>
        <v/>
      </c>
      <c r="D7966">
        <f>NORM.S.INV(RAND())</f>
        <v/>
      </c>
      <c r="E7966">
        <f>V0*EXP((rf-q_leak-0.5*sigma^2)*C7966+sigma*SQRT(C7966)*D7966)</f>
        <v/>
      </c>
      <c r="F7966">
        <f>SHL_face*(1+SHL_rate)^C7966</f>
        <v/>
      </c>
      <c r="G7966">
        <f>Pref_face*(1+Pref_rate)^C7966</f>
        <v/>
      </c>
      <c r="H7966">
        <f>MAX(E7966-F7966-G7966,0)</f>
        <v/>
      </c>
      <c r="I7966">
        <f>MIN(E7966,F7966+G7966)+(1-MgmtPct)*H7966</f>
        <v/>
      </c>
      <c r="J7966">
        <f>IF(I7966/SponsorCost&gt;=RatchetTrigger,1,0)</f>
        <v/>
      </c>
      <c r="K7966">
        <f>IF(J7966=1,MgmtPctRatchet,MgmtPct)</f>
        <v/>
      </c>
      <c r="L7966">
        <f>K7966*H7966</f>
        <v/>
      </c>
      <c r="M7966">
        <f>EXP(-rf*C7966)*L7966</f>
        <v/>
      </c>
      <c r="N7966">
        <f>EXP(-rf*C7966)*E7966</f>
        <v/>
      </c>
    </row>
    <row r="7967">
      <c r="A7967" t="n">
        <v>7959</v>
      </c>
      <c r="B7967">
        <f>RAND()</f>
        <v/>
      </c>
      <c r="C7967">
        <f>IF(B7967&lt;P_3,3,IF(B7967&lt;P_3+P_4,4,5))</f>
        <v/>
      </c>
      <c r="D7967">
        <f>NORM.S.INV(RAND())</f>
        <v/>
      </c>
      <c r="E7967">
        <f>V0*EXP((rf-q_leak-0.5*sigma^2)*C7967+sigma*SQRT(C7967)*D7967)</f>
        <v/>
      </c>
      <c r="F7967">
        <f>SHL_face*(1+SHL_rate)^C7967</f>
        <v/>
      </c>
      <c r="G7967">
        <f>Pref_face*(1+Pref_rate)^C7967</f>
        <v/>
      </c>
      <c r="H7967">
        <f>MAX(E7967-F7967-G7967,0)</f>
        <v/>
      </c>
      <c r="I7967">
        <f>MIN(E7967,F7967+G7967)+(1-MgmtPct)*H7967</f>
        <v/>
      </c>
      <c r="J7967">
        <f>IF(I7967/SponsorCost&gt;=RatchetTrigger,1,0)</f>
        <v/>
      </c>
      <c r="K7967">
        <f>IF(J7967=1,MgmtPctRatchet,MgmtPct)</f>
        <v/>
      </c>
      <c r="L7967">
        <f>K7967*H7967</f>
        <v/>
      </c>
      <c r="M7967">
        <f>EXP(-rf*C7967)*L7967</f>
        <v/>
      </c>
      <c r="N7967">
        <f>EXP(-rf*C7967)*E7967</f>
        <v/>
      </c>
    </row>
    <row r="7968">
      <c r="A7968" t="n">
        <v>7960</v>
      </c>
      <c r="B7968">
        <f>RAND()</f>
        <v/>
      </c>
      <c r="C7968">
        <f>IF(B7968&lt;P_3,3,IF(B7968&lt;P_3+P_4,4,5))</f>
        <v/>
      </c>
      <c r="D7968">
        <f>NORM.S.INV(RAND())</f>
        <v/>
      </c>
      <c r="E7968">
        <f>V0*EXP((rf-q_leak-0.5*sigma^2)*C7968+sigma*SQRT(C7968)*D7968)</f>
        <v/>
      </c>
      <c r="F7968">
        <f>SHL_face*(1+SHL_rate)^C7968</f>
        <v/>
      </c>
      <c r="G7968">
        <f>Pref_face*(1+Pref_rate)^C7968</f>
        <v/>
      </c>
      <c r="H7968">
        <f>MAX(E7968-F7968-G7968,0)</f>
        <v/>
      </c>
      <c r="I7968">
        <f>MIN(E7968,F7968+G7968)+(1-MgmtPct)*H7968</f>
        <v/>
      </c>
      <c r="J7968">
        <f>IF(I7968/SponsorCost&gt;=RatchetTrigger,1,0)</f>
        <v/>
      </c>
      <c r="K7968">
        <f>IF(J7968=1,MgmtPctRatchet,MgmtPct)</f>
        <v/>
      </c>
      <c r="L7968">
        <f>K7968*H7968</f>
        <v/>
      </c>
      <c r="M7968">
        <f>EXP(-rf*C7968)*L7968</f>
        <v/>
      </c>
      <c r="N7968">
        <f>EXP(-rf*C7968)*E7968</f>
        <v/>
      </c>
    </row>
    <row r="7969">
      <c r="A7969" t="n">
        <v>7961</v>
      </c>
      <c r="B7969">
        <f>RAND()</f>
        <v/>
      </c>
      <c r="C7969">
        <f>IF(B7969&lt;P_3,3,IF(B7969&lt;P_3+P_4,4,5))</f>
        <v/>
      </c>
      <c r="D7969">
        <f>NORM.S.INV(RAND())</f>
        <v/>
      </c>
      <c r="E7969">
        <f>V0*EXP((rf-q_leak-0.5*sigma^2)*C7969+sigma*SQRT(C7969)*D7969)</f>
        <v/>
      </c>
      <c r="F7969">
        <f>SHL_face*(1+SHL_rate)^C7969</f>
        <v/>
      </c>
      <c r="G7969">
        <f>Pref_face*(1+Pref_rate)^C7969</f>
        <v/>
      </c>
      <c r="H7969">
        <f>MAX(E7969-F7969-G7969,0)</f>
        <v/>
      </c>
      <c r="I7969">
        <f>MIN(E7969,F7969+G7969)+(1-MgmtPct)*H7969</f>
        <v/>
      </c>
      <c r="J7969">
        <f>IF(I7969/SponsorCost&gt;=RatchetTrigger,1,0)</f>
        <v/>
      </c>
      <c r="K7969">
        <f>IF(J7969=1,MgmtPctRatchet,MgmtPct)</f>
        <v/>
      </c>
      <c r="L7969">
        <f>K7969*H7969</f>
        <v/>
      </c>
      <c r="M7969">
        <f>EXP(-rf*C7969)*L7969</f>
        <v/>
      </c>
      <c r="N7969">
        <f>EXP(-rf*C7969)*E7969</f>
        <v/>
      </c>
    </row>
    <row r="7970">
      <c r="A7970" t="n">
        <v>7962</v>
      </c>
      <c r="B7970">
        <f>RAND()</f>
        <v/>
      </c>
      <c r="C7970">
        <f>IF(B7970&lt;P_3,3,IF(B7970&lt;P_3+P_4,4,5))</f>
        <v/>
      </c>
      <c r="D7970">
        <f>NORM.S.INV(RAND())</f>
        <v/>
      </c>
      <c r="E7970">
        <f>V0*EXP((rf-q_leak-0.5*sigma^2)*C7970+sigma*SQRT(C7970)*D7970)</f>
        <v/>
      </c>
      <c r="F7970">
        <f>SHL_face*(1+SHL_rate)^C7970</f>
        <v/>
      </c>
      <c r="G7970">
        <f>Pref_face*(1+Pref_rate)^C7970</f>
        <v/>
      </c>
      <c r="H7970">
        <f>MAX(E7970-F7970-G7970,0)</f>
        <v/>
      </c>
      <c r="I7970">
        <f>MIN(E7970,F7970+G7970)+(1-MgmtPct)*H7970</f>
        <v/>
      </c>
      <c r="J7970">
        <f>IF(I7970/SponsorCost&gt;=RatchetTrigger,1,0)</f>
        <v/>
      </c>
      <c r="K7970">
        <f>IF(J7970=1,MgmtPctRatchet,MgmtPct)</f>
        <v/>
      </c>
      <c r="L7970">
        <f>K7970*H7970</f>
        <v/>
      </c>
      <c r="M7970">
        <f>EXP(-rf*C7970)*L7970</f>
        <v/>
      </c>
      <c r="N7970">
        <f>EXP(-rf*C7970)*E7970</f>
        <v/>
      </c>
    </row>
    <row r="7971">
      <c r="A7971" t="n">
        <v>7963</v>
      </c>
      <c r="B7971">
        <f>RAND()</f>
        <v/>
      </c>
      <c r="C7971">
        <f>IF(B7971&lt;P_3,3,IF(B7971&lt;P_3+P_4,4,5))</f>
        <v/>
      </c>
      <c r="D7971">
        <f>NORM.S.INV(RAND())</f>
        <v/>
      </c>
      <c r="E7971">
        <f>V0*EXP((rf-q_leak-0.5*sigma^2)*C7971+sigma*SQRT(C7971)*D7971)</f>
        <v/>
      </c>
      <c r="F7971">
        <f>SHL_face*(1+SHL_rate)^C7971</f>
        <v/>
      </c>
      <c r="G7971">
        <f>Pref_face*(1+Pref_rate)^C7971</f>
        <v/>
      </c>
      <c r="H7971">
        <f>MAX(E7971-F7971-G7971,0)</f>
        <v/>
      </c>
      <c r="I7971">
        <f>MIN(E7971,F7971+G7971)+(1-MgmtPct)*H7971</f>
        <v/>
      </c>
      <c r="J7971">
        <f>IF(I7971/SponsorCost&gt;=RatchetTrigger,1,0)</f>
        <v/>
      </c>
      <c r="K7971">
        <f>IF(J7971=1,MgmtPctRatchet,MgmtPct)</f>
        <v/>
      </c>
      <c r="L7971">
        <f>K7971*H7971</f>
        <v/>
      </c>
      <c r="M7971">
        <f>EXP(-rf*C7971)*L7971</f>
        <v/>
      </c>
      <c r="N7971">
        <f>EXP(-rf*C7971)*E7971</f>
        <v/>
      </c>
    </row>
    <row r="7972">
      <c r="A7972" t="n">
        <v>7964</v>
      </c>
      <c r="B7972">
        <f>RAND()</f>
        <v/>
      </c>
      <c r="C7972">
        <f>IF(B7972&lt;P_3,3,IF(B7972&lt;P_3+P_4,4,5))</f>
        <v/>
      </c>
      <c r="D7972">
        <f>NORM.S.INV(RAND())</f>
        <v/>
      </c>
      <c r="E7972">
        <f>V0*EXP((rf-q_leak-0.5*sigma^2)*C7972+sigma*SQRT(C7972)*D7972)</f>
        <v/>
      </c>
      <c r="F7972">
        <f>SHL_face*(1+SHL_rate)^C7972</f>
        <v/>
      </c>
      <c r="G7972">
        <f>Pref_face*(1+Pref_rate)^C7972</f>
        <v/>
      </c>
      <c r="H7972">
        <f>MAX(E7972-F7972-G7972,0)</f>
        <v/>
      </c>
      <c r="I7972">
        <f>MIN(E7972,F7972+G7972)+(1-MgmtPct)*H7972</f>
        <v/>
      </c>
      <c r="J7972">
        <f>IF(I7972/SponsorCost&gt;=RatchetTrigger,1,0)</f>
        <v/>
      </c>
      <c r="K7972">
        <f>IF(J7972=1,MgmtPctRatchet,MgmtPct)</f>
        <v/>
      </c>
      <c r="L7972">
        <f>K7972*H7972</f>
        <v/>
      </c>
      <c r="M7972">
        <f>EXP(-rf*C7972)*L7972</f>
        <v/>
      </c>
      <c r="N7972">
        <f>EXP(-rf*C7972)*E7972</f>
        <v/>
      </c>
    </row>
    <row r="7973">
      <c r="A7973" t="n">
        <v>7965</v>
      </c>
      <c r="B7973">
        <f>RAND()</f>
        <v/>
      </c>
      <c r="C7973">
        <f>IF(B7973&lt;P_3,3,IF(B7973&lt;P_3+P_4,4,5))</f>
        <v/>
      </c>
      <c r="D7973">
        <f>NORM.S.INV(RAND())</f>
        <v/>
      </c>
      <c r="E7973">
        <f>V0*EXP((rf-q_leak-0.5*sigma^2)*C7973+sigma*SQRT(C7973)*D7973)</f>
        <v/>
      </c>
      <c r="F7973">
        <f>SHL_face*(1+SHL_rate)^C7973</f>
        <v/>
      </c>
      <c r="G7973">
        <f>Pref_face*(1+Pref_rate)^C7973</f>
        <v/>
      </c>
      <c r="H7973">
        <f>MAX(E7973-F7973-G7973,0)</f>
        <v/>
      </c>
      <c r="I7973">
        <f>MIN(E7973,F7973+G7973)+(1-MgmtPct)*H7973</f>
        <v/>
      </c>
      <c r="J7973">
        <f>IF(I7973/SponsorCost&gt;=RatchetTrigger,1,0)</f>
        <v/>
      </c>
      <c r="K7973">
        <f>IF(J7973=1,MgmtPctRatchet,MgmtPct)</f>
        <v/>
      </c>
      <c r="L7973">
        <f>K7973*H7973</f>
        <v/>
      </c>
      <c r="M7973">
        <f>EXP(-rf*C7973)*L7973</f>
        <v/>
      </c>
      <c r="N7973">
        <f>EXP(-rf*C7973)*E7973</f>
        <v/>
      </c>
    </row>
    <row r="7974">
      <c r="A7974" t="n">
        <v>7966</v>
      </c>
      <c r="B7974">
        <f>RAND()</f>
        <v/>
      </c>
      <c r="C7974">
        <f>IF(B7974&lt;P_3,3,IF(B7974&lt;P_3+P_4,4,5))</f>
        <v/>
      </c>
      <c r="D7974">
        <f>NORM.S.INV(RAND())</f>
        <v/>
      </c>
      <c r="E7974">
        <f>V0*EXP((rf-q_leak-0.5*sigma^2)*C7974+sigma*SQRT(C7974)*D7974)</f>
        <v/>
      </c>
      <c r="F7974">
        <f>SHL_face*(1+SHL_rate)^C7974</f>
        <v/>
      </c>
      <c r="G7974">
        <f>Pref_face*(1+Pref_rate)^C7974</f>
        <v/>
      </c>
      <c r="H7974">
        <f>MAX(E7974-F7974-G7974,0)</f>
        <v/>
      </c>
      <c r="I7974">
        <f>MIN(E7974,F7974+G7974)+(1-MgmtPct)*H7974</f>
        <v/>
      </c>
      <c r="J7974">
        <f>IF(I7974/SponsorCost&gt;=RatchetTrigger,1,0)</f>
        <v/>
      </c>
      <c r="K7974">
        <f>IF(J7974=1,MgmtPctRatchet,MgmtPct)</f>
        <v/>
      </c>
      <c r="L7974">
        <f>K7974*H7974</f>
        <v/>
      </c>
      <c r="M7974">
        <f>EXP(-rf*C7974)*L7974</f>
        <v/>
      </c>
      <c r="N7974">
        <f>EXP(-rf*C7974)*E7974</f>
        <v/>
      </c>
    </row>
    <row r="7975">
      <c r="A7975" t="n">
        <v>7967</v>
      </c>
      <c r="B7975">
        <f>RAND()</f>
        <v/>
      </c>
      <c r="C7975">
        <f>IF(B7975&lt;P_3,3,IF(B7975&lt;P_3+P_4,4,5))</f>
        <v/>
      </c>
      <c r="D7975">
        <f>NORM.S.INV(RAND())</f>
        <v/>
      </c>
      <c r="E7975">
        <f>V0*EXP((rf-q_leak-0.5*sigma^2)*C7975+sigma*SQRT(C7975)*D7975)</f>
        <v/>
      </c>
      <c r="F7975">
        <f>SHL_face*(1+SHL_rate)^C7975</f>
        <v/>
      </c>
      <c r="G7975">
        <f>Pref_face*(1+Pref_rate)^C7975</f>
        <v/>
      </c>
      <c r="H7975">
        <f>MAX(E7975-F7975-G7975,0)</f>
        <v/>
      </c>
      <c r="I7975">
        <f>MIN(E7975,F7975+G7975)+(1-MgmtPct)*H7975</f>
        <v/>
      </c>
      <c r="J7975">
        <f>IF(I7975/SponsorCost&gt;=RatchetTrigger,1,0)</f>
        <v/>
      </c>
      <c r="K7975">
        <f>IF(J7975=1,MgmtPctRatchet,MgmtPct)</f>
        <v/>
      </c>
      <c r="L7975">
        <f>K7975*H7975</f>
        <v/>
      </c>
      <c r="M7975">
        <f>EXP(-rf*C7975)*L7975</f>
        <v/>
      </c>
      <c r="N7975">
        <f>EXP(-rf*C7975)*E7975</f>
        <v/>
      </c>
    </row>
    <row r="7976">
      <c r="A7976" t="n">
        <v>7968</v>
      </c>
      <c r="B7976">
        <f>RAND()</f>
        <v/>
      </c>
      <c r="C7976">
        <f>IF(B7976&lt;P_3,3,IF(B7976&lt;P_3+P_4,4,5))</f>
        <v/>
      </c>
      <c r="D7976">
        <f>NORM.S.INV(RAND())</f>
        <v/>
      </c>
      <c r="E7976">
        <f>V0*EXP((rf-q_leak-0.5*sigma^2)*C7976+sigma*SQRT(C7976)*D7976)</f>
        <v/>
      </c>
      <c r="F7976">
        <f>SHL_face*(1+SHL_rate)^C7976</f>
        <v/>
      </c>
      <c r="G7976">
        <f>Pref_face*(1+Pref_rate)^C7976</f>
        <v/>
      </c>
      <c r="H7976">
        <f>MAX(E7976-F7976-G7976,0)</f>
        <v/>
      </c>
      <c r="I7976">
        <f>MIN(E7976,F7976+G7976)+(1-MgmtPct)*H7976</f>
        <v/>
      </c>
      <c r="J7976">
        <f>IF(I7976/SponsorCost&gt;=RatchetTrigger,1,0)</f>
        <v/>
      </c>
      <c r="K7976">
        <f>IF(J7976=1,MgmtPctRatchet,MgmtPct)</f>
        <v/>
      </c>
      <c r="L7976">
        <f>K7976*H7976</f>
        <v/>
      </c>
      <c r="M7976">
        <f>EXP(-rf*C7976)*L7976</f>
        <v/>
      </c>
      <c r="N7976">
        <f>EXP(-rf*C7976)*E7976</f>
        <v/>
      </c>
    </row>
    <row r="7977">
      <c r="A7977" t="n">
        <v>7969</v>
      </c>
      <c r="B7977">
        <f>RAND()</f>
        <v/>
      </c>
      <c r="C7977">
        <f>IF(B7977&lt;P_3,3,IF(B7977&lt;P_3+P_4,4,5))</f>
        <v/>
      </c>
      <c r="D7977">
        <f>NORM.S.INV(RAND())</f>
        <v/>
      </c>
      <c r="E7977">
        <f>V0*EXP((rf-q_leak-0.5*sigma^2)*C7977+sigma*SQRT(C7977)*D7977)</f>
        <v/>
      </c>
      <c r="F7977">
        <f>SHL_face*(1+SHL_rate)^C7977</f>
        <v/>
      </c>
      <c r="G7977">
        <f>Pref_face*(1+Pref_rate)^C7977</f>
        <v/>
      </c>
      <c r="H7977">
        <f>MAX(E7977-F7977-G7977,0)</f>
        <v/>
      </c>
      <c r="I7977">
        <f>MIN(E7977,F7977+G7977)+(1-MgmtPct)*H7977</f>
        <v/>
      </c>
      <c r="J7977">
        <f>IF(I7977/SponsorCost&gt;=RatchetTrigger,1,0)</f>
        <v/>
      </c>
      <c r="K7977">
        <f>IF(J7977=1,MgmtPctRatchet,MgmtPct)</f>
        <v/>
      </c>
      <c r="L7977">
        <f>K7977*H7977</f>
        <v/>
      </c>
      <c r="M7977">
        <f>EXP(-rf*C7977)*L7977</f>
        <v/>
      </c>
      <c r="N7977">
        <f>EXP(-rf*C7977)*E7977</f>
        <v/>
      </c>
    </row>
    <row r="7978">
      <c r="A7978" t="n">
        <v>7970</v>
      </c>
      <c r="B7978">
        <f>RAND()</f>
        <v/>
      </c>
      <c r="C7978">
        <f>IF(B7978&lt;P_3,3,IF(B7978&lt;P_3+P_4,4,5))</f>
        <v/>
      </c>
      <c r="D7978">
        <f>NORM.S.INV(RAND())</f>
        <v/>
      </c>
      <c r="E7978">
        <f>V0*EXP((rf-q_leak-0.5*sigma^2)*C7978+sigma*SQRT(C7978)*D7978)</f>
        <v/>
      </c>
      <c r="F7978">
        <f>SHL_face*(1+SHL_rate)^C7978</f>
        <v/>
      </c>
      <c r="G7978">
        <f>Pref_face*(1+Pref_rate)^C7978</f>
        <v/>
      </c>
      <c r="H7978">
        <f>MAX(E7978-F7978-G7978,0)</f>
        <v/>
      </c>
      <c r="I7978">
        <f>MIN(E7978,F7978+G7978)+(1-MgmtPct)*H7978</f>
        <v/>
      </c>
      <c r="J7978">
        <f>IF(I7978/SponsorCost&gt;=RatchetTrigger,1,0)</f>
        <v/>
      </c>
      <c r="K7978">
        <f>IF(J7978=1,MgmtPctRatchet,MgmtPct)</f>
        <v/>
      </c>
      <c r="L7978">
        <f>K7978*H7978</f>
        <v/>
      </c>
      <c r="M7978">
        <f>EXP(-rf*C7978)*L7978</f>
        <v/>
      </c>
      <c r="N7978">
        <f>EXP(-rf*C7978)*E7978</f>
        <v/>
      </c>
    </row>
    <row r="7979">
      <c r="A7979" t="n">
        <v>7971</v>
      </c>
      <c r="B7979">
        <f>RAND()</f>
        <v/>
      </c>
      <c r="C7979">
        <f>IF(B7979&lt;P_3,3,IF(B7979&lt;P_3+P_4,4,5))</f>
        <v/>
      </c>
      <c r="D7979">
        <f>NORM.S.INV(RAND())</f>
        <v/>
      </c>
      <c r="E7979">
        <f>V0*EXP((rf-q_leak-0.5*sigma^2)*C7979+sigma*SQRT(C7979)*D7979)</f>
        <v/>
      </c>
      <c r="F7979">
        <f>SHL_face*(1+SHL_rate)^C7979</f>
        <v/>
      </c>
      <c r="G7979">
        <f>Pref_face*(1+Pref_rate)^C7979</f>
        <v/>
      </c>
      <c r="H7979">
        <f>MAX(E7979-F7979-G7979,0)</f>
        <v/>
      </c>
      <c r="I7979">
        <f>MIN(E7979,F7979+G7979)+(1-MgmtPct)*H7979</f>
        <v/>
      </c>
      <c r="J7979">
        <f>IF(I7979/SponsorCost&gt;=RatchetTrigger,1,0)</f>
        <v/>
      </c>
      <c r="K7979">
        <f>IF(J7979=1,MgmtPctRatchet,MgmtPct)</f>
        <v/>
      </c>
      <c r="L7979">
        <f>K7979*H7979</f>
        <v/>
      </c>
      <c r="M7979">
        <f>EXP(-rf*C7979)*L7979</f>
        <v/>
      </c>
      <c r="N7979">
        <f>EXP(-rf*C7979)*E7979</f>
        <v/>
      </c>
    </row>
    <row r="7980">
      <c r="A7980" t="n">
        <v>7972</v>
      </c>
      <c r="B7980">
        <f>RAND()</f>
        <v/>
      </c>
      <c r="C7980">
        <f>IF(B7980&lt;P_3,3,IF(B7980&lt;P_3+P_4,4,5))</f>
        <v/>
      </c>
      <c r="D7980">
        <f>NORM.S.INV(RAND())</f>
        <v/>
      </c>
      <c r="E7980">
        <f>V0*EXP((rf-q_leak-0.5*sigma^2)*C7980+sigma*SQRT(C7980)*D7980)</f>
        <v/>
      </c>
      <c r="F7980">
        <f>SHL_face*(1+SHL_rate)^C7980</f>
        <v/>
      </c>
      <c r="G7980">
        <f>Pref_face*(1+Pref_rate)^C7980</f>
        <v/>
      </c>
      <c r="H7980">
        <f>MAX(E7980-F7980-G7980,0)</f>
        <v/>
      </c>
      <c r="I7980">
        <f>MIN(E7980,F7980+G7980)+(1-MgmtPct)*H7980</f>
        <v/>
      </c>
      <c r="J7980">
        <f>IF(I7980/SponsorCost&gt;=RatchetTrigger,1,0)</f>
        <v/>
      </c>
      <c r="K7980">
        <f>IF(J7980=1,MgmtPctRatchet,MgmtPct)</f>
        <v/>
      </c>
      <c r="L7980">
        <f>K7980*H7980</f>
        <v/>
      </c>
      <c r="M7980">
        <f>EXP(-rf*C7980)*L7980</f>
        <v/>
      </c>
      <c r="N7980">
        <f>EXP(-rf*C7980)*E7980</f>
        <v/>
      </c>
    </row>
    <row r="7981">
      <c r="A7981" t="n">
        <v>7973</v>
      </c>
      <c r="B7981">
        <f>RAND()</f>
        <v/>
      </c>
      <c r="C7981">
        <f>IF(B7981&lt;P_3,3,IF(B7981&lt;P_3+P_4,4,5))</f>
        <v/>
      </c>
      <c r="D7981">
        <f>NORM.S.INV(RAND())</f>
        <v/>
      </c>
      <c r="E7981">
        <f>V0*EXP((rf-q_leak-0.5*sigma^2)*C7981+sigma*SQRT(C7981)*D7981)</f>
        <v/>
      </c>
      <c r="F7981">
        <f>SHL_face*(1+SHL_rate)^C7981</f>
        <v/>
      </c>
      <c r="G7981">
        <f>Pref_face*(1+Pref_rate)^C7981</f>
        <v/>
      </c>
      <c r="H7981">
        <f>MAX(E7981-F7981-G7981,0)</f>
        <v/>
      </c>
      <c r="I7981">
        <f>MIN(E7981,F7981+G7981)+(1-MgmtPct)*H7981</f>
        <v/>
      </c>
      <c r="J7981">
        <f>IF(I7981/SponsorCost&gt;=RatchetTrigger,1,0)</f>
        <v/>
      </c>
      <c r="K7981">
        <f>IF(J7981=1,MgmtPctRatchet,MgmtPct)</f>
        <v/>
      </c>
      <c r="L7981">
        <f>K7981*H7981</f>
        <v/>
      </c>
      <c r="M7981">
        <f>EXP(-rf*C7981)*L7981</f>
        <v/>
      </c>
      <c r="N7981">
        <f>EXP(-rf*C7981)*E7981</f>
        <v/>
      </c>
    </row>
    <row r="7982">
      <c r="A7982" t="n">
        <v>7974</v>
      </c>
      <c r="B7982">
        <f>RAND()</f>
        <v/>
      </c>
      <c r="C7982">
        <f>IF(B7982&lt;P_3,3,IF(B7982&lt;P_3+P_4,4,5))</f>
        <v/>
      </c>
      <c r="D7982">
        <f>NORM.S.INV(RAND())</f>
        <v/>
      </c>
      <c r="E7982">
        <f>V0*EXP((rf-q_leak-0.5*sigma^2)*C7982+sigma*SQRT(C7982)*D7982)</f>
        <v/>
      </c>
      <c r="F7982">
        <f>SHL_face*(1+SHL_rate)^C7982</f>
        <v/>
      </c>
      <c r="G7982">
        <f>Pref_face*(1+Pref_rate)^C7982</f>
        <v/>
      </c>
      <c r="H7982">
        <f>MAX(E7982-F7982-G7982,0)</f>
        <v/>
      </c>
      <c r="I7982">
        <f>MIN(E7982,F7982+G7982)+(1-MgmtPct)*H7982</f>
        <v/>
      </c>
      <c r="J7982">
        <f>IF(I7982/SponsorCost&gt;=RatchetTrigger,1,0)</f>
        <v/>
      </c>
      <c r="K7982">
        <f>IF(J7982=1,MgmtPctRatchet,MgmtPct)</f>
        <v/>
      </c>
      <c r="L7982">
        <f>K7982*H7982</f>
        <v/>
      </c>
      <c r="M7982">
        <f>EXP(-rf*C7982)*L7982</f>
        <v/>
      </c>
      <c r="N7982">
        <f>EXP(-rf*C7982)*E7982</f>
        <v/>
      </c>
    </row>
    <row r="7983">
      <c r="A7983" t="n">
        <v>7975</v>
      </c>
      <c r="B7983">
        <f>RAND()</f>
        <v/>
      </c>
      <c r="C7983">
        <f>IF(B7983&lt;P_3,3,IF(B7983&lt;P_3+P_4,4,5))</f>
        <v/>
      </c>
      <c r="D7983">
        <f>NORM.S.INV(RAND())</f>
        <v/>
      </c>
      <c r="E7983">
        <f>V0*EXP((rf-q_leak-0.5*sigma^2)*C7983+sigma*SQRT(C7983)*D7983)</f>
        <v/>
      </c>
      <c r="F7983">
        <f>SHL_face*(1+SHL_rate)^C7983</f>
        <v/>
      </c>
      <c r="G7983">
        <f>Pref_face*(1+Pref_rate)^C7983</f>
        <v/>
      </c>
      <c r="H7983">
        <f>MAX(E7983-F7983-G7983,0)</f>
        <v/>
      </c>
      <c r="I7983">
        <f>MIN(E7983,F7983+G7983)+(1-MgmtPct)*H7983</f>
        <v/>
      </c>
      <c r="J7983">
        <f>IF(I7983/SponsorCost&gt;=RatchetTrigger,1,0)</f>
        <v/>
      </c>
      <c r="K7983">
        <f>IF(J7983=1,MgmtPctRatchet,MgmtPct)</f>
        <v/>
      </c>
      <c r="L7983">
        <f>K7983*H7983</f>
        <v/>
      </c>
      <c r="M7983">
        <f>EXP(-rf*C7983)*L7983</f>
        <v/>
      </c>
      <c r="N7983">
        <f>EXP(-rf*C7983)*E7983</f>
        <v/>
      </c>
    </row>
    <row r="7984">
      <c r="A7984" t="n">
        <v>7976</v>
      </c>
      <c r="B7984">
        <f>RAND()</f>
        <v/>
      </c>
      <c r="C7984">
        <f>IF(B7984&lt;P_3,3,IF(B7984&lt;P_3+P_4,4,5))</f>
        <v/>
      </c>
      <c r="D7984">
        <f>NORM.S.INV(RAND())</f>
        <v/>
      </c>
      <c r="E7984">
        <f>V0*EXP((rf-q_leak-0.5*sigma^2)*C7984+sigma*SQRT(C7984)*D7984)</f>
        <v/>
      </c>
      <c r="F7984">
        <f>SHL_face*(1+SHL_rate)^C7984</f>
        <v/>
      </c>
      <c r="G7984">
        <f>Pref_face*(1+Pref_rate)^C7984</f>
        <v/>
      </c>
      <c r="H7984">
        <f>MAX(E7984-F7984-G7984,0)</f>
        <v/>
      </c>
      <c r="I7984">
        <f>MIN(E7984,F7984+G7984)+(1-MgmtPct)*H7984</f>
        <v/>
      </c>
      <c r="J7984">
        <f>IF(I7984/SponsorCost&gt;=RatchetTrigger,1,0)</f>
        <v/>
      </c>
      <c r="K7984">
        <f>IF(J7984=1,MgmtPctRatchet,MgmtPct)</f>
        <v/>
      </c>
      <c r="L7984">
        <f>K7984*H7984</f>
        <v/>
      </c>
      <c r="M7984">
        <f>EXP(-rf*C7984)*L7984</f>
        <v/>
      </c>
      <c r="N7984">
        <f>EXP(-rf*C7984)*E7984</f>
        <v/>
      </c>
    </row>
    <row r="7985">
      <c r="A7985" t="n">
        <v>7977</v>
      </c>
      <c r="B7985">
        <f>RAND()</f>
        <v/>
      </c>
      <c r="C7985">
        <f>IF(B7985&lt;P_3,3,IF(B7985&lt;P_3+P_4,4,5))</f>
        <v/>
      </c>
      <c r="D7985">
        <f>NORM.S.INV(RAND())</f>
        <v/>
      </c>
      <c r="E7985">
        <f>V0*EXP((rf-q_leak-0.5*sigma^2)*C7985+sigma*SQRT(C7985)*D7985)</f>
        <v/>
      </c>
      <c r="F7985">
        <f>SHL_face*(1+SHL_rate)^C7985</f>
        <v/>
      </c>
      <c r="G7985">
        <f>Pref_face*(1+Pref_rate)^C7985</f>
        <v/>
      </c>
      <c r="H7985">
        <f>MAX(E7985-F7985-G7985,0)</f>
        <v/>
      </c>
      <c r="I7985">
        <f>MIN(E7985,F7985+G7985)+(1-MgmtPct)*H7985</f>
        <v/>
      </c>
      <c r="J7985">
        <f>IF(I7985/SponsorCost&gt;=RatchetTrigger,1,0)</f>
        <v/>
      </c>
      <c r="K7985">
        <f>IF(J7985=1,MgmtPctRatchet,MgmtPct)</f>
        <v/>
      </c>
      <c r="L7985">
        <f>K7985*H7985</f>
        <v/>
      </c>
      <c r="M7985">
        <f>EXP(-rf*C7985)*L7985</f>
        <v/>
      </c>
      <c r="N7985">
        <f>EXP(-rf*C7985)*E7985</f>
        <v/>
      </c>
    </row>
    <row r="7986">
      <c r="A7986" t="n">
        <v>7978</v>
      </c>
      <c r="B7986">
        <f>RAND()</f>
        <v/>
      </c>
      <c r="C7986">
        <f>IF(B7986&lt;P_3,3,IF(B7986&lt;P_3+P_4,4,5))</f>
        <v/>
      </c>
      <c r="D7986">
        <f>NORM.S.INV(RAND())</f>
        <v/>
      </c>
      <c r="E7986">
        <f>V0*EXP((rf-q_leak-0.5*sigma^2)*C7986+sigma*SQRT(C7986)*D7986)</f>
        <v/>
      </c>
      <c r="F7986">
        <f>SHL_face*(1+SHL_rate)^C7986</f>
        <v/>
      </c>
      <c r="G7986">
        <f>Pref_face*(1+Pref_rate)^C7986</f>
        <v/>
      </c>
      <c r="H7986">
        <f>MAX(E7986-F7986-G7986,0)</f>
        <v/>
      </c>
      <c r="I7986">
        <f>MIN(E7986,F7986+G7986)+(1-MgmtPct)*H7986</f>
        <v/>
      </c>
      <c r="J7986">
        <f>IF(I7986/SponsorCost&gt;=RatchetTrigger,1,0)</f>
        <v/>
      </c>
      <c r="K7986">
        <f>IF(J7986=1,MgmtPctRatchet,MgmtPct)</f>
        <v/>
      </c>
      <c r="L7986">
        <f>K7986*H7986</f>
        <v/>
      </c>
      <c r="M7986">
        <f>EXP(-rf*C7986)*L7986</f>
        <v/>
      </c>
      <c r="N7986">
        <f>EXP(-rf*C7986)*E7986</f>
        <v/>
      </c>
    </row>
    <row r="7987">
      <c r="A7987" t="n">
        <v>7979</v>
      </c>
      <c r="B7987">
        <f>RAND()</f>
        <v/>
      </c>
      <c r="C7987">
        <f>IF(B7987&lt;P_3,3,IF(B7987&lt;P_3+P_4,4,5))</f>
        <v/>
      </c>
      <c r="D7987">
        <f>NORM.S.INV(RAND())</f>
        <v/>
      </c>
      <c r="E7987">
        <f>V0*EXP((rf-q_leak-0.5*sigma^2)*C7987+sigma*SQRT(C7987)*D7987)</f>
        <v/>
      </c>
      <c r="F7987">
        <f>SHL_face*(1+SHL_rate)^C7987</f>
        <v/>
      </c>
      <c r="G7987">
        <f>Pref_face*(1+Pref_rate)^C7987</f>
        <v/>
      </c>
      <c r="H7987">
        <f>MAX(E7987-F7987-G7987,0)</f>
        <v/>
      </c>
      <c r="I7987">
        <f>MIN(E7987,F7987+G7987)+(1-MgmtPct)*H7987</f>
        <v/>
      </c>
      <c r="J7987">
        <f>IF(I7987/SponsorCost&gt;=RatchetTrigger,1,0)</f>
        <v/>
      </c>
      <c r="K7987">
        <f>IF(J7987=1,MgmtPctRatchet,MgmtPct)</f>
        <v/>
      </c>
      <c r="L7987">
        <f>K7987*H7987</f>
        <v/>
      </c>
      <c r="M7987">
        <f>EXP(-rf*C7987)*L7987</f>
        <v/>
      </c>
      <c r="N7987">
        <f>EXP(-rf*C7987)*E7987</f>
        <v/>
      </c>
    </row>
    <row r="7988">
      <c r="A7988" t="n">
        <v>7980</v>
      </c>
      <c r="B7988">
        <f>RAND()</f>
        <v/>
      </c>
      <c r="C7988">
        <f>IF(B7988&lt;P_3,3,IF(B7988&lt;P_3+P_4,4,5))</f>
        <v/>
      </c>
      <c r="D7988">
        <f>NORM.S.INV(RAND())</f>
        <v/>
      </c>
      <c r="E7988">
        <f>V0*EXP((rf-q_leak-0.5*sigma^2)*C7988+sigma*SQRT(C7988)*D7988)</f>
        <v/>
      </c>
      <c r="F7988">
        <f>SHL_face*(1+SHL_rate)^C7988</f>
        <v/>
      </c>
      <c r="G7988">
        <f>Pref_face*(1+Pref_rate)^C7988</f>
        <v/>
      </c>
      <c r="H7988">
        <f>MAX(E7988-F7988-G7988,0)</f>
        <v/>
      </c>
      <c r="I7988">
        <f>MIN(E7988,F7988+G7988)+(1-MgmtPct)*H7988</f>
        <v/>
      </c>
      <c r="J7988">
        <f>IF(I7988/SponsorCost&gt;=RatchetTrigger,1,0)</f>
        <v/>
      </c>
      <c r="K7988">
        <f>IF(J7988=1,MgmtPctRatchet,MgmtPct)</f>
        <v/>
      </c>
      <c r="L7988">
        <f>K7988*H7988</f>
        <v/>
      </c>
      <c r="M7988">
        <f>EXP(-rf*C7988)*L7988</f>
        <v/>
      </c>
      <c r="N7988">
        <f>EXP(-rf*C7988)*E7988</f>
        <v/>
      </c>
    </row>
    <row r="7989">
      <c r="A7989" t="n">
        <v>7981</v>
      </c>
      <c r="B7989">
        <f>RAND()</f>
        <v/>
      </c>
      <c r="C7989">
        <f>IF(B7989&lt;P_3,3,IF(B7989&lt;P_3+P_4,4,5))</f>
        <v/>
      </c>
      <c r="D7989">
        <f>NORM.S.INV(RAND())</f>
        <v/>
      </c>
      <c r="E7989">
        <f>V0*EXP((rf-q_leak-0.5*sigma^2)*C7989+sigma*SQRT(C7989)*D7989)</f>
        <v/>
      </c>
      <c r="F7989">
        <f>SHL_face*(1+SHL_rate)^C7989</f>
        <v/>
      </c>
      <c r="G7989">
        <f>Pref_face*(1+Pref_rate)^C7989</f>
        <v/>
      </c>
      <c r="H7989">
        <f>MAX(E7989-F7989-G7989,0)</f>
        <v/>
      </c>
      <c r="I7989">
        <f>MIN(E7989,F7989+G7989)+(1-MgmtPct)*H7989</f>
        <v/>
      </c>
      <c r="J7989">
        <f>IF(I7989/SponsorCost&gt;=RatchetTrigger,1,0)</f>
        <v/>
      </c>
      <c r="K7989">
        <f>IF(J7989=1,MgmtPctRatchet,MgmtPct)</f>
        <v/>
      </c>
      <c r="L7989">
        <f>K7989*H7989</f>
        <v/>
      </c>
      <c r="M7989">
        <f>EXP(-rf*C7989)*L7989</f>
        <v/>
      </c>
      <c r="N7989">
        <f>EXP(-rf*C7989)*E7989</f>
        <v/>
      </c>
    </row>
    <row r="7990">
      <c r="A7990" t="n">
        <v>7982</v>
      </c>
      <c r="B7990">
        <f>RAND()</f>
        <v/>
      </c>
      <c r="C7990">
        <f>IF(B7990&lt;P_3,3,IF(B7990&lt;P_3+P_4,4,5))</f>
        <v/>
      </c>
      <c r="D7990">
        <f>NORM.S.INV(RAND())</f>
        <v/>
      </c>
      <c r="E7990">
        <f>V0*EXP((rf-q_leak-0.5*sigma^2)*C7990+sigma*SQRT(C7990)*D7990)</f>
        <v/>
      </c>
      <c r="F7990">
        <f>SHL_face*(1+SHL_rate)^C7990</f>
        <v/>
      </c>
      <c r="G7990">
        <f>Pref_face*(1+Pref_rate)^C7990</f>
        <v/>
      </c>
      <c r="H7990">
        <f>MAX(E7990-F7990-G7990,0)</f>
        <v/>
      </c>
      <c r="I7990">
        <f>MIN(E7990,F7990+G7990)+(1-MgmtPct)*H7990</f>
        <v/>
      </c>
      <c r="J7990">
        <f>IF(I7990/SponsorCost&gt;=RatchetTrigger,1,0)</f>
        <v/>
      </c>
      <c r="K7990">
        <f>IF(J7990=1,MgmtPctRatchet,MgmtPct)</f>
        <v/>
      </c>
      <c r="L7990">
        <f>K7990*H7990</f>
        <v/>
      </c>
      <c r="M7990">
        <f>EXP(-rf*C7990)*L7990</f>
        <v/>
      </c>
      <c r="N7990">
        <f>EXP(-rf*C7990)*E7990</f>
        <v/>
      </c>
    </row>
    <row r="7991">
      <c r="A7991" t="n">
        <v>7983</v>
      </c>
      <c r="B7991">
        <f>RAND()</f>
        <v/>
      </c>
      <c r="C7991">
        <f>IF(B7991&lt;P_3,3,IF(B7991&lt;P_3+P_4,4,5))</f>
        <v/>
      </c>
      <c r="D7991">
        <f>NORM.S.INV(RAND())</f>
        <v/>
      </c>
      <c r="E7991">
        <f>V0*EXP((rf-q_leak-0.5*sigma^2)*C7991+sigma*SQRT(C7991)*D7991)</f>
        <v/>
      </c>
      <c r="F7991">
        <f>SHL_face*(1+SHL_rate)^C7991</f>
        <v/>
      </c>
      <c r="G7991">
        <f>Pref_face*(1+Pref_rate)^C7991</f>
        <v/>
      </c>
      <c r="H7991">
        <f>MAX(E7991-F7991-G7991,0)</f>
        <v/>
      </c>
      <c r="I7991">
        <f>MIN(E7991,F7991+G7991)+(1-MgmtPct)*H7991</f>
        <v/>
      </c>
      <c r="J7991">
        <f>IF(I7991/SponsorCost&gt;=RatchetTrigger,1,0)</f>
        <v/>
      </c>
      <c r="K7991">
        <f>IF(J7991=1,MgmtPctRatchet,MgmtPct)</f>
        <v/>
      </c>
      <c r="L7991">
        <f>K7991*H7991</f>
        <v/>
      </c>
      <c r="M7991">
        <f>EXP(-rf*C7991)*L7991</f>
        <v/>
      </c>
      <c r="N7991">
        <f>EXP(-rf*C7991)*E7991</f>
        <v/>
      </c>
    </row>
    <row r="7992">
      <c r="A7992" t="n">
        <v>7984</v>
      </c>
      <c r="B7992">
        <f>RAND()</f>
        <v/>
      </c>
      <c r="C7992">
        <f>IF(B7992&lt;P_3,3,IF(B7992&lt;P_3+P_4,4,5))</f>
        <v/>
      </c>
      <c r="D7992">
        <f>NORM.S.INV(RAND())</f>
        <v/>
      </c>
      <c r="E7992">
        <f>V0*EXP((rf-q_leak-0.5*sigma^2)*C7992+sigma*SQRT(C7992)*D7992)</f>
        <v/>
      </c>
      <c r="F7992">
        <f>SHL_face*(1+SHL_rate)^C7992</f>
        <v/>
      </c>
      <c r="G7992">
        <f>Pref_face*(1+Pref_rate)^C7992</f>
        <v/>
      </c>
      <c r="H7992">
        <f>MAX(E7992-F7992-G7992,0)</f>
        <v/>
      </c>
      <c r="I7992">
        <f>MIN(E7992,F7992+G7992)+(1-MgmtPct)*H7992</f>
        <v/>
      </c>
      <c r="J7992">
        <f>IF(I7992/SponsorCost&gt;=RatchetTrigger,1,0)</f>
        <v/>
      </c>
      <c r="K7992">
        <f>IF(J7992=1,MgmtPctRatchet,MgmtPct)</f>
        <v/>
      </c>
      <c r="L7992">
        <f>K7992*H7992</f>
        <v/>
      </c>
      <c r="M7992">
        <f>EXP(-rf*C7992)*L7992</f>
        <v/>
      </c>
      <c r="N7992">
        <f>EXP(-rf*C7992)*E7992</f>
        <v/>
      </c>
    </row>
    <row r="7993">
      <c r="A7993" t="n">
        <v>7985</v>
      </c>
      <c r="B7993">
        <f>RAND()</f>
        <v/>
      </c>
      <c r="C7993">
        <f>IF(B7993&lt;P_3,3,IF(B7993&lt;P_3+P_4,4,5))</f>
        <v/>
      </c>
      <c r="D7993">
        <f>NORM.S.INV(RAND())</f>
        <v/>
      </c>
      <c r="E7993">
        <f>V0*EXP((rf-q_leak-0.5*sigma^2)*C7993+sigma*SQRT(C7993)*D7993)</f>
        <v/>
      </c>
      <c r="F7993">
        <f>SHL_face*(1+SHL_rate)^C7993</f>
        <v/>
      </c>
      <c r="G7993">
        <f>Pref_face*(1+Pref_rate)^C7993</f>
        <v/>
      </c>
      <c r="H7993">
        <f>MAX(E7993-F7993-G7993,0)</f>
        <v/>
      </c>
      <c r="I7993">
        <f>MIN(E7993,F7993+G7993)+(1-MgmtPct)*H7993</f>
        <v/>
      </c>
      <c r="J7993">
        <f>IF(I7993/SponsorCost&gt;=RatchetTrigger,1,0)</f>
        <v/>
      </c>
      <c r="K7993">
        <f>IF(J7993=1,MgmtPctRatchet,MgmtPct)</f>
        <v/>
      </c>
      <c r="L7993">
        <f>K7993*H7993</f>
        <v/>
      </c>
      <c r="M7993">
        <f>EXP(-rf*C7993)*L7993</f>
        <v/>
      </c>
      <c r="N7993">
        <f>EXP(-rf*C7993)*E7993</f>
        <v/>
      </c>
    </row>
    <row r="7994">
      <c r="A7994" t="n">
        <v>7986</v>
      </c>
      <c r="B7994">
        <f>RAND()</f>
        <v/>
      </c>
      <c r="C7994">
        <f>IF(B7994&lt;P_3,3,IF(B7994&lt;P_3+P_4,4,5))</f>
        <v/>
      </c>
      <c r="D7994">
        <f>NORM.S.INV(RAND())</f>
        <v/>
      </c>
      <c r="E7994">
        <f>V0*EXP((rf-q_leak-0.5*sigma^2)*C7994+sigma*SQRT(C7994)*D7994)</f>
        <v/>
      </c>
      <c r="F7994">
        <f>SHL_face*(1+SHL_rate)^C7994</f>
        <v/>
      </c>
      <c r="G7994">
        <f>Pref_face*(1+Pref_rate)^C7994</f>
        <v/>
      </c>
      <c r="H7994">
        <f>MAX(E7994-F7994-G7994,0)</f>
        <v/>
      </c>
      <c r="I7994">
        <f>MIN(E7994,F7994+G7994)+(1-MgmtPct)*H7994</f>
        <v/>
      </c>
      <c r="J7994">
        <f>IF(I7994/SponsorCost&gt;=RatchetTrigger,1,0)</f>
        <v/>
      </c>
      <c r="K7994">
        <f>IF(J7994=1,MgmtPctRatchet,MgmtPct)</f>
        <v/>
      </c>
      <c r="L7994">
        <f>K7994*H7994</f>
        <v/>
      </c>
      <c r="M7994">
        <f>EXP(-rf*C7994)*L7994</f>
        <v/>
      </c>
      <c r="N7994">
        <f>EXP(-rf*C7994)*E7994</f>
        <v/>
      </c>
    </row>
    <row r="7995">
      <c r="A7995" t="n">
        <v>7987</v>
      </c>
      <c r="B7995">
        <f>RAND()</f>
        <v/>
      </c>
      <c r="C7995">
        <f>IF(B7995&lt;P_3,3,IF(B7995&lt;P_3+P_4,4,5))</f>
        <v/>
      </c>
      <c r="D7995">
        <f>NORM.S.INV(RAND())</f>
        <v/>
      </c>
      <c r="E7995">
        <f>V0*EXP((rf-q_leak-0.5*sigma^2)*C7995+sigma*SQRT(C7995)*D7995)</f>
        <v/>
      </c>
      <c r="F7995">
        <f>SHL_face*(1+SHL_rate)^C7995</f>
        <v/>
      </c>
      <c r="G7995">
        <f>Pref_face*(1+Pref_rate)^C7995</f>
        <v/>
      </c>
      <c r="H7995">
        <f>MAX(E7995-F7995-G7995,0)</f>
        <v/>
      </c>
      <c r="I7995">
        <f>MIN(E7995,F7995+G7995)+(1-MgmtPct)*H7995</f>
        <v/>
      </c>
      <c r="J7995">
        <f>IF(I7995/SponsorCost&gt;=RatchetTrigger,1,0)</f>
        <v/>
      </c>
      <c r="K7995">
        <f>IF(J7995=1,MgmtPctRatchet,MgmtPct)</f>
        <v/>
      </c>
      <c r="L7995">
        <f>K7995*H7995</f>
        <v/>
      </c>
      <c r="M7995">
        <f>EXP(-rf*C7995)*L7995</f>
        <v/>
      </c>
      <c r="N7995">
        <f>EXP(-rf*C7995)*E7995</f>
        <v/>
      </c>
    </row>
    <row r="7996">
      <c r="A7996" t="n">
        <v>7988</v>
      </c>
      <c r="B7996">
        <f>RAND()</f>
        <v/>
      </c>
      <c r="C7996">
        <f>IF(B7996&lt;P_3,3,IF(B7996&lt;P_3+P_4,4,5))</f>
        <v/>
      </c>
      <c r="D7996">
        <f>NORM.S.INV(RAND())</f>
        <v/>
      </c>
      <c r="E7996">
        <f>V0*EXP((rf-q_leak-0.5*sigma^2)*C7996+sigma*SQRT(C7996)*D7996)</f>
        <v/>
      </c>
      <c r="F7996">
        <f>SHL_face*(1+SHL_rate)^C7996</f>
        <v/>
      </c>
      <c r="G7996">
        <f>Pref_face*(1+Pref_rate)^C7996</f>
        <v/>
      </c>
      <c r="H7996">
        <f>MAX(E7996-F7996-G7996,0)</f>
        <v/>
      </c>
      <c r="I7996">
        <f>MIN(E7996,F7996+G7996)+(1-MgmtPct)*H7996</f>
        <v/>
      </c>
      <c r="J7996">
        <f>IF(I7996/SponsorCost&gt;=RatchetTrigger,1,0)</f>
        <v/>
      </c>
      <c r="K7996">
        <f>IF(J7996=1,MgmtPctRatchet,MgmtPct)</f>
        <v/>
      </c>
      <c r="L7996">
        <f>K7996*H7996</f>
        <v/>
      </c>
      <c r="M7996">
        <f>EXP(-rf*C7996)*L7996</f>
        <v/>
      </c>
      <c r="N7996">
        <f>EXP(-rf*C7996)*E7996</f>
        <v/>
      </c>
    </row>
    <row r="7997">
      <c r="A7997" t="n">
        <v>7989</v>
      </c>
      <c r="B7997">
        <f>RAND()</f>
        <v/>
      </c>
      <c r="C7997">
        <f>IF(B7997&lt;P_3,3,IF(B7997&lt;P_3+P_4,4,5))</f>
        <v/>
      </c>
      <c r="D7997">
        <f>NORM.S.INV(RAND())</f>
        <v/>
      </c>
      <c r="E7997">
        <f>V0*EXP((rf-q_leak-0.5*sigma^2)*C7997+sigma*SQRT(C7997)*D7997)</f>
        <v/>
      </c>
      <c r="F7997">
        <f>SHL_face*(1+SHL_rate)^C7997</f>
        <v/>
      </c>
      <c r="G7997">
        <f>Pref_face*(1+Pref_rate)^C7997</f>
        <v/>
      </c>
      <c r="H7997">
        <f>MAX(E7997-F7997-G7997,0)</f>
        <v/>
      </c>
      <c r="I7997">
        <f>MIN(E7997,F7997+G7997)+(1-MgmtPct)*H7997</f>
        <v/>
      </c>
      <c r="J7997">
        <f>IF(I7997/SponsorCost&gt;=RatchetTrigger,1,0)</f>
        <v/>
      </c>
      <c r="K7997">
        <f>IF(J7997=1,MgmtPctRatchet,MgmtPct)</f>
        <v/>
      </c>
      <c r="L7997">
        <f>K7997*H7997</f>
        <v/>
      </c>
      <c r="M7997">
        <f>EXP(-rf*C7997)*L7997</f>
        <v/>
      </c>
      <c r="N7997">
        <f>EXP(-rf*C7997)*E7997</f>
        <v/>
      </c>
    </row>
    <row r="7998">
      <c r="A7998" t="n">
        <v>7990</v>
      </c>
      <c r="B7998">
        <f>RAND()</f>
        <v/>
      </c>
      <c r="C7998">
        <f>IF(B7998&lt;P_3,3,IF(B7998&lt;P_3+P_4,4,5))</f>
        <v/>
      </c>
      <c r="D7998">
        <f>NORM.S.INV(RAND())</f>
        <v/>
      </c>
      <c r="E7998">
        <f>V0*EXP((rf-q_leak-0.5*sigma^2)*C7998+sigma*SQRT(C7998)*D7998)</f>
        <v/>
      </c>
      <c r="F7998">
        <f>SHL_face*(1+SHL_rate)^C7998</f>
        <v/>
      </c>
      <c r="G7998">
        <f>Pref_face*(1+Pref_rate)^C7998</f>
        <v/>
      </c>
      <c r="H7998">
        <f>MAX(E7998-F7998-G7998,0)</f>
        <v/>
      </c>
      <c r="I7998">
        <f>MIN(E7998,F7998+G7998)+(1-MgmtPct)*H7998</f>
        <v/>
      </c>
      <c r="J7998">
        <f>IF(I7998/SponsorCost&gt;=RatchetTrigger,1,0)</f>
        <v/>
      </c>
      <c r="K7998">
        <f>IF(J7998=1,MgmtPctRatchet,MgmtPct)</f>
        <v/>
      </c>
      <c r="L7998">
        <f>K7998*H7998</f>
        <v/>
      </c>
      <c r="M7998">
        <f>EXP(-rf*C7998)*L7998</f>
        <v/>
      </c>
      <c r="N7998">
        <f>EXP(-rf*C7998)*E7998</f>
        <v/>
      </c>
    </row>
    <row r="7999">
      <c r="A7999" t="n">
        <v>7991</v>
      </c>
      <c r="B7999">
        <f>RAND()</f>
        <v/>
      </c>
      <c r="C7999">
        <f>IF(B7999&lt;P_3,3,IF(B7999&lt;P_3+P_4,4,5))</f>
        <v/>
      </c>
      <c r="D7999">
        <f>NORM.S.INV(RAND())</f>
        <v/>
      </c>
      <c r="E7999">
        <f>V0*EXP((rf-q_leak-0.5*sigma^2)*C7999+sigma*SQRT(C7999)*D7999)</f>
        <v/>
      </c>
      <c r="F7999">
        <f>SHL_face*(1+SHL_rate)^C7999</f>
        <v/>
      </c>
      <c r="G7999">
        <f>Pref_face*(1+Pref_rate)^C7999</f>
        <v/>
      </c>
      <c r="H7999">
        <f>MAX(E7999-F7999-G7999,0)</f>
        <v/>
      </c>
      <c r="I7999">
        <f>MIN(E7999,F7999+G7999)+(1-MgmtPct)*H7999</f>
        <v/>
      </c>
      <c r="J7999">
        <f>IF(I7999/SponsorCost&gt;=RatchetTrigger,1,0)</f>
        <v/>
      </c>
      <c r="K7999">
        <f>IF(J7999=1,MgmtPctRatchet,MgmtPct)</f>
        <v/>
      </c>
      <c r="L7999">
        <f>K7999*H7999</f>
        <v/>
      </c>
      <c r="M7999">
        <f>EXP(-rf*C7999)*L7999</f>
        <v/>
      </c>
      <c r="N7999">
        <f>EXP(-rf*C7999)*E7999</f>
        <v/>
      </c>
    </row>
    <row r="8000">
      <c r="A8000" t="n">
        <v>7992</v>
      </c>
      <c r="B8000">
        <f>RAND()</f>
        <v/>
      </c>
      <c r="C8000">
        <f>IF(B8000&lt;P_3,3,IF(B8000&lt;P_3+P_4,4,5))</f>
        <v/>
      </c>
      <c r="D8000">
        <f>NORM.S.INV(RAND())</f>
        <v/>
      </c>
      <c r="E8000">
        <f>V0*EXP((rf-q_leak-0.5*sigma^2)*C8000+sigma*SQRT(C8000)*D8000)</f>
        <v/>
      </c>
      <c r="F8000">
        <f>SHL_face*(1+SHL_rate)^C8000</f>
        <v/>
      </c>
      <c r="G8000">
        <f>Pref_face*(1+Pref_rate)^C8000</f>
        <v/>
      </c>
      <c r="H8000">
        <f>MAX(E8000-F8000-G8000,0)</f>
        <v/>
      </c>
      <c r="I8000">
        <f>MIN(E8000,F8000+G8000)+(1-MgmtPct)*H8000</f>
        <v/>
      </c>
      <c r="J8000">
        <f>IF(I8000/SponsorCost&gt;=RatchetTrigger,1,0)</f>
        <v/>
      </c>
      <c r="K8000">
        <f>IF(J8000=1,MgmtPctRatchet,MgmtPct)</f>
        <v/>
      </c>
      <c r="L8000">
        <f>K8000*H8000</f>
        <v/>
      </c>
      <c r="M8000">
        <f>EXP(-rf*C8000)*L8000</f>
        <v/>
      </c>
      <c r="N8000">
        <f>EXP(-rf*C8000)*E8000</f>
        <v/>
      </c>
    </row>
    <row r="8001">
      <c r="A8001" t="n">
        <v>7993</v>
      </c>
      <c r="B8001">
        <f>RAND()</f>
        <v/>
      </c>
      <c r="C8001">
        <f>IF(B8001&lt;P_3,3,IF(B8001&lt;P_3+P_4,4,5))</f>
        <v/>
      </c>
      <c r="D8001">
        <f>NORM.S.INV(RAND())</f>
        <v/>
      </c>
      <c r="E8001">
        <f>V0*EXP((rf-q_leak-0.5*sigma^2)*C8001+sigma*SQRT(C8001)*D8001)</f>
        <v/>
      </c>
      <c r="F8001">
        <f>SHL_face*(1+SHL_rate)^C8001</f>
        <v/>
      </c>
      <c r="G8001">
        <f>Pref_face*(1+Pref_rate)^C8001</f>
        <v/>
      </c>
      <c r="H8001">
        <f>MAX(E8001-F8001-G8001,0)</f>
        <v/>
      </c>
      <c r="I8001">
        <f>MIN(E8001,F8001+G8001)+(1-MgmtPct)*H8001</f>
        <v/>
      </c>
      <c r="J8001">
        <f>IF(I8001/SponsorCost&gt;=RatchetTrigger,1,0)</f>
        <v/>
      </c>
      <c r="K8001">
        <f>IF(J8001=1,MgmtPctRatchet,MgmtPct)</f>
        <v/>
      </c>
      <c r="L8001">
        <f>K8001*H8001</f>
        <v/>
      </c>
      <c r="M8001">
        <f>EXP(-rf*C8001)*L8001</f>
        <v/>
      </c>
      <c r="N8001">
        <f>EXP(-rf*C8001)*E8001</f>
        <v/>
      </c>
    </row>
    <row r="8002">
      <c r="A8002" t="n">
        <v>7994</v>
      </c>
      <c r="B8002">
        <f>RAND()</f>
        <v/>
      </c>
      <c r="C8002">
        <f>IF(B8002&lt;P_3,3,IF(B8002&lt;P_3+P_4,4,5))</f>
        <v/>
      </c>
      <c r="D8002">
        <f>NORM.S.INV(RAND())</f>
        <v/>
      </c>
      <c r="E8002">
        <f>V0*EXP((rf-q_leak-0.5*sigma^2)*C8002+sigma*SQRT(C8002)*D8002)</f>
        <v/>
      </c>
      <c r="F8002">
        <f>SHL_face*(1+SHL_rate)^C8002</f>
        <v/>
      </c>
      <c r="G8002">
        <f>Pref_face*(1+Pref_rate)^C8002</f>
        <v/>
      </c>
      <c r="H8002">
        <f>MAX(E8002-F8002-G8002,0)</f>
        <v/>
      </c>
      <c r="I8002">
        <f>MIN(E8002,F8002+G8002)+(1-MgmtPct)*H8002</f>
        <v/>
      </c>
      <c r="J8002">
        <f>IF(I8002/SponsorCost&gt;=RatchetTrigger,1,0)</f>
        <v/>
      </c>
      <c r="K8002">
        <f>IF(J8002=1,MgmtPctRatchet,MgmtPct)</f>
        <v/>
      </c>
      <c r="L8002">
        <f>K8002*H8002</f>
        <v/>
      </c>
      <c r="M8002">
        <f>EXP(-rf*C8002)*L8002</f>
        <v/>
      </c>
      <c r="N8002">
        <f>EXP(-rf*C8002)*E8002</f>
        <v/>
      </c>
    </row>
    <row r="8003">
      <c r="A8003" t="n">
        <v>7995</v>
      </c>
      <c r="B8003">
        <f>RAND()</f>
        <v/>
      </c>
      <c r="C8003">
        <f>IF(B8003&lt;P_3,3,IF(B8003&lt;P_3+P_4,4,5))</f>
        <v/>
      </c>
      <c r="D8003">
        <f>NORM.S.INV(RAND())</f>
        <v/>
      </c>
      <c r="E8003">
        <f>V0*EXP((rf-q_leak-0.5*sigma^2)*C8003+sigma*SQRT(C8003)*D8003)</f>
        <v/>
      </c>
      <c r="F8003">
        <f>SHL_face*(1+SHL_rate)^C8003</f>
        <v/>
      </c>
      <c r="G8003">
        <f>Pref_face*(1+Pref_rate)^C8003</f>
        <v/>
      </c>
      <c r="H8003">
        <f>MAX(E8003-F8003-G8003,0)</f>
        <v/>
      </c>
      <c r="I8003">
        <f>MIN(E8003,F8003+G8003)+(1-MgmtPct)*H8003</f>
        <v/>
      </c>
      <c r="J8003">
        <f>IF(I8003/SponsorCost&gt;=RatchetTrigger,1,0)</f>
        <v/>
      </c>
      <c r="K8003">
        <f>IF(J8003=1,MgmtPctRatchet,MgmtPct)</f>
        <v/>
      </c>
      <c r="L8003">
        <f>K8003*H8003</f>
        <v/>
      </c>
      <c r="M8003">
        <f>EXP(-rf*C8003)*L8003</f>
        <v/>
      </c>
      <c r="N8003">
        <f>EXP(-rf*C8003)*E8003</f>
        <v/>
      </c>
    </row>
    <row r="8004">
      <c r="A8004" t="n">
        <v>7996</v>
      </c>
      <c r="B8004">
        <f>RAND()</f>
        <v/>
      </c>
      <c r="C8004">
        <f>IF(B8004&lt;P_3,3,IF(B8004&lt;P_3+P_4,4,5))</f>
        <v/>
      </c>
      <c r="D8004">
        <f>NORM.S.INV(RAND())</f>
        <v/>
      </c>
      <c r="E8004">
        <f>V0*EXP((rf-q_leak-0.5*sigma^2)*C8004+sigma*SQRT(C8004)*D8004)</f>
        <v/>
      </c>
      <c r="F8004">
        <f>SHL_face*(1+SHL_rate)^C8004</f>
        <v/>
      </c>
      <c r="G8004">
        <f>Pref_face*(1+Pref_rate)^C8004</f>
        <v/>
      </c>
      <c r="H8004">
        <f>MAX(E8004-F8004-G8004,0)</f>
        <v/>
      </c>
      <c r="I8004">
        <f>MIN(E8004,F8004+G8004)+(1-MgmtPct)*H8004</f>
        <v/>
      </c>
      <c r="J8004">
        <f>IF(I8004/SponsorCost&gt;=RatchetTrigger,1,0)</f>
        <v/>
      </c>
      <c r="K8004">
        <f>IF(J8004=1,MgmtPctRatchet,MgmtPct)</f>
        <v/>
      </c>
      <c r="L8004">
        <f>K8004*H8004</f>
        <v/>
      </c>
      <c r="M8004">
        <f>EXP(-rf*C8004)*L8004</f>
        <v/>
      </c>
      <c r="N8004">
        <f>EXP(-rf*C8004)*E8004</f>
        <v/>
      </c>
    </row>
    <row r="8005">
      <c r="A8005" t="n">
        <v>7997</v>
      </c>
      <c r="B8005">
        <f>RAND()</f>
        <v/>
      </c>
      <c r="C8005">
        <f>IF(B8005&lt;P_3,3,IF(B8005&lt;P_3+P_4,4,5))</f>
        <v/>
      </c>
      <c r="D8005">
        <f>NORM.S.INV(RAND())</f>
        <v/>
      </c>
      <c r="E8005">
        <f>V0*EXP((rf-q_leak-0.5*sigma^2)*C8005+sigma*SQRT(C8005)*D8005)</f>
        <v/>
      </c>
      <c r="F8005">
        <f>SHL_face*(1+SHL_rate)^C8005</f>
        <v/>
      </c>
      <c r="G8005">
        <f>Pref_face*(1+Pref_rate)^C8005</f>
        <v/>
      </c>
      <c r="H8005">
        <f>MAX(E8005-F8005-G8005,0)</f>
        <v/>
      </c>
      <c r="I8005">
        <f>MIN(E8005,F8005+G8005)+(1-MgmtPct)*H8005</f>
        <v/>
      </c>
      <c r="J8005">
        <f>IF(I8005/SponsorCost&gt;=RatchetTrigger,1,0)</f>
        <v/>
      </c>
      <c r="K8005">
        <f>IF(J8005=1,MgmtPctRatchet,MgmtPct)</f>
        <v/>
      </c>
      <c r="L8005">
        <f>K8005*H8005</f>
        <v/>
      </c>
      <c r="M8005">
        <f>EXP(-rf*C8005)*L8005</f>
        <v/>
      </c>
      <c r="N8005">
        <f>EXP(-rf*C8005)*E8005</f>
        <v/>
      </c>
    </row>
    <row r="8006">
      <c r="A8006" t="n">
        <v>7998</v>
      </c>
      <c r="B8006">
        <f>RAND()</f>
        <v/>
      </c>
      <c r="C8006">
        <f>IF(B8006&lt;P_3,3,IF(B8006&lt;P_3+P_4,4,5))</f>
        <v/>
      </c>
      <c r="D8006">
        <f>NORM.S.INV(RAND())</f>
        <v/>
      </c>
      <c r="E8006">
        <f>V0*EXP((rf-q_leak-0.5*sigma^2)*C8006+sigma*SQRT(C8006)*D8006)</f>
        <v/>
      </c>
      <c r="F8006">
        <f>SHL_face*(1+SHL_rate)^C8006</f>
        <v/>
      </c>
      <c r="G8006">
        <f>Pref_face*(1+Pref_rate)^C8006</f>
        <v/>
      </c>
      <c r="H8006">
        <f>MAX(E8006-F8006-G8006,0)</f>
        <v/>
      </c>
      <c r="I8006">
        <f>MIN(E8006,F8006+G8006)+(1-MgmtPct)*H8006</f>
        <v/>
      </c>
      <c r="J8006">
        <f>IF(I8006/SponsorCost&gt;=RatchetTrigger,1,0)</f>
        <v/>
      </c>
      <c r="K8006">
        <f>IF(J8006=1,MgmtPctRatchet,MgmtPct)</f>
        <v/>
      </c>
      <c r="L8006">
        <f>K8006*H8006</f>
        <v/>
      </c>
      <c r="M8006">
        <f>EXP(-rf*C8006)*L8006</f>
        <v/>
      </c>
      <c r="N8006">
        <f>EXP(-rf*C8006)*E8006</f>
        <v/>
      </c>
    </row>
    <row r="8007">
      <c r="A8007" t="n">
        <v>7999</v>
      </c>
      <c r="B8007">
        <f>RAND()</f>
        <v/>
      </c>
      <c r="C8007">
        <f>IF(B8007&lt;P_3,3,IF(B8007&lt;P_3+P_4,4,5))</f>
        <v/>
      </c>
      <c r="D8007">
        <f>NORM.S.INV(RAND())</f>
        <v/>
      </c>
      <c r="E8007">
        <f>V0*EXP((rf-q_leak-0.5*sigma^2)*C8007+sigma*SQRT(C8007)*D8007)</f>
        <v/>
      </c>
      <c r="F8007">
        <f>SHL_face*(1+SHL_rate)^C8007</f>
        <v/>
      </c>
      <c r="G8007">
        <f>Pref_face*(1+Pref_rate)^C8007</f>
        <v/>
      </c>
      <c r="H8007">
        <f>MAX(E8007-F8007-G8007,0)</f>
        <v/>
      </c>
      <c r="I8007">
        <f>MIN(E8007,F8007+G8007)+(1-MgmtPct)*H8007</f>
        <v/>
      </c>
      <c r="J8007">
        <f>IF(I8007/SponsorCost&gt;=RatchetTrigger,1,0)</f>
        <v/>
      </c>
      <c r="K8007">
        <f>IF(J8007=1,MgmtPctRatchet,MgmtPct)</f>
        <v/>
      </c>
      <c r="L8007">
        <f>K8007*H8007</f>
        <v/>
      </c>
      <c r="M8007">
        <f>EXP(-rf*C8007)*L8007</f>
        <v/>
      </c>
      <c r="N8007">
        <f>EXP(-rf*C8007)*E8007</f>
        <v/>
      </c>
    </row>
    <row r="8008">
      <c r="A8008" t="n">
        <v>8000</v>
      </c>
      <c r="B8008">
        <f>RAND()</f>
        <v/>
      </c>
      <c r="C8008">
        <f>IF(B8008&lt;P_3,3,IF(B8008&lt;P_3+P_4,4,5))</f>
        <v/>
      </c>
      <c r="D8008">
        <f>NORM.S.INV(RAND())</f>
        <v/>
      </c>
      <c r="E8008">
        <f>V0*EXP((rf-q_leak-0.5*sigma^2)*C8008+sigma*SQRT(C8008)*D8008)</f>
        <v/>
      </c>
      <c r="F8008">
        <f>SHL_face*(1+SHL_rate)^C8008</f>
        <v/>
      </c>
      <c r="G8008">
        <f>Pref_face*(1+Pref_rate)^C8008</f>
        <v/>
      </c>
      <c r="H8008">
        <f>MAX(E8008-F8008-G8008,0)</f>
        <v/>
      </c>
      <c r="I8008">
        <f>MIN(E8008,F8008+G8008)+(1-MgmtPct)*H8008</f>
        <v/>
      </c>
      <c r="J8008">
        <f>IF(I8008/SponsorCost&gt;=RatchetTrigger,1,0)</f>
        <v/>
      </c>
      <c r="K8008">
        <f>IF(J8008=1,MgmtPctRatchet,MgmtPct)</f>
        <v/>
      </c>
      <c r="L8008">
        <f>K8008*H8008</f>
        <v/>
      </c>
      <c r="M8008">
        <f>EXP(-rf*C8008)*L8008</f>
        <v/>
      </c>
      <c r="N8008">
        <f>EXP(-rf*C8008)*E8008</f>
        <v/>
      </c>
    </row>
    <row r="8009">
      <c r="A8009" t="n">
        <v>8001</v>
      </c>
      <c r="B8009">
        <f>RAND()</f>
        <v/>
      </c>
      <c r="C8009">
        <f>IF(B8009&lt;P_3,3,IF(B8009&lt;P_3+P_4,4,5))</f>
        <v/>
      </c>
      <c r="D8009">
        <f>NORM.S.INV(RAND())</f>
        <v/>
      </c>
      <c r="E8009">
        <f>V0*EXP((rf-q_leak-0.5*sigma^2)*C8009+sigma*SQRT(C8009)*D8009)</f>
        <v/>
      </c>
      <c r="F8009">
        <f>SHL_face*(1+SHL_rate)^C8009</f>
        <v/>
      </c>
      <c r="G8009">
        <f>Pref_face*(1+Pref_rate)^C8009</f>
        <v/>
      </c>
      <c r="H8009">
        <f>MAX(E8009-F8009-G8009,0)</f>
        <v/>
      </c>
      <c r="I8009">
        <f>MIN(E8009,F8009+G8009)+(1-MgmtPct)*H8009</f>
        <v/>
      </c>
      <c r="J8009">
        <f>IF(I8009/SponsorCost&gt;=RatchetTrigger,1,0)</f>
        <v/>
      </c>
      <c r="K8009">
        <f>IF(J8009=1,MgmtPctRatchet,MgmtPct)</f>
        <v/>
      </c>
      <c r="L8009">
        <f>K8009*H8009</f>
        <v/>
      </c>
      <c r="M8009">
        <f>EXP(-rf*C8009)*L8009</f>
        <v/>
      </c>
      <c r="N8009">
        <f>EXP(-rf*C8009)*E8009</f>
        <v/>
      </c>
    </row>
    <row r="8010">
      <c r="A8010" t="n">
        <v>8002</v>
      </c>
      <c r="B8010">
        <f>RAND()</f>
        <v/>
      </c>
      <c r="C8010">
        <f>IF(B8010&lt;P_3,3,IF(B8010&lt;P_3+P_4,4,5))</f>
        <v/>
      </c>
      <c r="D8010">
        <f>NORM.S.INV(RAND())</f>
        <v/>
      </c>
      <c r="E8010">
        <f>V0*EXP((rf-q_leak-0.5*sigma^2)*C8010+sigma*SQRT(C8010)*D8010)</f>
        <v/>
      </c>
      <c r="F8010">
        <f>SHL_face*(1+SHL_rate)^C8010</f>
        <v/>
      </c>
      <c r="G8010">
        <f>Pref_face*(1+Pref_rate)^C8010</f>
        <v/>
      </c>
      <c r="H8010">
        <f>MAX(E8010-F8010-G8010,0)</f>
        <v/>
      </c>
      <c r="I8010">
        <f>MIN(E8010,F8010+G8010)+(1-MgmtPct)*H8010</f>
        <v/>
      </c>
      <c r="J8010">
        <f>IF(I8010/SponsorCost&gt;=RatchetTrigger,1,0)</f>
        <v/>
      </c>
      <c r="K8010">
        <f>IF(J8010=1,MgmtPctRatchet,MgmtPct)</f>
        <v/>
      </c>
      <c r="L8010">
        <f>K8010*H8010</f>
        <v/>
      </c>
      <c r="M8010">
        <f>EXP(-rf*C8010)*L8010</f>
        <v/>
      </c>
      <c r="N8010">
        <f>EXP(-rf*C8010)*E8010</f>
        <v/>
      </c>
    </row>
    <row r="8011">
      <c r="A8011" t="n">
        <v>8003</v>
      </c>
      <c r="B8011">
        <f>RAND()</f>
        <v/>
      </c>
      <c r="C8011">
        <f>IF(B8011&lt;P_3,3,IF(B8011&lt;P_3+P_4,4,5))</f>
        <v/>
      </c>
      <c r="D8011">
        <f>NORM.S.INV(RAND())</f>
        <v/>
      </c>
      <c r="E8011">
        <f>V0*EXP((rf-q_leak-0.5*sigma^2)*C8011+sigma*SQRT(C8011)*D8011)</f>
        <v/>
      </c>
      <c r="F8011">
        <f>SHL_face*(1+SHL_rate)^C8011</f>
        <v/>
      </c>
      <c r="G8011">
        <f>Pref_face*(1+Pref_rate)^C8011</f>
        <v/>
      </c>
      <c r="H8011">
        <f>MAX(E8011-F8011-G8011,0)</f>
        <v/>
      </c>
      <c r="I8011">
        <f>MIN(E8011,F8011+G8011)+(1-MgmtPct)*H8011</f>
        <v/>
      </c>
      <c r="J8011">
        <f>IF(I8011/SponsorCost&gt;=RatchetTrigger,1,0)</f>
        <v/>
      </c>
      <c r="K8011">
        <f>IF(J8011=1,MgmtPctRatchet,MgmtPct)</f>
        <v/>
      </c>
      <c r="L8011">
        <f>K8011*H8011</f>
        <v/>
      </c>
      <c r="M8011">
        <f>EXP(-rf*C8011)*L8011</f>
        <v/>
      </c>
      <c r="N8011">
        <f>EXP(-rf*C8011)*E8011</f>
        <v/>
      </c>
    </row>
    <row r="8012">
      <c r="A8012" t="n">
        <v>8004</v>
      </c>
      <c r="B8012">
        <f>RAND()</f>
        <v/>
      </c>
      <c r="C8012">
        <f>IF(B8012&lt;P_3,3,IF(B8012&lt;P_3+P_4,4,5))</f>
        <v/>
      </c>
      <c r="D8012">
        <f>NORM.S.INV(RAND())</f>
        <v/>
      </c>
      <c r="E8012">
        <f>V0*EXP((rf-q_leak-0.5*sigma^2)*C8012+sigma*SQRT(C8012)*D8012)</f>
        <v/>
      </c>
      <c r="F8012">
        <f>SHL_face*(1+SHL_rate)^C8012</f>
        <v/>
      </c>
      <c r="G8012">
        <f>Pref_face*(1+Pref_rate)^C8012</f>
        <v/>
      </c>
      <c r="H8012">
        <f>MAX(E8012-F8012-G8012,0)</f>
        <v/>
      </c>
      <c r="I8012">
        <f>MIN(E8012,F8012+G8012)+(1-MgmtPct)*H8012</f>
        <v/>
      </c>
      <c r="J8012">
        <f>IF(I8012/SponsorCost&gt;=RatchetTrigger,1,0)</f>
        <v/>
      </c>
      <c r="K8012">
        <f>IF(J8012=1,MgmtPctRatchet,MgmtPct)</f>
        <v/>
      </c>
      <c r="L8012">
        <f>K8012*H8012</f>
        <v/>
      </c>
      <c r="M8012">
        <f>EXP(-rf*C8012)*L8012</f>
        <v/>
      </c>
      <c r="N8012">
        <f>EXP(-rf*C8012)*E8012</f>
        <v/>
      </c>
    </row>
    <row r="8013">
      <c r="A8013" t="n">
        <v>8005</v>
      </c>
      <c r="B8013">
        <f>RAND()</f>
        <v/>
      </c>
      <c r="C8013">
        <f>IF(B8013&lt;P_3,3,IF(B8013&lt;P_3+P_4,4,5))</f>
        <v/>
      </c>
      <c r="D8013">
        <f>NORM.S.INV(RAND())</f>
        <v/>
      </c>
      <c r="E8013">
        <f>V0*EXP((rf-q_leak-0.5*sigma^2)*C8013+sigma*SQRT(C8013)*D8013)</f>
        <v/>
      </c>
      <c r="F8013">
        <f>SHL_face*(1+SHL_rate)^C8013</f>
        <v/>
      </c>
      <c r="G8013">
        <f>Pref_face*(1+Pref_rate)^C8013</f>
        <v/>
      </c>
      <c r="H8013">
        <f>MAX(E8013-F8013-G8013,0)</f>
        <v/>
      </c>
      <c r="I8013">
        <f>MIN(E8013,F8013+G8013)+(1-MgmtPct)*H8013</f>
        <v/>
      </c>
      <c r="J8013">
        <f>IF(I8013/SponsorCost&gt;=RatchetTrigger,1,0)</f>
        <v/>
      </c>
      <c r="K8013">
        <f>IF(J8013=1,MgmtPctRatchet,MgmtPct)</f>
        <v/>
      </c>
      <c r="L8013">
        <f>K8013*H8013</f>
        <v/>
      </c>
      <c r="M8013">
        <f>EXP(-rf*C8013)*L8013</f>
        <v/>
      </c>
      <c r="N8013">
        <f>EXP(-rf*C8013)*E8013</f>
        <v/>
      </c>
    </row>
    <row r="8014">
      <c r="A8014" t="n">
        <v>8006</v>
      </c>
      <c r="B8014">
        <f>RAND()</f>
        <v/>
      </c>
      <c r="C8014">
        <f>IF(B8014&lt;P_3,3,IF(B8014&lt;P_3+P_4,4,5))</f>
        <v/>
      </c>
      <c r="D8014">
        <f>NORM.S.INV(RAND())</f>
        <v/>
      </c>
      <c r="E8014">
        <f>V0*EXP((rf-q_leak-0.5*sigma^2)*C8014+sigma*SQRT(C8014)*D8014)</f>
        <v/>
      </c>
      <c r="F8014">
        <f>SHL_face*(1+SHL_rate)^C8014</f>
        <v/>
      </c>
      <c r="G8014">
        <f>Pref_face*(1+Pref_rate)^C8014</f>
        <v/>
      </c>
      <c r="H8014">
        <f>MAX(E8014-F8014-G8014,0)</f>
        <v/>
      </c>
      <c r="I8014">
        <f>MIN(E8014,F8014+G8014)+(1-MgmtPct)*H8014</f>
        <v/>
      </c>
      <c r="J8014">
        <f>IF(I8014/SponsorCost&gt;=RatchetTrigger,1,0)</f>
        <v/>
      </c>
      <c r="K8014">
        <f>IF(J8014=1,MgmtPctRatchet,MgmtPct)</f>
        <v/>
      </c>
      <c r="L8014">
        <f>K8014*H8014</f>
        <v/>
      </c>
      <c r="M8014">
        <f>EXP(-rf*C8014)*L8014</f>
        <v/>
      </c>
      <c r="N8014">
        <f>EXP(-rf*C8014)*E8014</f>
        <v/>
      </c>
    </row>
    <row r="8015">
      <c r="A8015" t="n">
        <v>8007</v>
      </c>
      <c r="B8015">
        <f>RAND()</f>
        <v/>
      </c>
      <c r="C8015">
        <f>IF(B8015&lt;P_3,3,IF(B8015&lt;P_3+P_4,4,5))</f>
        <v/>
      </c>
      <c r="D8015">
        <f>NORM.S.INV(RAND())</f>
        <v/>
      </c>
      <c r="E8015">
        <f>V0*EXP((rf-q_leak-0.5*sigma^2)*C8015+sigma*SQRT(C8015)*D8015)</f>
        <v/>
      </c>
      <c r="F8015">
        <f>SHL_face*(1+SHL_rate)^C8015</f>
        <v/>
      </c>
      <c r="G8015">
        <f>Pref_face*(1+Pref_rate)^C8015</f>
        <v/>
      </c>
      <c r="H8015">
        <f>MAX(E8015-F8015-G8015,0)</f>
        <v/>
      </c>
      <c r="I8015">
        <f>MIN(E8015,F8015+G8015)+(1-MgmtPct)*H8015</f>
        <v/>
      </c>
      <c r="J8015">
        <f>IF(I8015/SponsorCost&gt;=RatchetTrigger,1,0)</f>
        <v/>
      </c>
      <c r="K8015">
        <f>IF(J8015=1,MgmtPctRatchet,MgmtPct)</f>
        <v/>
      </c>
      <c r="L8015">
        <f>K8015*H8015</f>
        <v/>
      </c>
      <c r="M8015">
        <f>EXP(-rf*C8015)*L8015</f>
        <v/>
      </c>
      <c r="N8015">
        <f>EXP(-rf*C8015)*E8015</f>
        <v/>
      </c>
    </row>
    <row r="8016">
      <c r="A8016" t="n">
        <v>8008</v>
      </c>
      <c r="B8016">
        <f>RAND()</f>
        <v/>
      </c>
      <c r="C8016">
        <f>IF(B8016&lt;P_3,3,IF(B8016&lt;P_3+P_4,4,5))</f>
        <v/>
      </c>
      <c r="D8016">
        <f>NORM.S.INV(RAND())</f>
        <v/>
      </c>
      <c r="E8016">
        <f>V0*EXP((rf-q_leak-0.5*sigma^2)*C8016+sigma*SQRT(C8016)*D8016)</f>
        <v/>
      </c>
      <c r="F8016">
        <f>SHL_face*(1+SHL_rate)^C8016</f>
        <v/>
      </c>
      <c r="G8016">
        <f>Pref_face*(1+Pref_rate)^C8016</f>
        <v/>
      </c>
      <c r="H8016">
        <f>MAX(E8016-F8016-G8016,0)</f>
        <v/>
      </c>
      <c r="I8016">
        <f>MIN(E8016,F8016+G8016)+(1-MgmtPct)*H8016</f>
        <v/>
      </c>
      <c r="J8016">
        <f>IF(I8016/SponsorCost&gt;=RatchetTrigger,1,0)</f>
        <v/>
      </c>
      <c r="K8016">
        <f>IF(J8016=1,MgmtPctRatchet,MgmtPct)</f>
        <v/>
      </c>
      <c r="L8016">
        <f>K8016*H8016</f>
        <v/>
      </c>
      <c r="M8016">
        <f>EXP(-rf*C8016)*L8016</f>
        <v/>
      </c>
      <c r="N8016">
        <f>EXP(-rf*C8016)*E8016</f>
        <v/>
      </c>
    </row>
    <row r="8017">
      <c r="A8017" t="n">
        <v>8009</v>
      </c>
      <c r="B8017">
        <f>RAND()</f>
        <v/>
      </c>
      <c r="C8017">
        <f>IF(B8017&lt;P_3,3,IF(B8017&lt;P_3+P_4,4,5))</f>
        <v/>
      </c>
      <c r="D8017">
        <f>NORM.S.INV(RAND())</f>
        <v/>
      </c>
      <c r="E8017">
        <f>V0*EXP((rf-q_leak-0.5*sigma^2)*C8017+sigma*SQRT(C8017)*D8017)</f>
        <v/>
      </c>
      <c r="F8017">
        <f>SHL_face*(1+SHL_rate)^C8017</f>
        <v/>
      </c>
      <c r="G8017">
        <f>Pref_face*(1+Pref_rate)^C8017</f>
        <v/>
      </c>
      <c r="H8017">
        <f>MAX(E8017-F8017-G8017,0)</f>
        <v/>
      </c>
      <c r="I8017">
        <f>MIN(E8017,F8017+G8017)+(1-MgmtPct)*H8017</f>
        <v/>
      </c>
      <c r="J8017">
        <f>IF(I8017/SponsorCost&gt;=RatchetTrigger,1,0)</f>
        <v/>
      </c>
      <c r="K8017">
        <f>IF(J8017=1,MgmtPctRatchet,MgmtPct)</f>
        <v/>
      </c>
      <c r="L8017">
        <f>K8017*H8017</f>
        <v/>
      </c>
      <c r="M8017">
        <f>EXP(-rf*C8017)*L8017</f>
        <v/>
      </c>
      <c r="N8017">
        <f>EXP(-rf*C8017)*E8017</f>
        <v/>
      </c>
    </row>
    <row r="8018">
      <c r="A8018" t="n">
        <v>8010</v>
      </c>
      <c r="B8018">
        <f>RAND()</f>
        <v/>
      </c>
      <c r="C8018">
        <f>IF(B8018&lt;P_3,3,IF(B8018&lt;P_3+P_4,4,5))</f>
        <v/>
      </c>
      <c r="D8018">
        <f>NORM.S.INV(RAND())</f>
        <v/>
      </c>
      <c r="E8018">
        <f>V0*EXP((rf-q_leak-0.5*sigma^2)*C8018+sigma*SQRT(C8018)*D8018)</f>
        <v/>
      </c>
      <c r="F8018">
        <f>SHL_face*(1+SHL_rate)^C8018</f>
        <v/>
      </c>
      <c r="G8018">
        <f>Pref_face*(1+Pref_rate)^C8018</f>
        <v/>
      </c>
      <c r="H8018">
        <f>MAX(E8018-F8018-G8018,0)</f>
        <v/>
      </c>
      <c r="I8018">
        <f>MIN(E8018,F8018+G8018)+(1-MgmtPct)*H8018</f>
        <v/>
      </c>
      <c r="J8018">
        <f>IF(I8018/SponsorCost&gt;=RatchetTrigger,1,0)</f>
        <v/>
      </c>
      <c r="K8018">
        <f>IF(J8018=1,MgmtPctRatchet,MgmtPct)</f>
        <v/>
      </c>
      <c r="L8018">
        <f>K8018*H8018</f>
        <v/>
      </c>
      <c r="M8018">
        <f>EXP(-rf*C8018)*L8018</f>
        <v/>
      </c>
      <c r="N8018">
        <f>EXP(-rf*C8018)*E8018</f>
        <v/>
      </c>
    </row>
    <row r="8019">
      <c r="A8019" t="n">
        <v>8011</v>
      </c>
      <c r="B8019">
        <f>RAND()</f>
        <v/>
      </c>
      <c r="C8019">
        <f>IF(B8019&lt;P_3,3,IF(B8019&lt;P_3+P_4,4,5))</f>
        <v/>
      </c>
      <c r="D8019">
        <f>NORM.S.INV(RAND())</f>
        <v/>
      </c>
      <c r="E8019">
        <f>V0*EXP((rf-q_leak-0.5*sigma^2)*C8019+sigma*SQRT(C8019)*D8019)</f>
        <v/>
      </c>
      <c r="F8019">
        <f>SHL_face*(1+SHL_rate)^C8019</f>
        <v/>
      </c>
      <c r="G8019">
        <f>Pref_face*(1+Pref_rate)^C8019</f>
        <v/>
      </c>
      <c r="H8019">
        <f>MAX(E8019-F8019-G8019,0)</f>
        <v/>
      </c>
      <c r="I8019">
        <f>MIN(E8019,F8019+G8019)+(1-MgmtPct)*H8019</f>
        <v/>
      </c>
      <c r="J8019">
        <f>IF(I8019/SponsorCost&gt;=RatchetTrigger,1,0)</f>
        <v/>
      </c>
      <c r="K8019">
        <f>IF(J8019=1,MgmtPctRatchet,MgmtPct)</f>
        <v/>
      </c>
      <c r="L8019">
        <f>K8019*H8019</f>
        <v/>
      </c>
      <c r="M8019">
        <f>EXP(-rf*C8019)*L8019</f>
        <v/>
      </c>
      <c r="N8019">
        <f>EXP(-rf*C8019)*E8019</f>
        <v/>
      </c>
    </row>
    <row r="8020">
      <c r="A8020" t="n">
        <v>8012</v>
      </c>
      <c r="B8020">
        <f>RAND()</f>
        <v/>
      </c>
      <c r="C8020">
        <f>IF(B8020&lt;P_3,3,IF(B8020&lt;P_3+P_4,4,5))</f>
        <v/>
      </c>
      <c r="D8020">
        <f>NORM.S.INV(RAND())</f>
        <v/>
      </c>
      <c r="E8020">
        <f>V0*EXP((rf-q_leak-0.5*sigma^2)*C8020+sigma*SQRT(C8020)*D8020)</f>
        <v/>
      </c>
      <c r="F8020">
        <f>SHL_face*(1+SHL_rate)^C8020</f>
        <v/>
      </c>
      <c r="G8020">
        <f>Pref_face*(1+Pref_rate)^C8020</f>
        <v/>
      </c>
      <c r="H8020">
        <f>MAX(E8020-F8020-G8020,0)</f>
        <v/>
      </c>
      <c r="I8020">
        <f>MIN(E8020,F8020+G8020)+(1-MgmtPct)*H8020</f>
        <v/>
      </c>
      <c r="J8020">
        <f>IF(I8020/SponsorCost&gt;=RatchetTrigger,1,0)</f>
        <v/>
      </c>
      <c r="K8020">
        <f>IF(J8020=1,MgmtPctRatchet,MgmtPct)</f>
        <v/>
      </c>
      <c r="L8020">
        <f>K8020*H8020</f>
        <v/>
      </c>
      <c r="M8020">
        <f>EXP(-rf*C8020)*L8020</f>
        <v/>
      </c>
      <c r="N8020">
        <f>EXP(-rf*C8020)*E8020</f>
        <v/>
      </c>
    </row>
    <row r="8021">
      <c r="A8021" t="n">
        <v>8013</v>
      </c>
      <c r="B8021">
        <f>RAND()</f>
        <v/>
      </c>
      <c r="C8021">
        <f>IF(B8021&lt;P_3,3,IF(B8021&lt;P_3+P_4,4,5))</f>
        <v/>
      </c>
      <c r="D8021">
        <f>NORM.S.INV(RAND())</f>
        <v/>
      </c>
      <c r="E8021">
        <f>V0*EXP((rf-q_leak-0.5*sigma^2)*C8021+sigma*SQRT(C8021)*D8021)</f>
        <v/>
      </c>
      <c r="F8021">
        <f>SHL_face*(1+SHL_rate)^C8021</f>
        <v/>
      </c>
      <c r="G8021">
        <f>Pref_face*(1+Pref_rate)^C8021</f>
        <v/>
      </c>
      <c r="H8021">
        <f>MAX(E8021-F8021-G8021,0)</f>
        <v/>
      </c>
      <c r="I8021">
        <f>MIN(E8021,F8021+G8021)+(1-MgmtPct)*H8021</f>
        <v/>
      </c>
      <c r="J8021">
        <f>IF(I8021/SponsorCost&gt;=RatchetTrigger,1,0)</f>
        <v/>
      </c>
      <c r="K8021">
        <f>IF(J8021=1,MgmtPctRatchet,MgmtPct)</f>
        <v/>
      </c>
      <c r="L8021">
        <f>K8021*H8021</f>
        <v/>
      </c>
      <c r="M8021">
        <f>EXP(-rf*C8021)*L8021</f>
        <v/>
      </c>
      <c r="N8021">
        <f>EXP(-rf*C8021)*E8021</f>
        <v/>
      </c>
    </row>
    <row r="8022">
      <c r="A8022" t="n">
        <v>8014</v>
      </c>
      <c r="B8022">
        <f>RAND()</f>
        <v/>
      </c>
      <c r="C8022">
        <f>IF(B8022&lt;P_3,3,IF(B8022&lt;P_3+P_4,4,5))</f>
        <v/>
      </c>
      <c r="D8022">
        <f>NORM.S.INV(RAND())</f>
        <v/>
      </c>
      <c r="E8022">
        <f>V0*EXP((rf-q_leak-0.5*sigma^2)*C8022+sigma*SQRT(C8022)*D8022)</f>
        <v/>
      </c>
      <c r="F8022">
        <f>SHL_face*(1+SHL_rate)^C8022</f>
        <v/>
      </c>
      <c r="G8022">
        <f>Pref_face*(1+Pref_rate)^C8022</f>
        <v/>
      </c>
      <c r="H8022">
        <f>MAX(E8022-F8022-G8022,0)</f>
        <v/>
      </c>
      <c r="I8022">
        <f>MIN(E8022,F8022+G8022)+(1-MgmtPct)*H8022</f>
        <v/>
      </c>
      <c r="J8022">
        <f>IF(I8022/SponsorCost&gt;=RatchetTrigger,1,0)</f>
        <v/>
      </c>
      <c r="K8022">
        <f>IF(J8022=1,MgmtPctRatchet,MgmtPct)</f>
        <v/>
      </c>
      <c r="L8022">
        <f>K8022*H8022</f>
        <v/>
      </c>
      <c r="M8022">
        <f>EXP(-rf*C8022)*L8022</f>
        <v/>
      </c>
      <c r="N8022">
        <f>EXP(-rf*C8022)*E8022</f>
        <v/>
      </c>
    </row>
    <row r="8023">
      <c r="A8023" t="n">
        <v>8015</v>
      </c>
      <c r="B8023">
        <f>RAND()</f>
        <v/>
      </c>
      <c r="C8023">
        <f>IF(B8023&lt;P_3,3,IF(B8023&lt;P_3+P_4,4,5))</f>
        <v/>
      </c>
      <c r="D8023">
        <f>NORM.S.INV(RAND())</f>
        <v/>
      </c>
      <c r="E8023">
        <f>V0*EXP((rf-q_leak-0.5*sigma^2)*C8023+sigma*SQRT(C8023)*D8023)</f>
        <v/>
      </c>
      <c r="F8023">
        <f>SHL_face*(1+SHL_rate)^C8023</f>
        <v/>
      </c>
      <c r="G8023">
        <f>Pref_face*(1+Pref_rate)^C8023</f>
        <v/>
      </c>
      <c r="H8023">
        <f>MAX(E8023-F8023-G8023,0)</f>
        <v/>
      </c>
      <c r="I8023">
        <f>MIN(E8023,F8023+G8023)+(1-MgmtPct)*H8023</f>
        <v/>
      </c>
      <c r="J8023">
        <f>IF(I8023/SponsorCost&gt;=RatchetTrigger,1,0)</f>
        <v/>
      </c>
      <c r="K8023">
        <f>IF(J8023=1,MgmtPctRatchet,MgmtPct)</f>
        <v/>
      </c>
      <c r="L8023">
        <f>K8023*H8023</f>
        <v/>
      </c>
      <c r="M8023">
        <f>EXP(-rf*C8023)*L8023</f>
        <v/>
      </c>
      <c r="N8023">
        <f>EXP(-rf*C8023)*E8023</f>
        <v/>
      </c>
    </row>
    <row r="8024">
      <c r="A8024" t="n">
        <v>8016</v>
      </c>
      <c r="B8024">
        <f>RAND()</f>
        <v/>
      </c>
      <c r="C8024">
        <f>IF(B8024&lt;P_3,3,IF(B8024&lt;P_3+P_4,4,5))</f>
        <v/>
      </c>
      <c r="D8024">
        <f>NORM.S.INV(RAND())</f>
        <v/>
      </c>
      <c r="E8024">
        <f>V0*EXP((rf-q_leak-0.5*sigma^2)*C8024+sigma*SQRT(C8024)*D8024)</f>
        <v/>
      </c>
      <c r="F8024">
        <f>SHL_face*(1+SHL_rate)^C8024</f>
        <v/>
      </c>
      <c r="G8024">
        <f>Pref_face*(1+Pref_rate)^C8024</f>
        <v/>
      </c>
      <c r="H8024">
        <f>MAX(E8024-F8024-G8024,0)</f>
        <v/>
      </c>
      <c r="I8024">
        <f>MIN(E8024,F8024+G8024)+(1-MgmtPct)*H8024</f>
        <v/>
      </c>
      <c r="J8024">
        <f>IF(I8024/SponsorCost&gt;=RatchetTrigger,1,0)</f>
        <v/>
      </c>
      <c r="K8024">
        <f>IF(J8024=1,MgmtPctRatchet,MgmtPct)</f>
        <v/>
      </c>
      <c r="L8024">
        <f>K8024*H8024</f>
        <v/>
      </c>
      <c r="M8024">
        <f>EXP(-rf*C8024)*L8024</f>
        <v/>
      </c>
      <c r="N8024">
        <f>EXP(-rf*C8024)*E8024</f>
        <v/>
      </c>
    </row>
    <row r="8025">
      <c r="A8025" t="n">
        <v>8017</v>
      </c>
      <c r="B8025">
        <f>RAND()</f>
        <v/>
      </c>
      <c r="C8025">
        <f>IF(B8025&lt;P_3,3,IF(B8025&lt;P_3+P_4,4,5))</f>
        <v/>
      </c>
      <c r="D8025">
        <f>NORM.S.INV(RAND())</f>
        <v/>
      </c>
      <c r="E8025">
        <f>V0*EXP((rf-q_leak-0.5*sigma^2)*C8025+sigma*SQRT(C8025)*D8025)</f>
        <v/>
      </c>
      <c r="F8025">
        <f>SHL_face*(1+SHL_rate)^C8025</f>
        <v/>
      </c>
      <c r="G8025">
        <f>Pref_face*(1+Pref_rate)^C8025</f>
        <v/>
      </c>
      <c r="H8025">
        <f>MAX(E8025-F8025-G8025,0)</f>
        <v/>
      </c>
      <c r="I8025">
        <f>MIN(E8025,F8025+G8025)+(1-MgmtPct)*H8025</f>
        <v/>
      </c>
      <c r="J8025">
        <f>IF(I8025/SponsorCost&gt;=RatchetTrigger,1,0)</f>
        <v/>
      </c>
      <c r="K8025">
        <f>IF(J8025=1,MgmtPctRatchet,MgmtPct)</f>
        <v/>
      </c>
      <c r="L8025">
        <f>K8025*H8025</f>
        <v/>
      </c>
      <c r="M8025">
        <f>EXP(-rf*C8025)*L8025</f>
        <v/>
      </c>
      <c r="N8025">
        <f>EXP(-rf*C8025)*E8025</f>
        <v/>
      </c>
    </row>
    <row r="8026">
      <c r="A8026" t="n">
        <v>8018</v>
      </c>
      <c r="B8026">
        <f>RAND()</f>
        <v/>
      </c>
      <c r="C8026">
        <f>IF(B8026&lt;P_3,3,IF(B8026&lt;P_3+P_4,4,5))</f>
        <v/>
      </c>
      <c r="D8026">
        <f>NORM.S.INV(RAND())</f>
        <v/>
      </c>
      <c r="E8026">
        <f>V0*EXP((rf-q_leak-0.5*sigma^2)*C8026+sigma*SQRT(C8026)*D8026)</f>
        <v/>
      </c>
      <c r="F8026">
        <f>SHL_face*(1+SHL_rate)^C8026</f>
        <v/>
      </c>
      <c r="G8026">
        <f>Pref_face*(1+Pref_rate)^C8026</f>
        <v/>
      </c>
      <c r="H8026">
        <f>MAX(E8026-F8026-G8026,0)</f>
        <v/>
      </c>
      <c r="I8026">
        <f>MIN(E8026,F8026+G8026)+(1-MgmtPct)*H8026</f>
        <v/>
      </c>
      <c r="J8026">
        <f>IF(I8026/SponsorCost&gt;=RatchetTrigger,1,0)</f>
        <v/>
      </c>
      <c r="K8026">
        <f>IF(J8026=1,MgmtPctRatchet,MgmtPct)</f>
        <v/>
      </c>
      <c r="L8026">
        <f>K8026*H8026</f>
        <v/>
      </c>
      <c r="M8026">
        <f>EXP(-rf*C8026)*L8026</f>
        <v/>
      </c>
      <c r="N8026">
        <f>EXP(-rf*C8026)*E8026</f>
        <v/>
      </c>
    </row>
    <row r="8027">
      <c r="A8027" t="n">
        <v>8019</v>
      </c>
      <c r="B8027">
        <f>RAND()</f>
        <v/>
      </c>
      <c r="C8027">
        <f>IF(B8027&lt;P_3,3,IF(B8027&lt;P_3+P_4,4,5))</f>
        <v/>
      </c>
      <c r="D8027">
        <f>NORM.S.INV(RAND())</f>
        <v/>
      </c>
      <c r="E8027">
        <f>V0*EXP((rf-q_leak-0.5*sigma^2)*C8027+sigma*SQRT(C8027)*D8027)</f>
        <v/>
      </c>
      <c r="F8027">
        <f>SHL_face*(1+SHL_rate)^C8027</f>
        <v/>
      </c>
      <c r="G8027">
        <f>Pref_face*(1+Pref_rate)^C8027</f>
        <v/>
      </c>
      <c r="H8027">
        <f>MAX(E8027-F8027-G8027,0)</f>
        <v/>
      </c>
      <c r="I8027">
        <f>MIN(E8027,F8027+G8027)+(1-MgmtPct)*H8027</f>
        <v/>
      </c>
      <c r="J8027">
        <f>IF(I8027/SponsorCost&gt;=RatchetTrigger,1,0)</f>
        <v/>
      </c>
      <c r="K8027">
        <f>IF(J8027=1,MgmtPctRatchet,MgmtPct)</f>
        <v/>
      </c>
      <c r="L8027">
        <f>K8027*H8027</f>
        <v/>
      </c>
      <c r="M8027">
        <f>EXP(-rf*C8027)*L8027</f>
        <v/>
      </c>
      <c r="N8027">
        <f>EXP(-rf*C8027)*E8027</f>
        <v/>
      </c>
    </row>
    <row r="8028">
      <c r="A8028" t="n">
        <v>8020</v>
      </c>
      <c r="B8028">
        <f>RAND()</f>
        <v/>
      </c>
      <c r="C8028">
        <f>IF(B8028&lt;P_3,3,IF(B8028&lt;P_3+P_4,4,5))</f>
        <v/>
      </c>
      <c r="D8028">
        <f>NORM.S.INV(RAND())</f>
        <v/>
      </c>
      <c r="E8028">
        <f>V0*EXP((rf-q_leak-0.5*sigma^2)*C8028+sigma*SQRT(C8028)*D8028)</f>
        <v/>
      </c>
      <c r="F8028">
        <f>SHL_face*(1+SHL_rate)^C8028</f>
        <v/>
      </c>
      <c r="G8028">
        <f>Pref_face*(1+Pref_rate)^C8028</f>
        <v/>
      </c>
      <c r="H8028">
        <f>MAX(E8028-F8028-G8028,0)</f>
        <v/>
      </c>
      <c r="I8028">
        <f>MIN(E8028,F8028+G8028)+(1-MgmtPct)*H8028</f>
        <v/>
      </c>
      <c r="J8028">
        <f>IF(I8028/SponsorCost&gt;=RatchetTrigger,1,0)</f>
        <v/>
      </c>
      <c r="K8028">
        <f>IF(J8028=1,MgmtPctRatchet,MgmtPct)</f>
        <v/>
      </c>
      <c r="L8028">
        <f>K8028*H8028</f>
        <v/>
      </c>
      <c r="M8028">
        <f>EXP(-rf*C8028)*L8028</f>
        <v/>
      </c>
      <c r="N8028">
        <f>EXP(-rf*C8028)*E8028</f>
        <v/>
      </c>
    </row>
    <row r="8029">
      <c r="A8029" t="n">
        <v>8021</v>
      </c>
      <c r="B8029">
        <f>RAND()</f>
        <v/>
      </c>
      <c r="C8029">
        <f>IF(B8029&lt;P_3,3,IF(B8029&lt;P_3+P_4,4,5))</f>
        <v/>
      </c>
      <c r="D8029">
        <f>NORM.S.INV(RAND())</f>
        <v/>
      </c>
      <c r="E8029">
        <f>V0*EXP((rf-q_leak-0.5*sigma^2)*C8029+sigma*SQRT(C8029)*D8029)</f>
        <v/>
      </c>
      <c r="F8029">
        <f>SHL_face*(1+SHL_rate)^C8029</f>
        <v/>
      </c>
      <c r="G8029">
        <f>Pref_face*(1+Pref_rate)^C8029</f>
        <v/>
      </c>
      <c r="H8029">
        <f>MAX(E8029-F8029-G8029,0)</f>
        <v/>
      </c>
      <c r="I8029">
        <f>MIN(E8029,F8029+G8029)+(1-MgmtPct)*H8029</f>
        <v/>
      </c>
      <c r="J8029">
        <f>IF(I8029/SponsorCost&gt;=RatchetTrigger,1,0)</f>
        <v/>
      </c>
      <c r="K8029">
        <f>IF(J8029=1,MgmtPctRatchet,MgmtPct)</f>
        <v/>
      </c>
      <c r="L8029">
        <f>K8029*H8029</f>
        <v/>
      </c>
      <c r="M8029">
        <f>EXP(-rf*C8029)*L8029</f>
        <v/>
      </c>
      <c r="N8029">
        <f>EXP(-rf*C8029)*E8029</f>
        <v/>
      </c>
    </row>
    <row r="8030">
      <c r="A8030" t="n">
        <v>8022</v>
      </c>
      <c r="B8030">
        <f>RAND()</f>
        <v/>
      </c>
      <c r="C8030">
        <f>IF(B8030&lt;P_3,3,IF(B8030&lt;P_3+P_4,4,5))</f>
        <v/>
      </c>
      <c r="D8030">
        <f>NORM.S.INV(RAND())</f>
        <v/>
      </c>
      <c r="E8030">
        <f>V0*EXP((rf-q_leak-0.5*sigma^2)*C8030+sigma*SQRT(C8030)*D8030)</f>
        <v/>
      </c>
      <c r="F8030">
        <f>SHL_face*(1+SHL_rate)^C8030</f>
        <v/>
      </c>
      <c r="G8030">
        <f>Pref_face*(1+Pref_rate)^C8030</f>
        <v/>
      </c>
      <c r="H8030">
        <f>MAX(E8030-F8030-G8030,0)</f>
        <v/>
      </c>
      <c r="I8030">
        <f>MIN(E8030,F8030+G8030)+(1-MgmtPct)*H8030</f>
        <v/>
      </c>
      <c r="J8030">
        <f>IF(I8030/SponsorCost&gt;=RatchetTrigger,1,0)</f>
        <v/>
      </c>
      <c r="K8030">
        <f>IF(J8030=1,MgmtPctRatchet,MgmtPct)</f>
        <v/>
      </c>
      <c r="L8030">
        <f>K8030*H8030</f>
        <v/>
      </c>
      <c r="M8030">
        <f>EXP(-rf*C8030)*L8030</f>
        <v/>
      </c>
      <c r="N8030">
        <f>EXP(-rf*C8030)*E8030</f>
        <v/>
      </c>
    </row>
    <row r="8031">
      <c r="A8031" t="n">
        <v>8023</v>
      </c>
      <c r="B8031">
        <f>RAND()</f>
        <v/>
      </c>
      <c r="C8031">
        <f>IF(B8031&lt;P_3,3,IF(B8031&lt;P_3+P_4,4,5))</f>
        <v/>
      </c>
      <c r="D8031">
        <f>NORM.S.INV(RAND())</f>
        <v/>
      </c>
      <c r="E8031">
        <f>V0*EXP((rf-q_leak-0.5*sigma^2)*C8031+sigma*SQRT(C8031)*D8031)</f>
        <v/>
      </c>
      <c r="F8031">
        <f>SHL_face*(1+SHL_rate)^C8031</f>
        <v/>
      </c>
      <c r="G8031">
        <f>Pref_face*(1+Pref_rate)^C8031</f>
        <v/>
      </c>
      <c r="H8031">
        <f>MAX(E8031-F8031-G8031,0)</f>
        <v/>
      </c>
      <c r="I8031">
        <f>MIN(E8031,F8031+G8031)+(1-MgmtPct)*H8031</f>
        <v/>
      </c>
      <c r="J8031">
        <f>IF(I8031/SponsorCost&gt;=RatchetTrigger,1,0)</f>
        <v/>
      </c>
      <c r="K8031">
        <f>IF(J8031=1,MgmtPctRatchet,MgmtPct)</f>
        <v/>
      </c>
      <c r="L8031">
        <f>K8031*H8031</f>
        <v/>
      </c>
      <c r="M8031">
        <f>EXP(-rf*C8031)*L8031</f>
        <v/>
      </c>
      <c r="N8031">
        <f>EXP(-rf*C8031)*E8031</f>
        <v/>
      </c>
    </row>
    <row r="8032">
      <c r="A8032" t="n">
        <v>8024</v>
      </c>
      <c r="B8032">
        <f>RAND()</f>
        <v/>
      </c>
      <c r="C8032">
        <f>IF(B8032&lt;P_3,3,IF(B8032&lt;P_3+P_4,4,5))</f>
        <v/>
      </c>
      <c r="D8032">
        <f>NORM.S.INV(RAND())</f>
        <v/>
      </c>
      <c r="E8032">
        <f>V0*EXP((rf-q_leak-0.5*sigma^2)*C8032+sigma*SQRT(C8032)*D8032)</f>
        <v/>
      </c>
      <c r="F8032">
        <f>SHL_face*(1+SHL_rate)^C8032</f>
        <v/>
      </c>
      <c r="G8032">
        <f>Pref_face*(1+Pref_rate)^C8032</f>
        <v/>
      </c>
      <c r="H8032">
        <f>MAX(E8032-F8032-G8032,0)</f>
        <v/>
      </c>
      <c r="I8032">
        <f>MIN(E8032,F8032+G8032)+(1-MgmtPct)*H8032</f>
        <v/>
      </c>
      <c r="J8032">
        <f>IF(I8032/SponsorCost&gt;=RatchetTrigger,1,0)</f>
        <v/>
      </c>
      <c r="K8032">
        <f>IF(J8032=1,MgmtPctRatchet,MgmtPct)</f>
        <v/>
      </c>
      <c r="L8032">
        <f>K8032*H8032</f>
        <v/>
      </c>
      <c r="M8032">
        <f>EXP(-rf*C8032)*L8032</f>
        <v/>
      </c>
      <c r="N8032">
        <f>EXP(-rf*C8032)*E8032</f>
        <v/>
      </c>
    </row>
    <row r="8033">
      <c r="A8033" t="n">
        <v>8025</v>
      </c>
      <c r="B8033">
        <f>RAND()</f>
        <v/>
      </c>
      <c r="C8033">
        <f>IF(B8033&lt;P_3,3,IF(B8033&lt;P_3+P_4,4,5))</f>
        <v/>
      </c>
      <c r="D8033">
        <f>NORM.S.INV(RAND())</f>
        <v/>
      </c>
      <c r="E8033">
        <f>V0*EXP((rf-q_leak-0.5*sigma^2)*C8033+sigma*SQRT(C8033)*D8033)</f>
        <v/>
      </c>
      <c r="F8033">
        <f>SHL_face*(1+SHL_rate)^C8033</f>
        <v/>
      </c>
      <c r="G8033">
        <f>Pref_face*(1+Pref_rate)^C8033</f>
        <v/>
      </c>
      <c r="H8033">
        <f>MAX(E8033-F8033-G8033,0)</f>
        <v/>
      </c>
      <c r="I8033">
        <f>MIN(E8033,F8033+G8033)+(1-MgmtPct)*H8033</f>
        <v/>
      </c>
      <c r="J8033">
        <f>IF(I8033/SponsorCost&gt;=RatchetTrigger,1,0)</f>
        <v/>
      </c>
      <c r="K8033">
        <f>IF(J8033=1,MgmtPctRatchet,MgmtPct)</f>
        <v/>
      </c>
      <c r="L8033">
        <f>K8033*H8033</f>
        <v/>
      </c>
      <c r="M8033">
        <f>EXP(-rf*C8033)*L8033</f>
        <v/>
      </c>
      <c r="N8033">
        <f>EXP(-rf*C8033)*E8033</f>
        <v/>
      </c>
    </row>
    <row r="8034">
      <c r="A8034" t="n">
        <v>8026</v>
      </c>
      <c r="B8034">
        <f>RAND()</f>
        <v/>
      </c>
      <c r="C8034">
        <f>IF(B8034&lt;P_3,3,IF(B8034&lt;P_3+P_4,4,5))</f>
        <v/>
      </c>
      <c r="D8034">
        <f>NORM.S.INV(RAND())</f>
        <v/>
      </c>
      <c r="E8034">
        <f>V0*EXP((rf-q_leak-0.5*sigma^2)*C8034+sigma*SQRT(C8034)*D8034)</f>
        <v/>
      </c>
      <c r="F8034">
        <f>SHL_face*(1+SHL_rate)^C8034</f>
        <v/>
      </c>
      <c r="G8034">
        <f>Pref_face*(1+Pref_rate)^C8034</f>
        <v/>
      </c>
      <c r="H8034">
        <f>MAX(E8034-F8034-G8034,0)</f>
        <v/>
      </c>
      <c r="I8034">
        <f>MIN(E8034,F8034+G8034)+(1-MgmtPct)*H8034</f>
        <v/>
      </c>
      <c r="J8034">
        <f>IF(I8034/SponsorCost&gt;=RatchetTrigger,1,0)</f>
        <v/>
      </c>
      <c r="K8034">
        <f>IF(J8034=1,MgmtPctRatchet,MgmtPct)</f>
        <v/>
      </c>
      <c r="L8034">
        <f>K8034*H8034</f>
        <v/>
      </c>
      <c r="M8034">
        <f>EXP(-rf*C8034)*L8034</f>
        <v/>
      </c>
      <c r="N8034">
        <f>EXP(-rf*C8034)*E8034</f>
        <v/>
      </c>
    </row>
    <row r="8035">
      <c r="A8035" t="n">
        <v>8027</v>
      </c>
      <c r="B8035">
        <f>RAND()</f>
        <v/>
      </c>
      <c r="C8035">
        <f>IF(B8035&lt;P_3,3,IF(B8035&lt;P_3+P_4,4,5))</f>
        <v/>
      </c>
      <c r="D8035">
        <f>NORM.S.INV(RAND())</f>
        <v/>
      </c>
      <c r="E8035">
        <f>V0*EXP((rf-q_leak-0.5*sigma^2)*C8035+sigma*SQRT(C8035)*D8035)</f>
        <v/>
      </c>
      <c r="F8035">
        <f>SHL_face*(1+SHL_rate)^C8035</f>
        <v/>
      </c>
      <c r="G8035">
        <f>Pref_face*(1+Pref_rate)^C8035</f>
        <v/>
      </c>
      <c r="H8035">
        <f>MAX(E8035-F8035-G8035,0)</f>
        <v/>
      </c>
      <c r="I8035">
        <f>MIN(E8035,F8035+G8035)+(1-MgmtPct)*H8035</f>
        <v/>
      </c>
      <c r="J8035">
        <f>IF(I8035/SponsorCost&gt;=RatchetTrigger,1,0)</f>
        <v/>
      </c>
      <c r="K8035">
        <f>IF(J8035=1,MgmtPctRatchet,MgmtPct)</f>
        <v/>
      </c>
      <c r="L8035">
        <f>K8035*H8035</f>
        <v/>
      </c>
      <c r="M8035">
        <f>EXP(-rf*C8035)*L8035</f>
        <v/>
      </c>
      <c r="N8035">
        <f>EXP(-rf*C8035)*E8035</f>
        <v/>
      </c>
    </row>
    <row r="8036">
      <c r="A8036" t="n">
        <v>8028</v>
      </c>
      <c r="B8036">
        <f>RAND()</f>
        <v/>
      </c>
      <c r="C8036">
        <f>IF(B8036&lt;P_3,3,IF(B8036&lt;P_3+P_4,4,5))</f>
        <v/>
      </c>
      <c r="D8036">
        <f>NORM.S.INV(RAND())</f>
        <v/>
      </c>
      <c r="E8036">
        <f>V0*EXP((rf-q_leak-0.5*sigma^2)*C8036+sigma*SQRT(C8036)*D8036)</f>
        <v/>
      </c>
      <c r="F8036">
        <f>SHL_face*(1+SHL_rate)^C8036</f>
        <v/>
      </c>
      <c r="G8036">
        <f>Pref_face*(1+Pref_rate)^C8036</f>
        <v/>
      </c>
      <c r="H8036">
        <f>MAX(E8036-F8036-G8036,0)</f>
        <v/>
      </c>
      <c r="I8036">
        <f>MIN(E8036,F8036+G8036)+(1-MgmtPct)*H8036</f>
        <v/>
      </c>
      <c r="J8036">
        <f>IF(I8036/SponsorCost&gt;=RatchetTrigger,1,0)</f>
        <v/>
      </c>
      <c r="K8036">
        <f>IF(J8036=1,MgmtPctRatchet,MgmtPct)</f>
        <v/>
      </c>
      <c r="L8036">
        <f>K8036*H8036</f>
        <v/>
      </c>
      <c r="M8036">
        <f>EXP(-rf*C8036)*L8036</f>
        <v/>
      </c>
      <c r="N8036">
        <f>EXP(-rf*C8036)*E8036</f>
        <v/>
      </c>
    </row>
    <row r="8037">
      <c r="A8037" t="n">
        <v>8029</v>
      </c>
      <c r="B8037">
        <f>RAND()</f>
        <v/>
      </c>
      <c r="C8037">
        <f>IF(B8037&lt;P_3,3,IF(B8037&lt;P_3+P_4,4,5))</f>
        <v/>
      </c>
      <c r="D8037">
        <f>NORM.S.INV(RAND())</f>
        <v/>
      </c>
      <c r="E8037">
        <f>V0*EXP((rf-q_leak-0.5*sigma^2)*C8037+sigma*SQRT(C8037)*D8037)</f>
        <v/>
      </c>
      <c r="F8037">
        <f>SHL_face*(1+SHL_rate)^C8037</f>
        <v/>
      </c>
      <c r="G8037">
        <f>Pref_face*(1+Pref_rate)^C8037</f>
        <v/>
      </c>
      <c r="H8037">
        <f>MAX(E8037-F8037-G8037,0)</f>
        <v/>
      </c>
      <c r="I8037">
        <f>MIN(E8037,F8037+G8037)+(1-MgmtPct)*H8037</f>
        <v/>
      </c>
      <c r="J8037">
        <f>IF(I8037/SponsorCost&gt;=RatchetTrigger,1,0)</f>
        <v/>
      </c>
      <c r="K8037">
        <f>IF(J8037=1,MgmtPctRatchet,MgmtPct)</f>
        <v/>
      </c>
      <c r="L8037">
        <f>K8037*H8037</f>
        <v/>
      </c>
      <c r="M8037">
        <f>EXP(-rf*C8037)*L8037</f>
        <v/>
      </c>
      <c r="N8037">
        <f>EXP(-rf*C8037)*E8037</f>
        <v/>
      </c>
    </row>
    <row r="8038">
      <c r="A8038" t="n">
        <v>8030</v>
      </c>
      <c r="B8038">
        <f>RAND()</f>
        <v/>
      </c>
      <c r="C8038">
        <f>IF(B8038&lt;P_3,3,IF(B8038&lt;P_3+P_4,4,5))</f>
        <v/>
      </c>
      <c r="D8038">
        <f>NORM.S.INV(RAND())</f>
        <v/>
      </c>
      <c r="E8038">
        <f>V0*EXP((rf-q_leak-0.5*sigma^2)*C8038+sigma*SQRT(C8038)*D8038)</f>
        <v/>
      </c>
      <c r="F8038">
        <f>SHL_face*(1+SHL_rate)^C8038</f>
        <v/>
      </c>
      <c r="G8038">
        <f>Pref_face*(1+Pref_rate)^C8038</f>
        <v/>
      </c>
      <c r="H8038">
        <f>MAX(E8038-F8038-G8038,0)</f>
        <v/>
      </c>
      <c r="I8038">
        <f>MIN(E8038,F8038+G8038)+(1-MgmtPct)*H8038</f>
        <v/>
      </c>
      <c r="J8038">
        <f>IF(I8038/SponsorCost&gt;=RatchetTrigger,1,0)</f>
        <v/>
      </c>
      <c r="K8038">
        <f>IF(J8038=1,MgmtPctRatchet,MgmtPct)</f>
        <v/>
      </c>
      <c r="L8038">
        <f>K8038*H8038</f>
        <v/>
      </c>
      <c r="M8038">
        <f>EXP(-rf*C8038)*L8038</f>
        <v/>
      </c>
      <c r="N8038">
        <f>EXP(-rf*C8038)*E8038</f>
        <v/>
      </c>
    </row>
    <row r="8039">
      <c r="A8039" t="n">
        <v>8031</v>
      </c>
      <c r="B8039">
        <f>RAND()</f>
        <v/>
      </c>
      <c r="C8039">
        <f>IF(B8039&lt;P_3,3,IF(B8039&lt;P_3+P_4,4,5))</f>
        <v/>
      </c>
      <c r="D8039">
        <f>NORM.S.INV(RAND())</f>
        <v/>
      </c>
      <c r="E8039">
        <f>V0*EXP((rf-q_leak-0.5*sigma^2)*C8039+sigma*SQRT(C8039)*D8039)</f>
        <v/>
      </c>
      <c r="F8039">
        <f>SHL_face*(1+SHL_rate)^C8039</f>
        <v/>
      </c>
      <c r="G8039">
        <f>Pref_face*(1+Pref_rate)^C8039</f>
        <v/>
      </c>
      <c r="H8039">
        <f>MAX(E8039-F8039-G8039,0)</f>
        <v/>
      </c>
      <c r="I8039">
        <f>MIN(E8039,F8039+G8039)+(1-MgmtPct)*H8039</f>
        <v/>
      </c>
      <c r="J8039">
        <f>IF(I8039/SponsorCost&gt;=RatchetTrigger,1,0)</f>
        <v/>
      </c>
      <c r="K8039">
        <f>IF(J8039=1,MgmtPctRatchet,MgmtPct)</f>
        <v/>
      </c>
      <c r="L8039">
        <f>K8039*H8039</f>
        <v/>
      </c>
      <c r="M8039">
        <f>EXP(-rf*C8039)*L8039</f>
        <v/>
      </c>
      <c r="N8039">
        <f>EXP(-rf*C8039)*E8039</f>
        <v/>
      </c>
    </row>
    <row r="8040">
      <c r="A8040" t="n">
        <v>8032</v>
      </c>
      <c r="B8040">
        <f>RAND()</f>
        <v/>
      </c>
      <c r="C8040">
        <f>IF(B8040&lt;P_3,3,IF(B8040&lt;P_3+P_4,4,5))</f>
        <v/>
      </c>
      <c r="D8040">
        <f>NORM.S.INV(RAND())</f>
        <v/>
      </c>
      <c r="E8040">
        <f>V0*EXP((rf-q_leak-0.5*sigma^2)*C8040+sigma*SQRT(C8040)*D8040)</f>
        <v/>
      </c>
      <c r="F8040">
        <f>SHL_face*(1+SHL_rate)^C8040</f>
        <v/>
      </c>
      <c r="G8040">
        <f>Pref_face*(1+Pref_rate)^C8040</f>
        <v/>
      </c>
      <c r="H8040">
        <f>MAX(E8040-F8040-G8040,0)</f>
        <v/>
      </c>
      <c r="I8040">
        <f>MIN(E8040,F8040+G8040)+(1-MgmtPct)*H8040</f>
        <v/>
      </c>
      <c r="J8040">
        <f>IF(I8040/SponsorCost&gt;=RatchetTrigger,1,0)</f>
        <v/>
      </c>
      <c r="K8040">
        <f>IF(J8040=1,MgmtPctRatchet,MgmtPct)</f>
        <v/>
      </c>
      <c r="L8040">
        <f>K8040*H8040</f>
        <v/>
      </c>
      <c r="M8040">
        <f>EXP(-rf*C8040)*L8040</f>
        <v/>
      </c>
      <c r="N8040">
        <f>EXP(-rf*C8040)*E8040</f>
        <v/>
      </c>
    </row>
    <row r="8041">
      <c r="A8041" t="n">
        <v>8033</v>
      </c>
      <c r="B8041">
        <f>RAND()</f>
        <v/>
      </c>
      <c r="C8041">
        <f>IF(B8041&lt;P_3,3,IF(B8041&lt;P_3+P_4,4,5))</f>
        <v/>
      </c>
      <c r="D8041">
        <f>NORM.S.INV(RAND())</f>
        <v/>
      </c>
      <c r="E8041">
        <f>V0*EXP((rf-q_leak-0.5*sigma^2)*C8041+sigma*SQRT(C8041)*D8041)</f>
        <v/>
      </c>
      <c r="F8041">
        <f>SHL_face*(1+SHL_rate)^C8041</f>
        <v/>
      </c>
      <c r="G8041">
        <f>Pref_face*(1+Pref_rate)^C8041</f>
        <v/>
      </c>
      <c r="H8041">
        <f>MAX(E8041-F8041-G8041,0)</f>
        <v/>
      </c>
      <c r="I8041">
        <f>MIN(E8041,F8041+G8041)+(1-MgmtPct)*H8041</f>
        <v/>
      </c>
      <c r="J8041">
        <f>IF(I8041/SponsorCost&gt;=RatchetTrigger,1,0)</f>
        <v/>
      </c>
      <c r="K8041">
        <f>IF(J8041=1,MgmtPctRatchet,MgmtPct)</f>
        <v/>
      </c>
      <c r="L8041">
        <f>K8041*H8041</f>
        <v/>
      </c>
      <c r="M8041">
        <f>EXP(-rf*C8041)*L8041</f>
        <v/>
      </c>
      <c r="N8041">
        <f>EXP(-rf*C8041)*E8041</f>
        <v/>
      </c>
    </row>
    <row r="8042">
      <c r="A8042" t="n">
        <v>8034</v>
      </c>
      <c r="B8042">
        <f>RAND()</f>
        <v/>
      </c>
      <c r="C8042">
        <f>IF(B8042&lt;P_3,3,IF(B8042&lt;P_3+P_4,4,5))</f>
        <v/>
      </c>
      <c r="D8042">
        <f>NORM.S.INV(RAND())</f>
        <v/>
      </c>
      <c r="E8042">
        <f>V0*EXP((rf-q_leak-0.5*sigma^2)*C8042+sigma*SQRT(C8042)*D8042)</f>
        <v/>
      </c>
      <c r="F8042">
        <f>SHL_face*(1+SHL_rate)^C8042</f>
        <v/>
      </c>
      <c r="G8042">
        <f>Pref_face*(1+Pref_rate)^C8042</f>
        <v/>
      </c>
      <c r="H8042">
        <f>MAX(E8042-F8042-G8042,0)</f>
        <v/>
      </c>
      <c r="I8042">
        <f>MIN(E8042,F8042+G8042)+(1-MgmtPct)*H8042</f>
        <v/>
      </c>
      <c r="J8042">
        <f>IF(I8042/SponsorCost&gt;=RatchetTrigger,1,0)</f>
        <v/>
      </c>
      <c r="K8042">
        <f>IF(J8042=1,MgmtPctRatchet,MgmtPct)</f>
        <v/>
      </c>
      <c r="L8042">
        <f>K8042*H8042</f>
        <v/>
      </c>
      <c r="M8042">
        <f>EXP(-rf*C8042)*L8042</f>
        <v/>
      </c>
      <c r="N8042">
        <f>EXP(-rf*C8042)*E8042</f>
        <v/>
      </c>
    </row>
    <row r="8043">
      <c r="A8043" t="n">
        <v>8035</v>
      </c>
      <c r="B8043">
        <f>RAND()</f>
        <v/>
      </c>
      <c r="C8043">
        <f>IF(B8043&lt;P_3,3,IF(B8043&lt;P_3+P_4,4,5))</f>
        <v/>
      </c>
      <c r="D8043">
        <f>NORM.S.INV(RAND())</f>
        <v/>
      </c>
      <c r="E8043">
        <f>V0*EXP((rf-q_leak-0.5*sigma^2)*C8043+sigma*SQRT(C8043)*D8043)</f>
        <v/>
      </c>
      <c r="F8043">
        <f>SHL_face*(1+SHL_rate)^C8043</f>
        <v/>
      </c>
      <c r="G8043">
        <f>Pref_face*(1+Pref_rate)^C8043</f>
        <v/>
      </c>
      <c r="H8043">
        <f>MAX(E8043-F8043-G8043,0)</f>
        <v/>
      </c>
      <c r="I8043">
        <f>MIN(E8043,F8043+G8043)+(1-MgmtPct)*H8043</f>
        <v/>
      </c>
      <c r="J8043">
        <f>IF(I8043/SponsorCost&gt;=RatchetTrigger,1,0)</f>
        <v/>
      </c>
      <c r="K8043">
        <f>IF(J8043=1,MgmtPctRatchet,MgmtPct)</f>
        <v/>
      </c>
      <c r="L8043">
        <f>K8043*H8043</f>
        <v/>
      </c>
      <c r="M8043">
        <f>EXP(-rf*C8043)*L8043</f>
        <v/>
      </c>
      <c r="N8043">
        <f>EXP(-rf*C8043)*E8043</f>
        <v/>
      </c>
    </row>
    <row r="8044">
      <c r="A8044" t="n">
        <v>8036</v>
      </c>
      <c r="B8044">
        <f>RAND()</f>
        <v/>
      </c>
      <c r="C8044">
        <f>IF(B8044&lt;P_3,3,IF(B8044&lt;P_3+P_4,4,5))</f>
        <v/>
      </c>
      <c r="D8044">
        <f>NORM.S.INV(RAND())</f>
        <v/>
      </c>
      <c r="E8044">
        <f>V0*EXP((rf-q_leak-0.5*sigma^2)*C8044+sigma*SQRT(C8044)*D8044)</f>
        <v/>
      </c>
      <c r="F8044">
        <f>SHL_face*(1+SHL_rate)^C8044</f>
        <v/>
      </c>
      <c r="G8044">
        <f>Pref_face*(1+Pref_rate)^C8044</f>
        <v/>
      </c>
      <c r="H8044">
        <f>MAX(E8044-F8044-G8044,0)</f>
        <v/>
      </c>
      <c r="I8044">
        <f>MIN(E8044,F8044+G8044)+(1-MgmtPct)*H8044</f>
        <v/>
      </c>
      <c r="J8044">
        <f>IF(I8044/SponsorCost&gt;=RatchetTrigger,1,0)</f>
        <v/>
      </c>
      <c r="K8044">
        <f>IF(J8044=1,MgmtPctRatchet,MgmtPct)</f>
        <v/>
      </c>
      <c r="L8044">
        <f>K8044*H8044</f>
        <v/>
      </c>
      <c r="M8044">
        <f>EXP(-rf*C8044)*L8044</f>
        <v/>
      </c>
      <c r="N8044">
        <f>EXP(-rf*C8044)*E8044</f>
        <v/>
      </c>
    </row>
    <row r="8045">
      <c r="A8045" t="n">
        <v>8037</v>
      </c>
      <c r="B8045">
        <f>RAND()</f>
        <v/>
      </c>
      <c r="C8045">
        <f>IF(B8045&lt;P_3,3,IF(B8045&lt;P_3+P_4,4,5))</f>
        <v/>
      </c>
      <c r="D8045">
        <f>NORM.S.INV(RAND())</f>
        <v/>
      </c>
      <c r="E8045">
        <f>V0*EXP((rf-q_leak-0.5*sigma^2)*C8045+sigma*SQRT(C8045)*D8045)</f>
        <v/>
      </c>
      <c r="F8045">
        <f>SHL_face*(1+SHL_rate)^C8045</f>
        <v/>
      </c>
      <c r="G8045">
        <f>Pref_face*(1+Pref_rate)^C8045</f>
        <v/>
      </c>
      <c r="H8045">
        <f>MAX(E8045-F8045-G8045,0)</f>
        <v/>
      </c>
      <c r="I8045">
        <f>MIN(E8045,F8045+G8045)+(1-MgmtPct)*H8045</f>
        <v/>
      </c>
      <c r="J8045">
        <f>IF(I8045/SponsorCost&gt;=RatchetTrigger,1,0)</f>
        <v/>
      </c>
      <c r="K8045">
        <f>IF(J8045=1,MgmtPctRatchet,MgmtPct)</f>
        <v/>
      </c>
      <c r="L8045">
        <f>K8045*H8045</f>
        <v/>
      </c>
      <c r="M8045">
        <f>EXP(-rf*C8045)*L8045</f>
        <v/>
      </c>
      <c r="N8045">
        <f>EXP(-rf*C8045)*E8045</f>
        <v/>
      </c>
    </row>
    <row r="8046">
      <c r="A8046" t="n">
        <v>8038</v>
      </c>
      <c r="B8046">
        <f>RAND()</f>
        <v/>
      </c>
      <c r="C8046">
        <f>IF(B8046&lt;P_3,3,IF(B8046&lt;P_3+P_4,4,5))</f>
        <v/>
      </c>
      <c r="D8046">
        <f>NORM.S.INV(RAND())</f>
        <v/>
      </c>
      <c r="E8046">
        <f>V0*EXP((rf-q_leak-0.5*sigma^2)*C8046+sigma*SQRT(C8046)*D8046)</f>
        <v/>
      </c>
      <c r="F8046">
        <f>SHL_face*(1+SHL_rate)^C8046</f>
        <v/>
      </c>
      <c r="G8046">
        <f>Pref_face*(1+Pref_rate)^C8046</f>
        <v/>
      </c>
      <c r="H8046">
        <f>MAX(E8046-F8046-G8046,0)</f>
        <v/>
      </c>
      <c r="I8046">
        <f>MIN(E8046,F8046+G8046)+(1-MgmtPct)*H8046</f>
        <v/>
      </c>
      <c r="J8046">
        <f>IF(I8046/SponsorCost&gt;=RatchetTrigger,1,0)</f>
        <v/>
      </c>
      <c r="K8046">
        <f>IF(J8046=1,MgmtPctRatchet,MgmtPct)</f>
        <v/>
      </c>
      <c r="L8046">
        <f>K8046*H8046</f>
        <v/>
      </c>
      <c r="M8046">
        <f>EXP(-rf*C8046)*L8046</f>
        <v/>
      </c>
      <c r="N8046">
        <f>EXP(-rf*C8046)*E8046</f>
        <v/>
      </c>
    </row>
    <row r="8047">
      <c r="A8047" t="n">
        <v>8039</v>
      </c>
      <c r="B8047">
        <f>RAND()</f>
        <v/>
      </c>
      <c r="C8047">
        <f>IF(B8047&lt;P_3,3,IF(B8047&lt;P_3+P_4,4,5))</f>
        <v/>
      </c>
      <c r="D8047">
        <f>NORM.S.INV(RAND())</f>
        <v/>
      </c>
      <c r="E8047">
        <f>V0*EXP((rf-q_leak-0.5*sigma^2)*C8047+sigma*SQRT(C8047)*D8047)</f>
        <v/>
      </c>
      <c r="F8047">
        <f>SHL_face*(1+SHL_rate)^C8047</f>
        <v/>
      </c>
      <c r="G8047">
        <f>Pref_face*(1+Pref_rate)^C8047</f>
        <v/>
      </c>
      <c r="H8047">
        <f>MAX(E8047-F8047-G8047,0)</f>
        <v/>
      </c>
      <c r="I8047">
        <f>MIN(E8047,F8047+G8047)+(1-MgmtPct)*H8047</f>
        <v/>
      </c>
      <c r="J8047">
        <f>IF(I8047/SponsorCost&gt;=RatchetTrigger,1,0)</f>
        <v/>
      </c>
      <c r="K8047">
        <f>IF(J8047=1,MgmtPctRatchet,MgmtPct)</f>
        <v/>
      </c>
      <c r="L8047">
        <f>K8047*H8047</f>
        <v/>
      </c>
      <c r="M8047">
        <f>EXP(-rf*C8047)*L8047</f>
        <v/>
      </c>
      <c r="N8047">
        <f>EXP(-rf*C8047)*E8047</f>
        <v/>
      </c>
    </row>
    <row r="8048">
      <c r="A8048" t="n">
        <v>8040</v>
      </c>
      <c r="B8048">
        <f>RAND()</f>
        <v/>
      </c>
      <c r="C8048">
        <f>IF(B8048&lt;P_3,3,IF(B8048&lt;P_3+P_4,4,5))</f>
        <v/>
      </c>
      <c r="D8048">
        <f>NORM.S.INV(RAND())</f>
        <v/>
      </c>
      <c r="E8048">
        <f>V0*EXP((rf-q_leak-0.5*sigma^2)*C8048+sigma*SQRT(C8048)*D8048)</f>
        <v/>
      </c>
      <c r="F8048">
        <f>SHL_face*(1+SHL_rate)^C8048</f>
        <v/>
      </c>
      <c r="G8048">
        <f>Pref_face*(1+Pref_rate)^C8048</f>
        <v/>
      </c>
      <c r="H8048">
        <f>MAX(E8048-F8048-G8048,0)</f>
        <v/>
      </c>
      <c r="I8048">
        <f>MIN(E8048,F8048+G8048)+(1-MgmtPct)*H8048</f>
        <v/>
      </c>
      <c r="J8048">
        <f>IF(I8048/SponsorCost&gt;=RatchetTrigger,1,0)</f>
        <v/>
      </c>
      <c r="K8048">
        <f>IF(J8048=1,MgmtPctRatchet,MgmtPct)</f>
        <v/>
      </c>
      <c r="L8048">
        <f>K8048*H8048</f>
        <v/>
      </c>
      <c r="M8048">
        <f>EXP(-rf*C8048)*L8048</f>
        <v/>
      </c>
      <c r="N8048">
        <f>EXP(-rf*C8048)*E8048</f>
        <v/>
      </c>
    </row>
    <row r="8049">
      <c r="A8049" t="n">
        <v>8041</v>
      </c>
      <c r="B8049">
        <f>RAND()</f>
        <v/>
      </c>
      <c r="C8049">
        <f>IF(B8049&lt;P_3,3,IF(B8049&lt;P_3+P_4,4,5))</f>
        <v/>
      </c>
      <c r="D8049">
        <f>NORM.S.INV(RAND())</f>
        <v/>
      </c>
      <c r="E8049">
        <f>V0*EXP((rf-q_leak-0.5*sigma^2)*C8049+sigma*SQRT(C8049)*D8049)</f>
        <v/>
      </c>
      <c r="F8049">
        <f>SHL_face*(1+SHL_rate)^C8049</f>
        <v/>
      </c>
      <c r="G8049">
        <f>Pref_face*(1+Pref_rate)^C8049</f>
        <v/>
      </c>
      <c r="H8049">
        <f>MAX(E8049-F8049-G8049,0)</f>
        <v/>
      </c>
      <c r="I8049">
        <f>MIN(E8049,F8049+G8049)+(1-MgmtPct)*H8049</f>
        <v/>
      </c>
      <c r="J8049">
        <f>IF(I8049/SponsorCost&gt;=RatchetTrigger,1,0)</f>
        <v/>
      </c>
      <c r="K8049">
        <f>IF(J8049=1,MgmtPctRatchet,MgmtPct)</f>
        <v/>
      </c>
      <c r="L8049">
        <f>K8049*H8049</f>
        <v/>
      </c>
      <c r="M8049">
        <f>EXP(-rf*C8049)*L8049</f>
        <v/>
      </c>
      <c r="N8049">
        <f>EXP(-rf*C8049)*E8049</f>
        <v/>
      </c>
    </row>
    <row r="8050">
      <c r="A8050" t="n">
        <v>8042</v>
      </c>
      <c r="B8050">
        <f>RAND()</f>
        <v/>
      </c>
      <c r="C8050">
        <f>IF(B8050&lt;P_3,3,IF(B8050&lt;P_3+P_4,4,5))</f>
        <v/>
      </c>
      <c r="D8050">
        <f>NORM.S.INV(RAND())</f>
        <v/>
      </c>
      <c r="E8050">
        <f>V0*EXP((rf-q_leak-0.5*sigma^2)*C8050+sigma*SQRT(C8050)*D8050)</f>
        <v/>
      </c>
      <c r="F8050">
        <f>SHL_face*(1+SHL_rate)^C8050</f>
        <v/>
      </c>
      <c r="G8050">
        <f>Pref_face*(1+Pref_rate)^C8050</f>
        <v/>
      </c>
      <c r="H8050">
        <f>MAX(E8050-F8050-G8050,0)</f>
        <v/>
      </c>
      <c r="I8050">
        <f>MIN(E8050,F8050+G8050)+(1-MgmtPct)*H8050</f>
        <v/>
      </c>
      <c r="J8050">
        <f>IF(I8050/SponsorCost&gt;=RatchetTrigger,1,0)</f>
        <v/>
      </c>
      <c r="K8050">
        <f>IF(J8050=1,MgmtPctRatchet,MgmtPct)</f>
        <v/>
      </c>
      <c r="L8050">
        <f>K8050*H8050</f>
        <v/>
      </c>
      <c r="M8050">
        <f>EXP(-rf*C8050)*L8050</f>
        <v/>
      </c>
      <c r="N8050">
        <f>EXP(-rf*C8050)*E8050</f>
        <v/>
      </c>
    </row>
    <row r="8051">
      <c r="A8051" t="n">
        <v>8043</v>
      </c>
      <c r="B8051">
        <f>RAND()</f>
        <v/>
      </c>
      <c r="C8051">
        <f>IF(B8051&lt;P_3,3,IF(B8051&lt;P_3+P_4,4,5))</f>
        <v/>
      </c>
      <c r="D8051">
        <f>NORM.S.INV(RAND())</f>
        <v/>
      </c>
      <c r="E8051">
        <f>V0*EXP((rf-q_leak-0.5*sigma^2)*C8051+sigma*SQRT(C8051)*D8051)</f>
        <v/>
      </c>
      <c r="F8051">
        <f>SHL_face*(1+SHL_rate)^C8051</f>
        <v/>
      </c>
      <c r="G8051">
        <f>Pref_face*(1+Pref_rate)^C8051</f>
        <v/>
      </c>
      <c r="H8051">
        <f>MAX(E8051-F8051-G8051,0)</f>
        <v/>
      </c>
      <c r="I8051">
        <f>MIN(E8051,F8051+G8051)+(1-MgmtPct)*H8051</f>
        <v/>
      </c>
      <c r="J8051">
        <f>IF(I8051/SponsorCost&gt;=RatchetTrigger,1,0)</f>
        <v/>
      </c>
      <c r="K8051">
        <f>IF(J8051=1,MgmtPctRatchet,MgmtPct)</f>
        <v/>
      </c>
      <c r="L8051">
        <f>K8051*H8051</f>
        <v/>
      </c>
      <c r="M8051">
        <f>EXP(-rf*C8051)*L8051</f>
        <v/>
      </c>
      <c r="N8051">
        <f>EXP(-rf*C8051)*E8051</f>
        <v/>
      </c>
    </row>
    <row r="8052">
      <c r="A8052" t="n">
        <v>8044</v>
      </c>
      <c r="B8052">
        <f>RAND()</f>
        <v/>
      </c>
      <c r="C8052">
        <f>IF(B8052&lt;P_3,3,IF(B8052&lt;P_3+P_4,4,5))</f>
        <v/>
      </c>
      <c r="D8052">
        <f>NORM.S.INV(RAND())</f>
        <v/>
      </c>
      <c r="E8052">
        <f>V0*EXP((rf-q_leak-0.5*sigma^2)*C8052+sigma*SQRT(C8052)*D8052)</f>
        <v/>
      </c>
      <c r="F8052">
        <f>SHL_face*(1+SHL_rate)^C8052</f>
        <v/>
      </c>
      <c r="G8052">
        <f>Pref_face*(1+Pref_rate)^C8052</f>
        <v/>
      </c>
      <c r="H8052">
        <f>MAX(E8052-F8052-G8052,0)</f>
        <v/>
      </c>
      <c r="I8052">
        <f>MIN(E8052,F8052+G8052)+(1-MgmtPct)*H8052</f>
        <v/>
      </c>
      <c r="J8052">
        <f>IF(I8052/SponsorCost&gt;=RatchetTrigger,1,0)</f>
        <v/>
      </c>
      <c r="K8052">
        <f>IF(J8052=1,MgmtPctRatchet,MgmtPct)</f>
        <v/>
      </c>
      <c r="L8052">
        <f>K8052*H8052</f>
        <v/>
      </c>
      <c r="M8052">
        <f>EXP(-rf*C8052)*L8052</f>
        <v/>
      </c>
      <c r="N8052">
        <f>EXP(-rf*C8052)*E8052</f>
        <v/>
      </c>
    </row>
    <row r="8053">
      <c r="A8053" t="n">
        <v>8045</v>
      </c>
      <c r="B8053">
        <f>RAND()</f>
        <v/>
      </c>
      <c r="C8053">
        <f>IF(B8053&lt;P_3,3,IF(B8053&lt;P_3+P_4,4,5))</f>
        <v/>
      </c>
      <c r="D8053">
        <f>NORM.S.INV(RAND())</f>
        <v/>
      </c>
      <c r="E8053">
        <f>V0*EXP((rf-q_leak-0.5*sigma^2)*C8053+sigma*SQRT(C8053)*D8053)</f>
        <v/>
      </c>
      <c r="F8053">
        <f>SHL_face*(1+SHL_rate)^C8053</f>
        <v/>
      </c>
      <c r="G8053">
        <f>Pref_face*(1+Pref_rate)^C8053</f>
        <v/>
      </c>
      <c r="H8053">
        <f>MAX(E8053-F8053-G8053,0)</f>
        <v/>
      </c>
      <c r="I8053">
        <f>MIN(E8053,F8053+G8053)+(1-MgmtPct)*H8053</f>
        <v/>
      </c>
      <c r="J8053">
        <f>IF(I8053/SponsorCost&gt;=RatchetTrigger,1,0)</f>
        <v/>
      </c>
      <c r="K8053">
        <f>IF(J8053=1,MgmtPctRatchet,MgmtPct)</f>
        <v/>
      </c>
      <c r="L8053">
        <f>K8053*H8053</f>
        <v/>
      </c>
      <c r="M8053">
        <f>EXP(-rf*C8053)*L8053</f>
        <v/>
      </c>
      <c r="N8053">
        <f>EXP(-rf*C8053)*E8053</f>
        <v/>
      </c>
    </row>
    <row r="8054">
      <c r="A8054" t="n">
        <v>8046</v>
      </c>
      <c r="B8054">
        <f>RAND()</f>
        <v/>
      </c>
      <c r="C8054">
        <f>IF(B8054&lt;P_3,3,IF(B8054&lt;P_3+P_4,4,5))</f>
        <v/>
      </c>
      <c r="D8054">
        <f>NORM.S.INV(RAND())</f>
        <v/>
      </c>
      <c r="E8054">
        <f>V0*EXP((rf-q_leak-0.5*sigma^2)*C8054+sigma*SQRT(C8054)*D8054)</f>
        <v/>
      </c>
      <c r="F8054">
        <f>SHL_face*(1+SHL_rate)^C8054</f>
        <v/>
      </c>
      <c r="G8054">
        <f>Pref_face*(1+Pref_rate)^C8054</f>
        <v/>
      </c>
      <c r="H8054">
        <f>MAX(E8054-F8054-G8054,0)</f>
        <v/>
      </c>
      <c r="I8054">
        <f>MIN(E8054,F8054+G8054)+(1-MgmtPct)*H8054</f>
        <v/>
      </c>
      <c r="J8054">
        <f>IF(I8054/SponsorCost&gt;=RatchetTrigger,1,0)</f>
        <v/>
      </c>
      <c r="K8054">
        <f>IF(J8054=1,MgmtPctRatchet,MgmtPct)</f>
        <v/>
      </c>
      <c r="L8054">
        <f>K8054*H8054</f>
        <v/>
      </c>
      <c r="M8054">
        <f>EXP(-rf*C8054)*L8054</f>
        <v/>
      </c>
      <c r="N8054">
        <f>EXP(-rf*C8054)*E8054</f>
        <v/>
      </c>
    </row>
    <row r="8055">
      <c r="A8055" t="n">
        <v>8047</v>
      </c>
      <c r="B8055">
        <f>RAND()</f>
        <v/>
      </c>
      <c r="C8055">
        <f>IF(B8055&lt;P_3,3,IF(B8055&lt;P_3+P_4,4,5))</f>
        <v/>
      </c>
      <c r="D8055">
        <f>NORM.S.INV(RAND())</f>
        <v/>
      </c>
      <c r="E8055">
        <f>V0*EXP((rf-q_leak-0.5*sigma^2)*C8055+sigma*SQRT(C8055)*D8055)</f>
        <v/>
      </c>
      <c r="F8055">
        <f>SHL_face*(1+SHL_rate)^C8055</f>
        <v/>
      </c>
      <c r="G8055">
        <f>Pref_face*(1+Pref_rate)^C8055</f>
        <v/>
      </c>
      <c r="H8055">
        <f>MAX(E8055-F8055-G8055,0)</f>
        <v/>
      </c>
      <c r="I8055">
        <f>MIN(E8055,F8055+G8055)+(1-MgmtPct)*H8055</f>
        <v/>
      </c>
      <c r="J8055">
        <f>IF(I8055/SponsorCost&gt;=RatchetTrigger,1,0)</f>
        <v/>
      </c>
      <c r="K8055">
        <f>IF(J8055=1,MgmtPctRatchet,MgmtPct)</f>
        <v/>
      </c>
      <c r="L8055">
        <f>K8055*H8055</f>
        <v/>
      </c>
      <c r="M8055">
        <f>EXP(-rf*C8055)*L8055</f>
        <v/>
      </c>
      <c r="N8055">
        <f>EXP(-rf*C8055)*E8055</f>
        <v/>
      </c>
    </row>
    <row r="8056">
      <c r="A8056" t="n">
        <v>8048</v>
      </c>
      <c r="B8056">
        <f>RAND()</f>
        <v/>
      </c>
      <c r="C8056">
        <f>IF(B8056&lt;P_3,3,IF(B8056&lt;P_3+P_4,4,5))</f>
        <v/>
      </c>
      <c r="D8056">
        <f>NORM.S.INV(RAND())</f>
        <v/>
      </c>
      <c r="E8056">
        <f>V0*EXP((rf-q_leak-0.5*sigma^2)*C8056+sigma*SQRT(C8056)*D8056)</f>
        <v/>
      </c>
      <c r="F8056">
        <f>SHL_face*(1+SHL_rate)^C8056</f>
        <v/>
      </c>
      <c r="G8056">
        <f>Pref_face*(1+Pref_rate)^C8056</f>
        <v/>
      </c>
      <c r="H8056">
        <f>MAX(E8056-F8056-G8056,0)</f>
        <v/>
      </c>
      <c r="I8056">
        <f>MIN(E8056,F8056+G8056)+(1-MgmtPct)*H8056</f>
        <v/>
      </c>
      <c r="J8056">
        <f>IF(I8056/SponsorCost&gt;=RatchetTrigger,1,0)</f>
        <v/>
      </c>
      <c r="K8056">
        <f>IF(J8056=1,MgmtPctRatchet,MgmtPct)</f>
        <v/>
      </c>
      <c r="L8056">
        <f>K8056*H8056</f>
        <v/>
      </c>
      <c r="M8056">
        <f>EXP(-rf*C8056)*L8056</f>
        <v/>
      </c>
      <c r="N8056">
        <f>EXP(-rf*C8056)*E8056</f>
        <v/>
      </c>
    </row>
    <row r="8057">
      <c r="A8057" t="n">
        <v>8049</v>
      </c>
      <c r="B8057">
        <f>RAND()</f>
        <v/>
      </c>
      <c r="C8057">
        <f>IF(B8057&lt;P_3,3,IF(B8057&lt;P_3+P_4,4,5))</f>
        <v/>
      </c>
      <c r="D8057">
        <f>NORM.S.INV(RAND())</f>
        <v/>
      </c>
      <c r="E8057">
        <f>V0*EXP((rf-q_leak-0.5*sigma^2)*C8057+sigma*SQRT(C8057)*D8057)</f>
        <v/>
      </c>
      <c r="F8057">
        <f>SHL_face*(1+SHL_rate)^C8057</f>
        <v/>
      </c>
      <c r="G8057">
        <f>Pref_face*(1+Pref_rate)^C8057</f>
        <v/>
      </c>
      <c r="H8057">
        <f>MAX(E8057-F8057-G8057,0)</f>
        <v/>
      </c>
      <c r="I8057">
        <f>MIN(E8057,F8057+G8057)+(1-MgmtPct)*H8057</f>
        <v/>
      </c>
      <c r="J8057">
        <f>IF(I8057/SponsorCost&gt;=RatchetTrigger,1,0)</f>
        <v/>
      </c>
      <c r="K8057">
        <f>IF(J8057=1,MgmtPctRatchet,MgmtPct)</f>
        <v/>
      </c>
      <c r="L8057">
        <f>K8057*H8057</f>
        <v/>
      </c>
      <c r="M8057">
        <f>EXP(-rf*C8057)*L8057</f>
        <v/>
      </c>
      <c r="N8057">
        <f>EXP(-rf*C8057)*E8057</f>
        <v/>
      </c>
    </row>
    <row r="8058">
      <c r="A8058" t="n">
        <v>8050</v>
      </c>
      <c r="B8058">
        <f>RAND()</f>
        <v/>
      </c>
      <c r="C8058">
        <f>IF(B8058&lt;P_3,3,IF(B8058&lt;P_3+P_4,4,5))</f>
        <v/>
      </c>
      <c r="D8058">
        <f>NORM.S.INV(RAND())</f>
        <v/>
      </c>
      <c r="E8058">
        <f>V0*EXP((rf-q_leak-0.5*sigma^2)*C8058+sigma*SQRT(C8058)*D8058)</f>
        <v/>
      </c>
      <c r="F8058">
        <f>SHL_face*(1+SHL_rate)^C8058</f>
        <v/>
      </c>
      <c r="G8058">
        <f>Pref_face*(1+Pref_rate)^C8058</f>
        <v/>
      </c>
      <c r="H8058">
        <f>MAX(E8058-F8058-G8058,0)</f>
        <v/>
      </c>
      <c r="I8058">
        <f>MIN(E8058,F8058+G8058)+(1-MgmtPct)*H8058</f>
        <v/>
      </c>
      <c r="J8058">
        <f>IF(I8058/SponsorCost&gt;=RatchetTrigger,1,0)</f>
        <v/>
      </c>
      <c r="K8058">
        <f>IF(J8058=1,MgmtPctRatchet,MgmtPct)</f>
        <v/>
      </c>
      <c r="L8058">
        <f>K8058*H8058</f>
        <v/>
      </c>
      <c r="M8058">
        <f>EXP(-rf*C8058)*L8058</f>
        <v/>
      </c>
      <c r="N8058">
        <f>EXP(-rf*C8058)*E8058</f>
        <v/>
      </c>
    </row>
    <row r="8059">
      <c r="A8059" t="n">
        <v>8051</v>
      </c>
      <c r="B8059">
        <f>RAND()</f>
        <v/>
      </c>
      <c r="C8059">
        <f>IF(B8059&lt;P_3,3,IF(B8059&lt;P_3+P_4,4,5))</f>
        <v/>
      </c>
      <c r="D8059">
        <f>NORM.S.INV(RAND())</f>
        <v/>
      </c>
      <c r="E8059">
        <f>V0*EXP((rf-q_leak-0.5*sigma^2)*C8059+sigma*SQRT(C8059)*D8059)</f>
        <v/>
      </c>
      <c r="F8059">
        <f>SHL_face*(1+SHL_rate)^C8059</f>
        <v/>
      </c>
      <c r="G8059">
        <f>Pref_face*(1+Pref_rate)^C8059</f>
        <v/>
      </c>
      <c r="H8059">
        <f>MAX(E8059-F8059-G8059,0)</f>
        <v/>
      </c>
      <c r="I8059">
        <f>MIN(E8059,F8059+G8059)+(1-MgmtPct)*H8059</f>
        <v/>
      </c>
      <c r="J8059">
        <f>IF(I8059/SponsorCost&gt;=RatchetTrigger,1,0)</f>
        <v/>
      </c>
      <c r="K8059">
        <f>IF(J8059=1,MgmtPctRatchet,MgmtPct)</f>
        <v/>
      </c>
      <c r="L8059">
        <f>K8059*H8059</f>
        <v/>
      </c>
      <c r="M8059">
        <f>EXP(-rf*C8059)*L8059</f>
        <v/>
      </c>
      <c r="N8059">
        <f>EXP(-rf*C8059)*E8059</f>
        <v/>
      </c>
    </row>
    <row r="8060">
      <c r="A8060" t="n">
        <v>8052</v>
      </c>
      <c r="B8060">
        <f>RAND()</f>
        <v/>
      </c>
      <c r="C8060">
        <f>IF(B8060&lt;P_3,3,IF(B8060&lt;P_3+P_4,4,5))</f>
        <v/>
      </c>
      <c r="D8060">
        <f>NORM.S.INV(RAND())</f>
        <v/>
      </c>
      <c r="E8060">
        <f>V0*EXP((rf-q_leak-0.5*sigma^2)*C8060+sigma*SQRT(C8060)*D8060)</f>
        <v/>
      </c>
      <c r="F8060">
        <f>SHL_face*(1+SHL_rate)^C8060</f>
        <v/>
      </c>
      <c r="G8060">
        <f>Pref_face*(1+Pref_rate)^C8060</f>
        <v/>
      </c>
      <c r="H8060">
        <f>MAX(E8060-F8060-G8060,0)</f>
        <v/>
      </c>
      <c r="I8060">
        <f>MIN(E8060,F8060+G8060)+(1-MgmtPct)*H8060</f>
        <v/>
      </c>
      <c r="J8060">
        <f>IF(I8060/SponsorCost&gt;=RatchetTrigger,1,0)</f>
        <v/>
      </c>
      <c r="K8060">
        <f>IF(J8060=1,MgmtPctRatchet,MgmtPct)</f>
        <v/>
      </c>
      <c r="L8060">
        <f>K8060*H8060</f>
        <v/>
      </c>
      <c r="M8060">
        <f>EXP(-rf*C8060)*L8060</f>
        <v/>
      </c>
      <c r="N8060">
        <f>EXP(-rf*C8060)*E8060</f>
        <v/>
      </c>
    </row>
    <row r="8061">
      <c r="A8061" t="n">
        <v>8053</v>
      </c>
      <c r="B8061">
        <f>RAND()</f>
        <v/>
      </c>
      <c r="C8061">
        <f>IF(B8061&lt;P_3,3,IF(B8061&lt;P_3+P_4,4,5))</f>
        <v/>
      </c>
      <c r="D8061">
        <f>NORM.S.INV(RAND())</f>
        <v/>
      </c>
      <c r="E8061">
        <f>V0*EXP((rf-q_leak-0.5*sigma^2)*C8061+sigma*SQRT(C8061)*D8061)</f>
        <v/>
      </c>
      <c r="F8061">
        <f>SHL_face*(1+SHL_rate)^C8061</f>
        <v/>
      </c>
      <c r="G8061">
        <f>Pref_face*(1+Pref_rate)^C8061</f>
        <v/>
      </c>
      <c r="H8061">
        <f>MAX(E8061-F8061-G8061,0)</f>
        <v/>
      </c>
      <c r="I8061">
        <f>MIN(E8061,F8061+G8061)+(1-MgmtPct)*H8061</f>
        <v/>
      </c>
      <c r="J8061">
        <f>IF(I8061/SponsorCost&gt;=RatchetTrigger,1,0)</f>
        <v/>
      </c>
      <c r="K8061">
        <f>IF(J8061=1,MgmtPctRatchet,MgmtPct)</f>
        <v/>
      </c>
      <c r="L8061">
        <f>K8061*H8061</f>
        <v/>
      </c>
      <c r="M8061">
        <f>EXP(-rf*C8061)*L8061</f>
        <v/>
      </c>
      <c r="N8061">
        <f>EXP(-rf*C8061)*E8061</f>
        <v/>
      </c>
    </row>
    <row r="8062">
      <c r="A8062" t="n">
        <v>8054</v>
      </c>
      <c r="B8062">
        <f>RAND()</f>
        <v/>
      </c>
      <c r="C8062">
        <f>IF(B8062&lt;P_3,3,IF(B8062&lt;P_3+P_4,4,5))</f>
        <v/>
      </c>
      <c r="D8062">
        <f>NORM.S.INV(RAND())</f>
        <v/>
      </c>
      <c r="E8062">
        <f>V0*EXP((rf-q_leak-0.5*sigma^2)*C8062+sigma*SQRT(C8062)*D8062)</f>
        <v/>
      </c>
      <c r="F8062">
        <f>SHL_face*(1+SHL_rate)^C8062</f>
        <v/>
      </c>
      <c r="G8062">
        <f>Pref_face*(1+Pref_rate)^C8062</f>
        <v/>
      </c>
      <c r="H8062">
        <f>MAX(E8062-F8062-G8062,0)</f>
        <v/>
      </c>
      <c r="I8062">
        <f>MIN(E8062,F8062+G8062)+(1-MgmtPct)*H8062</f>
        <v/>
      </c>
      <c r="J8062">
        <f>IF(I8062/SponsorCost&gt;=RatchetTrigger,1,0)</f>
        <v/>
      </c>
      <c r="K8062">
        <f>IF(J8062=1,MgmtPctRatchet,MgmtPct)</f>
        <v/>
      </c>
      <c r="L8062">
        <f>K8062*H8062</f>
        <v/>
      </c>
      <c r="M8062">
        <f>EXP(-rf*C8062)*L8062</f>
        <v/>
      </c>
      <c r="N8062">
        <f>EXP(-rf*C8062)*E8062</f>
        <v/>
      </c>
    </row>
    <row r="8063">
      <c r="A8063" t="n">
        <v>8055</v>
      </c>
      <c r="B8063">
        <f>RAND()</f>
        <v/>
      </c>
      <c r="C8063">
        <f>IF(B8063&lt;P_3,3,IF(B8063&lt;P_3+P_4,4,5))</f>
        <v/>
      </c>
      <c r="D8063">
        <f>NORM.S.INV(RAND())</f>
        <v/>
      </c>
      <c r="E8063">
        <f>V0*EXP((rf-q_leak-0.5*sigma^2)*C8063+sigma*SQRT(C8063)*D8063)</f>
        <v/>
      </c>
      <c r="F8063">
        <f>SHL_face*(1+SHL_rate)^C8063</f>
        <v/>
      </c>
      <c r="G8063">
        <f>Pref_face*(1+Pref_rate)^C8063</f>
        <v/>
      </c>
      <c r="H8063">
        <f>MAX(E8063-F8063-G8063,0)</f>
        <v/>
      </c>
      <c r="I8063">
        <f>MIN(E8063,F8063+G8063)+(1-MgmtPct)*H8063</f>
        <v/>
      </c>
      <c r="J8063">
        <f>IF(I8063/SponsorCost&gt;=RatchetTrigger,1,0)</f>
        <v/>
      </c>
      <c r="K8063">
        <f>IF(J8063=1,MgmtPctRatchet,MgmtPct)</f>
        <v/>
      </c>
      <c r="L8063">
        <f>K8063*H8063</f>
        <v/>
      </c>
      <c r="M8063">
        <f>EXP(-rf*C8063)*L8063</f>
        <v/>
      </c>
      <c r="N8063">
        <f>EXP(-rf*C8063)*E8063</f>
        <v/>
      </c>
    </row>
    <row r="8064">
      <c r="A8064" t="n">
        <v>8056</v>
      </c>
      <c r="B8064">
        <f>RAND()</f>
        <v/>
      </c>
      <c r="C8064">
        <f>IF(B8064&lt;P_3,3,IF(B8064&lt;P_3+P_4,4,5))</f>
        <v/>
      </c>
      <c r="D8064">
        <f>NORM.S.INV(RAND())</f>
        <v/>
      </c>
      <c r="E8064">
        <f>V0*EXP((rf-q_leak-0.5*sigma^2)*C8064+sigma*SQRT(C8064)*D8064)</f>
        <v/>
      </c>
      <c r="F8064">
        <f>SHL_face*(1+SHL_rate)^C8064</f>
        <v/>
      </c>
      <c r="G8064">
        <f>Pref_face*(1+Pref_rate)^C8064</f>
        <v/>
      </c>
      <c r="H8064">
        <f>MAX(E8064-F8064-G8064,0)</f>
        <v/>
      </c>
      <c r="I8064">
        <f>MIN(E8064,F8064+G8064)+(1-MgmtPct)*H8064</f>
        <v/>
      </c>
      <c r="J8064">
        <f>IF(I8064/SponsorCost&gt;=RatchetTrigger,1,0)</f>
        <v/>
      </c>
      <c r="K8064">
        <f>IF(J8064=1,MgmtPctRatchet,MgmtPct)</f>
        <v/>
      </c>
      <c r="L8064">
        <f>K8064*H8064</f>
        <v/>
      </c>
      <c r="M8064">
        <f>EXP(-rf*C8064)*L8064</f>
        <v/>
      </c>
      <c r="N8064">
        <f>EXP(-rf*C8064)*E8064</f>
        <v/>
      </c>
    </row>
    <row r="8065">
      <c r="A8065" t="n">
        <v>8057</v>
      </c>
      <c r="B8065">
        <f>RAND()</f>
        <v/>
      </c>
      <c r="C8065">
        <f>IF(B8065&lt;P_3,3,IF(B8065&lt;P_3+P_4,4,5))</f>
        <v/>
      </c>
      <c r="D8065">
        <f>NORM.S.INV(RAND())</f>
        <v/>
      </c>
      <c r="E8065">
        <f>V0*EXP((rf-q_leak-0.5*sigma^2)*C8065+sigma*SQRT(C8065)*D8065)</f>
        <v/>
      </c>
      <c r="F8065">
        <f>SHL_face*(1+SHL_rate)^C8065</f>
        <v/>
      </c>
      <c r="G8065">
        <f>Pref_face*(1+Pref_rate)^C8065</f>
        <v/>
      </c>
      <c r="H8065">
        <f>MAX(E8065-F8065-G8065,0)</f>
        <v/>
      </c>
      <c r="I8065">
        <f>MIN(E8065,F8065+G8065)+(1-MgmtPct)*H8065</f>
        <v/>
      </c>
      <c r="J8065">
        <f>IF(I8065/SponsorCost&gt;=RatchetTrigger,1,0)</f>
        <v/>
      </c>
      <c r="K8065">
        <f>IF(J8065=1,MgmtPctRatchet,MgmtPct)</f>
        <v/>
      </c>
      <c r="L8065">
        <f>K8065*H8065</f>
        <v/>
      </c>
      <c r="M8065">
        <f>EXP(-rf*C8065)*L8065</f>
        <v/>
      </c>
      <c r="N8065">
        <f>EXP(-rf*C8065)*E8065</f>
        <v/>
      </c>
    </row>
    <row r="8066">
      <c r="A8066" t="n">
        <v>8058</v>
      </c>
      <c r="B8066">
        <f>RAND()</f>
        <v/>
      </c>
      <c r="C8066">
        <f>IF(B8066&lt;P_3,3,IF(B8066&lt;P_3+P_4,4,5))</f>
        <v/>
      </c>
      <c r="D8066">
        <f>NORM.S.INV(RAND())</f>
        <v/>
      </c>
      <c r="E8066">
        <f>V0*EXP((rf-q_leak-0.5*sigma^2)*C8066+sigma*SQRT(C8066)*D8066)</f>
        <v/>
      </c>
      <c r="F8066">
        <f>SHL_face*(1+SHL_rate)^C8066</f>
        <v/>
      </c>
      <c r="G8066">
        <f>Pref_face*(1+Pref_rate)^C8066</f>
        <v/>
      </c>
      <c r="H8066">
        <f>MAX(E8066-F8066-G8066,0)</f>
        <v/>
      </c>
      <c r="I8066">
        <f>MIN(E8066,F8066+G8066)+(1-MgmtPct)*H8066</f>
        <v/>
      </c>
      <c r="J8066">
        <f>IF(I8066/SponsorCost&gt;=RatchetTrigger,1,0)</f>
        <v/>
      </c>
      <c r="K8066">
        <f>IF(J8066=1,MgmtPctRatchet,MgmtPct)</f>
        <v/>
      </c>
      <c r="L8066">
        <f>K8066*H8066</f>
        <v/>
      </c>
      <c r="M8066">
        <f>EXP(-rf*C8066)*L8066</f>
        <v/>
      </c>
      <c r="N8066">
        <f>EXP(-rf*C8066)*E8066</f>
        <v/>
      </c>
    </row>
    <row r="8067">
      <c r="A8067" t="n">
        <v>8059</v>
      </c>
      <c r="B8067">
        <f>RAND()</f>
        <v/>
      </c>
      <c r="C8067">
        <f>IF(B8067&lt;P_3,3,IF(B8067&lt;P_3+P_4,4,5))</f>
        <v/>
      </c>
      <c r="D8067">
        <f>NORM.S.INV(RAND())</f>
        <v/>
      </c>
      <c r="E8067">
        <f>V0*EXP((rf-q_leak-0.5*sigma^2)*C8067+sigma*SQRT(C8067)*D8067)</f>
        <v/>
      </c>
      <c r="F8067">
        <f>SHL_face*(1+SHL_rate)^C8067</f>
        <v/>
      </c>
      <c r="G8067">
        <f>Pref_face*(1+Pref_rate)^C8067</f>
        <v/>
      </c>
      <c r="H8067">
        <f>MAX(E8067-F8067-G8067,0)</f>
        <v/>
      </c>
      <c r="I8067">
        <f>MIN(E8067,F8067+G8067)+(1-MgmtPct)*H8067</f>
        <v/>
      </c>
      <c r="J8067">
        <f>IF(I8067/SponsorCost&gt;=RatchetTrigger,1,0)</f>
        <v/>
      </c>
      <c r="K8067">
        <f>IF(J8067=1,MgmtPctRatchet,MgmtPct)</f>
        <v/>
      </c>
      <c r="L8067">
        <f>K8067*H8067</f>
        <v/>
      </c>
      <c r="M8067">
        <f>EXP(-rf*C8067)*L8067</f>
        <v/>
      </c>
      <c r="N8067">
        <f>EXP(-rf*C8067)*E8067</f>
        <v/>
      </c>
    </row>
    <row r="8068">
      <c r="A8068" t="n">
        <v>8060</v>
      </c>
      <c r="B8068">
        <f>RAND()</f>
        <v/>
      </c>
      <c r="C8068">
        <f>IF(B8068&lt;P_3,3,IF(B8068&lt;P_3+P_4,4,5))</f>
        <v/>
      </c>
      <c r="D8068">
        <f>NORM.S.INV(RAND())</f>
        <v/>
      </c>
      <c r="E8068">
        <f>V0*EXP((rf-q_leak-0.5*sigma^2)*C8068+sigma*SQRT(C8068)*D8068)</f>
        <v/>
      </c>
      <c r="F8068">
        <f>SHL_face*(1+SHL_rate)^C8068</f>
        <v/>
      </c>
      <c r="G8068">
        <f>Pref_face*(1+Pref_rate)^C8068</f>
        <v/>
      </c>
      <c r="H8068">
        <f>MAX(E8068-F8068-G8068,0)</f>
        <v/>
      </c>
      <c r="I8068">
        <f>MIN(E8068,F8068+G8068)+(1-MgmtPct)*H8068</f>
        <v/>
      </c>
      <c r="J8068">
        <f>IF(I8068/SponsorCost&gt;=RatchetTrigger,1,0)</f>
        <v/>
      </c>
      <c r="K8068">
        <f>IF(J8068=1,MgmtPctRatchet,MgmtPct)</f>
        <v/>
      </c>
      <c r="L8068">
        <f>K8068*H8068</f>
        <v/>
      </c>
      <c r="M8068">
        <f>EXP(-rf*C8068)*L8068</f>
        <v/>
      </c>
      <c r="N8068">
        <f>EXP(-rf*C8068)*E8068</f>
        <v/>
      </c>
    </row>
    <row r="8069">
      <c r="A8069" t="n">
        <v>8061</v>
      </c>
      <c r="B8069">
        <f>RAND()</f>
        <v/>
      </c>
      <c r="C8069">
        <f>IF(B8069&lt;P_3,3,IF(B8069&lt;P_3+P_4,4,5))</f>
        <v/>
      </c>
      <c r="D8069">
        <f>NORM.S.INV(RAND())</f>
        <v/>
      </c>
      <c r="E8069">
        <f>V0*EXP((rf-q_leak-0.5*sigma^2)*C8069+sigma*SQRT(C8069)*D8069)</f>
        <v/>
      </c>
      <c r="F8069">
        <f>SHL_face*(1+SHL_rate)^C8069</f>
        <v/>
      </c>
      <c r="G8069">
        <f>Pref_face*(1+Pref_rate)^C8069</f>
        <v/>
      </c>
      <c r="H8069">
        <f>MAX(E8069-F8069-G8069,0)</f>
        <v/>
      </c>
      <c r="I8069">
        <f>MIN(E8069,F8069+G8069)+(1-MgmtPct)*H8069</f>
        <v/>
      </c>
      <c r="J8069">
        <f>IF(I8069/SponsorCost&gt;=RatchetTrigger,1,0)</f>
        <v/>
      </c>
      <c r="K8069">
        <f>IF(J8069=1,MgmtPctRatchet,MgmtPct)</f>
        <v/>
      </c>
      <c r="L8069">
        <f>K8069*H8069</f>
        <v/>
      </c>
      <c r="M8069">
        <f>EXP(-rf*C8069)*L8069</f>
        <v/>
      </c>
      <c r="N8069">
        <f>EXP(-rf*C8069)*E8069</f>
        <v/>
      </c>
    </row>
    <row r="8070">
      <c r="A8070" t="n">
        <v>8062</v>
      </c>
      <c r="B8070">
        <f>RAND()</f>
        <v/>
      </c>
      <c r="C8070">
        <f>IF(B8070&lt;P_3,3,IF(B8070&lt;P_3+P_4,4,5))</f>
        <v/>
      </c>
      <c r="D8070">
        <f>NORM.S.INV(RAND())</f>
        <v/>
      </c>
      <c r="E8070">
        <f>V0*EXP((rf-q_leak-0.5*sigma^2)*C8070+sigma*SQRT(C8070)*D8070)</f>
        <v/>
      </c>
      <c r="F8070">
        <f>SHL_face*(1+SHL_rate)^C8070</f>
        <v/>
      </c>
      <c r="G8070">
        <f>Pref_face*(1+Pref_rate)^C8070</f>
        <v/>
      </c>
      <c r="H8070">
        <f>MAX(E8070-F8070-G8070,0)</f>
        <v/>
      </c>
      <c r="I8070">
        <f>MIN(E8070,F8070+G8070)+(1-MgmtPct)*H8070</f>
        <v/>
      </c>
      <c r="J8070">
        <f>IF(I8070/SponsorCost&gt;=RatchetTrigger,1,0)</f>
        <v/>
      </c>
      <c r="K8070">
        <f>IF(J8070=1,MgmtPctRatchet,MgmtPct)</f>
        <v/>
      </c>
      <c r="L8070">
        <f>K8070*H8070</f>
        <v/>
      </c>
      <c r="M8070">
        <f>EXP(-rf*C8070)*L8070</f>
        <v/>
      </c>
      <c r="N8070">
        <f>EXP(-rf*C8070)*E8070</f>
        <v/>
      </c>
    </row>
    <row r="8071">
      <c r="A8071" t="n">
        <v>8063</v>
      </c>
      <c r="B8071">
        <f>RAND()</f>
        <v/>
      </c>
      <c r="C8071">
        <f>IF(B8071&lt;P_3,3,IF(B8071&lt;P_3+P_4,4,5))</f>
        <v/>
      </c>
      <c r="D8071">
        <f>NORM.S.INV(RAND())</f>
        <v/>
      </c>
      <c r="E8071">
        <f>V0*EXP((rf-q_leak-0.5*sigma^2)*C8071+sigma*SQRT(C8071)*D8071)</f>
        <v/>
      </c>
      <c r="F8071">
        <f>SHL_face*(1+SHL_rate)^C8071</f>
        <v/>
      </c>
      <c r="G8071">
        <f>Pref_face*(1+Pref_rate)^C8071</f>
        <v/>
      </c>
      <c r="H8071">
        <f>MAX(E8071-F8071-G8071,0)</f>
        <v/>
      </c>
      <c r="I8071">
        <f>MIN(E8071,F8071+G8071)+(1-MgmtPct)*H8071</f>
        <v/>
      </c>
      <c r="J8071">
        <f>IF(I8071/SponsorCost&gt;=RatchetTrigger,1,0)</f>
        <v/>
      </c>
      <c r="K8071">
        <f>IF(J8071=1,MgmtPctRatchet,MgmtPct)</f>
        <v/>
      </c>
      <c r="L8071">
        <f>K8071*H8071</f>
        <v/>
      </c>
      <c r="M8071">
        <f>EXP(-rf*C8071)*L8071</f>
        <v/>
      </c>
      <c r="N8071">
        <f>EXP(-rf*C8071)*E8071</f>
        <v/>
      </c>
    </row>
    <row r="8072">
      <c r="A8072" t="n">
        <v>8064</v>
      </c>
      <c r="B8072">
        <f>RAND()</f>
        <v/>
      </c>
      <c r="C8072">
        <f>IF(B8072&lt;P_3,3,IF(B8072&lt;P_3+P_4,4,5))</f>
        <v/>
      </c>
      <c r="D8072">
        <f>NORM.S.INV(RAND())</f>
        <v/>
      </c>
      <c r="E8072">
        <f>V0*EXP((rf-q_leak-0.5*sigma^2)*C8072+sigma*SQRT(C8072)*D8072)</f>
        <v/>
      </c>
      <c r="F8072">
        <f>SHL_face*(1+SHL_rate)^C8072</f>
        <v/>
      </c>
      <c r="G8072">
        <f>Pref_face*(1+Pref_rate)^C8072</f>
        <v/>
      </c>
      <c r="H8072">
        <f>MAX(E8072-F8072-G8072,0)</f>
        <v/>
      </c>
      <c r="I8072">
        <f>MIN(E8072,F8072+G8072)+(1-MgmtPct)*H8072</f>
        <v/>
      </c>
      <c r="J8072">
        <f>IF(I8072/SponsorCost&gt;=RatchetTrigger,1,0)</f>
        <v/>
      </c>
      <c r="K8072">
        <f>IF(J8072=1,MgmtPctRatchet,MgmtPct)</f>
        <v/>
      </c>
      <c r="L8072">
        <f>K8072*H8072</f>
        <v/>
      </c>
      <c r="M8072">
        <f>EXP(-rf*C8072)*L8072</f>
        <v/>
      </c>
      <c r="N8072">
        <f>EXP(-rf*C8072)*E8072</f>
        <v/>
      </c>
    </row>
    <row r="8073">
      <c r="A8073" t="n">
        <v>8065</v>
      </c>
      <c r="B8073">
        <f>RAND()</f>
        <v/>
      </c>
      <c r="C8073">
        <f>IF(B8073&lt;P_3,3,IF(B8073&lt;P_3+P_4,4,5))</f>
        <v/>
      </c>
      <c r="D8073">
        <f>NORM.S.INV(RAND())</f>
        <v/>
      </c>
      <c r="E8073">
        <f>V0*EXP((rf-q_leak-0.5*sigma^2)*C8073+sigma*SQRT(C8073)*D8073)</f>
        <v/>
      </c>
      <c r="F8073">
        <f>SHL_face*(1+SHL_rate)^C8073</f>
        <v/>
      </c>
      <c r="G8073">
        <f>Pref_face*(1+Pref_rate)^C8073</f>
        <v/>
      </c>
      <c r="H8073">
        <f>MAX(E8073-F8073-G8073,0)</f>
        <v/>
      </c>
      <c r="I8073">
        <f>MIN(E8073,F8073+G8073)+(1-MgmtPct)*H8073</f>
        <v/>
      </c>
      <c r="J8073">
        <f>IF(I8073/SponsorCost&gt;=RatchetTrigger,1,0)</f>
        <v/>
      </c>
      <c r="K8073">
        <f>IF(J8073=1,MgmtPctRatchet,MgmtPct)</f>
        <v/>
      </c>
      <c r="L8073">
        <f>K8073*H8073</f>
        <v/>
      </c>
      <c r="M8073">
        <f>EXP(-rf*C8073)*L8073</f>
        <v/>
      </c>
      <c r="N8073">
        <f>EXP(-rf*C8073)*E8073</f>
        <v/>
      </c>
    </row>
    <row r="8074">
      <c r="A8074" t="n">
        <v>8066</v>
      </c>
      <c r="B8074">
        <f>RAND()</f>
        <v/>
      </c>
      <c r="C8074">
        <f>IF(B8074&lt;P_3,3,IF(B8074&lt;P_3+P_4,4,5))</f>
        <v/>
      </c>
      <c r="D8074">
        <f>NORM.S.INV(RAND())</f>
        <v/>
      </c>
      <c r="E8074">
        <f>V0*EXP((rf-q_leak-0.5*sigma^2)*C8074+sigma*SQRT(C8074)*D8074)</f>
        <v/>
      </c>
      <c r="F8074">
        <f>SHL_face*(1+SHL_rate)^C8074</f>
        <v/>
      </c>
      <c r="G8074">
        <f>Pref_face*(1+Pref_rate)^C8074</f>
        <v/>
      </c>
      <c r="H8074">
        <f>MAX(E8074-F8074-G8074,0)</f>
        <v/>
      </c>
      <c r="I8074">
        <f>MIN(E8074,F8074+G8074)+(1-MgmtPct)*H8074</f>
        <v/>
      </c>
      <c r="J8074">
        <f>IF(I8074/SponsorCost&gt;=RatchetTrigger,1,0)</f>
        <v/>
      </c>
      <c r="K8074">
        <f>IF(J8074=1,MgmtPctRatchet,MgmtPct)</f>
        <v/>
      </c>
      <c r="L8074">
        <f>K8074*H8074</f>
        <v/>
      </c>
      <c r="M8074">
        <f>EXP(-rf*C8074)*L8074</f>
        <v/>
      </c>
      <c r="N8074">
        <f>EXP(-rf*C8074)*E8074</f>
        <v/>
      </c>
    </row>
    <row r="8075">
      <c r="A8075" t="n">
        <v>8067</v>
      </c>
      <c r="B8075">
        <f>RAND()</f>
        <v/>
      </c>
      <c r="C8075">
        <f>IF(B8075&lt;P_3,3,IF(B8075&lt;P_3+P_4,4,5))</f>
        <v/>
      </c>
      <c r="D8075">
        <f>NORM.S.INV(RAND())</f>
        <v/>
      </c>
      <c r="E8075">
        <f>V0*EXP((rf-q_leak-0.5*sigma^2)*C8075+sigma*SQRT(C8075)*D8075)</f>
        <v/>
      </c>
      <c r="F8075">
        <f>SHL_face*(1+SHL_rate)^C8075</f>
        <v/>
      </c>
      <c r="G8075">
        <f>Pref_face*(1+Pref_rate)^C8075</f>
        <v/>
      </c>
      <c r="H8075">
        <f>MAX(E8075-F8075-G8075,0)</f>
        <v/>
      </c>
      <c r="I8075">
        <f>MIN(E8075,F8075+G8075)+(1-MgmtPct)*H8075</f>
        <v/>
      </c>
      <c r="J8075">
        <f>IF(I8075/SponsorCost&gt;=RatchetTrigger,1,0)</f>
        <v/>
      </c>
      <c r="K8075">
        <f>IF(J8075=1,MgmtPctRatchet,MgmtPct)</f>
        <v/>
      </c>
      <c r="L8075">
        <f>K8075*H8075</f>
        <v/>
      </c>
      <c r="M8075">
        <f>EXP(-rf*C8075)*L8075</f>
        <v/>
      </c>
      <c r="N8075">
        <f>EXP(-rf*C8075)*E8075</f>
        <v/>
      </c>
    </row>
    <row r="8076">
      <c r="A8076" t="n">
        <v>8068</v>
      </c>
      <c r="B8076">
        <f>RAND()</f>
        <v/>
      </c>
      <c r="C8076">
        <f>IF(B8076&lt;P_3,3,IF(B8076&lt;P_3+P_4,4,5))</f>
        <v/>
      </c>
      <c r="D8076">
        <f>NORM.S.INV(RAND())</f>
        <v/>
      </c>
      <c r="E8076">
        <f>V0*EXP((rf-q_leak-0.5*sigma^2)*C8076+sigma*SQRT(C8076)*D8076)</f>
        <v/>
      </c>
      <c r="F8076">
        <f>SHL_face*(1+SHL_rate)^C8076</f>
        <v/>
      </c>
      <c r="G8076">
        <f>Pref_face*(1+Pref_rate)^C8076</f>
        <v/>
      </c>
      <c r="H8076">
        <f>MAX(E8076-F8076-G8076,0)</f>
        <v/>
      </c>
      <c r="I8076">
        <f>MIN(E8076,F8076+G8076)+(1-MgmtPct)*H8076</f>
        <v/>
      </c>
      <c r="J8076">
        <f>IF(I8076/SponsorCost&gt;=RatchetTrigger,1,0)</f>
        <v/>
      </c>
      <c r="K8076">
        <f>IF(J8076=1,MgmtPctRatchet,MgmtPct)</f>
        <v/>
      </c>
      <c r="L8076">
        <f>K8076*H8076</f>
        <v/>
      </c>
      <c r="M8076">
        <f>EXP(-rf*C8076)*L8076</f>
        <v/>
      </c>
      <c r="N8076">
        <f>EXP(-rf*C8076)*E8076</f>
        <v/>
      </c>
    </row>
    <row r="8077">
      <c r="A8077" t="n">
        <v>8069</v>
      </c>
      <c r="B8077">
        <f>RAND()</f>
        <v/>
      </c>
      <c r="C8077">
        <f>IF(B8077&lt;P_3,3,IF(B8077&lt;P_3+P_4,4,5))</f>
        <v/>
      </c>
      <c r="D8077">
        <f>NORM.S.INV(RAND())</f>
        <v/>
      </c>
      <c r="E8077">
        <f>V0*EXP((rf-q_leak-0.5*sigma^2)*C8077+sigma*SQRT(C8077)*D8077)</f>
        <v/>
      </c>
      <c r="F8077">
        <f>SHL_face*(1+SHL_rate)^C8077</f>
        <v/>
      </c>
      <c r="G8077">
        <f>Pref_face*(1+Pref_rate)^C8077</f>
        <v/>
      </c>
      <c r="H8077">
        <f>MAX(E8077-F8077-G8077,0)</f>
        <v/>
      </c>
      <c r="I8077">
        <f>MIN(E8077,F8077+G8077)+(1-MgmtPct)*H8077</f>
        <v/>
      </c>
      <c r="J8077">
        <f>IF(I8077/SponsorCost&gt;=RatchetTrigger,1,0)</f>
        <v/>
      </c>
      <c r="K8077">
        <f>IF(J8077=1,MgmtPctRatchet,MgmtPct)</f>
        <v/>
      </c>
      <c r="L8077">
        <f>K8077*H8077</f>
        <v/>
      </c>
      <c r="M8077">
        <f>EXP(-rf*C8077)*L8077</f>
        <v/>
      </c>
      <c r="N8077">
        <f>EXP(-rf*C8077)*E8077</f>
        <v/>
      </c>
    </row>
    <row r="8078">
      <c r="A8078" t="n">
        <v>8070</v>
      </c>
      <c r="B8078">
        <f>RAND()</f>
        <v/>
      </c>
      <c r="C8078">
        <f>IF(B8078&lt;P_3,3,IF(B8078&lt;P_3+P_4,4,5))</f>
        <v/>
      </c>
      <c r="D8078">
        <f>NORM.S.INV(RAND())</f>
        <v/>
      </c>
      <c r="E8078">
        <f>V0*EXP((rf-q_leak-0.5*sigma^2)*C8078+sigma*SQRT(C8078)*D8078)</f>
        <v/>
      </c>
      <c r="F8078">
        <f>SHL_face*(1+SHL_rate)^C8078</f>
        <v/>
      </c>
      <c r="G8078">
        <f>Pref_face*(1+Pref_rate)^C8078</f>
        <v/>
      </c>
      <c r="H8078">
        <f>MAX(E8078-F8078-G8078,0)</f>
        <v/>
      </c>
      <c r="I8078">
        <f>MIN(E8078,F8078+G8078)+(1-MgmtPct)*H8078</f>
        <v/>
      </c>
      <c r="J8078">
        <f>IF(I8078/SponsorCost&gt;=RatchetTrigger,1,0)</f>
        <v/>
      </c>
      <c r="K8078">
        <f>IF(J8078=1,MgmtPctRatchet,MgmtPct)</f>
        <v/>
      </c>
      <c r="L8078">
        <f>K8078*H8078</f>
        <v/>
      </c>
      <c r="M8078">
        <f>EXP(-rf*C8078)*L8078</f>
        <v/>
      </c>
      <c r="N8078">
        <f>EXP(-rf*C8078)*E8078</f>
        <v/>
      </c>
    </row>
    <row r="8079">
      <c r="A8079" t="n">
        <v>8071</v>
      </c>
      <c r="B8079">
        <f>RAND()</f>
        <v/>
      </c>
      <c r="C8079">
        <f>IF(B8079&lt;P_3,3,IF(B8079&lt;P_3+P_4,4,5))</f>
        <v/>
      </c>
      <c r="D8079">
        <f>NORM.S.INV(RAND())</f>
        <v/>
      </c>
      <c r="E8079">
        <f>V0*EXP((rf-q_leak-0.5*sigma^2)*C8079+sigma*SQRT(C8079)*D8079)</f>
        <v/>
      </c>
      <c r="F8079">
        <f>SHL_face*(1+SHL_rate)^C8079</f>
        <v/>
      </c>
      <c r="G8079">
        <f>Pref_face*(1+Pref_rate)^C8079</f>
        <v/>
      </c>
      <c r="H8079">
        <f>MAX(E8079-F8079-G8079,0)</f>
        <v/>
      </c>
      <c r="I8079">
        <f>MIN(E8079,F8079+G8079)+(1-MgmtPct)*H8079</f>
        <v/>
      </c>
      <c r="J8079">
        <f>IF(I8079/SponsorCost&gt;=RatchetTrigger,1,0)</f>
        <v/>
      </c>
      <c r="K8079">
        <f>IF(J8079=1,MgmtPctRatchet,MgmtPct)</f>
        <v/>
      </c>
      <c r="L8079">
        <f>K8079*H8079</f>
        <v/>
      </c>
      <c r="M8079">
        <f>EXP(-rf*C8079)*L8079</f>
        <v/>
      </c>
      <c r="N8079">
        <f>EXP(-rf*C8079)*E8079</f>
        <v/>
      </c>
    </row>
    <row r="8080">
      <c r="A8080" t="n">
        <v>8072</v>
      </c>
      <c r="B8080">
        <f>RAND()</f>
        <v/>
      </c>
      <c r="C8080">
        <f>IF(B8080&lt;P_3,3,IF(B8080&lt;P_3+P_4,4,5))</f>
        <v/>
      </c>
      <c r="D8080">
        <f>NORM.S.INV(RAND())</f>
        <v/>
      </c>
      <c r="E8080">
        <f>V0*EXP((rf-q_leak-0.5*sigma^2)*C8080+sigma*SQRT(C8080)*D8080)</f>
        <v/>
      </c>
      <c r="F8080">
        <f>SHL_face*(1+SHL_rate)^C8080</f>
        <v/>
      </c>
      <c r="G8080">
        <f>Pref_face*(1+Pref_rate)^C8080</f>
        <v/>
      </c>
      <c r="H8080">
        <f>MAX(E8080-F8080-G8080,0)</f>
        <v/>
      </c>
      <c r="I8080">
        <f>MIN(E8080,F8080+G8080)+(1-MgmtPct)*H8080</f>
        <v/>
      </c>
      <c r="J8080">
        <f>IF(I8080/SponsorCost&gt;=RatchetTrigger,1,0)</f>
        <v/>
      </c>
      <c r="K8080">
        <f>IF(J8080=1,MgmtPctRatchet,MgmtPct)</f>
        <v/>
      </c>
      <c r="L8080">
        <f>K8080*H8080</f>
        <v/>
      </c>
      <c r="M8080">
        <f>EXP(-rf*C8080)*L8080</f>
        <v/>
      </c>
      <c r="N8080">
        <f>EXP(-rf*C8080)*E8080</f>
        <v/>
      </c>
    </row>
    <row r="8081">
      <c r="A8081" t="n">
        <v>8073</v>
      </c>
      <c r="B8081">
        <f>RAND()</f>
        <v/>
      </c>
      <c r="C8081">
        <f>IF(B8081&lt;P_3,3,IF(B8081&lt;P_3+P_4,4,5))</f>
        <v/>
      </c>
      <c r="D8081">
        <f>NORM.S.INV(RAND())</f>
        <v/>
      </c>
      <c r="E8081">
        <f>V0*EXP((rf-q_leak-0.5*sigma^2)*C8081+sigma*SQRT(C8081)*D8081)</f>
        <v/>
      </c>
      <c r="F8081">
        <f>SHL_face*(1+SHL_rate)^C8081</f>
        <v/>
      </c>
      <c r="G8081">
        <f>Pref_face*(1+Pref_rate)^C8081</f>
        <v/>
      </c>
      <c r="H8081">
        <f>MAX(E8081-F8081-G8081,0)</f>
        <v/>
      </c>
      <c r="I8081">
        <f>MIN(E8081,F8081+G8081)+(1-MgmtPct)*H8081</f>
        <v/>
      </c>
      <c r="J8081">
        <f>IF(I8081/SponsorCost&gt;=RatchetTrigger,1,0)</f>
        <v/>
      </c>
      <c r="K8081">
        <f>IF(J8081=1,MgmtPctRatchet,MgmtPct)</f>
        <v/>
      </c>
      <c r="L8081">
        <f>K8081*H8081</f>
        <v/>
      </c>
      <c r="M8081">
        <f>EXP(-rf*C8081)*L8081</f>
        <v/>
      </c>
      <c r="N8081">
        <f>EXP(-rf*C8081)*E8081</f>
        <v/>
      </c>
    </row>
    <row r="8082">
      <c r="A8082" t="n">
        <v>8074</v>
      </c>
      <c r="B8082">
        <f>RAND()</f>
        <v/>
      </c>
      <c r="C8082">
        <f>IF(B8082&lt;P_3,3,IF(B8082&lt;P_3+P_4,4,5))</f>
        <v/>
      </c>
      <c r="D8082">
        <f>NORM.S.INV(RAND())</f>
        <v/>
      </c>
      <c r="E8082">
        <f>V0*EXP((rf-q_leak-0.5*sigma^2)*C8082+sigma*SQRT(C8082)*D8082)</f>
        <v/>
      </c>
      <c r="F8082">
        <f>SHL_face*(1+SHL_rate)^C8082</f>
        <v/>
      </c>
      <c r="G8082">
        <f>Pref_face*(1+Pref_rate)^C8082</f>
        <v/>
      </c>
      <c r="H8082">
        <f>MAX(E8082-F8082-G8082,0)</f>
        <v/>
      </c>
      <c r="I8082">
        <f>MIN(E8082,F8082+G8082)+(1-MgmtPct)*H8082</f>
        <v/>
      </c>
      <c r="J8082">
        <f>IF(I8082/SponsorCost&gt;=RatchetTrigger,1,0)</f>
        <v/>
      </c>
      <c r="K8082">
        <f>IF(J8082=1,MgmtPctRatchet,MgmtPct)</f>
        <v/>
      </c>
      <c r="L8082">
        <f>K8082*H8082</f>
        <v/>
      </c>
      <c r="M8082">
        <f>EXP(-rf*C8082)*L8082</f>
        <v/>
      </c>
      <c r="N8082">
        <f>EXP(-rf*C8082)*E8082</f>
        <v/>
      </c>
    </row>
    <row r="8083">
      <c r="A8083" t="n">
        <v>8075</v>
      </c>
      <c r="B8083">
        <f>RAND()</f>
        <v/>
      </c>
      <c r="C8083">
        <f>IF(B8083&lt;P_3,3,IF(B8083&lt;P_3+P_4,4,5))</f>
        <v/>
      </c>
      <c r="D8083">
        <f>NORM.S.INV(RAND())</f>
        <v/>
      </c>
      <c r="E8083">
        <f>V0*EXP((rf-q_leak-0.5*sigma^2)*C8083+sigma*SQRT(C8083)*D8083)</f>
        <v/>
      </c>
      <c r="F8083">
        <f>SHL_face*(1+SHL_rate)^C8083</f>
        <v/>
      </c>
      <c r="G8083">
        <f>Pref_face*(1+Pref_rate)^C8083</f>
        <v/>
      </c>
      <c r="H8083">
        <f>MAX(E8083-F8083-G8083,0)</f>
        <v/>
      </c>
      <c r="I8083">
        <f>MIN(E8083,F8083+G8083)+(1-MgmtPct)*H8083</f>
        <v/>
      </c>
      <c r="J8083">
        <f>IF(I8083/SponsorCost&gt;=RatchetTrigger,1,0)</f>
        <v/>
      </c>
      <c r="K8083">
        <f>IF(J8083=1,MgmtPctRatchet,MgmtPct)</f>
        <v/>
      </c>
      <c r="L8083">
        <f>K8083*H8083</f>
        <v/>
      </c>
      <c r="M8083">
        <f>EXP(-rf*C8083)*L8083</f>
        <v/>
      </c>
      <c r="N8083">
        <f>EXP(-rf*C8083)*E8083</f>
        <v/>
      </c>
    </row>
    <row r="8084">
      <c r="A8084" t="n">
        <v>8076</v>
      </c>
      <c r="B8084">
        <f>RAND()</f>
        <v/>
      </c>
      <c r="C8084">
        <f>IF(B8084&lt;P_3,3,IF(B8084&lt;P_3+P_4,4,5))</f>
        <v/>
      </c>
      <c r="D8084">
        <f>NORM.S.INV(RAND())</f>
        <v/>
      </c>
      <c r="E8084">
        <f>V0*EXP((rf-q_leak-0.5*sigma^2)*C8084+sigma*SQRT(C8084)*D8084)</f>
        <v/>
      </c>
      <c r="F8084">
        <f>SHL_face*(1+SHL_rate)^C8084</f>
        <v/>
      </c>
      <c r="G8084">
        <f>Pref_face*(1+Pref_rate)^C8084</f>
        <v/>
      </c>
      <c r="H8084">
        <f>MAX(E8084-F8084-G8084,0)</f>
        <v/>
      </c>
      <c r="I8084">
        <f>MIN(E8084,F8084+G8084)+(1-MgmtPct)*H8084</f>
        <v/>
      </c>
      <c r="J8084">
        <f>IF(I8084/SponsorCost&gt;=RatchetTrigger,1,0)</f>
        <v/>
      </c>
      <c r="K8084">
        <f>IF(J8084=1,MgmtPctRatchet,MgmtPct)</f>
        <v/>
      </c>
      <c r="L8084">
        <f>K8084*H8084</f>
        <v/>
      </c>
      <c r="M8084">
        <f>EXP(-rf*C8084)*L8084</f>
        <v/>
      </c>
      <c r="N8084">
        <f>EXP(-rf*C8084)*E8084</f>
        <v/>
      </c>
    </row>
    <row r="8085">
      <c r="A8085" t="n">
        <v>8077</v>
      </c>
      <c r="B8085">
        <f>RAND()</f>
        <v/>
      </c>
      <c r="C8085">
        <f>IF(B8085&lt;P_3,3,IF(B8085&lt;P_3+P_4,4,5))</f>
        <v/>
      </c>
      <c r="D8085">
        <f>NORM.S.INV(RAND())</f>
        <v/>
      </c>
      <c r="E8085">
        <f>V0*EXP((rf-q_leak-0.5*sigma^2)*C8085+sigma*SQRT(C8085)*D8085)</f>
        <v/>
      </c>
      <c r="F8085">
        <f>SHL_face*(1+SHL_rate)^C8085</f>
        <v/>
      </c>
      <c r="G8085">
        <f>Pref_face*(1+Pref_rate)^C8085</f>
        <v/>
      </c>
      <c r="H8085">
        <f>MAX(E8085-F8085-G8085,0)</f>
        <v/>
      </c>
      <c r="I8085">
        <f>MIN(E8085,F8085+G8085)+(1-MgmtPct)*H8085</f>
        <v/>
      </c>
      <c r="J8085">
        <f>IF(I8085/SponsorCost&gt;=RatchetTrigger,1,0)</f>
        <v/>
      </c>
      <c r="K8085">
        <f>IF(J8085=1,MgmtPctRatchet,MgmtPct)</f>
        <v/>
      </c>
      <c r="L8085">
        <f>K8085*H8085</f>
        <v/>
      </c>
      <c r="M8085">
        <f>EXP(-rf*C8085)*L8085</f>
        <v/>
      </c>
      <c r="N8085">
        <f>EXP(-rf*C8085)*E8085</f>
        <v/>
      </c>
    </row>
    <row r="8086">
      <c r="A8086" t="n">
        <v>8078</v>
      </c>
      <c r="B8086">
        <f>RAND()</f>
        <v/>
      </c>
      <c r="C8086">
        <f>IF(B8086&lt;P_3,3,IF(B8086&lt;P_3+P_4,4,5))</f>
        <v/>
      </c>
      <c r="D8086">
        <f>NORM.S.INV(RAND())</f>
        <v/>
      </c>
      <c r="E8086">
        <f>V0*EXP((rf-q_leak-0.5*sigma^2)*C8086+sigma*SQRT(C8086)*D8086)</f>
        <v/>
      </c>
      <c r="F8086">
        <f>SHL_face*(1+SHL_rate)^C8086</f>
        <v/>
      </c>
      <c r="G8086">
        <f>Pref_face*(1+Pref_rate)^C8086</f>
        <v/>
      </c>
      <c r="H8086">
        <f>MAX(E8086-F8086-G8086,0)</f>
        <v/>
      </c>
      <c r="I8086">
        <f>MIN(E8086,F8086+G8086)+(1-MgmtPct)*H8086</f>
        <v/>
      </c>
      <c r="J8086">
        <f>IF(I8086/SponsorCost&gt;=RatchetTrigger,1,0)</f>
        <v/>
      </c>
      <c r="K8086">
        <f>IF(J8086=1,MgmtPctRatchet,MgmtPct)</f>
        <v/>
      </c>
      <c r="L8086">
        <f>K8086*H8086</f>
        <v/>
      </c>
      <c r="M8086">
        <f>EXP(-rf*C8086)*L8086</f>
        <v/>
      </c>
      <c r="N8086">
        <f>EXP(-rf*C8086)*E8086</f>
        <v/>
      </c>
    </row>
    <row r="8087">
      <c r="A8087" t="n">
        <v>8079</v>
      </c>
      <c r="B8087">
        <f>RAND()</f>
        <v/>
      </c>
      <c r="C8087">
        <f>IF(B8087&lt;P_3,3,IF(B8087&lt;P_3+P_4,4,5))</f>
        <v/>
      </c>
      <c r="D8087">
        <f>NORM.S.INV(RAND())</f>
        <v/>
      </c>
      <c r="E8087">
        <f>V0*EXP((rf-q_leak-0.5*sigma^2)*C8087+sigma*SQRT(C8087)*D8087)</f>
        <v/>
      </c>
      <c r="F8087">
        <f>SHL_face*(1+SHL_rate)^C8087</f>
        <v/>
      </c>
      <c r="G8087">
        <f>Pref_face*(1+Pref_rate)^C8087</f>
        <v/>
      </c>
      <c r="H8087">
        <f>MAX(E8087-F8087-G8087,0)</f>
        <v/>
      </c>
      <c r="I8087">
        <f>MIN(E8087,F8087+G8087)+(1-MgmtPct)*H8087</f>
        <v/>
      </c>
      <c r="J8087">
        <f>IF(I8087/SponsorCost&gt;=RatchetTrigger,1,0)</f>
        <v/>
      </c>
      <c r="K8087">
        <f>IF(J8087=1,MgmtPctRatchet,MgmtPct)</f>
        <v/>
      </c>
      <c r="L8087">
        <f>K8087*H8087</f>
        <v/>
      </c>
      <c r="M8087">
        <f>EXP(-rf*C8087)*L8087</f>
        <v/>
      </c>
      <c r="N8087">
        <f>EXP(-rf*C8087)*E8087</f>
        <v/>
      </c>
    </row>
    <row r="8088">
      <c r="A8088" t="n">
        <v>8080</v>
      </c>
      <c r="B8088">
        <f>RAND()</f>
        <v/>
      </c>
      <c r="C8088">
        <f>IF(B8088&lt;P_3,3,IF(B8088&lt;P_3+P_4,4,5))</f>
        <v/>
      </c>
      <c r="D8088">
        <f>NORM.S.INV(RAND())</f>
        <v/>
      </c>
      <c r="E8088">
        <f>V0*EXP((rf-q_leak-0.5*sigma^2)*C8088+sigma*SQRT(C8088)*D8088)</f>
        <v/>
      </c>
      <c r="F8088">
        <f>SHL_face*(1+SHL_rate)^C8088</f>
        <v/>
      </c>
      <c r="G8088">
        <f>Pref_face*(1+Pref_rate)^C8088</f>
        <v/>
      </c>
      <c r="H8088">
        <f>MAX(E8088-F8088-G8088,0)</f>
        <v/>
      </c>
      <c r="I8088">
        <f>MIN(E8088,F8088+G8088)+(1-MgmtPct)*H8088</f>
        <v/>
      </c>
      <c r="J8088">
        <f>IF(I8088/SponsorCost&gt;=RatchetTrigger,1,0)</f>
        <v/>
      </c>
      <c r="K8088">
        <f>IF(J8088=1,MgmtPctRatchet,MgmtPct)</f>
        <v/>
      </c>
      <c r="L8088">
        <f>K8088*H8088</f>
        <v/>
      </c>
      <c r="M8088">
        <f>EXP(-rf*C8088)*L8088</f>
        <v/>
      </c>
      <c r="N8088">
        <f>EXP(-rf*C8088)*E8088</f>
        <v/>
      </c>
    </row>
    <row r="8089">
      <c r="A8089" t="n">
        <v>8081</v>
      </c>
      <c r="B8089">
        <f>RAND()</f>
        <v/>
      </c>
      <c r="C8089">
        <f>IF(B8089&lt;P_3,3,IF(B8089&lt;P_3+P_4,4,5))</f>
        <v/>
      </c>
      <c r="D8089">
        <f>NORM.S.INV(RAND())</f>
        <v/>
      </c>
      <c r="E8089">
        <f>V0*EXP((rf-q_leak-0.5*sigma^2)*C8089+sigma*SQRT(C8089)*D8089)</f>
        <v/>
      </c>
      <c r="F8089">
        <f>SHL_face*(1+SHL_rate)^C8089</f>
        <v/>
      </c>
      <c r="G8089">
        <f>Pref_face*(1+Pref_rate)^C8089</f>
        <v/>
      </c>
      <c r="H8089">
        <f>MAX(E8089-F8089-G8089,0)</f>
        <v/>
      </c>
      <c r="I8089">
        <f>MIN(E8089,F8089+G8089)+(1-MgmtPct)*H8089</f>
        <v/>
      </c>
      <c r="J8089">
        <f>IF(I8089/SponsorCost&gt;=RatchetTrigger,1,0)</f>
        <v/>
      </c>
      <c r="K8089">
        <f>IF(J8089=1,MgmtPctRatchet,MgmtPct)</f>
        <v/>
      </c>
      <c r="L8089">
        <f>K8089*H8089</f>
        <v/>
      </c>
      <c r="M8089">
        <f>EXP(-rf*C8089)*L8089</f>
        <v/>
      </c>
      <c r="N8089">
        <f>EXP(-rf*C8089)*E8089</f>
        <v/>
      </c>
    </row>
    <row r="8090">
      <c r="A8090" t="n">
        <v>8082</v>
      </c>
      <c r="B8090">
        <f>RAND()</f>
        <v/>
      </c>
      <c r="C8090">
        <f>IF(B8090&lt;P_3,3,IF(B8090&lt;P_3+P_4,4,5))</f>
        <v/>
      </c>
      <c r="D8090">
        <f>NORM.S.INV(RAND())</f>
        <v/>
      </c>
      <c r="E8090">
        <f>V0*EXP((rf-q_leak-0.5*sigma^2)*C8090+sigma*SQRT(C8090)*D8090)</f>
        <v/>
      </c>
      <c r="F8090">
        <f>SHL_face*(1+SHL_rate)^C8090</f>
        <v/>
      </c>
      <c r="G8090">
        <f>Pref_face*(1+Pref_rate)^C8090</f>
        <v/>
      </c>
      <c r="H8090">
        <f>MAX(E8090-F8090-G8090,0)</f>
        <v/>
      </c>
      <c r="I8090">
        <f>MIN(E8090,F8090+G8090)+(1-MgmtPct)*H8090</f>
        <v/>
      </c>
      <c r="J8090">
        <f>IF(I8090/SponsorCost&gt;=RatchetTrigger,1,0)</f>
        <v/>
      </c>
      <c r="K8090">
        <f>IF(J8090=1,MgmtPctRatchet,MgmtPct)</f>
        <v/>
      </c>
      <c r="L8090">
        <f>K8090*H8090</f>
        <v/>
      </c>
      <c r="M8090">
        <f>EXP(-rf*C8090)*L8090</f>
        <v/>
      </c>
      <c r="N8090">
        <f>EXP(-rf*C8090)*E8090</f>
        <v/>
      </c>
    </row>
    <row r="8091">
      <c r="A8091" t="n">
        <v>8083</v>
      </c>
      <c r="B8091">
        <f>RAND()</f>
        <v/>
      </c>
      <c r="C8091">
        <f>IF(B8091&lt;P_3,3,IF(B8091&lt;P_3+P_4,4,5))</f>
        <v/>
      </c>
      <c r="D8091">
        <f>NORM.S.INV(RAND())</f>
        <v/>
      </c>
      <c r="E8091">
        <f>V0*EXP((rf-q_leak-0.5*sigma^2)*C8091+sigma*SQRT(C8091)*D8091)</f>
        <v/>
      </c>
      <c r="F8091">
        <f>SHL_face*(1+SHL_rate)^C8091</f>
        <v/>
      </c>
      <c r="G8091">
        <f>Pref_face*(1+Pref_rate)^C8091</f>
        <v/>
      </c>
      <c r="H8091">
        <f>MAX(E8091-F8091-G8091,0)</f>
        <v/>
      </c>
      <c r="I8091">
        <f>MIN(E8091,F8091+G8091)+(1-MgmtPct)*H8091</f>
        <v/>
      </c>
      <c r="J8091">
        <f>IF(I8091/SponsorCost&gt;=RatchetTrigger,1,0)</f>
        <v/>
      </c>
      <c r="K8091">
        <f>IF(J8091=1,MgmtPctRatchet,MgmtPct)</f>
        <v/>
      </c>
      <c r="L8091">
        <f>K8091*H8091</f>
        <v/>
      </c>
      <c r="M8091">
        <f>EXP(-rf*C8091)*L8091</f>
        <v/>
      </c>
      <c r="N8091">
        <f>EXP(-rf*C8091)*E8091</f>
        <v/>
      </c>
    </row>
    <row r="8092">
      <c r="A8092" t="n">
        <v>8084</v>
      </c>
      <c r="B8092">
        <f>RAND()</f>
        <v/>
      </c>
      <c r="C8092">
        <f>IF(B8092&lt;P_3,3,IF(B8092&lt;P_3+P_4,4,5))</f>
        <v/>
      </c>
      <c r="D8092">
        <f>NORM.S.INV(RAND())</f>
        <v/>
      </c>
      <c r="E8092">
        <f>V0*EXP((rf-q_leak-0.5*sigma^2)*C8092+sigma*SQRT(C8092)*D8092)</f>
        <v/>
      </c>
      <c r="F8092">
        <f>SHL_face*(1+SHL_rate)^C8092</f>
        <v/>
      </c>
      <c r="G8092">
        <f>Pref_face*(1+Pref_rate)^C8092</f>
        <v/>
      </c>
      <c r="H8092">
        <f>MAX(E8092-F8092-G8092,0)</f>
        <v/>
      </c>
      <c r="I8092">
        <f>MIN(E8092,F8092+G8092)+(1-MgmtPct)*H8092</f>
        <v/>
      </c>
      <c r="J8092">
        <f>IF(I8092/SponsorCost&gt;=RatchetTrigger,1,0)</f>
        <v/>
      </c>
      <c r="K8092">
        <f>IF(J8092=1,MgmtPctRatchet,MgmtPct)</f>
        <v/>
      </c>
      <c r="L8092">
        <f>K8092*H8092</f>
        <v/>
      </c>
      <c r="M8092">
        <f>EXP(-rf*C8092)*L8092</f>
        <v/>
      </c>
      <c r="N8092">
        <f>EXP(-rf*C8092)*E8092</f>
        <v/>
      </c>
    </row>
    <row r="8093">
      <c r="A8093" t="n">
        <v>8085</v>
      </c>
      <c r="B8093">
        <f>RAND()</f>
        <v/>
      </c>
      <c r="C8093">
        <f>IF(B8093&lt;P_3,3,IF(B8093&lt;P_3+P_4,4,5))</f>
        <v/>
      </c>
      <c r="D8093">
        <f>NORM.S.INV(RAND())</f>
        <v/>
      </c>
      <c r="E8093">
        <f>V0*EXP((rf-q_leak-0.5*sigma^2)*C8093+sigma*SQRT(C8093)*D8093)</f>
        <v/>
      </c>
      <c r="F8093">
        <f>SHL_face*(1+SHL_rate)^C8093</f>
        <v/>
      </c>
      <c r="G8093">
        <f>Pref_face*(1+Pref_rate)^C8093</f>
        <v/>
      </c>
      <c r="H8093">
        <f>MAX(E8093-F8093-G8093,0)</f>
        <v/>
      </c>
      <c r="I8093">
        <f>MIN(E8093,F8093+G8093)+(1-MgmtPct)*H8093</f>
        <v/>
      </c>
      <c r="J8093">
        <f>IF(I8093/SponsorCost&gt;=RatchetTrigger,1,0)</f>
        <v/>
      </c>
      <c r="K8093">
        <f>IF(J8093=1,MgmtPctRatchet,MgmtPct)</f>
        <v/>
      </c>
      <c r="L8093">
        <f>K8093*H8093</f>
        <v/>
      </c>
      <c r="M8093">
        <f>EXP(-rf*C8093)*L8093</f>
        <v/>
      </c>
      <c r="N8093">
        <f>EXP(-rf*C8093)*E8093</f>
        <v/>
      </c>
    </row>
    <row r="8094">
      <c r="A8094" t="n">
        <v>8086</v>
      </c>
      <c r="B8094">
        <f>RAND()</f>
        <v/>
      </c>
      <c r="C8094">
        <f>IF(B8094&lt;P_3,3,IF(B8094&lt;P_3+P_4,4,5))</f>
        <v/>
      </c>
      <c r="D8094">
        <f>NORM.S.INV(RAND())</f>
        <v/>
      </c>
      <c r="E8094">
        <f>V0*EXP((rf-q_leak-0.5*sigma^2)*C8094+sigma*SQRT(C8094)*D8094)</f>
        <v/>
      </c>
      <c r="F8094">
        <f>SHL_face*(1+SHL_rate)^C8094</f>
        <v/>
      </c>
      <c r="G8094">
        <f>Pref_face*(1+Pref_rate)^C8094</f>
        <v/>
      </c>
      <c r="H8094">
        <f>MAX(E8094-F8094-G8094,0)</f>
        <v/>
      </c>
      <c r="I8094">
        <f>MIN(E8094,F8094+G8094)+(1-MgmtPct)*H8094</f>
        <v/>
      </c>
      <c r="J8094">
        <f>IF(I8094/SponsorCost&gt;=RatchetTrigger,1,0)</f>
        <v/>
      </c>
      <c r="K8094">
        <f>IF(J8094=1,MgmtPctRatchet,MgmtPct)</f>
        <v/>
      </c>
      <c r="L8094">
        <f>K8094*H8094</f>
        <v/>
      </c>
      <c r="M8094">
        <f>EXP(-rf*C8094)*L8094</f>
        <v/>
      </c>
      <c r="N8094">
        <f>EXP(-rf*C8094)*E8094</f>
        <v/>
      </c>
    </row>
    <row r="8095">
      <c r="A8095" t="n">
        <v>8087</v>
      </c>
      <c r="B8095">
        <f>RAND()</f>
        <v/>
      </c>
      <c r="C8095">
        <f>IF(B8095&lt;P_3,3,IF(B8095&lt;P_3+P_4,4,5))</f>
        <v/>
      </c>
      <c r="D8095">
        <f>NORM.S.INV(RAND())</f>
        <v/>
      </c>
      <c r="E8095">
        <f>V0*EXP((rf-q_leak-0.5*sigma^2)*C8095+sigma*SQRT(C8095)*D8095)</f>
        <v/>
      </c>
      <c r="F8095">
        <f>SHL_face*(1+SHL_rate)^C8095</f>
        <v/>
      </c>
      <c r="G8095">
        <f>Pref_face*(1+Pref_rate)^C8095</f>
        <v/>
      </c>
      <c r="H8095">
        <f>MAX(E8095-F8095-G8095,0)</f>
        <v/>
      </c>
      <c r="I8095">
        <f>MIN(E8095,F8095+G8095)+(1-MgmtPct)*H8095</f>
        <v/>
      </c>
      <c r="J8095">
        <f>IF(I8095/SponsorCost&gt;=RatchetTrigger,1,0)</f>
        <v/>
      </c>
      <c r="K8095">
        <f>IF(J8095=1,MgmtPctRatchet,MgmtPct)</f>
        <v/>
      </c>
      <c r="L8095">
        <f>K8095*H8095</f>
        <v/>
      </c>
      <c r="M8095">
        <f>EXP(-rf*C8095)*L8095</f>
        <v/>
      </c>
      <c r="N8095">
        <f>EXP(-rf*C8095)*E8095</f>
        <v/>
      </c>
    </row>
    <row r="8096">
      <c r="A8096" t="n">
        <v>8088</v>
      </c>
      <c r="B8096">
        <f>RAND()</f>
        <v/>
      </c>
      <c r="C8096">
        <f>IF(B8096&lt;P_3,3,IF(B8096&lt;P_3+P_4,4,5))</f>
        <v/>
      </c>
      <c r="D8096">
        <f>NORM.S.INV(RAND())</f>
        <v/>
      </c>
      <c r="E8096">
        <f>V0*EXP((rf-q_leak-0.5*sigma^2)*C8096+sigma*SQRT(C8096)*D8096)</f>
        <v/>
      </c>
      <c r="F8096">
        <f>SHL_face*(1+SHL_rate)^C8096</f>
        <v/>
      </c>
      <c r="G8096">
        <f>Pref_face*(1+Pref_rate)^C8096</f>
        <v/>
      </c>
      <c r="H8096">
        <f>MAX(E8096-F8096-G8096,0)</f>
        <v/>
      </c>
      <c r="I8096">
        <f>MIN(E8096,F8096+G8096)+(1-MgmtPct)*H8096</f>
        <v/>
      </c>
      <c r="J8096">
        <f>IF(I8096/SponsorCost&gt;=RatchetTrigger,1,0)</f>
        <v/>
      </c>
      <c r="K8096">
        <f>IF(J8096=1,MgmtPctRatchet,MgmtPct)</f>
        <v/>
      </c>
      <c r="L8096">
        <f>K8096*H8096</f>
        <v/>
      </c>
      <c r="M8096">
        <f>EXP(-rf*C8096)*L8096</f>
        <v/>
      </c>
      <c r="N8096">
        <f>EXP(-rf*C8096)*E8096</f>
        <v/>
      </c>
    </row>
    <row r="8097">
      <c r="A8097" t="n">
        <v>8089</v>
      </c>
      <c r="B8097">
        <f>RAND()</f>
        <v/>
      </c>
      <c r="C8097">
        <f>IF(B8097&lt;P_3,3,IF(B8097&lt;P_3+P_4,4,5))</f>
        <v/>
      </c>
      <c r="D8097">
        <f>NORM.S.INV(RAND())</f>
        <v/>
      </c>
      <c r="E8097">
        <f>V0*EXP((rf-q_leak-0.5*sigma^2)*C8097+sigma*SQRT(C8097)*D8097)</f>
        <v/>
      </c>
      <c r="F8097">
        <f>SHL_face*(1+SHL_rate)^C8097</f>
        <v/>
      </c>
      <c r="G8097">
        <f>Pref_face*(1+Pref_rate)^C8097</f>
        <v/>
      </c>
      <c r="H8097">
        <f>MAX(E8097-F8097-G8097,0)</f>
        <v/>
      </c>
      <c r="I8097">
        <f>MIN(E8097,F8097+G8097)+(1-MgmtPct)*H8097</f>
        <v/>
      </c>
      <c r="J8097">
        <f>IF(I8097/SponsorCost&gt;=RatchetTrigger,1,0)</f>
        <v/>
      </c>
      <c r="K8097">
        <f>IF(J8097=1,MgmtPctRatchet,MgmtPct)</f>
        <v/>
      </c>
      <c r="L8097">
        <f>K8097*H8097</f>
        <v/>
      </c>
      <c r="M8097">
        <f>EXP(-rf*C8097)*L8097</f>
        <v/>
      </c>
      <c r="N8097">
        <f>EXP(-rf*C8097)*E8097</f>
        <v/>
      </c>
    </row>
    <row r="8098">
      <c r="A8098" t="n">
        <v>8090</v>
      </c>
      <c r="B8098">
        <f>RAND()</f>
        <v/>
      </c>
      <c r="C8098">
        <f>IF(B8098&lt;P_3,3,IF(B8098&lt;P_3+P_4,4,5))</f>
        <v/>
      </c>
      <c r="D8098">
        <f>NORM.S.INV(RAND())</f>
        <v/>
      </c>
      <c r="E8098">
        <f>V0*EXP((rf-q_leak-0.5*sigma^2)*C8098+sigma*SQRT(C8098)*D8098)</f>
        <v/>
      </c>
      <c r="F8098">
        <f>SHL_face*(1+SHL_rate)^C8098</f>
        <v/>
      </c>
      <c r="G8098">
        <f>Pref_face*(1+Pref_rate)^C8098</f>
        <v/>
      </c>
      <c r="H8098">
        <f>MAX(E8098-F8098-G8098,0)</f>
        <v/>
      </c>
      <c r="I8098">
        <f>MIN(E8098,F8098+G8098)+(1-MgmtPct)*H8098</f>
        <v/>
      </c>
      <c r="J8098">
        <f>IF(I8098/SponsorCost&gt;=RatchetTrigger,1,0)</f>
        <v/>
      </c>
      <c r="K8098">
        <f>IF(J8098=1,MgmtPctRatchet,MgmtPct)</f>
        <v/>
      </c>
      <c r="L8098">
        <f>K8098*H8098</f>
        <v/>
      </c>
      <c r="M8098">
        <f>EXP(-rf*C8098)*L8098</f>
        <v/>
      </c>
      <c r="N8098">
        <f>EXP(-rf*C8098)*E8098</f>
        <v/>
      </c>
    </row>
    <row r="8099">
      <c r="A8099" t="n">
        <v>8091</v>
      </c>
      <c r="B8099">
        <f>RAND()</f>
        <v/>
      </c>
      <c r="C8099">
        <f>IF(B8099&lt;P_3,3,IF(B8099&lt;P_3+P_4,4,5))</f>
        <v/>
      </c>
      <c r="D8099">
        <f>NORM.S.INV(RAND())</f>
        <v/>
      </c>
      <c r="E8099">
        <f>V0*EXP((rf-q_leak-0.5*sigma^2)*C8099+sigma*SQRT(C8099)*D8099)</f>
        <v/>
      </c>
      <c r="F8099">
        <f>SHL_face*(1+SHL_rate)^C8099</f>
        <v/>
      </c>
      <c r="G8099">
        <f>Pref_face*(1+Pref_rate)^C8099</f>
        <v/>
      </c>
      <c r="H8099">
        <f>MAX(E8099-F8099-G8099,0)</f>
        <v/>
      </c>
      <c r="I8099">
        <f>MIN(E8099,F8099+G8099)+(1-MgmtPct)*H8099</f>
        <v/>
      </c>
      <c r="J8099">
        <f>IF(I8099/SponsorCost&gt;=RatchetTrigger,1,0)</f>
        <v/>
      </c>
      <c r="K8099">
        <f>IF(J8099=1,MgmtPctRatchet,MgmtPct)</f>
        <v/>
      </c>
      <c r="L8099">
        <f>K8099*H8099</f>
        <v/>
      </c>
      <c r="M8099">
        <f>EXP(-rf*C8099)*L8099</f>
        <v/>
      </c>
      <c r="N8099">
        <f>EXP(-rf*C8099)*E8099</f>
        <v/>
      </c>
    </row>
    <row r="8100">
      <c r="A8100" t="n">
        <v>8092</v>
      </c>
      <c r="B8100">
        <f>RAND()</f>
        <v/>
      </c>
      <c r="C8100">
        <f>IF(B8100&lt;P_3,3,IF(B8100&lt;P_3+P_4,4,5))</f>
        <v/>
      </c>
      <c r="D8100">
        <f>NORM.S.INV(RAND())</f>
        <v/>
      </c>
      <c r="E8100">
        <f>V0*EXP((rf-q_leak-0.5*sigma^2)*C8100+sigma*SQRT(C8100)*D8100)</f>
        <v/>
      </c>
      <c r="F8100">
        <f>SHL_face*(1+SHL_rate)^C8100</f>
        <v/>
      </c>
      <c r="G8100">
        <f>Pref_face*(1+Pref_rate)^C8100</f>
        <v/>
      </c>
      <c r="H8100">
        <f>MAX(E8100-F8100-G8100,0)</f>
        <v/>
      </c>
      <c r="I8100">
        <f>MIN(E8100,F8100+G8100)+(1-MgmtPct)*H8100</f>
        <v/>
      </c>
      <c r="J8100">
        <f>IF(I8100/SponsorCost&gt;=RatchetTrigger,1,0)</f>
        <v/>
      </c>
      <c r="K8100">
        <f>IF(J8100=1,MgmtPctRatchet,MgmtPct)</f>
        <v/>
      </c>
      <c r="L8100">
        <f>K8100*H8100</f>
        <v/>
      </c>
      <c r="M8100">
        <f>EXP(-rf*C8100)*L8100</f>
        <v/>
      </c>
      <c r="N8100">
        <f>EXP(-rf*C8100)*E8100</f>
        <v/>
      </c>
    </row>
    <row r="8101">
      <c r="A8101" t="n">
        <v>8093</v>
      </c>
      <c r="B8101">
        <f>RAND()</f>
        <v/>
      </c>
      <c r="C8101">
        <f>IF(B8101&lt;P_3,3,IF(B8101&lt;P_3+P_4,4,5))</f>
        <v/>
      </c>
      <c r="D8101">
        <f>NORM.S.INV(RAND())</f>
        <v/>
      </c>
      <c r="E8101">
        <f>V0*EXP((rf-q_leak-0.5*sigma^2)*C8101+sigma*SQRT(C8101)*D8101)</f>
        <v/>
      </c>
      <c r="F8101">
        <f>SHL_face*(1+SHL_rate)^C8101</f>
        <v/>
      </c>
      <c r="G8101">
        <f>Pref_face*(1+Pref_rate)^C8101</f>
        <v/>
      </c>
      <c r="H8101">
        <f>MAX(E8101-F8101-G8101,0)</f>
        <v/>
      </c>
      <c r="I8101">
        <f>MIN(E8101,F8101+G8101)+(1-MgmtPct)*H8101</f>
        <v/>
      </c>
      <c r="J8101">
        <f>IF(I8101/SponsorCost&gt;=RatchetTrigger,1,0)</f>
        <v/>
      </c>
      <c r="K8101">
        <f>IF(J8101=1,MgmtPctRatchet,MgmtPct)</f>
        <v/>
      </c>
      <c r="L8101">
        <f>K8101*H8101</f>
        <v/>
      </c>
      <c r="M8101">
        <f>EXP(-rf*C8101)*L8101</f>
        <v/>
      </c>
      <c r="N8101">
        <f>EXP(-rf*C8101)*E8101</f>
        <v/>
      </c>
    </row>
    <row r="8102">
      <c r="A8102" t="n">
        <v>8094</v>
      </c>
      <c r="B8102">
        <f>RAND()</f>
        <v/>
      </c>
      <c r="C8102">
        <f>IF(B8102&lt;P_3,3,IF(B8102&lt;P_3+P_4,4,5))</f>
        <v/>
      </c>
      <c r="D8102">
        <f>NORM.S.INV(RAND())</f>
        <v/>
      </c>
      <c r="E8102">
        <f>V0*EXP((rf-q_leak-0.5*sigma^2)*C8102+sigma*SQRT(C8102)*D8102)</f>
        <v/>
      </c>
      <c r="F8102">
        <f>SHL_face*(1+SHL_rate)^C8102</f>
        <v/>
      </c>
      <c r="G8102">
        <f>Pref_face*(1+Pref_rate)^C8102</f>
        <v/>
      </c>
      <c r="H8102">
        <f>MAX(E8102-F8102-G8102,0)</f>
        <v/>
      </c>
      <c r="I8102">
        <f>MIN(E8102,F8102+G8102)+(1-MgmtPct)*H8102</f>
        <v/>
      </c>
      <c r="J8102">
        <f>IF(I8102/SponsorCost&gt;=RatchetTrigger,1,0)</f>
        <v/>
      </c>
      <c r="K8102">
        <f>IF(J8102=1,MgmtPctRatchet,MgmtPct)</f>
        <v/>
      </c>
      <c r="L8102">
        <f>K8102*H8102</f>
        <v/>
      </c>
      <c r="M8102">
        <f>EXP(-rf*C8102)*L8102</f>
        <v/>
      </c>
      <c r="N8102">
        <f>EXP(-rf*C8102)*E8102</f>
        <v/>
      </c>
    </row>
    <row r="8103">
      <c r="A8103" t="n">
        <v>8095</v>
      </c>
      <c r="B8103">
        <f>RAND()</f>
        <v/>
      </c>
      <c r="C8103">
        <f>IF(B8103&lt;P_3,3,IF(B8103&lt;P_3+P_4,4,5))</f>
        <v/>
      </c>
      <c r="D8103">
        <f>NORM.S.INV(RAND())</f>
        <v/>
      </c>
      <c r="E8103">
        <f>V0*EXP((rf-q_leak-0.5*sigma^2)*C8103+sigma*SQRT(C8103)*D8103)</f>
        <v/>
      </c>
      <c r="F8103">
        <f>SHL_face*(1+SHL_rate)^C8103</f>
        <v/>
      </c>
      <c r="G8103">
        <f>Pref_face*(1+Pref_rate)^C8103</f>
        <v/>
      </c>
      <c r="H8103">
        <f>MAX(E8103-F8103-G8103,0)</f>
        <v/>
      </c>
      <c r="I8103">
        <f>MIN(E8103,F8103+G8103)+(1-MgmtPct)*H8103</f>
        <v/>
      </c>
      <c r="J8103">
        <f>IF(I8103/SponsorCost&gt;=RatchetTrigger,1,0)</f>
        <v/>
      </c>
      <c r="K8103">
        <f>IF(J8103=1,MgmtPctRatchet,MgmtPct)</f>
        <v/>
      </c>
      <c r="L8103">
        <f>K8103*H8103</f>
        <v/>
      </c>
      <c r="M8103">
        <f>EXP(-rf*C8103)*L8103</f>
        <v/>
      </c>
      <c r="N8103">
        <f>EXP(-rf*C8103)*E8103</f>
        <v/>
      </c>
    </row>
    <row r="8104">
      <c r="A8104" t="n">
        <v>8096</v>
      </c>
      <c r="B8104">
        <f>RAND()</f>
        <v/>
      </c>
      <c r="C8104">
        <f>IF(B8104&lt;P_3,3,IF(B8104&lt;P_3+P_4,4,5))</f>
        <v/>
      </c>
      <c r="D8104">
        <f>NORM.S.INV(RAND())</f>
        <v/>
      </c>
      <c r="E8104">
        <f>V0*EXP((rf-q_leak-0.5*sigma^2)*C8104+sigma*SQRT(C8104)*D8104)</f>
        <v/>
      </c>
      <c r="F8104">
        <f>SHL_face*(1+SHL_rate)^C8104</f>
        <v/>
      </c>
      <c r="G8104">
        <f>Pref_face*(1+Pref_rate)^C8104</f>
        <v/>
      </c>
      <c r="H8104">
        <f>MAX(E8104-F8104-G8104,0)</f>
        <v/>
      </c>
      <c r="I8104">
        <f>MIN(E8104,F8104+G8104)+(1-MgmtPct)*H8104</f>
        <v/>
      </c>
      <c r="J8104">
        <f>IF(I8104/SponsorCost&gt;=RatchetTrigger,1,0)</f>
        <v/>
      </c>
      <c r="K8104">
        <f>IF(J8104=1,MgmtPctRatchet,MgmtPct)</f>
        <v/>
      </c>
      <c r="L8104">
        <f>K8104*H8104</f>
        <v/>
      </c>
      <c r="M8104">
        <f>EXP(-rf*C8104)*L8104</f>
        <v/>
      </c>
      <c r="N8104">
        <f>EXP(-rf*C8104)*E8104</f>
        <v/>
      </c>
    </row>
    <row r="8105">
      <c r="A8105" t="n">
        <v>8097</v>
      </c>
      <c r="B8105">
        <f>RAND()</f>
        <v/>
      </c>
      <c r="C8105">
        <f>IF(B8105&lt;P_3,3,IF(B8105&lt;P_3+P_4,4,5))</f>
        <v/>
      </c>
      <c r="D8105">
        <f>NORM.S.INV(RAND())</f>
        <v/>
      </c>
      <c r="E8105">
        <f>V0*EXP((rf-q_leak-0.5*sigma^2)*C8105+sigma*SQRT(C8105)*D8105)</f>
        <v/>
      </c>
      <c r="F8105">
        <f>SHL_face*(1+SHL_rate)^C8105</f>
        <v/>
      </c>
      <c r="G8105">
        <f>Pref_face*(1+Pref_rate)^C8105</f>
        <v/>
      </c>
      <c r="H8105">
        <f>MAX(E8105-F8105-G8105,0)</f>
        <v/>
      </c>
      <c r="I8105">
        <f>MIN(E8105,F8105+G8105)+(1-MgmtPct)*H8105</f>
        <v/>
      </c>
      <c r="J8105">
        <f>IF(I8105/SponsorCost&gt;=RatchetTrigger,1,0)</f>
        <v/>
      </c>
      <c r="K8105">
        <f>IF(J8105=1,MgmtPctRatchet,MgmtPct)</f>
        <v/>
      </c>
      <c r="L8105">
        <f>K8105*H8105</f>
        <v/>
      </c>
      <c r="M8105">
        <f>EXP(-rf*C8105)*L8105</f>
        <v/>
      </c>
      <c r="N8105">
        <f>EXP(-rf*C8105)*E8105</f>
        <v/>
      </c>
    </row>
    <row r="8106">
      <c r="A8106" t="n">
        <v>8098</v>
      </c>
      <c r="B8106">
        <f>RAND()</f>
        <v/>
      </c>
      <c r="C8106">
        <f>IF(B8106&lt;P_3,3,IF(B8106&lt;P_3+P_4,4,5))</f>
        <v/>
      </c>
      <c r="D8106">
        <f>NORM.S.INV(RAND())</f>
        <v/>
      </c>
      <c r="E8106">
        <f>V0*EXP((rf-q_leak-0.5*sigma^2)*C8106+sigma*SQRT(C8106)*D8106)</f>
        <v/>
      </c>
      <c r="F8106">
        <f>SHL_face*(1+SHL_rate)^C8106</f>
        <v/>
      </c>
      <c r="G8106">
        <f>Pref_face*(1+Pref_rate)^C8106</f>
        <v/>
      </c>
      <c r="H8106">
        <f>MAX(E8106-F8106-G8106,0)</f>
        <v/>
      </c>
      <c r="I8106">
        <f>MIN(E8106,F8106+G8106)+(1-MgmtPct)*H8106</f>
        <v/>
      </c>
      <c r="J8106">
        <f>IF(I8106/SponsorCost&gt;=RatchetTrigger,1,0)</f>
        <v/>
      </c>
      <c r="K8106">
        <f>IF(J8106=1,MgmtPctRatchet,MgmtPct)</f>
        <v/>
      </c>
      <c r="L8106">
        <f>K8106*H8106</f>
        <v/>
      </c>
      <c r="M8106">
        <f>EXP(-rf*C8106)*L8106</f>
        <v/>
      </c>
      <c r="N8106">
        <f>EXP(-rf*C8106)*E8106</f>
        <v/>
      </c>
    </row>
    <row r="8107">
      <c r="A8107" t="n">
        <v>8099</v>
      </c>
      <c r="B8107">
        <f>RAND()</f>
        <v/>
      </c>
      <c r="C8107">
        <f>IF(B8107&lt;P_3,3,IF(B8107&lt;P_3+P_4,4,5))</f>
        <v/>
      </c>
      <c r="D8107">
        <f>NORM.S.INV(RAND())</f>
        <v/>
      </c>
      <c r="E8107">
        <f>V0*EXP((rf-q_leak-0.5*sigma^2)*C8107+sigma*SQRT(C8107)*D8107)</f>
        <v/>
      </c>
      <c r="F8107">
        <f>SHL_face*(1+SHL_rate)^C8107</f>
        <v/>
      </c>
      <c r="G8107">
        <f>Pref_face*(1+Pref_rate)^C8107</f>
        <v/>
      </c>
      <c r="H8107">
        <f>MAX(E8107-F8107-G8107,0)</f>
        <v/>
      </c>
      <c r="I8107">
        <f>MIN(E8107,F8107+G8107)+(1-MgmtPct)*H8107</f>
        <v/>
      </c>
      <c r="J8107">
        <f>IF(I8107/SponsorCost&gt;=RatchetTrigger,1,0)</f>
        <v/>
      </c>
      <c r="K8107">
        <f>IF(J8107=1,MgmtPctRatchet,MgmtPct)</f>
        <v/>
      </c>
      <c r="L8107">
        <f>K8107*H8107</f>
        <v/>
      </c>
      <c r="M8107">
        <f>EXP(-rf*C8107)*L8107</f>
        <v/>
      </c>
      <c r="N8107">
        <f>EXP(-rf*C8107)*E8107</f>
        <v/>
      </c>
    </row>
    <row r="8108">
      <c r="A8108" t="n">
        <v>8100</v>
      </c>
      <c r="B8108">
        <f>RAND()</f>
        <v/>
      </c>
      <c r="C8108">
        <f>IF(B8108&lt;P_3,3,IF(B8108&lt;P_3+P_4,4,5))</f>
        <v/>
      </c>
      <c r="D8108">
        <f>NORM.S.INV(RAND())</f>
        <v/>
      </c>
      <c r="E8108">
        <f>V0*EXP((rf-q_leak-0.5*sigma^2)*C8108+sigma*SQRT(C8108)*D8108)</f>
        <v/>
      </c>
      <c r="F8108">
        <f>SHL_face*(1+SHL_rate)^C8108</f>
        <v/>
      </c>
      <c r="G8108">
        <f>Pref_face*(1+Pref_rate)^C8108</f>
        <v/>
      </c>
      <c r="H8108">
        <f>MAX(E8108-F8108-G8108,0)</f>
        <v/>
      </c>
      <c r="I8108">
        <f>MIN(E8108,F8108+G8108)+(1-MgmtPct)*H8108</f>
        <v/>
      </c>
      <c r="J8108">
        <f>IF(I8108/SponsorCost&gt;=RatchetTrigger,1,0)</f>
        <v/>
      </c>
      <c r="K8108">
        <f>IF(J8108=1,MgmtPctRatchet,MgmtPct)</f>
        <v/>
      </c>
      <c r="L8108">
        <f>K8108*H8108</f>
        <v/>
      </c>
      <c r="M8108">
        <f>EXP(-rf*C8108)*L8108</f>
        <v/>
      </c>
      <c r="N8108">
        <f>EXP(-rf*C8108)*E8108</f>
        <v/>
      </c>
    </row>
    <row r="8109">
      <c r="A8109" t="n">
        <v>8101</v>
      </c>
      <c r="B8109">
        <f>RAND()</f>
        <v/>
      </c>
      <c r="C8109">
        <f>IF(B8109&lt;P_3,3,IF(B8109&lt;P_3+P_4,4,5))</f>
        <v/>
      </c>
      <c r="D8109">
        <f>NORM.S.INV(RAND())</f>
        <v/>
      </c>
      <c r="E8109">
        <f>V0*EXP((rf-q_leak-0.5*sigma^2)*C8109+sigma*SQRT(C8109)*D8109)</f>
        <v/>
      </c>
      <c r="F8109">
        <f>SHL_face*(1+SHL_rate)^C8109</f>
        <v/>
      </c>
      <c r="G8109">
        <f>Pref_face*(1+Pref_rate)^C8109</f>
        <v/>
      </c>
      <c r="H8109">
        <f>MAX(E8109-F8109-G8109,0)</f>
        <v/>
      </c>
      <c r="I8109">
        <f>MIN(E8109,F8109+G8109)+(1-MgmtPct)*H8109</f>
        <v/>
      </c>
      <c r="J8109">
        <f>IF(I8109/SponsorCost&gt;=RatchetTrigger,1,0)</f>
        <v/>
      </c>
      <c r="K8109">
        <f>IF(J8109=1,MgmtPctRatchet,MgmtPct)</f>
        <v/>
      </c>
      <c r="L8109">
        <f>K8109*H8109</f>
        <v/>
      </c>
      <c r="M8109">
        <f>EXP(-rf*C8109)*L8109</f>
        <v/>
      </c>
      <c r="N8109">
        <f>EXP(-rf*C8109)*E8109</f>
        <v/>
      </c>
    </row>
    <row r="8110">
      <c r="A8110" t="n">
        <v>8102</v>
      </c>
      <c r="B8110">
        <f>RAND()</f>
        <v/>
      </c>
      <c r="C8110">
        <f>IF(B8110&lt;P_3,3,IF(B8110&lt;P_3+P_4,4,5))</f>
        <v/>
      </c>
      <c r="D8110">
        <f>NORM.S.INV(RAND())</f>
        <v/>
      </c>
      <c r="E8110">
        <f>V0*EXP((rf-q_leak-0.5*sigma^2)*C8110+sigma*SQRT(C8110)*D8110)</f>
        <v/>
      </c>
      <c r="F8110">
        <f>SHL_face*(1+SHL_rate)^C8110</f>
        <v/>
      </c>
      <c r="G8110">
        <f>Pref_face*(1+Pref_rate)^C8110</f>
        <v/>
      </c>
      <c r="H8110">
        <f>MAX(E8110-F8110-G8110,0)</f>
        <v/>
      </c>
      <c r="I8110">
        <f>MIN(E8110,F8110+G8110)+(1-MgmtPct)*H8110</f>
        <v/>
      </c>
      <c r="J8110">
        <f>IF(I8110/SponsorCost&gt;=RatchetTrigger,1,0)</f>
        <v/>
      </c>
      <c r="K8110">
        <f>IF(J8110=1,MgmtPctRatchet,MgmtPct)</f>
        <v/>
      </c>
      <c r="L8110">
        <f>K8110*H8110</f>
        <v/>
      </c>
      <c r="M8110">
        <f>EXP(-rf*C8110)*L8110</f>
        <v/>
      </c>
      <c r="N8110">
        <f>EXP(-rf*C8110)*E8110</f>
        <v/>
      </c>
    </row>
    <row r="8111">
      <c r="A8111" t="n">
        <v>8103</v>
      </c>
      <c r="B8111">
        <f>RAND()</f>
        <v/>
      </c>
      <c r="C8111">
        <f>IF(B8111&lt;P_3,3,IF(B8111&lt;P_3+P_4,4,5))</f>
        <v/>
      </c>
      <c r="D8111">
        <f>NORM.S.INV(RAND())</f>
        <v/>
      </c>
      <c r="E8111">
        <f>V0*EXP((rf-q_leak-0.5*sigma^2)*C8111+sigma*SQRT(C8111)*D8111)</f>
        <v/>
      </c>
      <c r="F8111">
        <f>SHL_face*(1+SHL_rate)^C8111</f>
        <v/>
      </c>
      <c r="G8111">
        <f>Pref_face*(1+Pref_rate)^C8111</f>
        <v/>
      </c>
      <c r="H8111">
        <f>MAX(E8111-F8111-G8111,0)</f>
        <v/>
      </c>
      <c r="I8111">
        <f>MIN(E8111,F8111+G8111)+(1-MgmtPct)*H8111</f>
        <v/>
      </c>
      <c r="J8111">
        <f>IF(I8111/SponsorCost&gt;=RatchetTrigger,1,0)</f>
        <v/>
      </c>
      <c r="K8111">
        <f>IF(J8111=1,MgmtPctRatchet,MgmtPct)</f>
        <v/>
      </c>
      <c r="L8111">
        <f>K8111*H8111</f>
        <v/>
      </c>
      <c r="M8111">
        <f>EXP(-rf*C8111)*L8111</f>
        <v/>
      </c>
      <c r="N8111">
        <f>EXP(-rf*C8111)*E8111</f>
        <v/>
      </c>
    </row>
    <row r="8112">
      <c r="A8112" t="n">
        <v>8104</v>
      </c>
      <c r="B8112">
        <f>RAND()</f>
        <v/>
      </c>
      <c r="C8112">
        <f>IF(B8112&lt;P_3,3,IF(B8112&lt;P_3+P_4,4,5))</f>
        <v/>
      </c>
      <c r="D8112">
        <f>NORM.S.INV(RAND())</f>
        <v/>
      </c>
      <c r="E8112">
        <f>V0*EXP((rf-q_leak-0.5*sigma^2)*C8112+sigma*SQRT(C8112)*D8112)</f>
        <v/>
      </c>
      <c r="F8112">
        <f>SHL_face*(1+SHL_rate)^C8112</f>
        <v/>
      </c>
      <c r="G8112">
        <f>Pref_face*(1+Pref_rate)^C8112</f>
        <v/>
      </c>
      <c r="H8112">
        <f>MAX(E8112-F8112-G8112,0)</f>
        <v/>
      </c>
      <c r="I8112">
        <f>MIN(E8112,F8112+G8112)+(1-MgmtPct)*H8112</f>
        <v/>
      </c>
      <c r="J8112">
        <f>IF(I8112/SponsorCost&gt;=RatchetTrigger,1,0)</f>
        <v/>
      </c>
      <c r="K8112">
        <f>IF(J8112=1,MgmtPctRatchet,MgmtPct)</f>
        <v/>
      </c>
      <c r="L8112">
        <f>K8112*H8112</f>
        <v/>
      </c>
      <c r="M8112">
        <f>EXP(-rf*C8112)*L8112</f>
        <v/>
      </c>
      <c r="N8112">
        <f>EXP(-rf*C8112)*E8112</f>
        <v/>
      </c>
    </row>
    <row r="8113">
      <c r="A8113" t="n">
        <v>8105</v>
      </c>
      <c r="B8113">
        <f>RAND()</f>
        <v/>
      </c>
      <c r="C8113">
        <f>IF(B8113&lt;P_3,3,IF(B8113&lt;P_3+P_4,4,5))</f>
        <v/>
      </c>
      <c r="D8113">
        <f>NORM.S.INV(RAND())</f>
        <v/>
      </c>
      <c r="E8113">
        <f>V0*EXP((rf-q_leak-0.5*sigma^2)*C8113+sigma*SQRT(C8113)*D8113)</f>
        <v/>
      </c>
      <c r="F8113">
        <f>SHL_face*(1+SHL_rate)^C8113</f>
        <v/>
      </c>
      <c r="G8113">
        <f>Pref_face*(1+Pref_rate)^C8113</f>
        <v/>
      </c>
      <c r="H8113">
        <f>MAX(E8113-F8113-G8113,0)</f>
        <v/>
      </c>
      <c r="I8113">
        <f>MIN(E8113,F8113+G8113)+(1-MgmtPct)*H8113</f>
        <v/>
      </c>
      <c r="J8113">
        <f>IF(I8113/SponsorCost&gt;=RatchetTrigger,1,0)</f>
        <v/>
      </c>
      <c r="K8113">
        <f>IF(J8113=1,MgmtPctRatchet,MgmtPct)</f>
        <v/>
      </c>
      <c r="L8113">
        <f>K8113*H8113</f>
        <v/>
      </c>
      <c r="M8113">
        <f>EXP(-rf*C8113)*L8113</f>
        <v/>
      </c>
      <c r="N8113">
        <f>EXP(-rf*C8113)*E8113</f>
        <v/>
      </c>
    </row>
    <row r="8114">
      <c r="A8114" t="n">
        <v>8106</v>
      </c>
      <c r="B8114">
        <f>RAND()</f>
        <v/>
      </c>
      <c r="C8114">
        <f>IF(B8114&lt;P_3,3,IF(B8114&lt;P_3+P_4,4,5))</f>
        <v/>
      </c>
      <c r="D8114">
        <f>NORM.S.INV(RAND())</f>
        <v/>
      </c>
      <c r="E8114">
        <f>V0*EXP((rf-q_leak-0.5*sigma^2)*C8114+sigma*SQRT(C8114)*D8114)</f>
        <v/>
      </c>
      <c r="F8114">
        <f>SHL_face*(1+SHL_rate)^C8114</f>
        <v/>
      </c>
      <c r="G8114">
        <f>Pref_face*(1+Pref_rate)^C8114</f>
        <v/>
      </c>
      <c r="H8114">
        <f>MAX(E8114-F8114-G8114,0)</f>
        <v/>
      </c>
      <c r="I8114">
        <f>MIN(E8114,F8114+G8114)+(1-MgmtPct)*H8114</f>
        <v/>
      </c>
      <c r="J8114">
        <f>IF(I8114/SponsorCost&gt;=RatchetTrigger,1,0)</f>
        <v/>
      </c>
      <c r="K8114">
        <f>IF(J8114=1,MgmtPctRatchet,MgmtPct)</f>
        <v/>
      </c>
      <c r="L8114">
        <f>K8114*H8114</f>
        <v/>
      </c>
      <c r="M8114">
        <f>EXP(-rf*C8114)*L8114</f>
        <v/>
      </c>
      <c r="N8114">
        <f>EXP(-rf*C8114)*E8114</f>
        <v/>
      </c>
    </row>
    <row r="8115">
      <c r="A8115" t="n">
        <v>8107</v>
      </c>
      <c r="B8115">
        <f>RAND()</f>
        <v/>
      </c>
      <c r="C8115">
        <f>IF(B8115&lt;P_3,3,IF(B8115&lt;P_3+P_4,4,5))</f>
        <v/>
      </c>
      <c r="D8115">
        <f>NORM.S.INV(RAND())</f>
        <v/>
      </c>
      <c r="E8115">
        <f>V0*EXP((rf-q_leak-0.5*sigma^2)*C8115+sigma*SQRT(C8115)*D8115)</f>
        <v/>
      </c>
      <c r="F8115">
        <f>SHL_face*(1+SHL_rate)^C8115</f>
        <v/>
      </c>
      <c r="G8115">
        <f>Pref_face*(1+Pref_rate)^C8115</f>
        <v/>
      </c>
      <c r="H8115">
        <f>MAX(E8115-F8115-G8115,0)</f>
        <v/>
      </c>
      <c r="I8115">
        <f>MIN(E8115,F8115+G8115)+(1-MgmtPct)*H8115</f>
        <v/>
      </c>
      <c r="J8115">
        <f>IF(I8115/SponsorCost&gt;=RatchetTrigger,1,0)</f>
        <v/>
      </c>
      <c r="K8115">
        <f>IF(J8115=1,MgmtPctRatchet,MgmtPct)</f>
        <v/>
      </c>
      <c r="L8115">
        <f>K8115*H8115</f>
        <v/>
      </c>
      <c r="M8115">
        <f>EXP(-rf*C8115)*L8115</f>
        <v/>
      </c>
      <c r="N8115">
        <f>EXP(-rf*C8115)*E8115</f>
        <v/>
      </c>
    </row>
    <row r="8116">
      <c r="A8116" t="n">
        <v>8108</v>
      </c>
      <c r="B8116">
        <f>RAND()</f>
        <v/>
      </c>
      <c r="C8116">
        <f>IF(B8116&lt;P_3,3,IF(B8116&lt;P_3+P_4,4,5))</f>
        <v/>
      </c>
      <c r="D8116">
        <f>NORM.S.INV(RAND())</f>
        <v/>
      </c>
      <c r="E8116">
        <f>V0*EXP((rf-q_leak-0.5*sigma^2)*C8116+sigma*SQRT(C8116)*D8116)</f>
        <v/>
      </c>
      <c r="F8116">
        <f>SHL_face*(1+SHL_rate)^C8116</f>
        <v/>
      </c>
      <c r="G8116">
        <f>Pref_face*(1+Pref_rate)^C8116</f>
        <v/>
      </c>
      <c r="H8116">
        <f>MAX(E8116-F8116-G8116,0)</f>
        <v/>
      </c>
      <c r="I8116">
        <f>MIN(E8116,F8116+G8116)+(1-MgmtPct)*H8116</f>
        <v/>
      </c>
      <c r="J8116">
        <f>IF(I8116/SponsorCost&gt;=RatchetTrigger,1,0)</f>
        <v/>
      </c>
      <c r="K8116">
        <f>IF(J8116=1,MgmtPctRatchet,MgmtPct)</f>
        <v/>
      </c>
      <c r="L8116">
        <f>K8116*H8116</f>
        <v/>
      </c>
      <c r="M8116">
        <f>EXP(-rf*C8116)*L8116</f>
        <v/>
      </c>
      <c r="N8116">
        <f>EXP(-rf*C8116)*E8116</f>
        <v/>
      </c>
    </row>
    <row r="8117">
      <c r="A8117" t="n">
        <v>8109</v>
      </c>
      <c r="B8117">
        <f>RAND()</f>
        <v/>
      </c>
      <c r="C8117">
        <f>IF(B8117&lt;P_3,3,IF(B8117&lt;P_3+P_4,4,5))</f>
        <v/>
      </c>
      <c r="D8117">
        <f>NORM.S.INV(RAND())</f>
        <v/>
      </c>
      <c r="E8117">
        <f>V0*EXP((rf-q_leak-0.5*sigma^2)*C8117+sigma*SQRT(C8117)*D8117)</f>
        <v/>
      </c>
      <c r="F8117">
        <f>SHL_face*(1+SHL_rate)^C8117</f>
        <v/>
      </c>
      <c r="G8117">
        <f>Pref_face*(1+Pref_rate)^C8117</f>
        <v/>
      </c>
      <c r="H8117">
        <f>MAX(E8117-F8117-G8117,0)</f>
        <v/>
      </c>
      <c r="I8117">
        <f>MIN(E8117,F8117+G8117)+(1-MgmtPct)*H8117</f>
        <v/>
      </c>
      <c r="J8117">
        <f>IF(I8117/SponsorCost&gt;=RatchetTrigger,1,0)</f>
        <v/>
      </c>
      <c r="K8117">
        <f>IF(J8117=1,MgmtPctRatchet,MgmtPct)</f>
        <v/>
      </c>
      <c r="L8117">
        <f>K8117*H8117</f>
        <v/>
      </c>
      <c r="M8117">
        <f>EXP(-rf*C8117)*L8117</f>
        <v/>
      </c>
      <c r="N8117">
        <f>EXP(-rf*C8117)*E8117</f>
        <v/>
      </c>
    </row>
    <row r="8118">
      <c r="A8118" t="n">
        <v>8110</v>
      </c>
      <c r="B8118">
        <f>RAND()</f>
        <v/>
      </c>
      <c r="C8118">
        <f>IF(B8118&lt;P_3,3,IF(B8118&lt;P_3+P_4,4,5))</f>
        <v/>
      </c>
      <c r="D8118">
        <f>NORM.S.INV(RAND())</f>
        <v/>
      </c>
      <c r="E8118">
        <f>V0*EXP((rf-q_leak-0.5*sigma^2)*C8118+sigma*SQRT(C8118)*D8118)</f>
        <v/>
      </c>
      <c r="F8118">
        <f>SHL_face*(1+SHL_rate)^C8118</f>
        <v/>
      </c>
      <c r="G8118">
        <f>Pref_face*(1+Pref_rate)^C8118</f>
        <v/>
      </c>
      <c r="H8118">
        <f>MAX(E8118-F8118-G8118,0)</f>
        <v/>
      </c>
      <c r="I8118">
        <f>MIN(E8118,F8118+G8118)+(1-MgmtPct)*H8118</f>
        <v/>
      </c>
      <c r="J8118">
        <f>IF(I8118/SponsorCost&gt;=RatchetTrigger,1,0)</f>
        <v/>
      </c>
      <c r="K8118">
        <f>IF(J8118=1,MgmtPctRatchet,MgmtPct)</f>
        <v/>
      </c>
      <c r="L8118">
        <f>K8118*H8118</f>
        <v/>
      </c>
      <c r="M8118">
        <f>EXP(-rf*C8118)*L8118</f>
        <v/>
      </c>
      <c r="N8118">
        <f>EXP(-rf*C8118)*E8118</f>
        <v/>
      </c>
    </row>
    <row r="8119">
      <c r="A8119" t="n">
        <v>8111</v>
      </c>
      <c r="B8119">
        <f>RAND()</f>
        <v/>
      </c>
      <c r="C8119">
        <f>IF(B8119&lt;P_3,3,IF(B8119&lt;P_3+P_4,4,5))</f>
        <v/>
      </c>
      <c r="D8119">
        <f>NORM.S.INV(RAND())</f>
        <v/>
      </c>
      <c r="E8119">
        <f>V0*EXP((rf-q_leak-0.5*sigma^2)*C8119+sigma*SQRT(C8119)*D8119)</f>
        <v/>
      </c>
      <c r="F8119">
        <f>SHL_face*(1+SHL_rate)^C8119</f>
        <v/>
      </c>
      <c r="G8119">
        <f>Pref_face*(1+Pref_rate)^C8119</f>
        <v/>
      </c>
      <c r="H8119">
        <f>MAX(E8119-F8119-G8119,0)</f>
        <v/>
      </c>
      <c r="I8119">
        <f>MIN(E8119,F8119+G8119)+(1-MgmtPct)*H8119</f>
        <v/>
      </c>
      <c r="J8119">
        <f>IF(I8119/SponsorCost&gt;=RatchetTrigger,1,0)</f>
        <v/>
      </c>
      <c r="K8119">
        <f>IF(J8119=1,MgmtPctRatchet,MgmtPct)</f>
        <v/>
      </c>
      <c r="L8119">
        <f>K8119*H8119</f>
        <v/>
      </c>
      <c r="M8119">
        <f>EXP(-rf*C8119)*L8119</f>
        <v/>
      </c>
      <c r="N8119">
        <f>EXP(-rf*C8119)*E8119</f>
        <v/>
      </c>
    </row>
    <row r="8120">
      <c r="A8120" t="n">
        <v>8112</v>
      </c>
      <c r="B8120">
        <f>RAND()</f>
        <v/>
      </c>
      <c r="C8120">
        <f>IF(B8120&lt;P_3,3,IF(B8120&lt;P_3+P_4,4,5))</f>
        <v/>
      </c>
      <c r="D8120">
        <f>NORM.S.INV(RAND())</f>
        <v/>
      </c>
      <c r="E8120">
        <f>V0*EXP((rf-q_leak-0.5*sigma^2)*C8120+sigma*SQRT(C8120)*D8120)</f>
        <v/>
      </c>
      <c r="F8120">
        <f>SHL_face*(1+SHL_rate)^C8120</f>
        <v/>
      </c>
      <c r="G8120">
        <f>Pref_face*(1+Pref_rate)^C8120</f>
        <v/>
      </c>
      <c r="H8120">
        <f>MAX(E8120-F8120-G8120,0)</f>
        <v/>
      </c>
      <c r="I8120">
        <f>MIN(E8120,F8120+G8120)+(1-MgmtPct)*H8120</f>
        <v/>
      </c>
      <c r="J8120">
        <f>IF(I8120/SponsorCost&gt;=RatchetTrigger,1,0)</f>
        <v/>
      </c>
      <c r="K8120">
        <f>IF(J8120=1,MgmtPctRatchet,MgmtPct)</f>
        <v/>
      </c>
      <c r="L8120">
        <f>K8120*H8120</f>
        <v/>
      </c>
      <c r="M8120">
        <f>EXP(-rf*C8120)*L8120</f>
        <v/>
      </c>
      <c r="N8120">
        <f>EXP(-rf*C8120)*E8120</f>
        <v/>
      </c>
    </row>
    <row r="8121">
      <c r="A8121" t="n">
        <v>8113</v>
      </c>
      <c r="B8121">
        <f>RAND()</f>
        <v/>
      </c>
      <c r="C8121">
        <f>IF(B8121&lt;P_3,3,IF(B8121&lt;P_3+P_4,4,5))</f>
        <v/>
      </c>
      <c r="D8121">
        <f>NORM.S.INV(RAND())</f>
        <v/>
      </c>
      <c r="E8121">
        <f>V0*EXP((rf-q_leak-0.5*sigma^2)*C8121+sigma*SQRT(C8121)*D8121)</f>
        <v/>
      </c>
      <c r="F8121">
        <f>SHL_face*(1+SHL_rate)^C8121</f>
        <v/>
      </c>
      <c r="G8121">
        <f>Pref_face*(1+Pref_rate)^C8121</f>
        <v/>
      </c>
      <c r="H8121">
        <f>MAX(E8121-F8121-G8121,0)</f>
        <v/>
      </c>
      <c r="I8121">
        <f>MIN(E8121,F8121+G8121)+(1-MgmtPct)*H8121</f>
        <v/>
      </c>
      <c r="J8121">
        <f>IF(I8121/SponsorCost&gt;=RatchetTrigger,1,0)</f>
        <v/>
      </c>
      <c r="K8121">
        <f>IF(J8121=1,MgmtPctRatchet,MgmtPct)</f>
        <v/>
      </c>
      <c r="L8121">
        <f>K8121*H8121</f>
        <v/>
      </c>
      <c r="M8121">
        <f>EXP(-rf*C8121)*L8121</f>
        <v/>
      </c>
      <c r="N8121">
        <f>EXP(-rf*C8121)*E8121</f>
        <v/>
      </c>
    </row>
    <row r="8122">
      <c r="A8122" t="n">
        <v>8114</v>
      </c>
      <c r="B8122">
        <f>RAND()</f>
        <v/>
      </c>
      <c r="C8122">
        <f>IF(B8122&lt;P_3,3,IF(B8122&lt;P_3+P_4,4,5))</f>
        <v/>
      </c>
      <c r="D8122">
        <f>NORM.S.INV(RAND())</f>
        <v/>
      </c>
      <c r="E8122">
        <f>V0*EXP((rf-q_leak-0.5*sigma^2)*C8122+sigma*SQRT(C8122)*D8122)</f>
        <v/>
      </c>
      <c r="F8122">
        <f>SHL_face*(1+SHL_rate)^C8122</f>
        <v/>
      </c>
      <c r="G8122">
        <f>Pref_face*(1+Pref_rate)^C8122</f>
        <v/>
      </c>
      <c r="H8122">
        <f>MAX(E8122-F8122-G8122,0)</f>
        <v/>
      </c>
      <c r="I8122">
        <f>MIN(E8122,F8122+G8122)+(1-MgmtPct)*H8122</f>
        <v/>
      </c>
      <c r="J8122">
        <f>IF(I8122/SponsorCost&gt;=RatchetTrigger,1,0)</f>
        <v/>
      </c>
      <c r="K8122">
        <f>IF(J8122=1,MgmtPctRatchet,MgmtPct)</f>
        <v/>
      </c>
      <c r="L8122">
        <f>K8122*H8122</f>
        <v/>
      </c>
      <c r="M8122">
        <f>EXP(-rf*C8122)*L8122</f>
        <v/>
      </c>
      <c r="N8122">
        <f>EXP(-rf*C8122)*E8122</f>
        <v/>
      </c>
    </row>
    <row r="8123">
      <c r="A8123" t="n">
        <v>8115</v>
      </c>
      <c r="B8123">
        <f>RAND()</f>
        <v/>
      </c>
      <c r="C8123">
        <f>IF(B8123&lt;P_3,3,IF(B8123&lt;P_3+P_4,4,5))</f>
        <v/>
      </c>
      <c r="D8123">
        <f>NORM.S.INV(RAND())</f>
        <v/>
      </c>
      <c r="E8123">
        <f>V0*EXP((rf-q_leak-0.5*sigma^2)*C8123+sigma*SQRT(C8123)*D8123)</f>
        <v/>
      </c>
      <c r="F8123">
        <f>SHL_face*(1+SHL_rate)^C8123</f>
        <v/>
      </c>
      <c r="G8123">
        <f>Pref_face*(1+Pref_rate)^C8123</f>
        <v/>
      </c>
      <c r="H8123">
        <f>MAX(E8123-F8123-G8123,0)</f>
        <v/>
      </c>
      <c r="I8123">
        <f>MIN(E8123,F8123+G8123)+(1-MgmtPct)*H8123</f>
        <v/>
      </c>
      <c r="J8123">
        <f>IF(I8123/SponsorCost&gt;=RatchetTrigger,1,0)</f>
        <v/>
      </c>
      <c r="K8123">
        <f>IF(J8123=1,MgmtPctRatchet,MgmtPct)</f>
        <v/>
      </c>
      <c r="L8123">
        <f>K8123*H8123</f>
        <v/>
      </c>
      <c r="M8123">
        <f>EXP(-rf*C8123)*L8123</f>
        <v/>
      </c>
      <c r="N8123">
        <f>EXP(-rf*C8123)*E8123</f>
        <v/>
      </c>
    </row>
    <row r="8124">
      <c r="A8124" t="n">
        <v>8116</v>
      </c>
      <c r="B8124">
        <f>RAND()</f>
        <v/>
      </c>
      <c r="C8124">
        <f>IF(B8124&lt;P_3,3,IF(B8124&lt;P_3+P_4,4,5))</f>
        <v/>
      </c>
      <c r="D8124">
        <f>NORM.S.INV(RAND())</f>
        <v/>
      </c>
      <c r="E8124">
        <f>V0*EXP((rf-q_leak-0.5*sigma^2)*C8124+sigma*SQRT(C8124)*D8124)</f>
        <v/>
      </c>
      <c r="F8124">
        <f>SHL_face*(1+SHL_rate)^C8124</f>
        <v/>
      </c>
      <c r="G8124">
        <f>Pref_face*(1+Pref_rate)^C8124</f>
        <v/>
      </c>
      <c r="H8124">
        <f>MAX(E8124-F8124-G8124,0)</f>
        <v/>
      </c>
      <c r="I8124">
        <f>MIN(E8124,F8124+G8124)+(1-MgmtPct)*H8124</f>
        <v/>
      </c>
      <c r="J8124">
        <f>IF(I8124/SponsorCost&gt;=RatchetTrigger,1,0)</f>
        <v/>
      </c>
      <c r="K8124">
        <f>IF(J8124=1,MgmtPctRatchet,MgmtPct)</f>
        <v/>
      </c>
      <c r="L8124">
        <f>K8124*H8124</f>
        <v/>
      </c>
      <c r="M8124">
        <f>EXP(-rf*C8124)*L8124</f>
        <v/>
      </c>
      <c r="N8124">
        <f>EXP(-rf*C8124)*E8124</f>
        <v/>
      </c>
    </row>
    <row r="8125">
      <c r="A8125" t="n">
        <v>8117</v>
      </c>
      <c r="B8125">
        <f>RAND()</f>
        <v/>
      </c>
      <c r="C8125">
        <f>IF(B8125&lt;P_3,3,IF(B8125&lt;P_3+P_4,4,5))</f>
        <v/>
      </c>
      <c r="D8125">
        <f>NORM.S.INV(RAND())</f>
        <v/>
      </c>
      <c r="E8125">
        <f>V0*EXP((rf-q_leak-0.5*sigma^2)*C8125+sigma*SQRT(C8125)*D8125)</f>
        <v/>
      </c>
      <c r="F8125">
        <f>SHL_face*(1+SHL_rate)^C8125</f>
        <v/>
      </c>
      <c r="G8125">
        <f>Pref_face*(1+Pref_rate)^C8125</f>
        <v/>
      </c>
      <c r="H8125">
        <f>MAX(E8125-F8125-G8125,0)</f>
        <v/>
      </c>
      <c r="I8125">
        <f>MIN(E8125,F8125+G8125)+(1-MgmtPct)*H8125</f>
        <v/>
      </c>
      <c r="J8125">
        <f>IF(I8125/SponsorCost&gt;=RatchetTrigger,1,0)</f>
        <v/>
      </c>
      <c r="K8125">
        <f>IF(J8125=1,MgmtPctRatchet,MgmtPct)</f>
        <v/>
      </c>
      <c r="L8125">
        <f>K8125*H8125</f>
        <v/>
      </c>
      <c r="M8125">
        <f>EXP(-rf*C8125)*L8125</f>
        <v/>
      </c>
      <c r="N8125">
        <f>EXP(-rf*C8125)*E8125</f>
        <v/>
      </c>
    </row>
    <row r="8126">
      <c r="A8126" t="n">
        <v>8118</v>
      </c>
      <c r="B8126">
        <f>RAND()</f>
        <v/>
      </c>
      <c r="C8126">
        <f>IF(B8126&lt;P_3,3,IF(B8126&lt;P_3+P_4,4,5))</f>
        <v/>
      </c>
      <c r="D8126">
        <f>NORM.S.INV(RAND())</f>
        <v/>
      </c>
      <c r="E8126">
        <f>V0*EXP((rf-q_leak-0.5*sigma^2)*C8126+sigma*SQRT(C8126)*D8126)</f>
        <v/>
      </c>
      <c r="F8126">
        <f>SHL_face*(1+SHL_rate)^C8126</f>
        <v/>
      </c>
      <c r="G8126">
        <f>Pref_face*(1+Pref_rate)^C8126</f>
        <v/>
      </c>
      <c r="H8126">
        <f>MAX(E8126-F8126-G8126,0)</f>
        <v/>
      </c>
      <c r="I8126">
        <f>MIN(E8126,F8126+G8126)+(1-MgmtPct)*H8126</f>
        <v/>
      </c>
      <c r="J8126">
        <f>IF(I8126/SponsorCost&gt;=RatchetTrigger,1,0)</f>
        <v/>
      </c>
      <c r="K8126">
        <f>IF(J8126=1,MgmtPctRatchet,MgmtPct)</f>
        <v/>
      </c>
      <c r="L8126">
        <f>K8126*H8126</f>
        <v/>
      </c>
      <c r="M8126">
        <f>EXP(-rf*C8126)*L8126</f>
        <v/>
      </c>
      <c r="N8126">
        <f>EXP(-rf*C8126)*E8126</f>
        <v/>
      </c>
    </row>
    <row r="8127">
      <c r="A8127" t="n">
        <v>8119</v>
      </c>
      <c r="B8127">
        <f>RAND()</f>
        <v/>
      </c>
      <c r="C8127">
        <f>IF(B8127&lt;P_3,3,IF(B8127&lt;P_3+P_4,4,5))</f>
        <v/>
      </c>
      <c r="D8127">
        <f>NORM.S.INV(RAND())</f>
        <v/>
      </c>
      <c r="E8127">
        <f>V0*EXP((rf-q_leak-0.5*sigma^2)*C8127+sigma*SQRT(C8127)*D8127)</f>
        <v/>
      </c>
      <c r="F8127">
        <f>SHL_face*(1+SHL_rate)^C8127</f>
        <v/>
      </c>
      <c r="G8127">
        <f>Pref_face*(1+Pref_rate)^C8127</f>
        <v/>
      </c>
      <c r="H8127">
        <f>MAX(E8127-F8127-G8127,0)</f>
        <v/>
      </c>
      <c r="I8127">
        <f>MIN(E8127,F8127+G8127)+(1-MgmtPct)*H8127</f>
        <v/>
      </c>
      <c r="J8127">
        <f>IF(I8127/SponsorCost&gt;=RatchetTrigger,1,0)</f>
        <v/>
      </c>
      <c r="K8127">
        <f>IF(J8127=1,MgmtPctRatchet,MgmtPct)</f>
        <v/>
      </c>
      <c r="L8127">
        <f>K8127*H8127</f>
        <v/>
      </c>
      <c r="M8127">
        <f>EXP(-rf*C8127)*L8127</f>
        <v/>
      </c>
      <c r="N8127">
        <f>EXP(-rf*C8127)*E8127</f>
        <v/>
      </c>
    </row>
    <row r="8128">
      <c r="A8128" t="n">
        <v>8120</v>
      </c>
      <c r="B8128">
        <f>RAND()</f>
        <v/>
      </c>
      <c r="C8128">
        <f>IF(B8128&lt;P_3,3,IF(B8128&lt;P_3+P_4,4,5))</f>
        <v/>
      </c>
      <c r="D8128">
        <f>NORM.S.INV(RAND())</f>
        <v/>
      </c>
      <c r="E8128">
        <f>V0*EXP((rf-q_leak-0.5*sigma^2)*C8128+sigma*SQRT(C8128)*D8128)</f>
        <v/>
      </c>
      <c r="F8128">
        <f>SHL_face*(1+SHL_rate)^C8128</f>
        <v/>
      </c>
      <c r="G8128">
        <f>Pref_face*(1+Pref_rate)^C8128</f>
        <v/>
      </c>
      <c r="H8128">
        <f>MAX(E8128-F8128-G8128,0)</f>
        <v/>
      </c>
      <c r="I8128">
        <f>MIN(E8128,F8128+G8128)+(1-MgmtPct)*H8128</f>
        <v/>
      </c>
      <c r="J8128">
        <f>IF(I8128/SponsorCost&gt;=RatchetTrigger,1,0)</f>
        <v/>
      </c>
      <c r="K8128">
        <f>IF(J8128=1,MgmtPctRatchet,MgmtPct)</f>
        <v/>
      </c>
      <c r="L8128">
        <f>K8128*H8128</f>
        <v/>
      </c>
      <c r="M8128">
        <f>EXP(-rf*C8128)*L8128</f>
        <v/>
      </c>
      <c r="N8128">
        <f>EXP(-rf*C8128)*E8128</f>
        <v/>
      </c>
    </row>
    <row r="8129">
      <c r="A8129" t="n">
        <v>8121</v>
      </c>
      <c r="B8129">
        <f>RAND()</f>
        <v/>
      </c>
      <c r="C8129">
        <f>IF(B8129&lt;P_3,3,IF(B8129&lt;P_3+P_4,4,5))</f>
        <v/>
      </c>
      <c r="D8129">
        <f>NORM.S.INV(RAND())</f>
        <v/>
      </c>
      <c r="E8129">
        <f>V0*EXP((rf-q_leak-0.5*sigma^2)*C8129+sigma*SQRT(C8129)*D8129)</f>
        <v/>
      </c>
      <c r="F8129">
        <f>SHL_face*(1+SHL_rate)^C8129</f>
        <v/>
      </c>
      <c r="G8129">
        <f>Pref_face*(1+Pref_rate)^C8129</f>
        <v/>
      </c>
      <c r="H8129">
        <f>MAX(E8129-F8129-G8129,0)</f>
        <v/>
      </c>
      <c r="I8129">
        <f>MIN(E8129,F8129+G8129)+(1-MgmtPct)*H8129</f>
        <v/>
      </c>
      <c r="J8129">
        <f>IF(I8129/SponsorCost&gt;=RatchetTrigger,1,0)</f>
        <v/>
      </c>
      <c r="K8129">
        <f>IF(J8129=1,MgmtPctRatchet,MgmtPct)</f>
        <v/>
      </c>
      <c r="L8129">
        <f>K8129*H8129</f>
        <v/>
      </c>
      <c r="M8129">
        <f>EXP(-rf*C8129)*L8129</f>
        <v/>
      </c>
      <c r="N8129">
        <f>EXP(-rf*C8129)*E8129</f>
        <v/>
      </c>
    </row>
    <row r="8130">
      <c r="A8130" t="n">
        <v>8122</v>
      </c>
      <c r="B8130">
        <f>RAND()</f>
        <v/>
      </c>
      <c r="C8130">
        <f>IF(B8130&lt;P_3,3,IF(B8130&lt;P_3+P_4,4,5))</f>
        <v/>
      </c>
      <c r="D8130">
        <f>NORM.S.INV(RAND())</f>
        <v/>
      </c>
      <c r="E8130">
        <f>V0*EXP((rf-q_leak-0.5*sigma^2)*C8130+sigma*SQRT(C8130)*D8130)</f>
        <v/>
      </c>
      <c r="F8130">
        <f>SHL_face*(1+SHL_rate)^C8130</f>
        <v/>
      </c>
      <c r="G8130">
        <f>Pref_face*(1+Pref_rate)^C8130</f>
        <v/>
      </c>
      <c r="H8130">
        <f>MAX(E8130-F8130-G8130,0)</f>
        <v/>
      </c>
      <c r="I8130">
        <f>MIN(E8130,F8130+G8130)+(1-MgmtPct)*H8130</f>
        <v/>
      </c>
      <c r="J8130">
        <f>IF(I8130/SponsorCost&gt;=RatchetTrigger,1,0)</f>
        <v/>
      </c>
      <c r="K8130">
        <f>IF(J8130=1,MgmtPctRatchet,MgmtPct)</f>
        <v/>
      </c>
      <c r="L8130">
        <f>K8130*H8130</f>
        <v/>
      </c>
      <c r="M8130">
        <f>EXP(-rf*C8130)*L8130</f>
        <v/>
      </c>
      <c r="N8130">
        <f>EXP(-rf*C8130)*E8130</f>
        <v/>
      </c>
    </row>
    <row r="8131">
      <c r="A8131" t="n">
        <v>8123</v>
      </c>
      <c r="B8131">
        <f>RAND()</f>
        <v/>
      </c>
      <c r="C8131">
        <f>IF(B8131&lt;P_3,3,IF(B8131&lt;P_3+P_4,4,5))</f>
        <v/>
      </c>
      <c r="D8131">
        <f>NORM.S.INV(RAND())</f>
        <v/>
      </c>
      <c r="E8131">
        <f>V0*EXP((rf-q_leak-0.5*sigma^2)*C8131+sigma*SQRT(C8131)*D8131)</f>
        <v/>
      </c>
      <c r="F8131">
        <f>SHL_face*(1+SHL_rate)^C8131</f>
        <v/>
      </c>
      <c r="G8131">
        <f>Pref_face*(1+Pref_rate)^C8131</f>
        <v/>
      </c>
      <c r="H8131">
        <f>MAX(E8131-F8131-G8131,0)</f>
        <v/>
      </c>
      <c r="I8131">
        <f>MIN(E8131,F8131+G8131)+(1-MgmtPct)*H8131</f>
        <v/>
      </c>
      <c r="J8131">
        <f>IF(I8131/SponsorCost&gt;=RatchetTrigger,1,0)</f>
        <v/>
      </c>
      <c r="K8131">
        <f>IF(J8131=1,MgmtPctRatchet,MgmtPct)</f>
        <v/>
      </c>
      <c r="L8131">
        <f>K8131*H8131</f>
        <v/>
      </c>
      <c r="M8131">
        <f>EXP(-rf*C8131)*L8131</f>
        <v/>
      </c>
      <c r="N8131">
        <f>EXP(-rf*C8131)*E8131</f>
        <v/>
      </c>
    </row>
    <row r="8132">
      <c r="A8132" t="n">
        <v>8124</v>
      </c>
      <c r="B8132">
        <f>RAND()</f>
        <v/>
      </c>
      <c r="C8132">
        <f>IF(B8132&lt;P_3,3,IF(B8132&lt;P_3+P_4,4,5))</f>
        <v/>
      </c>
      <c r="D8132">
        <f>NORM.S.INV(RAND())</f>
        <v/>
      </c>
      <c r="E8132">
        <f>V0*EXP((rf-q_leak-0.5*sigma^2)*C8132+sigma*SQRT(C8132)*D8132)</f>
        <v/>
      </c>
      <c r="F8132">
        <f>SHL_face*(1+SHL_rate)^C8132</f>
        <v/>
      </c>
      <c r="G8132">
        <f>Pref_face*(1+Pref_rate)^C8132</f>
        <v/>
      </c>
      <c r="H8132">
        <f>MAX(E8132-F8132-G8132,0)</f>
        <v/>
      </c>
      <c r="I8132">
        <f>MIN(E8132,F8132+G8132)+(1-MgmtPct)*H8132</f>
        <v/>
      </c>
      <c r="J8132">
        <f>IF(I8132/SponsorCost&gt;=RatchetTrigger,1,0)</f>
        <v/>
      </c>
      <c r="K8132">
        <f>IF(J8132=1,MgmtPctRatchet,MgmtPct)</f>
        <v/>
      </c>
      <c r="L8132">
        <f>K8132*H8132</f>
        <v/>
      </c>
      <c r="M8132">
        <f>EXP(-rf*C8132)*L8132</f>
        <v/>
      </c>
      <c r="N8132">
        <f>EXP(-rf*C8132)*E8132</f>
        <v/>
      </c>
    </row>
    <row r="8133">
      <c r="A8133" t="n">
        <v>8125</v>
      </c>
      <c r="B8133">
        <f>RAND()</f>
        <v/>
      </c>
      <c r="C8133">
        <f>IF(B8133&lt;P_3,3,IF(B8133&lt;P_3+P_4,4,5))</f>
        <v/>
      </c>
      <c r="D8133">
        <f>NORM.S.INV(RAND())</f>
        <v/>
      </c>
      <c r="E8133">
        <f>V0*EXP((rf-q_leak-0.5*sigma^2)*C8133+sigma*SQRT(C8133)*D8133)</f>
        <v/>
      </c>
      <c r="F8133">
        <f>SHL_face*(1+SHL_rate)^C8133</f>
        <v/>
      </c>
      <c r="G8133">
        <f>Pref_face*(1+Pref_rate)^C8133</f>
        <v/>
      </c>
      <c r="H8133">
        <f>MAX(E8133-F8133-G8133,0)</f>
        <v/>
      </c>
      <c r="I8133">
        <f>MIN(E8133,F8133+G8133)+(1-MgmtPct)*H8133</f>
        <v/>
      </c>
      <c r="J8133">
        <f>IF(I8133/SponsorCost&gt;=RatchetTrigger,1,0)</f>
        <v/>
      </c>
      <c r="K8133">
        <f>IF(J8133=1,MgmtPctRatchet,MgmtPct)</f>
        <v/>
      </c>
      <c r="L8133">
        <f>K8133*H8133</f>
        <v/>
      </c>
      <c r="M8133">
        <f>EXP(-rf*C8133)*L8133</f>
        <v/>
      </c>
      <c r="N8133">
        <f>EXP(-rf*C8133)*E8133</f>
        <v/>
      </c>
    </row>
    <row r="8134">
      <c r="A8134" t="n">
        <v>8126</v>
      </c>
      <c r="B8134">
        <f>RAND()</f>
        <v/>
      </c>
      <c r="C8134">
        <f>IF(B8134&lt;P_3,3,IF(B8134&lt;P_3+P_4,4,5))</f>
        <v/>
      </c>
      <c r="D8134">
        <f>NORM.S.INV(RAND())</f>
        <v/>
      </c>
      <c r="E8134">
        <f>V0*EXP((rf-q_leak-0.5*sigma^2)*C8134+sigma*SQRT(C8134)*D8134)</f>
        <v/>
      </c>
      <c r="F8134">
        <f>SHL_face*(1+SHL_rate)^C8134</f>
        <v/>
      </c>
      <c r="G8134">
        <f>Pref_face*(1+Pref_rate)^C8134</f>
        <v/>
      </c>
      <c r="H8134">
        <f>MAX(E8134-F8134-G8134,0)</f>
        <v/>
      </c>
      <c r="I8134">
        <f>MIN(E8134,F8134+G8134)+(1-MgmtPct)*H8134</f>
        <v/>
      </c>
      <c r="J8134">
        <f>IF(I8134/SponsorCost&gt;=RatchetTrigger,1,0)</f>
        <v/>
      </c>
      <c r="K8134">
        <f>IF(J8134=1,MgmtPctRatchet,MgmtPct)</f>
        <v/>
      </c>
      <c r="L8134">
        <f>K8134*H8134</f>
        <v/>
      </c>
      <c r="M8134">
        <f>EXP(-rf*C8134)*L8134</f>
        <v/>
      </c>
      <c r="N8134">
        <f>EXP(-rf*C8134)*E8134</f>
        <v/>
      </c>
    </row>
    <row r="8135">
      <c r="A8135" t="n">
        <v>8127</v>
      </c>
      <c r="B8135">
        <f>RAND()</f>
        <v/>
      </c>
      <c r="C8135">
        <f>IF(B8135&lt;P_3,3,IF(B8135&lt;P_3+P_4,4,5))</f>
        <v/>
      </c>
      <c r="D8135">
        <f>NORM.S.INV(RAND())</f>
        <v/>
      </c>
      <c r="E8135">
        <f>V0*EXP((rf-q_leak-0.5*sigma^2)*C8135+sigma*SQRT(C8135)*D8135)</f>
        <v/>
      </c>
      <c r="F8135">
        <f>SHL_face*(1+SHL_rate)^C8135</f>
        <v/>
      </c>
      <c r="G8135">
        <f>Pref_face*(1+Pref_rate)^C8135</f>
        <v/>
      </c>
      <c r="H8135">
        <f>MAX(E8135-F8135-G8135,0)</f>
        <v/>
      </c>
      <c r="I8135">
        <f>MIN(E8135,F8135+G8135)+(1-MgmtPct)*H8135</f>
        <v/>
      </c>
      <c r="J8135">
        <f>IF(I8135/SponsorCost&gt;=RatchetTrigger,1,0)</f>
        <v/>
      </c>
      <c r="K8135">
        <f>IF(J8135=1,MgmtPctRatchet,MgmtPct)</f>
        <v/>
      </c>
      <c r="L8135">
        <f>K8135*H8135</f>
        <v/>
      </c>
      <c r="M8135">
        <f>EXP(-rf*C8135)*L8135</f>
        <v/>
      </c>
      <c r="N8135">
        <f>EXP(-rf*C8135)*E8135</f>
        <v/>
      </c>
    </row>
    <row r="8136">
      <c r="A8136" t="n">
        <v>8128</v>
      </c>
      <c r="B8136">
        <f>RAND()</f>
        <v/>
      </c>
      <c r="C8136">
        <f>IF(B8136&lt;P_3,3,IF(B8136&lt;P_3+P_4,4,5))</f>
        <v/>
      </c>
      <c r="D8136">
        <f>NORM.S.INV(RAND())</f>
        <v/>
      </c>
      <c r="E8136">
        <f>V0*EXP((rf-q_leak-0.5*sigma^2)*C8136+sigma*SQRT(C8136)*D8136)</f>
        <v/>
      </c>
      <c r="F8136">
        <f>SHL_face*(1+SHL_rate)^C8136</f>
        <v/>
      </c>
      <c r="G8136">
        <f>Pref_face*(1+Pref_rate)^C8136</f>
        <v/>
      </c>
      <c r="H8136">
        <f>MAX(E8136-F8136-G8136,0)</f>
        <v/>
      </c>
      <c r="I8136">
        <f>MIN(E8136,F8136+G8136)+(1-MgmtPct)*H8136</f>
        <v/>
      </c>
      <c r="J8136">
        <f>IF(I8136/SponsorCost&gt;=RatchetTrigger,1,0)</f>
        <v/>
      </c>
      <c r="K8136">
        <f>IF(J8136=1,MgmtPctRatchet,MgmtPct)</f>
        <v/>
      </c>
      <c r="L8136">
        <f>K8136*H8136</f>
        <v/>
      </c>
      <c r="M8136">
        <f>EXP(-rf*C8136)*L8136</f>
        <v/>
      </c>
      <c r="N8136">
        <f>EXP(-rf*C8136)*E8136</f>
        <v/>
      </c>
    </row>
    <row r="8137">
      <c r="A8137" t="n">
        <v>8129</v>
      </c>
      <c r="B8137">
        <f>RAND()</f>
        <v/>
      </c>
      <c r="C8137">
        <f>IF(B8137&lt;P_3,3,IF(B8137&lt;P_3+P_4,4,5))</f>
        <v/>
      </c>
      <c r="D8137">
        <f>NORM.S.INV(RAND())</f>
        <v/>
      </c>
      <c r="E8137">
        <f>V0*EXP((rf-q_leak-0.5*sigma^2)*C8137+sigma*SQRT(C8137)*D8137)</f>
        <v/>
      </c>
      <c r="F8137">
        <f>SHL_face*(1+SHL_rate)^C8137</f>
        <v/>
      </c>
      <c r="G8137">
        <f>Pref_face*(1+Pref_rate)^C8137</f>
        <v/>
      </c>
      <c r="H8137">
        <f>MAX(E8137-F8137-G8137,0)</f>
        <v/>
      </c>
      <c r="I8137">
        <f>MIN(E8137,F8137+G8137)+(1-MgmtPct)*H8137</f>
        <v/>
      </c>
      <c r="J8137">
        <f>IF(I8137/SponsorCost&gt;=RatchetTrigger,1,0)</f>
        <v/>
      </c>
      <c r="K8137">
        <f>IF(J8137=1,MgmtPctRatchet,MgmtPct)</f>
        <v/>
      </c>
      <c r="L8137">
        <f>K8137*H8137</f>
        <v/>
      </c>
      <c r="M8137">
        <f>EXP(-rf*C8137)*L8137</f>
        <v/>
      </c>
      <c r="N8137">
        <f>EXP(-rf*C8137)*E8137</f>
        <v/>
      </c>
    </row>
    <row r="8138">
      <c r="A8138" t="n">
        <v>8130</v>
      </c>
      <c r="B8138">
        <f>RAND()</f>
        <v/>
      </c>
      <c r="C8138">
        <f>IF(B8138&lt;P_3,3,IF(B8138&lt;P_3+P_4,4,5))</f>
        <v/>
      </c>
      <c r="D8138">
        <f>NORM.S.INV(RAND())</f>
        <v/>
      </c>
      <c r="E8138">
        <f>V0*EXP((rf-q_leak-0.5*sigma^2)*C8138+sigma*SQRT(C8138)*D8138)</f>
        <v/>
      </c>
      <c r="F8138">
        <f>SHL_face*(1+SHL_rate)^C8138</f>
        <v/>
      </c>
      <c r="G8138">
        <f>Pref_face*(1+Pref_rate)^C8138</f>
        <v/>
      </c>
      <c r="H8138">
        <f>MAX(E8138-F8138-G8138,0)</f>
        <v/>
      </c>
      <c r="I8138">
        <f>MIN(E8138,F8138+G8138)+(1-MgmtPct)*H8138</f>
        <v/>
      </c>
      <c r="J8138">
        <f>IF(I8138/SponsorCost&gt;=RatchetTrigger,1,0)</f>
        <v/>
      </c>
      <c r="K8138">
        <f>IF(J8138=1,MgmtPctRatchet,MgmtPct)</f>
        <v/>
      </c>
      <c r="L8138">
        <f>K8138*H8138</f>
        <v/>
      </c>
      <c r="M8138">
        <f>EXP(-rf*C8138)*L8138</f>
        <v/>
      </c>
      <c r="N8138">
        <f>EXP(-rf*C8138)*E8138</f>
        <v/>
      </c>
    </row>
    <row r="8139">
      <c r="A8139" t="n">
        <v>8131</v>
      </c>
      <c r="B8139">
        <f>RAND()</f>
        <v/>
      </c>
      <c r="C8139">
        <f>IF(B8139&lt;P_3,3,IF(B8139&lt;P_3+P_4,4,5))</f>
        <v/>
      </c>
      <c r="D8139">
        <f>NORM.S.INV(RAND())</f>
        <v/>
      </c>
      <c r="E8139">
        <f>V0*EXP((rf-q_leak-0.5*sigma^2)*C8139+sigma*SQRT(C8139)*D8139)</f>
        <v/>
      </c>
      <c r="F8139">
        <f>SHL_face*(1+SHL_rate)^C8139</f>
        <v/>
      </c>
      <c r="G8139">
        <f>Pref_face*(1+Pref_rate)^C8139</f>
        <v/>
      </c>
      <c r="H8139">
        <f>MAX(E8139-F8139-G8139,0)</f>
        <v/>
      </c>
      <c r="I8139">
        <f>MIN(E8139,F8139+G8139)+(1-MgmtPct)*H8139</f>
        <v/>
      </c>
      <c r="J8139">
        <f>IF(I8139/SponsorCost&gt;=RatchetTrigger,1,0)</f>
        <v/>
      </c>
      <c r="K8139">
        <f>IF(J8139=1,MgmtPctRatchet,MgmtPct)</f>
        <v/>
      </c>
      <c r="L8139">
        <f>K8139*H8139</f>
        <v/>
      </c>
      <c r="M8139">
        <f>EXP(-rf*C8139)*L8139</f>
        <v/>
      </c>
      <c r="N8139">
        <f>EXP(-rf*C8139)*E8139</f>
        <v/>
      </c>
    </row>
    <row r="8140">
      <c r="A8140" t="n">
        <v>8132</v>
      </c>
      <c r="B8140">
        <f>RAND()</f>
        <v/>
      </c>
      <c r="C8140">
        <f>IF(B8140&lt;P_3,3,IF(B8140&lt;P_3+P_4,4,5))</f>
        <v/>
      </c>
      <c r="D8140">
        <f>NORM.S.INV(RAND())</f>
        <v/>
      </c>
      <c r="E8140">
        <f>V0*EXP((rf-q_leak-0.5*sigma^2)*C8140+sigma*SQRT(C8140)*D8140)</f>
        <v/>
      </c>
      <c r="F8140">
        <f>SHL_face*(1+SHL_rate)^C8140</f>
        <v/>
      </c>
      <c r="G8140">
        <f>Pref_face*(1+Pref_rate)^C8140</f>
        <v/>
      </c>
      <c r="H8140">
        <f>MAX(E8140-F8140-G8140,0)</f>
        <v/>
      </c>
      <c r="I8140">
        <f>MIN(E8140,F8140+G8140)+(1-MgmtPct)*H8140</f>
        <v/>
      </c>
      <c r="J8140">
        <f>IF(I8140/SponsorCost&gt;=RatchetTrigger,1,0)</f>
        <v/>
      </c>
      <c r="K8140">
        <f>IF(J8140=1,MgmtPctRatchet,MgmtPct)</f>
        <v/>
      </c>
      <c r="L8140">
        <f>K8140*H8140</f>
        <v/>
      </c>
      <c r="M8140">
        <f>EXP(-rf*C8140)*L8140</f>
        <v/>
      </c>
      <c r="N8140">
        <f>EXP(-rf*C8140)*E8140</f>
        <v/>
      </c>
    </row>
    <row r="8141">
      <c r="A8141" t="n">
        <v>8133</v>
      </c>
      <c r="B8141">
        <f>RAND()</f>
        <v/>
      </c>
      <c r="C8141">
        <f>IF(B8141&lt;P_3,3,IF(B8141&lt;P_3+P_4,4,5))</f>
        <v/>
      </c>
      <c r="D8141">
        <f>NORM.S.INV(RAND())</f>
        <v/>
      </c>
      <c r="E8141">
        <f>V0*EXP((rf-q_leak-0.5*sigma^2)*C8141+sigma*SQRT(C8141)*D8141)</f>
        <v/>
      </c>
      <c r="F8141">
        <f>SHL_face*(1+SHL_rate)^C8141</f>
        <v/>
      </c>
      <c r="G8141">
        <f>Pref_face*(1+Pref_rate)^C8141</f>
        <v/>
      </c>
      <c r="H8141">
        <f>MAX(E8141-F8141-G8141,0)</f>
        <v/>
      </c>
      <c r="I8141">
        <f>MIN(E8141,F8141+G8141)+(1-MgmtPct)*H8141</f>
        <v/>
      </c>
      <c r="J8141">
        <f>IF(I8141/SponsorCost&gt;=RatchetTrigger,1,0)</f>
        <v/>
      </c>
      <c r="K8141">
        <f>IF(J8141=1,MgmtPctRatchet,MgmtPct)</f>
        <v/>
      </c>
      <c r="L8141">
        <f>K8141*H8141</f>
        <v/>
      </c>
      <c r="M8141">
        <f>EXP(-rf*C8141)*L8141</f>
        <v/>
      </c>
      <c r="N8141">
        <f>EXP(-rf*C8141)*E8141</f>
        <v/>
      </c>
    </row>
    <row r="8142">
      <c r="A8142" t="n">
        <v>8134</v>
      </c>
      <c r="B8142">
        <f>RAND()</f>
        <v/>
      </c>
      <c r="C8142">
        <f>IF(B8142&lt;P_3,3,IF(B8142&lt;P_3+P_4,4,5))</f>
        <v/>
      </c>
      <c r="D8142">
        <f>NORM.S.INV(RAND())</f>
        <v/>
      </c>
      <c r="E8142">
        <f>V0*EXP((rf-q_leak-0.5*sigma^2)*C8142+sigma*SQRT(C8142)*D8142)</f>
        <v/>
      </c>
      <c r="F8142">
        <f>SHL_face*(1+SHL_rate)^C8142</f>
        <v/>
      </c>
      <c r="G8142">
        <f>Pref_face*(1+Pref_rate)^C8142</f>
        <v/>
      </c>
      <c r="H8142">
        <f>MAX(E8142-F8142-G8142,0)</f>
        <v/>
      </c>
      <c r="I8142">
        <f>MIN(E8142,F8142+G8142)+(1-MgmtPct)*H8142</f>
        <v/>
      </c>
      <c r="J8142">
        <f>IF(I8142/SponsorCost&gt;=RatchetTrigger,1,0)</f>
        <v/>
      </c>
      <c r="K8142">
        <f>IF(J8142=1,MgmtPctRatchet,MgmtPct)</f>
        <v/>
      </c>
      <c r="L8142">
        <f>K8142*H8142</f>
        <v/>
      </c>
      <c r="M8142">
        <f>EXP(-rf*C8142)*L8142</f>
        <v/>
      </c>
      <c r="N8142">
        <f>EXP(-rf*C8142)*E8142</f>
        <v/>
      </c>
    </row>
    <row r="8143">
      <c r="A8143" t="n">
        <v>8135</v>
      </c>
      <c r="B8143">
        <f>RAND()</f>
        <v/>
      </c>
      <c r="C8143">
        <f>IF(B8143&lt;P_3,3,IF(B8143&lt;P_3+P_4,4,5))</f>
        <v/>
      </c>
      <c r="D8143">
        <f>NORM.S.INV(RAND())</f>
        <v/>
      </c>
      <c r="E8143">
        <f>V0*EXP((rf-q_leak-0.5*sigma^2)*C8143+sigma*SQRT(C8143)*D8143)</f>
        <v/>
      </c>
      <c r="F8143">
        <f>SHL_face*(1+SHL_rate)^C8143</f>
        <v/>
      </c>
      <c r="G8143">
        <f>Pref_face*(1+Pref_rate)^C8143</f>
        <v/>
      </c>
      <c r="H8143">
        <f>MAX(E8143-F8143-G8143,0)</f>
        <v/>
      </c>
      <c r="I8143">
        <f>MIN(E8143,F8143+G8143)+(1-MgmtPct)*H8143</f>
        <v/>
      </c>
      <c r="J8143">
        <f>IF(I8143/SponsorCost&gt;=RatchetTrigger,1,0)</f>
        <v/>
      </c>
      <c r="K8143">
        <f>IF(J8143=1,MgmtPctRatchet,MgmtPct)</f>
        <v/>
      </c>
      <c r="L8143">
        <f>K8143*H8143</f>
        <v/>
      </c>
      <c r="M8143">
        <f>EXP(-rf*C8143)*L8143</f>
        <v/>
      </c>
      <c r="N8143">
        <f>EXP(-rf*C8143)*E8143</f>
        <v/>
      </c>
    </row>
    <row r="8144">
      <c r="A8144" t="n">
        <v>8136</v>
      </c>
      <c r="B8144">
        <f>RAND()</f>
        <v/>
      </c>
      <c r="C8144">
        <f>IF(B8144&lt;P_3,3,IF(B8144&lt;P_3+P_4,4,5))</f>
        <v/>
      </c>
      <c r="D8144">
        <f>NORM.S.INV(RAND())</f>
        <v/>
      </c>
      <c r="E8144">
        <f>V0*EXP((rf-q_leak-0.5*sigma^2)*C8144+sigma*SQRT(C8144)*D8144)</f>
        <v/>
      </c>
      <c r="F8144">
        <f>SHL_face*(1+SHL_rate)^C8144</f>
        <v/>
      </c>
      <c r="G8144">
        <f>Pref_face*(1+Pref_rate)^C8144</f>
        <v/>
      </c>
      <c r="H8144">
        <f>MAX(E8144-F8144-G8144,0)</f>
        <v/>
      </c>
      <c r="I8144">
        <f>MIN(E8144,F8144+G8144)+(1-MgmtPct)*H8144</f>
        <v/>
      </c>
      <c r="J8144">
        <f>IF(I8144/SponsorCost&gt;=RatchetTrigger,1,0)</f>
        <v/>
      </c>
      <c r="K8144">
        <f>IF(J8144=1,MgmtPctRatchet,MgmtPct)</f>
        <v/>
      </c>
      <c r="L8144">
        <f>K8144*H8144</f>
        <v/>
      </c>
      <c r="M8144">
        <f>EXP(-rf*C8144)*L8144</f>
        <v/>
      </c>
      <c r="N8144">
        <f>EXP(-rf*C8144)*E8144</f>
        <v/>
      </c>
    </row>
    <row r="8145">
      <c r="A8145" t="n">
        <v>8137</v>
      </c>
      <c r="B8145">
        <f>RAND()</f>
        <v/>
      </c>
      <c r="C8145">
        <f>IF(B8145&lt;P_3,3,IF(B8145&lt;P_3+P_4,4,5))</f>
        <v/>
      </c>
      <c r="D8145">
        <f>NORM.S.INV(RAND())</f>
        <v/>
      </c>
      <c r="E8145">
        <f>V0*EXP((rf-q_leak-0.5*sigma^2)*C8145+sigma*SQRT(C8145)*D8145)</f>
        <v/>
      </c>
      <c r="F8145">
        <f>SHL_face*(1+SHL_rate)^C8145</f>
        <v/>
      </c>
      <c r="G8145">
        <f>Pref_face*(1+Pref_rate)^C8145</f>
        <v/>
      </c>
      <c r="H8145">
        <f>MAX(E8145-F8145-G8145,0)</f>
        <v/>
      </c>
      <c r="I8145">
        <f>MIN(E8145,F8145+G8145)+(1-MgmtPct)*H8145</f>
        <v/>
      </c>
      <c r="J8145">
        <f>IF(I8145/SponsorCost&gt;=RatchetTrigger,1,0)</f>
        <v/>
      </c>
      <c r="K8145">
        <f>IF(J8145=1,MgmtPctRatchet,MgmtPct)</f>
        <v/>
      </c>
      <c r="L8145">
        <f>K8145*H8145</f>
        <v/>
      </c>
      <c r="M8145">
        <f>EXP(-rf*C8145)*L8145</f>
        <v/>
      </c>
      <c r="N8145">
        <f>EXP(-rf*C8145)*E8145</f>
        <v/>
      </c>
    </row>
    <row r="8146">
      <c r="A8146" t="n">
        <v>8138</v>
      </c>
      <c r="B8146">
        <f>RAND()</f>
        <v/>
      </c>
      <c r="C8146">
        <f>IF(B8146&lt;P_3,3,IF(B8146&lt;P_3+P_4,4,5))</f>
        <v/>
      </c>
      <c r="D8146">
        <f>NORM.S.INV(RAND())</f>
        <v/>
      </c>
      <c r="E8146">
        <f>V0*EXP((rf-q_leak-0.5*sigma^2)*C8146+sigma*SQRT(C8146)*D8146)</f>
        <v/>
      </c>
      <c r="F8146">
        <f>SHL_face*(1+SHL_rate)^C8146</f>
        <v/>
      </c>
      <c r="G8146">
        <f>Pref_face*(1+Pref_rate)^C8146</f>
        <v/>
      </c>
      <c r="H8146">
        <f>MAX(E8146-F8146-G8146,0)</f>
        <v/>
      </c>
      <c r="I8146">
        <f>MIN(E8146,F8146+G8146)+(1-MgmtPct)*H8146</f>
        <v/>
      </c>
      <c r="J8146">
        <f>IF(I8146/SponsorCost&gt;=RatchetTrigger,1,0)</f>
        <v/>
      </c>
      <c r="K8146">
        <f>IF(J8146=1,MgmtPctRatchet,MgmtPct)</f>
        <v/>
      </c>
      <c r="L8146">
        <f>K8146*H8146</f>
        <v/>
      </c>
      <c r="M8146">
        <f>EXP(-rf*C8146)*L8146</f>
        <v/>
      </c>
      <c r="N8146">
        <f>EXP(-rf*C8146)*E8146</f>
        <v/>
      </c>
    </row>
    <row r="8147">
      <c r="A8147" t="n">
        <v>8139</v>
      </c>
      <c r="B8147">
        <f>RAND()</f>
        <v/>
      </c>
      <c r="C8147">
        <f>IF(B8147&lt;P_3,3,IF(B8147&lt;P_3+P_4,4,5))</f>
        <v/>
      </c>
      <c r="D8147">
        <f>NORM.S.INV(RAND())</f>
        <v/>
      </c>
      <c r="E8147">
        <f>V0*EXP((rf-q_leak-0.5*sigma^2)*C8147+sigma*SQRT(C8147)*D8147)</f>
        <v/>
      </c>
      <c r="F8147">
        <f>SHL_face*(1+SHL_rate)^C8147</f>
        <v/>
      </c>
      <c r="G8147">
        <f>Pref_face*(1+Pref_rate)^C8147</f>
        <v/>
      </c>
      <c r="H8147">
        <f>MAX(E8147-F8147-G8147,0)</f>
        <v/>
      </c>
      <c r="I8147">
        <f>MIN(E8147,F8147+G8147)+(1-MgmtPct)*H8147</f>
        <v/>
      </c>
      <c r="J8147">
        <f>IF(I8147/SponsorCost&gt;=RatchetTrigger,1,0)</f>
        <v/>
      </c>
      <c r="K8147">
        <f>IF(J8147=1,MgmtPctRatchet,MgmtPct)</f>
        <v/>
      </c>
      <c r="L8147">
        <f>K8147*H8147</f>
        <v/>
      </c>
      <c r="M8147">
        <f>EXP(-rf*C8147)*L8147</f>
        <v/>
      </c>
      <c r="N8147">
        <f>EXP(-rf*C8147)*E8147</f>
        <v/>
      </c>
    </row>
    <row r="8148">
      <c r="A8148" t="n">
        <v>8140</v>
      </c>
      <c r="B8148">
        <f>RAND()</f>
        <v/>
      </c>
      <c r="C8148">
        <f>IF(B8148&lt;P_3,3,IF(B8148&lt;P_3+P_4,4,5))</f>
        <v/>
      </c>
      <c r="D8148">
        <f>NORM.S.INV(RAND())</f>
        <v/>
      </c>
      <c r="E8148">
        <f>V0*EXP((rf-q_leak-0.5*sigma^2)*C8148+sigma*SQRT(C8148)*D8148)</f>
        <v/>
      </c>
      <c r="F8148">
        <f>SHL_face*(1+SHL_rate)^C8148</f>
        <v/>
      </c>
      <c r="G8148">
        <f>Pref_face*(1+Pref_rate)^C8148</f>
        <v/>
      </c>
      <c r="H8148">
        <f>MAX(E8148-F8148-G8148,0)</f>
        <v/>
      </c>
      <c r="I8148">
        <f>MIN(E8148,F8148+G8148)+(1-MgmtPct)*H8148</f>
        <v/>
      </c>
      <c r="J8148">
        <f>IF(I8148/SponsorCost&gt;=RatchetTrigger,1,0)</f>
        <v/>
      </c>
      <c r="K8148">
        <f>IF(J8148=1,MgmtPctRatchet,MgmtPct)</f>
        <v/>
      </c>
      <c r="L8148">
        <f>K8148*H8148</f>
        <v/>
      </c>
      <c r="M8148">
        <f>EXP(-rf*C8148)*L8148</f>
        <v/>
      </c>
      <c r="N8148">
        <f>EXP(-rf*C8148)*E8148</f>
        <v/>
      </c>
    </row>
    <row r="8149">
      <c r="A8149" t="n">
        <v>8141</v>
      </c>
      <c r="B8149">
        <f>RAND()</f>
        <v/>
      </c>
      <c r="C8149">
        <f>IF(B8149&lt;P_3,3,IF(B8149&lt;P_3+P_4,4,5))</f>
        <v/>
      </c>
      <c r="D8149">
        <f>NORM.S.INV(RAND())</f>
        <v/>
      </c>
      <c r="E8149">
        <f>V0*EXP((rf-q_leak-0.5*sigma^2)*C8149+sigma*SQRT(C8149)*D8149)</f>
        <v/>
      </c>
      <c r="F8149">
        <f>SHL_face*(1+SHL_rate)^C8149</f>
        <v/>
      </c>
      <c r="G8149">
        <f>Pref_face*(1+Pref_rate)^C8149</f>
        <v/>
      </c>
      <c r="H8149">
        <f>MAX(E8149-F8149-G8149,0)</f>
        <v/>
      </c>
      <c r="I8149">
        <f>MIN(E8149,F8149+G8149)+(1-MgmtPct)*H8149</f>
        <v/>
      </c>
      <c r="J8149">
        <f>IF(I8149/SponsorCost&gt;=RatchetTrigger,1,0)</f>
        <v/>
      </c>
      <c r="K8149">
        <f>IF(J8149=1,MgmtPctRatchet,MgmtPct)</f>
        <v/>
      </c>
      <c r="L8149">
        <f>K8149*H8149</f>
        <v/>
      </c>
      <c r="M8149">
        <f>EXP(-rf*C8149)*L8149</f>
        <v/>
      </c>
      <c r="N8149">
        <f>EXP(-rf*C8149)*E8149</f>
        <v/>
      </c>
    </row>
    <row r="8150">
      <c r="A8150" t="n">
        <v>8142</v>
      </c>
      <c r="B8150">
        <f>RAND()</f>
        <v/>
      </c>
      <c r="C8150">
        <f>IF(B8150&lt;P_3,3,IF(B8150&lt;P_3+P_4,4,5))</f>
        <v/>
      </c>
      <c r="D8150">
        <f>NORM.S.INV(RAND())</f>
        <v/>
      </c>
      <c r="E8150">
        <f>V0*EXP((rf-q_leak-0.5*sigma^2)*C8150+sigma*SQRT(C8150)*D8150)</f>
        <v/>
      </c>
      <c r="F8150">
        <f>SHL_face*(1+SHL_rate)^C8150</f>
        <v/>
      </c>
      <c r="G8150">
        <f>Pref_face*(1+Pref_rate)^C8150</f>
        <v/>
      </c>
      <c r="H8150">
        <f>MAX(E8150-F8150-G8150,0)</f>
        <v/>
      </c>
      <c r="I8150">
        <f>MIN(E8150,F8150+G8150)+(1-MgmtPct)*H8150</f>
        <v/>
      </c>
      <c r="J8150">
        <f>IF(I8150/SponsorCost&gt;=RatchetTrigger,1,0)</f>
        <v/>
      </c>
      <c r="K8150">
        <f>IF(J8150=1,MgmtPctRatchet,MgmtPct)</f>
        <v/>
      </c>
      <c r="L8150">
        <f>K8150*H8150</f>
        <v/>
      </c>
      <c r="M8150">
        <f>EXP(-rf*C8150)*L8150</f>
        <v/>
      </c>
      <c r="N8150">
        <f>EXP(-rf*C8150)*E8150</f>
        <v/>
      </c>
    </row>
    <row r="8151">
      <c r="A8151" t="n">
        <v>8143</v>
      </c>
      <c r="B8151">
        <f>RAND()</f>
        <v/>
      </c>
      <c r="C8151">
        <f>IF(B8151&lt;P_3,3,IF(B8151&lt;P_3+P_4,4,5))</f>
        <v/>
      </c>
      <c r="D8151">
        <f>NORM.S.INV(RAND())</f>
        <v/>
      </c>
      <c r="E8151">
        <f>V0*EXP((rf-q_leak-0.5*sigma^2)*C8151+sigma*SQRT(C8151)*D8151)</f>
        <v/>
      </c>
      <c r="F8151">
        <f>SHL_face*(1+SHL_rate)^C8151</f>
        <v/>
      </c>
      <c r="G8151">
        <f>Pref_face*(1+Pref_rate)^C8151</f>
        <v/>
      </c>
      <c r="H8151">
        <f>MAX(E8151-F8151-G8151,0)</f>
        <v/>
      </c>
      <c r="I8151">
        <f>MIN(E8151,F8151+G8151)+(1-MgmtPct)*H8151</f>
        <v/>
      </c>
      <c r="J8151">
        <f>IF(I8151/SponsorCost&gt;=RatchetTrigger,1,0)</f>
        <v/>
      </c>
      <c r="K8151">
        <f>IF(J8151=1,MgmtPctRatchet,MgmtPct)</f>
        <v/>
      </c>
      <c r="L8151">
        <f>K8151*H8151</f>
        <v/>
      </c>
      <c r="M8151">
        <f>EXP(-rf*C8151)*L8151</f>
        <v/>
      </c>
      <c r="N8151">
        <f>EXP(-rf*C8151)*E8151</f>
        <v/>
      </c>
    </row>
    <row r="8152">
      <c r="A8152" t="n">
        <v>8144</v>
      </c>
      <c r="B8152">
        <f>RAND()</f>
        <v/>
      </c>
      <c r="C8152">
        <f>IF(B8152&lt;P_3,3,IF(B8152&lt;P_3+P_4,4,5))</f>
        <v/>
      </c>
      <c r="D8152">
        <f>NORM.S.INV(RAND())</f>
        <v/>
      </c>
      <c r="E8152">
        <f>V0*EXP((rf-q_leak-0.5*sigma^2)*C8152+sigma*SQRT(C8152)*D8152)</f>
        <v/>
      </c>
      <c r="F8152">
        <f>SHL_face*(1+SHL_rate)^C8152</f>
        <v/>
      </c>
      <c r="G8152">
        <f>Pref_face*(1+Pref_rate)^C8152</f>
        <v/>
      </c>
      <c r="H8152">
        <f>MAX(E8152-F8152-G8152,0)</f>
        <v/>
      </c>
      <c r="I8152">
        <f>MIN(E8152,F8152+G8152)+(1-MgmtPct)*H8152</f>
        <v/>
      </c>
      <c r="J8152">
        <f>IF(I8152/SponsorCost&gt;=RatchetTrigger,1,0)</f>
        <v/>
      </c>
      <c r="K8152">
        <f>IF(J8152=1,MgmtPctRatchet,MgmtPct)</f>
        <v/>
      </c>
      <c r="L8152">
        <f>K8152*H8152</f>
        <v/>
      </c>
      <c r="M8152">
        <f>EXP(-rf*C8152)*L8152</f>
        <v/>
      </c>
      <c r="N8152">
        <f>EXP(-rf*C8152)*E8152</f>
        <v/>
      </c>
    </row>
    <row r="8153">
      <c r="A8153" t="n">
        <v>8145</v>
      </c>
      <c r="B8153">
        <f>RAND()</f>
        <v/>
      </c>
      <c r="C8153">
        <f>IF(B8153&lt;P_3,3,IF(B8153&lt;P_3+P_4,4,5))</f>
        <v/>
      </c>
      <c r="D8153">
        <f>NORM.S.INV(RAND())</f>
        <v/>
      </c>
      <c r="E8153">
        <f>V0*EXP((rf-q_leak-0.5*sigma^2)*C8153+sigma*SQRT(C8153)*D8153)</f>
        <v/>
      </c>
      <c r="F8153">
        <f>SHL_face*(1+SHL_rate)^C8153</f>
        <v/>
      </c>
      <c r="G8153">
        <f>Pref_face*(1+Pref_rate)^C8153</f>
        <v/>
      </c>
      <c r="H8153">
        <f>MAX(E8153-F8153-G8153,0)</f>
        <v/>
      </c>
      <c r="I8153">
        <f>MIN(E8153,F8153+G8153)+(1-MgmtPct)*H8153</f>
        <v/>
      </c>
      <c r="J8153">
        <f>IF(I8153/SponsorCost&gt;=RatchetTrigger,1,0)</f>
        <v/>
      </c>
      <c r="K8153">
        <f>IF(J8153=1,MgmtPctRatchet,MgmtPct)</f>
        <v/>
      </c>
      <c r="L8153">
        <f>K8153*H8153</f>
        <v/>
      </c>
      <c r="M8153">
        <f>EXP(-rf*C8153)*L8153</f>
        <v/>
      </c>
      <c r="N8153">
        <f>EXP(-rf*C8153)*E8153</f>
        <v/>
      </c>
    </row>
    <row r="8154">
      <c r="A8154" t="n">
        <v>8146</v>
      </c>
      <c r="B8154">
        <f>RAND()</f>
        <v/>
      </c>
      <c r="C8154">
        <f>IF(B8154&lt;P_3,3,IF(B8154&lt;P_3+P_4,4,5))</f>
        <v/>
      </c>
      <c r="D8154">
        <f>NORM.S.INV(RAND())</f>
        <v/>
      </c>
      <c r="E8154">
        <f>V0*EXP((rf-q_leak-0.5*sigma^2)*C8154+sigma*SQRT(C8154)*D8154)</f>
        <v/>
      </c>
      <c r="F8154">
        <f>SHL_face*(1+SHL_rate)^C8154</f>
        <v/>
      </c>
      <c r="G8154">
        <f>Pref_face*(1+Pref_rate)^C8154</f>
        <v/>
      </c>
      <c r="H8154">
        <f>MAX(E8154-F8154-G8154,0)</f>
        <v/>
      </c>
      <c r="I8154">
        <f>MIN(E8154,F8154+G8154)+(1-MgmtPct)*H8154</f>
        <v/>
      </c>
      <c r="J8154">
        <f>IF(I8154/SponsorCost&gt;=RatchetTrigger,1,0)</f>
        <v/>
      </c>
      <c r="K8154">
        <f>IF(J8154=1,MgmtPctRatchet,MgmtPct)</f>
        <v/>
      </c>
      <c r="L8154">
        <f>K8154*H8154</f>
        <v/>
      </c>
      <c r="M8154">
        <f>EXP(-rf*C8154)*L8154</f>
        <v/>
      </c>
      <c r="N8154">
        <f>EXP(-rf*C8154)*E8154</f>
        <v/>
      </c>
    </row>
    <row r="8155">
      <c r="A8155" t="n">
        <v>8147</v>
      </c>
      <c r="B8155">
        <f>RAND()</f>
        <v/>
      </c>
      <c r="C8155">
        <f>IF(B8155&lt;P_3,3,IF(B8155&lt;P_3+P_4,4,5))</f>
        <v/>
      </c>
      <c r="D8155">
        <f>NORM.S.INV(RAND())</f>
        <v/>
      </c>
      <c r="E8155">
        <f>V0*EXP((rf-q_leak-0.5*sigma^2)*C8155+sigma*SQRT(C8155)*D8155)</f>
        <v/>
      </c>
      <c r="F8155">
        <f>SHL_face*(1+SHL_rate)^C8155</f>
        <v/>
      </c>
      <c r="G8155">
        <f>Pref_face*(1+Pref_rate)^C8155</f>
        <v/>
      </c>
      <c r="H8155">
        <f>MAX(E8155-F8155-G8155,0)</f>
        <v/>
      </c>
      <c r="I8155">
        <f>MIN(E8155,F8155+G8155)+(1-MgmtPct)*H8155</f>
        <v/>
      </c>
      <c r="J8155">
        <f>IF(I8155/SponsorCost&gt;=RatchetTrigger,1,0)</f>
        <v/>
      </c>
      <c r="K8155">
        <f>IF(J8155=1,MgmtPctRatchet,MgmtPct)</f>
        <v/>
      </c>
      <c r="L8155">
        <f>K8155*H8155</f>
        <v/>
      </c>
      <c r="M8155">
        <f>EXP(-rf*C8155)*L8155</f>
        <v/>
      </c>
      <c r="N8155">
        <f>EXP(-rf*C8155)*E8155</f>
        <v/>
      </c>
    </row>
    <row r="8156">
      <c r="A8156" t="n">
        <v>8148</v>
      </c>
      <c r="B8156">
        <f>RAND()</f>
        <v/>
      </c>
      <c r="C8156">
        <f>IF(B8156&lt;P_3,3,IF(B8156&lt;P_3+P_4,4,5))</f>
        <v/>
      </c>
      <c r="D8156">
        <f>NORM.S.INV(RAND())</f>
        <v/>
      </c>
      <c r="E8156">
        <f>V0*EXP((rf-q_leak-0.5*sigma^2)*C8156+sigma*SQRT(C8156)*D8156)</f>
        <v/>
      </c>
      <c r="F8156">
        <f>SHL_face*(1+SHL_rate)^C8156</f>
        <v/>
      </c>
      <c r="G8156">
        <f>Pref_face*(1+Pref_rate)^C8156</f>
        <v/>
      </c>
      <c r="H8156">
        <f>MAX(E8156-F8156-G8156,0)</f>
        <v/>
      </c>
      <c r="I8156">
        <f>MIN(E8156,F8156+G8156)+(1-MgmtPct)*H8156</f>
        <v/>
      </c>
      <c r="J8156">
        <f>IF(I8156/SponsorCost&gt;=RatchetTrigger,1,0)</f>
        <v/>
      </c>
      <c r="K8156">
        <f>IF(J8156=1,MgmtPctRatchet,MgmtPct)</f>
        <v/>
      </c>
      <c r="L8156">
        <f>K8156*H8156</f>
        <v/>
      </c>
      <c r="M8156">
        <f>EXP(-rf*C8156)*L8156</f>
        <v/>
      </c>
      <c r="N8156">
        <f>EXP(-rf*C8156)*E8156</f>
        <v/>
      </c>
    </row>
    <row r="8157">
      <c r="A8157" t="n">
        <v>8149</v>
      </c>
      <c r="B8157">
        <f>RAND()</f>
        <v/>
      </c>
      <c r="C8157">
        <f>IF(B8157&lt;P_3,3,IF(B8157&lt;P_3+P_4,4,5))</f>
        <v/>
      </c>
      <c r="D8157">
        <f>NORM.S.INV(RAND())</f>
        <v/>
      </c>
      <c r="E8157">
        <f>V0*EXP((rf-q_leak-0.5*sigma^2)*C8157+sigma*SQRT(C8157)*D8157)</f>
        <v/>
      </c>
      <c r="F8157">
        <f>SHL_face*(1+SHL_rate)^C8157</f>
        <v/>
      </c>
      <c r="G8157">
        <f>Pref_face*(1+Pref_rate)^C8157</f>
        <v/>
      </c>
      <c r="H8157">
        <f>MAX(E8157-F8157-G8157,0)</f>
        <v/>
      </c>
      <c r="I8157">
        <f>MIN(E8157,F8157+G8157)+(1-MgmtPct)*H8157</f>
        <v/>
      </c>
      <c r="J8157">
        <f>IF(I8157/SponsorCost&gt;=RatchetTrigger,1,0)</f>
        <v/>
      </c>
      <c r="K8157">
        <f>IF(J8157=1,MgmtPctRatchet,MgmtPct)</f>
        <v/>
      </c>
      <c r="L8157">
        <f>K8157*H8157</f>
        <v/>
      </c>
      <c r="M8157">
        <f>EXP(-rf*C8157)*L8157</f>
        <v/>
      </c>
      <c r="N8157">
        <f>EXP(-rf*C8157)*E8157</f>
        <v/>
      </c>
    </row>
    <row r="8158">
      <c r="A8158" t="n">
        <v>8150</v>
      </c>
      <c r="B8158">
        <f>RAND()</f>
        <v/>
      </c>
      <c r="C8158">
        <f>IF(B8158&lt;P_3,3,IF(B8158&lt;P_3+P_4,4,5))</f>
        <v/>
      </c>
      <c r="D8158">
        <f>NORM.S.INV(RAND())</f>
        <v/>
      </c>
      <c r="E8158">
        <f>V0*EXP((rf-q_leak-0.5*sigma^2)*C8158+sigma*SQRT(C8158)*D8158)</f>
        <v/>
      </c>
      <c r="F8158">
        <f>SHL_face*(1+SHL_rate)^C8158</f>
        <v/>
      </c>
      <c r="G8158">
        <f>Pref_face*(1+Pref_rate)^C8158</f>
        <v/>
      </c>
      <c r="H8158">
        <f>MAX(E8158-F8158-G8158,0)</f>
        <v/>
      </c>
      <c r="I8158">
        <f>MIN(E8158,F8158+G8158)+(1-MgmtPct)*H8158</f>
        <v/>
      </c>
      <c r="J8158">
        <f>IF(I8158/SponsorCost&gt;=RatchetTrigger,1,0)</f>
        <v/>
      </c>
      <c r="K8158">
        <f>IF(J8158=1,MgmtPctRatchet,MgmtPct)</f>
        <v/>
      </c>
      <c r="L8158">
        <f>K8158*H8158</f>
        <v/>
      </c>
      <c r="M8158">
        <f>EXP(-rf*C8158)*L8158</f>
        <v/>
      </c>
      <c r="N8158">
        <f>EXP(-rf*C8158)*E8158</f>
        <v/>
      </c>
    </row>
    <row r="8159">
      <c r="A8159" t="n">
        <v>8151</v>
      </c>
      <c r="B8159">
        <f>RAND()</f>
        <v/>
      </c>
      <c r="C8159">
        <f>IF(B8159&lt;P_3,3,IF(B8159&lt;P_3+P_4,4,5))</f>
        <v/>
      </c>
      <c r="D8159">
        <f>NORM.S.INV(RAND())</f>
        <v/>
      </c>
      <c r="E8159">
        <f>V0*EXP((rf-q_leak-0.5*sigma^2)*C8159+sigma*SQRT(C8159)*D8159)</f>
        <v/>
      </c>
      <c r="F8159">
        <f>SHL_face*(1+SHL_rate)^C8159</f>
        <v/>
      </c>
      <c r="G8159">
        <f>Pref_face*(1+Pref_rate)^C8159</f>
        <v/>
      </c>
      <c r="H8159">
        <f>MAX(E8159-F8159-G8159,0)</f>
        <v/>
      </c>
      <c r="I8159">
        <f>MIN(E8159,F8159+G8159)+(1-MgmtPct)*H8159</f>
        <v/>
      </c>
      <c r="J8159">
        <f>IF(I8159/SponsorCost&gt;=RatchetTrigger,1,0)</f>
        <v/>
      </c>
      <c r="K8159">
        <f>IF(J8159=1,MgmtPctRatchet,MgmtPct)</f>
        <v/>
      </c>
      <c r="L8159">
        <f>K8159*H8159</f>
        <v/>
      </c>
      <c r="M8159">
        <f>EXP(-rf*C8159)*L8159</f>
        <v/>
      </c>
      <c r="N8159">
        <f>EXP(-rf*C8159)*E8159</f>
        <v/>
      </c>
    </row>
    <row r="8160">
      <c r="A8160" t="n">
        <v>8152</v>
      </c>
      <c r="B8160">
        <f>RAND()</f>
        <v/>
      </c>
      <c r="C8160">
        <f>IF(B8160&lt;P_3,3,IF(B8160&lt;P_3+P_4,4,5))</f>
        <v/>
      </c>
      <c r="D8160">
        <f>NORM.S.INV(RAND())</f>
        <v/>
      </c>
      <c r="E8160">
        <f>V0*EXP((rf-q_leak-0.5*sigma^2)*C8160+sigma*SQRT(C8160)*D8160)</f>
        <v/>
      </c>
      <c r="F8160">
        <f>SHL_face*(1+SHL_rate)^C8160</f>
        <v/>
      </c>
      <c r="G8160">
        <f>Pref_face*(1+Pref_rate)^C8160</f>
        <v/>
      </c>
      <c r="H8160">
        <f>MAX(E8160-F8160-G8160,0)</f>
        <v/>
      </c>
      <c r="I8160">
        <f>MIN(E8160,F8160+G8160)+(1-MgmtPct)*H8160</f>
        <v/>
      </c>
      <c r="J8160">
        <f>IF(I8160/SponsorCost&gt;=RatchetTrigger,1,0)</f>
        <v/>
      </c>
      <c r="K8160">
        <f>IF(J8160=1,MgmtPctRatchet,MgmtPct)</f>
        <v/>
      </c>
      <c r="L8160">
        <f>K8160*H8160</f>
        <v/>
      </c>
      <c r="M8160">
        <f>EXP(-rf*C8160)*L8160</f>
        <v/>
      </c>
      <c r="N8160">
        <f>EXP(-rf*C8160)*E8160</f>
        <v/>
      </c>
    </row>
    <row r="8161">
      <c r="A8161" t="n">
        <v>8153</v>
      </c>
      <c r="B8161">
        <f>RAND()</f>
        <v/>
      </c>
      <c r="C8161">
        <f>IF(B8161&lt;P_3,3,IF(B8161&lt;P_3+P_4,4,5))</f>
        <v/>
      </c>
      <c r="D8161">
        <f>NORM.S.INV(RAND())</f>
        <v/>
      </c>
      <c r="E8161">
        <f>V0*EXP((rf-q_leak-0.5*sigma^2)*C8161+sigma*SQRT(C8161)*D8161)</f>
        <v/>
      </c>
      <c r="F8161">
        <f>SHL_face*(1+SHL_rate)^C8161</f>
        <v/>
      </c>
      <c r="G8161">
        <f>Pref_face*(1+Pref_rate)^C8161</f>
        <v/>
      </c>
      <c r="H8161">
        <f>MAX(E8161-F8161-G8161,0)</f>
        <v/>
      </c>
      <c r="I8161">
        <f>MIN(E8161,F8161+G8161)+(1-MgmtPct)*H8161</f>
        <v/>
      </c>
      <c r="J8161">
        <f>IF(I8161/SponsorCost&gt;=RatchetTrigger,1,0)</f>
        <v/>
      </c>
      <c r="K8161">
        <f>IF(J8161=1,MgmtPctRatchet,MgmtPct)</f>
        <v/>
      </c>
      <c r="L8161">
        <f>K8161*H8161</f>
        <v/>
      </c>
      <c r="M8161">
        <f>EXP(-rf*C8161)*L8161</f>
        <v/>
      </c>
      <c r="N8161">
        <f>EXP(-rf*C8161)*E8161</f>
        <v/>
      </c>
    </row>
    <row r="8162">
      <c r="A8162" t="n">
        <v>8154</v>
      </c>
      <c r="B8162">
        <f>RAND()</f>
        <v/>
      </c>
      <c r="C8162">
        <f>IF(B8162&lt;P_3,3,IF(B8162&lt;P_3+P_4,4,5))</f>
        <v/>
      </c>
      <c r="D8162">
        <f>NORM.S.INV(RAND())</f>
        <v/>
      </c>
      <c r="E8162">
        <f>V0*EXP((rf-q_leak-0.5*sigma^2)*C8162+sigma*SQRT(C8162)*D8162)</f>
        <v/>
      </c>
      <c r="F8162">
        <f>SHL_face*(1+SHL_rate)^C8162</f>
        <v/>
      </c>
      <c r="G8162">
        <f>Pref_face*(1+Pref_rate)^C8162</f>
        <v/>
      </c>
      <c r="H8162">
        <f>MAX(E8162-F8162-G8162,0)</f>
        <v/>
      </c>
      <c r="I8162">
        <f>MIN(E8162,F8162+G8162)+(1-MgmtPct)*H8162</f>
        <v/>
      </c>
      <c r="J8162">
        <f>IF(I8162/SponsorCost&gt;=RatchetTrigger,1,0)</f>
        <v/>
      </c>
      <c r="K8162">
        <f>IF(J8162=1,MgmtPctRatchet,MgmtPct)</f>
        <v/>
      </c>
      <c r="L8162">
        <f>K8162*H8162</f>
        <v/>
      </c>
      <c r="M8162">
        <f>EXP(-rf*C8162)*L8162</f>
        <v/>
      </c>
      <c r="N8162">
        <f>EXP(-rf*C8162)*E8162</f>
        <v/>
      </c>
    </row>
    <row r="8163">
      <c r="A8163" t="n">
        <v>8155</v>
      </c>
      <c r="B8163">
        <f>RAND()</f>
        <v/>
      </c>
      <c r="C8163">
        <f>IF(B8163&lt;P_3,3,IF(B8163&lt;P_3+P_4,4,5))</f>
        <v/>
      </c>
      <c r="D8163">
        <f>NORM.S.INV(RAND())</f>
        <v/>
      </c>
      <c r="E8163">
        <f>V0*EXP((rf-q_leak-0.5*sigma^2)*C8163+sigma*SQRT(C8163)*D8163)</f>
        <v/>
      </c>
      <c r="F8163">
        <f>SHL_face*(1+SHL_rate)^C8163</f>
        <v/>
      </c>
      <c r="G8163">
        <f>Pref_face*(1+Pref_rate)^C8163</f>
        <v/>
      </c>
      <c r="H8163">
        <f>MAX(E8163-F8163-G8163,0)</f>
        <v/>
      </c>
      <c r="I8163">
        <f>MIN(E8163,F8163+G8163)+(1-MgmtPct)*H8163</f>
        <v/>
      </c>
      <c r="J8163">
        <f>IF(I8163/SponsorCost&gt;=RatchetTrigger,1,0)</f>
        <v/>
      </c>
      <c r="K8163">
        <f>IF(J8163=1,MgmtPctRatchet,MgmtPct)</f>
        <v/>
      </c>
      <c r="L8163">
        <f>K8163*H8163</f>
        <v/>
      </c>
      <c r="M8163">
        <f>EXP(-rf*C8163)*L8163</f>
        <v/>
      </c>
      <c r="N8163">
        <f>EXP(-rf*C8163)*E8163</f>
        <v/>
      </c>
    </row>
    <row r="8164">
      <c r="A8164" t="n">
        <v>8156</v>
      </c>
      <c r="B8164">
        <f>RAND()</f>
        <v/>
      </c>
      <c r="C8164">
        <f>IF(B8164&lt;P_3,3,IF(B8164&lt;P_3+P_4,4,5))</f>
        <v/>
      </c>
      <c r="D8164">
        <f>NORM.S.INV(RAND())</f>
        <v/>
      </c>
      <c r="E8164">
        <f>V0*EXP((rf-q_leak-0.5*sigma^2)*C8164+sigma*SQRT(C8164)*D8164)</f>
        <v/>
      </c>
      <c r="F8164">
        <f>SHL_face*(1+SHL_rate)^C8164</f>
        <v/>
      </c>
      <c r="G8164">
        <f>Pref_face*(1+Pref_rate)^C8164</f>
        <v/>
      </c>
      <c r="H8164">
        <f>MAX(E8164-F8164-G8164,0)</f>
        <v/>
      </c>
      <c r="I8164">
        <f>MIN(E8164,F8164+G8164)+(1-MgmtPct)*H8164</f>
        <v/>
      </c>
      <c r="J8164">
        <f>IF(I8164/SponsorCost&gt;=RatchetTrigger,1,0)</f>
        <v/>
      </c>
      <c r="K8164">
        <f>IF(J8164=1,MgmtPctRatchet,MgmtPct)</f>
        <v/>
      </c>
      <c r="L8164">
        <f>K8164*H8164</f>
        <v/>
      </c>
      <c r="M8164">
        <f>EXP(-rf*C8164)*L8164</f>
        <v/>
      </c>
      <c r="N8164">
        <f>EXP(-rf*C8164)*E8164</f>
        <v/>
      </c>
    </row>
    <row r="8165">
      <c r="A8165" t="n">
        <v>8157</v>
      </c>
      <c r="B8165">
        <f>RAND()</f>
        <v/>
      </c>
      <c r="C8165">
        <f>IF(B8165&lt;P_3,3,IF(B8165&lt;P_3+P_4,4,5))</f>
        <v/>
      </c>
      <c r="D8165">
        <f>NORM.S.INV(RAND())</f>
        <v/>
      </c>
      <c r="E8165">
        <f>V0*EXP((rf-q_leak-0.5*sigma^2)*C8165+sigma*SQRT(C8165)*D8165)</f>
        <v/>
      </c>
      <c r="F8165">
        <f>SHL_face*(1+SHL_rate)^C8165</f>
        <v/>
      </c>
      <c r="G8165">
        <f>Pref_face*(1+Pref_rate)^C8165</f>
        <v/>
      </c>
      <c r="H8165">
        <f>MAX(E8165-F8165-G8165,0)</f>
        <v/>
      </c>
      <c r="I8165">
        <f>MIN(E8165,F8165+G8165)+(1-MgmtPct)*H8165</f>
        <v/>
      </c>
      <c r="J8165">
        <f>IF(I8165/SponsorCost&gt;=RatchetTrigger,1,0)</f>
        <v/>
      </c>
      <c r="K8165">
        <f>IF(J8165=1,MgmtPctRatchet,MgmtPct)</f>
        <v/>
      </c>
      <c r="L8165">
        <f>K8165*H8165</f>
        <v/>
      </c>
      <c r="M8165">
        <f>EXP(-rf*C8165)*L8165</f>
        <v/>
      </c>
      <c r="N8165">
        <f>EXP(-rf*C8165)*E8165</f>
        <v/>
      </c>
    </row>
    <row r="8166">
      <c r="A8166" t="n">
        <v>8158</v>
      </c>
      <c r="B8166">
        <f>RAND()</f>
        <v/>
      </c>
      <c r="C8166">
        <f>IF(B8166&lt;P_3,3,IF(B8166&lt;P_3+P_4,4,5))</f>
        <v/>
      </c>
      <c r="D8166">
        <f>NORM.S.INV(RAND())</f>
        <v/>
      </c>
      <c r="E8166">
        <f>V0*EXP((rf-q_leak-0.5*sigma^2)*C8166+sigma*SQRT(C8166)*D8166)</f>
        <v/>
      </c>
      <c r="F8166">
        <f>SHL_face*(1+SHL_rate)^C8166</f>
        <v/>
      </c>
      <c r="G8166">
        <f>Pref_face*(1+Pref_rate)^C8166</f>
        <v/>
      </c>
      <c r="H8166">
        <f>MAX(E8166-F8166-G8166,0)</f>
        <v/>
      </c>
      <c r="I8166">
        <f>MIN(E8166,F8166+G8166)+(1-MgmtPct)*H8166</f>
        <v/>
      </c>
      <c r="J8166">
        <f>IF(I8166/SponsorCost&gt;=RatchetTrigger,1,0)</f>
        <v/>
      </c>
      <c r="K8166">
        <f>IF(J8166=1,MgmtPctRatchet,MgmtPct)</f>
        <v/>
      </c>
      <c r="L8166">
        <f>K8166*H8166</f>
        <v/>
      </c>
      <c r="M8166">
        <f>EXP(-rf*C8166)*L8166</f>
        <v/>
      </c>
      <c r="N8166">
        <f>EXP(-rf*C8166)*E8166</f>
        <v/>
      </c>
    </row>
    <row r="8167">
      <c r="A8167" t="n">
        <v>8159</v>
      </c>
      <c r="B8167">
        <f>RAND()</f>
        <v/>
      </c>
      <c r="C8167">
        <f>IF(B8167&lt;P_3,3,IF(B8167&lt;P_3+P_4,4,5))</f>
        <v/>
      </c>
      <c r="D8167">
        <f>NORM.S.INV(RAND())</f>
        <v/>
      </c>
      <c r="E8167">
        <f>V0*EXP((rf-q_leak-0.5*sigma^2)*C8167+sigma*SQRT(C8167)*D8167)</f>
        <v/>
      </c>
      <c r="F8167">
        <f>SHL_face*(1+SHL_rate)^C8167</f>
        <v/>
      </c>
      <c r="G8167">
        <f>Pref_face*(1+Pref_rate)^C8167</f>
        <v/>
      </c>
      <c r="H8167">
        <f>MAX(E8167-F8167-G8167,0)</f>
        <v/>
      </c>
      <c r="I8167">
        <f>MIN(E8167,F8167+G8167)+(1-MgmtPct)*H8167</f>
        <v/>
      </c>
      <c r="J8167">
        <f>IF(I8167/SponsorCost&gt;=RatchetTrigger,1,0)</f>
        <v/>
      </c>
      <c r="K8167">
        <f>IF(J8167=1,MgmtPctRatchet,MgmtPct)</f>
        <v/>
      </c>
      <c r="L8167">
        <f>K8167*H8167</f>
        <v/>
      </c>
      <c r="M8167">
        <f>EXP(-rf*C8167)*L8167</f>
        <v/>
      </c>
      <c r="N8167">
        <f>EXP(-rf*C8167)*E8167</f>
        <v/>
      </c>
    </row>
    <row r="8168">
      <c r="A8168" t="n">
        <v>8160</v>
      </c>
      <c r="B8168">
        <f>RAND()</f>
        <v/>
      </c>
      <c r="C8168">
        <f>IF(B8168&lt;P_3,3,IF(B8168&lt;P_3+P_4,4,5))</f>
        <v/>
      </c>
      <c r="D8168">
        <f>NORM.S.INV(RAND())</f>
        <v/>
      </c>
      <c r="E8168">
        <f>V0*EXP((rf-q_leak-0.5*sigma^2)*C8168+sigma*SQRT(C8168)*D8168)</f>
        <v/>
      </c>
      <c r="F8168">
        <f>SHL_face*(1+SHL_rate)^C8168</f>
        <v/>
      </c>
      <c r="G8168">
        <f>Pref_face*(1+Pref_rate)^C8168</f>
        <v/>
      </c>
      <c r="H8168">
        <f>MAX(E8168-F8168-G8168,0)</f>
        <v/>
      </c>
      <c r="I8168">
        <f>MIN(E8168,F8168+G8168)+(1-MgmtPct)*H8168</f>
        <v/>
      </c>
      <c r="J8168">
        <f>IF(I8168/SponsorCost&gt;=RatchetTrigger,1,0)</f>
        <v/>
      </c>
      <c r="K8168">
        <f>IF(J8168=1,MgmtPctRatchet,MgmtPct)</f>
        <v/>
      </c>
      <c r="L8168">
        <f>K8168*H8168</f>
        <v/>
      </c>
      <c r="M8168">
        <f>EXP(-rf*C8168)*L8168</f>
        <v/>
      </c>
      <c r="N8168">
        <f>EXP(-rf*C8168)*E8168</f>
        <v/>
      </c>
    </row>
    <row r="8169">
      <c r="A8169" t="n">
        <v>8161</v>
      </c>
      <c r="B8169">
        <f>RAND()</f>
        <v/>
      </c>
      <c r="C8169">
        <f>IF(B8169&lt;P_3,3,IF(B8169&lt;P_3+P_4,4,5))</f>
        <v/>
      </c>
      <c r="D8169">
        <f>NORM.S.INV(RAND())</f>
        <v/>
      </c>
      <c r="E8169">
        <f>V0*EXP((rf-q_leak-0.5*sigma^2)*C8169+sigma*SQRT(C8169)*D8169)</f>
        <v/>
      </c>
      <c r="F8169">
        <f>SHL_face*(1+SHL_rate)^C8169</f>
        <v/>
      </c>
      <c r="G8169">
        <f>Pref_face*(1+Pref_rate)^C8169</f>
        <v/>
      </c>
      <c r="H8169">
        <f>MAX(E8169-F8169-G8169,0)</f>
        <v/>
      </c>
      <c r="I8169">
        <f>MIN(E8169,F8169+G8169)+(1-MgmtPct)*H8169</f>
        <v/>
      </c>
      <c r="J8169">
        <f>IF(I8169/SponsorCost&gt;=RatchetTrigger,1,0)</f>
        <v/>
      </c>
      <c r="K8169">
        <f>IF(J8169=1,MgmtPctRatchet,MgmtPct)</f>
        <v/>
      </c>
      <c r="L8169">
        <f>K8169*H8169</f>
        <v/>
      </c>
      <c r="M8169">
        <f>EXP(-rf*C8169)*L8169</f>
        <v/>
      </c>
      <c r="N8169">
        <f>EXP(-rf*C8169)*E8169</f>
        <v/>
      </c>
    </row>
    <row r="8170">
      <c r="A8170" t="n">
        <v>8162</v>
      </c>
      <c r="B8170">
        <f>RAND()</f>
        <v/>
      </c>
      <c r="C8170">
        <f>IF(B8170&lt;P_3,3,IF(B8170&lt;P_3+P_4,4,5))</f>
        <v/>
      </c>
      <c r="D8170">
        <f>NORM.S.INV(RAND())</f>
        <v/>
      </c>
      <c r="E8170">
        <f>V0*EXP((rf-q_leak-0.5*sigma^2)*C8170+sigma*SQRT(C8170)*D8170)</f>
        <v/>
      </c>
      <c r="F8170">
        <f>SHL_face*(1+SHL_rate)^C8170</f>
        <v/>
      </c>
      <c r="G8170">
        <f>Pref_face*(1+Pref_rate)^C8170</f>
        <v/>
      </c>
      <c r="H8170">
        <f>MAX(E8170-F8170-G8170,0)</f>
        <v/>
      </c>
      <c r="I8170">
        <f>MIN(E8170,F8170+G8170)+(1-MgmtPct)*H8170</f>
        <v/>
      </c>
      <c r="J8170">
        <f>IF(I8170/SponsorCost&gt;=RatchetTrigger,1,0)</f>
        <v/>
      </c>
      <c r="K8170">
        <f>IF(J8170=1,MgmtPctRatchet,MgmtPct)</f>
        <v/>
      </c>
      <c r="L8170">
        <f>K8170*H8170</f>
        <v/>
      </c>
      <c r="M8170">
        <f>EXP(-rf*C8170)*L8170</f>
        <v/>
      </c>
      <c r="N8170">
        <f>EXP(-rf*C8170)*E8170</f>
        <v/>
      </c>
    </row>
    <row r="8171">
      <c r="A8171" t="n">
        <v>8163</v>
      </c>
      <c r="B8171">
        <f>RAND()</f>
        <v/>
      </c>
      <c r="C8171">
        <f>IF(B8171&lt;P_3,3,IF(B8171&lt;P_3+P_4,4,5))</f>
        <v/>
      </c>
      <c r="D8171">
        <f>NORM.S.INV(RAND())</f>
        <v/>
      </c>
      <c r="E8171">
        <f>V0*EXP((rf-q_leak-0.5*sigma^2)*C8171+sigma*SQRT(C8171)*D8171)</f>
        <v/>
      </c>
      <c r="F8171">
        <f>SHL_face*(1+SHL_rate)^C8171</f>
        <v/>
      </c>
      <c r="G8171">
        <f>Pref_face*(1+Pref_rate)^C8171</f>
        <v/>
      </c>
      <c r="H8171">
        <f>MAX(E8171-F8171-G8171,0)</f>
        <v/>
      </c>
      <c r="I8171">
        <f>MIN(E8171,F8171+G8171)+(1-MgmtPct)*H8171</f>
        <v/>
      </c>
      <c r="J8171">
        <f>IF(I8171/SponsorCost&gt;=RatchetTrigger,1,0)</f>
        <v/>
      </c>
      <c r="K8171">
        <f>IF(J8171=1,MgmtPctRatchet,MgmtPct)</f>
        <v/>
      </c>
      <c r="L8171">
        <f>K8171*H8171</f>
        <v/>
      </c>
      <c r="M8171">
        <f>EXP(-rf*C8171)*L8171</f>
        <v/>
      </c>
      <c r="N8171">
        <f>EXP(-rf*C8171)*E8171</f>
        <v/>
      </c>
    </row>
    <row r="8172">
      <c r="A8172" t="n">
        <v>8164</v>
      </c>
      <c r="B8172">
        <f>RAND()</f>
        <v/>
      </c>
      <c r="C8172">
        <f>IF(B8172&lt;P_3,3,IF(B8172&lt;P_3+P_4,4,5))</f>
        <v/>
      </c>
      <c r="D8172">
        <f>NORM.S.INV(RAND())</f>
        <v/>
      </c>
      <c r="E8172">
        <f>V0*EXP((rf-q_leak-0.5*sigma^2)*C8172+sigma*SQRT(C8172)*D8172)</f>
        <v/>
      </c>
      <c r="F8172">
        <f>SHL_face*(1+SHL_rate)^C8172</f>
        <v/>
      </c>
      <c r="G8172">
        <f>Pref_face*(1+Pref_rate)^C8172</f>
        <v/>
      </c>
      <c r="H8172">
        <f>MAX(E8172-F8172-G8172,0)</f>
        <v/>
      </c>
      <c r="I8172">
        <f>MIN(E8172,F8172+G8172)+(1-MgmtPct)*H8172</f>
        <v/>
      </c>
      <c r="J8172">
        <f>IF(I8172/SponsorCost&gt;=RatchetTrigger,1,0)</f>
        <v/>
      </c>
      <c r="K8172">
        <f>IF(J8172=1,MgmtPctRatchet,MgmtPct)</f>
        <v/>
      </c>
      <c r="L8172">
        <f>K8172*H8172</f>
        <v/>
      </c>
      <c r="M8172">
        <f>EXP(-rf*C8172)*L8172</f>
        <v/>
      </c>
      <c r="N8172">
        <f>EXP(-rf*C8172)*E8172</f>
        <v/>
      </c>
    </row>
    <row r="8173">
      <c r="A8173" t="n">
        <v>8165</v>
      </c>
      <c r="B8173">
        <f>RAND()</f>
        <v/>
      </c>
      <c r="C8173">
        <f>IF(B8173&lt;P_3,3,IF(B8173&lt;P_3+P_4,4,5))</f>
        <v/>
      </c>
      <c r="D8173">
        <f>NORM.S.INV(RAND())</f>
        <v/>
      </c>
      <c r="E8173">
        <f>V0*EXP((rf-q_leak-0.5*sigma^2)*C8173+sigma*SQRT(C8173)*D8173)</f>
        <v/>
      </c>
      <c r="F8173">
        <f>SHL_face*(1+SHL_rate)^C8173</f>
        <v/>
      </c>
      <c r="G8173">
        <f>Pref_face*(1+Pref_rate)^C8173</f>
        <v/>
      </c>
      <c r="H8173">
        <f>MAX(E8173-F8173-G8173,0)</f>
        <v/>
      </c>
      <c r="I8173">
        <f>MIN(E8173,F8173+G8173)+(1-MgmtPct)*H8173</f>
        <v/>
      </c>
      <c r="J8173">
        <f>IF(I8173/SponsorCost&gt;=RatchetTrigger,1,0)</f>
        <v/>
      </c>
      <c r="K8173">
        <f>IF(J8173=1,MgmtPctRatchet,MgmtPct)</f>
        <v/>
      </c>
      <c r="L8173">
        <f>K8173*H8173</f>
        <v/>
      </c>
      <c r="M8173">
        <f>EXP(-rf*C8173)*L8173</f>
        <v/>
      </c>
      <c r="N8173">
        <f>EXP(-rf*C8173)*E8173</f>
        <v/>
      </c>
    </row>
    <row r="8174">
      <c r="A8174" t="n">
        <v>8166</v>
      </c>
      <c r="B8174">
        <f>RAND()</f>
        <v/>
      </c>
      <c r="C8174">
        <f>IF(B8174&lt;P_3,3,IF(B8174&lt;P_3+P_4,4,5))</f>
        <v/>
      </c>
      <c r="D8174">
        <f>NORM.S.INV(RAND())</f>
        <v/>
      </c>
      <c r="E8174">
        <f>V0*EXP((rf-q_leak-0.5*sigma^2)*C8174+sigma*SQRT(C8174)*D8174)</f>
        <v/>
      </c>
      <c r="F8174">
        <f>SHL_face*(1+SHL_rate)^C8174</f>
        <v/>
      </c>
      <c r="G8174">
        <f>Pref_face*(1+Pref_rate)^C8174</f>
        <v/>
      </c>
      <c r="H8174">
        <f>MAX(E8174-F8174-G8174,0)</f>
        <v/>
      </c>
      <c r="I8174">
        <f>MIN(E8174,F8174+G8174)+(1-MgmtPct)*H8174</f>
        <v/>
      </c>
      <c r="J8174">
        <f>IF(I8174/SponsorCost&gt;=RatchetTrigger,1,0)</f>
        <v/>
      </c>
      <c r="K8174">
        <f>IF(J8174=1,MgmtPctRatchet,MgmtPct)</f>
        <v/>
      </c>
      <c r="L8174">
        <f>K8174*H8174</f>
        <v/>
      </c>
      <c r="M8174">
        <f>EXP(-rf*C8174)*L8174</f>
        <v/>
      </c>
      <c r="N8174">
        <f>EXP(-rf*C8174)*E8174</f>
        <v/>
      </c>
    </row>
    <row r="8175">
      <c r="A8175" t="n">
        <v>8167</v>
      </c>
      <c r="B8175">
        <f>RAND()</f>
        <v/>
      </c>
      <c r="C8175">
        <f>IF(B8175&lt;P_3,3,IF(B8175&lt;P_3+P_4,4,5))</f>
        <v/>
      </c>
      <c r="D8175">
        <f>NORM.S.INV(RAND())</f>
        <v/>
      </c>
      <c r="E8175">
        <f>V0*EXP((rf-q_leak-0.5*sigma^2)*C8175+sigma*SQRT(C8175)*D8175)</f>
        <v/>
      </c>
      <c r="F8175">
        <f>SHL_face*(1+SHL_rate)^C8175</f>
        <v/>
      </c>
      <c r="G8175">
        <f>Pref_face*(1+Pref_rate)^C8175</f>
        <v/>
      </c>
      <c r="H8175">
        <f>MAX(E8175-F8175-G8175,0)</f>
        <v/>
      </c>
      <c r="I8175">
        <f>MIN(E8175,F8175+G8175)+(1-MgmtPct)*H8175</f>
        <v/>
      </c>
      <c r="J8175">
        <f>IF(I8175/SponsorCost&gt;=RatchetTrigger,1,0)</f>
        <v/>
      </c>
      <c r="K8175">
        <f>IF(J8175=1,MgmtPctRatchet,MgmtPct)</f>
        <v/>
      </c>
      <c r="L8175">
        <f>K8175*H8175</f>
        <v/>
      </c>
      <c r="M8175">
        <f>EXP(-rf*C8175)*L8175</f>
        <v/>
      </c>
      <c r="N8175">
        <f>EXP(-rf*C8175)*E8175</f>
        <v/>
      </c>
    </row>
    <row r="8176">
      <c r="A8176" t="n">
        <v>8168</v>
      </c>
      <c r="B8176">
        <f>RAND()</f>
        <v/>
      </c>
      <c r="C8176">
        <f>IF(B8176&lt;P_3,3,IF(B8176&lt;P_3+P_4,4,5))</f>
        <v/>
      </c>
      <c r="D8176">
        <f>NORM.S.INV(RAND())</f>
        <v/>
      </c>
      <c r="E8176">
        <f>V0*EXP((rf-q_leak-0.5*sigma^2)*C8176+sigma*SQRT(C8176)*D8176)</f>
        <v/>
      </c>
      <c r="F8176">
        <f>SHL_face*(1+SHL_rate)^C8176</f>
        <v/>
      </c>
      <c r="G8176">
        <f>Pref_face*(1+Pref_rate)^C8176</f>
        <v/>
      </c>
      <c r="H8176">
        <f>MAX(E8176-F8176-G8176,0)</f>
        <v/>
      </c>
      <c r="I8176">
        <f>MIN(E8176,F8176+G8176)+(1-MgmtPct)*H8176</f>
        <v/>
      </c>
      <c r="J8176">
        <f>IF(I8176/SponsorCost&gt;=RatchetTrigger,1,0)</f>
        <v/>
      </c>
      <c r="K8176">
        <f>IF(J8176=1,MgmtPctRatchet,MgmtPct)</f>
        <v/>
      </c>
      <c r="L8176">
        <f>K8176*H8176</f>
        <v/>
      </c>
      <c r="M8176">
        <f>EXP(-rf*C8176)*L8176</f>
        <v/>
      </c>
      <c r="N8176">
        <f>EXP(-rf*C8176)*E8176</f>
        <v/>
      </c>
    </row>
    <row r="8177">
      <c r="A8177" t="n">
        <v>8169</v>
      </c>
      <c r="B8177">
        <f>RAND()</f>
        <v/>
      </c>
      <c r="C8177">
        <f>IF(B8177&lt;P_3,3,IF(B8177&lt;P_3+P_4,4,5))</f>
        <v/>
      </c>
      <c r="D8177">
        <f>NORM.S.INV(RAND())</f>
        <v/>
      </c>
      <c r="E8177">
        <f>V0*EXP((rf-q_leak-0.5*sigma^2)*C8177+sigma*SQRT(C8177)*D8177)</f>
        <v/>
      </c>
      <c r="F8177">
        <f>SHL_face*(1+SHL_rate)^C8177</f>
        <v/>
      </c>
      <c r="G8177">
        <f>Pref_face*(1+Pref_rate)^C8177</f>
        <v/>
      </c>
      <c r="H8177">
        <f>MAX(E8177-F8177-G8177,0)</f>
        <v/>
      </c>
      <c r="I8177">
        <f>MIN(E8177,F8177+G8177)+(1-MgmtPct)*H8177</f>
        <v/>
      </c>
      <c r="J8177">
        <f>IF(I8177/SponsorCost&gt;=RatchetTrigger,1,0)</f>
        <v/>
      </c>
      <c r="K8177">
        <f>IF(J8177=1,MgmtPctRatchet,MgmtPct)</f>
        <v/>
      </c>
      <c r="L8177">
        <f>K8177*H8177</f>
        <v/>
      </c>
      <c r="M8177">
        <f>EXP(-rf*C8177)*L8177</f>
        <v/>
      </c>
      <c r="N8177">
        <f>EXP(-rf*C8177)*E8177</f>
        <v/>
      </c>
    </row>
    <row r="8178">
      <c r="A8178" t="n">
        <v>8170</v>
      </c>
      <c r="B8178">
        <f>RAND()</f>
        <v/>
      </c>
      <c r="C8178">
        <f>IF(B8178&lt;P_3,3,IF(B8178&lt;P_3+P_4,4,5))</f>
        <v/>
      </c>
      <c r="D8178">
        <f>NORM.S.INV(RAND())</f>
        <v/>
      </c>
      <c r="E8178">
        <f>V0*EXP((rf-q_leak-0.5*sigma^2)*C8178+sigma*SQRT(C8178)*D8178)</f>
        <v/>
      </c>
      <c r="F8178">
        <f>SHL_face*(1+SHL_rate)^C8178</f>
        <v/>
      </c>
      <c r="G8178">
        <f>Pref_face*(1+Pref_rate)^C8178</f>
        <v/>
      </c>
      <c r="H8178">
        <f>MAX(E8178-F8178-G8178,0)</f>
        <v/>
      </c>
      <c r="I8178">
        <f>MIN(E8178,F8178+G8178)+(1-MgmtPct)*H8178</f>
        <v/>
      </c>
      <c r="J8178">
        <f>IF(I8178/SponsorCost&gt;=RatchetTrigger,1,0)</f>
        <v/>
      </c>
      <c r="K8178">
        <f>IF(J8178=1,MgmtPctRatchet,MgmtPct)</f>
        <v/>
      </c>
      <c r="L8178">
        <f>K8178*H8178</f>
        <v/>
      </c>
      <c r="M8178">
        <f>EXP(-rf*C8178)*L8178</f>
        <v/>
      </c>
      <c r="N8178">
        <f>EXP(-rf*C8178)*E8178</f>
        <v/>
      </c>
    </row>
    <row r="8179">
      <c r="A8179" t="n">
        <v>8171</v>
      </c>
      <c r="B8179">
        <f>RAND()</f>
        <v/>
      </c>
      <c r="C8179">
        <f>IF(B8179&lt;P_3,3,IF(B8179&lt;P_3+P_4,4,5))</f>
        <v/>
      </c>
      <c r="D8179">
        <f>NORM.S.INV(RAND())</f>
        <v/>
      </c>
      <c r="E8179">
        <f>V0*EXP((rf-q_leak-0.5*sigma^2)*C8179+sigma*SQRT(C8179)*D8179)</f>
        <v/>
      </c>
      <c r="F8179">
        <f>SHL_face*(1+SHL_rate)^C8179</f>
        <v/>
      </c>
      <c r="G8179">
        <f>Pref_face*(1+Pref_rate)^C8179</f>
        <v/>
      </c>
      <c r="H8179">
        <f>MAX(E8179-F8179-G8179,0)</f>
        <v/>
      </c>
      <c r="I8179">
        <f>MIN(E8179,F8179+G8179)+(1-MgmtPct)*H8179</f>
        <v/>
      </c>
      <c r="J8179">
        <f>IF(I8179/SponsorCost&gt;=RatchetTrigger,1,0)</f>
        <v/>
      </c>
      <c r="K8179">
        <f>IF(J8179=1,MgmtPctRatchet,MgmtPct)</f>
        <v/>
      </c>
      <c r="L8179">
        <f>K8179*H8179</f>
        <v/>
      </c>
      <c r="M8179">
        <f>EXP(-rf*C8179)*L8179</f>
        <v/>
      </c>
      <c r="N8179">
        <f>EXP(-rf*C8179)*E8179</f>
        <v/>
      </c>
    </row>
    <row r="8180">
      <c r="A8180" t="n">
        <v>8172</v>
      </c>
      <c r="B8180">
        <f>RAND()</f>
        <v/>
      </c>
      <c r="C8180">
        <f>IF(B8180&lt;P_3,3,IF(B8180&lt;P_3+P_4,4,5))</f>
        <v/>
      </c>
      <c r="D8180">
        <f>NORM.S.INV(RAND())</f>
        <v/>
      </c>
      <c r="E8180">
        <f>V0*EXP((rf-q_leak-0.5*sigma^2)*C8180+sigma*SQRT(C8180)*D8180)</f>
        <v/>
      </c>
      <c r="F8180">
        <f>SHL_face*(1+SHL_rate)^C8180</f>
        <v/>
      </c>
      <c r="G8180">
        <f>Pref_face*(1+Pref_rate)^C8180</f>
        <v/>
      </c>
      <c r="H8180">
        <f>MAX(E8180-F8180-G8180,0)</f>
        <v/>
      </c>
      <c r="I8180">
        <f>MIN(E8180,F8180+G8180)+(1-MgmtPct)*H8180</f>
        <v/>
      </c>
      <c r="J8180">
        <f>IF(I8180/SponsorCost&gt;=RatchetTrigger,1,0)</f>
        <v/>
      </c>
      <c r="K8180">
        <f>IF(J8180=1,MgmtPctRatchet,MgmtPct)</f>
        <v/>
      </c>
      <c r="L8180">
        <f>K8180*H8180</f>
        <v/>
      </c>
      <c r="M8180">
        <f>EXP(-rf*C8180)*L8180</f>
        <v/>
      </c>
      <c r="N8180">
        <f>EXP(-rf*C8180)*E8180</f>
        <v/>
      </c>
    </row>
    <row r="8181">
      <c r="A8181" t="n">
        <v>8173</v>
      </c>
      <c r="B8181">
        <f>RAND()</f>
        <v/>
      </c>
      <c r="C8181">
        <f>IF(B8181&lt;P_3,3,IF(B8181&lt;P_3+P_4,4,5))</f>
        <v/>
      </c>
      <c r="D8181">
        <f>NORM.S.INV(RAND())</f>
        <v/>
      </c>
      <c r="E8181">
        <f>V0*EXP((rf-q_leak-0.5*sigma^2)*C8181+sigma*SQRT(C8181)*D8181)</f>
        <v/>
      </c>
      <c r="F8181">
        <f>SHL_face*(1+SHL_rate)^C8181</f>
        <v/>
      </c>
      <c r="G8181">
        <f>Pref_face*(1+Pref_rate)^C8181</f>
        <v/>
      </c>
      <c r="H8181">
        <f>MAX(E8181-F8181-G8181,0)</f>
        <v/>
      </c>
      <c r="I8181">
        <f>MIN(E8181,F8181+G8181)+(1-MgmtPct)*H8181</f>
        <v/>
      </c>
      <c r="J8181">
        <f>IF(I8181/SponsorCost&gt;=RatchetTrigger,1,0)</f>
        <v/>
      </c>
      <c r="K8181">
        <f>IF(J8181=1,MgmtPctRatchet,MgmtPct)</f>
        <v/>
      </c>
      <c r="L8181">
        <f>K8181*H8181</f>
        <v/>
      </c>
      <c r="M8181">
        <f>EXP(-rf*C8181)*L8181</f>
        <v/>
      </c>
      <c r="N8181">
        <f>EXP(-rf*C8181)*E8181</f>
        <v/>
      </c>
    </row>
    <row r="8182">
      <c r="A8182" t="n">
        <v>8174</v>
      </c>
      <c r="B8182">
        <f>RAND()</f>
        <v/>
      </c>
      <c r="C8182">
        <f>IF(B8182&lt;P_3,3,IF(B8182&lt;P_3+P_4,4,5))</f>
        <v/>
      </c>
      <c r="D8182">
        <f>NORM.S.INV(RAND())</f>
        <v/>
      </c>
      <c r="E8182">
        <f>V0*EXP((rf-q_leak-0.5*sigma^2)*C8182+sigma*SQRT(C8182)*D8182)</f>
        <v/>
      </c>
      <c r="F8182">
        <f>SHL_face*(1+SHL_rate)^C8182</f>
        <v/>
      </c>
      <c r="G8182">
        <f>Pref_face*(1+Pref_rate)^C8182</f>
        <v/>
      </c>
      <c r="H8182">
        <f>MAX(E8182-F8182-G8182,0)</f>
        <v/>
      </c>
      <c r="I8182">
        <f>MIN(E8182,F8182+G8182)+(1-MgmtPct)*H8182</f>
        <v/>
      </c>
      <c r="J8182">
        <f>IF(I8182/SponsorCost&gt;=RatchetTrigger,1,0)</f>
        <v/>
      </c>
      <c r="K8182">
        <f>IF(J8182=1,MgmtPctRatchet,MgmtPct)</f>
        <v/>
      </c>
      <c r="L8182">
        <f>K8182*H8182</f>
        <v/>
      </c>
      <c r="M8182">
        <f>EXP(-rf*C8182)*L8182</f>
        <v/>
      </c>
      <c r="N8182">
        <f>EXP(-rf*C8182)*E8182</f>
        <v/>
      </c>
    </row>
    <row r="8183">
      <c r="A8183" t="n">
        <v>8175</v>
      </c>
      <c r="B8183">
        <f>RAND()</f>
        <v/>
      </c>
      <c r="C8183">
        <f>IF(B8183&lt;P_3,3,IF(B8183&lt;P_3+P_4,4,5))</f>
        <v/>
      </c>
      <c r="D8183">
        <f>NORM.S.INV(RAND())</f>
        <v/>
      </c>
      <c r="E8183">
        <f>V0*EXP((rf-q_leak-0.5*sigma^2)*C8183+sigma*SQRT(C8183)*D8183)</f>
        <v/>
      </c>
      <c r="F8183">
        <f>SHL_face*(1+SHL_rate)^C8183</f>
        <v/>
      </c>
      <c r="G8183">
        <f>Pref_face*(1+Pref_rate)^C8183</f>
        <v/>
      </c>
      <c r="H8183">
        <f>MAX(E8183-F8183-G8183,0)</f>
        <v/>
      </c>
      <c r="I8183">
        <f>MIN(E8183,F8183+G8183)+(1-MgmtPct)*H8183</f>
        <v/>
      </c>
      <c r="J8183">
        <f>IF(I8183/SponsorCost&gt;=RatchetTrigger,1,0)</f>
        <v/>
      </c>
      <c r="K8183">
        <f>IF(J8183=1,MgmtPctRatchet,MgmtPct)</f>
        <v/>
      </c>
      <c r="L8183">
        <f>K8183*H8183</f>
        <v/>
      </c>
      <c r="M8183">
        <f>EXP(-rf*C8183)*L8183</f>
        <v/>
      </c>
      <c r="N8183">
        <f>EXP(-rf*C8183)*E8183</f>
        <v/>
      </c>
    </row>
    <row r="8184">
      <c r="A8184" t="n">
        <v>8176</v>
      </c>
      <c r="B8184">
        <f>RAND()</f>
        <v/>
      </c>
      <c r="C8184">
        <f>IF(B8184&lt;P_3,3,IF(B8184&lt;P_3+P_4,4,5))</f>
        <v/>
      </c>
      <c r="D8184">
        <f>NORM.S.INV(RAND())</f>
        <v/>
      </c>
      <c r="E8184">
        <f>V0*EXP((rf-q_leak-0.5*sigma^2)*C8184+sigma*SQRT(C8184)*D8184)</f>
        <v/>
      </c>
      <c r="F8184">
        <f>SHL_face*(1+SHL_rate)^C8184</f>
        <v/>
      </c>
      <c r="G8184">
        <f>Pref_face*(1+Pref_rate)^C8184</f>
        <v/>
      </c>
      <c r="H8184">
        <f>MAX(E8184-F8184-G8184,0)</f>
        <v/>
      </c>
      <c r="I8184">
        <f>MIN(E8184,F8184+G8184)+(1-MgmtPct)*H8184</f>
        <v/>
      </c>
      <c r="J8184">
        <f>IF(I8184/SponsorCost&gt;=RatchetTrigger,1,0)</f>
        <v/>
      </c>
      <c r="K8184">
        <f>IF(J8184=1,MgmtPctRatchet,MgmtPct)</f>
        <v/>
      </c>
      <c r="L8184">
        <f>K8184*H8184</f>
        <v/>
      </c>
      <c r="M8184">
        <f>EXP(-rf*C8184)*L8184</f>
        <v/>
      </c>
      <c r="N8184">
        <f>EXP(-rf*C8184)*E8184</f>
        <v/>
      </c>
    </row>
    <row r="8185">
      <c r="A8185" t="n">
        <v>8177</v>
      </c>
      <c r="B8185">
        <f>RAND()</f>
        <v/>
      </c>
      <c r="C8185">
        <f>IF(B8185&lt;P_3,3,IF(B8185&lt;P_3+P_4,4,5))</f>
        <v/>
      </c>
      <c r="D8185">
        <f>NORM.S.INV(RAND())</f>
        <v/>
      </c>
      <c r="E8185">
        <f>V0*EXP((rf-q_leak-0.5*sigma^2)*C8185+sigma*SQRT(C8185)*D8185)</f>
        <v/>
      </c>
      <c r="F8185">
        <f>SHL_face*(1+SHL_rate)^C8185</f>
        <v/>
      </c>
      <c r="G8185">
        <f>Pref_face*(1+Pref_rate)^C8185</f>
        <v/>
      </c>
      <c r="H8185">
        <f>MAX(E8185-F8185-G8185,0)</f>
        <v/>
      </c>
      <c r="I8185">
        <f>MIN(E8185,F8185+G8185)+(1-MgmtPct)*H8185</f>
        <v/>
      </c>
      <c r="J8185">
        <f>IF(I8185/SponsorCost&gt;=RatchetTrigger,1,0)</f>
        <v/>
      </c>
      <c r="K8185">
        <f>IF(J8185=1,MgmtPctRatchet,MgmtPct)</f>
        <v/>
      </c>
      <c r="L8185">
        <f>K8185*H8185</f>
        <v/>
      </c>
      <c r="M8185">
        <f>EXP(-rf*C8185)*L8185</f>
        <v/>
      </c>
      <c r="N8185">
        <f>EXP(-rf*C8185)*E8185</f>
        <v/>
      </c>
    </row>
    <row r="8186">
      <c r="A8186" t="n">
        <v>8178</v>
      </c>
      <c r="B8186">
        <f>RAND()</f>
        <v/>
      </c>
      <c r="C8186">
        <f>IF(B8186&lt;P_3,3,IF(B8186&lt;P_3+P_4,4,5))</f>
        <v/>
      </c>
      <c r="D8186">
        <f>NORM.S.INV(RAND())</f>
        <v/>
      </c>
      <c r="E8186">
        <f>V0*EXP((rf-q_leak-0.5*sigma^2)*C8186+sigma*SQRT(C8186)*D8186)</f>
        <v/>
      </c>
      <c r="F8186">
        <f>SHL_face*(1+SHL_rate)^C8186</f>
        <v/>
      </c>
      <c r="G8186">
        <f>Pref_face*(1+Pref_rate)^C8186</f>
        <v/>
      </c>
      <c r="H8186">
        <f>MAX(E8186-F8186-G8186,0)</f>
        <v/>
      </c>
      <c r="I8186">
        <f>MIN(E8186,F8186+G8186)+(1-MgmtPct)*H8186</f>
        <v/>
      </c>
      <c r="J8186">
        <f>IF(I8186/SponsorCost&gt;=RatchetTrigger,1,0)</f>
        <v/>
      </c>
      <c r="K8186">
        <f>IF(J8186=1,MgmtPctRatchet,MgmtPct)</f>
        <v/>
      </c>
      <c r="L8186">
        <f>K8186*H8186</f>
        <v/>
      </c>
      <c r="M8186">
        <f>EXP(-rf*C8186)*L8186</f>
        <v/>
      </c>
      <c r="N8186">
        <f>EXP(-rf*C8186)*E8186</f>
        <v/>
      </c>
    </row>
    <row r="8187">
      <c r="A8187" t="n">
        <v>8179</v>
      </c>
      <c r="B8187">
        <f>RAND()</f>
        <v/>
      </c>
      <c r="C8187">
        <f>IF(B8187&lt;P_3,3,IF(B8187&lt;P_3+P_4,4,5))</f>
        <v/>
      </c>
      <c r="D8187">
        <f>NORM.S.INV(RAND())</f>
        <v/>
      </c>
      <c r="E8187">
        <f>V0*EXP((rf-q_leak-0.5*sigma^2)*C8187+sigma*SQRT(C8187)*D8187)</f>
        <v/>
      </c>
      <c r="F8187">
        <f>SHL_face*(1+SHL_rate)^C8187</f>
        <v/>
      </c>
      <c r="G8187">
        <f>Pref_face*(1+Pref_rate)^C8187</f>
        <v/>
      </c>
      <c r="H8187">
        <f>MAX(E8187-F8187-G8187,0)</f>
        <v/>
      </c>
      <c r="I8187">
        <f>MIN(E8187,F8187+G8187)+(1-MgmtPct)*H8187</f>
        <v/>
      </c>
      <c r="J8187">
        <f>IF(I8187/SponsorCost&gt;=RatchetTrigger,1,0)</f>
        <v/>
      </c>
      <c r="K8187">
        <f>IF(J8187=1,MgmtPctRatchet,MgmtPct)</f>
        <v/>
      </c>
      <c r="L8187">
        <f>K8187*H8187</f>
        <v/>
      </c>
      <c r="M8187">
        <f>EXP(-rf*C8187)*L8187</f>
        <v/>
      </c>
      <c r="N8187">
        <f>EXP(-rf*C8187)*E8187</f>
        <v/>
      </c>
    </row>
    <row r="8188">
      <c r="A8188" t="n">
        <v>8180</v>
      </c>
      <c r="B8188">
        <f>RAND()</f>
        <v/>
      </c>
      <c r="C8188">
        <f>IF(B8188&lt;P_3,3,IF(B8188&lt;P_3+P_4,4,5))</f>
        <v/>
      </c>
      <c r="D8188">
        <f>NORM.S.INV(RAND())</f>
        <v/>
      </c>
      <c r="E8188">
        <f>V0*EXP((rf-q_leak-0.5*sigma^2)*C8188+sigma*SQRT(C8188)*D8188)</f>
        <v/>
      </c>
      <c r="F8188">
        <f>SHL_face*(1+SHL_rate)^C8188</f>
        <v/>
      </c>
      <c r="G8188">
        <f>Pref_face*(1+Pref_rate)^C8188</f>
        <v/>
      </c>
      <c r="H8188">
        <f>MAX(E8188-F8188-G8188,0)</f>
        <v/>
      </c>
      <c r="I8188">
        <f>MIN(E8188,F8188+G8188)+(1-MgmtPct)*H8188</f>
        <v/>
      </c>
      <c r="J8188">
        <f>IF(I8188/SponsorCost&gt;=RatchetTrigger,1,0)</f>
        <v/>
      </c>
      <c r="K8188">
        <f>IF(J8188=1,MgmtPctRatchet,MgmtPct)</f>
        <v/>
      </c>
      <c r="L8188">
        <f>K8188*H8188</f>
        <v/>
      </c>
      <c r="M8188">
        <f>EXP(-rf*C8188)*L8188</f>
        <v/>
      </c>
      <c r="N8188">
        <f>EXP(-rf*C8188)*E8188</f>
        <v/>
      </c>
    </row>
    <row r="8189">
      <c r="A8189" t="n">
        <v>8181</v>
      </c>
      <c r="B8189">
        <f>RAND()</f>
        <v/>
      </c>
      <c r="C8189">
        <f>IF(B8189&lt;P_3,3,IF(B8189&lt;P_3+P_4,4,5))</f>
        <v/>
      </c>
      <c r="D8189">
        <f>NORM.S.INV(RAND())</f>
        <v/>
      </c>
      <c r="E8189">
        <f>V0*EXP((rf-q_leak-0.5*sigma^2)*C8189+sigma*SQRT(C8189)*D8189)</f>
        <v/>
      </c>
      <c r="F8189">
        <f>SHL_face*(1+SHL_rate)^C8189</f>
        <v/>
      </c>
      <c r="G8189">
        <f>Pref_face*(1+Pref_rate)^C8189</f>
        <v/>
      </c>
      <c r="H8189">
        <f>MAX(E8189-F8189-G8189,0)</f>
        <v/>
      </c>
      <c r="I8189">
        <f>MIN(E8189,F8189+G8189)+(1-MgmtPct)*H8189</f>
        <v/>
      </c>
      <c r="J8189">
        <f>IF(I8189/SponsorCost&gt;=RatchetTrigger,1,0)</f>
        <v/>
      </c>
      <c r="K8189">
        <f>IF(J8189=1,MgmtPctRatchet,MgmtPct)</f>
        <v/>
      </c>
      <c r="L8189">
        <f>K8189*H8189</f>
        <v/>
      </c>
      <c r="M8189">
        <f>EXP(-rf*C8189)*L8189</f>
        <v/>
      </c>
      <c r="N8189">
        <f>EXP(-rf*C8189)*E8189</f>
        <v/>
      </c>
    </row>
    <row r="8190">
      <c r="A8190" t="n">
        <v>8182</v>
      </c>
      <c r="B8190">
        <f>RAND()</f>
        <v/>
      </c>
      <c r="C8190">
        <f>IF(B8190&lt;P_3,3,IF(B8190&lt;P_3+P_4,4,5))</f>
        <v/>
      </c>
      <c r="D8190">
        <f>NORM.S.INV(RAND())</f>
        <v/>
      </c>
      <c r="E8190">
        <f>V0*EXP((rf-q_leak-0.5*sigma^2)*C8190+sigma*SQRT(C8190)*D8190)</f>
        <v/>
      </c>
      <c r="F8190">
        <f>SHL_face*(1+SHL_rate)^C8190</f>
        <v/>
      </c>
      <c r="G8190">
        <f>Pref_face*(1+Pref_rate)^C8190</f>
        <v/>
      </c>
      <c r="H8190">
        <f>MAX(E8190-F8190-G8190,0)</f>
        <v/>
      </c>
      <c r="I8190">
        <f>MIN(E8190,F8190+G8190)+(1-MgmtPct)*H8190</f>
        <v/>
      </c>
      <c r="J8190">
        <f>IF(I8190/SponsorCost&gt;=RatchetTrigger,1,0)</f>
        <v/>
      </c>
      <c r="K8190">
        <f>IF(J8190=1,MgmtPctRatchet,MgmtPct)</f>
        <v/>
      </c>
      <c r="L8190">
        <f>K8190*H8190</f>
        <v/>
      </c>
      <c r="M8190">
        <f>EXP(-rf*C8190)*L8190</f>
        <v/>
      </c>
      <c r="N8190">
        <f>EXP(-rf*C8190)*E8190</f>
        <v/>
      </c>
    </row>
    <row r="8191">
      <c r="A8191" t="n">
        <v>8183</v>
      </c>
      <c r="B8191">
        <f>RAND()</f>
        <v/>
      </c>
      <c r="C8191">
        <f>IF(B8191&lt;P_3,3,IF(B8191&lt;P_3+P_4,4,5))</f>
        <v/>
      </c>
      <c r="D8191">
        <f>NORM.S.INV(RAND())</f>
        <v/>
      </c>
      <c r="E8191">
        <f>V0*EXP((rf-q_leak-0.5*sigma^2)*C8191+sigma*SQRT(C8191)*D8191)</f>
        <v/>
      </c>
      <c r="F8191">
        <f>SHL_face*(1+SHL_rate)^C8191</f>
        <v/>
      </c>
      <c r="G8191">
        <f>Pref_face*(1+Pref_rate)^C8191</f>
        <v/>
      </c>
      <c r="H8191">
        <f>MAX(E8191-F8191-G8191,0)</f>
        <v/>
      </c>
      <c r="I8191">
        <f>MIN(E8191,F8191+G8191)+(1-MgmtPct)*H8191</f>
        <v/>
      </c>
      <c r="J8191">
        <f>IF(I8191/SponsorCost&gt;=RatchetTrigger,1,0)</f>
        <v/>
      </c>
      <c r="K8191">
        <f>IF(J8191=1,MgmtPctRatchet,MgmtPct)</f>
        <v/>
      </c>
      <c r="L8191">
        <f>K8191*H8191</f>
        <v/>
      </c>
      <c r="M8191">
        <f>EXP(-rf*C8191)*L8191</f>
        <v/>
      </c>
      <c r="N8191">
        <f>EXP(-rf*C8191)*E8191</f>
        <v/>
      </c>
    </row>
    <row r="8192">
      <c r="A8192" t="n">
        <v>8184</v>
      </c>
      <c r="B8192">
        <f>RAND()</f>
        <v/>
      </c>
      <c r="C8192">
        <f>IF(B8192&lt;P_3,3,IF(B8192&lt;P_3+P_4,4,5))</f>
        <v/>
      </c>
      <c r="D8192">
        <f>NORM.S.INV(RAND())</f>
        <v/>
      </c>
      <c r="E8192">
        <f>V0*EXP((rf-q_leak-0.5*sigma^2)*C8192+sigma*SQRT(C8192)*D8192)</f>
        <v/>
      </c>
      <c r="F8192">
        <f>SHL_face*(1+SHL_rate)^C8192</f>
        <v/>
      </c>
      <c r="G8192">
        <f>Pref_face*(1+Pref_rate)^C8192</f>
        <v/>
      </c>
      <c r="H8192">
        <f>MAX(E8192-F8192-G8192,0)</f>
        <v/>
      </c>
      <c r="I8192">
        <f>MIN(E8192,F8192+G8192)+(1-MgmtPct)*H8192</f>
        <v/>
      </c>
      <c r="J8192">
        <f>IF(I8192/SponsorCost&gt;=RatchetTrigger,1,0)</f>
        <v/>
      </c>
      <c r="K8192">
        <f>IF(J8192=1,MgmtPctRatchet,MgmtPct)</f>
        <v/>
      </c>
      <c r="L8192">
        <f>K8192*H8192</f>
        <v/>
      </c>
      <c r="M8192">
        <f>EXP(-rf*C8192)*L8192</f>
        <v/>
      </c>
      <c r="N8192">
        <f>EXP(-rf*C8192)*E8192</f>
        <v/>
      </c>
    </row>
    <row r="8193">
      <c r="A8193" t="n">
        <v>8185</v>
      </c>
      <c r="B8193">
        <f>RAND()</f>
        <v/>
      </c>
      <c r="C8193">
        <f>IF(B8193&lt;P_3,3,IF(B8193&lt;P_3+P_4,4,5))</f>
        <v/>
      </c>
      <c r="D8193">
        <f>NORM.S.INV(RAND())</f>
        <v/>
      </c>
      <c r="E8193">
        <f>V0*EXP((rf-q_leak-0.5*sigma^2)*C8193+sigma*SQRT(C8193)*D8193)</f>
        <v/>
      </c>
      <c r="F8193">
        <f>SHL_face*(1+SHL_rate)^C8193</f>
        <v/>
      </c>
      <c r="G8193">
        <f>Pref_face*(1+Pref_rate)^C8193</f>
        <v/>
      </c>
      <c r="H8193">
        <f>MAX(E8193-F8193-G8193,0)</f>
        <v/>
      </c>
      <c r="I8193">
        <f>MIN(E8193,F8193+G8193)+(1-MgmtPct)*H8193</f>
        <v/>
      </c>
      <c r="J8193">
        <f>IF(I8193/SponsorCost&gt;=RatchetTrigger,1,0)</f>
        <v/>
      </c>
      <c r="K8193">
        <f>IF(J8193=1,MgmtPctRatchet,MgmtPct)</f>
        <v/>
      </c>
      <c r="L8193">
        <f>K8193*H8193</f>
        <v/>
      </c>
      <c r="M8193">
        <f>EXP(-rf*C8193)*L8193</f>
        <v/>
      </c>
      <c r="N8193">
        <f>EXP(-rf*C8193)*E8193</f>
        <v/>
      </c>
    </row>
    <row r="8194">
      <c r="A8194" t="n">
        <v>8186</v>
      </c>
      <c r="B8194">
        <f>RAND()</f>
        <v/>
      </c>
      <c r="C8194">
        <f>IF(B8194&lt;P_3,3,IF(B8194&lt;P_3+P_4,4,5))</f>
        <v/>
      </c>
      <c r="D8194">
        <f>NORM.S.INV(RAND())</f>
        <v/>
      </c>
      <c r="E8194">
        <f>V0*EXP((rf-q_leak-0.5*sigma^2)*C8194+sigma*SQRT(C8194)*D8194)</f>
        <v/>
      </c>
      <c r="F8194">
        <f>SHL_face*(1+SHL_rate)^C8194</f>
        <v/>
      </c>
      <c r="G8194">
        <f>Pref_face*(1+Pref_rate)^C8194</f>
        <v/>
      </c>
      <c r="H8194">
        <f>MAX(E8194-F8194-G8194,0)</f>
        <v/>
      </c>
      <c r="I8194">
        <f>MIN(E8194,F8194+G8194)+(1-MgmtPct)*H8194</f>
        <v/>
      </c>
      <c r="J8194">
        <f>IF(I8194/SponsorCost&gt;=RatchetTrigger,1,0)</f>
        <v/>
      </c>
      <c r="K8194">
        <f>IF(J8194=1,MgmtPctRatchet,MgmtPct)</f>
        <v/>
      </c>
      <c r="L8194">
        <f>K8194*H8194</f>
        <v/>
      </c>
      <c r="M8194">
        <f>EXP(-rf*C8194)*L8194</f>
        <v/>
      </c>
      <c r="N8194">
        <f>EXP(-rf*C8194)*E8194</f>
        <v/>
      </c>
    </row>
    <row r="8195">
      <c r="A8195" t="n">
        <v>8187</v>
      </c>
      <c r="B8195">
        <f>RAND()</f>
        <v/>
      </c>
      <c r="C8195">
        <f>IF(B8195&lt;P_3,3,IF(B8195&lt;P_3+P_4,4,5))</f>
        <v/>
      </c>
      <c r="D8195">
        <f>NORM.S.INV(RAND())</f>
        <v/>
      </c>
      <c r="E8195">
        <f>V0*EXP((rf-q_leak-0.5*sigma^2)*C8195+sigma*SQRT(C8195)*D8195)</f>
        <v/>
      </c>
      <c r="F8195">
        <f>SHL_face*(1+SHL_rate)^C8195</f>
        <v/>
      </c>
      <c r="G8195">
        <f>Pref_face*(1+Pref_rate)^C8195</f>
        <v/>
      </c>
      <c r="H8195">
        <f>MAX(E8195-F8195-G8195,0)</f>
        <v/>
      </c>
      <c r="I8195">
        <f>MIN(E8195,F8195+G8195)+(1-MgmtPct)*H8195</f>
        <v/>
      </c>
      <c r="J8195">
        <f>IF(I8195/SponsorCost&gt;=RatchetTrigger,1,0)</f>
        <v/>
      </c>
      <c r="K8195">
        <f>IF(J8195=1,MgmtPctRatchet,MgmtPct)</f>
        <v/>
      </c>
      <c r="L8195">
        <f>K8195*H8195</f>
        <v/>
      </c>
      <c r="M8195">
        <f>EXP(-rf*C8195)*L8195</f>
        <v/>
      </c>
      <c r="N8195">
        <f>EXP(-rf*C8195)*E8195</f>
        <v/>
      </c>
    </row>
    <row r="8196">
      <c r="A8196" t="n">
        <v>8188</v>
      </c>
      <c r="B8196">
        <f>RAND()</f>
        <v/>
      </c>
      <c r="C8196">
        <f>IF(B8196&lt;P_3,3,IF(B8196&lt;P_3+P_4,4,5))</f>
        <v/>
      </c>
      <c r="D8196">
        <f>NORM.S.INV(RAND())</f>
        <v/>
      </c>
      <c r="E8196">
        <f>V0*EXP((rf-q_leak-0.5*sigma^2)*C8196+sigma*SQRT(C8196)*D8196)</f>
        <v/>
      </c>
      <c r="F8196">
        <f>SHL_face*(1+SHL_rate)^C8196</f>
        <v/>
      </c>
      <c r="G8196">
        <f>Pref_face*(1+Pref_rate)^C8196</f>
        <v/>
      </c>
      <c r="H8196">
        <f>MAX(E8196-F8196-G8196,0)</f>
        <v/>
      </c>
      <c r="I8196">
        <f>MIN(E8196,F8196+G8196)+(1-MgmtPct)*H8196</f>
        <v/>
      </c>
      <c r="J8196">
        <f>IF(I8196/SponsorCost&gt;=RatchetTrigger,1,0)</f>
        <v/>
      </c>
      <c r="K8196">
        <f>IF(J8196=1,MgmtPctRatchet,MgmtPct)</f>
        <v/>
      </c>
      <c r="L8196">
        <f>K8196*H8196</f>
        <v/>
      </c>
      <c r="M8196">
        <f>EXP(-rf*C8196)*L8196</f>
        <v/>
      </c>
      <c r="N8196">
        <f>EXP(-rf*C8196)*E8196</f>
        <v/>
      </c>
    </row>
    <row r="8197">
      <c r="A8197" t="n">
        <v>8189</v>
      </c>
      <c r="B8197">
        <f>RAND()</f>
        <v/>
      </c>
      <c r="C8197">
        <f>IF(B8197&lt;P_3,3,IF(B8197&lt;P_3+P_4,4,5))</f>
        <v/>
      </c>
      <c r="D8197">
        <f>NORM.S.INV(RAND())</f>
        <v/>
      </c>
      <c r="E8197">
        <f>V0*EXP((rf-q_leak-0.5*sigma^2)*C8197+sigma*SQRT(C8197)*D8197)</f>
        <v/>
      </c>
      <c r="F8197">
        <f>SHL_face*(1+SHL_rate)^C8197</f>
        <v/>
      </c>
      <c r="G8197">
        <f>Pref_face*(1+Pref_rate)^C8197</f>
        <v/>
      </c>
      <c r="H8197">
        <f>MAX(E8197-F8197-G8197,0)</f>
        <v/>
      </c>
      <c r="I8197">
        <f>MIN(E8197,F8197+G8197)+(1-MgmtPct)*H8197</f>
        <v/>
      </c>
      <c r="J8197">
        <f>IF(I8197/SponsorCost&gt;=RatchetTrigger,1,0)</f>
        <v/>
      </c>
      <c r="K8197">
        <f>IF(J8197=1,MgmtPctRatchet,MgmtPct)</f>
        <v/>
      </c>
      <c r="L8197">
        <f>K8197*H8197</f>
        <v/>
      </c>
      <c r="M8197">
        <f>EXP(-rf*C8197)*L8197</f>
        <v/>
      </c>
      <c r="N8197">
        <f>EXP(-rf*C8197)*E8197</f>
        <v/>
      </c>
    </row>
    <row r="8198">
      <c r="A8198" t="n">
        <v>8190</v>
      </c>
      <c r="B8198">
        <f>RAND()</f>
        <v/>
      </c>
      <c r="C8198">
        <f>IF(B8198&lt;P_3,3,IF(B8198&lt;P_3+P_4,4,5))</f>
        <v/>
      </c>
      <c r="D8198">
        <f>NORM.S.INV(RAND())</f>
        <v/>
      </c>
      <c r="E8198">
        <f>V0*EXP((rf-q_leak-0.5*sigma^2)*C8198+sigma*SQRT(C8198)*D8198)</f>
        <v/>
      </c>
      <c r="F8198">
        <f>SHL_face*(1+SHL_rate)^C8198</f>
        <v/>
      </c>
      <c r="G8198">
        <f>Pref_face*(1+Pref_rate)^C8198</f>
        <v/>
      </c>
      <c r="H8198">
        <f>MAX(E8198-F8198-G8198,0)</f>
        <v/>
      </c>
      <c r="I8198">
        <f>MIN(E8198,F8198+G8198)+(1-MgmtPct)*H8198</f>
        <v/>
      </c>
      <c r="J8198">
        <f>IF(I8198/SponsorCost&gt;=RatchetTrigger,1,0)</f>
        <v/>
      </c>
      <c r="K8198">
        <f>IF(J8198=1,MgmtPctRatchet,MgmtPct)</f>
        <v/>
      </c>
      <c r="L8198">
        <f>K8198*H8198</f>
        <v/>
      </c>
      <c r="M8198">
        <f>EXP(-rf*C8198)*L8198</f>
        <v/>
      </c>
      <c r="N8198">
        <f>EXP(-rf*C8198)*E8198</f>
        <v/>
      </c>
    </row>
    <row r="8199">
      <c r="A8199" t="n">
        <v>8191</v>
      </c>
      <c r="B8199">
        <f>RAND()</f>
        <v/>
      </c>
      <c r="C8199">
        <f>IF(B8199&lt;P_3,3,IF(B8199&lt;P_3+P_4,4,5))</f>
        <v/>
      </c>
      <c r="D8199">
        <f>NORM.S.INV(RAND())</f>
        <v/>
      </c>
      <c r="E8199">
        <f>V0*EXP((rf-q_leak-0.5*sigma^2)*C8199+sigma*SQRT(C8199)*D8199)</f>
        <v/>
      </c>
      <c r="F8199">
        <f>SHL_face*(1+SHL_rate)^C8199</f>
        <v/>
      </c>
      <c r="G8199">
        <f>Pref_face*(1+Pref_rate)^C8199</f>
        <v/>
      </c>
      <c r="H8199">
        <f>MAX(E8199-F8199-G8199,0)</f>
        <v/>
      </c>
      <c r="I8199">
        <f>MIN(E8199,F8199+G8199)+(1-MgmtPct)*H8199</f>
        <v/>
      </c>
      <c r="J8199">
        <f>IF(I8199/SponsorCost&gt;=RatchetTrigger,1,0)</f>
        <v/>
      </c>
      <c r="K8199">
        <f>IF(J8199=1,MgmtPctRatchet,MgmtPct)</f>
        <v/>
      </c>
      <c r="L8199">
        <f>K8199*H8199</f>
        <v/>
      </c>
      <c r="M8199">
        <f>EXP(-rf*C8199)*L8199</f>
        <v/>
      </c>
      <c r="N8199">
        <f>EXP(-rf*C8199)*E8199</f>
        <v/>
      </c>
    </row>
    <row r="8200">
      <c r="A8200" t="n">
        <v>8192</v>
      </c>
      <c r="B8200">
        <f>RAND()</f>
        <v/>
      </c>
      <c r="C8200">
        <f>IF(B8200&lt;P_3,3,IF(B8200&lt;P_3+P_4,4,5))</f>
        <v/>
      </c>
      <c r="D8200">
        <f>NORM.S.INV(RAND())</f>
        <v/>
      </c>
      <c r="E8200">
        <f>V0*EXP((rf-q_leak-0.5*sigma^2)*C8200+sigma*SQRT(C8200)*D8200)</f>
        <v/>
      </c>
      <c r="F8200">
        <f>SHL_face*(1+SHL_rate)^C8200</f>
        <v/>
      </c>
      <c r="G8200">
        <f>Pref_face*(1+Pref_rate)^C8200</f>
        <v/>
      </c>
      <c r="H8200">
        <f>MAX(E8200-F8200-G8200,0)</f>
        <v/>
      </c>
      <c r="I8200">
        <f>MIN(E8200,F8200+G8200)+(1-MgmtPct)*H8200</f>
        <v/>
      </c>
      <c r="J8200">
        <f>IF(I8200/SponsorCost&gt;=RatchetTrigger,1,0)</f>
        <v/>
      </c>
      <c r="K8200">
        <f>IF(J8200=1,MgmtPctRatchet,MgmtPct)</f>
        <v/>
      </c>
      <c r="L8200">
        <f>K8200*H8200</f>
        <v/>
      </c>
      <c r="M8200">
        <f>EXP(-rf*C8200)*L8200</f>
        <v/>
      </c>
      <c r="N8200">
        <f>EXP(-rf*C8200)*E8200</f>
        <v/>
      </c>
    </row>
    <row r="8201">
      <c r="A8201" t="n">
        <v>8193</v>
      </c>
      <c r="B8201">
        <f>RAND()</f>
        <v/>
      </c>
      <c r="C8201">
        <f>IF(B8201&lt;P_3,3,IF(B8201&lt;P_3+P_4,4,5))</f>
        <v/>
      </c>
      <c r="D8201">
        <f>NORM.S.INV(RAND())</f>
        <v/>
      </c>
      <c r="E8201">
        <f>V0*EXP((rf-q_leak-0.5*sigma^2)*C8201+sigma*SQRT(C8201)*D8201)</f>
        <v/>
      </c>
      <c r="F8201">
        <f>SHL_face*(1+SHL_rate)^C8201</f>
        <v/>
      </c>
      <c r="G8201">
        <f>Pref_face*(1+Pref_rate)^C8201</f>
        <v/>
      </c>
      <c r="H8201">
        <f>MAX(E8201-F8201-G8201,0)</f>
        <v/>
      </c>
      <c r="I8201">
        <f>MIN(E8201,F8201+G8201)+(1-MgmtPct)*H8201</f>
        <v/>
      </c>
      <c r="J8201">
        <f>IF(I8201/SponsorCost&gt;=RatchetTrigger,1,0)</f>
        <v/>
      </c>
      <c r="K8201">
        <f>IF(J8201=1,MgmtPctRatchet,MgmtPct)</f>
        <v/>
      </c>
      <c r="L8201">
        <f>K8201*H8201</f>
        <v/>
      </c>
      <c r="M8201">
        <f>EXP(-rf*C8201)*L8201</f>
        <v/>
      </c>
      <c r="N8201">
        <f>EXP(-rf*C8201)*E8201</f>
        <v/>
      </c>
    </row>
    <row r="8202">
      <c r="A8202" t="n">
        <v>8194</v>
      </c>
      <c r="B8202">
        <f>RAND()</f>
        <v/>
      </c>
      <c r="C8202">
        <f>IF(B8202&lt;P_3,3,IF(B8202&lt;P_3+P_4,4,5))</f>
        <v/>
      </c>
      <c r="D8202">
        <f>NORM.S.INV(RAND())</f>
        <v/>
      </c>
      <c r="E8202">
        <f>V0*EXP((rf-q_leak-0.5*sigma^2)*C8202+sigma*SQRT(C8202)*D8202)</f>
        <v/>
      </c>
      <c r="F8202">
        <f>SHL_face*(1+SHL_rate)^C8202</f>
        <v/>
      </c>
      <c r="G8202">
        <f>Pref_face*(1+Pref_rate)^C8202</f>
        <v/>
      </c>
      <c r="H8202">
        <f>MAX(E8202-F8202-G8202,0)</f>
        <v/>
      </c>
      <c r="I8202">
        <f>MIN(E8202,F8202+G8202)+(1-MgmtPct)*H8202</f>
        <v/>
      </c>
      <c r="J8202">
        <f>IF(I8202/SponsorCost&gt;=RatchetTrigger,1,0)</f>
        <v/>
      </c>
      <c r="K8202">
        <f>IF(J8202=1,MgmtPctRatchet,MgmtPct)</f>
        <v/>
      </c>
      <c r="L8202">
        <f>K8202*H8202</f>
        <v/>
      </c>
      <c r="M8202">
        <f>EXP(-rf*C8202)*L8202</f>
        <v/>
      </c>
      <c r="N8202">
        <f>EXP(-rf*C8202)*E8202</f>
        <v/>
      </c>
    </row>
    <row r="8203">
      <c r="A8203" t="n">
        <v>8195</v>
      </c>
      <c r="B8203">
        <f>RAND()</f>
        <v/>
      </c>
      <c r="C8203">
        <f>IF(B8203&lt;P_3,3,IF(B8203&lt;P_3+P_4,4,5))</f>
        <v/>
      </c>
      <c r="D8203">
        <f>NORM.S.INV(RAND())</f>
        <v/>
      </c>
      <c r="E8203">
        <f>V0*EXP((rf-q_leak-0.5*sigma^2)*C8203+sigma*SQRT(C8203)*D8203)</f>
        <v/>
      </c>
      <c r="F8203">
        <f>SHL_face*(1+SHL_rate)^C8203</f>
        <v/>
      </c>
      <c r="G8203">
        <f>Pref_face*(1+Pref_rate)^C8203</f>
        <v/>
      </c>
      <c r="H8203">
        <f>MAX(E8203-F8203-G8203,0)</f>
        <v/>
      </c>
      <c r="I8203">
        <f>MIN(E8203,F8203+G8203)+(1-MgmtPct)*H8203</f>
        <v/>
      </c>
      <c r="J8203">
        <f>IF(I8203/SponsorCost&gt;=RatchetTrigger,1,0)</f>
        <v/>
      </c>
      <c r="K8203">
        <f>IF(J8203=1,MgmtPctRatchet,MgmtPct)</f>
        <v/>
      </c>
      <c r="L8203">
        <f>K8203*H8203</f>
        <v/>
      </c>
      <c r="M8203">
        <f>EXP(-rf*C8203)*L8203</f>
        <v/>
      </c>
      <c r="N8203">
        <f>EXP(-rf*C8203)*E8203</f>
        <v/>
      </c>
    </row>
    <row r="8204">
      <c r="A8204" t="n">
        <v>8196</v>
      </c>
      <c r="B8204">
        <f>RAND()</f>
        <v/>
      </c>
      <c r="C8204">
        <f>IF(B8204&lt;P_3,3,IF(B8204&lt;P_3+P_4,4,5))</f>
        <v/>
      </c>
      <c r="D8204">
        <f>NORM.S.INV(RAND())</f>
        <v/>
      </c>
      <c r="E8204">
        <f>V0*EXP((rf-q_leak-0.5*sigma^2)*C8204+sigma*SQRT(C8204)*D8204)</f>
        <v/>
      </c>
      <c r="F8204">
        <f>SHL_face*(1+SHL_rate)^C8204</f>
        <v/>
      </c>
      <c r="G8204">
        <f>Pref_face*(1+Pref_rate)^C8204</f>
        <v/>
      </c>
      <c r="H8204">
        <f>MAX(E8204-F8204-G8204,0)</f>
        <v/>
      </c>
      <c r="I8204">
        <f>MIN(E8204,F8204+G8204)+(1-MgmtPct)*H8204</f>
        <v/>
      </c>
      <c r="J8204">
        <f>IF(I8204/SponsorCost&gt;=RatchetTrigger,1,0)</f>
        <v/>
      </c>
      <c r="K8204">
        <f>IF(J8204=1,MgmtPctRatchet,MgmtPct)</f>
        <v/>
      </c>
      <c r="L8204">
        <f>K8204*H8204</f>
        <v/>
      </c>
      <c r="M8204">
        <f>EXP(-rf*C8204)*L8204</f>
        <v/>
      </c>
      <c r="N8204">
        <f>EXP(-rf*C8204)*E8204</f>
        <v/>
      </c>
    </row>
    <row r="8205">
      <c r="A8205" t="n">
        <v>8197</v>
      </c>
      <c r="B8205">
        <f>RAND()</f>
        <v/>
      </c>
      <c r="C8205">
        <f>IF(B8205&lt;P_3,3,IF(B8205&lt;P_3+P_4,4,5))</f>
        <v/>
      </c>
      <c r="D8205">
        <f>NORM.S.INV(RAND())</f>
        <v/>
      </c>
      <c r="E8205">
        <f>V0*EXP((rf-q_leak-0.5*sigma^2)*C8205+sigma*SQRT(C8205)*D8205)</f>
        <v/>
      </c>
      <c r="F8205">
        <f>SHL_face*(1+SHL_rate)^C8205</f>
        <v/>
      </c>
      <c r="G8205">
        <f>Pref_face*(1+Pref_rate)^C8205</f>
        <v/>
      </c>
      <c r="H8205">
        <f>MAX(E8205-F8205-G8205,0)</f>
        <v/>
      </c>
      <c r="I8205">
        <f>MIN(E8205,F8205+G8205)+(1-MgmtPct)*H8205</f>
        <v/>
      </c>
      <c r="J8205">
        <f>IF(I8205/SponsorCost&gt;=RatchetTrigger,1,0)</f>
        <v/>
      </c>
      <c r="K8205">
        <f>IF(J8205=1,MgmtPctRatchet,MgmtPct)</f>
        <v/>
      </c>
      <c r="L8205">
        <f>K8205*H8205</f>
        <v/>
      </c>
      <c r="M8205">
        <f>EXP(-rf*C8205)*L8205</f>
        <v/>
      </c>
      <c r="N8205">
        <f>EXP(-rf*C8205)*E8205</f>
        <v/>
      </c>
    </row>
    <row r="8206">
      <c r="A8206" t="n">
        <v>8198</v>
      </c>
      <c r="B8206">
        <f>RAND()</f>
        <v/>
      </c>
      <c r="C8206">
        <f>IF(B8206&lt;P_3,3,IF(B8206&lt;P_3+P_4,4,5))</f>
        <v/>
      </c>
      <c r="D8206">
        <f>NORM.S.INV(RAND())</f>
        <v/>
      </c>
      <c r="E8206">
        <f>V0*EXP((rf-q_leak-0.5*sigma^2)*C8206+sigma*SQRT(C8206)*D8206)</f>
        <v/>
      </c>
      <c r="F8206">
        <f>SHL_face*(1+SHL_rate)^C8206</f>
        <v/>
      </c>
      <c r="G8206">
        <f>Pref_face*(1+Pref_rate)^C8206</f>
        <v/>
      </c>
      <c r="H8206">
        <f>MAX(E8206-F8206-G8206,0)</f>
        <v/>
      </c>
      <c r="I8206">
        <f>MIN(E8206,F8206+G8206)+(1-MgmtPct)*H8206</f>
        <v/>
      </c>
      <c r="J8206">
        <f>IF(I8206/SponsorCost&gt;=RatchetTrigger,1,0)</f>
        <v/>
      </c>
      <c r="K8206">
        <f>IF(J8206=1,MgmtPctRatchet,MgmtPct)</f>
        <v/>
      </c>
      <c r="L8206">
        <f>K8206*H8206</f>
        <v/>
      </c>
      <c r="M8206">
        <f>EXP(-rf*C8206)*L8206</f>
        <v/>
      </c>
      <c r="N8206">
        <f>EXP(-rf*C8206)*E8206</f>
        <v/>
      </c>
    </row>
    <row r="8207">
      <c r="A8207" t="n">
        <v>8199</v>
      </c>
      <c r="B8207">
        <f>RAND()</f>
        <v/>
      </c>
      <c r="C8207">
        <f>IF(B8207&lt;P_3,3,IF(B8207&lt;P_3+P_4,4,5))</f>
        <v/>
      </c>
      <c r="D8207">
        <f>NORM.S.INV(RAND())</f>
        <v/>
      </c>
      <c r="E8207">
        <f>V0*EXP((rf-q_leak-0.5*sigma^2)*C8207+sigma*SQRT(C8207)*D8207)</f>
        <v/>
      </c>
      <c r="F8207">
        <f>SHL_face*(1+SHL_rate)^C8207</f>
        <v/>
      </c>
      <c r="G8207">
        <f>Pref_face*(1+Pref_rate)^C8207</f>
        <v/>
      </c>
      <c r="H8207">
        <f>MAX(E8207-F8207-G8207,0)</f>
        <v/>
      </c>
      <c r="I8207">
        <f>MIN(E8207,F8207+G8207)+(1-MgmtPct)*H8207</f>
        <v/>
      </c>
      <c r="J8207">
        <f>IF(I8207/SponsorCost&gt;=RatchetTrigger,1,0)</f>
        <v/>
      </c>
      <c r="K8207">
        <f>IF(J8207=1,MgmtPctRatchet,MgmtPct)</f>
        <v/>
      </c>
      <c r="L8207">
        <f>K8207*H8207</f>
        <v/>
      </c>
      <c r="M8207">
        <f>EXP(-rf*C8207)*L8207</f>
        <v/>
      </c>
      <c r="N8207">
        <f>EXP(-rf*C8207)*E8207</f>
        <v/>
      </c>
    </row>
    <row r="8208">
      <c r="A8208" t="n">
        <v>8200</v>
      </c>
      <c r="B8208">
        <f>RAND()</f>
        <v/>
      </c>
      <c r="C8208">
        <f>IF(B8208&lt;P_3,3,IF(B8208&lt;P_3+P_4,4,5))</f>
        <v/>
      </c>
      <c r="D8208">
        <f>NORM.S.INV(RAND())</f>
        <v/>
      </c>
      <c r="E8208">
        <f>V0*EXP((rf-q_leak-0.5*sigma^2)*C8208+sigma*SQRT(C8208)*D8208)</f>
        <v/>
      </c>
      <c r="F8208">
        <f>SHL_face*(1+SHL_rate)^C8208</f>
        <v/>
      </c>
      <c r="G8208">
        <f>Pref_face*(1+Pref_rate)^C8208</f>
        <v/>
      </c>
      <c r="H8208">
        <f>MAX(E8208-F8208-G8208,0)</f>
        <v/>
      </c>
      <c r="I8208">
        <f>MIN(E8208,F8208+G8208)+(1-MgmtPct)*H8208</f>
        <v/>
      </c>
      <c r="J8208">
        <f>IF(I8208/SponsorCost&gt;=RatchetTrigger,1,0)</f>
        <v/>
      </c>
      <c r="K8208">
        <f>IF(J8208=1,MgmtPctRatchet,MgmtPct)</f>
        <v/>
      </c>
      <c r="L8208">
        <f>K8208*H8208</f>
        <v/>
      </c>
      <c r="M8208">
        <f>EXP(-rf*C8208)*L8208</f>
        <v/>
      </c>
      <c r="N8208">
        <f>EXP(-rf*C8208)*E8208</f>
        <v/>
      </c>
    </row>
    <row r="8209">
      <c r="A8209" t="n">
        <v>8201</v>
      </c>
      <c r="B8209">
        <f>RAND()</f>
        <v/>
      </c>
      <c r="C8209">
        <f>IF(B8209&lt;P_3,3,IF(B8209&lt;P_3+P_4,4,5))</f>
        <v/>
      </c>
      <c r="D8209">
        <f>NORM.S.INV(RAND())</f>
        <v/>
      </c>
      <c r="E8209">
        <f>V0*EXP((rf-q_leak-0.5*sigma^2)*C8209+sigma*SQRT(C8209)*D8209)</f>
        <v/>
      </c>
      <c r="F8209">
        <f>SHL_face*(1+SHL_rate)^C8209</f>
        <v/>
      </c>
      <c r="G8209">
        <f>Pref_face*(1+Pref_rate)^C8209</f>
        <v/>
      </c>
      <c r="H8209">
        <f>MAX(E8209-F8209-G8209,0)</f>
        <v/>
      </c>
      <c r="I8209">
        <f>MIN(E8209,F8209+G8209)+(1-MgmtPct)*H8209</f>
        <v/>
      </c>
      <c r="J8209">
        <f>IF(I8209/SponsorCost&gt;=RatchetTrigger,1,0)</f>
        <v/>
      </c>
      <c r="K8209">
        <f>IF(J8209=1,MgmtPctRatchet,MgmtPct)</f>
        <v/>
      </c>
      <c r="L8209">
        <f>K8209*H8209</f>
        <v/>
      </c>
      <c r="M8209">
        <f>EXP(-rf*C8209)*L8209</f>
        <v/>
      </c>
      <c r="N8209">
        <f>EXP(-rf*C8209)*E8209</f>
        <v/>
      </c>
    </row>
    <row r="8210">
      <c r="A8210" t="n">
        <v>8202</v>
      </c>
      <c r="B8210">
        <f>RAND()</f>
        <v/>
      </c>
      <c r="C8210">
        <f>IF(B8210&lt;P_3,3,IF(B8210&lt;P_3+P_4,4,5))</f>
        <v/>
      </c>
      <c r="D8210">
        <f>NORM.S.INV(RAND())</f>
        <v/>
      </c>
      <c r="E8210">
        <f>V0*EXP((rf-q_leak-0.5*sigma^2)*C8210+sigma*SQRT(C8210)*D8210)</f>
        <v/>
      </c>
      <c r="F8210">
        <f>SHL_face*(1+SHL_rate)^C8210</f>
        <v/>
      </c>
      <c r="G8210">
        <f>Pref_face*(1+Pref_rate)^C8210</f>
        <v/>
      </c>
      <c r="H8210">
        <f>MAX(E8210-F8210-G8210,0)</f>
        <v/>
      </c>
      <c r="I8210">
        <f>MIN(E8210,F8210+G8210)+(1-MgmtPct)*H8210</f>
        <v/>
      </c>
      <c r="J8210">
        <f>IF(I8210/SponsorCost&gt;=RatchetTrigger,1,0)</f>
        <v/>
      </c>
      <c r="K8210">
        <f>IF(J8210=1,MgmtPctRatchet,MgmtPct)</f>
        <v/>
      </c>
      <c r="L8210">
        <f>K8210*H8210</f>
        <v/>
      </c>
      <c r="M8210">
        <f>EXP(-rf*C8210)*L8210</f>
        <v/>
      </c>
      <c r="N8210">
        <f>EXP(-rf*C8210)*E8210</f>
        <v/>
      </c>
    </row>
    <row r="8211">
      <c r="A8211" t="n">
        <v>8203</v>
      </c>
      <c r="B8211">
        <f>RAND()</f>
        <v/>
      </c>
      <c r="C8211">
        <f>IF(B8211&lt;P_3,3,IF(B8211&lt;P_3+P_4,4,5))</f>
        <v/>
      </c>
      <c r="D8211">
        <f>NORM.S.INV(RAND())</f>
        <v/>
      </c>
      <c r="E8211">
        <f>V0*EXP((rf-q_leak-0.5*sigma^2)*C8211+sigma*SQRT(C8211)*D8211)</f>
        <v/>
      </c>
      <c r="F8211">
        <f>SHL_face*(1+SHL_rate)^C8211</f>
        <v/>
      </c>
      <c r="G8211">
        <f>Pref_face*(1+Pref_rate)^C8211</f>
        <v/>
      </c>
      <c r="H8211">
        <f>MAX(E8211-F8211-G8211,0)</f>
        <v/>
      </c>
      <c r="I8211">
        <f>MIN(E8211,F8211+G8211)+(1-MgmtPct)*H8211</f>
        <v/>
      </c>
      <c r="J8211">
        <f>IF(I8211/SponsorCost&gt;=RatchetTrigger,1,0)</f>
        <v/>
      </c>
      <c r="K8211">
        <f>IF(J8211=1,MgmtPctRatchet,MgmtPct)</f>
        <v/>
      </c>
      <c r="L8211">
        <f>K8211*H8211</f>
        <v/>
      </c>
      <c r="M8211">
        <f>EXP(-rf*C8211)*L8211</f>
        <v/>
      </c>
      <c r="N8211">
        <f>EXP(-rf*C8211)*E8211</f>
        <v/>
      </c>
    </row>
    <row r="8212">
      <c r="A8212" t="n">
        <v>8204</v>
      </c>
      <c r="B8212">
        <f>RAND()</f>
        <v/>
      </c>
      <c r="C8212">
        <f>IF(B8212&lt;P_3,3,IF(B8212&lt;P_3+P_4,4,5))</f>
        <v/>
      </c>
      <c r="D8212">
        <f>NORM.S.INV(RAND())</f>
        <v/>
      </c>
      <c r="E8212">
        <f>V0*EXP((rf-q_leak-0.5*sigma^2)*C8212+sigma*SQRT(C8212)*D8212)</f>
        <v/>
      </c>
      <c r="F8212">
        <f>SHL_face*(1+SHL_rate)^C8212</f>
        <v/>
      </c>
      <c r="G8212">
        <f>Pref_face*(1+Pref_rate)^C8212</f>
        <v/>
      </c>
      <c r="H8212">
        <f>MAX(E8212-F8212-G8212,0)</f>
        <v/>
      </c>
      <c r="I8212">
        <f>MIN(E8212,F8212+G8212)+(1-MgmtPct)*H8212</f>
        <v/>
      </c>
      <c r="J8212">
        <f>IF(I8212/SponsorCost&gt;=RatchetTrigger,1,0)</f>
        <v/>
      </c>
      <c r="K8212">
        <f>IF(J8212=1,MgmtPctRatchet,MgmtPct)</f>
        <v/>
      </c>
      <c r="L8212">
        <f>K8212*H8212</f>
        <v/>
      </c>
      <c r="M8212">
        <f>EXP(-rf*C8212)*L8212</f>
        <v/>
      </c>
      <c r="N8212">
        <f>EXP(-rf*C8212)*E8212</f>
        <v/>
      </c>
    </row>
    <row r="8213">
      <c r="A8213" t="n">
        <v>8205</v>
      </c>
      <c r="B8213">
        <f>RAND()</f>
        <v/>
      </c>
      <c r="C8213">
        <f>IF(B8213&lt;P_3,3,IF(B8213&lt;P_3+P_4,4,5))</f>
        <v/>
      </c>
      <c r="D8213">
        <f>NORM.S.INV(RAND())</f>
        <v/>
      </c>
      <c r="E8213">
        <f>V0*EXP((rf-q_leak-0.5*sigma^2)*C8213+sigma*SQRT(C8213)*D8213)</f>
        <v/>
      </c>
      <c r="F8213">
        <f>SHL_face*(1+SHL_rate)^C8213</f>
        <v/>
      </c>
      <c r="G8213">
        <f>Pref_face*(1+Pref_rate)^C8213</f>
        <v/>
      </c>
      <c r="H8213">
        <f>MAX(E8213-F8213-G8213,0)</f>
        <v/>
      </c>
      <c r="I8213">
        <f>MIN(E8213,F8213+G8213)+(1-MgmtPct)*H8213</f>
        <v/>
      </c>
      <c r="J8213">
        <f>IF(I8213/SponsorCost&gt;=RatchetTrigger,1,0)</f>
        <v/>
      </c>
      <c r="K8213">
        <f>IF(J8213=1,MgmtPctRatchet,MgmtPct)</f>
        <v/>
      </c>
      <c r="L8213">
        <f>K8213*H8213</f>
        <v/>
      </c>
      <c r="M8213">
        <f>EXP(-rf*C8213)*L8213</f>
        <v/>
      </c>
      <c r="N8213">
        <f>EXP(-rf*C8213)*E8213</f>
        <v/>
      </c>
    </row>
    <row r="8214">
      <c r="A8214" t="n">
        <v>8206</v>
      </c>
      <c r="B8214">
        <f>RAND()</f>
        <v/>
      </c>
      <c r="C8214">
        <f>IF(B8214&lt;P_3,3,IF(B8214&lt;P_3+P_4,4,5))</f>
        <v/>
      </c>
      <c r="D8214">
        <f>NORM.S.INV(RAND())</f>
        <v/>
      </c>
      <c r="E8214">
        <f>V0*EXP((rf-q_leak-0.5*sigma^2)*C8214+sigma*SQRT(C8214)*D8214)</f>
        <v/>
      </c>
      <c r="F8214">
        <f>SHL_face*(1+SHL_rate)^C8214</f>
        <v/>
      </c>
      <c r="G8214">
        <f>Pref_face*(1+Pref_rate)^C8214</f>
        <v/>
      </c>
      <c r="H8214">
        <f>MAX(E8214-F8214-G8214,0)</f>
        <v/>
      </c>
      <c r="I8214">
        <f>MIN(E8214,F8214+G8214)+(1-MgmtPct)*H8214</f>
        <v/>
      </c>
      <c r="J8214">
        <f>IF(I8214/SponsorCost&gt;=RatchetTrigger,1,0)</f>
        <v/>
      </c>
      <c r="K8214">
        <f>IF(J8214=1,MgmtPctRatchet,MgmtPct)</f>
        <v/>
      </c>
      <c r="L8214">
        <f>K8214*H8214</f>
        <v/>
      </c>
      <c r="M8214">
        <f>EXP(-rf*C8214)*L8214</f>
        <v/>
      </c>
      <c r="N8214">
        <f>EXP(-rf*C8214)*E8214</f>
        <v/>
      </c>
    </row>
    <row r="8215">
      <c r="A8215" t="n">
        <v>8207</v>
      </c>
      <c r="B8215">
        <f>RAND()</f>
        <v/>
      </c>
      <c r="C8215">
        <f>IF(B8215&lt;P_3,3,IF(B8215&lt;P_3+P_4,4,5))</f>
        <v/>
      </c>
      <c r="D8215">
        <f>NORM.S.INV(RAND())</f>
        <v/>
      </c>
      <c r="E8215">
        <f>V0*EXP((rf-q_leak-0.5*sigma^2)*C8215+sigma*SQRT(C8215)*D8215)</f>
        <v/>
      </c>
      <c r="F8215">
        <f>SHL_face*(1+SHL_rate)^C8215</f>
        <v/>
      </c>
      <c r="G8215">
        <f>Pref_face*(1+Pref_rate)^C8215</f>
        <v/>
      </c>
      <c r="H8215">
        <f>MAX(E8215-F8215-G8215,0)</f>
        <v/>
      </c>
      <c r="I8215">
        <f>MIN(E8215,F8215+G8215)+(1-MgmtPct)*H8215</f>
        <v/>
      </c>
      <c r="J8215">
        <f>IF(I8215/SponsorCost&gt;=RatchetTrigger,1,0)</f>
        <v/>
      </c>
      <c r="K8215">
        <f>IF(J8215=1,MgmtPctRatchet,MgmtPct)</f>
        <v/>
      </c>
      <c r="L8215">
        <f>K8215*H8215</f>
        <v/>
      </c>
      <c r="M8215">
        <f>EXP(-rf*C8215)*L8215</f>
        <v/>
      </c>
      <c r="N8215">
        <f>EXP(-rf*C8215)*E8215</f>
        <v/>
      </c>
    </row>
    <row r="8216">
      <c r="A8216" t="n">
        <v>8208</v>
      </c>
      <c r="B8216">
        <f>RAND()</f>
        <v/>
      </c>
      <c r="C8216">
        <f>IF(B8216&lt;P_3,3,IF(B8216&lt;P_3+P_4,4,5))</f>
        <v/>
      </c>
      <c r="D8216">
        <f>NORM.S.INV(RAND())</f>
        <v/>
      </c>
      <c r="E8216">
        <f>V0*EXP((rf-q_leak-0.5*sigma^2)*C8216+sigma*SQRT(C8216)*D8216)</f>
        <v/>
      </c>
      <c r="F8216">
        <f>SHL_face*(1+SHL_rate)^C8216</f>
        <v/>
      </c>
      <c r="G8216">
        <f>Pref_face*(1+Pref_rate)^C8216</f>
        <v/>
      </c>
      <c r="H8216">
        <f>MAX(E8216-F8216-G8216,0)</f>
        <v/>
      </c>
      <c r="I8216">
        <f>MIN(E8216,F8216+G8216)+(1-MgmtPct)*H8216</f>
        <v/>
      </c>
      <c r="J8216">
        <f>IF(I8216/SponsorCost&gt;=RatchetTrigger,1,0)</f>
        <v/>
      </c>
      <c r="K8216">
        <f>IF(J8216=1,MgmtPctRatchet,MgmtPct)</f>
        <v/>
      </c>
      <c r="L8216">
        <f>K8216*H8216</f>
        <v/>
      </c>
      <c r="M8216">
        <f>EXP(-rf*C8216)*L8216</f>
        <v/>
      </c>
      <c r="N8216">
        <f>EXP(-rf*C8216)*E8216</f>
        <v/>
      </c>
    </row>
    <row r="8217">
      <c r="A8217" t="n">
        <v>8209</v>
      </c>
      <c r="B8217">
        <f>RAND()</f>
        <v/>
      </c>
      <c r="C8217">
        <f>IF(B8217&lt;P_3,3,IF(B8217&lt;P_3+P_4,4,5))</f>
        <v/>
      </c>
      <c r="D8217">
        <f>NORM.S.INV(RAND())</f>
        <v/>
      </c>
      <c r="E8217">
        <f>V0*EXP((rf-q_leak-0.5*sigma^2)*C8217+sigma*SQRT(C8217)*D8217)</f>
        <v/>
      </c>
      <c r="F8217">
        <f>SHL_face*(1+SHL_rate)^C8217</f>
        <v/>
      </c>
      <c r="G8217">
        <f>Pref_face*(1+Pref_rate)^C8217</f>
        <v/>
      </c>
      <c r="H8217">
        <f>MAX(E8217-F8217-G8217,0)</f>
        <v/>
      </c>
      <c r="I8217">
        <f>MIN(E8217,F8217+G8217)+(1-MgmtPct)*H8217</f>
        <v/>
      </c>
      <c r="J8217">
        <f>IF(I8217/SponsorCost&gt;=RatchetTrigger,1,0)</f>
        <v/>
      </c>
      <c r="K8217">
        <f>IF(J8217=1,MgmtPctRatchet,MgmtPct)</f>
        <v/>
      </c>
      <c r="L8217">
        <f>K8217*H8217</f>
        <v/>
      </c>
      <c r="M8217">
        <f>EXP(-rf*C8217)*L8217</f>
        <v/>
      </c>
      <c r="N8217">
        <f>EXP(-rf*C8217)*E8217</f>
        <v/>
      </c>
    </row>
    <row r="8218">
      <c r="A8218" t="n">
        <v>8210</v>
      </c>
      <c r="B8218">
        <f>RAND()</f>
        <v/>
      </c>
      <c r="C8218">
        <f>IF(B8218&lt;P_3,3,IF(B8218&lt;P_3+P_4,4,5))</f>
        <v/>
      </c>
      <c r="D8218">
        <f>NORM.S.INV(RAND())</f>
        <v/>
      </c>
      <c r="E8218">
        <f>V0*EXP((rf-q_leak-0.5*sigma^2)*C8218+sigma*SQRT(C8218)*D8218)</f>
        <v/>
      </c>
      <c r="F8218">
        <f>SHL_face*(1+SHL_rate)^C8218</f>
        <v/>
      </c>
      <c r="G8218">
        <f>Pref_face*(1+Pref_rate)^C8218</f>
        <v/>
      </c>
      <c r="H8218">
        <f>MAX(E8218-F8218-G8218,0)</f>
        <v/>
      </c>
      <c r="I8218">
        <f>MIN(E8218,F8218+G8218)+(1-MgmtPct)*H8218</f>
        <v/>
      </c>
      <c r="J8218">
        <f>IF(I8218/SponsorCost&gt;=RatchetTrigger,1,0)</f>
        <v/>
      </c>
      <c r="K8218">
        <f>IF(J8218=1,MgmtPctRatchet,MgmtPct)</f>
        <v/>
      </c>
      <c r="L8218">
        <f>K8218*H8218</f>
        <v/>
      </c>
      <c r="M8218">
        <f>EXP(-rf*C8218)*L8218</f>
        <v/>
      </c>
      <c r="N8218">
        <f>EXP(-rf*C8218)*E8218</f>
        <v/>
      </c>
    </row>
    <row r="8219">
      <c r="A8219" t="n">
        <v>8211</v>
      </c>
      <c r="B8219">
        <f>RAND()</f>
        <v/>
      </c>
      <c r="C8219">
        <f>IF(B8219&lt;P_3,3,IF(B8219&lt;P_3+P_4,4,5))</f>
        <v/>
      </c>
      <c r="D8219">
        <f>NORM.S.INV(RAND())</f>
        <v/>
      </c>
      <c r="E8219">
        <f>V0*EXP((rf-q_leak-0.5*sigma^2)*C8219+sigma*SQRT(C8219)*D8219)</f>
        <v/>
      </c>
      <c r="F8219">
        <f>SHL_face*(1+SHL_rate)^C8219</f>
        <v/>
      </c>
      <c r="G8219">
        <f>Pref_face*(1+Pref_rate)^C8219</f>
        <v/>
      </c>
      <c r="H8219">
        <f>MAX(E8219-F8219-G8219,0)</f>
        <v/>
      </c>
      <c r="I8219">
        <f>MIN(E8219,F8219+G8219)+(1-MgmtPct)*H8219</f>
        <v/>
      </c>
      <c r="J8219">
        <f>IF(I8219/SponsorCost&gt;=RatchetTrigger,1,0)</f>
        <v/>
      </c>
      <c r="K8219">
        <f>IF(J8219=1,MgmtPctRatchet,MgmtPct)</f>
        <v/>
      </c>
      <c r="L8219">
        <f>K8219*H8219</f>
        <v/>
      </c>
      <c r="M8219">
        <f>EXP(-rf*C8219)*L8219</f>
        <v/>
      </c>
      <c r="N8219">
        <f>EXP(-rf*C8219)*E8219</f>
        <v/>
      </c>
    </row>
    <row r="8220">
      <c r="A8220" t="n">
        <v>8212</v>
      </c>
      <c r="B8220">
        <f>RAND()</f>
        <v/>
      </c>
      <c r="C8220">
        <f>IF(B8220&lt;P_3,3,IF(B8220&lt;P_3+P_4,4,5))</f>
        <v/>
      </c>
      <c r="D8220">
        <f>NORM.S.INV(RAND())</f>
        <v/>
      </c>
      <c r="E8220">
        <f>V0*EXP((rf-q_leak-0.5*sigma^2)*C8220+sigma*SQRT(C8220)*D8220)</f>
        <v/>
      </c>
      <c r="F8220">
        <f>SHL_face*(1+SHL_rate)^C8220</f>
        <v/>
      </c>
      <c r="G8220">
        <f>Pref_face*(1+Pref_rate)^C8220</f>
        <v/>
      </c>
      <c r="H8220">
        <f>MAX(E8220-F8220-G8220,0)</f>
        <v/>
      </c>
      <c r="I8220">
        <f>MIN(E8220,F8220+G8220)+(1-MgmtPct)*H8220</f>
        <v/>
      </c>
      <c r="J8220">
        <f>IF(I8220/SponsorCost&gt;=RatchetTrigger,1,0)</f>
        <v/>
      </c>
      <c r="K8220">
        <f>IF(J8220=1,MgmtPctRatchet,MgmtPct)</f>
        <v/>
      </c>
      <c r="L8220">
        <f>K8220*H8220</f>
        <v/>
      </c>
      <c r="M8220">
        <f>EXP(-rf*C8220)*L8220</f>
        <v/>
      </c>
      <c r="N8220">
        <f>EXP(-rf*C8220)*E8220</f>
        <v/>
      </c>
    </row>
    <row r="8221">
      <c r="A8221" t="n">
        <v>8213</v>
      </c>
      <c r="B8221">
        <f>RAND()</f>
        <v/>
      </c>
      <c r="C8221">
        <f>IF(B8221&lt;P_3,3,IF(B8221&lt;P_3+P_4,4,5))</f>
        <v/>
      </c>
      <c r="D8221">
        <f>NORM.S.INV(RAND())</f>
        <v/>
      </c>
      <c r="E8221">
        <f>V0*EXP((rf-q_leak-0.5*sigma^2)*C8221+sigma*SQRT(C8221)*D8221)</f>
        <v/>
      </c>
      <c r="F8221">
        <f>SHL_face*(1+SHL_rate)^C8221</f>
        <v/>
      </c>
      <c r="G8221">
        <f>Pref_face*(1+Pref_rate)^C8221</f>
        <v/>
      </c>
      <c r="H8221">
        <f>MAX(E8221-F8221-G8221,0)</f>
        <v/>
      </c>
      <c r="I8221">
        <f>MIN(E8221,F8221+G8221)+(1-MgmtPct)*H8221</f>
        <v/>
      </c>
      <c r="J8221">
        <f>IF(I8221/SponsorCost&gt;=RatchetTrigger,1,0)</f>
        <v/>
      </c>
      <c r="K8221">
        <f>IF(J8221=1,MgmtPctRatchet,MgmtPct)</f>
        <v/>
      </c>
      <c r="L8221">
        <f>K8221*H8221</f>
        <v/>
      </c>
      <c r="M8221">
        <f>EXP(-rf*C8221)*L8221</f>
        <v/>
      </c>
      <c r="N8221">
        <f>EXP(-rf*C8221)*E8221</f>
        <v/>
      </c>
    </row>
    <row r="8222">
      <c r="A8222" t="n">
        <v>8214</v>
      </c>
      <c r="B8222">
        <f>RAND()</f>
        <v/>
      </c>
      <c r="C8222">
        <f>IF(B8222&lt;P_3,3,IF(B8222&lt;P_3+P_4,4,5))</f>
        <v/>
      </c>
      <c r="D8222">
        <f>NORM.S.INV(RAND())</f>
        <v/>
      </c>
      <c r="E8222">
        <f>V0*EXP((rf-q_leak-0.5*sigma^2)*C8222+sigma*SQRT(C8222)*D8222)</f>
        <v/>
      </c>
      <c r="F8222">
        <f>SHL_face*(1+SHL_rate)^C8222</f>
        <v/>
      </c>
      <c r="G8222">
        <f>Pref_face*(1+Pref_rate)^C8222</f>
        <v/>
      </c>
      <c r="H8222">
        <f>MAX(E8222-F8222-G8222,0)</f>
        <v/>
      </c>
      <c r="I8222">
        <f>MIN(E8222,F8222+G8222)+(1-MgmtPct)*H8222</f>
        <v/>
      </c>
      <c r="J8222">
        <f>IF(I8222/SponsorCost&gt;=RatchetTrigger,1,0)</f>
        <v/>
      </c>
      <c r="K8222">
        <f>IF(J8222=1,MgmtPctRatchet,MgmtPct)</f>
        <v/>
      </c>
      <c r="L8222">
        <f>K8222*H8222</f>
        <v/>
      </c>
      <c r="M8222">
        <f>EXP(-rf*C8222)*L8222</f>
        <v/>
      </c>
      <c r="N8222">
        <f>EXP(-rf*C8222)*E8222</f>
        <v/>
      </c>
    </row>
    <row r="8223">
      <c r="A8223" t="n">
        <v>8215</v>
      </c>
      <c r="B8223">
        <f>RAND()</f>
        <v/>
      </c>
      <c r="C8223">
        <f>IF(B8223&lt;P_3,3,IF(B8223&lt;P_3+P_4,4,5))</f>
        <v/>
      </c>
      <c r="D8223">
        <f>NORM.S.INV(RAND())</f>
        <v/>
      </c>
      <c r="E8223">
        <f>V0*EXP((rf-q_leak-0.5*sigma^2)*C8223+sigma*SQRT(C8223)*D8223)</f>
        <v/>
      </c>
      <c r="F8223">
        <f>SHL_face*(1+SHL_rate)^C8223</f>
        <v/>
      </c>
      <c r="G8223">
        <f>Pref_face*(1+Pref_rate)^C8223</f>
        <v/>
      </c>
      <c r="H8223">
        <f>MAX(E8223-F8223-G8223,0)</f>
        <v/>
      </c>
      <c r="I8223">
        <f>MIN(E8223,F8223+G8223)+(1-MgmtPct)*H8223</f>
        <v/>
      </c>
      <c r="J8223">
        <f>IF(I8223/SponsorCost&gt;=RatchetTrigger,1,0)</f>
        <v/>
      </c>
      <c r="K8223">
        <f>IF(J8223=1,MgmtPctRatchet,MgmtPct)</f>
        <v/>
      </c>
      <c r="L8223">
        <f>K8223*H8223</f>
        <v/>
      </c>
      <c r="M8223">
        <f>EXP(-rf*C8223)*L8223</f>
        <v/>
      </c>
      <c r="N8223">
        <f>EXP(-rf*C8223)*E8223</f>
        <v/>
      </c>
    </row>
    <row r="8224">
      <c r="A8224" t="n">
        <v>8216</v>
      </c>
      <c r="B8224">
        <f>RAND()</f>
        <v/>
      </c>
      <c r="C8224">
        <f>IF(B8224&lt;P_3,3,IF(B8224&lt;P_3+P_4,4,5))</f>
        <v/>
      </c>
      <c r="D8224">
        <f>NORM.S.INV(RAND())</f>
        <v/>
      </c>
      <c r="E8224">
        <f>V0*EXP((rf-q_leak-0.5*sigma^2)*C8224+sigma*SQRT(C8224)*D8224)</f>
        <v/>
      </c>
      <c r="F8224">
        <f>SHL_face*(1+SHL_rate)^C8224</f>
        <v/>
      </c>
      <c r="G8224">
        <f>Pref_face*(1+Pref_rate)^C8224</f>
        <v/>
      </c>
      <c r="H8224">
        <f>MAX(E8224-F8224-G8224,0)</f>
        <v/>
      </c>
      <c r="I8224">
        <f>MIN(E8224,F8224+G8224)+(1-MgmtPct)*H8224</f>
        <v/>
      </c>
      <c r="J8224">
        <f>IF(I8224/SponsorCost&gt;=RatchetTrigger,1,0)</f>
        <v/>
      </c>
      <c r="K8224">
        <f>IF(J8224=1,MgmtPctRatchet,MgmtPct)</f>
        <v/>
      </c>
      <c r="L8224">
        <f>K8224*H8224</f>
        <v/>
      </c>
      <c r="M8224">
        <f>EXP(-rf*C8224)*L8224</f>
        <v/>
      </c>
      <c r="N8224">
        <f>EXP(-rf*C8224)*E8224</f>
        <v/>
      </c>
    </row>
    <row r="8225">
      <c r="A8225" t="n">
        <v>8217</v>
      </c>
      <c r="B8225">
        <f>RAND()</f>
        <v/>
      </c>
      <c r="C8225">
        <f>IF(B8225&lt;P_3,3,IF(B8225&lt;P_3+P_4,4,5))</f>
        <v/>
      </c>
      <c r="D8225">
        <f>NORM.S.INV(RAND())</f>
        <v/>
      </c>
      <c r="E8225">
        <f>V0*EXP((rf-q_leak-0.5*sigma^2)*C8225+sigma*SQRT(C8225)*D8225)</f>
        <v/>
      </c>
      <c r="F8225">
        <f>SHL_face*(1+SHL_rate)^C8225</f>
        <v/>
      </c>
      <c r="G8225">
        <f>Pref_face*(1+Pref_rate)^C8225</f>
        <v/>
      </c>
      <c r="H8225">
        <f>MAX(E8225-F8225-G8225,0)</f>
        <v/>
      </c>
      <c r="I8225">
        <f>MIN(E8225,F8225+G8225)+(1-MgmtPct)*H8225</f>
        <v/>
      </c>
      <c r="J8225">
        <f>IF(I8225/SponsorCost&gt;=RatchetTrigger,1,0)</f>
        <v/>
      </c>
      <c r="K8225">
        <f>IF(J8225=1,MgmtPctRatchet,MgmtPct)</f>
        <v/>
      </c>
      <c r="L8225">
        <f>K8225*H8225</f>
        <v/>
      </c>
      <c r="M8225">
        <f>EXP(-rf*C8225)*L8225</f>
        <v/>
      </c>
      <c r="N8225">
        <f>EXP(-rf*C8225)*E8225</f>
        <v/>
      </c>
    </row>
    <row r="8226">
      <c r="A8226" t="n">
        <v>8218</v>
      </c>
      <c r="B8226">
        <f>RAND()</f>
        <v/>
      </c>
      <c r="C8226">
        <f>IF(B8226&lt;P_3,3,IF(B8226&lt;P_3+P_4,4,5))</f>
        <v/>
      </c>
      <c r="D8226">
        <f>NORM.S.INV(RAND())</f>
        <v/>
      </c>
      <c r="E8226">
        <f>V0*EXP((rf-q_leak-0.5*sigma^2)*C8226+sigma*SQRT(C8226)*D8226)</f>
        <v/>
      </c>
      <c r="F8226">
        <f>SHL_face*(1+SHL_rate)^C8226</f>
        <v/>
      </c>
      <c r="G8226">
        <f>Pref_face*(1+Pref_rate)^C8226</f>
        <v/>
      </c>
      <c r="H8226">
        <f>MAX(E8226-F8226-G8226,0)</f>
        <v/>
      </c>
      <c r="I8226">
        <f>MIN(E8226,F8226+G8226)+(1-MgmtPct)*H8226</f>
        <v/>
      </c>
      <c r="J8226">
        <f>IF(I8226/SponsorCost&gt;=RatchetTrigger,1,0)</f>
        <v/>
      </c>
      <c r="K8226">
        <f>IF(J8226=1,MgmtPctRatchet,MgmtPct)</f>
        <v/>
      </c>
      <c r="L8226">
        <f>K8226*H8226</f>
        <v/>
      </c>
      <c r="M8226">
        <f>EXP(-rf*C8226)*L8226</f>
        <v/>
      </c>
      <c r="N8226">
        <f>EXP(-rf*C8226)*E8226</f>
        <v/>
      </c>
    </row>
    <row r="8227">
      <c r="A8227" t="n">
        <v>8219</v>
      </c>
      <c r="B8227">
        <f>RAND()</f>
        <v/>
      </c>
      <c r="C8227">
        <f>IF(B8227&lt;P_3,3,IF(B8227&lt;P_3+P_4,4,5))</f>
        <v/>
      </c>
      <c r="D8227">
        <f>NORM.S.INV(RAND())</f>
        <v/>
      </c>
      <c r="E8227">
        <f>V0*EXP((rf-q_leak-0.5*sigma^2)*C8227+sigma*SQRT(C8227)*D8227)</f>
        <v/>
      </c>
      <c r="F8227">
        <f>SHL_face*(1+SHL_rate)^C8227</f>
        <v/>
      </c>
      <c r="G8227">
        <f>Pref_face*(1+Pref_rate)^C8227</f>
        <v/>
      </c>
      <c r="H8227">
        <f>MAX(E8227-F8227-G8227,0)</f>
        <v/>
      </c>
      <c r="I8227">
        <f>MIN(E8227,F8227+G8227)+(1-MgmtPct)*H8227</f>
        <v/>
      </c>
      <c r="J8227">
        <f>IF(I8227/SponsorCost&gt;=RatchetTrigger,1,0)</f>
        <v/>
      </c>
      <c r="K8227">
        <f>IF(J8227=1,MgmtPctRatchet,MgmtPct)</f>
        <v/>
      </c>
      <c r="L8227">
        <f>K8227*H8227</f>
        <v/>
      </c>
      <c r="M8227">
        <f>EXP(-rf*C8227)*L8227</f>
        <v/>
      </c>
      <c r="N8227">
        <f>EXP(-rf*C8227)*E8227</f>
        <v/>
      </c>
    </row>
    <row r="8228">
      <c r="A8228" t="n">
        <v>8220</v>
      </c>
      <c r="B8228">
        <f>RAND()</f>
        <v/>
      </c>
      <c r="C8228">
        <f>IF(B8228&lt;P_3,3,IF(B8228&lt;P_3+P_4,4,5))</f>
        <v/>
      </c>
      <c r="D8228">
        <f>NORM.S.INV(RAND())</f>
        <v/>
      </c>
      <c r="E8228">
        <f>V0*EXP((rf-q_leak-0.5*sigma^2)*C8228+sigma*SQRT(C8228)*D8228)</f>
        <v/>
      </c>
      <c r="F8228">
        <f>SHL_face*(1+SHL_rate)^C8228</f>
        <v/>
      </c>
      <c r="G8228">
        <f>Pref_face*(1+Pref_rate)^C8228</f>
        <v/>
      </c>
      <c r="H8228">
        <f>MAX(E8228-F8228-G8228,0)</f>
        <v/>
      </c>
      <c r="I8228">
        <f>MIN(E8228,F8228+G8228)+(1-MgmtPct)*H8228</f>
        <v/>
      </c>
      <c r="J8228">
        <f>IF(I8228/SponsorCost&gt;=RatchetTrigger,1,0)</f>
        <v/>
      </c>
      <c r="K8228">
        <f>IF(J8228=1,MgmtPctRatchet,MgmtPct)</f>
        <v/>
      </c>
      <c r="L8228">
        <f>K8228*H8228</f>
        <v/>
      </c>
      <c r="M8228">
        <f>EXP(-rf*C8228)*L8228</f>
        <v/>
      </c>
      <c r="N8228">
        <f>EXP(-rf*C8228)*E8228</f>
        <v/>
      </c>
    </row>
    <row r="8229">
      <c r="A8229" t="n">
        <v>8221</v>
      </c>
      <c r="B8229">
        <f>RAND()</f>
        <v/>
      </c>
      <c r="C8229">
        <f>IF(B8229&lt;P_3,3,IF(B8229&lt;P_3+P_4,4,5))</f>
        <v/>
      </c>
      <c r="D8229">
        <f>NORM.S.INV(RAND())</f>
        <v/>
      </c>
      <c r="E8229">
        <f>V0*EXP((rf-q_leak-0.5*sigma^2)*C8229+sigma*SQRT(C8229)*D8229)</f>
        <v/>
      </c>
      <c r="F8229">
        <f>SHL_face*(1+SHL_rate)^C8229</f>
        <v/>
      </c>
      <c r="G8229">
        <f>Pref_face*(1+Pref_rate)^C8229</f>
        <v/>
      </c>
      <c r="H8229">
        <f>MAX(E8229-F8229-G8229,0)</f>
        <v/>
      </c>
      <c r="I8229">
        <f>MIN(E8229,F8229+G8229)+(1-MgmtPct)*H8229</f>
        <v/>
      </c>
      <c r="J8229">
        <f>IF(I8229/SponsorCost&gt;=RatchetTrigger,1,0)</f>
        <v/>
      </c>
      <c r="K8229">
        <f>IF(J8229=1,MgmtPctRatchet,MgmtPct)</f>
        <v/>
      </c>
      <c r="L8229">
        <f>K8229*H8229</f>
        <v/>
      </c>
      <c r="M8229">
        <f>EXP(-rf*C8229)*L8229</f>
        <v/>
      </c>
      <c r="N8229">
        <f>EXP(-rf*C8229)*E8229</f>
        <v/>
      </c>
    </row>
    <row r="8230">
      <c r="A8230" t="n">
        <v>8222</v>
      </c>
      <c r="B8230">
        <f>RAND()</f>
        <v/>
      </c>
      <c r="C8230">
        <f>IF(B8230&lt;P_3,3,IF(B8230&lt;P_3+P_4,4,5))</f>
        <v/>
      </c>
      <c r="D8230">
        <f>NORM.S.INV(RAND())</f>
        <v/>
      </c>
      <c r="E8230">
        <f>V0*EXP((rf-q_leak-0.5*sigma^2)*C8230+sigma*SQRT(C8230)*D8230)</f>
        <v/>
      </c>
      <c r="F8230">
        <f>SHL_face*(1+SHL_rate)^C8230</f>
        <v/>
      </c>
      <c r="G8230">
        <f>Pref_face*(1+Pref_rate)^C8230</f>
        <v/>
      </c>
      <c r="H8230">
        <f>MAX(E8230-F8230-G8230,0)</f>
        <v/>
      </c>
      <c r="I8230">
        <f>MIN(E8230,F8230+G8230)+(1-MgmtPct)*H8230</f>
        <v/>
      </c>
      <c r="J8230">
        <f>IF(I8230/SponsorCost&gt;=RatchetTrigger,1,0)</f>
        <v/>
      </c>
      <c r="K8230">
        <f>IF(J8230=1,MgmtPctRatchet,MgmtPct)</f>
        <v/>
      </c>
      <c r="L8230">
        <f>K8230*H8230</f>
        <v/>
      </c>
      <c r="M8230">
        <f>EXP(-rf*C8230)*L8230</f>
        <v/>
      </c>
      <c r="N8230">
        <f>EXP(-rf*C8230)*E8230</f>
        <v/>
      </c>
    </row>
    <row r="8231">
      <c r="A8231" t="n">
        <v>8223</v>
      </c>
      <c r="B8231">
        <f>RAND()</f>
        <v/>
      </c>
      <c r="C8231">
        <f>IF(B8231&lt;P_3,3,IF(B8231&lt;P_3+P_4,4,5))</f>
        <v/>
      </c>
      <c r="D8231">
        <f>NORM.S.INV(RAND())</f>
        <v/>
      </c>
      <c r="E8231">
        <f>V0*EXP((rf-q_leak-0.5*sigma^2)*C8231+sigma*SQRT(C8231)*D8231)</f>
        <v/>
      </c>
      <c r="F8231">
        <f>SHL_face*(1+SHL_rate)^C8231</f>
        <v/>
      </c>
      <c r="G8231">
        <f>Pref_face*(1+Pref_rate)^C8231</f>
        <v/>
      </c>
      <c r="H8231">
        <f>MAX(E8231-F8231-G8231,0)</f>
        <v/>
      </c>
      <c r="I8231">
        <f>MIN(E8231,F8231+G8231)+(1-MgmtPct)*H8231</f>
        <v/>
      </c>
      <c r="J8231">
        <f>IF(I8231/SponsorCost&gt;=RatchetTrigger,1,0)</f>
        <v/>
      </c>
      <c r="K8231">
        <f>IF(J8231=1,MgmtPctRatchet,MgmtPct)</f>
        <v/>
      </c>
      <c r="L8231">
        <f>K8231*H8231</f>
        <v/>
      </c>
      <c r="M8231">
        <f>EXP(-rf*C8231)*L8231</f>
        <v/>
      </c>
      <c r="N8231">
        <f>EXP(-rf*C8231)*E8231</f>
        <v/>
      </c>
    </row>
    <row r="8232">
      <c r="A8232" t="n">
        <v>8224</v>
      </c>
      <c r="B8232">
        <f>RAND()</f>
        <v/>
      </c>
      <c r="C8232">
        <f>IF(B8232&lt;P_3,3,IF(B8232&lt;P_3+P_4,4,5))</f>
        <v/>
      </c>
      <c r="D8232">
        <f>NORM.S.INV(RAND())</f>
        <v/>
      </c>
      <c r="E8232">
        <f>V0*EXP((rf-q_leak-0.5*sigma^2)*C8232+sigma*SQRT(C8232)*D8232)</f>
        <v/>
      </c>
      <c r="F8232">
        <f>SHL_face*(1+SHL_rate)^C8232</f>
        <v/>
      </c>
      <c r="G8232">
        <f>Pref_face*(1+Pref_rate)^C8232</f>
        <v/>
      </c>
      <c r="H8232">
        <f>MAX(E8232-F8232-G8232,0)</f>
        <v/>
      </c>
      <c r="I8232">
        <f>MIN(E8232,F8232+G8232)+(1-MgmtPct)*H8232</f>
        <v/>
      </c>
      <c r="J8232">
        <f>IF(I8232/SponsorCost&gt;=RatchetTrigger,1,0)</f>
        <v/>
      </c>
      <c r="K8232">
        <f>IF(J8232=1,MgmtPctRatchet,MgmtPct)</f>
        <v/>
      </c>
      <c r="L8232">
        <f>K8232*H8232</f>
        <v/>
      </c>
      <c r="M8232">
        <f>EXP(-rf*C8232)*L8232</f>
        <v/>
      </c>
      <c r="N8232">
        <f>EXP(-rf*C8232)*E8232</f>
        <v/>
      </c>
    </row>
    <row r="8233">
      <c r="A8233" t="n">
        <v>8225</v>
      </c>
      <c r="B8233">
        <f>RAND()</f>
        <v/>
      </c>
      <c r="C8233">
        <f>IF(B8233&lt;P_3,3,IF(B8233&lt;P_3+P_4,4,5))</f>
        <v/>
      </c>
      <c r="D8233">
        <f>NORM.S.INV(RAND())</f>
        <v/>
      </c>
      <c r="E8233">
        <f>V0*EXP((rf-q_leak-0.5*sigma^2)*C8233+sigma*SQRT(C8233)*D8233)</f>
        <v/>
      </c>
      <c r="F8233">
        <f>SHL_face*(1+SHL_rate)^C8233</f>
        <v/>
      </c>
      <c r="G8233">
        <f>Pref_face*(1+Pref_rate)^C8233</f>
        <v/>
      </c>
      <c r="H8233">
        <f>MAX(E8233-F8233-G8233,0)</f>
        <v/>
      </c>
      <c r="I8233">
        <f>MIN(E8233,F8233+G8233)+(1-MgmtPct)*H8233</f>
        <v/>
      </c>
      <c r="J8233">
        <f>IF(I8233/SponsorCost&gt;=RatchetTrigger,1,0)</f>
        <v/>
      </c>
      <c r="K8233">
        <f>IF(J8233=1,MgmtPctRatchet,MgmtPct)</f>
        <v/>
      </c>
      <c r="L8233">
        <f>K8233*H8233</f>
        <v/>
      </c>
      <c r="M8233">
        <f>EXP(-rf*C8233)*L8233</f>
        <v/>
      </c>
      <c r="N8233">
        <f>EXP(-rf*C8233)*E8233</f>
        <v/>
      </c>
    </row>
    <row r="8234">
      <c r="A8234" t="n">
        <v>8226</v>
      </c>
      <c r="B8234">
        <f>RAND()</f>
        <v/>
      </c>
      <c r="C8234">
        <f>IF(B8234&lt;P_3,3,IF(B8234&lt;P_3+P_4,4,5))</f>
        <v/>
      </c>
      <c r="D8234">
        <f>NORM.S.INV(RAND())</f>
        <v/>
      </c>
      <c r="E8234">
        <f>V0*EXP((rf-q_leak-0.5*sigma^2)*C8234+sigma*SQRT(C8234)*D8234)</f>
        <v/>
      </c>
      <c r="F8234">
        <f>SHL_face*(1+SHL_rate)^C8234</f>
        <v/>
      </c>
      <c r="G8234">
        <f>Pref_face*(1+Pref_rate)^C8234</f>
        <v/>
      </c>
      <c r="H8234">
        <f>MAX(E8234-F8234-G8234,0)</f>
        <v/>
      </c>
      <c r="I8234">
        <f>MIN(E8234,F8234+G8234)+(1-MgmtPct)*H8234</f>
        <v/>
      </c>
      <c r="J8234">
        <f>IF(I8234/SponsorCost&gt;=RatchetTrigger,1,0)</f>
        <v/>
      </c>
      <c r="K8234">
        <f>IF(J8234=1,MgmtPctRatchet,MgmtPct)</f>
        <v/>
      </c>
      <c r="L8234">
        <f>K8234*H8234</f>
        <v/>
      </c>
      <c r="M8234">
        <f>EXP(-rf*C8234)*L8234</f>
        <v/>
      </c>
      <c r="N8234">
        <f>EXP(-rf*C8234)*E8234</f>
        <v/>
      </c>
    </row>
    <row r="8235">
      <c r="A8235" t="n">
        <v>8227</v>
      </c>
      <c r="B8235">
        <f>RAND()</f>
        <v/>
      </c>
      <c r="C8235">
        <f>IF(B8235&lt;P_3,3,IF(B8235&lt;P_3+P_4,4,5))</f>
        <v/>
      </c>
      <c r="D8235">
        <f>NORM.S.INV(RAND())</f>
        <v/>
      </c>
      <c r="E8235">
        <f>V0*EXP((rf-q_leak-0.5*sigma^2)*C8235+sigma*SQRT(C8235)*D8235)</f>
        <v/>
      </c>
      <c r="F8235">
        <f>SHL_face*(1+SHL_rate)^C8235</f>
        <v/>
      </c>
      <c r="G8235">
        <f>Pref_face*(1+Pref_rate)^C8235</f>
        <v/>
      </c>
      <c r="H8235">
        <f>MAX(E8235-F8235-G8235,0)</f>
        <v/>
      </c>
      <c r="I8235">
        <f>MIN(E8235,F8235+G8235)+(1-MgmtPct)*H8235</f>
        <v/>
      </c>
      <c r="J8235">
        <f>IF(I8235/SponsorCost&gt;=RatchetTrigger,1,0)</f>
        <v/>
      </c>
      <c r="K8235">
        <f>IF(J8235=1,MgmtPctRatchet,MgmtPct)</f>
        <v/>
      </c>
      <c r="L8235">
        <f>K8235*H8235</f>
        <v/>
      </c>
      <c r="M8235">
        <f>EXP(-rf*C8235)*L8235</f>
        <v/>
      </c>
      <c r="N8235">
        <f>EXP(-rf*C8235)*E8235</f>
        <v/>
      </c>
    </row>
    <row r="8236">
      <c r="A8236" t="n">
        <v>8228</v>
      </c>
      <c r="B8236">
        <f>RAND()</f>
        <v/>
      </c>
      <c r="C8236">
        <f>IF(B8236&lt;P_3,3,IF(B8236&lt;P_3+P_4,4,5))</f>
        <v/>
      </c>
      <c r="D8236">
        <f>NORM.S.INV(RAND())</f>
        <v/>
      </c>
      <c r="E8236">
        <f>V0*EXP((rf-q_leak-0.5*sigma^2)*C8236+sigma*SQRT(C8236)*D8236)</f>
        <v/>
      </c>
      <c r="F8236">
        <f>SHL_face*(1+SHL_rate)^C8236</f>
        <v/>
      </c>
      <c r="G8236">
        <f>Pref_face*(1+Pref_rate)^C8236</f>
        <v/>
      </c>
      <c r="H8236">
        <f>MAX(E8236-F8236-G8236,0)</f>
        <v/>
      </c>
      <c r="I8236">
        <f>MIN(E8236,F8236+G8236)+(1-MgmtPct)*H8236</f>
        <v/>
      </c>
      <c r="J8236">
        <f>IF(I8236/SponsorCost&gt;=RatchetTrigger,1,0)</f>
        <v/>
      </c>
      <c r="K8236">
        <f>IF(J8236=1,MgmtPctRatchet,MgmtPct)</f>
        <v/>
      </c>
      <c r="L8236">
        <f>K8236*H8236</f>
        <v/>
      </c>
      <c r="M8236">
        <f>EXP(-rf*C8236)*L8236</f>
        <v/>
      </c>
      <c r="N8236">
        <f>EXP(-rf*C8236)*E8236</f>
        <v/>
      </c>
    </row>
    <row r="8237">
      <c r="A8237" t="n">
        <v>8229</v>
      </c>
      <c r="B8237">
        <f>RAND()</f>
        <v/>
      </c>
      <c r="C8237">
        <f>IF(B8237&lt;P_3,3,IF(B8237&lt;P_3+P_4,4,5))</f>
        <v/>
      </c>
      <c r="D8237">
        <f>NORM.S.INV(RAND())</f>
        <v/>
      </c>
      <c r="E8237">
        <f>V0*EXP((rf-q_leak-0.5*sigma^2)*C8237+sigma*SQRT(C8237)*D8237)</f>
        <v/>
      </c>
      <c r="F8237">
        <f>SHL_face*(1+SHL_rate)^C8237</f>
        <v/>
      </c>
      <c r="G8237">
        <f>Pref_face*(1+Pref_rate)^C8237</f>
        <v/>
      </c>
      <c r="H8237">
        <f>MAX(E8237-F8237-G8237,0)</f>
        <v/>
      </c>
      <c r="I8237">
        <f>MIN(E8237,F8237+G8237)+(1-MgmtPct)*H8237</f>
        <v/>
      </c>
      <c r="J8237">
        <f>IF(I8237/SponsorCost&gt;=RatchetTrigger,1,0)</f>
        <v/>
      </c>
      <c r="K8237">
        <f>IF(J8237=1,MgmtPctRatchet,MgmtPct)</f>
        <v/>
      </c>
      <c r="L8237">
        <f>K8237*H8237</f>
        <v/>
      </c>
      <c r="M8237">
        <f>EXP(-rf*C8237)*L8237</f>
        <v/>
      </c>
      <c r="N8237">
        <f>EXP(-rf*C8237)*E8237</f>
        <v/>
      </c>
    </row>
    <row r="8238">
      <c r="A8238" t="n">
        <v>8230</v>
      </c>
      <c r="B8238">
        <f>RAND()</f>
        <v/>
      </c>
      <c r="C8238">
        <f>IF(B8238&lt;P_3,3,IF(B8238&lt;P_3+P_4,4,5))</f>
        <v/>
      </c>
      <c r="D8238">
        <f>NORM.S.INV(RAND())</f>
        <v/>
      </c>
      <c r="E8238">
        <f>V0*EXP((rf-q_leak-0.5*sigma^2)*C8238+sigma*SQRT(C8238)*D8238)</f>
        <v/>
      </c>
      <c r="F8238">
        <f>SHL_face*(1+SHL_rate)^C8238</f>
        <v/>
      </c>
      <c r="G8238">
        <f>Pref_face*(1+Pref_rate)^C8238</f>
        <v/>
      </c>
      <c r="H8238">
        <f>MAX(E8238-F8238-G8238,0)</f>
        <v/>
      </c>
      <c r="I8238">
        <f>MIN(E8238,F8238+G8238)+(1-MgmtPct)*H8238</f>
        <v/>
      </c>
      <c r="J8238">
        <f>IF(I8238/SponsorCost&gt;=RatchetTrigger,1,0)</f>
        <v/>
      </c>
      <c r="K8238">
        <f>IF(J8238=1,MgmtPctRatchet,MgmtPct)</f>
        <v/>
      </c>
      <c r="L8238">
        <f>K8238*H8238</f>
        <v/>
      </c>
      <c r="M8238">
        <f>EXP(-rf*C8238)*L8238</f>
        <v/>
      </c>
      <c r="N8238">
        <f>EXP(-rf*C8238)*E8238</f>
        <v/>
      </c>
    </row>
    <row r="8239">
      <c r="A8239" t="n">
        <v>8231</v>
      </c>
      <c r="B8239">
        <f>RAND()</f>
        <v/>
      </c>
      <c r="C8239">
        <f>IF(B8239&lt;P_3,3,IF(B8239&lt;P_3+P_4,4,5))</f>
        <v/>
      </c>
      <c r="D8239">
        <f>NORM.S.INV(RAND())</f>
        <v/>
      </c>
      <c r="E8239">
        <f>V0*EXP((rf-q_leak-0.5*sigma^2)*C8239+sigma*SQRT(C8239)*D8239)</f>
        <v/>
      </c>
      <c r="F8239">
        <f>SHL_face*(1+SHL_rate)^C8239</f>
        <v/>
      </c>
      <c r="G8239">
        <f>Pref_face*(1+Pref_rate)^C8239</f>
        <v/>
      </c>
      <c r="H8239">
        <f>MAX(E8239-F8239-G8239,0)</f>
        <v/>
      </c>
      <c r="I8239">
        <f>MIN(E8239,F8239+G8239)+(1-MgmtPct)*H8239</f>
        <v/>
      </c>
      <c r="J8239">
        <f>IF(I8239/SponsorCost&gt;=RatchetTrigger,1,0)</f>
        <v/>
      </c>
      <c r="K8239">
        <f>IF(J8239=1,MgmtPctRatchet,MgmtPct)</f>
        <v/>
      </c>
      <c r="L8239">
        <f>K8239*H8239</f>
        <v/>
      </c>
      <c r="M8239">
        <f>EXP(-rf*C8239)*L8239</f>
        <v/>
      </c>
      <c r="N8239">
        <f>EXP(-rf*C8239)*E8239</f>
        <v/>
      </c>
    </row>
    <row r="8240">
      <c r="A8240" t="n">
        <v>8232</v>
      </c>
      <c r="B8240">
        <f>RAND()</f>
        <v/>
      </c>
      <c r="C8240">
        <f>IF(B8240&lt;P_3,3,IF(B8240&lt;P_3+P_4,4,5))</f>
        <v/>
      </c>
      <c r="D8240">
        <f>NORM.S.INV(RAND())</f>
        <v/>
      </c>
      <c r="E8240">
        <f>V0*EXP((rf-q_leak-0.5*sigma^2)*C8240+sigma*SQRT(C8240)*D8240)</f>
        <v/>
      </c>
      <c r="F8240">
        <f>SHL_face*(1+SHL_rate)^C8240</f>
        <v/>
      </c>
      <c r="G8240">
        <f>Pref_face*(1+Pref_rate)^C8240</f>
        <v/>
      </c>
      <c r="H8240">
        <f>MAX(E8240-F8240-G8240,0)</f>
        <v/>
      </c>
      <c r="I8240">
        <f>MIN(E8240,F8240+G8240)+(1-MgmtPct)*H8240</f>
        <v/>
      </c>
      <c r="J8240">
        <f>IF(I8240/SponsorCost&gt;=RatchetTrigger,1,0)</f>
        <v/>
      </c>
      <c r="K8240">
        <f>IF(J8240=1,MgmtPctRatchet,MgmtPct)</f>
        <v/>
      </c>
      <c r="L8240">
        <f>K8240*H8240</f>
        <v/>
      </c>
      <c r="M8240">
        <f>EXP(-rf*C8240)*L8240</f>
        <v/>
      </c>
      <c r="N8240">
        <f>EXP(-rf*C8240)*E8240</f>
        <v/>
      </c>
    </row>
    <row r="8241">
      <c r="A8241" t="n">
        <v>8233</v>
      </c>
      <c r="B8241">
        <f>RAND()</f>
        <v/>
      </c>
      <c r="C8241">
        <f>IF(B8241&lt;P_3,3,IF(B8241&lt;P_3+P_4,4,5))</f>
        <v/>
      </c>
      <c r="D8241">
        <f>NORM.S.INV(RAND())</f>
        <v/>
      </c>
      <c r="E8241">
        <f>V0*EXP((rf-q_leak-0.5*sigma^2)*C8241+sigma*SQRT(C8241)*D8241)</f>
        <v/>
      </c>
      <c r="F8241">
        <f>SHL_face*(1+SHL_rate)^C8241</f>
        <v/>
      </c>
      <c r="G8241">
        <f>Pref_face*(1+Pref_rate)^C8241</f>
        <v/>
      </c>
      <c r="H8241">
        <f>MAX(E8241-F8241-G8241,0)</f>
        <v/>
      </c>
      <c r="I8241">
        <f>MIN(E8241,F8241+G8241)+(1-MgmtPct)*H8241</f>
        <v/>
      </c>
      <c r="J8241">
        <f>IF(I8241/SponsorCost&gt;=RatchetTrigger,1,0)</f>
        <v/>
      </c>
      <c r="K8241">
        <f>IF(J8241=1,MgmtPctRatchet,MgmtPct)</f>
        <v/>
      </c>
      <c r="L8241">
        <f>K8241*H8241</f>
        <v/>
      </c>
      <c r="M8241">
        <f>EXP(-rf*C8241)*L8241</f>
        <v/>
      </c>
      <c r="N8241">
        <f>EXP(-rf*C8241)*E8241</f>
        <v/>
      </c>
    </row>
    <row r="8242">
      <c r="A8242" t="n">
        <v>8234</v>
      </c>
      <c r="B8242">
        <f>RAND()</f>
        <v/>
      </c>
      <c r="C8242">
        <f>IF(B8242&lt;P_3,3,IF(B8242&lt;P_3+P_4,4,5))</f>
        <v/>
      </c>
      <c r="D8242">
        <f>NORM.S.INV(RAND())</f>
        <v/>
      </c>
      <c r="E8242">
        <f>V0*EXP((rf-q_leak-0.5*sigma^2)*C8242+sigma*SQRT(C8242)*D8242)</f>
        <v/>
      </c>
      <c r="F8242">
        <f>SHL_face*(1+SHL_rate)^C8242</f>
        <v/>
      </c>
      <c r="G8242">
        <f>Pref_face*(1+Pref_rate)^C8242</f>
        <v/>
      </c>
      <c r="H8242">
        <f>MAX(E8242-F8242-G8242,0)</f>
        <v/>
      </c>
      <c r="I8242">
        <f>MIN(E8242,F8242+G8242)+(1-MgmtPct)*H8242</f>
        <v/>
      </c>
      <c r="J8242">
        <f>IF(I8242/SponsorCost&gt;=RatchetTrigger,1,0)</f>
        <v/>
      </c>
      <c r="K8242">
        <f>IF(J8242=1,MgmtPctRatchet,MgmtPct)</f>
        <v/>
      </c>
      <c r="L8242">
        <f>K8242*H8242</f>
        <v/>
      </c>
      <c r="M8242">
        <f>EXP(-rf*C8242)*L8242</f>
        <v/>
      </c>
      <c r="N8242">
        <f>EXP(-rf*C8242)*E8242</f>
        <v/>
      </c>
    </row>
    <row r="8243">
      <c r="A8243" t="n">
        <v>8235</v>
      </c>
      <c r="B8243">
        <f>RAND()</f>
        <v/>
      </c>
      <c r="C8243">
        <f>IF(B8243&lt;P_3,3,IF(B8243&lt;P_3+P_4,4,5))</f>
        <v/>
      </c>
      <c r="D8243">
        <f>NORM.S.INV(RAND())</f>
        <v/>
      </c>
      <c r="E8243">
        <f>V0*EXP((rf-q_leak-0.5*sigma^2)*C8243+sigma*SQRT(C8243)*D8243)</f>
        <v/>
      </c>
      <c r="F8243">
        <f>SHL_face*(1+SHL_rate)^C8243</f>
        <v/>
      </c>
      <c r="G8243">
        <f>Pref_face*(1+Pref_rate)^C8243</f>
        <v/>
      </c>
      <c r="H8243">
        <f>MAX(E8243-F8243-G8243,0)</f>
        <v/>
      </c>
      <c r="I8243">
        <f>MIN(E8243,F8243+G8243)+(1-MgmtPct)*H8243</f>
        <v/>
      </c>
      <c r="J8243">
        <f>IF(I8243/SponsorCost&gt;=RatchetTrigger,1,0)</f>
        <v/>
      </c>
      <c r="K8243">
        <f>IF(J8243=1,MgmtPctRatchet,MgmtPct)</f>
        <v/>
      </c>
      <c r="L8243">
        <f>K8243*H8243</f>
        <v/>
      </c>
      <c r="M8243">
        <f>EXP(-rf*C8243)*L8243</f>
        <v/>
      </c>
      <c r="N8243">
        <f>EXP(-rf*C8243)*E8243</f>
        <v/>
      </c>
    </row>
    <row r="8244">
      <c r="A8244" t="n">
        <v>8236</v>
      </c>
      <c r="B8244">
        <f>RAND()</f>
        <v/>
      </c>
      <c r="C8244">
        <f>IF(B8244&lt;P_3,3,IF(B8244&lt;P_3+P_4,4,5))</f>
        <v/>
      </c>
      <c r="D8244">
        <f>NORM.S.INV(RAND())</f>
        <v/>
      </c>
      <c r="E8244">
        <f>V0*EXP((rf-q_leak-0.5*sigma^2)*C8244+sigma*SQRT(C8244)*D8244)</f>
        <v/>
      </c>
      <c r="F8244">
        <f>SHL_face*(1+SHL_rate)^C8244</f>
        <v/>
      </c>
      <c r="G8244">
        <f>Pref_face*(1+Pref_rate)^C8244</f>
        <v/>
      </c>
      <c r="H8244">
        <f>MAX(E8244-F8244-G8244,0)</f>
        <v/>
      </c>
      <c r="I8244">
        <f>MIN(E8244,F8244+G8244)+(1-MgmtPct)*H8244</f>
        <v/>
      </c>
      <c r="J8244">
        <f>IF(I8244/SponsorCost&gt;=RatchetTrigger,1,0)</f>
        <v/>
      </c>
      <c r="K8244">
        <f>IF(J8244=1,MgmtPctRatchet,MgmtPct)</f>
        <v/>
      </c>
      <c r="L8244">
        <f>K8244*H8244</f>
        <v/>
      </c>
      <c r="M8244">
        <f>EXP(-rf*C8244)*L8244</f>
        <v/>
      </c>
      <c r="N8244">
        <f>EXP(-rf*C8244)*E8244</f>
        <v/>
      </c>
    </row>
    <row r="8245">
      <c r="A8245" t="n">
        <v>8237</v>
      </c>
      <c r="B8245">
        <f>RAND()</f>
        <v/>
      </c>
      <c r="C8245">
        <f>IF(B8245&lt;P_3,3,IF(B8245&lt;P_3+P_4,4,5))</f>
        <v/>
      </c>
      <c r="D8245">
        <f>NORM.S.INV(RAND())</f>
        <v/>
      </c>
      <c r="E8245">
        <f>V0*EXP((rf-q_leak-0.5*sigma^2)*C8245+sigma*SQRT(C8245)*D8245)</f>
        <v/>
      </c>
      <c r="F8245">
        <f>SHL_face*(1+SHL_rate)^C8245</f>
        <v/>
      </c>
      <c r="G8245">
        <f>Pref_face*(1+Pref_rate)^C8245</f>
        <v/>
      </c>
      <c r="H8245">
        <f>MAX(E8245-F8245-G8245,0)</f>
        <v/>
      </c>
      <c r="I8245">
        <f>MIN(E8245,F8245+G8245)+(1-MgmtPct)*H8245</f>
        <v/>
      </c>
      <c r="J8245">
        <f>IF(I8245/SponsorCost&gt;=RatchetTrigger,1,0)</f>
        <v/>
      </c>
      <c r="K8245">
        <f>IF(J8245=1,MgmtPctRatchet,MgmtPct)</f>
        <v/>
      </c>
      <c r="L8245">
        <f>K8245*H8245</f>
        <v/>
      </c>
      <c r="M8245">
        <f>EXP(-rf*C8245)*L8245</f>
        <v/>
      </c>
      <c r="N8245">
        <f>EXP(-rf*C8245)*E8245</f>
        <v/>
      </c>
    </row>
    <row r="8246">
      <c r="A8246" t="n">
        <v>8238</v>
      </c>
      <c r="B8246">
        <f>RAND()</f>
        <v/>
      </c>
      <c r="C8246">
        <f>IF(B8246&lt;P_3,3,IF(B8246&lt;P_3+P_4,4,5))</f>
        <v/>
      </c>
      <c r="D8246">
        <f>NORM.S.INV(RAND())</f>
        <v/>
      </c>
      <c r="E8246">
        <f>V0*EXP((rf-q_leak-0.5*sigma^2)*C8246+sigma*SQRT(C8246)*D8246)</f>
        <v/>
      </c>
      <c r="F8246">
        <f>SHL_face*(1+SHL_rate)^C8246</f>
        <v/>
      </c>
      <c r="G8246">
        <f>Pref_face*(1+Pref_rate)^C8246</f>
        <v/>
      </c>
      <c r="H8246">
        <f>MAX(E8246-F8246-G8246,0)</f>
        <v/>
      </c>
      <c r="I8246">
        <f>MIN(E8246,F8246+G8246)+(1-MgmtPct)*H8246</f>
        <v/>
      </c>
      <c r="J8246">
        <f>IF(I8246/SponsorCost&gt;=RatchetTrigger,1,0)</f>
        <v/>
      </c>
      <c r="K8246">
        <f>IF(J8246=1,MgmtPctRatchet,MgmtPct)</f>
        <v/>
      </c>
      <c r="L8246">
        <f>K8246*H8246</f>
        <v/>
      </c>
      <c r="M8246">
        <f>EXP(-rf*C8246)*L8246</f>
        <v/>
      </c>
      <c r="N8246">
        <f>EXP(-rf*C8246)*E8246</f>
        <v/>
      </c>
    </row>
    <row r="8247">
      <c r="A8247" t="n">
        <v>8239</v>
      </c>
      <c r="B8247">
        <f>RAND()</f>
        <v/>
      </c>
      <c r="C8247">
        <f>IF(B8247&lt;P_3,3,IF(B8247&lt;P_3+P_4,4,5))</f>
        <v/>
      </c>
      <c r="D8247">
        <f>NORM.S.INV(RAND())</f>
        <v/>
      </c>
      <c r="E8247">
        <f>V0*EXP((rf-q_leak-0.5*sigma^2)*C8247+sigma*SQRT(C8247)*D8247)</f>
        <v/>
      </c>
      <c r="F8247">
        <f>SHL_face*(1+SHL_rate)^C8247</f>
        <v/>
      </c>
      <c r="G8247">
        <f>Pref_face*(1+Pref_rate)^C8247</f>
        <v/>
      </c>
      <c r="H8247">
        <f>MAX(E8247-F8247-G8247,0)</f>
        <v/>
      </c>
      <c r="I8247">
        <f>MIN(E8247,F8247+G8247)+(1-MgmtPct)*H8247</f>
        <v/>
      </c>
      <c r="J8247">
        <f>IF(I8247/SponsorCost&gt;=RatchetTrigger,1,0)</f>
        <v/>
      </c>
      <c r="K8247">
        <f>IF(J8247=1,MgmtPctRatchet,MgmtPct)</f>
        <v/>
      </c>
      <c r="L8247">
        <f>K8247*H8247</f>
        <v/>
      </c>
      <c r="M8247">
        <f>EXP(-rf*C8247)*L8247</f>
        <v/>
      </c>
      <c r="N8247">
        <f>EXP(-rf*C8247)*E8247</f>
        <v/>
      </c>
    </row>
    <row r="8248">
      <c r="A8248" t="n">
        <v>8240</v>
      </c>
      <c r="B8248">
        <f>RAND()</f>
        <v/>
      </c>
      <c r="C8248">
        <f>IF(B8248&lt;P_3,3,IF(B8248&lt;P_3+P_4,4,5))</f>
        <v/>
      </c>
      <c r="D8248">
        <f>NORM.S.INV(RAND())</f>
        <v/>
      </c>
      <c r="E8248">
        <f>V0*EXP((rf-q_leak-0.5*sigma^2)*C8248+sigma*SQRT(C8248)*D8248)</f>
        <v/>
      </c>
      <c r="F8248">
        <f>SHL_face*(1+SHL_rate)^C8248</f>
        <v/>
      </c>
      <c r="G8248">
        <f>Pref_face*(1+Pref_rate)^C8248</f>
        <v/>
      </c>
      <c r="H8248">
        <f>MAX(E8248-F8248-G8248,0)</f>
        <v/>
      </c>
      <c r="I8248">
        <f>MIN(E8248,F8248+G8248)+(1-MgmtPct)*H8248</f>
        <v/>
      </c>
      <c r="J8248">
        <f>IF(I8248/SponsorCost&gt;=RatchetTrigger,1,0)</f>
        <v/>
      </c>
      <c r="K8248">
        <f>IF(J8248=1,MgmtPctRatchet,MgmtPct)</f>
        <v/>
      </c>
      <c r="L8248">
        <f>K8248*H8248</f>
        <v/>
      </c>
      <c r="M8248">
        <f>EXP(-rf*C8248)*L8248</f>
        <v/>
      </c>
      <c r="N8248">
        <f>EXP(-rf*C8248)*E8248</f>
        <v/>
      </c>
    </row>
    <row r="8249">
      <c r="A8249" t="n">
        <v>8241</v>
      </c>
      <c r="B8249">
        <f>RAND()</f>
        <v/>
      </c>
      <c r="C8249">
        <f>IF(B8249&lt;P_3,3,IF(B8249&lt;P_3+P_4,4,5))</f>
        <v/>
      </c>
      <c r="D8249">
        <f>NORM.S.INV(RAND())</f>
        <v/>
      </c>
      <c r="E8249">
        <f>V0*EXP((rf-q_leak-0.5*sigma^2)*C8249+sigma*SQRT(C8249)*D8249)</f>
        <v/>
      </c>
      <c r="F8249">
        <f>SHL_face*(1+SHL_rate)^C8249</f>
        <v/>
      </c>
      <c r="G8249">
        <f>Pref_face*(1+Pref_rate)^C8249</f>
        <v/>
      </c>
      <c r="H8249">
        <f>MAX(E8249-F8249-G8249,0)</f>
        <v/>
      </c>
      <c r="I8249">
        <f>MIN(E8249,F8249+G8249)+(1-MgmtPct)*H8249</f>
        <v/>
      </c>
      <c r="J8249">
        <f>IF(I8249/SponsorCost&gt;=RatchetTrigger,1,0)</f>
        <v/>
      </c>
      <c r="K8249">
        <f>IF(J8249=1,MgmtPctRatchet,MgmtPct)</f>
        <v/>
      </c>
      <c r="L8249">
        <f>K8249*H8249</f>
        <v/>
      </c>
      <c r="M8249">
        <f>EXP(-rf*C8249)*L8249</f>
        <v/>
      </c>
      <c r="N8249">
        <f>EXP(-rf*C8249)*E8249</f>
        <v/>
      </c>
    </row>
    <row r="8250">
      <c r="A8250" t="n">
        <v>8242</v>
      </c>
      <c r="B8250">
        <f>RAND()</f>
        <v/>
      </c>
      <c r="C8250">
        <f>IF(B8250&lt;P_3,3,IF(B8250&lt;P_3+P_4,4,5))</f>
        <v/>
      </c>
      <c r="D8250">
        <f>NORM.S.INV(RAND())</f>
        <v/>
      </c>
      <c r="E8250">
        <f>V0*EXP((rf-q_leak-0.5*sigma^2)*C8250+sigma*SQRT(C8250)*D8250)</f>
        <v/>
      </c>
      <c r="F8250">
        <f>SHL_face*(1+SHL_rate)^C8250</f>
        <v/>
      </c>
      <c r="G8250">
        <f>Pref_face*(1+Pref_rate)^C8250</f>
        <v/>
      </c>
      <c r="H8250">
        <f>MAX(E8250-F8250-G8250,0)</f>
        <v/>
      </c>
      <c r="I8250">
        <f>MIN(E8250,F8250+G8250)+(1-MgmtPct)*H8250</f>
        <v/>
      </c>
      <c r="J8250">
        <f>IF(I8250/SponsorCost&gt;=RatchetTrigger,1,0)</f>
        <v/>
      </c>
      <c r="K8250">
        <f>IF(J8250=1,MgmtPctRatchet,MgmtPct)</f>
        <v/>
      </c>
      <c r="L8250">
        <f>K8250*H8250</f>
        <v/>
      </c>
      <c r="M8250">
        <f>EXP(-rf*C8250)*L8250</f>
        <v/>
      </c>
      <c r="N8250">
        <f>EXP(-rf*C8250)*E8250</f>
        <v/>
      </c>
    </row>
    <row r="8251">
      <c r="A8251" t="n">
        <v>8243</v>
      </c>
      <c r="B8251">
        <f>RAND()</f>
        <v/>
      </c>
      <c r="C8251">
        <f>IF(B8251&lt;P_3,3,IF(B8251&lt;P_3+P_4,4,5))</f>
        <v/>
      </c>
      <c r="D8251">
        <f>NORM.S.INV(RAND())</f>
        <v/>
      </c>
      <c r="E8251">
        <f>V0*EXP((rf-q_leak-0.5*sigma^2)*C8251+sigma*SQRT(C8251)*D8251)</f>
        <v/>
      </c>
      <c r="F8251">
        <f>SHL_face*(1+SHL_rate)^C8251</f>
        <v/>
      </c>
      <c r="G8251">
        <f>Pref_face*(1+Pref_rate)^C8251</f>
        <v/>
      </c>
      <c r="H8251">
        <f>MAX(E8251-F8251-G8251,0)</f>
        <v/>
      </c>
      <c r="I8251">
        <f>MIN(E8251,F8251+G8251)+(1-MgmtPct)*H8251</f>
        <v/>
      </c>
      <c r="J8251">
        <f>IF(I8251/SponsorCost&gt;=RatchetTrigger,1,0)</f>
        <v/>
      </c>
      <c r="K8251">
        <f>IF(J8251=1,MgmtPctRatchet,MgmtPct)</f>
        <v/>
      </c>
      <c r="L8251">
        <f>K8251*H8251</f>
        <v/>
      </c>
      <c r="M8251">
        <f>EXP(-rf*C8251)*L8251</f>
        <v/>
      </c>
      <c r="N8251">
        <f>EXP(-rf*C8251)*E8251</f>
        <v/>
      </c>
    </row>
    <row r="8252">
      <c r="A8252" t="n">
        <v>8244</v>
      </c>
      <c r="B8252">
        <f>RAND()</f>
        <v/>
      </c>
      <c r="C8252">
        <f>IF(B8252&lt;P_3,3,IF(B8252&lt;P_3+P_4,4,5))</f>
        <v/>
      </c>
      <c r="D8252">
        <f>NORM.S.INV(RAND())</f>
        <v/>
      </c>
      <c r="E8252">
        <f>V0*EXP((rf-q_leak-0.5*sigma^2)*C8252+sigma*SQRT(C8252)*D8252)</f>
        <v/>
      </c>
      <c r="F8252">
        <f>SHL_face*(1+SHL_rate)^C8252</f>
        <v/>
      </c>
      <c r="G8252">
        <f>Pref_face*(1+Pref_rate)^C8252</f>
        <v/>
      </c>
      <c r="H8252">
        <f>MAX(E8252-F8252-G8252,0)</f>
        <v/>
      </c>
      <c r="I8252">
        <f>MIN(E8252,F8252+G8252)+(1-MgmtPct)*H8252</f>
        <v/>
      </c>
      <c r="J8252">
        <f>IF(I8252/SponsorCost&gt;=RatchetTrigger,1,0)</f>
        <v/>
      </c>
      <c r="K8252">
        <f>IF(J8252=1,MgmtPctRatchet,MgmtPct)</f>
        <v/>
      </c>
      <c r="L8252">
        <f>K8252*H8252</f>
        <v/>
      </c>
      <c r="M8252">
        <f>EXP(-rf*C8252)*L8252</f>
        <v/>
      </c>
      <c r="N8252">
        <f>EXP(-rf*C8252)*E8252</f>
        <v/>
      </c>
    </row>
    <row r="8253">
      <c r="A8253" t="n">
        <v>8245</v>
      </c>
      <c r="B8253">
        <f>RAND()</f>
        <v/>
      </c>
      <c r="C8253">
        <f>IF(B8253&lt;P_3,3,IF(B8253&lt;P_3+P_4,4,5))</f>
        <v/>
      </c>
      <c r="D8253">
        <f>NORM.S.INV(RAND())</f>
        <v/>
      </c>
      <c r="E8253">
        <f>V0*EXP((rf-q_leak-0.5*sigma^2)*C8253+sigma*SQRT(C8253)*D8253)</f>
        <v/>
      </c>
      <c r="F8253">
        <f>SHL_face*(1+SHL_rate)^C8253</f>
        <v/>
      </c>
      <c r="G8253">
        <f>Pref_face*(1+Pref_rate)^C8253</f>
        <v/>
      </c>
      <c r="H8253">
        <f>MAX(E8253-F8253-G8253,0)</f>
        <v/>
      </c>
      <c r="I8253">
        <f>MIN(E8253,F8253+G8253)+(1-MgmtPct)*H8253</f>
        <v/>
      </c>
      <c r="J8253">
        <f>IF(I8253/SponsorCost&gt;=RatchetTrigger,1,0)</f>
        <v/>
      </c>
      <c r="K8253">
        <f>IF(J8253=1,MgmtPctRatchet,MgmtPct)</f>
        <v/>
      </c>
      <c r="L8253">
        <f>K8253*H8253</f>
        <v/>
      </c>
      <c r="M8253">
        <f>EXP(-rf*C8253)*L8253</f>
        <v/>
      </c>
      <c r="N8253">
        <f>EXP(-rf*C8253)*E8253</f>
        <v/>
      </c>
    </row>
    <row r="8254">
      <c r="A8254" t="n">
        <v>8246</v>
      </c>
      <c r="B8254">
        <f>RAND()</f>
        <v/>
      </c>
      <c r="C8254">
        <f>IF(B8254&lt;P_3,3,IF(B8254&lt;P_3+P_4,4,5))</f>
        <v/>
      </c>
      <c r="D8254">
        <f>NORM.S.INV(RAND())</f>
        <v/>
      </c>
      <c r="E8254">
        <f>V0*EXP((rf-q_leak-0.5*sigma^2)*C8254+sigma*SQRT(C8254)*D8254)</f>
        <v/>
      </c>
      <c r="F8254">
        <f>SHL_face*(1+SHL_rate)^C8254</f>
        <v/>
      </c>
      <c r="G8254">
        <f>Pref_face*(1+Pref_rate)^C8254</f>
        <v/>
      </c>
      <c r="H8254">
        <f>MAX(E8254-F8254-G8254,0)</f>
        <v/>
      </c>
      <c r="I8254">
        <f>MIN(E8254,F8254+G8254)+(1-MgmtPct)*H8254</f>
        <v/>
      </c>
      <c r="J8254">
        <f>IF(I8254/SponsorCost&gt;=RatchetTrigger,1,0)</f>
        <v/>
      </c>
      <c r="K8254">
        <f>IF(J8254=1,MgmtPctRatchet,MgmtPct)</f>
        <v/>
      </c>
      <c r="L8254">
        <f>K8254*H8254</f>
        <v/>
      </c>
      <c r="M8254">
        <f>EXP(-rf*C8254)*L8254</f>
        <v/>
      </c>
      <c r="N8254">
        <f>EXP(-rf*C8254)*E8254</f>
        <v/>
      </c>
    </row>
    <row r="8255">
      <c r="A8255" t="n">
        <v>8247</v>
      </c>
      <c r="B8255">
        <f>RAND()</f>
        <v/>
      </c>
      <c r="C8255">
        <f>IF(B8255&lt;P_3,3,IF(B8255&lt;P_3+P_4,4,5))</f>
        <v/>
      </c>
      <c r="D8255">
        <f>NORM.S.INV(RAND())</f>
        <v/>
      </c>
      <c r="E8255">
        <f>V0*EXP((rf-q_leak-0.5*sigma^2)*C8255+sigma*SQRT(C8255)*D8255)</f>
        <v/>
      </c>
      <c r="F8255">
        <f>SHL_face*(1+SHL_rate)^C8255</f>
        <v/>
      </c>
      <c r="G8255">
        <f>Pref_face*(1+Pref_rate)^C8255</f>
        <v/>
      </c>
      <c r="H8255">
        <f>MAX(E8255-F8255-G8255,0)</f>
        <v/>
      </c>
      <c r="I8255">
        <f>MIN(E8255,F8255+G8255)+(1-MgmtPct)*H8255</f>
        <v/>
      </c>
      <c r="J8255">
        <f>IF(I8255/SponsorCost&gt;=RatchetTrigger,1,0)</f>
        <v/>
      </c>
      <c r="K8255">
        <f>IF(J8255=1,MgmtPctRatchet,MgmtPct)</f>
        <v/>
      </c>
      <c r="L8255">
        <f>K8255*H8255</f>
        <v/>
      </c>
      <c r="M8255">
        <f>EXP(-rf*C8255)*L8255</f>
        <v/>
      </c>
      <c r="N8255">
        <f>EXP(-rf*C8255)*E8255</f>
        <v/>
      </c>
    </row>
    <row r="8256">
      <c r="A8256" t="n">
        <v>8248</v>
      </c>
      <c r="B8256">
        <f>RAND()</f>
        <v/>
      </c>
      <c r="C8256">
        <f>IF(B8256&lt;P_3,3,IF(B8256&lt;P_3+P_4,4,5))</f>
        <v/>
      </c>
      <c r="D8256">
        <f>NORM.S.INV(RAND())</f>
        <v/>
      </c>
      <c r="E8256">
        <f>V0*EXP((rf-q_leak-0.5*sigma^2)*C8256+sigma*SQRT(C8256)*D8256)</f>
        <v/>
      </c>
      <c r="F8256">
        <f>SHL_face*(1+SHL_rate)^C8256</f>
        <v/>
      </c>
      <c r="G8256">
        <f>Pref_face*(1+Pref_rate)^C8256</f>
        <v/>
      </c>
      <c r="H8256">
        <f>MAX(E8256-F8256-G8256,0)</f>
        <v/>
      </c>
      <c r="I8256">
        <f>MIN(E8256,F8256+G8256)+(1-MgmtPct)*H8256</f>
        <v/>
      </c>
      <c r="J8256">
        <f>IF(I8256/SponsorCost&gt;=RatchetTrigger,1,0)</f>
        <v/>
      </c>
      <c r="K8256">
        <f>IF(J8256=1,MgmtPctRatchet,MgmtPct)</f>
        <v/>
      </c>
      <c r="L8256">
        <f>K8256*H8256</f>
        <v/>
      </c>
      <c r="M8256">
        <f>EXP(-rf*C8256)*L8256</f>
        <v/>
      </c>
      <c r="N8256">
        <f>EXP(-rf*C8256)*E8256</f>
        <v/>
      </c>
    </row>
    <row r="8257">
      <c r="A8257" t="n">
        <v>8249</v>
      </c>
      <c r="B8257">
        <f>RAND()</f>
        <v/>
      </c>
      <c r="C8257">
        <f>IF(B8257&lt;P_3,3,IF(B8257&lt;P_3+P_4,4,5))</f>
        <v/>
      </c>
      <c r="D8257">
        <f>NORM.S.INV(RAND())</f>
        <v/>
      </c>
      <c r="E8257">
        <f>V0*EXP((rf-q_leak-0.5*sigma^2)*C8257+sigma*SQRT(C8257)*D8257)</f>
        <v/>
      </c>
      <c r="F8257">
        <f>SHL_face*(1+SHL_rate)^C8257</f>
        <v/>
      </c>
      <c r="G8257">
        <f>Pref_face*(1+Pref_rate)^C8257</f>
        <v/>
      </c>
      <c r="H8257">
        <f>MAX(E8257-F8257-G8257,0)</f>
        <v/>
      </c>
      <c r="I8257">
        <f>MIN(E8257,F8257+G8257)+(1-MgmtPct)*H8257</f>
        <v/>
      </c>
      <c r="J8257">
        <f>IF(I8257/SponsorCost&gt;=RatchetTrigger,1,0)</f>
        <v/>
      </c>
      <c r="K8257">
        <f>IF(J8257=1,MgmtPctRatchet,MgmtPct)</f>
        <v/>
      </c>
      <c r="L8257">
        <f>K8257*H8257</f>
        <v/>
      </c>
      <c r="M8257">
        <f>EXP(-rf*C8257)*L8257</f>
        <v/>
      </c>
      <c r="N8257">
        <f>EXP(-rf*C8257)*E8257</f>
        <v/>
      </c>
    </row>
    <row r="8258">
      <c r="A8258" t="n">
        <v>8250</v>
      </c>
      <c r="B8258">
        <f>RAND()</f>
        <v/>
      </c>
      <c r="C8258">
        <f>IF(B8258&lt;P_3,3,IF(B8258&lt;P_3+P_4,4,5))</f>
        <v/>
      </c>
      <c r="D8258">
        <f>NORM.S.INV(RAND())</f>
        <v/>
      </c>
      <c r="E8258">
        <f>V0*EXP((rf-q_leak-0.5*sigma^2)*C8258+sigma*SQRT(C8258)*D8258)</f>
        <v/>
      </c>
      <c r="F8258">
        <f>SHL_face*(1+SHL_rate)^C8258</f>
        <v/>
      </c>
      <c r="G8258">
        <f>Pref_face*(1+Pref_rate)^C8258</f>
        <v/>
      </c>
      <c r="H8258">
        <f>MAX(E8258-F8258-G8258,0)</f>
        <v/>
      </c>
      <c r="I8258">
        <f>MIN(E8258,F8258+G8258)+(1-MgmtPct)*H8258</f>
        <v/>
      </c>
      <c r="J8258">
        <f>IF(I8258/SponsorCost&gt;=RatchetTrigger,1,0)</f>
        <v/>
      </c>
      <c r="K8258">
        <f>IF(J8258=1,MgmtPctRatchet,MgmtPct)</f>
        <v/>
      </c>
      <c r="L8258">
        <f>K8258*H8258</f>
        <v/>
      </c>
      <c r="M8258">
        <f>EXP(-rf*C8258)*L8258</f>
        <v/>
      </c>
      <c r="N8258">
        <f>EXP(-rf*C8258)*E8258</f>
        <v/>
      </c>
    </row>
    <row r="8259">
      <c r="A8259" t="n">
        <v>8251</v>
      </c>
      <c r="B8259">
        <f>RAND()</f>
        <v/>
      </c>
      <c r="C8259">
        <f>IF(B8259&lt;P_3,3,IF(B8259&lt;P_3+P_4,4,5))</f>
        <v/>
      </c>
      <c r="D8259">
        <f>NORM.S.INV(RAND())</f>
        <v/>
      </c>
      <c r="E8259">
        <f>V0*EXP((rf-q_leak-0.5*sigma^2)*C8259+sigma*SQRT(C8259)*D8259)</f>
        <v/>
      </c>
      <c r="F8259">
        <f>SHL_face*(1+SHL_rate)^C8259</f>
        <v/>
      </c>
      <c r="G8259">
        <f>Pref_face*(1+Pref_rate)^C8259</f>
        <v/>
      </c>
      <c r="H8259">
        <f>MAX(E8259-F8259-G8259,0)</f>
        <v/>
      </c>
      <c r="I8259">
        <f>MIN(E8259,F8259+G8259)+(1-MgmtPct)*H8259</f>
        <v/>
      </c>
      <c r="J8259">
        <f>IF(I8259/SponsorCost&gt;=RatchetTrigger,1,0)</f>
        <v/>
      </c>
      <c r="K8259">
        <f>IF(J8259=1,MgmtPctRatchet,MgmtPct)</f>
        <v/>
      </c>
      <c r="L8259">
        <f>K8259*H8259</f>
        <v/>
      </c>
      <c r="M8259">
        <f>EXP(-rf*C8259)*L8259</f>
        <v/>
      </c>
      <c r="N8259">
        <f>EXP(-rf*C8259)*E8259</f>
        <v/>
      </c>
    </row>
    <row r="8260">
      <c r="A8260" t="n">
        <v>8252</v>
      </c>
      <c r="B8260">
        <f>RAND()</f>
        <v/>
      </c>
      <c r="C8260">
        <f>IF(B8260&lt;P_3,3,IF(B8260&lt;P_3+P_4,4,5))</f>
        <v/>
      </c>
      <c r="D8260">
        <f>NORM.S.INV(RAND())</f>
        <v/>
      </c>
      <c r="E8260">
        <f>V0*EXP((rf-q_leak-0.5*sigma^2)*C8260+sigma*SQRT(C8260)*D8260)</f>
        <v/>
      </c>
      <c r="F8260">
        <f>SHL_face*(1+SHL_rate)^C8260</f>
        <v/>
      </c>
      <c r="G8260">
        <f>Pref_face*(1+Pref_rate)^C8260</f>
        <v/>
      </c>
      <c r="H8260">
        <f>MAX(E8260-F8260-G8260,0)</f>
        <v/>
      </c>
      <c r="I8260">
        <f>MIN(E8260,F8260+G8260)+(1-MgmtPct)*H8260</f>
        <v/>
      </c>
      <c r="J8260">
        <f>IF(I8260/SponsorCost&gt;=RatchetTrigger,1,0)</f>
        <v/>
      </c>
      <c r="K8260">
        <f>IF(J8260=1,MgmtPctRatchet,MgmtPct)</f>
        <v/>
      </c>
      <c r="L8260">
        <f>K8260*H8260</f>
        <v/>
      </c>
      <c r="M8260">
        <f>EXP(-rf*C8260)*L8260</f>
        <v/>
      </c>
      <c r="N8260">
        <f>EXP(-rf*C8260)*E8260</f>
        <v/>
      </c>
    </row>
    <row r="8261">
      <c r="A8261" t="n">
        <v>8253</v>
      </c>
      <c r="B8261">
        <f>RAND()</f>
        <v/>
      </c>
      <c r="C8261">
        <f>IF(B8261&lt;P_3,3,IF(B8261&lt;P_3+P_4,4,5))</f>
        <v/>
      </c>
      <c r="D8261">
        <f>NORM.S.INV(RAND())</f>
        <v/>
      </c>
      <c r="E8261">
        <f>V0*EXP((rf-q_leak-0.5*sigma^2)*C8261+sigma*SQRT(C8261)*D8261)</f>
        <v/>
      </c>
      <c r="F8261">
        <f>SHL_face*(1+SHL_rate)^C8261</f>
        <v/>
      </c>
      <c r="G8261">
        <f>Pref_face*(1+Pref_rate)^C8261</f>
        <v/>
      </c>
      <c r="H8261">
        <f>MAX(E8261-F8261-G8261,0)</f>
        <v/>
      </c>
      <c r="I8261">
        <f>MIN(E8261,F8261+G8261)+(1-MgmtPct)*H8261</f>
        <v/>
      </c>
      <c r="J8261">
        <f>IF(I8261/SponsorCost&gt;=RatchetTrigger,1,0)</f>
        <v/>
      </c>
      <c r="K8261">
        <f>IF(J8261=1,MgmtPctRatchet,MgmtPct)</f>
        <v/>
      </c>
      <c r="L8261">
        <f>K8261*H8261</f>
        <v/>
      </c>
      <c r="M8261">
        <f>EXP(-rf*C8261)*L8261</f>
        <v/>
      </c>
      <c r="N8261">
        <f>EXP(-rf*C8261)*E8261</f>
        <v/>
      </c>
    </row>
    <row r="8262">
      <c r="A8262" t="n">
        <v>8254</v>
      </c>
      <c r="B8262">
        <f>RAND()</f>
        <v/>
      </c>
      <c r="C8262">
        <f>IF(B8262&lt;P_3,3,IF(B8262&lt;P_3+P_4,4,5))</f>
        <v/>
      </c>
      <c r="D8262">
        <f>NORM.S.INV(RAND())</f>
        <v/>
      </c>
      <c r="E8262">
        <f>V0*EXP((rf-q_leak-0.5*sigma^2)*C8262+sigma*SQRT(C8262)*D8262)</f>
        <v/>
      </c>
      <c r="F8262">
        <f>SHL_face*(1+SHL_rate)^C8262</f>
        <v/>
      </c>
      <c r="G8262">
        <f>Pref_face*(1+Pref_rate)^C8262</f>
        <v/>
      </c>
      <c r="H8262">
        <f>MAX(E8262-F8262-G8262,0)</f>
        <v/>
      </c>
      <c r="I8262">
        <f>MIN(E8262,F8262+G8262)+(1-MgmtPct)*H8262</f>
        <v/>
      </c>
      <c r="J8262">
        <f>IF(I8262/SponsorCost&gt;=RatchetTrigger,1,0)</f>
        <v/>
      </c>
      <c r="K8262">
        <f>IF(J8262=1,MgmtPctRatchet,MgmtPct)</f>
        <v/>
      </c>
      <c r="L8262">
        <f>K8262*H8262</f>
        <v/>
      </c>
      <c r="M8262">
        <f>EXP(-rf*C8262)*L8262</f>
        <v/>
      </c>
      <c r="N8262">
        <f>EXP(-rf*C8262)*E8262</f>
        <v/>
      </c>
    </row>
    <row r="8263">
      <c r="A8263" t="n">
        <v>8255</v>
      </c>
      <c r="B8263">
        <f>RAND()</f>
        <v/>
      </c>
      <c r="C8263">
        <f>IF(B8263&lt;P_3,3,IF(B8263&lt;P_3+P_4,4,5))</f>
        <v/>
      </c>
      <c r="D8263">
        <f>NORM.S.INV(RAND())</f>
        <v/>
      </c>
      <c r="E8263">
        <f>V0*EXP((rf-q_leak-0.5*sigma^2)*C8263+sigma*SQRT(C8263)*D8263)</f>
        <v/>
      </c>
      <c r="F8263">
        <f>SHL_face*(1+SHL_rate)^C8263</f>
        <v/>
      </c>
      <c r="G8263">
        <f>Pref_face*(1+Pref_rate)^C8263</f>
        <v/>
      </c>
      <c r="H8263">
        <f>MAX(E8263-F8263-G8263,0)</f>
        <v/>
      </c>
      <c r="I8263">
        <f>MIN(E8263,F8263+G8263)+(1-MgmtPct)*H8263</f>
        <v/>
      </c>
      <c r="J8263">
        <f>IF(I8263/SponsorCost&gt;=RatchetTrigger,1,0)</f>
        <v/>
      </c>
      <c r="K8263">
        <f>IF(J8263=1,MgmtPctRatchet,MgmtPct)</f>
        <v/>
      </c>
      <c r="L8263">
        <f>K8263*H8263</f>
        <v/>
      </c>
      <c r="M8263">
        <f>EXP(-rf*C8263)*L8263</f>
        <v/>
      </c>
      <c r="N8263">
        <f>EXP(-rf*C8263)*E8263</f>
        <v/>
      </c>
    </row>
    <row r="8264">
      <c r="A8264" t="n">
        <v>8256</v>
      </c>
      <c r="B8264">
        <f>RAND()</f>
        <v/>
      </c>
      <c r="C8264">
        <f>IF(B8264&lt;P_3,3,IF(B8264&lt;P_3+P_4,4,5))</f>
        <v/>
      </c>
      <c r="D8264">
        <f>NORM.S.INV(RAND())</f>
        <v/>
      </c>
      <c r="E8264">
        <f>V0*EXP((rf-q_leak-0.5*sigma^2)*C8264+sigma*SQRT(C8264)*D8264)</f>
        <v/>
      </c>
      <c r="F8264">
        <f>SHL_face*(1+SHL_rate)^C8264</f>
        <v/>
      </c>
      <c r="G8264">
        <f>Pref_face*(1+Pref_rate)^C8264</f>
        <v/>
      </c>
      <c r="H8264">
        <f>MAX(E8264-F8264-G8264,0)</f>
        <v/>
      </c>
      <c r="I8264">
        <f>MIN(E8264,F8264+G8264)+(1-MgmtPct)*H8264</f>
        <v/>
      </c>
      <c r="J8264">
        <f>IF(I8264/SponsorCost&gt;=RatchetTrigger,1,0)</f>
        <v/>
      </c>
      <c r="K8264">
        <f>IF(J8264=1,MgmtPctRatchet,MgmtPct)</f>
        <v/>
      </c>
      <c r="L8264">
        <f>K8264*H8264</f>
        <v/>
      </c>
      <c r="M8264">
        <f>EXP(-rf*C8264)*L8264</f>
        <v/>
      </c>
      <c r="N8264">
        <f>EXP(-rf*C8264)*E8264</f>
        <v/>
      </c>
    </row>
    <row r="8265">
      <c r="A8265" t="n">
        <v>8257</v>
      </c>
      <c r="B8265">
        <f>RAND()</f>
        <v/>
      </c>
      <c r="C8265">
        <f>IF(B8265&lt;P_3,3,IF(B8265&lt;P_3+P_4,4,5))</f>
        <v/>
      </c>
      <c r="D8265">
        <f>NORM.S.INV(RAND())</f>
        <v/>
      </c>
      <c r="E8265">
        <f>V0*EXP((rf-q_leak-0.5*sigma^2)*C8265+sigma*SQRT(C8265)*D8265)</f>
        <v/>
      </c>
      <c r="F8265">
        <f>SHL_face*(1+SHL_rate)^C8265</f>
        <v/>
      </c>
      <c r="G8265">
        <f>Pref_face*(1+Pref_rate)^C8265</f>
        <v/>
      </c>
      <c r="H8265">
        <f>MAX(E8265-F8265-G8265,0)</f>
        <v/>
      </c>
      <c r="I8265">
        <f>MIN(E8265,F8265+G8265)+(1-MgmtPct)*H8265</f>
        <v/>
      </c>
      <c r="J8265">
        <f>IF(I8265/SponsorCost&gt;=RatchetTrigger,1,0)</f>
        <v/>
      </c>
      <c r="K8265">
        <f>IF(J8265=1,MgmtPctRatchet,MgmtPct)</f>
        <v/>
      </c>
      <c r="L8265">
        <f>K8265*H8265</f>
        <v/>
      </c>
      <c r="M8265">
        <f>EXP(-rf*C8265)*L8265</f>
        <v/>
      </c>
      <c r="N8265">
        <f>EXP(-rf*C8265)*E8265</f>
        <v/>
      </c>
    </row>
    <row r="8266">
      <c r="A8266" t="n">
        <v>8258</v>
      </c>
      <c r="B8266">
        <f>RAND()</f>
        <v/>
      </c>
      <c r="C8266">
        <f>IF(B8266&lt;P_3,3,IF(B8266&lt;P_3+P_4,4,5))</f>
        <v/>
      </c>
      <c r="D8266">
        <f>NORM.S.INV(RAND())</f>
        <v/>
      </c>
      <c r="E8266">
        <f>V0*EXP((rf-q_leak-0.5*sigma^2)*C8266+sigma*SQRT(C8266)*D8266)</f>
        <v/>
      </c>
      <c r="F8266">
        <f>SHL_face*(1+SHL_rate)^C8266</f>
        <v/>
      </c>
      <c r="G8266">
        <f>Pref_face*(1+Pref_rate)^C8266</f>
        <v/>
      </c>
      <c r="H8266">
        <f>MAX(E8266-F8266-G8266,0)</f>
        <v/>
      </c>
      <c r="I8266">
        <f>MIN(E8266,F8266+G8266)+(1-MgmtPct)*H8266</f>
        <v/>
      </c>
      <c r="J8266">
        <f>IF(I8266/SponsorCost&gt;=RatchetTrigger,1,0)</f>
        <v/>
      </c>
      <c r="K8266">
        <f>IF(J8266=1,MgmtPctRatchet,MgmtPct)</f>
        <v/>
      </c>
      <c r="L8266">
        <f>K8266*H8266</f>
        <v/>
      </c>
      <c r="M8266">
        <f>EXP(-rf*C8266)*L8266</f>
        <v/>
      </c>
      <c r="N8266">
        <f>EXP(-rf*C8266)*E8266</f>
        <v/>
      </c>
    </row>
    <row r="8267">
      <c r="A8267" t="n">
        <v>8259</v>
      </c>
      <c r="B8267">
        <f>RAND()</f>
        <v/>
      </c>
      <c r="C8267">
        <f>IF(B8267&lt;P_3,3,IF(B8267&lt;P_3+P_4,4,5))</f>
        <v/>
      </c>
      <c r="D8267">
        <f>NORM.S.INV(RAND())</f>
        <v/>
      </c>
      <c r="E8267">
        <f>V0*EXP((rf-q_leak-0.5*sigma^2)*C8267+sigma*SQRT(C8267)*D8267)</f>
        <v/>
      </c>
      <c r="F8267">
        <f>SHL_face*(1+SHL_rate)^C8267</f>
        <v/>
      </c>
      <c r="G8267">
        <f>Pref_face*(1+Pref_rate)^C8267</f>
        <v/>
      </c>
      <c r="H8267">
        <f>MAX(E8267-F8267-G8267,0)</f>
        <v/>
      </c>
      <c r="I8267">
        <f>MIN(E8267,F8267+G8267)+(1-MgmtPct)*H8267</f>
        <v/>
      </c>
      <c r="J8267">
        <f>IF(I8267/SponsorCost&gt;=RatchetTrigger,1,0)</f>
        <v/>
      </c>
      <c r="K8267">
        <f>IF(J8267=1,MgmtPctRatchet,MgmtPct)</f>
        <v/>
      </c>
      <c r="L8267">
        <f>K8267*H8267</f>
        <v/>
      </c>
      <c r="M8267">
        <f>EXP(-rf*C8267)*L8267</f>
        <v/>
      </c>
      <c r="N8267">
        <f>EXP(-rf*C8267)*E8267</f>
        <v/>
      </c>
    </row>
    <row r="8268">
      <c r="A8268" t="n">
        <v>8260</v>
      </c>
      <c r="B8268">
        <f>RAND()</f>
        <v/>
      </c>
      <c r="C8268">
        <f>IF(B8268&lt;P_3,3,IF(B8268&lt;P_3+P_4,4,5))</f>
        <v/>
      </c>
      <c r="D8268">
        <f>NORM.S.INV(RAND())</f>
        <v/>
      </c>
      <c r="E8268">
        <f>V0*EXP((rf-q_leak-0.5*sigma^2)*C8268+sigma*SQRT(C8268)*D8268)</f>
        <v/>
      </c>
      <c r="F8268">
        <f>SHL_face*(1+SHL_rate)^C8268</f>
        <v/>
      </c>
      <c r="G8268">
        <f>Pref_face*(1+Pref_rate)^C8268</f>
        <v/>
      </c>
      <c r="H8268">
        <f>MAX(E8268-F8268-G8268,0)</f>
        <v/>
      </c>
      <c r="I8268">
        <f>MIN(E8268,F8268+G8268)+(1-MgmtPct)*H8268</f>
        <v/>
      </c>
      <c r="J8268">
        <f>IF(I8268/SponsorCost&gt;=RatchetTrigger,1,0)</f>
        <v/>
      </c>
      <c r="K8268">
        <f>IF(J8268=1,MgmtPctRatchet,MgmtPct)</f>
        <v/>
      </c>
      <c r="L8268">
        <f>K8268*H8268</f>
        <v/>
      </c>
      <c r="M8268">
        <f>EXP(-rf*C8268)*L8268</f>
        <v/>
      </c>
      <c r="N8268">
        <f>EXP(-rf*C8268)*E8268</f>
        <v/>
      </c>
    </row>
    <row r="8269">
      <c r="A8269" t="n">
        <v>8261</v>
      </c>
      <c r="B8269">
        <f>RAND()</f>
        <v/>
      </c>
      <c r="C8269">
        <f>IF(B8269&lt;P_3,3,IF(B8269&lt;P_3+P_4,4,5))</f>
        <v/>
      </c>
      <c r="D8269">
        <f>NORM.S.INV(RAND())</f>
        <v/>
      </c>
      <c r="E8269">
        <f>V0*EXP((rf-q_leak-0.5*sigma^2)*C8269+sigma*SQRT(C8269)*D8269)</f>
        <v/>
      </c>
      <c r="F8269">
        <f>SHL_face*(1+SHL_rate)^C8269</f>
        <v/>
      </c>
      <c r="G8269">
        <f>Pref_face*(1+Pref_rate)^C8269</f>
        <v/>
      </c>
      <c r="H8269">
        <f>MAX(E8269-F8269-G8269,0)</f>
        <v/>
      </c>
      <c r="I8269">
        <f>MIN(E8269,F8269+G8269)+(1-MgmtPct)*H8269</f>
        <v/>
      </c>
      <c r="J8269">
        <f>IF(I8269/SponsorCost&gt;=RatchetTrigger,1,0)</f>
        <v/>
      </c>
      <c r="K8269">
        <f>IF(J8269=1,MgmtPctRatchet,MgmtPct)</f>
        <v/>
      </c>
      <c r="L8269">
        <f>K8269*H8269</f>
        <v/>
      </c>
      <c r="M8269">
        <f>EXP(-rf*C8269)*L8269</f>
        <v/>
      </c>
      <c r="N8269">
        <f>EXP(-rf*C8269)*E8269</f>
        <v/>
      </c>
    </row>
    <row r="8270">
      <c r="A8270" t="n">
        <v>8262</v>
      </c>
      <c r="B8270">
        <f>RAND()</f>
        <v/>
      </c>
      <c r="C8270">
        <f>IF(B8270&lt;P_3,3,IF(B8270&lt;P_3+P_4,4,5))</f>
        <v/>
      </c>
      <c r="D8270">
        <f>NORM.S.INV(RAND())</f>
        <v/>
      </c>
      <c r="E8270">
        <f>V0*EXP((rf-q_leak-0.5*sigma^2)*C8270+sigma*SQRT(C8270)*D8270)</f>
        <v/>
      </c>
      <c r="F8270">
        <f>SHL_face*(1+SHL_rate)^C8270</f>
        <v/>
      </c>
      <c r="G8270">
        <f>Pref_face*(1+Pref_rate)^C8270</f>
        <v/>
      </c>
      <c r="H8270">
        <f>MAX(E8270-F8270-G8270,0)</f>
        <v/>
      </c>
      <c r="I8270">
        <f>MIN(E8270,F8270+G8270)+(1-MgmtPct)*H8270</f>
        <v/>
      </c>
      <c r="J8270">
        <f>IF(I8270/SponsorCost&gt;=RatchetTrigger,1,0)</f>
        <v/>
      </c>
      <c r="K8270">
        <f>IF(J8270=1,MgmtPctRatchet,MgmtPct)</f>
        <v/>
      </c>
      <c r="L8270">
        <f>K8270*H8270</f>
        <v/>
      </c>
      <c r="M8270">
        <f>EXP(-rf*C8270)*L8270</f>
        <v/>
      </c>
      <c r="N8270">
        <f>EXP(-rf*C8270)*E8270</f>
        <v/>
      </c>
    </row>
    <row r="8271">
      <c r="A8271" t="n">
        <v>8263</v>
      </c>
      <c r="B8271">
        <f>RAND()</f>
        <v/>
      </c>
      <c r="C8271">
        <f>IF(B8271&lt;P_3,3,IF(B8271&lt;P_3+P_4,4,5))</f>
        <v/>
      </c>
      <c r="D8271">
        <f>NORM.S.INV(RAND())</f>
        <v/>
      </c>
      <c r="E8271">
        <f>V0*EXP((rf-q_leak-0.5*sigma^2)*C8271+sigma*SQRT(C8271)*D8271)</f>
        <v/>
      </c>
      <c r="F8271">
        <f>SHL_face*(1+SHL_rate)^C8271</f>
        <v/>
      </c>
      <c r="G8271">
        <f>Pref_face*(1+Pref_rate)^C8271</f>
        <v/>
      </c>
      <c r="H8271">
        <f>MAX(E8271-F8271-G8271,0)</f>
        <v/>
      </c>
      <c r="I8271">
        <f>MIN(E8271,F8271+G8271)+(1-MgmtPct)*H8271</f>
        <v/>
      </c>
      <c r="J8271">
        <f>IF(I8271/SponsorCost&gt;=RatchetTrigger,1,0)</f>
        <v/>
      </c>
      <c r="K8271">
        <f>IF(J8271=1,MgmtPctRatchet,MgmtPct)</f>
        <v/>
      </c>
      <c r="L8271">
        <f>K8271*H8271</f>
        <v/>
      </c>
      <c r="M8271">
        <f>EXP(-rf*C8271)*L8271</f>
        <v/>
      </c>
      <c r="N8271">
        <f>EXP(-rf*C8271)*E8271</f>
        <v/>
      </c>
    </row>
    <row r="8272">
      <c r="A8272" t="n">
        <v>8264</v>
      </c>
      <c r="B8272">
        <f>RAND()</f>
        <v/>
      </c>
      <c r="C8272">
        <f>IF(B8272&lt;P_3,3,IF(B8272&lt;P_3+P_4,4,5))</f>
        <v/>
      </c>
      <c r="D8272">
        <f>NORM.S.INV(RAND())</f>
        <v/>
      </c>
      <c r="E8272">
        <f>V0*EXP((rf-q_leak-0.5*sigma^2)*C8272+sigma*SQRT(C8272)*D8272)</f>
        <v/>
      </c>
      <c r="F8272">
        <f>SHL_face*(1+SHL_rate)^C8272</f>
        <v/>
      </c>
      <c r="G8272">
        <f>Pref_face*(1+Pref_rate)^C8272</f>
        <v/>
      </c>
      <c r="H8272">
        <f>MAX(E8272-F8272-G8272,0)</f>
        <v/>
      </c>
      <c r="I8272">
        <f>MIN(E8272,F8272+G8272)+(1-MgmtPct)*H8272</f>
        <v/>
      </c>
      <c r="J8272">
        <f>IF(I8272/SponsorCost&gt;=RatchetTrigger,1,0)</f>
        <v/>
      </c>
      <c r="K8272">
        <f>IF(J8272=1,MgmtPctRatchet,MgmtPct)</f>
        <v/>
      </c>
      <c r="L8272">
        <f>K8272*H8272</f>
        <v/>
      </c>
      <c r="M8272">
        <f>EXP(-rf*C8272)*L8272</f>
        <v/>
      </c>
      <c r="N8272">
        <f>EXP(-rf*C8272)*E8272</f>
        <v/>
      </c>
    </row>
    <row r="8273">
      <c r="A8273" t="n">
        <v>8265</v>
      </c>
      <c r="B8273">
        <f>RAND()</f>
        <v/>
      </c>
      <c r="C8273">
        <f>IF(B8273&lt;P_3,3,IF(B8273&lt;P_3+P_4,4,5))</f>
        <v/>
      </c>
      <c r="D8273">
        <f>NORM.S.INV(RAND())</f>
        <v/>
      </c>
      <c r="E8273">
        <f>V0*EXP((rf-q_leak-0.5*sigma^2)*C8273+sigma*SQRT(C8273)*D8273)</f>
        <v/>
      </c>
      <c r="F8273">
        <f>SHL_face*(1+SHL_rate)^C8273</f>
        <v/>
      </c>
      <c r="G8273">
        <f>Pref_face*(1+Pref_rate)^C8273</f>
        <v/>
      </c>
      <c r="H8273">
        <f>MAX(E8273-F8273-G8273,0)</f>
        <v/>
      </c>
      <c r="I8273">
        <f>MIN(E8273,F8273+G8273)+(1-MgmtPct)*H8273</f>
        <v/>
      </c>
      <c r="J8273">
        <f>IF(I8273/SponsorCost&gt;=RatchetTrigger,1,0)</f>
        <v/>
      </c>
      <c r="K8273">
        <f>IF(J8273=1,MgmtPctRatchet,MgmtPct)</f>
        <v/>
      </c>
      <c r="L8273">
        <f>K8273*H8273</f>
        <v/>
      </c>
      <c r="M8273">
        <f>EXP(-rf*C8273)*L8273</f>
        <v/>
      </c>
      <c r="N8273">
        <f>EXP(-rf*C8273)*E8273</f>
        <v/>
      </c>
    </row>
    <row r="8274">
      <c r="A8274" t="n">
        <v>8266</v>
      </c>
      <c r="B8274">
        <f>RAND()</f>
        <v/>
      </c>
      <c r="C8274">
        <f>IF(B8274&lt;P_3,3,IF(B8274&lt;P_3+P_4,4,5))</f>
        <v/>
      </c>
      <c r="D8274">
        <f>NORM.S.INV(RAND())</f>
        <v/>
      </c>
      <c r="E8274">
        <f>V0*EXP((rf-q_leak-0.5*sigma^2)*C8274+sigma*SQRT(C8274)*D8274)</f>
        <v/>
      </c>
      <c r="F8274">
        <f>SHL_face*(1+SHL_rate)^C8274</f>
        <v/>
      </c>
      <c r="G8274">
        <f>Pref_face*(1+Pref_rate)^C8274</f>
        <v/>
      </c>
      <c r="H8274">
        <f>MAX(E8274-F8274-G8274,0)</f>
        <v/>
      </c>
      <c r="I8274">
        <f>MIN(E8274,F8274+G8274)+(1-MgmtPct)*H8274</f>
        <v/>
      </c>
      <c r="J8274">
        <f>IF(I8274/SponsorCost&gt;=RatchetTrigger,1,0)</f>
        <v/>
      </c>
      <c r="K8274">
        <f>IF(J8274=1,MgmtPctRatchet,MgmtPct)</f>
        <v/>
      </c>
      <c r="L8274">
        <f>K8274*H8274</f>
        <v/>
      </c>
      <c r="M8274">
        <f>EXP(-rf*C8274)*L8274</f>
        <v/>
      </c>
      <c r="N8274">
        <f>EXP(-rf*C8274)*E8274</f>
        <v/>
      </c>
    </row>
    <row r="8275">
      <c r="A8275" t="n">
        <v>8267</v>
      </c>
      <c r="B8275">
        <f>RAND()</f>
        <v/>
      </c>
      <c r="C8275">
        <f>IF(B8275&lt;P_3,3,IF(B8275&lt;P_3+P_4,4,5))</f>
        <v/>
      </c>
      <c r="D8275">
        <f>NORM.S.INV(RAND())</f>
        <v/>
      </c>
      <c r="E8275">
        <f>V0*EXP((rf-q_leak-0.5*sigma^2)*C8275+sigma*SQRT(C8275)*D8275)</f>
        <v/>
      </c>
      <c r="F8275">
        <f>SHL_face*(1+SHL_rate)^C8275</f>
        <v/>
      </c>
      <c r="G8275">
        <f>Pref_face*(1+Pref_rate)^C8275</f>
        <v/>
      </c>
      <c r="H8275">
        <f>MAX(E8275-F8275-G8275,0)</f>
        <v/>
      </c>
      <c r="I8275">
        <f>MIN(E8275,F8275+G8275)+(1-MgmtPct)*H8275</f>
        <v/>
      </c>
      <c r="J8275">
        <f>IF(I8275/SponsorCost&gt;=RatchetTrigger,1,0)</f>
        <v/>
      </c>
      <c r="K8275">
        <f>IF(J8275=1,MgmtPctRatchet,MgmtPct)</f>
        <v/>
      </c>
      <c r="L8275">
        <f>K8275*H8275</f>
        <v/>
      </c>
      <c r="M8275">
        <f>EXP(-rf*C8275)*L8275</f>
        <v/>
      </c>
      <c r="N8275">
        <f>EXP(-rf*C8275)*E8275</f>
        <v/>
      </c>
    </row>
    <row r="8276">
      <c r="A8276" t="n">
        <v>8268</v>
      </c>
      <c r="B8276">
        <f>RAND()</f>
        <v/>
      </c>
      <c r="C8276">
        <f>IF(B8276&lt;P_3,3,IF(B8276&lt;P_3+P_4,4,5))</f>
        <v/>
      </c>
      <c r="D8276">
        <f>NORM.S.INV(RAND())</f>
        <v/>
      </c>
      <c r="E8276">
        <f>V0*EXP((rf-q_leak-0.5*sigma^2)*C8276+sigma*SQRT(C8276)*D8276)</f>
        <v/>
      </c>
      <c r="F8276">
        <f>SHL_face*(1+SHL_rate)^C8276</f>
        <v/>
      </c>
      <c r="G8276">
        <f>Pref_face*(1+Pref_rate)^C8276</f>
        <v/>
      </c>
      <c r="H8276">
        <f>MAX(E8276-F8276-G8276,0)</f>
        <v/>
      </c>
      <c r="I8276">
        <f>MIN(E8276,F8276+G8276)+(1-MgmtPct)*H8276</f>
        <v/>
      </c>
      <c r="J8276">
        <f>IF(I8276/SponsorCost&gt;=RatchetTrigger,1,0)</f>
        <v/>
      </c>
      <c r="K8276">
        <f>IF(J8276=1,MgmtPctRatchet,MgmtPct)</f>
        <v/>
      </c>
      <c r="L8276">
        <f>K8276*H8276</f>
        <v/>
      </c>
      <c r="M8276">
        <f>EXP(-rf*C8276)*L8276</f>
        <v/>
      </c>
      <c r="N8276">
        <f>EXP(-rf*C8276)*E8276</f>
        <v/>
      </c>
    </row>
    <row r="8277">
      <c r="A8277" t="n">
        <v>8269</v>
      </c>
      <c r="B8277">
        <f>RAND()</f>
        <v/>
      </c>
      <c r="C8277">
        <f>IF(B8277&lt;P_3,3,IF(B8277&lt;P_3+P_4,4,5))</f>
        <v/>
      </c>
      <c r="D8277">
        <f>NORM.S.INV(RAND())</f>
        <v/>
      </c>
      <c r="E8277">
        <f>V0*EXP((rf-q_leak-0.5*sigma^2)*C8277+sigma*SQRT(C8277)*D8277)</f>
        <v/>
      </c>
      <c r="F8277">
        <f>SHL_face*(1+SHL_rate)^C8277</f>
        <v/>
      </c>
      <c r="G8277">
        <f>Pref_face*(1+Pref_rate)^C8277</f>
        <v/>
      </c>
      <c r="H8277">
        <f>MAX(E8277-F8277-G8277,0)</f>
        <v/>
      </c>
      <c r="I8277">
        <f>MIN(E8277,F8277+G8277)+(1-MgmtPct)*H8277</f>
        <v/>
      </c>
      <c r="J8277">
        <f>IF(I8277/SponsorCost&gt;=RatchetTrigger,1,0)</f>
        <v/>
      </c>
      <c r="K8277">
        <f>IF(J8277=1,MgmtPctRatchet,MgmtPct)</f>
        <v/>
      </c>
      <c r="L8277">
        <f>K8277*H8277</f>
        <v/>
      </c>
      <c r="M8277">
        <f>EXP(-rf*C8277)*L8277</f>
        <v/>
      </c>
      <c r="N8277">
        <f>EXP(-rf*C8277)*E8277</f>
        <v/>
      </c>
    </row>
    <row r="8278">
      <c r="A8278" t="n">
        <v>8270</v>
      </c>
      <c r="B8278">
        <f>RAND()</f>
        <v/>
      </c>
      <c r="C8278">
        <f>IF(B8278&lt;P_3,3,IF(B8278&lt;P_3+P_4,4,5))</f>
        <v/>
      </c>
      <c r="D8278">
        <f>NORM.S.INV(RAND())</f>
        <v/>
      </c>
      <c r="E8278">
        <f>V0*EXP((rf-q_leak-0.5*sigma^2)*C8278+sigma*SQRT(C8278)*D8278)</f>
        <v/>
      </c>
      <c r="F8278">
        <f>SHL_face*(1+SHL_rate)^C8278</f>
        <v/>
      </c>
      <c r="G8278">
        <f>Pref_face*(1+Pref_rate)^C8278</f>
        <v/>
      </c>
      <c r="H8278">
        <f>MAX(E8278-F8278-G8278,0)</f>
        <v/>
      </c>
      <c r="I8278">
        <f>MIN(E8278,F8278+G8278)+(1-MgmtPct)*H8278</f>
        <v/>
      </c>
      <c r="J8278">
        <f>IF(I8278/SponsorCost&gt;=RatchetTrigger,1,0)</f>
        <v/>
      </c>
      <c r="K8278">
        <f>IF(J8278=1,MgmtPctRatchet,MgmtPct)</f>
        <v/>
      </c>
      <c r="L8278">
        <f>K8278*H8278</f>
        <v/>
      </c>
      <c r="M8278">
        <f>EXP(-rf*C8278)*L8278</f>
        <v/>
      </c>
      <c r="N8278">
        <f>EXP(-rf*C8278)*E8278</f>
        <v/>
      </c>
    </row>
    <row r="8279">
      <c r="A8279" t="n">
        <v>8271</v>
      </c>
      <c r="B8279">
        <f>RAND()</f>
        <v/>
      </c>
      <c r="C8279">
        <f>IF(B8279&lt;P_3,3,IF(B8279&lt;P_3+P_4,4,5))</f>
        <v/>
      </c>
      <c r="D8279">
        <f>NORM.S.INV(RAND())</f>
        <v/>
      </c>
      <c r="E8279">
        <f>V0*EXP((rf-q_leak-0.5*sigma^2)*C8279+sigma*SQRT(C8279)*D8279)</f>
        <v/>
      </c>
      <c r="F8279">
        <f>SHL_face*(1+SHL_rate)^C8279</f>
        <v/>
      </c>
      <c r="G8279">
        <f>Pref_face*(1+Pref_rate)^C8279</f>
        <v/>
      </c>
      <c r="H8279">
        <f>MAX(E8279-F8279-G8279,0)</f>
        <v/>
      </c>
      <c r="I8279">
        <f>MIN(E8279,F8279+G8279)+(1-MgmtPct)*H8279</f>
        <v/>
      </c>
      <c r="J8279">
        <f>IF(I8279/SponsorCost&gt;=RatchetTrigger,1,0)</f>
        <v/>
      </c>
      <c r="K8279">
        <f>IF(J8279=1,MgmtPctRatchet,MgmtPct)</f>
        <v/>
      </c>
      <c r="L8279">
        <f>K8279*H8279</f>
        <v/>
      </c>
      <c r="M8279">
        <f>EXP(-rf*C8279)*L8279</f>
        <v/>
      </c>
      <c r="N8279">
        <f>EXP(-rf*C8279)*E8279</f>
        <v/>
      </c>
    </row>
    <row r="8280">
      <c r="A8280" t="n">
        <v>8272</v>
      </c>
      <c r="B8280">
        <f>RAND()</f>
        <v/>
      </c>
      <c r="C8280">
        <f>IF(B8280&lt;P_3,3,IF(B8280&lt;P_3+P_4,4,5))</f>
        <v/>
      </c>
      <c r="D8280">
        <f>NORM.S.INV(RAND())</f>
        <v/>
      </c>
      <c r="E8280">
        <f>V0*EXP((rf-q_leak-0.5*sigma^2)*C8280+sigma*SQRT(C8280)*D8280)</f>
        <v/>
      </c>
      <c r="F8280">
        <f>SHL_face*(1+SHL_rate)^C8280</f>
        <v/>
      </c>
      <c r="G8280">
        <f>Pref_face*(1+Pref_rate)^C8280</f>
        <v/>
      </c>
      <c r="H8280">
        <f>MAX(E8280-F8280-G8280,0)</f>
        <v/>
      </c>
      <c r="I8280">
        <f>MIN(E8280,F8280+G8280)+(1-MgmtPct)*H8280</f>
        <v/>
      </c>
      <c r="J8280">
        <f>IF(I8280/SponsorCost&gt;=RatchetTrigger,1,0)</f>
        <v/>
      </c>
      <c r="K8280">
        <f>IF(J8280=1,MgmtPctRatchet,MgmtPct)</f>
        <v/>
      </c>
      <c r="L8280">
        <f>K8280*H8280</f>
        <v/>
      </c>
      <c r="M8280">
        <f>EXP(-rf*C8280)*L8280</f>
        <v/>
      </c>
      <c r="N8280">
        <f>EXP(-rf*C8280)*E8280</f>
        <v/>
      </c>
    </row>
    <row r="8281">
      <c r="A8281" t="n">
        <v>8273</v>
      </c>
      <c r="B8281">
        <f>RAND()</f>
        <v/>
      </c>
      <c r="C8281">
        <f>IF(B8281&lt;P_3,3,IF(B8281&lt;P_3+P_4,4,5))</f>
        <v/>
      </c>
      <c r="D8281">
        <f>NORM.S.INV(RAND())</f>
        <v/>
      </c>
      <c r="E8281">
        <f>V0*EXP((rf-q_leak-0.5*sigma^2)*C8281+sigma*SQRT(C8281)*D8281)</f>
        <v/>
      </c>
      <c r="F8281">
        <f>SHL_face*(1+SHL_rate)^C8281</f>
        <v/>
      </c>
      <c r="G8281">
        <f>Pref_face*(1+Pref_rate)^C8281</f>
        <v/>
      </c>
      <c r="H8281">
        <f>MAX(E8281-F8281-G8281,0)</f>
        <v/>
      </c>
      <c r="I8281">
        <f>MIN(E8281,F8281+G8281)+(1-MgmtPct)*H8281</f>
        <v/>
      </c>
      <c r="J8281">
        <f>IF(I8281/SponsorCost&gt;=RatchetTrigger,1,0)</f>
        <v/>
      </c>
      <c r="K8281">
        <f>IF(J8281=1,MgmtPctRatchet,MgmtPct)</f>
        <v/>
      </c>
      <c r="L8281">
        <f>K8281*H8281</f>
        <v/>
      </c>
      <c r="M8281">
        <f>EXP(-rf*C8281)*L8281</f>
        <v/>
      </c>
      <c r="N8281">
        <f>EXP(-rf*C8281)*E8281</f>
        <v/>
      </c>
    </row>
    <row r="8282">
      <c r="A8282" t="n">
        <v>8274</v>
      </c>
      <c r="B8282">
        <f>RAND()</f>
        <v/>
      </c>
      <c r="C8282">
        <f>IF(B8282&lt;P_3,3,IF(B8282&lt;P_3+P_4,4,5))</f>
        <v/>
      </c>
      <c r="D8282">
        <f>NORM.S.INV(RAND())</f>
        <v/>
      </c>
      <c r="E8282">
        <f>V0*EXP((rf-q_leak-0.5*sigma^2)*C8282+sigma*SQRT(C8282)*D8282)</f>
        <v/>
      </c>
      <c r="F8282">
        <f>SHL_face*(1+SHL_rate)^C8282</f>
        <v/>
      </c>
      <c r="G8282">
        <f>Pref_face*(1+Pref_rate)^C8282</f>
        <v/>
      </c>
      <c r="H8282">
        <f>MAX(E8282-F8282-G8282,0)</f>
        <v/>
      </c>
      <c r="I8282">
        <f>MIN(E8282,F8282+G8282)+(1-MgmtPct)*H8282</f>
        <v/>
      </c>
      <c r="J8282">
        <f>IF(I8282/SponsorCost&gt;=RatchetTrigger,1,0)</f>
        <v/>
      </c>
      <c r="K8282">
        <f>IF(J8282=1,MgmtPctRatchet,MgmtPct)</f>
        <v/>
      </c>
      <c r="L8282">
        <f>K8282*H8282</f>
        <v/>
      </c>
      <c r="M8282">
        <f>EXP(-rf*C8282)*L8282</f>
        <v/>
      </c>
      <c r="N8282">
        <f>EXP(-rf*C8282)*E8282</f>
        <v/>
      </c>
    </row>
    <row r="8283">
      <c r="A8283" t="n">
        <v>8275</v>
      </c>
      <c r="B8283">
        <f>RAND()</f>
        <v/>
      </c>
      <c r="C8283">
        <f>IF(B8283&lt;P_3,3,IF(B8283&lt;P_3+P_4,4,5))</f>
        <v/>
      </c>
      <c r="D8283">
        <f>NORM.S.INV(RAND())</f>
        <v/>
      </c>
      <c r="E8283">
        <f>V0*EXP((rf-q_leak-0.5*sigma^2)*C8283+sigma*SQRT(C8283)*D8283)</f>
        <v/>
      </c>
      <c r="F8283">
        <f>SHL_face*(1+SHL_rate)^C8283</f>
        <v/>
      </c>
      <c r="G8283">
        <f>Pref_face*(1+Pref_rate)^C8283</f>
        <v/>
      </c>
      <c r="H8283">
        <f>MAX(E8283-F8283-G8283,0)</f>
        <v/>
      </c>
      <c r="I8283">
        <f>MIN(E8283,F8283+G8283)+(1-MgmtPct)*H8283</f>
        <v/>
      </c>
      <c r="J8283">
        <f>IF(I8283/SponsorCost&gt;=RatchetTrigger,1,0)</f>
        <v/>
      </c>
      <c r="K8283">
        <f>IF(J8283=1,MgmtPctRatchet,MgmtPct)</f>
        <v/>
      </c>
      <c r="L8283">
        <f>K8283*H8283</f>
        <v/>
      </c>
      <c r="M8283">
        <f>EXP(-rf*C8283)*L8283</f>
        <v/>
      </c>
      <c r="N8283">
        <f>EXP(-rf*C8283)*E8283</f>
        <v/>
      </c>
    </row>
    <row r="8284">
      <c r="A8284" t="n">
        <v>8276</v>
      </c>
      <c r="B8284">
        <f>RAND()</f>
        <v/>
      </c>
      <c r="C8284">
        <f>IF(B8284&lt;P_3,3,IF(B8284&lt;P_3+P_4,4,5))</f>
        <v/>
      </c>
      <c r="D8284">
        <f>NORM.S.INV(RAND())</f>
        <v/>
      </c>
      <c r="E8284">
        <f>V0*EXP((rf-q_leak-0.5*sigma^2)*C8284+sigma*SQRT(C8284)*D8284)</f>
        <v/>
      </c>
      <c r="F8284">
        <f>SHL_face*(1+SHL_rate)^C8284</f>
        <v/>
      </c>
      <c r="G8284">
        <f>Pref_face*(1+Pref_rate)^C8284</f>
        <v/>
      </c>
      <c r="H8284">
        <f>MAX(E8284-F8284-G8284,0)</f>
        <v/>
      </c>
      <c r="I8284">
        <f>MIN(E8284,F8284+G8284)+(1-MgmtPct)*H8284</f>
        <v/>
      </c>
      <c r="J8284">
        <f>IF(I8284/SponsorCost&gt;=RatchetTrigger,1,0)</f>
        <v/>
      </c>
      <c r="K8284">
        <f>IF(J8284=1,MgmtPctRatchet,MgmtPct)</f>
        <v/>
      </c>
      <c r="L8284">
        <f>K8284*H8284</f>
        <v/>
      </c>
      <c r="M8284">
        <f>EXP(-rf*C8284)*L8284</f>
        <v/>
      </c>
      <c r="N8284">
        <f>EXP(-rf*C8284)*E8284</f>
        <v/>
      </c>
    </row>
    <row r="8285">
      <c r="A8285" t="n">
        <v>8277</v>
      </c>
      <c r="B8285">
        <f>RAND()</f>
        <v/>
      </c>
      <c r="C8285">
        <f>IF(B8285&lt;P_3,3,IF(B8285&lt;P_3+P_4,4,5))</f>
        <v/>
      </c>
      <c r="D8285">
        <f>NORM.S.INV(RAND())</f>
        <v/>
      </c>
      <c r="E8285">
        <f>V0*EXP((rf-q_leak-0.5*sigma^2)*C8285+sigma*SQRT(C8285)*D8285)</f>
        <v/>
      </c>
      <c r="F8285">
        <f>SHL_face*(1+SHL_rate)^C8285</f>
        <v/>
      </c>
      <c r="G8285">
        <f>Pref_face*(1+Pref_rate)^C8285</f>
        <v/>
      </c>
      <c r="H8285">
        <f>MAX(E8285-F8285-G8285,0)</f>
        <v/>
      </c>
      <c r="I8285">
        <f>MIN(E8285,F8285+G8285)+(1-MgmtPct)*H8285</f>
        <v/>
      </c>
      <c r="J8285">
        <f>IF(I8285/SponsorCost&gt;=RatchetTrigger,1,0)</f>
        <v/>
      </c>
      <c r="K8285">
        <f>IF(J8285=1,MgmtPctRatchet,MgmtPct)</f>
        <v/>
      </c>
      <c r="L8285">
        <f>K8285*H8285</f>
        <v/>
      </c>
      <c r="M8285">
        <f>EXP(-rf*C8285)*L8285</f>
        <v/>
      </c>
      <c r="N8285">
        <f>EXP(-rf*C8285)*E8285</f>
        <v/>
      </c>
    </row>
    <row r="8286">
      <c r="A8286" t="n">
        <v>8278</v>
      </c>
      <c r="B8286">
        <f>RAND()</f>
        <v/>
      </c>
      <c r="C8286">
        <f>IF(B8286&lt;P_3,3,IF(B8286&lt;P_3+P_4,4,5))</f>
        <v/>
      </c>
      <c r="D8286">
        <f>NORM.S.INV(RAND())</f>
        <v/>
      </c>
      <c r="E8286">
        <f>V0*EXP((rf-q_leak-0.5*sigma^2)*C8286+sigma*SQRT(C8286)*D8286)</f>
        <v/>
      </c>
      <c r="F8286">
        <f>SHL_face*(1+SHL_rate)^C8286</f>
        <v/>
      </c>
      <c r="G8286">
        <f>Pref_face*(1+Pref_rate)^C8286</f>
        <v/>
      </c>
      <c r="H8286">
        <f>MAX(E8286-F8286-G8286,0)</f>
        <v/>
      </c>
      <c r="I8286">
        <f>MIN(E8286,F8286+G8286)+(1-MgmtPct)*H8286</f>
        <v/>
      </c>
      <c r="J8286">
        <f>IF(I8286/SponsorCost&gt;=RatchetTrigger,1,0)</f>
        <v/>
      </c>
      <c r="K8286">
        <f>IF(J8286=1,MgmtPctRatchet,MgmtPct)</f>
        <v/>
      </c>
      <c r="L8286">
        <f>K8286*H8286</f>
        <v/>
      </c>
      <c r="M8286">
        <f>EXP(-rf*C8286)*L8286</f>
        <v/>
      </c>
      <c r="N8286">
        <f>EXP(-rf*C8286)*E8286</f>
        <v/>
      </c>
    </row>
    <row r="8287">
      <c r="A8287" t="n">
        <v>8279</v>
      </c>
      <c r="B8287">
        <f>RAND()</f>
        <v/>
      </c>
      <c r="C8287">
        <f>IF(B8287&lt;P_3,3,IF(B8287&lt;P_3+P_4,4,5))</f>
        <v/>
      </c>
      <c r="D8287">
        <f>NORM.S.INV(RAND())</f>
        <v/>
      </c>
      <c r="E8287">
        <f>V0*EXP((rf-q_leak-0.5*sigma^2)*C8287+sigma*SQRT(C8287)*D8287)</f>
        <v/>
      </c>
      <c r="F8287">
        <f>SHL_face*(1+SHL_rate)^C8287</f>
        <v/>
      </c>
      <c r="G8287">
        <f>Pref_face*(1+Pref_rate)^C8287</f>
        <v/>
      </c>
      <c r="H8287">
        <f>MAX(E8287-F8287-G8287,0)</f>
        <v/>
      </c>
      <c r="I8287">
        <f>MIN(E8287,F8287+G8287)+(1-MgmtPct)*H8287</f>
        <v/>
      </c>
      <c r="J8287">
        <f>IF(I8287/SponsorCost&gt;=RatchetTrigger,1,0)</f>
        <v/>
      </c>
      <c r="K8287">
        <f>IF(J8287=1,MgmtPctRatchet,MgmtPct)</f>
        <v/>
      </c>
      <c r="L8287">
        <f>K8287*H8287</f>
        <v/>
      </c>
      <c r="M8287">
        <f>EXP(-rf*C8287)*L8287</f>
        <v/>
      </c>
      <c r="N8287">
        <f>EXP(-rf*C8287)*E8287</f>
        <v/>
      </c>
    </row>
    <row r="8288">
      <c r="A8288" t="n">
        <v>8280</v>
      </c>
      <c r="B8288">
        <f>RAND()</f>
        <v/>
      </c>
      <c r="C8288">
        <f>IF(B8288&lt;P_3,3,IF(B8288&lt;P_3+P_4,4,5))</f>
        <v/>
      </c>
      <c r="D8288">
        <f>NORM.S.INV(RAND())</f>
        <v/>
      </c>
      <c r="E8288">
        <f>V0*EXP((rf-q_leak-0.5*sigma^2)*C8288+sigma*SQRT(C8288)*D8288)</f>
        <v/>
      </c>
      <c r="F8288">
        <f>SHL_face*(1+SHL_rate)^C8288</f>
        <v/>
      </c>
      <c r="G8288">
        <f>Pref_face*(1+Pref_rate)^C8288</f>
        <v/>
      </c>
      <c r="H8288">
        <f>MAX(E8288-F8288-G8288,0)</f>
        <v/>
      </c>
      <c r="I8288">
        <f>MIN(E8288,F8288+G8288)+(1-MgmtPct)*H8288</f>
        <v/>
      </c>
      <c r="J8288">
        <f>IF(I8288/SponsorCost&gt;=RatchetTrigger,1,0)</f>
        <v/>
      </c>
      <c r="K8288">
        <f>IF(J8288=1,MgmtPctRatchet,MgmtPct)</f>
        <v/>
      </c>
      <c r="L8288">
        <f>K8288*H8288</f>
        <v/>
      </c>
      <c r="M8288">
        <f>EXP(-rf*C8288)*L8288</f>
        <v/>
      </c>
      <c r="N8288">
        <f>EXP(-rf*C8288)*E8288</f>
        <v/>
      </c>
    </row>
    <row r="8289">
      <c r="A8289" t="n">
        <v>8281</v>
      </c>
      <c r="B8289">
        <f>RAND()</f>
        <v/>
      </c>
      <c r="C8289">
        <f>IF(B8289&lt;P_3,3,IF(B8289&lt;P_3+P_4,4,5))</f>
        <v/>
      </c>
      <c r="D8289">
        <f>NORM.S.INV(RAND())</f>
        <v/>
      </c>
      <c r="E8289">
        <f>V0*EXP((rf-q_leak-0.5*sigma^2)*C8289+sigma*SQRT(C8289)*D8289)</f>
        <v/>
      </c>
      <c r="F8289">
        <f>SHL_face*(1+SHL_rate)^C8289</f>
        <v/>
      </c>
      <c r="G8289">
        <f>Pref_face*(1+Pref_rate)^C8289</f>
        <v/>
      </c>
      <c r="H8289">
        <f>MAX(E8289-F8289-G8289,0)</f>
        <v/>
      </c>
      <c r="I8289">
        <f>MIN(E8289,F8289+G8289)+(1-MgmtPct)*H8289</f>
        <v/>
      </c>
      <c r="J8289">
        <f>IF(I8289/SponsorCost&gt;=RatchetTrigger,1,0)</f>
        <v/>
      </c>
      <c r="K8289">
        <f>IF(J8289=1,MgmtPctRatchet,MgmtPct)</f>
        <v/>
      </c>
      <c r="L8289">
        <f>K8289*H8289</f>
        <v/>
      </c>
      <c r="M8289">
        <f>EXP(-rf*C8289)*L8289</f>
        <v/>
      </c>
      <c r="N8289">
        <f>EXP(-rf*C8289)*E8289</f>
        <v/>
      </c>
    </row>
    <row r="8290">
      <c r="A8290" t="n">
        <v>8282</v>
      </c>
      <c r="B8290">
        <f>RAND()</f>
        <v/>
      </c>
      <c r="C8290">
        <f>IF(B8290&lt;P_3,3,IF(B8290&lt;P_3+P_4,4,5))</f>
        <v/>
      </c>
      <c r="D8290">
        <f>NORM.S.INV(RAND())</f>
        <v/>
      </c>
      <c r="E8290">
        <f>V0*EXP((rf-q_leak-0.5*sigma^2)*C8290+sigma*SQRT(C8290)*D8290)</f>
        <v/>
      </c>
      <c r="F8290">
        <f>SHL_face*(1+SHL_rate)^C8290</f>
        <v/>
      </c>
      <c r="G8290">
        <f>Pref_face*(1+Pref_rate)^C8290</f>
        <v/>
      </c>
      <c r="H8290">
        <f>MAX(E8290-F8290-G8290,0)</f>
        <v/>
      </c>
      <c r="I8290">
        <f>MIN(E8290,F8290+G8290)+(1-MgmtPct)*H8290</f>
        <v/>
      </c>
      <c r="J8290">
        <f>IF(I8290/SponsorCost&gt;=RatchetTrigger,1,0)</f>
        <v/>
      </c>
      <c r="K8290">
        <f>IF(J8290=1,MgmtPctRatchet,MgmtPct)</f>
        <v/>
      </c>
      <c r="L8290">
        <f>K8290*H8290</f>
        <v/>
      </c>
      <c r="M8290">
        <f>EXP(-rf*C8290)*L8290</f>
        <v/>
      </c>
      <c r="N8290">
        <f>EXP(-rf*C8290)*E8290</f>
        <v/>
      </c>
    </row>
    <row r="8291">
      <c r="A8291" t="n">
        <v>8283</v>
      </c>
      <c r="B8291">
        <f>RAND()</f>
        <v/>
      </c>
      <c r="C8291">
        <f>IF(B8291&lt;P_3,3,IF(B8291&lt;P_3+P_4,4,5))</f>
        <v/>
      </c>
      <c r="D8291">
        <f>NORM.S.INV(RAND())</f>
        <v/>
      </c>
      <c r="E8291">
        <f>V0*EXP((rf-q_leak-0.5*sigma^2)*C8291+sigma*SQRT(C8291)*D8291)</f>
        <v/>
      </c>
      <c r="F8291">
        <f>SHL_face*(1+SHL_rate)^C8291</f>
        <v/>
      </c>
      <c r="G8291">
        <f>Pref_face*(1+Pref_rate)^C8291</f>
        <v/>
      </c>
      <c r="H8291">
        <f>MAX(E8291-F8291-G8291,0)</f>
        <v/>
      </c>
      <c r="I8291">
        <f>MIN(E8291,F8291+G8291)+(1-MgmtPct)*H8291</f>
        <v/>
      </c>
      <c r="J8291">
        <f>IF(I8291/SponsorCost&gt;=RatchetTrigger,1,0)</f>
        <v/>
      </c>
      <c r="K8291">
        <f>IF(J8291=1,MgmtPctRatchet,MgmtPct)</f>
        <v/>
      </c>
      <c r="L8291">
        <f>K8291*H8291</f>
        <v/>
      </c>
      <c r="M8291">
        <f>EXP(-rf*C8291)*L8291</f>
        <v/>
      </c>
      <c r="N8291">
        <f>EXP(-rf*C8291)*E8291</f>
        <v/>
      </c>
    </row>
    <row r="8292">
      <c r="A8292" t="n">
        <v>8284</v>
      </c>
      <c r="B8292">
        <f>RAND()</f>
        <v/>
      </c>
      <c r="C8292">
        <f>IF(B8292&lt;P_3,3,IF(B8292&lt;P_3+P_4,4,5))</f>
        <v/>
      </c>
      <c r="D8292">
        <f>NORM.S.INV(RAND())</f>
        <v/>
      </c>
      <c r="E8292">
        <f>V0*EXP((rf-q_leak-0.5*sigma^2)*C8292+sigma*SQRT(C8292)*D8292)</f>
        <v/>
      </c>
      <c r="F8292">
        <f>SHL_face*(1+SHL_rate)^C8292</f>
        <v/>
      </c>
      <c r="G8292">
        <f>Pref_face*(1+Pref_rate)^C8292</f>
        <v/>
      </c>
      <c r="H8292">
        <f>MAX(E8292-F8292-G8292,0)</f>
        <v/>
      </c>
      <c r="I8292">
        <f>MIN(E8292,F8292+G8292)+(1-MgmtPct)*H8292</f>
        <v/>
      </c>
      <c r="J8292">
        <f>IF(I8292/SponsorCost&gt;=RatchetTrigger,1,0)</f>
        <v/>
      </c>
      <c r="K8292">
        <f>IF(J8292=1,MgmtPctRatchet,MgmtPct)</f>
        <v/>
      </c>
      <c r="L8292">
        <f>K8292*H8292</f>
        <v/>
      </c>
      <c r="M8292">
        <f>EXP(-rf*C8292)*L8292</f>
        <v/>
      </c>
      <c r="N8292">
        <f>EXP(-rf*C8292)*E8292</f>
        <v/>
      </c>
    </row>
    <row r="8293">
      <c r="A8293" t="n">
        <v>8285</v>
      </c>
      <c r="B8293">
        <f>RAND()</f>
        <v/>
      </c>
      <c r="C8293">
        <f>IF(B8293&lt;P_3,3,IF(B8293&lt;P_3+P_4,4,5))</f>
        <v/>
      </c>
      <c r="D8293">
        <f>NORM.S.INV(RAND())</f>
        <v/>
      </c>
      <c r="E8293">
        <f>V0*EXP((rf-q_leak-0.5*sigma^2)*C8293+sigma*SQRT(C8293)*D8293)</f>
        <v/>
      </c>
      <c r="F8293">
        <f>SHL_face*(1+SHL_rate)^C8293</f>
        <v/>
      </c>
      <c r="G8293">
        <f>Pref_face*(1+Pref_rate)^C8293</f>
        <v/>
      </c>
      <c r="H8293">
        <f>MAX(E8293-F8293-G8293,0)</f>
        <v/>
      </c>
      <c r="I8293">
        <f>MIN(E8293,F8293+G8293)+(1-MgmtPct)*H8293</f>
        <v/>
      </c>
      <c r="J8293">
        <f>IF(I8293/SponsorCost&gt;=RatchetTrigger,1,0)</f>
        <v/>
      </c>
      <c r="K8293">
        <f>IF(J8293=1,MgmtPctRatchet,MgmtPct)</f>
        <v/>
      </c>
      <c r="L8293">
        <f>K8293*H8293</f>
        <v/>
      </c>
      <c r="M8293">
        <f>EXP(-rf*C8293)*L8293</f>
        <v/>
      </c>
      <c r="N8293">
        <f>EXP(-rf*C8293)*E8293</f>
        <v/>
      </c>
    </row>
    <row r="8294">
      <c r="A8294" t="n">
        <v>8286</v>
      </c>
      <c r="B8294">
        <f>RAND()</f>
        <v/>
      </c>
      <c r="C8294">
        <f>IF(B8294&lt;P_3,3,IF(B8294&lt;P_3+P_4,4,5))</f>
        <v/>
      </c>
      <c r="D8294">
        <f>NORM.S.INV(RAND())</f>
        <v/>
      </c>
      <c r="E8294">
        <f>V0*EXP((rf-q_leak-0.5*sigma^2)*C8294+sigma*SQRT(C8294)*D8294)</f>
        <v/>
      </c>
      <c r="F8294">
        <f>SHL_face*(1+SHL_rate)^C8294</f>
        <v/>
      </c>
      <c r="G8294">
        <f>Pref_face*(1+Pref_rate)^C8294</f>
        <v/>
      </c>
      <c r="H8294">
        <f>MAX(E8294-F8294-G8294,0)</f>
        <v/>
      </c>
      <c r="I8294">
        <f>MIN(E8294,F8294+G8294)+(1-MgmtPct)*H8294</f>
        <v/>
      </c>
      <c r="J8294">
        <f>IF(I8294/SponsorCost&gt;=RatchetTrigger,1,0)</f>
        <v/>
      </c>
      <c r="K8294">
        <f>IF(J8294=1,MgmtPctRatchet,MgmtPct)</f>
        <v/>
      </c>
      <c r="L8294">
        <f>K8294*H8294</f>
        <v/>
      </c>
      <c r="M8294">
        <f>EXP(-rf*C8294)*L8294</f>
        <v/>
      </c>
      <c r="N8294">
        <f>EXP(-rf*C8294)*E8294</f>
        <v/>
      </c>
    </row>
    <row r="8295">
      <c r="A8295" t="n">
        <v>8287</v>
      </c>
      <c r="B8295">
        <f>RAND()</f>
        <v/>
      </c>
      <c r="C8295">
        <f>IF(B8295&lt;P_3,3,IF(B8295&lt;P_3+P_4,4,5))</f>
        <v/>
      </c>
      <c r="D8295">
        <f>NORM.S.INV(RAND())</f>
        <v/>
      </c>
      <c r="E8295">
        <f>V0*EXP((rf-q_leak-0.5*sigma^2)*C8295+sigma*SQRT(C8295)*D8295)</f>
        <v/>
      </c>
      <c r="F8295">
        <f>SHL_face*(1+SHL_rate)^C8295</f>
        <v/>
      </c>
      <c r="G8295">
        <f>Pref_face*(1+Pref_rate)^C8295</f>
        <v/>
      </c>
      <c r="H8295">
        <f>MAX(E8295-F8295-G8295,0)</f>
        <v/>
      </c>
      <c r="I8295">
        <f>MIN(E8295,F8295+G8295)+(1-MgmtPct)*H8295</f>
        <v/>
      </c>
      <c r="J8295">
        <f>IF(I8295/SponsorCost&gt;=RatchetTrigger,1,0)</f>
        <v/>
      </c>
      <c r="K8295">
        <f>IF(J8295=1,MgmtPctRatchet,MgmtPct)</f>
        <v/>
      </c>
      <c r="L8295">
        <f>K8295*H8295</f>
        <v/>
      </c>
      <c r="M8295">
        <f>EXP(-rf*C8295)*L8295</f>
        <v/>
      </c>
      <c r="N8295">
        <f>EXP(-rf*C8295)*E8295</f>
        <v/>
      </c>
    </row>
    <row r="8296">
      <c r="A8296" t="n">
        <v>8288</v>
      </c>
      <c r="B8296">
        <f>RAND()</f>
        <v/>
      </c>
      <c r="C8296">
        <f>IF(B8296&lt;P_3,3,IF(B8296&lt;P_3+P_4,4,5))</f>
        <v/>
      </c>
      <c r="D8296">
        <f>NORM.S.INV(RAND())</f>
        <v/>
      </c>
      <c r="E8296">
        <f>V0*EXP((rf-q_leak-0.5*sigma^2)*C8296+sigma*SQRT(C8296)*D8296)</f>
        <v/>
      </c>
      <c r="F8296">
        <f>SHL_face*(1+SHL_rate)^C8296</f>
        <v/>
      </c>
      <c r="G8296">
        <f>Pref_face*(1+Pref_rate)^C8296</f>
        <v/>
      </c>
      <c r="H8296">
        <f>MAX(E8296-F8296-G8296,0)</f>
        <v/>
      </c>
      <c r="I8296">
        <f>MIN(E8296,F8296+G8296)+(1-MgmtPct)*H8296</f>
        <v/>
      </c>
      <c r="J8296">
        <f>IF(I8296/SponsorCost&gt;=RatchetTrigger,1,0)</f>
        <v/>
      </c>
      <c r="K8296">
        <f>IF(J8296=1,MgmtPctRatchet,MgmtPct)</f>
        <v/>
      </c>
      <c r="L8296">
        <f>K8296*H8296</f>
        <v/>
      </c>
      <c r="M8296">
        <f>EXP(-rf*C8296)*L8296</f>
        <v/>
      </c>
      <c r="N8296">
        <f>EXP(-rf*C8296)*E8296</f>
        <v/>
      </c>
    </row>
    <row r="8297">
      <c r="A8297" t="n">
        <v>8289</v>
      </c>
      <c r="B8297">
        <f>RAND()</f>
        <v/>
      </c>
      <c r="C8297">
        <f>IF(B8297&lt;P_3,3,IF(B8297&lt;P_3+P_4,4,5))</f>
        <v/>
      </c>
      <c r="D8297">
        <f>NORM.S.INV(RAND())</f>
        <v/>
      </c>
      <c r="E8297">
        <f>V0*EXP((rf-q_leak-0.5*sigma^2)*C8297+sigma*SQRT(C8297)*D8297)</f>
        <v/>
      </c>
      <c r="F8297">
        <f>SHL_face*(1+SHL_rate)^C8297</f>
        <v/>
      </c>
      <c r="G8297">
        <f>Pref_face*(1+Pref_rate)^C8297</f>
        <v/>
      </c>
      <c r="H8297">
        <f>MAX(E8297-F8297-G8297,0)</f>
        <v/>
      </c>
      <c r="I8297">
        <f>MIN(E8297,F8297+G8297)+(1-MgmtPct)*H8297</f>
        <v/>
      </c>
      <c r="J8297">
        <f>IF(I8297/SponsorCost&gt;=RatchetTrigger,1,0)</f>
        <v/>
      </c>
      <c r="K8297">
        <f>IF(J8297=1,MgmtPctRatchet,MgmtPct)</f>
        <v/>
      </c>
      <c r="L8297">
        <f>K8297*H8297</f>
        <v/>
      </c>
      <c r="M8297">
        <f>EXP(-rf*C8297)*L8297</f>
        <v/>
      </c>
      <c r="N8297">
        <f>EXP(-rf*C8297)*E8297</f>
        <v/>
      </c>
    </row>
    <row r="8298">
      <c r="A8298" t="n">
        <v>8290</v>
      </c>
      <c r="B8298">
        <f>RAND()</f>
        <v/>
      </c>
      <c r="C8298">
        <f>IF(B8298&lt;P_3,3,IF(B8298&lt;P_3+P_4,4,5))</f>
        <v/>
      </c>
      <c r="D8298">
        <f>NORM.S.INV(RAND())</f>
        <v/>
      </c>
      <c r="E8298">
        <f>V0*EXP((rf-q_leak-0.5*sigma^2)*C8298+sigma*SQRT(C8298)*D8298)</f>
        <v/>
      </c>
      <c r="F8298">
        <f>SHL_face*(1+SHL_rate)^C8298</f>
        <v/>
      </c>
      <c r="G8298">
        <f>Pref_face*(1+Pref_rate)^C8298</f>
        <v/>
      </c>
      <c r="H8298">
        <f>MAX(E8298-F8298-G8298,0)</f>
        <v/>
      </c>
      <c r="I8298">
        <f>MIN(E8298,F8298+G8298)+(1-MgmtPct)*H8298</f>
        <v/>
      </c>
      <c r="J8298">
        <f>IF(I8298/SponsorCost&gt;=RatchetTrigger,1,0)</f>
        <v/>
      </c>
      <c r="K8298">
        <f>IF(J8298=1,MgmtPctRatchet,MgmtPct)</f>
        <v/>
      </c>
      <c r="L8298">
        <f>K8298*H8298</f>
        <v/>
      </c>
      <c r="M8298">
        <f>EXP(-rf*C8298)*L8298</f>
        <v/>
      </c>
      <c r="N8298">
        <f>EXP(-rf*C8298)*E8298</f>
        <v/>
      </c>
    </row>
    <row r="8299">
      <c r="A8299" t="n">
        <v>8291</v>
      </c>
      <c r="B8299">
        <f>RAND()</f>
        <v/>
      </c>
      <c r="C8299">
        <f>IF(B8299&lt;P_3,3,IF(B8299&lt;P_3+P_4,4,5))</f>
        <v/>
      </c>
      <c r="D8299">
        <f>NORM.S.INV(RAND())</f>
        <v/>
      </c>
      <c r="E8299">
        <f>V0*EXP((rf-q_leak-0.5*sigma^2)*C8299+sigma*SQRT(C8299)*D8299)</f>
        <v/>
      </c>
      <c r="F8299">
        <f>SHL_face*(1+SHL_rate)^C8299</f>
        <v/>
      </c>
      <c r="G8299">
        <f>Pref_face*(1+Pref_rate)^C8299</f>
        <v/>
      </c>
      <c r="H8299">
        <f>MAX(E8299-F8299-G8299,0)</f>
        <v/>
      </c>
      <c r="I8299">
        <f>MIN(E8299,F8299+G8299)+(1-MgmtPct)*H8299</f>
        <v/>
      </c>
      <c r="J8299">
        <f>IF(I8299/SponsorCost&gt;=RatchetTrigger,1,0)</f>
        <v/>
      </c>
      <c r="K8299">
        <f>IF(J8299=1,MgmtPctRatchet,MgmtPct)</f>
        <v/>
      </c>
      <c r="L8299">
        <f>K8299*H8299</f>
        <v/>
      </c>
      <c r="M8299">
        <f>EXP(-rf*C8299)*L8299</f>
        <v/>
      </c>
      <c r="N8299">
        <f>EXP(-rf*C8299)*E8299</f>
        <v/>
      </c>
    </row>
    <row r="8300">
      <c r="A8300" t="n">
        <v>8292</v>
      </c>
      <c r="B8300">
        <f>RAND()</f>
        <v/>
      </c>
      <c r="C8300">
        <f>IF(B8300&lt;P_3,3,IF(B8300&lt;P_3+P_4,4,5))</f>
        <v/>
      </c>
      <c r="D8300">
        <f>NORM.S.INV(RAND())</f>
        <v/>
      </c>
      <c r="E8300">
        <f>V0*EXP((rf-q_leak-0.5*sigma^2)*C8300+sigma*SQRT(C8300)*D8300)</f>
        <v/>
      </c>
      <c r="F8300">
        <f>SHL_face*(1+SHL_rate)^C8300</f>
        <v/>
      </c>
      <c r="G8300">
        <f>Pref_face*(1+Pref_rate)^C8300</f>
        <v/>
      </c>
      <c r="H8300">
        <f>MAX(E8300-F8300-G8300,0)</f>
        <v/>
      </c>
      <c r="I8300">
        <f>MIN(E8300,F8300+G8300)+(1-MgmtPct)*H8300</f>
        <v/>
      </c>
      <c r="J8300">
        <f>IF(I8300/SponsorCost&gt;=RatchetTrigger,1,0)</f>
        <v/>
      </c>
      <c r="K8300">
        <f>IF(J8300=1,MgmtPctRatchet,MgmtPct)</f>
        <v/>
      </c>
      <c r="L8300">
        <f>K8300*H8300</f>
        <v/>
      </c>
      <c r="M8300">
        <f>EXP(-rf*C8300)*L8300</f>
        <v/>
      </c>
      <c r="N8300">
        <f>EXP(-rf*C8300)*E8300</f>
        <v/>
      </c>
    </row>
    <row r="8301">
      <c r="A8301" t="n">
        <v>8293</v>
      </c>
      <c r="B8301">
        <f>RAND()</f>
        <v/>
      </c>
      <c r="C8301">
        <f>IF(B8301&lt;P_3,3,IF(B8301&lt;P_3+P_4,4,5))</f>
        <v/>
      </c>
      <c r="D8301">
        <f>NORM.S.INV(RAND())</f>
        <v/>
      </c>
      <c r="E8301">
        <f>V0*EXP((rf-q_leak-0.5*sigma^2)*C8301+sigma*SQRT(C8301)*D8301)</f>
        <v/>
      </c>
      <c r="F8301">
        <f>SHL_face*(1+SHL_rate)^C8301</f>
        <v/>
      </c>
      <c r="G8301">
        <f>Pref_face*(1+Pref_rate)^C8301</f>
        <v/>
      </c>
      <c r="H8301">
        <f>MAX(E8301-F8301-G8301,0)</f>
        <v/>
      </c>
      <c r="I8301">
        <f>MIN(E8301,F8301+G8301)+(1-MgmtPct)*H8301</f>
        <v/>
      </c>
      <c r="J8301">
        <f>IF(I8301/SponsorCost&gt;=RatchetTrigger,1,0)</f>
        <v/>
      </c>
      <c r="K8301">
        <f>IF(J8301=1,MgmtPctRatchet,MgmtPct)</f>
        <v/>
      </c>
      <c r="L8301">
        <f>K8301*H8301</f>
        <v/>
      </c>
      <c r="M8301">
        <f>EXP(-rf*C8301)*L8301</f>
        <v/>
      </c>
      <c r="N8301">
        <f>EXP(-rf*C8301)*E8301</f>
        <v/>
      </c>
    </row>
    <row r="8302">
      <c r="A8302" t="n">
        <v>8294</v>
      </c>
      <c r="B8302">
        <f>RAND()</f>
        <v/>
      </c>
      <c r="C8302">
        <f>IF(B8302&lt;P_3,3,IF(B8302&lt;P_3+P_4,4,5))</f>
        <v/>
      </c>
      <c r="D8302">
        <f>NORM.S.INV(RAND())</f>
        <v/>
      </c>
      <c r="E8302">
        <f>V0*EXP((rf-q_leak-0.5*sigma^2)*C8302+sigma*SQRT(C8302)*D8302)</f>
        <v/>
      </c>
      <c r="F8302">
        <f>SHL_face*(1+SHL_rate)^C8302</f>
        <v/>
      </c>
      <c r="G8302">
        <f>Pref_face*(1+Pref_rate)^C8302</f>
        <v/>
      </c>
      <c r="H8302">
        <f>MAX(E8302-F8302-G8302,0)</f>
        <v/>
      </c>
      <c r="I8302">
        <f>MIN(E8302,F8302+G8302)+(1-MgmtPct)*H8302</f>
        <v/>
      </c>
      <c r="J8302">
        <f>IF(I8302/SponsorCost&gt;=RatchetTrigger,1,0)</f>
        <v/>
      </c>
      <c r="K8302">
        <f>IF(J8302=1,MgmtPctRatchet,MgmtPct)</f>
        <v/>
      </c>
      <c r="L8302">
        <f>K8302*H8302</f>
        <v/>
      </c>
      <c r="M8302">
        <f>EXP(-rf*C8302)*L8302</f>
        <v/>
      </c>
      <c r="N8302">
        <f>EXP(-rf*C8302)*E8302</f>
        <v/>
      </c>
    </row>
    <row r="8303">
      <c r="A8303" t="n">
        <v>8295</v>
      </c>
      <c r="B8303">
        <f>RAND()</f>
        <v/>
      </c>
      <c r="C8303">
        <f>IF(B8303&lt;P_3,3,IF(B8303&lt;P_3+P_4,4,5))</f>
        <v/>
      </c>
      <c r="D8303">
        <f>NORM.S.INV(RAND())</f>
        <v/>
      </c>
      <c r="E8303">
        <f>V0*EXP((rf-q_leak-0.5*sigma^2)*C8303+sigma*SQRT(C8303)*D8303)</f>
        <v/>
      </c>
      <c r="F8303">
        <f>SHL_face*(1+SHL_rate)^C8303</f>
        <v/>
      </c>
      <c r="G8303">
        <f>Pref_face*(1+Pref_rate)^C8303</f>
        <v/>
      </c>
      <c r="H8303">
        <f>MAX(E8303-F8303-G8303,0)</f>
        <v/>
      </c>
      <c r="I8303">
        <f>MIN(E8303,F8303+G8303)+(1-MgmtPct)*H8303</f>
        <v/>
      </c>
      <c r="J8303">
        <f>IF(I8303/SponsorCost&gt;=RatchetTrigger,1,0)</f>
        <v/>
      </c>
      <c r="K8303">
        <f>IF(J8303=1,MgmtPctRatchet,MgmtPct)</f>
        <v/>
      </c>
      <c r="L8303">
        <f>K8303*H8303</f>
        <v/>
      </c>
      <c r="M8303">
        <f>EXP(-rf*C8303)*L8303</f>
        <v/>
      </c>
      <c r="N8303">
        <f>EXP(-rf*C8303)*E8303</f>
        <v/>
      </c>
    </row>
    <row r="8304">
      <c r="A8304" t="n">
        <v>8296</v>
      </c>
      <c r="B8304">
        <f>RAND()</f>
        <v/>
      </c>
      <c r="C8304">
        <f>IF(B8304&lt;P_3,3,IF(B8304&lt;P_3+P_4,4,5))</f>
        <v/>
      </c>
      <c r="D8304">
        <f>NORM.S.INV(RAND())</f>
        <v/>
      </c>
      <c r="E8304">
        <f>V0*EXP((rf-q_leak-0.5*sigma^2)*C8304+sigma*SQRT(C8304)*D8304)</f>
        <v/>
      </c>
      <c r="F8304">
        <f>SHL_face*(1+SHL_rate)^C8304</f>
        <v/>
      </c>
      <c r="G8304">
        <f>Pref_face*(1+Pref_rate)^C8304</f>
        <v/>
      </c>
      <c r="H8304">
        <f>MAX(E8304-F8304-G8304,0)</f>
        <v/>
      </c>
      <c r="I8304">
        <f>MIN(E8304,F8304+G8304)+(1-MgmtPct)*H8304</f>
        <v/>
      </c>
      <c r="J8304">
        <f>IF(I8304/SponsorCost&gt;=RatchetTrigger,1,0)</f>
        <v/>
      </c>
      <c r="K8304">
        <f>IF(J8304=1,MgmtPctRatchet,MgmtPct)</f>
        <v/>
      </c>
      <c r="L8304">
        <f>K8304*H8304</f>
        <v/>
      </c>
      <c r="M8304">
        <f>EXP(-rf*C8304)*L8304</f>
        <v/>
      </c>
      <c r="N8304">
        <f>EXP(-rf*C8304)*E8304</f>
        <v/>
      </c>
    </row>
    <row r="8305">
      <c r="A8305" t="n">
        <v>8297</v>
      </c>
      <c r="B8305">
        <f>RAND()</f>
        <v/>
      </c>
      <c r="C8305">
        <f>IF(B8305&lt;P_3,3,IF(B8305&lt;P_3+P_4,4,5))</f>
        <v/>
      </c>
      <c r="D8305">
        <f>NORM.S.INV(RAND())</f>
        <v/>
      </c>
      <c r="E8305">
        <f>V0*EXP((rf-q_leak-0.5*sigma^2)*C8305+sigma*SQRT(C8305)*D8305)</f>
        <v/>
      </c>
      <c r="F8305">
        <f>SHL_face*(1+SHL_rate)^C8305</f>
        <v/>
      </c>
      <c r="G8305">
        <f>Pref_face*(1+Pref_rate)^C8305</f>
        <v/>
      </c>
      <c r="H8305">
        <f>MAX(E8305-F8305-G8305,0)</f>
        <v/>
      </c>
      <c r="I8305">
        <f>MIN(E8305,F8305+G8305)+(1-MgmtPct)*H8305</f>
        <v/>
      </c>
      <c r="J8305">
        <f>IF(I8305/SponsorCost&gt;=RatchetTrigger,1,0)</f>
        <v/>
      </c>
      <c r="K8305">
        <f>IF(J8305=1,MgmtPctRatchet,MgmtPct)</f>
        <v/>
      </c>
      <c r="L8305">
        <f>K8305*H8305</f>
        <v/>
      </c>
      <c r="M8305">
        <f>EXP(-rf*C8305)*L8305</f>
        <v/>
      </c>
      <c r="N8305">
        <f>EXP(-rf*C8305)*E8305</f>
        <v/>
      </c>
    </row>
    <row r="8306">
      <c r="A8306" t="n">
        <v>8298</v>
      </c>
      <c r="B8306">
        <f>RAND()</f>
        <v/>
      </c>
      <c r="C8306">
        <f>IF(B8306&lt;P_3,3,IF(B8306&lt;P_3+P_4,4,5))</f>
        <v/>
      </c>
      <c r="D8306">
        <f>NORM.S.INV(RAND())</f>
        <v/>
      </c>
      <c r="E8306">
        <f>V0*EXP((rf-q_leak-0.5*sigma^2)*C8306+sigma*SQRT(C8306)*D8306)</f>
        <v/>
      </c>
      <c r="F8306">
        <f>SHL_face*(1+SHL_rate)^C8306</f>
        <v/>
      </c>
      <c r="G8306">
        <f>Pref_face*(1+Pref_rate)^C8306</f>
        <v/>
      </c>
      <c r="H8306">
        <f>MAX(E8306-F8306-G8306,0)</f>
        <v/>
      </c>
      <c r="I8306">
        <f>MIN(E8306,F8306+G8306)+(1-MgmtPct)*H8306</f>
        <v/>
      </c>
      <c r="J8306">
        <f>IF(I8306/SponsorCost&gt;=RatchetTrigger,1,0)</f>
        <v/>
      </c>
      <c r="K8306">
        <f>IF(J8306=1,MgmtPctRatchet,MgmtPct)</f>
        <v/>
      </c>
      <c r="L8306">
        <f>K8306*H8306</f>
        <v/>
      </c>
      <c r="M8306">
        <f>EXP(-rf*C8306)*L8306</f>
        <v/>
      </c>
      <c r="N8306">
        <f>EXP(-rf*C8306)*E8306</f>
        <v/>
      </c>
    </row>
    <row r="8307">
      <c r="A8307" t="n">
        <v>8299</v>
      </c>
      <c r="B8307">
        <f>RAND()</f>
        <v/>
      </c>
      <c r="C8307">
        <f>IF(B8307&lt;P_3,3,IF(B8307&lt;P_3+P_4,4,5))</f>
        <v/>
      </c>
      <c r="D8307">
        <f>NORM.S.INV(RAND())</f>
        <v/>
      </c>
      <c r="E8307">
        <f>V0*EXP((rf-q_leak-0.5*sigma^2)*C8307+sigma*SQRT(C8307)*D8307)</f>
        <v/>
      </c>
      <c r="F8307">
        <f>SHL_face*(1+SHL_rate)^C8307</f>
        <v/>
      </c>
      <c r="G8307">
        <f>Pref_face*(1+Pref_rate)^C8307</f>
        <v/>
      </c>
      <c r="H8307">
        <f>MAX(E8307-F8307-G8307,0)</f>
        <v/>
      </c>
      <c r="I8307">
        <f>MIN(E8307,F8307+G8307)+(1-MgmtPct)*H8307</f>
        <v/>
      </c>
      <c r="J8307">
        <f>IF(I8307/SponsorCost&gt;=RatchetTrigger,1,0)</f>
        <v/>
      </c>
      <c r="K8307">
        <f>IF(J8307=1,MgmtPctRatchet,MgmtPct)</f>
        <v/>
      </c>
      <c r="L8307">
        <f>K8307*H8307</f>
        <v/>
      </c>
      <c r="M8307">
        <f>EXP(-rf*C8307)*L8307</f>
        <v/>
      </c>
      <c r="N8307">
        <f>EXP(-rf*C8307)*E8307</f>
        <v/>
      </c>
    </row>
    <row r="8308">
      <c r="A8308" t="n">
        <v>8300</v>
      </c>
      <c r="B8308">
        <f>RAND()</f>
        <v/>
      </c>
      <c r="C8308">
        <f>IF(B8308&lt;P_3,3,IF(B8308&lt;P_3+P_4,4,5))</f>
        <v/>
      </c>
      <c r="D8308">
        <f>NORM.S.INV(RAND())</f>
        <v/>
      </c>
      <c r="E8308">
        <f>V0*EXP((rf-q_leak-0.5*sigma^2)*C8308+sigma*SQRT(C8308)*D8308)</f>
        <v/>
      </c>
      <c r="F8308">
        <f>SHL_face*(1+SHL_rate)^C8308</f>
        <v/>
      </c>
      <c r="G8308">
        <f>Pref_face*(1+Pref_rate)^C8308</f>
        <v/>
      </c>
      <c r="H8308">
        <f>MAX(E8308-F8308-G8308,0)</f>
        <v/>
      </c>
      <c r="I8308">
        <f>MIN(E8308,F8308+G8308)+(1-MgmtPct)*H8308</f>
        <v/>
      </c>
      <c r="J8308">
        <f>IF(I8308/SponsorCost&gt;=RatchetTrigger,1,0)</f>
        <v/>
      </c>
      <c r="K8308">
        <f>IF(J8308=1,MgmtPctRatchet,MgmtPct)</f>
        <v/>
      </c>
      <c r="L8308">
        <f>K8308*H8308</f>
        <v/>
      </c>
      <c r="M8308">
        <f>EXP(-rf*C8308)*L8308</f>
        <v/>
      </c>
      <c r="N8308">
        <f>EXP(-rf*C8308)*E8308</f>
        <v/>
      </c>
    </row>
    <row r="8309">
      <c r="A8309" t="n">
        <v>8301</v>
      </c>
      <c r="B8309">
        <f>RAND()</f>
        <v/>
      </c>
      <c r="C8309">
        <f>IF(B8309&lt;P_3,3,IF(B8309&lt;P_3+P_4,4,5))</f>
        <v/>
      </c>
      <c r="D8309">
        <f>NORM.S.INV(RAND())</f>
        <v/>
      </c>
      <c r="E8309">
        <f>V0*EXP((rf-q_leak-0.5*sigma^2)*C8309+sigma*SQRT(C8309)*D8309)</f>
        <v/>
      </c>
      <c r="F8309">
        <f>SHL_face*(1+SHL_rate)^C8309</f>
        <v/>
      </c>
      <c r="G8309">
        <f>Pref_face*(1+Pref_rate)^C8309</f>
        <v/>
      </c>
      <c r="H8309">
        <f>MAX(E8309-F8309-G8309,0)</f>
        <v/>
      </c>
      <c r="I8309">
        <f>MIN(E8309,F8309+G8309)+(1-MgmtPct)*H8309</f>
        <v/>
      </c>
      <c r="J8309">
        <f>IF(I8309/SponsorCost&gt;=RatchetTrigger,1,0)</f>
        <v/>
      </c>
      <c r="K8309">
        <f>IF(J8309=1,MgmtPctRatchet,MgmtPct)</f>
        <v/>
      </c>
      <c r="L8309">
        <f>K8309*H8309</f>
        <v/>
      </c>
      <c r="M8309">
        <f>EXP(-rf*C8309)*L8309</f>
        <v/>
      </c>
      <c r="N8309">
        <f>EXP(-rf*C8309)*E8309</f>
        <v/>
      </c>
    </row>
    <row r="8310">
      <c r="A8310" t="n">
        <v>8302</v>
      </c>
      <c r="B8310">
        <f>RAND()</f>
        <v/>
      </c>
      <c r="C8310">
        <f>IF(B8310&lt;P_3,3,IF(B8310&lt;P_3+P_4,4,5))</f>
        <v/>
      </c>
      <c r="D8310">
        <f>NORM.S.INV(RAND())</f>
        <v/>
      </c>
      <c r="E8310">
        <f>V0*EXP((rf-q_leak-0.5*sigma^2)*C8310+sigma*SQRT(C8310)*D8310)</f>
        <v/>
      </c>
      <c r="F8310">
        <f>SHL_face*(1+SHL_rate)^C8310</f>
        <v/>
      </c>
      <c r="G8310">
        <f>Pref_face*(1+Pref_rate)^C8310</f>
        <v/>
      </c>
      <c r="H8310">
        <f>MAX(E8310-F8310-G8310,0)</f>
        <v/>
      </c>
      <c r="I8310">
        <f>MIN(E8310,F8310+G8310)+(1-MgmtPct)*H8310</f>
        <v/>
      </c>
      <c r="J8310">
        <f>IF(I8310/SponsorCost&gt;=RatchetTrigger,1,0)</f>
        <v/>
      </c>
      <c r="K8310">
        <f>IF(J8310=1,MgmtPctRatchet,MgmtPct)</f>
        <v/>
      </c>
      <c r="L8310">
        <f>K8310*H8310</f>
        <v/>
      </c>
      <c r="M8310">
        <f>EXP(-rf*C8310)*L8310</f>
        <v/>
      </c>
      <c r="N8310">
        <f>EXP(-rf*C8310)*E8310</f>
        <v/>
      </c>
    </row>
    <row r="8311">
      <c r="A8311" t="n">
        <v>8303</v>
      </c>
      <c r="B8311">
        <f>RAND()</f>
        <v/>
      </c>
      <c r="C8311">
        <f>IF(B8311&lt;P_3,3,IF(B8311&lt;P_3+P_4,4,5))</f>
        <v/>
      </c>
      <c r="D8311">
        <f>NORM.S.INV(RAND())</f>
        <v/>
      </c>
      <c r="E8311">
        <f>V0*EXP((rf-q_leak-0.5*sigma^2)*C8311+sigma*SQRT(C8311)*D8311)</f>
        <v/>
      </c>
      <c r="F8311">
        <f>SHL_face*(1+SHL_rate)^C8311</f>
        <v/>
      </c>
      <c r="G8311">
        <f>Pref_face*(1+Pref_rate)^C8311</f>
        <v/>
      </c>
      <c r="H8311">
        <f>MAX(E8311-F8311-G8311,0)</f>
        <v/>
      </c>
      <c r="I8311">
        <f>MIN(E8311,F8311+G8311)+(1-MgmtPct)*H8311</f>
        <v/>
      </c>
      <c r="J8311">
        <f>IF(I8311/SponsorCost&gt;=RatchetTrigger,1,0)</f>
        <v/>
      </c>
      <c r="K8311">
        <f>IF(J8311=1,MgmtPctRatchet,MgmtPct)</f>
        <v/>
      </c>
      <c r="L8311">
        <f>K8311*H8311</f>
        <v/>
      </c>
      <c r="M8311">
        <f>EXP(-rf*C8311)*L8311</f>
        <v/>
      </c>
      <c r="N8311">
        <f>EXP(-rf*C8311)*E8311</f>
        <v/>
      </c>
    </row>
    <row r="8312">
      <c r="A8312" t="n">
        <v>8304</v>
      </c>
      <c r="B8312">
        <f>RAND()</f>
        <v/>
      </c>
      <c r="C8312">
        <f>IF(B8312&lt;P_3,3,IF(B8312&lt;P_3+P_4,4,5))</f>
        <v/>
      </c>
      <c r="D8312">
        <f>NORM.S.INV(RAND())</f>
        <v/>
      </c>
      <c r="E8312">
        <f>V0*EXP((rf-q_leak-0.5*sigma^2)*C8312+sigma*SQRT(C8312)*D8312)</f>
        <v/>
      </c>
      <c r="F8312">
        <f>SHL_face*(1+SHL_rate)^C8312</f>
        <v/>
      </c>
      <c r="G8312">
        <f>Pref_face*(1+Pref_rate)^C8312</f>
        <v/>
      </c>
      <c r="H8312">
        <f>MAX(E8312-F8312-G8312,0)</f>
        <v/>
      </c>
      <c r="I8312">
        <f>MIN(E8312,F8312+G8312)+(1-MgmtPct)*H8312</f>
        <v/>
      </c>
      <c r="J8312">
        <f>IF(I8312/SponsorCost&gt;=RatchetTrigger,1,0)</f>
        <v/>
      </c>
      <c r="K8312">
        <f>IF(J8312=1,MgmtPctRatchet,MgmtPct)</f>
        <v/>
      </c>
      <c r="L8312">
        <f>K8312*H8312</f>
        <v/>
      </c>
      <c r="M8312">
        <f>EXP(-rf*C8312)*L8312</f>
        <v/>
      </c>
      <c r="N8312">
        <f>EXP(-rf*C8312)*E8312</f>
        <v/>
      </c>
    </row>
    <row r="8313">
      <c r="A8313" t="n">
        <v>8305</v>
      </c>
      <c r="B8313">
        <f>RAND()</f>
        <v/>
      </c>
      <c r="C8313">
        <f>IF(B8313&lt;P_3,3,IF(B8313&lt;P_3+P_4,4,5))</f>
        <v/>
      </c>
      <c r="D8313">
        <f>NORM.S.INV(RAND())</f>
        <v/>
      </c>
      <c r="E8313">
        <f>V0*EXP((rf-q_leak-0.5*sigma^2)*C8313+sigma*SQRT(C8313)*D8313)</f>
        <v/>
      </c>
      <c r="F8313">
        <f>SHL_face*(1+SHL_rate)^C8313</f>
        <v/>
      </c>
      <c r="G8313">
        <f>Pref_face*(1+Pref_rate)^C8313</f>
        <v/>
      </c>
      <c r="H8313">
        <f>MAX(E8313-F8313-G8313,0)</f>
        <v/>
      </c>
      <c r="I8313">
        <f>MIN(E8313,F8313+G8313)+(1-MgmtPct)*H8313</f>
        <v/>
      </c>
      <c r="J8313">
        <f>IF(I8313/SponsorCost&gt;=RatchetTrigger,1,0)</f>
        <v/>
      </c>
      <c r="K8313">
        <f>IF(J8313=1,MgmtPctRatchet,MgmtPct)</f>
        <v/>
      </c>
      <c r="L8313">
        <f>K8313*H8313</f>
        <v/>
      </c>
      <c r="M8313">
        <f>EXP(-rf*C8313)*L8313</f>
        <v/>
      </c>
      <c r="N8313">
        <f>EXP(-rf*C8313)*E8313</f>
        <v/>
      </c>
    </row>
    <row r="8314">
      <c r="A8314" t="n">
        <v>8306</v>
      </c>
      <c r="B8314">
        <f>RAND()</f>
        <v/>
      </c>
      <c r="C8314">
        <f>IF(B8314&lt;P_3,3,IF(B8314&lt;P_3+P_4,4,5))</f>
        <v/>
      </c>
      <c r="D8314">
        <f>NORM.S.INV(RAND())</f>
        <v/>
      </c>
      <c r="E8314">
        <f>V0*EXP((rf-q_leak-0.5*sigma^2)*C8314+sigma*SQRT(C8314)*D8314)</f>
        <v/>
      </c>
      <c r="F8314">
        <f>SHL_face*(1+SHL_rate)^C8314</f>
        <v/>
      </c>
      <c r="G8314">
        <f>Pref_face*(1+Pref_rate)^C8314</f>
        <v/>
      </c>
      <c r="H8314">
        <f>MAX(E8314-F8314-G8314,0)</f>
        <v/>
      </c>
      <c r="I8314">
        <f>MIN(E8314,F8314+G8314)+(1-MgmtPct)*H8314</f>
        <v/>
      </c>
      <c r="J8314">
        <f>IF(I8314/SponsorCost&gt;=RatchetTrigger,1,0)</f>
        <v/>
      </c>
      <c r="K8314">
        <f>IF(J8314=1,MgmtPctRatchet,MgmtPct)</f>
        <v/>
      </c>
      <c r="L8314">
        <f>K8314*H8314</f>
        <v/>
      </c>
      <c r="M8314">
        <f>EXP(-rf*C8314)*L8314</f>
        <v/>
      </c>
      <c r="N8314">
        <f>EXP(-rf*C8314)*E8314</f>
        <v/>
      </c>
    </row>
    <row r="8315">
      <c r="A8315" t="n">
        <v>8307</v>
      </c>
      <c r="B8315">
        <f>RAND()</f>
        <v/>
      </c>
      <c r="C8315">
        <f>IF(B8315&lt;P_3,3,IF(B8315&lt;P_3+P_4,4,5))</f>
        <v/>
      </c>
      <c r="D8315">
        <f>NORM.S.INV(RAND())</f>
        <v/>
      </c>
      <c r="E8315">
        <f>V0*EXP((rf-q_leak-0.5*sigma^2)*C8315+sigma*SQRT(C8315)*D8315)</f>
        <v/>
      </c>
      <c r="F8315">
        <f>SHL_face*(1+SHL_rate)^C8315</f>
        <v/>
      </c>
      <c r="G8315">
        <f>Pref_face*(1+Pref_rate)^C8315</f>
        <v/>
      </c>
      <c r="H8315">
        <f>MAX(E8315-F8315-G8315,0)</f>
        <v/>
      </c>
      <c r="I8315">
        <f>MIN(E8315,F8315+G8315)+(1-MgmtPct)*H8315</f>
        <v/>
      </c>
      <c r="J8315">
        <f>IF(I8315/SponsorCost&gt;=RatchetTrigger,1,0)</f>
        <v/>
      </c>
      <c r="K8315">
        <f>IF(J8315=1,MgmtPctRatchet,MgmtPct)</f>
        <v/>
      </c>
      <c r="L8315">
        <f>K8315*H8315</f>
        <v/>
      </c>
      <c r="M8315">
        <f>EXP(-rf*C8315)*L8315</f>
        <v/>
      </c>
      <c r="N8315">
        <f>EXP(-rf*C8315)*E8315</f>
        <v/>
      </c>
    </row>
    <row r="8316">
      <c r="A8316" t="n">
        <v>8308</v>
      </c>
      <c r="B8316">
        <f>RAND()</f>
        <v/>
      </c>
      <c r="C8316">
        <f>IF(B8316&lt;P_3,3,IF(B8316&lt;P_3+P_4,4,5))</f>
        <v/>
      </c>
      <c r="D8316">
        <f>NORM.S.INV(RAND())</f>
        <v/>
      </c>
      <c r="E8316">
        <f>V0*EXP((rf-q_leak-0.5*sigma^2)*C8316+sigma*SQRT(C8316)*D8316)</f>
        <v/>
      </c>
      <c r="F8316">
        <f>SHL_face*(1+SHL_rate)^C8316</f>
        <v/>
      </c>
      <c r="G8316">
        <f>Pref_face*(1+Pref_rate)^C8316</f>
        <v/>
      </c>
      <c r="H8316">
        <f>MAX(E8316-F8316-G8316,0)</f>
        <v/>
      </c>
      <c r="I8316">
        <f>MIN(E8316,F8316+G8316)+(1-MgmtPct)*H8316</f>
        <v/>
      </c>
      <c r="J8316">
        <f>IF(I8316/SponsorCost&gt;=RatchetTrigger,1,0)</f>
        <v/>
      </c>
      <c r="K8316">
        <f>IF(J8316=1,MgmtPctRatchet,MgmtPct)</f>
        <v/>
      </c>
      <c r="L8316">
        <f>K8316*H8316</f>
        <v/>
      </c>
      <c r="M8316">
        <f>EXP(-rf*C8316)*L8316</f>
        <v/>
      </c>
      <c r="N8316">
        <f>EXP(-rf*C8316)*E8316</f>
        <v/>
      </c>
    </row>
    <row r="8317">
      <c r="A8317" t="n">
        <v>8309</v>
      </c>
      <c r="B8317">
        <f>RAND()</f>
        <v/>
      </c>
      <c r="C8317">
        <f>IF(B8317&lt;P_3,3,IF(B8317&lt;P_3+P_4,4,5))</f>
        <v/>
      </c>
      <c r="D8317">
        <f>NORM.S.INV(RAND())</f>
        <v/>
      </c>
      <c r="E8317">
        <f>V0*EXP((rf-q_leak-0.5*sigma^2)*C8317+sigma*SQRT(C8317)*D8317)</f>
        <v/>
      </c>
      <c r="F8317">
        <f>SHL_face*(1+SHL_rate)^C8317</f>
        <v/>
      </c>
      <c r="G8317">
        <f>Pref_face*(1+Pref_rate)^C8317</f>
        <v/>
      </c>
      <c r="H8317">
        <f>MAX(E8317-F8317-G8317,0)</f>
        <v/>
      </c>
      <c r="I8317">
        <f>MIN(E8317,F8317+G8317)+(1-MgmtPct)*H8317</f>
        <v/>
      </c>
      <c r="J8317">
        <f>IF(I8317/SponsorCost&gt;=RatchetTrigger,1,0)</f>
        <v/>
      </c>
      <c r="K8317">
        <f>IF(J8317=1,MgmtPctRatchet,MgmtPct)</f>
        <v/>
      </c>
      <c r="L8317">
        <f>K8317*H8317</f>
        <v/>
      </c>
      <c r="M8317">
        <f>EXP(-rf*C8317)*L8317</f>
        <v/>
      </c>
      <c r="N8317">
        <f>EXP(-rf*C8317)*E8317</f>
        <v/>
      </c>
    </row>
    <row r="8318">
      <c r="A8318" t="n">
        <v>8310</v>
      </c>
      <c r="B8318">
        <f>RAND()</f>
        <v/>
      </c>
      <c r="C8318">
        <f>IF(B8318&lt;P_3,3,IF(B8318&lt;P_3+P_4,4,5))</f>
        <v/>
      </c>
      <c r="D8318">
        <f>NORM.S.INV(RAND())</f>
        <v/>
      </c>
      <c r="E8318">
        <f>V0*EXP((rf-q_leak-0.5*sigma^2)*C8318+sigma*SQRT(C8318)*D8318)</f>
        <v/>
      </c>
      <c r="F8318">
        <f>SHL_face*(1+SHL_rate)^C8318</f>
        <v/>
      </c>
      <c r="G8318">
        <f>Pref_face*(1+Pref_rate)^C8318</f>
        <v/>
      </c>
      <c r="H8318">
        <f>MAX(E8318-F8318-G8318,0)</f>
        <v/>
      </c>
      <c r="I8318">
        <f>MIN(E8318,F8318+G8318)+(1-MgmtPct)*H8318</f>
        <v/>
      </c>
      <c r="J8318">
        <f>IF(I8318/SponsorCost&gt;=RatchetTrigger,1,0)</f>
        <v/>
      </c>
      <c r="K8318">
        <f>IF(J8318=1,MgmtPctRatchet,MgmtPct)</f>
        <v/>
      </c>
      <c r="L8318">
        <f>K8318*H8318</f>
        <v/>
      </c>
      <c r="M8318">
        <f>EXP(-rf*C8318)*L8318</f>
        <v/>
      </c>
      <c r="N8318">
        <f>EXP(-rf*C8318)*E8318</f>
        <v/>
      </c>
    </row>
    <row r="8319">
      <c r="A8319" t="n">
        <v>8311</v>
      </c>
      <c r="B8319">
        <f>RAND()</f>
        <v/>
      </c>
      <c r="C8319">
        <f>IF(B8319&lt;P_3,3,IF(B8319&lt;P_3+P_4,4,5))</f>
        <v/>
      </c>
      <c r="D8319">
        <f>NORM.S.INV(RAND())</f>
        <v/>
      </c>
      <c r="E8319">
        <f>V0*EXP((rf-q_leak-0.5*sigma^2)*C8319+sigma*SQRT(C8319)*D8319)</f>
        <v/>
      </c>
      <c r="F8319">
        <f>SHL_face*(1+SHL_rate)^C8319</f>
        <v/>
      </c>
      <c r="G8319">
        <f>Pref_face*(1+Pref_rate)^C8319</f>
        <v/>
      </c>
      <c r="H8319">
        <f>MAX(E8319-F8319-G8319,0)</f>
        <v/>
      </c>
      <c r="I8319">
        <f>MIN(E8319,F8319+G8319)+(1-MgmtPct)*H8319</f>
        <v/>
      </c>
      <c r="J8319">
        <f>IF(I8319/SponsorCost&gt;=RatchetTrigger,1,0)</f>
        <v/>
      </c>
      <c r="K8319">
        <f>IF(J8319=1,MgmtPctRatchet,MgmtPct)</f>
        <v/>
      </c>
      <c r="L8319">
        <f>K8319*H8319</f>
        <v/>
      </c>
      <c r="M8319">
        <f>EXP(-rf*C8319)*L8319</f>
        <v/>
      </c>
      <c r="N8319">
        <f>EXP(-rf*C8319)*E8319</f>
        <v/>
      </c>
    </row>
    <row r="8320">
      <c r="A8320" t="n">
        <v>8312</v>
      </c>
      <c r="B8320">
        <f>RAND()</f>
        <v/>
      </c>
      <c r="C8320">
        <f>IF(B8320&lt;P_3,3,IF(B8320&lt;P_3+P_4,4,5))</f>
        <v/>
      </c>
      <c r="D8320">
        <f>NORM.S.INV(RAND())</f>
        <v/>
      </c>
      <c r="E8320">
        <f>V0*EXP((rf-q_leak-0.5*sigma^2)*C8320+sigma*SQRT(C8320)*D8320)</f>
        <v/>
      </c>
      <c r="F8320">
        <f>SHL_face*(1+SHL_rate)^C8320</f>
        <v/>
      </c>
      <c r="G8320">
        <f>Pref_face*(1+Pref_rate)^C8320</f>
        <v/>
      </c>
      <c r="H8320">
        <f>MAX(E8320-F8320-G8320,0)</f>
        <v/>
      </c>
      <c r="I8320">
        <f>MIN(E8320,F8320+G8320)+(1-MgmtPct)*H8320</f>
        <v/>
      </c>
      <c r="J8320">
        <f>IF(I8320/SponsorCost&gt;=RatchetTrigger,1,0)</f>
        <v/>
      </c>
      <c r="K8320">
        <f>IF(J8320=1,MgmtPctRatchet,MgmtPct)</f>
        <v/>
      </c>
      <c r="L8320">
        <f>K8320*H8320</f>
        <v/>
      </c>
      <c r="M8320">
        <f>EXP(-rf*C8320)*L8320</f>
        <v/>
      </c>
      <c r="N8320">
        <f>EXP(-rf*C8320)*E8320</f>
        <v/>
      </c>
    </row>
    <row r="8321">
      <c r="A8321" t="n">
        <v>8313</v>
      </c>
      <c r="B8321">
        <f>RAND()</f>
        <v/>
      </c>
      <c r="C8321">
        <f>IF(B8321&lt;P_3,3,IF(B8321&lt;P_3+P_4,4,5))</f>
        <v/>
      </c>
      <c r="D8321">
        <f>NORM.S.INV(RAND())</f>
        <v/>
      </c>
      <c r="E8321">
        <f>V0*EXP((rf-q_leak-0.5*sigma^2)*C8321+sigma*SQRT(C8321)*D8321)</f>
        <v/>
      </c>
      <c r="F8321">
        <f>SHL_face*(1+SHL_rate)^C8321</f>
        <v/>
      </c>
      <c r="G8321">
        <f>Pref_face*(1+Pref_rate)^C8321</f>
        <v/>
      </c>
      <c r="H8321">
        <f>MAX(E8321-F8321-G8321,0)</f>
        <v/>
      </c>
      <c r="I8321">
        <f>MIN(E8321,F8321+G8321)+(1-MgmtPct)*H8321</f>
        <v/>
      </c>
      <c r="J8321">
        <f>IF(I8321/SponsorCost&gt;=RatchetTrigger,1,0)</f>
        <v/>
      </c>
      <c r="K8321">
        <f>IF(J8321=1,MgmtPctRatchet,MgmtPct)</f>
        <v/>
      </c>
      <c r="L8321">
        <f>K8321*H8321</f>
        <v/>
      </c>
      <c r="M8321">
        <f>EXP(-rf*C8321)*L8321</f>
        <v/>
      </c>
      <c r="N8321">
        <f>EXP(-rf*C8321)*E8321</f>
        <v/>
      </c>
    </row>
    <row r="8322">
      <c r="A8322" t="n">
        <v>8314</v>
      </c>
      <c r="B8322">
        <f>RAND()</f>
        <v/>
      </c>
      <c r="C8322">
        <f>IF(B8322&lt;P_3,3,IF(B8322&lt;P_3+P_4,4,5))</f>
        <v/>
      </c>
      <c r="D8322">
        <f>NORM.S.INV(RAND())</f>
        <v/>
      </c>
      <c r="E8322">
        <f>V0*EXP((rf-q_leak-0.5*sigma^2)*C8322+sigma*SQRT(C8322)*D8322)</f>
        <v/>
      </c>
      <c r="F8322">
        <f>SHL_face*(1+SHL_rate)^C8322</f>
        <v/>
      </c>
      <c r="G8322">
        <f>Pref_face*(1+Pref_rate)^C8322</f>
        <v/>
      </c>
      <c r="H8322">
        <f>MAX(E8322-F8322-G8322,0)</f>
        <v/>
      </c>
      <c r="I8322">
        <f>MIN(E8322,F8322+G8322)+(1-MgmtPct)*H8322</f>
        <v/>
      </c>
      <c r="J8322">
        <f>IF(I8322/SponsorCost&gt;=RatchetTrigger,1,0)</f>
        <v/>
      </c>
      <c r="K8322">
        <f>IF(J8322=1,MgmtPctRatchet,MgmtPct)</f>
        <v/>
      </c>
      <c r="L8322">
        <f>K8322*H8322</f>
        <v/>
      </c>
      <c r="M8322">
        <f>EXP(-rf*C8322)*L8322</f>
        <v/>
      </c>
      <c r="N8322">
        <f>EXP(-rf*C8322)*E8322</f>
        <v/>
      </c>
    </row>
    <row r="8323">
      <c r="A8323" t="n">
        <v>8315</v>
      </c>
      <c r="B8323">
        <f>RAND()</f>
        <v/>
      </c>
      <c r="C8323">
        <f>IF(B8323&lt;P_3,3,IF(B8323&lt;P_3+P_4,4,5))</f>
        <v/>
      </c>
      <c r="D8323">
        <f>NORM.S.INV(RAND())</f>
        <v/>
      </c>
      <c r="E8323">
        <f>V0*EXP((rf-q_leak-0.5*sigma^2)*C8323+sigma*SQRT(C8323)*D8323)</f>
        <v/>
      </c>
      <c r="F8323">
        <f>SHL_face*(1+SHL_rate)^C8323</f>
        <v/>
      </c>
      <c r="G8323">
        <f>Pref_face*(1+Pref_rate)^C8323</f>
        <v/>
      </c>
      <c r="H8323">
        <f>MAX(E8323-F8323-G8323,0)</f>
        <v/>
      </c>
      <c r="I8323">
        <f>MIN(E8323,F8323+G8323)+(1-MgmtPct)*H8323</f>
        <v/>
      </c>
      <c r="J8323">
        <f>IF(I8323/SponsorCost&gt;=RatchetTrigger,1,0)</f>
        <v/>
      </c>
      <c r="K8323">
        <f>IF(J8323=1,MgmtPctRatchet,MgmtPct)</f>
        <v/>
      </c>
      <c r="L8323">
        <f>K8323*H8323</f>
        <v/>
      </c>
      <c r="M8323">
        <f>EXP(-rf*C8323)*L8323</f>
        <v/>
      </c>
      <c r="N8323">
        <f>EXP(-rf*C8323)*E8323</f>
        <v/>
      </c>
    </row>
    <row r="8324">
      <c r="A8324" t="n">
        <v>8316</v>
      </c>
      <c r="B8324">
        <f>RAND()</f>
        <v/>
      </c>
      <c r="C8324">
        <f>IF(B8324&lt;P_3,3,IF(B8324&lt;P_3+P_4,4,5))</f>
        <v/>
      </c>
      <c r="D8324">
        <f>NORM.S.INV(RAND())</f>
        <v/>
      </c>
      <c r="E8324">
        <f>V0*EXP((rf-q_leak-0.5*sigma^2)*C8324+sigma*SQRT(C8324)*D8324)</f>
        <v/>
      </c>
      <c r="F8324">
        <f>SHL_face*(1+SHL_rate)^C8324</f>
        <v/>
      </c>
      <c r="G8324">
        <f>Pref_face*(1+Pref_rate)^C8324</f>
        <v/>
      </c>
      <c r="H8324">
        <f>MAX(E8324-F8324-G8324,0)</f>
        <v/>
      </c>
      <c r="I8324">
        <f>MIN(E8324,F8324+G8324)+(1-MgmtPct)*H8324</f>
        <v/>
      </c>
      <c r="J8324">
        <f>IF(I8324/SponsorCost&gt;=RatchetTrigger,1,0)</f>
        <v/>
      </c>
      <c r="K8324">
        <f>IF(J8324=1,MgmtPctRatchet,MgmtPct)</f>
        <v/>
      </c>
      <c r="L8324">
        <f>K8324*H8324</f>
        <v/>
      </c>
      <c r="M8324">
        <f>EXP(-rf*C8324)*L8324</f>
        <v/>
      </c>
      <c r="N8324">
        <f>EXP(-rf*C8324)*E8324</f>
        <v/>
      </c>
    </row>
    <row r="8325">
      <c r="A8325" t="n">
        <v>8317</v>
      </c>
      <c r="B8325">
        <f>RAND()</f>
        <v/>
      </c>
      <c r="C8325">
        <f>IF(B8325&lt;P_3,3,IF(B8325&lt;P_3+P_4,4,5))</f>
        <v/>
      </c>
      <c r="D8325">
        <f>NORM.S.INV(RAND())</f>
        <v/>
      </c>
      <c r="E8325">
        <f>V0*EXP((rf-q_leak-0.5*sigma^2)*C8325+sigma*SQRT(C8325)*D8325)</f>
        <v/>
      </c>
      <c r="F8325">
        <f>SHL_face*(1+SHL_rate)^C8325</f>
        <v/>
      </c>
      <c r="G8325">
        <f>Pref_face*(1+Pref_rate)^C8325</f>
        <v/>
      </c>
      <c r="H8325">
        <f>MAX(E8325-F8325-G8325,0)</f>
        <v/>
      </c>
      <c r="I8325">
        <f>MIN(E8325,F8325+G8325)+(1-MgmtPct)*H8325</f>
        <v/>
      </c>
      <c r="J8325">
        <f>IF(I8325/SponsorCost&gt;=RatchetTrigger,1,0)</f>
        <v/>
      </c>
      <c r="K8325">
        <f>IF(J8325=1,MgmtPctRatchet,MgmtPct)</f>
        <v/>
      </c>
      <c r="L8325">
        <f>K8325*H8325</f>
        <v/>
      </c>
      <c r="M8325">
        <f>EXP(-rf*C8325)*L8325</f>
        <v/>
      </c>
      <c r="N8325">
        <f>EXP(-rf*C8325)*E8325</f>
        <v/>
      </c>
    </row>
    <row r="8326">
      <c r="A8326" t="n">
        <v>8318</v>
      </c>
      <c r="B8326">
        <f>RAND()</f>
        <v/>
      </c>
      <c r="C8326">
        <f>IF(B8326&lt;P_3,3,IF(B8326&lt;P_3+P_4,4,5))</f>
        <v/>
      </c>
      <c r="D8326">
        <f>NORM.S.INV(RAND())</f>
        <v/>
      </c>
      <c r="E8326">
        <f>V0*EXP((rf-q_leak-0.5*sigma^2)*C8326+sigma*SQRT(C8326)*D8326)</f>
        <v/>
      </c>
      <c r="F8326">
        <f>SHL_face*(1+SHL_rate)^C8326</f>
        <v/>
      </c>
      <c r="G8326">
        <f>Pref_face*(1+Pref_rate)^C8326</f>
        <v/>
      </c>
      <c r="H8326">
        <f>MAX(E8326-F8326-G8326,0)</f>
        <v/>
      </c>
      <c r="I8326">
        <f>MIN(E8326,F8326+G8326)+(1-MgmtPct)*H8326</f>
        <v/>
      </c>
      <c r="J8326">
        <f>IF(I8326/SponsorCost&gt;=RatchetTrigger,1,0)</f>
        <v/>
      </c>
      <c r="K8326">
        <f>IF(J8326=1,MgmtPctRatchet,MgmtPct)</f>
        <v/>
      </c>
      <c r="L8326">
        <f>K8326*H8326</f>
        <v/>
      </c>
      <c r="M8326">
        <f>EXP(-rf*C8326)*L8326</f>
        <v/>
      </c>
      <c r="N8326">
        <f>EXP(-rf*C8326)*E8326</f>
        <v/>
      </c>
    </row>
    <row r="8327">
      <c r="A8327" t="n">
        <v>8319</v>
      </c>
      <c r="B8327">
        <f>RAND()</f>
        <v/>
      </c>
      <c r="C8327">
        <f>IF(B8327&lt;P_3,3,IF(B8327&lt;P_3+P_4,4,5))</f>
        <v/>
      </c>
      <c r="D8327">
        <f>NORM.S.INV(RAND())</f>
        <v/>
      </c>
      <c r="E8327">
        <f>V0*EXP((rf-q_leak-0.5*sigma^2)*C8327+sigma*SQRT(C8327)*D8327)</f>
        <v/>
      </c>
      <c r="F8327">
        <f>SHL_face*(1+SHL_rate)^C8327</f>
        <v/>
      </c>
      <c r="G8327">
        <f>Pref_face*(1+Pref_rate)^C8327</f>
        <v/>
      </c>
      <c r="H8327">
        <f>MAX(E8327-F8327-G8327,0)</f>
        <v/>
      </c>
      <c r="I8327">
        <f>MIN(E8327,F8327+G8327)+(1-MgmtPct)*H8327</f>
        <v/>
      </c>
      <c r="J8327">
        <f>IF(I8327/SponsorCost&gt;=RatchetTrigger,1,0)</f>
        <v/>
      </c>
      <c r="K8327">
        <f>IF(J8327=1,MgmtPctRatchet,MgmtPct)</f>
        <v/>
      </c>
      <c r="L8327">
        <f>K8327*H8327</f>
        <v/>
      </c>
      <c r="M8327">
        <f>EXP(-rf*C8327)*L8327</f>
        <v/>
      </c>
      <c r="N8327">
        <f>EXP(-rf*C8327)*E8327</f>
        <v/>
      </c>
    </row>
    <row r="8328">
      <c r="A8328" t="n">
        <v>8320</v>
      </c>
      <c r="B8328">
        <f>RAND()</f>
        <v/>
      </c>
      <c r="C8328">
        <f>IF(B8328&lt;P_3,3,IF(B8328&lt;P_3+P_4,4,5))</f>
        <v/>
      </c>
      <c r="D8328">
        <f>NORM.S.INV(RAND())</f>
        <v/>
      </c>
      <c r="E8328">
        <f>V0*EXP((rf-q_leak-0.5*sigma^2)*C8328+sigma*SQRT(C8328)*D8328)</f>
        <v/>
      </c>
      <c r="F8328">
        <f>SHL_face*(1+SHL_rate)^C8328</f>
        <v/>
      </c>
      <c r="G8328">
        <f>Pref_face*(1+Pref_rate)^C8328</f>
        <v/>
      </c>
      <c r="H8328">
        <f>MAX(E8328-F8328-G8328,0)</f>
        <v/>
      </c>
      <c r="I8328">
        <f>MIN(E8328,F8328+G8328)+(1-MgmtPct)*H8328</f>
        <v/>
      </c>
      <c r="J8328">
        <f>IF(I8328/SponsorCost&gt;=RatchetTrigger,1,0)</f>
        <v/>
      </c>
      <c r="K8328">
        <f>IF(J8328=1,MgmtPctRatchet,MgmtPct)</f>
        <v/>
      </c>
      <c r="L8328">
        <f>K8328*H8328</f>
        <v/>
      </c>
      <c r="M8328">
        <f>EXP(-rf*C8328)*L8328</f>
        <v/>
      </c>
      <c r="N8328">
        <f>EXP(-rf*C8328)*E8328</f>
        <v/>
      </c>
    </row>
    <row r="8329">
      <c r="A8329" t="n">
        <v>8321</v>
      </c>
      <c r="B8329">
        <f>RAND()</f>
        <v/>
      </c>
      <c r="C8329">
        <f>IF(B8329&lt;P_3,3,IF(B8329&lt;P_3+P_4,4,5))</f>
        <v/>
      </c>
      <c r="D8329">
        <f>NORM.S.INV(RAND())</f>
        <v/>
      </c>
      <c r="E8329">
        <f>V0*EXP((rf-q_leak-0.5*sigma^2)*C8329+sigma*SQRT(C8329)*D8329)</f>
        <v/>
      </c>
      <c r="F8329">
        <f>SHL_face*(1+SHL_rate)^C8329</f>
        <v/>
      </c>
      <c r="G8329">
        <f>Pref_face*(1+Pref_rate)^C8329</f>
        <v/>
      </c>
      <c r="H8329">
        <f>MAX(E8329-F8329-G8329,0)</f>
        <v/>
      </c>
      <c r="I8329">
        <f>MIN(E8329,F8329+G8329)+(1-MgmtPct)*H8329</f>
        <v/>
      </c>
      <c r="J8329">
        <f>IF(I8329/SponsorCost&gt;=RatchetTrigger,1,0)</f>
        <v/>
      </c>
      <c r="K8329">
        <f>IF(J8329=1,MgmtPctRatchet,MgmtPct)</f>
        <v/>
      </c>
      <c r="L8329">
        <f>K8329*H8329</f>
        <v/>
      </c>
      <c r="M8329">
        <f>EXP(-rf*C8329)*L8329</f>
        <v/>
      </c>
      <c r="N8329">
        <f>EXP(-rf*C8329)*E8329</f>
        <v/>
      </c>
    </row>
    <row r="8330">
      <c r="A8330" t="n">
        <v>8322</v>
      </c>
      <c r="B8330">
        <f>RAND()</f>
        <v/>
      </c>
      <c r="C8330">
        <f>IF(B8330&lt;P_3,3,IF(B8330&lt;P_3+P_4,4,5))</f>
        <v/>
      </c>
      <c r="D8330">
        <f>NORM.S.INV(RAND())</f>
        <v/>
      </c>
      <c r="E8330">
        <f>V0*EXP((rf-q_leak-0.5*sigma^2)*C8330+sigma*SQRT(C8330)*D8330)</f>
        <v/>
      </c>
      <c r="F8330">
        <f>SHL_face*(1+SHL_rate)^C8330</f>
        <v/>
      </c>
      <c r="G8330">
        <f>Pref_face*(1+Pref_rate)^C8330</f>
        <v/>
      </c>
      <c r="H8330">
        <f>MAX(E8330-F8330-G8330,0)</f>
        <v/>
      </c>
      <c r="I8330">
        <f>MIN(E8330,F8330+G8330)+(1-MgmtPct)*H8330</f>
        <v/>
      </c>
      <c r="J8330">
        <f>IF(I8330/SponsorCost&gt;=RatchetTrigger,1,0)</f>
        <v/>
      </c>
      <c r="K8330">
        <f>IF(J8330=1,MgmtPctRatchet,MgmtPct)</f>
        <v/>
      </c>
      <c r="L8330">
        <f>K8330*H8330</f>
        <v/>
      </c>
      <c r="M8330">
        <f>EXP(-rf*C8330)*L8330</f>
        <v/>
      </c>
      <c r="N8330">
        <f>EXP(-rf*C8330)*E8330</f>
        <v/>
      </c>
    </row>
    <row r="8331">
      <c r="A8331" t="n">
        <v>8323</v>
      </c>
      <c r="B8331">
        <f>RAND()</f>
        <v/>
      </c>
      <c r="C8331">
        <f>IF(B8331&lt;P_3,3,IF(B8331&lt;P_3+P_4,4,5))</f>
        <v/>
      </c>
      <c r="D8331">
        <f>NORM.S.INV(RAND())</f>
        <v/>
      </c>
      <c r="E8331">
        <f>V0*EXP((rf-q_leak-0.5*sigma^2)*C8331+sigma*SQRT(C8331)*D8331)</f>
        <v/>
      </c>
      <c r="F8331">
        <f>SHL_face*(1+SHL_rate)^C8331</f>
        <v/>
      </c>
      <c r="G8331">
        <f>Pref_face*(1+Pref_rate)^C8331</f>
        <v/>
      </c>
      <c r="H8331">
        <f>MAX(E8331-F8331-G8331,0)</f>
        <v/>
      </c>
      <c r="I8331">
        <f>MIN(E8331,F8331+G8331)+(1-MgmtPct)*H8331</f>
        <v/>
      </c>
      <c r="J8331">
        <f>IF(I8331/SponsorCost&gt;=RatchetTrigger,1,0)</f>
        <v/>
      </c>
      <c r="K8331">
        <f>IF(J8331=1,MgmtPctRatchet,MgmtPct)</f>
        <v/>
      </c>
      <c r="L8331">
        <f>K8331*H8331</f>
        <v/>
      </c>
      <c r="M8331">
        <f>EXP(-rf*C8331)*L8331</f>
        <v/>
      </c>
      <c r="N8331">
        <f>EXP(-rf*C8331)*E8331</f>
        <v/>
      </c>
    </row>
    <row r="8332">
      <c r="A8332" t="n">
        <v>8324</v>
      </c>
      <c r="B8332">
        <f>RAND()</f>
        <v/>
      </c>
      <c r="C8332">
        <f>IF(B8332&lt;P_3,3,IF(B8332&lt;P_3+P_4,4,5))</f>
        <v/>
      </c>
      <c r="D8332">
        <f>NORM.S.INV(RAND())</f>
        <v/>
      </c>
      <c r="E8332">
        <f>V0*EXP((rf-q_leak-0.5*sigma^2)*C8332+sigma*SQRT(C8332)*D8332)</f>
        <v/>
      </c>
      <c r="F8332">
        <f>SHL_face*(1+SHL_rate)^C8332</f>
        <v/>
      </c>
      <c r="G8332">
        <f>Pref_face*(1+Pref_rate)^C8332</f>
        <v/>
      </c>
      <c r="H8332">
        <f>MAX(E8332-F8332-G8332,0)</f>
        <v/>
      </c>
      <c r="I8332">
        <f>MIN(E8332,F8332+G8332)+(1-MgmtPct)*H8332</f>
        <v/>
      </c>
      <c r="J8332">
        <f>IF(I8332/SponsorCost&gt;=RatchetTrigger,1,0)</f>
        <v/>
      </c>
      <c r="K8332">
        <f>IF(J8332=1,MgmtPctRatchet,MgmtPct)</f>
        <v/>
      </c>
      <c r="L8332">
        <f>K8332*H8332</f>
        <v/>
      </c>
      <c r="M8332">
        <f>EXP(-rf*C8332)*L8332</f>
        <v/>
      </c>
      <c r="N8332">
        <f>EXP(-rf*C8332)*E8332</f>
        <v/>
      </c>
    </row>
    <row r="8333">
      <c r="A8333" t="n">
        <v>8325</v>
      </c>
      <c r="B8333">
        <f>RAND()</f>
        <v/>
      </c>
      <c r="C8333">
        <f>IF(B8333&lt;P_3,3,IF(B8333&lt;P_3+P_4,4,5))</f>
        <v/>
      </c>
      <c r="D8333">
        <f>NORM.S.INV(RAND())</f>
        <v/>
      </c>
      <c r="E8333">
        <f>V0*EXP((rf-q_leak-0.5*sigma^2)*C8333+sigma*SQRT(C8333)*D8333)</f>
        <v/>
      </c>
      <c r="F8333">
        <f>SHL_face*(1+SHL_rate)^C8333</f>
        <v/>
      </c>
      <c r="G8333">
        <f>Pref_face*(1+Pref_rate)^C8333</f>
        <v/>
      </c>
      <c r="H8333">
        <f>MAX(E8333-F8333-G8333,0)</f>
        <v/>
      </c>
      <c r="I8333">
        <f>MIN(E8333,F8333+G8333)+(1-MgmtPct)*H8333</f>
        <v/>
      </c>
      <c r="J8333">
        <f>IF(I8333/SponsorCost&gt;=RatchetTrigger,1,0)</f>
        <v/>
      </c>
      <c r="K8333">
        <f>IF(J8333=1,MgmtPctRatchet,MgmtPct)</f>
        <v/>
      </c>
      <c r="L8333">
        <f>K8333*H8333</f>
        <v/>
      </c>
      <c r="M8333">
        <f>EXP(-rf*C8333)*L8333</f>
        <v/>
      </c>
      <c r="N8333">
        <f>EXP(-rf*C8333)*E8333</f>
        <v/>
      </c>
    </row>
    <row r="8334">
      <c r="A8334" t="n">
        <v>8326</v>
      </c>
      <c r="B8334">
        <f>RAND()</f>
        <v/>
      </c>
      <c r="C8334">
        <f>IF(B8334&lt;P_3,3,IF(B8334&lt;P_3+P_4,4,5))</f>
        <v/>
      </c>
      <c r="D8334">
        <f>NORM.S.INV(RAND())</f>
        <v/>
      </c>
      <c r="E8334">
        <f>V0*EXP((rf-q_leak-0.5*sigma^2)*C8334+sigma*SQRT(C8334)*D8334)</f>
        <v/>
      </c>
      <c r="F8334">
        <f>SHL_face*(1+SHL_rate)^C8334</f>
        <v/>
      </c>
      <c r="G8334">
        <f>Pref_face*(1+Pref_rate)^C8334</f>
        <v/>
      </c>
      <c r="H8334">
        <f>MAX(E8334-F8334-G8334,0)</f>
        <v/>
      </c>
      <c r="I8334">
        <f>MIN(E8334,F8334+G8334)+(1-MgmtPct)*H8334</f>
        <v/>
      </c>
      <c r="J8334">
        <f>IF(I8334/SponsorCost&gt;=RatchetTrigger,1,0)</f>
        <v/>
      </c>
      <c r="K8334">
        <f>IF(J8334=1,MgmtPctRatchet,MgmtPct)</f>
        <v/>
      </c>
      <c r="L8334">
        <f>K8334*H8334</f>
        <v/>
      </c>
      <c r="M8334">
        <f>EXP(-rf*C8334)*L8334</f>
        <v/>
      </c>
      <c r="N8334">
        <f>EXP(-rf*C8334)*E8334</f>
        <v/>
      </c>
    </row>
    <row r="8335">
      <c r="A8335" t="n">
        <v>8327</v>
      </c>
      <c r="B8335">
        <f>RAND()</f>
        <v/>
      </c>
      <c r="C8335">
        <f>IF(B8335&lt;P_3,3,IF(B8335&lt;P_3+P_4,4,5))</f>
        <v/>
      </c>
      <c r="D8335">
        <f>NORM.S.INV(RAND())</f>
        <v/>
      </c>
      <c r="E8335">
        <f>V0*EXP((rf-q_leak-0.5*sigma^2)*C8335+sigma*SQRT(C8335)*D8335)</f>
        <v/>
      </c>
      <c r="F8335">
        <f>SHL_face*(1+SHL_rate)^C8335</f>
        <v/>
      </c>
      <c r="G8335">
        <f>Pref_face*(1+Pref_rate)^C8335</f>
        <v/>
      </c>
      <c r="H8335">
        <f>MAX(E8335-F8335-G8335,0)</f>
        <v/>
      </c>
      <c r="I8335">
        <f>MIN(E8335,F8335+G8335)+(1-MgmtPct)*H8335</f>
        <v/>
      </c>
      <c r="J8335">
        <f>IF(I8335/SponsorCost&gt;=RatchetTrigger,1,0)</f>
        <v/>
      </c>
      <c r="K8335">
        <f>IF(J8335=1,MgmtPctRatchet,MgmtPct)</f>
        <v/>
      </c>
      <c r="L8335">
        <f>K8335*H8335</f>
        <v/>
      </c>
      <c r="M8335">
        <f>EXP(-rf*C8335)*L8335</f>
        <v/>
      </c>
      <c r="N8335">
        <f>EXP(-rf*C8335)*E8335</f>
        <v/>
      </c>
    </row>
    <row r="8336">
      <c r="A8336" t="n">
        <v>8328</v>
      </c>
      <c r="B8336">
        <f>RAND()</f>
        <v/>
      </c>
      <c r="C8336">
        <f>IF(B8336&lt;P_3,3,IF(B8336&lt;P_3+P_4,4,5))</f>
        <v/>
      </c>
      <c r="D8336">
        <f>NORM.S.INV(RAND())</f>
        <v/>
      </c>
      <c r="E8336">
        <f>V0*EXP((rf-q_leak-0.5*sigma^2)*C8336+sigma*SQRT(C8336)*D8336)</f>
        <v/>
      </c>
      <c r="F8336">
        <f>SHL_face*(1+SHL_rate)^C8336</f>
        <v/>
      </c>
      <c r="G8336">
        <f>Pref_face*(1+Pref_rate)^C8336</f>
        <v/>
      </c>
      <c r="H8336">
        <f>MAX(E8336-F8336-G8336,0)</f>
        <v/>
      </c>
      <c r="I8336">
        <f>MIN(E8336,F8336+G8336)+(1-MgmtPct)*H8336</f>
        <v/>
      </c>
      <c r="J8336">
        <f>IF(I8336/SponsorCost&gt;=RatchetTrigger,1,0)</f>
        <v/>
      </c>
      <c r="K8336">
        <f>IF(J8336=1,MgmtPctRatchet,MgmtPct)</f>
        <v/>
      </c>
      <c r="L8336">
        <f>K8336*H8336</f>
        <v/>
      </c>
      <c r="M8336">
        <f>EXP(-rf*C8336)*L8336</f>
        <v/>
      </c>
      <c r="N8336">
        <f>EXP(-rf*C8336)*E8336</f>
        <v/>
      </c>
    </row>
    <row r="8337">
      <c r="A8337" t="n">
        <v>8329</v>
      </c>
      <c r="B8337">
        <f>RAND()</f>
        <v/>
      </c>
      <c r="C8337">
        <f>IF(B8337&lt;P_3,3,IF(B8337&lt;P_3+P_4,4,5))</f>
        <v/>
      </c>
      <c r="D8337">
        <f>NORM.S.INV(RAND())</f>
        <v/>
      </c>
      <c r="E8337">
        <f>V0*EXP((rf-q_leak-0.5*sigma^2)*C8337+sigma*SQRT(C8337)*D8337)</f>
        <v/>
      </c>
      <c r="F8337">
        <f>SHL_face*(1+SHL_rate)^C8337</f>
        <v/>
      </c>
      <c r="G8337">
        <f>Pref_face*(1+Pref_rate)^C8337</f>
        <v/>
      </c>
      <c r="H8337">
        <f>MAX(E8337-F8337-G8337,0)</f>
        <v/>
      </c>
      <c r="I8337">
        <f>MIN(E8337,F8337+G8337)+(1-MgmtPct)*H8337</f>
        <v/>
      </c>
      <c r="J8337">
        <f>IF(I8337/SponsorCost&gt;=RatchetTrigger,1,0)</f>
        <v/>
      </c>
      <c r="K8337">
        <f>IF(J8337=1,MgmtPctRatchet,MgmtPct)</f>
        <v/>
      </c>
      <c r="L8337">
        <f>K8337*H8337</f>
        <v/>
      </c>
      <c r="M8337">
        <f>EXP(-rf*C8337)*L8337</f>
        <v/>
      </c>
      <c r="N8337">
        <f>EXP(-rf*C8337)*E8337</f>
        <v/>
      </c>
    </row>
    <row r="8338">
      <c r="A8338" t="n">
        <v>8330</v>
      </c>
      <c r="B8338">
        <f>RAND()</f>
        <v/>
      </c>
      <c r="C8338">
        <f>IF(B8338&lt;P_3,3,IF(B8338&lt;P_3+P_4,4,5))</f>
        <v/>
      </c>
      <c r="D8338">
        <f>NORM.S.INV(RAND())</f>
        <v/>
      </c>
      <c r="E8338">
        <f>V0*EXP((rf-q_leak-0.5*sigma^2)*C8338+sigma*SQRT(C8338)*D8338)</f>
        <v/>
      </c>
      <c r="F8338">
        <f>SHL_face*(1+SHL_rate)^C8338</f>
        <v/>
      </c>
      <c r="G8338">
        <f>Pref_face*(1+Pref_rate)^C8338</f>
        <v/>
      </c>
      <c r="H8338">
        <f>MAX(E8338-F8338-G8338,0)</f>
        <v/>
      </c>
      <c r="I8338">
        <f>MIN(E8338,F8338+G8338)+(1-MgmtPct)*H8338</f>
        <v/>
      </c>
      <c r="J8338">
        <f>IF(I8338/SponsorCost&gt;=RatchetTrigger,1,0)</f>
        <v/>
      </c>
      <c r="K8338">
        <f>IF(J8338=1,MgmtPctRatchet,MgmtPct)</f>
        <v/>
      </c>
      <c r="L8338">
        <f>K8338*H8338</f>
        <v/>
      </c>
      <c r="M8338">
        <f>EXP(-rf*C8338)*L8338</f>
        <v/>
      </c>
      <c r="N8338">
        <f>EXP(-rf*C8338)*E8338</f>
        <v/>
      </c>
    </row>
    <row r="8339">
      <c r="A8339" t="n">
        <v>8331</v>
      </c>
      <c r="B8339">
        <f>RAND()</f>
        <v/>
      </c>
      <c r="C8339">
        <f>IF(B8339&lt;P_3,3,IF(B8339&lt;P_3+P_4,4,5))</f>
        <v/>
      </c>
      <c r="D8339">
        <f>NORM.S.INV(RAND())</f>
        <v/>
      </c>
      <c r="E8339">
        <f>V0*EXP((rf-q_leak-0.5*sigma^2)*C8339+sigma*SQRT(C8339)*D8339)</f>
        <v/>
      </c>
      <c r="F8339">
        <f>SHL_face*(1+SHL_rate)^C8339</f>
        <v/>
      </c>
      <c r="G8339">
        <f>Pref_face*(1+Pref_rate)^C8339</f>
        <v/>
      </c>
      <c r="H8339">
        <f>MAX(E8339-F8339-G8339,0)</f>
        <v/>
      </c>
      <c r="I8339">
        <f>MIN(E8339,F8339+G8339)+(1-MgmtPct)*H8339</f>
        <v/>
      </c>
      <c r="J8339">
        <f>IF(I8339/SponsorCost&gt;=RatchetTrigger,1,0)</f>
        <v/>
      </c>
      <c r="K8339">
        <f>IF(J8339=1,MgmtPctRatchet,MgmtPct)</f>
        <v/>
      </c>
      <c r="L8339">
        <f>K8339*H8339</f>
        <v/>
      </c>
      <c r="M8339">
        <f>EXP(-rf*C8339)*L8339</f>
        <v/>
      </c>
      <c r="N8339">
        <f>EXP(-rf*C8339)*E8339</f>
        <v/>
      </c>
    </row>
    <row r="8340">
      <c r="A8340" t="n">
        <v>8332</v>
      </c>
      <c r="B8340">
        <f>RAND()</f>
        <v/>
      </c>
      <c r="C8340">
        <f>IF(B8340&lt;P_3,3,IF(B8340&lt;P_3+P_4,4,5))</f>
        <v/>
      </c>
      <c r="D8340">
        <f>NORM.S.INV(RAND())</f>
        <v/>
      </c>
      <c r="E8340">
        <f>V0*EXP((rf-q_leak-0.5*sigma^2)*C8340+sigma*SQRT(C8340)*D8340)</f>
        <v/>
      </c>
      <c r="F8340">
        <f>SHL_face*(1+SHL_rate)^C8340</f>
        <v/>
      </c>
      <c r="G8340">
        <f>Pref_face*(1+Pref_rate)^C8340</f>
        <v/>
      </c>
      <c r="H8340">
        <f>MAX(E8340-F8340-G8340,0)</f>
        <v/>
      </c>
      <c r="I8340">
        <f>MIN(E8340,F8340+G8340)+(1-MgmtPct)*H8340</f>
        <v/>
      </c>
      <c r="J8340">
        <f>IF(I8340/SponsorCost&gt;=RatchetTrigger,1,0)</f>
        <v/>
      </c>
      <c r="K8340">
        <f>IF(J8340=1,MgmtPctRatchet,MgmtPct)</f>
        <v/>
      </c>
      <c r="L8340">
        <f>K8340*H8340</f>
        <v/>
      </c>
      <c r="M8340">
        <f>EXP(-rf*C8340)*L8340</f>
        <v/>
      </c>
      <c r="N8340">
        <f>EXP(-rf*C8340)*E8340</f>
        <v/>
      </c>
    </row>
    <row r="8341">
      <c r="A8341" t="n">
        <v>8333</v>
      </c>
      <c r="B8341">
        <f>RAND()</f>
        <v/>
      </c>
      <c r="C8341">
        <f>IF(B8341&lt;P_3,3,IF(B8341&lt;P_3+P_4,4,5))</f>
        <v/>
      </c>
      <c r="D8341">
        <f>NORM.S.INV(RAND())</f>
        <v/>
      </c>
      <c r="E8341">
        <f>V0*EXP((rf-q_leak-0.5*sigma^2)*C8341+sigma*SQRT(C8341)*D8341)</f>
        <v/>
      </c>
      <c r="F8341">
        <f>SHL_face*(1+SHL_rate)^C8341</f>
        <v/>
      </c>
      <c r="G8341">
        <f>Pref_face*(1+Pref_rate)^C8341</f>
        <v/>
      </c>
      <c r="H8341">
        <f>MAX(E8341-F8341-G8341,0)</f>
        <v/>
      </c>
      <c r="I8341">
        <f>MIN(E8341,F8341+G8341)+(1-MgmtPct)*H8341</f>
        <v/>
      </c>
      <c r="J8341">
        <f>IF(I8341/SponsorCost&gt;=RatchetTrigger,1,0)</f>
        <v/>
      </c>
      <c r="K8341">
        <f>IF(J8341=1,MgmtPctRatchet,MgmtPct)</f>
        <v/>
      </c>
      <c r="L8341">
        <f>K8341*H8341</f>
        <v/>
      </c>
      <c r="M8341">
        <f>EXP(-rf*C8341)*L8341</f>
        <v/>
      </c>
      <c r="N8341">
        <f>EXP(-rf*C8341)*E8341</f>
        <v/>
      </c>
    </row>
    <row r="8342">
      <c r="A8342" t="n">
        <v>8334</v>
      </c>
      <c r="B8342">
        <f>RAND()</f>
        <v/>
      </c>
      <c r="C8342">
        <f>IF(B8342&lt;P_3,3,IF(B8342&lt;P_3+P_4,4,5))</f>
        <v/>
      </c>
      <c r="D8342">
        <f>NORM.S.INV(RAND())</f>
        <v/>
      </c>
      <c r="E8342">
        <f>V0*EXP((rf-q_leak-0.5*sigma^2)*C8342+sigma*SQRT(C8342)*D8342)</f>
        <v/>
      </c>
      <c r="F8342">
        <f>SHL_face*(1+SHL_rate)^C8342</f>
        <v/>
      </c>
      <c r="G8342">
        <f>Pref_face*(1+Pref_rate)^C8342</f>
        <v/>
      </c>
      <c r="H8342">
        <f>MAX(E8342-F8342-G8342,0)</f>
        <v/>
      </c>
      <c r="I8342">
        <f>MIN(E8342,F8342+G8342)+(1-MgmtPct)*H8342</f>
        <v/>
      </c>
      <c r="J8342">
        <f>IF(I8342/SponsorCost&gt;=RatchetTrigger,1,0)</f>
        <v/>
      </c>
      <c r="K8342">
        <f>IF(J8342=1,MgmtPctRatchet,MgmtPct)</f>
        <v/>
      </c>
      <c r="L8342">
        <f>K8342*H8342</f>
        <v/>
      </c>
      <c r="M8342">
        <f>EXP(-rf*C8342)*L8342</f>
        <v/>
      </c>
      <c r="N8342">
        <f>EXP(-rf*C8342)*E8342</f>
        <v/>
      </c>
    </row>
    <row r="8343">
      <c r="A8343" t="n">
        <v>8335</v>
      </c>
      <c r="B8343">
        <f>RAND()</f>
        <v/>
      </c>
      <c r="C8343">
        <f>IF(B8343&lt;P_3,3,IF(B8343&lt;P_3+P_4,4,5))</f>
        <v/>
      </c>
      <c r="D8343">
        <f>NORM.S.INV(RAND())</f>
        <v/>
      </c>
      <c r="E8343">
        <f>V0*EXP((rf-q_leak-0.5*sigma^2)*C8343+sigma*SQRT(C8343)*D8343)</f>
        <v/>
      </c>
      <c r="F8343">
        <f>SHL_face*(1+SHL_rate)^C8343</f>
        <v/>
      </c>
      <c r="G8343">
        <f>Pref_face*(1+Pref_rate)^C8343</f>
        <v/>
      </c>
      <c r="H8343">
        <f>MAX(E8343-F8343-G8343,0)</f>
        <v/>
      </c>
      <c r="I8343">
        <f>MIN(E8343,F8343+G8343)+(1-MgmtPct)*H8343</f>
        <v/>
      </c>
      <c r="J8343">
        <f>IF(I8343/SponsorCost&gt;=RatchetTrigger,1,0)</f>
        <v/>
      </c>
      <c r="K8343">
        <f>IF(J8343=1,MgmtPctRatchet,MgmtPct)</f>
        <v/>
      </c>
      <c r="L8343">
        <f>K8343*H8343</f>
        <v/>
      </c>
      <c r="M8343">
        <f>EXP(-rf*C8343)*L8343</f>
        <v/>
      </c>
      <c r="N8343">
        <f>EXP(-rf*C8343)*E8343</f>
        <v/>
      </c>
    </row>
    <row r="8344">
      <c r="A8344" t="n">
        <v>8336</v>
      </c>
      <c r="B8344">
        <f>RAND()</f>
        <v/>
      </c>
      <c r="C8344">
        <f>IF(B8344&lt;P_3,3,IF(B8344&lt;P_3+P_4,4,5))</f>
        <v/>
      </c>
      <c r="D8344">
        <f>NORM.S.INV(RAND())</f>
        <v/>
      </c>
      <c r="E8344">
        <f>V0*EXP((rf-q_leak-0.5*sigma^2)*C8344+sigma*SQRT(C8344)*D8344)</f>
        <v/>
      </c>
      <c r="F8344">
        <f>SHL_face*(1+SHL_rate)^C8344</f>
        <v/>
      </c>
      <c r="G8344">
        <f>Pref_face*(1+Pref_rate)^C8344</f>
        <v/>
      </c>
      <c r="H8344">
        <f>MAX(E8344-F8344-G8344,0)</f>
        <v/>
      </c>
      <c r="I8344">
        <f>MIN(E8344,F8344+G8344)+(1-MgmtPct)*H8344</f>
        <v/>
      </c>
      <c r="J8344">
        <f>IF(I8344/SponsorCost&gt;=RatchetTrigger,1,0)</f>
        <v/>
      </c>
      <c r="K8344">
        <f>IF(J8344=1,MgmtPctRatchet,MgmtPct)</f>
        <v/>
      </c>
      <c r="L8344">
        <f>K8344*H8344</f>
        <v/>
      </c>
      <c r="M8344">
        <f>EXP(-rf*C8344)*L8344</f>
        <v/>
      </c>
      <c r="N8344">
        <f>EXP(-rf*C8344)*E8344</f>
        <v/>
      </c>
    </row>
    <row r="8345">
      <c r="A8345" t="n">
        <v>8337</v>
      </c>
      <c r="B8345">
        <f>RAND()</f>
        <v/>
      </c>
      <c r="C8345">
        <f>IF(B8345&lt;P_3,3,IF(B8345&lt;P_3+P_4,4,5))</f>
        <v/>
      </c>
      <c r="D8345">
        <f>NORM.S.INV(RAND())</f>
        <v/>
      </c>
      <c r="E8345">
        <f>V0*EXP((rf-q_leak-0.5*sigma^2)*C8345+sigma*SQRT(C8345)*D8345)</f>
        <v/>
      </c>
      <c r="F8345">
        <f>SHL_face*(1+SHL_rate)^C8345</f>
        <v/>
      </c>
      <c r="G8345">
        <f>Pref_face*(1+Pref_rate)^C8345</f>
        <v/>
      </c>
      <c r="H8345">
        <f>MAX(E8345-F8345-G8345,0)</f>
        <v/>
      </c>
      <c r="I8345">
        <f>MIN(E8345,F8345+G8345)+(1-MgmtPct)*H8345</f>
        <v/>
      </c>
      <c r="J8345">
        <f>IF(I8345/SponsorCost&gt;=RatchetTrigger,1,0)</f>
        <v/>
      </c>
      <c r="K8345">
        <f>IF(J8345=1,MgmtPctRatchet,MgmtPct)</f>
        <v/>
      </c>
      <c r="L8345">
        <f>K8345*H8345</f>
        <v/>
      </c>
      <c r="M8345">
        <f>EXP(-rf*C8345)*L8345</f>
        <v/>
      </c>
      <c r="N8345">
        <f>EXP(-rf*C8345)*E8345</f>
        <v/>
      </c>
    </row>
    <row r="8346">
      <c r="A8346" t="n">
        <v>8338</v>
      </c>
      <c r="B8346">
        <f>RAND()</f>
        <v/>
      </c>
      <c r="C8346">
        <f>IF(B8346&lt;P_3,3,IF(B8346&lt;P_3+P_4,4,5))</f>
        <v/>
      </c>
      <c r="D8346">
        <f>NORM.S.INV(RAND())</f>
        <v/>
      </c>
      <c r="E8346">
        <f>V0*EXP((rf-q_leak-0.5*sigma^2)*C8346+sigma*SQRT(C8346)*D8346)</f>
        <v/>
      </c>
      <c r="F8346">
        <f>SHL_face*(1+SHL_rate)^C8346</f>
        <v/>
      </c>
      <c r="G8346">
        <f>Pref_face*(1+Pref_rate)^C8346</f>
        <v/>
      </c>
      <c r="H8346">
        <f>MAX(E8346-F8346-G8346,0)</f>
        <v/>
      </c>
      <c r="I8346">
        <f>MIN(E8346,F8346+G8346)+(1-MgmtPct)*H8346</f>
        <v/>
      </c>
      <c r="J8346">
        <f>IF(I8346/SponsorCost&gt;=RatchetTrigger,1,0)</f>
        <v/>
      </c>
      <c r="K8346">
        <f>IF(J8346=1,MgmtPctRatchet,MgmtPct)</f>
        <v/>
      </c>
      <c r="L8346">
        <f>K8346*H8346</f>
        <v/>
      </c>
      <c r="M8346">
        <f>EXP(-rf*C8346)*L8346</f>
        <v/>
      </c>
      <c r="N8346">
        <f>EXP(-rf*C8346)*E8346</f>
        <v/>
      </c>
    </row>
    <row r="8347">
      <c r="A8347" t="n">
        <v>8339</v>
      </c>
      <c r="B8347">
        <f>RAND()</f>
        <v/>
      </c>
      <c r="C8347">
        <f>IF(B8347&lt;P_3,3,IF(B8347&lt;P_3+P_4,4,5))</f>
        <v/>
      </c>
      <c r="D8347">
        <f>NORM.S.INV(RAND())</f>
        <v/>
      </c>
      <c r="E8347">
        <f>V0*EXP((rf-q_leak-0.5*sigma^2)*C8347+sigma*SQRT(C8347)*D8347)</f>
        <v/>
      </c>
      <c r="F8347">
        <f>SHL_face*(1+SHL_rate)^C8347</f>
        <v/>
      </c>
      <c r="G8347">
        <f>Pref_face*(1+Pref_rate)^C8347</f>
        <v/>
      </c>
      <c r="H8347">
        <f>MAX(E8347-F8347-G8347,0)</f>
        <v/>
      </c>
      <c r="I8347">
        <f>MIN(E8347,F8347+G8347)+(1-MgmtPct)*H8347</f>
        <v/>
      </c>
      <c r="J8347">
        <f>IF(I8347/SponsorCost&gt;=RatchetTrigger,1,0)</f>
        <v/>
      </c>
      <c r="K8347">
        <f>IF(J8347=1,MgmtPctRatchet,MgmtPct)</f>
        <v/>
      </c>
      <c r="L8347">
        <f>K8347*H8347</f>
        <v/>
      </c>
      <c r="M8347">
        <f>EXP(-rf*C8347)*L8347</f>
        <v/>
      </c>
      <c r="N8347">
        <f>EXP(-rf*C8347)*E8347</f>
        <v/>
      </c>
    </row>
    <row r="8348">
      <c r="A8348" t="n">
        <v>8340</v>
      </c>
      <c r="B8348">
        <f>RAND()</f>
        <v/>
      </c>
      <c r="C8348">
        <f>IF(B8348&lt;P_3,3,IF(B8348&lt;P_3+P_4,4,5))</f>
        <v/>
      </c>
      <c r="D8348">
        <f>NORM.S.INV(RAND())</f>
        <v/>
      </c>
      <c r="E8348">
        <f>V0*EXP((rf-q_leak-0.5*sigma^2)*C8348+sigma*SQRT(C8348)*D8348)</f>
        <v/>
      </c>
      <c r="F8348">
        <f>SHL_face*(1+SHL_rate)^C8348</f>
        <v/>
      </c>
      <c r="G8348">
        <f>Pref_face*(1+Pref_rate)^C8348</f>
        <v/>
      </c>
      <c r="H8348">
        <f>MAX(E8348-F8348-G8348,0)</f>
        <v/>
      </c>
      <c r="I8348">
        <f>MIN(E8348,F8348+G8348)+(1-MgmtPct)*H8348</f>
        <v/>
      </c>
      <c r="J8348">
        <f>IF(I8348/SponsorCost&gt;=RatchetTrigger,1,0)</f>
        <v/>
      </c>
      <c r="K8348">
        <f>IF(J8348=1,MgmtPctRatchet,MgmtPct)</f>
        <v/>
      </c>
      <c r="L8348">
        <f>K8348*H8348</f>
        <v/>
      </c>
      <c r="M8348">
        <f>EXP(-rf*C8348)*L8348</f>
        <v/>
      </c>
      <c r="N8348">
        <f>EXP(-rf*C8348)*E8348</f>
        <v/>
      </c>
    </row>
    <row r="8349">
      <c r="A8349" t="n">
        <v>8341</v>
      </c>
      <c r="B8349">
        <f>RAND()</f>
        <v/>
      </c>
      <c r="C8349">
        <f>IF(B8349&lt;P_3,3,IF(B8349&lt;P_3+P_4,4,5))</f>
        <v/>
      </c>
      <c r="D8349">
        <f>NORM.S.INV(RAND())</f>
        <v/>
      </c>
      <c r="E8349">
        <f>V0*EXP((rf-q_leak-0.5*sigma^2)*C8349+sigma*SQRT(C8349)*D8349)</f>
        <v/>
      </c>
      <c r="F8349">
        <f>SHL_face*(1+SHL_rate)^C8349</f>
        <v/>
      </c>
      <c r="G8349">
        <f>Pref_face*(1+Pref_rate)^C8349</f>
        <v/>
      </c>
      <c r="H8349">
        <f>MAX(E8349-F8349-G8349,0)</f>
        <v/>
      </c>
      <c r="I8349">
        <f>MIN(E8349,F8349+G8349)+(1-MgmtPct)*H8349</f>
        <v/>
      </c>
      <c r="J8349">
        <f>IF(I8349/SponsorCost&gt;=RatchetTrigger,1,0)</f>
        <v/>
      </c>
      <c r="K8349">
        <f>IF(J8349=1,MgmtPctRatchet,MgmtPct)</f>
        <v/>
      </c>
      <c r="L8349">
        <f>K8349*H8349</f>
        <v/>
      </c>
      <c r="M8349">
        <f>EXP(-rf*C8349)*L8349</f>
        <v/>
      </c>
      <c r="N8349">
        <f>EXP(-rf*C8349)*E8349</f>
        <v/>
      </c>
    </row>
    <row r="8350">
      <c r="A8350" t="n">
        <v>8342</v>
      </c>
      <c r="B8350">
        <f>RAND()</f>
        <v/>
      </c>
      <c r="C8350">
        <f>IF(B8350&lt;P_3,3,IF(B8350&lt;P_3+P_4,4,5))</f>
        <v/>
      </c>
      <c r="D8350">
        <f>NORM.S.INV(RAND())</f>
        <v/>
      </c>
      <c r="E8350">
        <f>V0*EXP((rf-q_leak-0.5*sigma^2)*C8350+sigma*SQRT(C8350)*D8350)</f>
        <v/>
      </c>
      <c r="F8350">
        <f>SHL_face*(1+SHL_rate)^C8350</f>
        <v/>
      </c>
      <c r="G8350">
        <f>Pref_face*(1+Pref_rate)^C8350</f>
        <v/>
      </c>
      <c r="H8350">
        <f>MAX(E8350-F8350-G8350,0)</f>
        <v/>
      </c>
      <c r="I8350">
        <f>MIN(E8350,F8350+G8350)+(1-MgmtPct)*H8350</f>
        <v/>
      </c>
      <c r="J8350">
        <f>IF(I8350/SponsorCost&gt;=RatchetTrigger,1,0)</f>
        <v/>
      </c>
      <c r="K8350">
        <f>IF(J8350=1,MgmtPctRatchet,MgmtPct)</f>
        <v/>
      </c>
      <c r="L8350">
        <f>K8350*H8350</f>
        <v/>
      </c>
      <c r="M8350">
        <f>EXP(-rf*C8350)*L8350</f>
        <v/>
      </c>
      <c r="N8350">
        <f>EXP(-rf*C8350)*E8350</f>
        <v/>
      </c>
    </row>
    <row r="8351">
      <c r="A8351" t="n">
        <v>8343</v>
      </c>
      <c r="B8351">
        <f>RAND()</f>
        <v/>
      </c>
      <c r="C8351">
        <f>IF(B8351&lt;P_3,3,IF(B8351&lt;P_3+P_4,4,5))</f>
        <v/>
      </c>
      <c r="D8351">
        <f>NORM.S.INV(RAND())</f>
        <v/>
      </c>
      <c r="E8351">
        <f>V0*EXP((rf-q_leak-0.5*sigma^2)*C8351+sigma*SQRT(C8351)*D8351)</f>
        <v/>
      </c>
      <c r="F8351">
        <f>SHL_face*(1+SHL_rate)^C8351</f>
        <v/>
      </c>
      <c r="G8351">
        <f>Pref_face*(1+Pref_rate)^C8351</f>
        <v/>
      </c>
      <c r="H8351">
        <f>MAX(E8351-F8351-G8351,0)</f>
        <v/>
      </c>
      <c r="I8351">
        <f>MIN(E8351,F8351+G8351)+(1-MgmtPct)*H8351</f>
        <v/>
      </c>
      <c r="J8351">
        <f>IF(I8351/SponsorCost&gt;=RatchetTrigger,1,0)</f>
        <v/>
      </c>
      <c r="K8351">
        <f>IF(J8351=1,MgmtPctRatchet,MgmtPct)</f>
        <v/>
      </c>
      <c r="L8351">
        <f>K8351*H8351</f>
        <v/>
      </c>
      <c r="M8351">
        <f>EXP(-rf*C8351)*L8351</f>
        <v/>
      </c>
      <c r="N8351">
        <f>EXP(-rf*C8351)*E8351</f>
        <v/>
      </c>
    </row>
    <row r="8352">
      <c r="A8352" t="n">
        <v>8344</v>
      </c>
      <c r="B8352">
        <f>RAND()</f>
        <v/>
      </c>
      <c r="C8352">
        <f>IF(B8352&lt;P_3,3,IF(B8352&lt;P_3+P_4,4,5))</f>
        <v/>
      </c>
      <c r="D8352">
        <f>NORM.S.INV(RAND())</f>
        <v/>
      </c>
      <c r="E8352">
        <f>V0*EXP((rf-q_leak-0.5*sigma^2)*C8352+sigma*SQRT(C8352)*D8352)</f>
        <v/>
      </c>
      <c r="F8352">
        <f>SHL_face*(1+SHL_rate)^C8352</f>
        <v/>
      </c>
      <c r="G8352">
        <f>Pref_face*(1+Pref_rate)^C8352</f>
        <v/>
      </c>
      <c r="H8352">
        <f>MAX(E8352-F8352-G8352,0)</f>
        <v/>
      </c>
      <c r="I8352">
        <f>MIN(E8352,F8352+G8352)+(1-MgmtPct)*H8352</f>
        <v/>
      </c>
      <c r="J8352">
        <f>IF(I8352/SponsorCost&gt;=RatchetTrigger,1,0)</f>
        <v/>
      </c>
      <c r="K8352">
        <f>IF(J8352=1,MgmtPctRatchet,MgmtPct)</f>
        <v/>
      </c>
      <c r="L8352">
        <f>K8352*H8352</f>
        <v/>
      </c>
      <c r="M8352">
        <f>EXP(-rf*C8352)*L8352</f>
        <v/>
      </c>
      <c r="N8352">
        <f>EXP(-rf*C8352)*E8352</f>
        <v/>
      </c>
    </row>
    <row r="8353">
      <c r="A8353" t="n">
        <v>8345</v>
      </c>
      <c r="B8353">
        <f>RAND()</f>
        <v/>
      </c>
      <c r="C8353">
        <f>IF(B8353&lt;P_3,3,IF(B8353&lt;P_3+P_4,4,5))</f>
        <v/>
      </c>
      <c r="D8353">
        <f>NORM.S.INV(RAND())</f>
        <v/>
      </c>
      <c r="E8353">
        <f>V0*EXP((rf-q_leak-0.5*sigma^2)*C8353+sigma*SQRT(C8353)*D8353)</f>
        <v/>
      </c>
      <c r="F8353">
        <f>SHL_face*(1+SHL_rate)^C8353</f>
        <v/>
      </c>
      <c r="G8353">
        <f>Pref_face*(1+Pref_rate)^C8353</f>
        <v/>
      </c>
      <c r="H8353">
        <f>MAX(E8353-F8353-G8353,0)</f>
        <v/>
      </c>
      <c r="I8353">
        <f>MIN(E8353,F8353+G8353)+(1-MgmtPct)*H8353</f>
        <v/>
      </c>
      <c r="J8353">
        <f>IF(I8353/SponsorCost&gt;=RatchetTrigger,1,0)</f>
        <v/>
      </c>
      <c r="K8353">
        <f>IF(J8353=1,MgmtPctRatchet,MgmtPct)</f>
        <v/>
      </c>
      <c r="L8353">
        <f>K8353*H8353</f>
        <v/>
      </c>
      <c r="M8353">
        <f>EXP(-rf*C8353)*L8353</f>
        <v/>
      </c>
      <c r="N8353">
        <f>EXP(-rf*C8353)*E8353</f>
        <v/>
      </c>
    </row>
    <row r="8354">
      <c r="A8354" t="n">
        <v>8346</v>
      </c>
      <c r="B8354">
        <f>RAND()</f>
        <v/>
      </c>
      <c r="C8354">
        <f>IF(B8354&lt;P_3,3,IF(B8354&lt;P_3+P_4,4,5))</f>
        <v/>
      </c>
      <c r="D8354">
        <f>NORM.S.INV(RAND())</f>
        <v/>
      </c>
      <c r="E8354">
        <f>V0*EXP((rf-q_leak-0.5*sigma^2)*C8354+sigma*SQRT(C8354)*D8354)</f>
        <v/>
      </c>
      <c r="F8354">
        <f>SHL_face*(1+SHL_rate)^C8354</f>
        <v/>
      </c>
      <c r="G8354">
        <f>Pref_face*(1+Pref_rate)^C8354</f>
        <v/>
      </c>
      <c r="H8354">
        <f>MAX(E8354-F8354-G8354,0)</f>
        <v/>
      </c>
      <c r="I8354">
        <f>MIN(E8354,F8354+G8354)+(1-MgmtPct)*H8354</f>
        <v/>
      </c>
      <c r="J8354">
        <f>IF(I8354/SponsorCost&gt;=RatchetTrigger,1,0)</f>
        <v/>
      </c>
      <c r="K8354">
        <f>IF(J8354=1,MgmtPctRatchet,MgmtPct)</f>
        <v/>
      </c>
      <c r="L8354">
        <f>K8354*H8354</f>
        <v/>
      </c>
      <c r="M8354">
        <f>EXP(-rf*C8354)*L8354</f>
        <v/>
      </c>
      <c r="N8354">
        <f>EXP(-rf*C8354)*E8354</f>
        <v/>
      </c>
    </row>
    <row r="8355">
      <c r="A8355" t="n">
        <v>8347</v>
      </c>
      <c r="B8355">
        <f>RAND()</f>
        <v/>
      </c>
      <c r="C8355">
        <f>IF(B8355&lt;P_3,3,IF(B8355&lt;P_3+P_4,4,5))</f>
        <v/>
      </c>
      <c r="D8355">
        <f>NORM.S.INV(RAND())</f>
        <v/>
      </c>
      <c r="E8355">
        <f>V0*EXP((rf-q_leak-0.5*sigma^2)*C8355+sigma*SQRT(C8355)*D8355)</f>
        <v/>
      </c>
      <c r="F8355">
        <f>SHL_face*(1+SHL_rate)^C8355</f>
        <v/>
      </c>
      <c r="G8355">
        <f>Pref_face*(1+Pref_rate)^C8355</f>
        <v/>
      </c>
      <c r="H8355">
        <f>MAX(E8355-F8355-G8355,0)</f>
        <v/>
      </c>
      <c r="I8355">
        <f>MIN(E8355,F8355+G8355)+(1-MgmtPct)*H8355</f>
        <v/>
      </c>
      <c r="J8355">
        <f>IF(I8355/SponsorCost&gt;=RatchetTrigger,1,0)</f>
        <v/>
      </c>
      <c r="K8355">
        <f>IF(J8355=1,MgmtPctRatchet,MgmtPct)</f>
        <v/>
      </c>
      <c r="L8355">
        <f>K8355*H8355</f>
        <v/>
      </c>
      <c r="M8355">
        <f>EXP(-rf*C8355)*L8355</f>
        <v/>
      </c>
      <c r="N8355">
        <f>EXP(-rf*C8355)*E8355</f>
        <v/>
      </c>
    </row>
    <row r="8356">
      <c r="A8356" t="n">
        <v>8348</v>
      </c>
      <c r="B8356">
        <f>RAND()</f>
        <v/>
      </c>
      <c r="C8356">
        <f>IF(B8356&lt;P_3,3,IF(B8356&lt;P_3+P_4,4,5))</f>
        <v/>
      </c>
      <c r="D8356">
        <f>NORM.S.INV(RAND())</f>
        <v/>
      </c>
      <c r="E8356">
        <f>V0*EXP((rf-q_leak-0.5*sigma^2)*C8356+sigma*SQRT(C8356)*D8356)</f>
        <v/>
      </c>
      <c r="F8356">
        <f>SHL_face*(1+SHL_rate)^C8356</f>
        <v/>
      </c>
      <c r="G8356">
        <f>Pref_face*(1+Pref_rate)^C8356</f>
        <v/>
      </c>
      <c r="H8356">
        <f>MAX(E8356-F8356-G8356,0)</f>
        <v/>
      </c>
      <c r="I8356">
        <f>MIN(E8356,F8356+G8356)+(1-MgmtPct)*H8356</f>
        <v/>
      </c>
      <c r="J8356">
        <f>IF(I8356/SponsorCost&gt;=RatchetTrigger,1,0)</f>
        <v/>
      </c>
      <c r="K8356">
        <f>IF(J8356=1,MgmtPctRatchet,MgmtPct)</f>
        <v/>
      </c>
      <c r="L8356">
        <f>K8356*H8356</f>
        <v/>
      </c>
      <c r="M8356">
        <f>EXP(-rf*C8356)*L8356</f>
        <v/>
      </c>
      <c r="N8356">
        <f>EXP(-rf*C8356)*E8356</f>
        <v/>
      </c>
    </row>
    <row r="8357">
      <c r="A8357" t="n">
        <v>8349</v>
      </c>
      <c r="B8357">
        <f>RAND()</f>
        <v/>
      </c>
      <c r="C8357">
        <f>IF(B8357&lt;P_3,3,IF(B8357&lt;P_3+P_4,4,5))</f>
        <v/>
      </c>
      <c r="D8357">
        <f>NORM.S.INV(RAND())</f>
        <v/>
      </c>
      <c r="E8357">
        <f>V0*EXP((rf-q_leak-0.5*sigma^2)*C8357+sigma*SQRT(C8357)*D8357)</f>
        <v/>
      </c>
      <c r="F8357">
        <f>SHL_face*(1+SHL_rate)^C8357</f>
        <v/>
      </c>
      <c r="G8357">
        <f>Pref_face*(1+Pref_rate)^C8357</f>
        <v/>
      </c>
      <c r="H8357">
        <f>MAX(E8357-F8357-G8357,0)</f>
        <v/>
      </c>
      <c r="I8357">
        <f>MIN(E8357,F8357+G8357)+(1-MgmtPct)*H8357</f>
        <v/>
      </c>
      <c r="J8357">
        <f>IF(I8357/SponsorCost&gt;=RatchetTrigger,1,0)</f>
        <v/>
      </c>
      <c r="K8357">
        <f>IF(J8357=1,MgmtPctRatchet,MgmtPct)</f>
        <v/>
      </c>
      <c r="L8357">
        <f>K8357*H8357</f>
        <v/>
      </c>
      <c r="M8357">
        <f>EXP(-rf*C8357)*L8357</f>
        <v/>
      </c>
      <c r="N8357">
        <f>EXP(-rf*C8357)*E8357</f>
        <v/>
      </c>
    </row>
    <row r="8358">
      <c r="A8358" t="n">
        <v>8350</v>
      </c>
      <c r="B8358">
        <f>RAND()</f>
        <v/>
      </c>
      <c r="C8358">
        <f>IF(B8358&lt;P_3,3,IF(B8358&lt;P_3+P_4,4,5))</f>
        <v/>
      </c>
      <c r="D8358">
        <f>NORM.S.INV(RAND())</f>
        <v/>
      </c>
      <c r="E8358">
        <f>V0*EXP((rf-q_leak-0.5*sigma^2)*C8358+sigma*SQRT(C8358)*D8358)</f>
        <v/>
      </c>
      <c r="F8358">
        <f>SHL_face*(1+SHL_rate)^C8358</f>
        <v/>
      </c>
      <c r="G8358">
        <f>Pref_face*(1+Pref_rate)^C8358</f>
        <v/>
      </c>
      <c r="H8358">
        <f>MAX(E8358-F8358-G8358,0)</f>
        <v/>
      </c>
      <c r="I8358">
        <f>MIN(E8358,F8358+G8358)+(1-MgmtPct)*H8358</f>
        <v/>
      </c>
      <c r="J8358">
        <f>IF(I8358/SponsorCost&gt;=RatchetTrigger,1,0)</f>
        <v/>
      </c>
      <c r="K8358">
        <f>IF(J8358=1,MgmtPctRatchet,MgmtPct)</f>
        <v/>
      </c>
      <c r="L8358">
        <f>K8358*H8358</f>
        <v/>
      </c>
      <c r="M8358">
        <f>EXP(-rf*C8358)*L8358</f>
        <v/>
      </c>
      <c r="N8358">
        <f>EXP(-rf*C8358)*E8358</f>
        <v/>
      </c>
    </row>
    <row r="8359">
      <c r="A8359" t="n">
        <v>8351</v>
      </c>
      <c r="B8359">
        <f>RAND()</f>
        <v/>
      </c>
      <c r="C8359">
        <f>IF(B8359&lt;P_3,3,IF(B8359&lt;P_3+P_4,4,5))</f>
        <v/>
      </c>
      <c r="D8359">
        <f>NORM.S.INV(RAND())</f>
        <v/>
      </c>
      <c r="E8359">
        <f>V0*EXP((rf-q_leak-0.5*sigma^2)*C8359+sigma*SQRT(C8359)*D8359)</f>
        <v/>
      </c>
      <c r="F8359">
        <f>SHL_face*(1+SHL_rate)^C8359</f>
        <v/>
      </c>
      <c r="G8359">
        <f>Pref_face*(1+Pref_rate)^C8359</f>
        <v/>
      </c>
      <c r="H8359">
        <f>MAX(E8359-F8359-G8359,0)</f>
        <v/>
      </c>
      <c r="I8359">
        <f>MIN(E8359,F8359+G8359)+(1-MgmtPct)*H8359</f>
        <v/>
      </c>
      <c r="J8359">
        <f>IF(I8359/SponsorCost&gt;=RatchetTrigger,1,0)</f>
        <v/>
      </c>
      <c r="K8359">
        <f>IF(J8359=1,MgmtPctRatchet,MgmtPct)</f>
        <v/>
      </c>
      <c r="L8359">
        <f>K8359*H8359</f>
        <v/>
      </c>
      <c r="M8359">
        <f>EXP(-rf*C8359)*L8359</f>
        <v/>
      </c>
      <c r="N8359">
        <f>EXP(-rf*C8359)*E8359</f>
        <v/>
      </c>
    </row>
    <row r="8360">
      <c r="A8360" t="n">
        <v>8352</v>
      </c>
      <c r="B8360">
        <f>RAND()</f>
        <v/>
      </c>
      <c r="C8360">
        <f>IF(B8360&lt;P_3,3,IF(B8360&lt;P_3+P_4,4,5))</f>
        <v/>
      </c>
      <c r="D8360">
        <f>NORM.S.INV(RAND())</f>
        <v/>
      </c>
      <c r="E8360">
        <f>V0*EXP((rf-q_leak-0.5*sigma^2)*C8360+sigma*SQRT(C8360)*D8360)</f>
        <v/>
      </c>
      <c r="F8360">
        <f>SHL_face*(1+SHL_rate)^C8360</f>
        <v/>
      </c>
      <c r="G8360">
        <f>Pref_face*(1+Pref_rate)^C8360</f>
        <v/>
      </c>
      <c r="H8360">
        <f>MAX(E8360-F8360-G8360,0)</f>
        <v/>
      </c>
      <c r="I8360">
        <f>MIN(E8360,F8360+G8360)+(1-MgmtPct)*H8360</f>
        <v/>
      </c>
      <c r="J8360">
        <f>IF(I8360/SponsorCost&gt;=RatchetTrigger,1,0)</f>
        <v/>
      </c>
      <c r="K8360">
        <f>IF(J8360=1,MgmtPctRatchet,MgmtPct)</f>
        <v/>
      </c>
      <c r="L8360">
        <f>K8360*H8360</f>
        <v/>
      </c>
      <c r="M8360">
        <f>EXP(-rf*C8360)*L8360</f>
        <v/>
      </c>
      <c r="N8360">
        <f>EXP(-rf*C8360)*E8360</f>
        <v/>
      </c>
    </row>
    <row r="8361">
      <c r="A8361" t="n">
        <v>8353</v>
      </c>
      <c r="B8361">
        <f>RAND()</f>
        <v/>
      </c>
      <c r="C8361">
        <f>IF(B8361&lt;P_3,3,IF(B8361&lt;P_3+P_4,4,5))</f>
        <v/>
      </c>
      <c r="D8361">
        <f>NORM.S.INV(RAND())</f>
        <v/>
      </c>
      <c r="E8361">
        <f>V0*EXP((rf-q_leak-0.5*sigma^2)*C8361+sigma*SQRT(C8361)*D8361)</f>
        <v/>
      </c>
      <c r="F8361">
        <f>SHL_face*(1+SHL_rate)^C8361</f>
        <v/>
      </c>
      <c r="G8361">
        <f>Pref_face*(1+Pref_rate)^C8361</f>
        <v/>
      </c>
      <c r="H8361">
        <f>MAX(E8361-F8361-G8361,0)</f>
        <v/>
      </c>
      <c r="I8361">
        <f>MIN(E8361,F8361+G8361)+(1-MgmtPct)*H8361</f>
        <v/>
      </c>
      <c r="J8361">
        <f>IF(I8361/SponsorCost&gt;=RatchetTrigger,1,0)</f>
        <v/>
      </c>
      <c r="K8361">
        <f>IF(J8361=1,MgmtPctRatchet,MgmtPct)</f>
        <v/>
      </c>
      <c r="L8361">
        <f>K8361*H8361</f>
        <v/>
      </c>
      <c r="M8361">
        <f>EXP(-rf*C8361)*L8361</f>
        <v/>
      </c>
      <c r="N8361">
        <f>EXP(-rf*C8361)*E8361</f>
        <v/>
      </c>
    </row>
    <row r="8362">
      <c r="A8362" t="n">
        <v>8354</v>
      </c>
      <c r="B8362">
        <f>RAND()</f>
        <v/>
      </c>
      <c r="C8362">
        <f>IF(B8362&lt;P_3,3,IF(B8362&lt;P_3+P_4,4,5))</f>
        <v/>
      </c>
      <c r="D8362">
        <f>NORM.S.INV(RAND())</f>
        <v/>
      </c>
      <c r="E8362">
        <f>V0*EXP((rf-q_leak-0.5*sigma^2)*C8362+sigma*SQRT(C8362)*D8362)</f>
        <v/>
      </c>
      <c r="F8362">
        <f>SHL_face*(1+SHL_rate)^C8362</f>
        <v/>
      </c>
      <c r="G8362">
        <f>Pref_face*(1+Pref_rate)^C8362</f>
        <v/>
      </c>
      <c r="H8362">
        <f>MAX(E8362-F8362-G8362,0)</f>
        <v/>
      </c>
      <c r="I8362">
        <f>MIN(E8362,F8362+G8362)+(1-MgmtPct)*H8362</f>
        <v/>
      </c>
      <c r="J8362">
        <f>IF(I8362/SponsorCost&gt;=RatchetTrigger,1,0)</f>
        <v/>
      </c>
      <c r="K8362">
        <f>IF(J8362=1,MgmtPctRatchet,MgmtPct)</f>
        <v/>
      </c>
      <c r="L8362">
        <f>K8362*H8362</f>
        <v/>
      </c>
      <c r="M8362">
        <f>EXP(-rf*C8362)*L8362</f>
        <v/>
      </c>
      <c r="N8362">
        <f>EXP(-rf*C8362)*E8362</f>
        <v/>
      </c>
    </row>
    <row r="8363">
      <c r="A8363" t="n">
        <v>8355</v>
      </c>
      <c r="B8363">
        <f>RAND()</f>
        <v/>
      </c>
      <c r="C8363">
        <f>IF(B8363&lt;P_3,3,IF(B8363&lt;P_3+P_4,4,5))</f>
        <v/>
      </c>
      <c r="D8363">
        <f>NORM.S.INV(RAND())</f>
        <v/>
      </c>
      <c r="E8363">
        <f>V0*EXP((rf-q_leak-0.5*sigma^2)*C8363+sigma*SQRT(C8363)*D8363)</f>
        <v/>
      </c>
      <c r="F8363">
        <f>SHL_face*(1+SHL_rate)^C8363</f>
        <v/>
      </c>
      <c r="G8363">
        <f>Pref_face*(1+Pref_rate)^C8363</f>
        <v/>
      </c>
      <c r="H8363">
        <f>MAX(E8363-F8363-G8363,0)</f>
        <v/>
      </c>
      <c r="I8363">
        <f>MIN(E8363,F8363+G8363)+(1-MgmtPct)*H8363</f>
        <v/>
      </c>
      <c r="J8363">
        <f>IF(I8363/SponsorCost&gt;=RatchetTrigger,1,0)</f>
        <v/>
      </c>
      <c r="K8363">
        <f>IF(J8363=1,MgmtPctRatchet,MgmtPct)</f>
        <v/>
      </c>
      <c r="L8363">
        <f>K8363*H8363</f>
        <v/>
      </c>
      <c r="M8363">
        <f>EXP(-rf*C8363)*L8363</f>
        <v/>
      </c>
      <c r="N8363">
        <f>EXP(-rf*C8363)*E8363</f>
        <v/>
      </c>
    </row>
    <row r="8364">
      <c r="A8364" t="n">
        <v>8356</v>
      </c>
      <c r="B8364">
        <f>RAND()</f>
        <v/>
      </c>
      <c r="C8364">
        <f>IF(B8364&lt;P_3,3,IF(B8364&lt;P_3+P_4,4,5))</f>
        <v/>
      </c>
      <c r="D8364">
        <f>NORM.S.INV(RAND())</f>
        <v/>
      </c>
      <c r="E8364">
        <f>V0*EXP((rf-q_leak-0.5*sigma^2)*C8364+sigma*SQRT(C8364)*D8364)</f>
        <v/>
      </c>
      <c r="F8364">
        <f>SHL_face*(1+SHL_rate)^C8364</f>
        <v/>
      </c>
      <c r="G8364">
        <f>Pref_face*(1+Pref_rate)^C8364</f>
        <v/>
      </c>
      <c r="H8364">
        <f>MAX(E8364-F8364-G8364,0)</f>
        <v/>
      </c>
      <c r="I8364">
        <f>MIN(E8364,F8364+G8364)+(1-MgmtPct)*H8364</f>
        <v/>
      </c>
      <c r="J8364">
        <f>IF(I8364/SponsorCost&gt;=RatchetTrigger,1,0)</f>
        <v/>
      </c>
      <c r="K8364">
        <f>IF(J8364=1,MgmtPctRatchet,MgmtPct)</f>
        <v/>
      </c>
      <c r="L8364">
        <f>K8364*H8364</f>
        <v/>
      </c>
      <c r="M8364">
        <f>EXP(-rf*C8364)*L8364</f>
        <v/>
      </c>
      <c r="N8364">
        <f>EXP(-rf*C8364)*E8364</f>
        <v/>
      </c>
    </row>
    <row r="8365">
      <c r="A8365" t="n">
        <v>8357</v>
      </c>
      <c r="B8365">
        <f>RAND()</f>
        <v/>
      </c>
      <c r="C8365">
        <f>IF(B8365&lt;P_3,3,IF(B8365&lt;P_3+P_4,4,5))</f>
        <v/>
      </c>
      <c r="D8365">
        <f>NORM.S.INV(RAND())</f>
        <v/>
      </c>
      <c r="E8365">
        <f>V0*EXP((rf-q_leak-0.5*sigma^2)*C8365+sigma*SQRT(C8365)*D8365)</f>
        <v/>
      </c>
      <c r="F8365">
        <f>SHL_face*(1+SHL_rate)^C8365</f>
        <v/>
      </c>
      <c r="G8365">
        <f>Pref_face*(1+Pref_rate)^C8365</f>
        <v/>
      </c>
      <c r="H8365">
        <f>MAX(E8365-F8365-G8365,0)</f>
        <v/>
      </c>
      <c r="I8365">
        <f>MIN(E8365,F8365+G8365)+(1-MgmtPct)*H8365</f>
        <v/>
      </c>
      <c r="J8365">
        <f>IF(I8365/SponsorCost&gt;=RatchetTrigger,1,0)</f>
        <v/>
      </c>
      <c r="K8365">
        <f>IF(J8365=1,MgmtPctRatchet,MgmtPct)</f>
        <v/>
      </c>
      <c r="L8365">
        <f>K8365*H8365</f>
        <v/>
      </c>
      <c r="M8365">
        <f>EXP(-rf*C8365)*L8365</f>
        <v/>
      </c>
      <c r="N8365">
        <f>EXP(-rf*C8365)*E8365</f>
        <v/>
      </c>
    </row>
    <row r="8366">
      <c r="A8366" t="n">
        <v>8358</v>
      </c>
      <c r="B8366">
        <f>RAND()</f>
        <v/>
      </c>
      <c r="C8366">
        <f>IF(B8366&lt;P_3,3,IF(B8366&lt;P_3+P_4,4,5))</f>
        <v/>
      </c>
      <c r="D8366">
        <f>NORM.S.INV(RAND())</f>
        <v/>
      </c>
      <c r="E8366">
        <f>V0*EXP((rf-q_leak-0.5*sigma^2)*C8366+sigma*SQRT(C8366)*D8366)</f>
        <v/>
      </c>
      <c r="F8366">
        <f>SHL_face*(1+SHL_rate)^C8366</f>
        <v/>
      </c>
      <c r="G8366">
        <f>Pref_face*(1+Pref_rate)^C8366</f>
        <v/>
      </c>
      <c r="H8366">
        <f>MAX(E8366-F8366-G8366,0)</f>
        <v/>
      </c>
      <c r="I8366">
        <f>MIN(E8366,F8366+G8366)+(1-MgmtPct)*H8366</f>
        <v/>
      </c>
      <c r="J8366">
        <f>IF(I8366/SponsorCost&gt;=RatchetTrigger,1,0)</f>
        <v/>
      </c>
      <c r="K8366">
        <f>IF(J8366=1,MgmtPctRatchet,MgmtPct)</f>
        <v/>
      </c>
      <c r="L8366">
        <f>K8366*H8366</f>
        <v/>
      </c>
      <c r="M8366">
        <f>EXP(-rf*C8366)*L8366</f>
        <v/>
      </c>
      <c r="N8366">
        <f>EXP(-rf*C8366)*E8366</f>
        <v/>
      </c>
    </row>
    <row r="8367">
      <c r="A8367" t="n">
        <v>8359</v>
      </c>
      <c r="B8367">
        <f>RAND()</f>
        <v/>
      </c>
      <c r="C8367">
        <f>IF(B8367&lt;P_3,3,IF(B8367&lt;P_3+P_4,4,5))</f>
        <v/>
      </c>
      <c r="D8367">
        <f>NORM.S.INV(RAND())</f>
        <v/>
      </c>
      <c r="E8367">
        <f>V0*EXP((rf-q_leak-0.5*sigma^2)*C8367+sigma*SQRT(C8367)*D8367)</f>
        <v/>
      </c>
      <c r="F8367">
        <f>SHL_face*(1+SHL_rate)^C8367</f>
        <v/>
      </c>
      <c r="G8367">
        <f>Pref_face*(1+Pref_rate)^C8367</f>
        <v/>
      </c>
      <c r="H8367">
        <f>MAX(E8367-F8367-G8367,0)</f>
        <v/>
      </c>
      <c r="I8367">
        <f>MIN(E8367,F8367+G8367)+(1-MgmtPct)*H8367</f>
        <v/>
      </c>
      <c r="J8367">
        <f>IF(I8367/SponsorCost&gt;=RatchetTrigger,1,0)</f>
        <v/>
      </c>
      <c r="K8367">
        <f>IF(J8367=1,MgmtPctRatchet,MgmtPct)</f>
        <v/>
      </c>
      <c r="L8367">
        <f>K8367*H8367</f>
        <v/>
      </c>
      <c r="M8367">
        <f>EXP(-rf*C8367)*L8367</f>
        <v/>
      </c>
      <c r="N8367">
        <f>EXP(-rf*C8367)*E8367</f>
        <v/>
      </c>
    </row>
    <row r="8368">
      <c r="A8368" t="n">
        <v>8360</v>
      </c>
      <c r="B8368">
        <f>RAND()</f>
        <v/>
      </c>
      <c r="C8368">
        <f>IF(B8368&lt;P_3,3,IF(B8368&lt;P_3+P_4,4,5))</f>
        <v/>
      </c>
      <c r="D8368">
        <f>NORM.S.INV(RAND())</f>
        <v/>
      </c>
      <c r="E8368">
        <f>V0*EXP((rf-q_leak-0.5*sigma^2)*C8368+sigma*SQRT(C8368)*D8368)</f>
        <v/>
      </c>
      <c r="F8368">
        <f>SHL_face*(1+SHL_rate)^C8368</f>
        <v/>
      </c>
      <c r="G8368">
        <f>Pref_face*(1+Pref_rate)^C8368</f>
        <v/>
      </c>
      <c r="H8368">
        <f>MAX(E8368-F8368-G8368,0)</f>
        <v/>
      </c>
      <c r="I8368">
        <f>MIN(E8368,F8368+G8368)+(1-MgmtPct)*H8368</f>
        <v/>
      </c>
      <c r="J8368">
        <f>IF(I8368/SponsorCost&gt;=RatchetTrigger,1,0)</f>
        <v/>
      </c>
      <c r="K8368">
        <f>IF(J8368=1,MgmtPctRatchet,MgmtPct)</f>
        <v/>
      </c>
      <c r="L8368">
        <f>K8368*H8368</f>
        <v/>
      </c>
      <c r="M8368">
        <f>EXP(-rf*C8368)*L8368</f>
        <v/>
      </c>
      <c r="N8368">
        <f>EXP(-rf*C8368)*E8368</f>
        <v/>
      </c>
    </row>
    <row r="8369">
      <c r="A8369" t="n">
        <v>8361</v>
      </c>
      <c r="B8369">
        <f>RAND()</f>
        <v/>
      </c>
      <c r="C8369">
        <f>IF(B8369&lt;P_3,3,IF(B8369&lt;P_3+P_4,4,5))</f>
        <v/>
      </c>
      <c r="D8369">
        <f>NORM.S.INV(RAND())</f>
        <v/>
      </c>
      <c r="E8369">
        <f>V0*EXP((rf-q_leak-0.5*sigma^2)*C8369+sigma*SQRT(C8369)*D8369)</f>
        <v/>
      </c>
      <c r="F8369">
        <f>SHL_face*(1+SHL_rate)^C8369</f>
        <v/>
      </c>
      <c r="G8369">
        <f>Pref_face*(1+Pref_rate)^C8369</f>
        <v/>
      </c>
      <c r="H8369">
        <f>MAX(E8369-F8369-G8369,0)</f>
        <v/>
      </c>
      <c r="I8369">
        <f>MIN(E8369,F8369+G8369)+(1-MgmtPct)*H8369</f>
        <v/>
      </c>
      <c r="J8369">
        <f>IF(I8369/SponsorCost&gt;=RatchetTrigger,1,0)</f>
        <v/>
      </c>
      <c r="K8369">
        <f>IF(J8369=1,MgmtPctRatchet,MgmtPct)</f>
        <v/>
      </c>
      <c r="L8369">
        <f>K8369*H8369</f>
        <v/>
      </c>
      <c r="M8369">
        <f>EXP(-rf*C8369)*L8369</f>
        <v/>
      </c>
      <c r="N8369">
        <f>EXP(-rf*C8369)*E8369</f>
        <v/>
      </c>
    </row>
    <row r="8370">
      <c r="A8370" t="n">
        <v>8362</v>
      </c>
      <c r="B8370">
        <f>RAND()</f>
        <v/>
      </c>
      <c r="C8370">
        <f>IF(B8370&lt;P_3,3,IF(B8370&lt;P_3+P_4,4,5))</f>
        <v/>
      </c>
      <c r="D8370">
        <f>NORM.S.INV(RAND())</f>
        <v/>
      </c>
      <c r="E8370">
        <f>V0*EXP((rf-q_leak-0.5*sigma^2)*C8370+sigma*SQRT(C8370)*D8370)</f>
        <v/>
      </c>
      <c r="F8370">
        <f>SHL_face*(1+SHL_rate)^C8370</f>
        <v/>
      </c>
      <c r="G8370">
        <f>Pref_face*(1+Pref_rate)^C8370</f>
        <v/>
      </c>
      <c r="H8370">
        <f>MAX(E8370-F8370-G8370,0)</f>
        <v/>
      </c>
      <c r="I8370">
        <f>MIN(E8370,F8370+G8370)+(1-MgmtPct)*H8370</f>
        <v/>
      </c>
      <c r="J8370">
        <f>IF(I8370/SponsorCost&gt;=RatchetTrigger,1,0)</f>
        <v/>
      </c>
      <c r="K8370">
        <f>IF(J8370=1,MgmtPctRatchet,MgmtPct)</f>
        <v/>
      </c>
      <c r="L8370">
        <f>K8370*H8370</f>
        <v/>
      </c>
      <c r="M8370">
        <f>EXP(-rf*C8370)*L8370</f>
        <v/>
      </c>
      <c r="N8370">
        <f>EXP(-rf*C8370)*E8370</f>
        <v/>
      </c>
    </row>
    <row r="8371">
      <c r="A8371" t="n">
        <v>8363</v>
      </c>
      <c r="B8371">
        <f>RAND()</f>
        <v/>
      </c>
      <c r="C8371">
        <f>IF(B8371&lt;P_3,3,IF(B8371&lt;P_3+P_4,4,5))</f>
        <v/>
      </c>
      <c r="D8371">
        <f>NORM.S.INV(RAND())</f>
        <v/>
      </c>
      <c r="E8371">
        <f>V0*EXP((rf-q_leak-0.5*sigma^2)*C8371+sigma*SQRT(C8371)*D8371)</f>
        <v/>
      </c>
      <c r="F8371">
        <f>SHL_face*(1+SHL_rate)^C8371</f>
        <v/>
      </c>
      <c r="G8371">
        <f>Pref_face*(1+Pref_rate)^C8371</f>
        <v/>
      </c>
      <c r="H8371">
        <f>MAX(E8371-F8371-G8371,0)</f>
        <v/>
      </c>
      <c r="I8371">
        <f>MIN(E8371,F8371+G8371)+(1-MgmtPct)*H8371</f>
        <v/>
      </c>
      <c r="J8371">
        <f>IF(I8371/SponsorCost&gt;=RatchetTrigger,1,0)</f>
        <v/>
      </c>
      <c r="K8371">
        <f>IF(J8371=1,MgmtPctRatchet,MgmtPct)</f>
        <v/>
      </c>
      <c r="L8371">
        <f>K8371*H8371</f>
        <v/>
      </c>
      <c r="M8371">
        <f>EXP(-rf*C8371)*L8371</f>
        <v/>
      </c>
      <c r="N8371">
        <f>EXP(-rf*C8371)*E8371</f>
        <v/>
      </c>
    </row>
    <row r="8372">
      <c r="A8372" t="n">
        <v>8364</v>
      </c>
      <c r="B8372">
        <f>RAND()</f>
        <v/>
      </c>
      <c r="C8372">
        <f>IF(B8372&lt;P_3,3,IF(B8372&lt;P_3+P_4,4,5))</f>
        <v/>
      </c>
      <c r="D8372">
        <f>NORM.S.INV(RAND())</f>
        <v/>
      </c>
      <c r="E8372">
        <f>V0*EXP((rf-q_leak-0.5*sigma^2)*C8372+sigma*SQRT(C8372)*D8372)</f>
        <v/>
      </c>
      <c r="F8372">
        <f>SHL_face*(1+SHL_rate)^C8372</f>
        <v/>
      </c>
      <c r="G8372">
        <f>Pref_face*(1+Pref_rate)^C8372</f>
        <v/>
      </c>
      <c r="H8372">
        <f>MAX(E8372-F8372-G8372,0)</f>
        <v/>
      </c>
      <c r="I8372">
        <f>MIN(E8372,F8372+G8372)+(1-MgmtPct)*H8372</f>
        <v/>
      </c>
      <c r="J8372">
        <f>IF(I8372/SponsorCost&gt;=RatchetTrigger,1,0)</f>
        <v/>
      </c>
      <c r="K8372">
        <f>IF(J8372=1,MgmtPctRatchet,MgmtPct)</f>
        <v/>
      </c>
      <c r="L8372">
        <f>K8372*H8372</f>
        <v/>
      </c>
      <c r="M8372">
        <f>EXP(-rf*C8372)*L8372</f>
        <v/>
      </c>
      <c r="N8372">
        <f>EXP(-rf*C8372)*E8372</f>
        <v/>
      </c>
    </row>
    <row r="8373">
      <c r="A8373" t="n">
        <v>8365</v>
      </c>
      <c r="B8373">
        <f>RAND()</f>
        <v/>
      </c>
      <c r="C8373">
        <f>IF(B8373&lt;P_3,3,IF(B8373&lt;P_3+P_4,4,5))</f>
        <v/>
      </c>
      <c r="D8373">
        <f>NORM.S.INV(RAND())</f>
        <v/>
      </c>
      <c r="E8373">
        <f>V0*EXP((rf-q_leak-0.5*sigma^2)*C8373+sigma*SQRT(C8373)*D8373)</f>
        <v/>
      </c>
      <c r="F8373">
        <f>SHL_face*(1+SHL_rate)^C8373</f>
        <v/>
      </c>
      <c r="G8373">
        <f>Pref_face*(1+Pref_rate)^C8373</f>
        <v/>
      </c>
      <c r="H8373">
        <f>MAX(E8373-F8373-G8373,0)</f>
        <v/>
      </c>
      <c r="I8373">
        <f>MIN(E8373,F8373+G8373)+(1-MgmtPct)*H8373</f>
        <v/>
      </c>
      <c r="J8373">
        <f>IF(I8373/SponsorCost&gt;=RatchetTrigger,1,0)</f>
        <v/>
      </c>
      <c r="K8373">
        <f>IF(J8373=1,MgmtPctRatchet,MgmtPct)</f>
        <v/>
      </c>
      <c r="L8373">
        <f>K8373*H8373</f>
        <v/>
      </c>
      <c r="M8373">
        <f>EXP(-rf*C8373)*L8373</f>
        <v/>
      </c>
      <c r="N8373">
        <f>EXP(-rf*C8373)*E8373</f>
        <v/>
      </c>
    </row>
    <row r="8374">
      <c r="A8374" t="n">
        <v>8366</v>
      </c>
      <c r="B8374">
        <f>RAND()</f>
        <v/>
      </c>
      <c r="C8374">
        <f>IF(B8374&lt;P_3,3,IF(B8374&lt;P_3+P_4,4,5))</f>
        <v/>
      </c>
      <c r="D8374">
        <f>NORM.S.INV(RAND())</f>
        <v/>
      </c>
      <c r="E8374">
        <f>V0*EXP((rf-q_leak-0.5*sigma^2)*C8374+sigma*SQRT(C8374)*D8374)</f>
        <v/>
      </c>
      <c r="F8374">
        <f>SHL_face*(1+SHL_rate)^C8374</f>
        <v/>
      </c>
      <c r="G8374">
        <f>Pref_face*(1+Pref_rate)^C8374</f>
        <v/>
      </c>
      <c r="H8374">
        <f>MAX(E8374-F8374-G8374,0)</f>
        <v/>
      </c>
      <c r="I8374">
        <f>MIN(E8374,F8374+G8374)+(1-MgmtPct)*H8374</f>
        <v/>
      </c>
      <c r="J8374">
        <f>IF(I8374/SponsorCost&gt;=RatchetTrigger,1,0)</f>
        <v/>
      </c>
      <c r="K8374">
        <f>IF(J8374=1,MgmtPctRatchet,MgmtPct)</f>
        <v/>
      </c>
      <c r="L8374">
        <f>K8374*H8374</f>
        <v/>
      </c>
      <c r="M8374">
        <f>EXP(-rf*C8374)*L8374</f>
        <v/>
      </c>
      <c r="N8374">
        <f>EXP(-rf*C8374)*E8374</f>
        <v/>
      </c>
    </row>
    <row r="8375">
      <c r="A8375" t="n">
        <v>8367</v>
      </c>
      <c r="B8375">
        <f>RAND()</f>
        <v/>
      </c>
      <c r="C8375">
        <f>IF(B8375&lt;P_3,3,IF(B8375&lt;P_3+P_4,4,5))</f>
        <v/>
      </c>
      <c r="D8375">
        <f>NORM.S.INV(RAND())</f>
        <v/>
      </c>
      <c r="E8375">
        <f>V0*EXP((rf-q_leak-0.5*sigma^2)*C8375+sigma*SQRT(C8375)*D8375)</f>
        <v/>
      </c>
      <c r="F8375">
        <f>SHL_face*(1+SHL_rate)^C8375</f>
        <v/>
      </c>
      <c r="G8375">
        <f>Pref_face*(1+Pref_rate)^C8375</f>
        <v/>
      </c>
      <c r="H8375">
        <f>MAX(E8375-F8375-G8375,0)</f>
        <v/>
      </c>
      <c r="I8375">
        <f>MIN(E8375,F8375+G8375)+(1-MgmtPct)*H8375</f>
        <v/>
      </c>
      <c r="J8375">
        <f>IF(I8375/SponsorCost&gt;=RatchetTrigger,1,0)</f>
        <v/>
      </c>
      <c r="K8375">
        <f>IF(J8375=1,MgmtPctRatchet,MgmtPct)</f>
        <v/>
      </c>
      <c r="L8375">
        <f>K8375*H8375</f>
        <v/>
      </c>
      <c r="M8375">
        <f>EXP(-rf*C8375)*L8375</f>
        <v/>
      </c>
      <c r="N8375">
        <f>EXP(-rf*C8375)*E8375</f>
        <v/>
      </c>
    </row>
    <row r="8376">
      <c r="A8376" t="n">
        <v>8368</v>
      </c>
      <c r="B8376">
        <f>RAND()</f>
        <v/>
      </c>
      <c r="C8376">
        <f>IF(B8376&lt;P_3,3,IF(B8376&lt;P_3+P_4,4,5))</f>
        <v/>
      </c>
      <c r="D8376">
        <f>NORM.S.INV(RAND())</f>
        <v/>
      </c>
      <c r="E8376">
        <f>V0*EXP((rf-q_leak-0.5*sigma^2)*C8376+sigma*SQRT(C8376)*D8376)</f>
        <v/>
      </c>
      <c r="F8376">
        <f>SHL_face*(1+SHL_rate)^C8376</f>
        <v/>
      </c>
      <c r="G8376">
        <f>Pref_face*(1+Pref_rate)^C8376</f>
        <v/>
      </c>
      <c r="H8376">
        <f>MAX(E8376-F8376-G8376,0)</f>
        <v/>
      </c>
      <c r="I8376">
        <f>MIN(E8376,F8376+G8376)+(1-MgmtPct)*H8376</f>
        <v/>
      </c>
      <c r="J8376">
        <f>IF(I8376/SponsorCost&gt;=RatchetTrigger,1,0)</f>
        <v/>
      </c>
      <c r="K8376">
        <f>IF(J8376=1,MgmtPctRatchet,MgmtPct)</f>
        <v/>
      </c>
      <c r="L8376">
        <f>K8376*H8376</f>
        <v/>
      </c>
      <c r="M8376">
        <f>EXP(-rf*C8376)*L8376</f>
        <v/>
      </c>
      <c r="N8376">
        <f>EXP(-rf*C8376)*E8376</f>
        <v/>
      </c>
    </row>
    <row r="8377">
      <c r="A8377" t="n">
        <v>8369</v>
      </c>
      <c r="B8377">
        <f>RAND()</f>
        <v/>
      </c>
      <c r="C8377">
        <f>IF(B8377&lt;P_3,3,IF(B8377&lt;P_3+P_4,4,5))</f>
        <v/>
      </c>
      <c r="D8377">
        <f>NORM.S.INV(RAND())</f>
        <v/>
      </c>
      <c r="E8377">
        <f>V0*EXP((rf-q_leak-0.5*sigma^2)*C8377+sigma*SQRT(C8377)*D8377)</f>
        <v/>
      </c>
      <c r="F8377">
        <f>SHL_face*(1+SHL_rate)^C8377</f>
        <v/>
      </c>
      <c r="G8377">
        <f>Pref_face*(1+Pref_rate)^C8377</f>
        <v/>
      </c>
      <c r="H8377">
        <f>MAX(E8377-F8377-G8377,0)</f>
        <v/>
      </c>
      <c r="I8377">
        <f>MIN(E8377,F8377+G8377)+(1-MgmtPct)*H8377</f>
        <v/>
      </c>
      <c r="J8377">
        <f>IF(I8377/SponsorCost&gt;=RatchetTrigger,1,0)</f>
        <v/>
      </c>
      <c r="K8377">
        <f>IF(J8377=1,MgmtPctRatchet,MgmtPct)</f>
        <v/>
      </c>
      <c r="L8377">
        <f>K8377*H8377</f>
        <v/>
      </c>
      <c r="M8377">
        <f>EXP(-rf*C8377)*L8377</f>
        <v/>
      </c>
      <c r="N8377">
        <f>EXP(-rf*C8377)*E8377</f>
        <v/>
      </c>
    </row>
    <row r="8378">
      <c r="A8378" t="n">
        <v>8370</v>
      </c>
      <c r="B8378">
        <f>RAND()</f>
        <v/>
      </c>
      <c r="C8378">
        <f>IF(B8378&lt;P_3,3,IF(B8378&lt;P_3+P_4,4,5))</f>
        <v/>
      </c>
      <c r="D8378">
        <f>NORM.S.INV(RAND())</f>
        <v/>
      </c>
      <c r="E8378">
        <f>V0*EXP((rf-q_leak-0.5*sigma^2)*C8378+sigma*SQRT(C8378)*D8378)</f>
        <v/>
      </c>
      <c r="F8378">
        <f>SHL_face*(1+SHL_rate)^C8378</f>
        <v/>
      </c>
      <c r="G8378">
        <f>Pref_face*(1+Pref_rate)^C8378</f>
        <v/>
      </c>
      <c r="H8378">
        <f>MAX(E8378-F8378-G8378,0)</f>
        <v/>
      </c>
      <c r="I8378">
        <f>MIN(E8378,F8378+G8378)+(1-MgmtPct)*H8378</f>
        <v/>
      </c>
      <c r="J8378">
        <f>IF(I8378/SponsorCost&gt;=RatchetTrigger,1,0)</f>
        <v/>
      </c>
      <c r="K8378">
        <f>IF(J8378=1,MgmtPctRatchet,MgmtPct)</f>
        <v/>
      </c>
      <c r="L8378">
        <f>K8378*H8378</f>
        <v/>
      </c>
      <c r="M8378">
        <f>EXP(-rf*C8378)*L8378</f>
        <v/>
      </c>
      <c r="N8378">
        <f>EXP(-rf*C8378)*E8378</f>
        <v/>
      </c>
    </row>
    <row r="8379">
      <c r="A8379" t="n">
        <v>8371</v>
      </c>
      <c r="B8379">
        <f>RAND()</f>
        <v/>
      </c>
      <c r="C8379">
        <f>IF(B8379&lt;P_3,3,IF(B8379&lt;P_3+P_4,4,5))</f>
        <v/>
      </c>
      <c r="D8379">
        <f>NORM.S.INV(RAND())</f>
        <v/>
      </c>
      <c r="E8379">
        <f>V0*EXP((rf-q_leak-0.5*sigma^2)*C8379+sigma*SQRT(C8379)*D8379)</f>
        <v/>
      </c>
      <c r="F8379">
        <f>SHL_face*(1+SHL_rate)^C8379</f>
        <v/>
      </c>
      <c r="G8379">
        <f>Pref_face*(1+Pref_rate)^C8379</f>
        <v/>
      </c>
      <c r="H8379">
        <f>MAX(E8379-F8379-G8379,0)</f>
        <v/>
      </c>
      <c r="I8379">
        <f>MIN(E8379,F8379+G8379)+(1-MgmtPct)*H8379</f>
        <v/>
      </c>
      <c r="J8379">
        <f>IF(I8379/SponsorCost&gt;=RatchetTrigger,1,0)</f>
        <v/>
      </c>
      <c r="K8379">
        <f>IF(J8379=1,MgmtPctRatchet,MgmtPct)</f>
        <v/>
      </c>
      <c r="L8379">
        <f>K8379*H8379</f>
        <v/>
      </c>
      <c r="M8379">
        <f>EXP(-rf*C8379)*L8379</f>
        <v/>
      </c>
      <c r="N8379">
        <f>EXP(-rf*C8379)*E8379</f>
        <v/>
      </c>
    </row>
    <row r="8380">
      <c r="A8380" t="n">
        <v>8372</v>
      </c>
      <c r="B8380">
        <f>RAND()</f>
        <v/>
      </c>
      <c r="C8380">
        <f>IF(B8380&lt;P_3,3,IF(B8380&lt;P_3+P_4,4,5))</f>
        <v/>
      </c>
      <c r="D8380">
        <f>NORM.S.INV(RAND())</f>
        <v/>
      </c>
      <c r="E8380">
        <f>V0*EXP((rf-q_leak-0.5*sigma^2)*C8380+sigma*SQRT(C8380)*D8380)</f>
        <v/>
      </c>
      <c r="F8380">
        <f>SHL_face*(1+SHL_rate)^C8380</f>
        <v/>
      </c>
      <c r="G8380">
        <f>Pref_face*(1+Pref_rate)^C8380</f>
        <v/>
      </c>
      <c r="H8380">
        <f>MAX(E8380-F8380-G8380,0)</f>
        <v/>
      </c>
      <c r="I8380">
        <f>MIN(E8380,F8380+G8380)+(1-MgmtPct)*H8380</f>
        <v/>
      </c>
      <c r="J8380">
        <f>IF(I8380/SponsorCost&gt;=RatchetTrigger,1,0)</f>
        <v/>
      </c>
      <c r="K8380">
        <f>IF(J8380=1,MgmtPctRatchet,MgmtPct)</f>
        <v/>
      </c>
      <c r="L8380">
        <f>K8380*H8380</f>
        <v/>
      </c>
      <c r="M8380">
        <f>EXP(-rf*C8380)*L8380</f>
        <v/>
      </c>
      <c r="N8380">
        <f>EXP(-rf*C8380)*E8380</f>
        <v/>
      </c>
    </row>
    <row r="8381">
      <c r="A8381" t="n">
        <v>8373</v>
      </c>
      <c r="B8381">
        <f>RAND()</f>
        <v/>
      </c>
      <c r="C8381">
        <f>IF(B8381&lt;P_3,3,IF(B8381&lt;P_3+P_4,4,5))</f>
        <v/>
      </c>
      <c r="D8381">
        <f>NORM.S.INV(RAND())</f>
        <v/>
      </c>
      <c r="E8381">
        <f>V0*EXP((rf-q_leak-0.5*sigma^2)*C8381+sigma*SQRT(C8381)*D8381)</f>
        <v/>
      </c>
      <c r="F8381">
        <f>SHL_face*(1+SHL_rate)^C8381</f>
        <v/>
      </c>
      <c r="G8381">
        <f>Pref_face*(1+Pref_rate)^C8381</f>
        <v/>
      </c>
      <c r="H8381">
        <f>MAX(E8381-F8381-G8381,0)</f>
        <v/>
      </c>
      <c r="I8381">
        <f>MIN(E8381,F8381+G8381)+(1-MgmtPct)*H8381</f>
        <v/>
      </c>
      <c r="J8381">
        <f>IF(I8381/SponsorCost&gt;=RatchetTrigger,1,0)</f>
        <v/>
      </c>
      <c r="K8381">
        <f>IF(J8381=1,MgmtPctRatchet,MgmtPct)</f>
        <v/>
      </c>
      <c r="L8381">
        <f>K8381*H8381</f>
        <v/>
      </c>
      <c r="M8381">
        <f>EXP(-rf*C8381)*L8381</f>
        <v/>
      </c>
      <c r="N8381">
        <f>EXP(-rf*C8381)*E8381</f>
        <v/>
      </c>
    </row>
    <row r="8382">
      <c r="A8382" t="n">
        <v>8374</v>
      </c>
      <c r="B8382">
        <f>RAND()</f>
        <v/>
      </c>
      <c r="C8382">
        <f>IF(B8382&lt;P_3,3,IF(B8382&lt;P_3+P_4,4,5))</f>
        <v/>
      </c>
      <c r="D8382">
        <f>NORM.S.INV(RAND())</f>
        <v/>
      </c>
      <c r="E8382">
        <f>V0*EXP((rf-q_leak-0.5*sigma^2)*C8382+sigma*SQRT(C8382)*D8382)</f>
        <v/>
      </c>
      <c r="F8382">
        <f>SHL_face*(1+SHL_rate)^C8382</f>
        <v/>
      </c>
      <c r="G8382">
        <f>Pref_face*(1+Pref_rate)^C8382</f>
        <v/>
      </c>
      <c r="H8382">
        <f>MAX(E8382-F8382-G8382,0)</f>
        <v/>
      </c>
      <c r="I8382">
        <f>MIN(E8382,F8382+G8382)+(1-MgmtPct)*H8382</f>
        <v/>
      </c>
      <c r="J8382">
        <f>IF(I8382/SponsorCost&gt;=RatchetTrigger,1,0)</f>
        <v/>
      </c>
      <c r="K8382">
        <f>IF(J8382=1,MgmtPctRatchet,MgmtPct)</f>
        <v/>
      </c>
      <c r="L8382">
        <f>K8382*H8382</f>
        <v/>
      </c>
      <c r="M8382">
        <f>EXP(-rf*C8382)*L8382</f>
        <v/>
      </c>
      <c r="N8382">
        <f>EXP(-rf*C8382)*E8382</f>
        <v/>
      </c>
    </row>
    <row r="8383">
      <c r="A8383" t="n">
        <v>8375</v>
      </c>
      <c r="B8383">
        <f>RAND()</f>
        <v/>
      </c>
      <c r="C8383">
        <f>IF(B8383&lt;P_3,3,IF(B8383&lt;P_3+P_4,4,5))</f>
        <v/>
      </c>
      <c r="D8383">
        <f>NORM.S.INV(RAND())</f>
        <v/>
      </c>
      <c r="E8383">
        <f>V0*EXP((rf-q_leak-0.5*sigma^2)*C8383+sigma*SQRT(C8383)*D8383)</f>
        <v/>
      </c>
      <c r="F8383">
        <f>SHL_face*(1+SHL_rate)^C8383</f>
        <v/>
      </c>
      <c r="G8383">
        <f>Pref_face*(1+Pref_rate)^C8383</f>
        <v/>
      </c>
      <c r="H8383">
        <f>MAX(E8383-F8383-G8383,0)</f>
        <v/>
      </c>
      <c r="I8383">
        <f>MIN(E8383,F8383+G8383)+(1-MgmtPct)*H8383</f>
        <v/>
      </c>
      <c r="J8383">
        <f>IF(I8383/SponsorCost&gt;=RatchetTrigger,1,0)</f>
        <v/>
      </c>
      <c r="K8383">
        <f>IF(J8383=1,MgmtPctRatchet,MgmtPct)</f>
        <v/>
      </c>
      <c r="L8383">
        <f>K8383*H8383</f>
        <v/>
      </c>
      <c r="M8383">
        <f>EXP(-rf*C8383)*L8383</f>
        <v/>
      </c>
      <c r="N8383">
        <f>EXP(-rf*C8383)*E8383</f>
        <v/>
      </c>
    </row>
    <row r="8384">
      <c r="A8384" t="n">
        <v>8376</v>
      </c>
      <c r="B8384">
        <f>RAND()</f>
        <v/>
      </c>
      <c r="C8384">
        <f>IF(B8384&lt;P_3,3,IF(B8384&lt;P_3+P_4,4,5))</f>
        <v/>
      </c>
      <c r="D8384">
        <f>NORM.S.INV(RAND())</f>
        <v/>
      </c>
      <c r="E8384">
        <f>V0*EXP((rf-q_leak-0.5*sigma^2)*C8384+sigma*SQRT(C8384)*D8384)</f>
        <v/>
      </c>
      <c r="F8384">
        <f>SHL_face*(1+SHL_rate)^C8384</f>
        <v/>
      </c>
      <c r="G8384">
        <f>Pref_face*(1+Pref_rate)^C8384</f>
        <v/>
      </c>
      <c r="H8384">
        <f>MAX(E8384-F8384-G8384,0)</f>
        <v/>
      </c>
      <c r="I8384">
        <f>MIN(E8384,F8384+G8384)+(1-MgmtPct)*H8384</f>
        <v/>
      </c>
      <c r="J8384">
        <f>IF(I8384/SponsorCost&gt;=RatchetTrigger,1,0)</f>
        <v/>
      </c>
      <c r="K8384">
        <f>IF(J8384=1,MgmtPctRatchet,MgmtPct)</f>
        <v/>
      </c>
      <c r="L8384">
        <f>K8384*H8384</f>
        <v/>
      </c>
      <c r="M8384">
        <f>EXP(-rf*C8384)*L8384</f>
        <v/>
      </c>
      <c r="N8384">
        <f>EXP(-rf*C8384)*E8384</f>
        <v/>
      </c>
    </row>
    <row r="8385">
      <c r="A8385" t="n">
        <v>8377</v>
      </c>
      <c r="B8385">
        <f>RAND()</f>
        <v/>
      </c>
      <c r="C8385">
        <f>IF(B8385&lt;P_3,3,IF(B8385&lt;P_3+P_4,4,5))</f>
        <v/>
      </c>
      <c r="D8385">
        <f>NORM.S.INV(RAND())</f>
        <v/>
      </c>
      <c r="E8385">
        <f>V0*EXP((rf-q_leak-0.5*sigma^2)*C8385+sigma*SQRT(C8385)*D8385)</f>
        <v/>
      </c>
      <c r="F8385">
        <f>SHL_face*(1+SHL_rate)^C8385</f>
        <v/>
      </c>
      <c r="G8385">
        <f>Pref_face*(1+Pref_rate)^C8385</f>
        <v/>
      </c>
      <c r="H8385">
        <f>MAX(E8385-F8385-G8385,0)</f>
        <v/>
      </c>
      <c r="I8385">
        <f>MIN(E8385,F8385+G8385)+(1-MgmtPct)*H8385</f>
        <v/>
      </c>
      <c r="J8385">
        <f>IF(I8385/SponsorCost&gt;=RatchetTrigger,1,0)</f>
        <v/>
      </c>
      <c r="K8385">
        <f>IF(J8385=1,MgmtPctRatchet,MgmtPct)</f>
        <v/>
      </c>
      <c r="L8385">
        <f>K8385*H8385</f>
        <v/>
      </c>
      <c r="M8385">
        <f>EXP(-rf*C8385)*L8385</f>
        <v/>
      </c>
      <c r="N8385">
        <f>EXP(-rf*C8385)*E8385</f>
        <v/>
      </c>
    </row>
    <row r="8386">
      <c r="A8386" t="n">
        <v>8378</v>
      </c>
      <c r="B8386">
        <f>RAND()</f>
        <v/>
      </c>
      <c r="C8386">
        <f>IF(B8386&lt;P_3,3,IF(B8386&lt;P_3+P_4,4,5))</f>
        <v/>
      </c>
      <c r="D8386">
        <f>NORM.S.INV(RAND())</f>
        <v/>
      </c>
      <c r="E8386">
        <f>V0*EXP((rf-q_leak-0.5*sigma^2)*C8386+sigma*SQRT(C8386)*D8386)</f>
        <v/>
      </c>
      <c r="F8386">
        <f>SHL_face*(1+SHL_rate)^C8386</f>
        <v/>
      </c>
      <c r="G8386">
        <f>Pref_face*(1+Pref_rate)^C8386</f>
        <v/>
      </c>
      <c r="H8386">
        <f>MAX(E8386-F8386-G8386,0)</f>
        <v/>
      </c>
      <c r="I8386">
        <f>MIN(E8386,F8386+G8386)+(1-MgmtPct)*H8386</f>
        <v/>
      </c>
      <c r="J8386">
        <f>IF(I8386/SponsorCost&gt;=RatchetTrigger,1,0)</f>
        <v/>
      </c>
      <c r="K8386">
        <f>IF(J8386=1,MgmtPctRatchet,MgmtPct)</f>
        <v/>
      </c>
      <c r="L8386">
        <f>K8386*H8386</f>
        <v/>
      </c>
      <c r="M8386">
        <f>EXP(-rf*C8386)*L8386</f>
        <v/>
      </c>
      <c r="N8386">
        <f>EXP(-rf*C8386)*E8386</f>
        <v/>
      </c>
    </row>
    <row r="8387">
      <c r="A8387" t="n">
        <v>8379</v>
      </c>
      <c r="B8387">
        <f>RAND()</f>
        <v/>
      </c>
      <c r="C8387">
        <f>IF(B8387&lt;P_3,3,IF(B8387&lt;P_3+P_4,4,5))</f>
        <v/>
      </c>
      <c r="D8387">
        <f>NORM.S.INV(RAND())</f>
        <v/>
      </c>
      <c r="E8387">
        <f>V0*EXP((rf-q_leak-0.5*sigma^2)*C8387+sigma*SQRT(C8387)*D8387)</f>
        <v/>
      </c>
      <c r="F8387">
        <f>SHL_face*(1+SHL_rate)^C8387</f>
        <v/>
      </c>
      <c r="G8387">
        <f>Pref_face*(1+Pref_rate)^C8387</f>
        <v/>
      </c>
      <c r="H8387">
        <f>MAX(E8387-F8387-G8387,0)</f>
        <v/>
      </c>
      <c r="I8387">
        <f>MIN(E8387,F8387+G8387)+(1-MgmtPct)*H8387</f>
        <v/>
      </c>
      <c r="J8387">
        <f>IF(I8387/SponsorCost&gt;=RatchetTrigger,1,0)</f>
        <v/>
      </c>
      <c r="K8387">
        <f>IF(J8387=1,MgmtPctRatchet,MgmtPct)</f>
        <v/>
      </c>
      <c r="L8387">
        <f>K8387*H8387</f>
        <v/>
      </c>
      <c r="M8387">
        <f>EXP(-rf*C8387)*L8387</f>
        <v/>
      </c>
      <c r="N8387">
        <f>EXP(-rf*C8387)*E8387</f>
        <v/>
      </c>
    </row>
    <row r="8388">
      <c r="A8388" t="n">
        <v>8380</v>
      </c>
      <c r="B8388">
        <f>RAND()</f>
        <v/>
      </c>
      <c r="C8388">
        <f>IF(B8388&lt;P_3,3,IF(B8388&lt;P_3+P_4,4,5))</f>
        <v/>
      </c>
      <c r="D8388">
        <f>NORM.S.INV(RAND())</f>
        <v/>
      </c>
      <c r="E8388">
        <f>V0*EXP((rf-q_leak-0.5*sigma^2)*C8388+sigma*SQRT(C8388)*D8388)</f>
        <v/>
      </c>
      <c r="F8388">
        <f>SHL_face*(1+SHL_rate)^C8388</f>
        <v/>
      </c>
      <c r="G8388">
        <f>Pref_face*(1+Pref_rate)^C8388</f>
        <v/>
      </c>
      <c r="H8388">
        <f>MAX(E8388-F8388-G8388,0)</f>
        <v/>
      </c>
      <c r="I8388">
        <f>MIN(E8388,F8388+G8388)+(1-MgmtPct)*H8388</f>
        <v/>
      </c>
      <c r="J8388">
        <f>IF(I8388/SponsorCost&gt;=RatchetTrigger,1,0)</f>
        <v/>
      </c>
      <c r="K8388">
        <f>IF(J8388=1,MgmtPctRatchet,MgmtPct)</f>
        <v/>
      </c>
      <c r="L8388">
        <f>K8388*H8388</f>
        <v/>
      </c>
      <c r="M8388">
        <f>EXP(-rf*C8388)*L8388</f>
        <v/>
      </c>
      <c r="N8388">
        <f>EXP(-rf*C8388)*E8388</f>
        <v/>
      </c>
    </row>
    <row r="8389">
      <c r="A8389" t="n">
        <v>8381</v>
      </c>
      <c r="B8389">
        <f>RAND()</f>
        <v/>
      </c>
      <c r="C8389">
        <f>IF(B8389&lt;P_3,3,IF(B8389&lt;P_3+P_4,4,5))</f>
        <v/>
      </c>
      <c r="D8389">
        <f>NORM.S.INV(RAND())</f>
        <v/>
      </c>
      <c r="E8389">
        <f>V0*EXP((rf-q_leak-0.5*sigma^2)*C8389+sigma*SQRT(C8389)*D8389)</f>
        <v/>
      </c>
      <c r="F8389">
        <f>SHL_face*(1+SHL_rate)^C8389</f>
        <v/>
      </c>
      <c r="G8389">
        <f>Pref_face*(1+Pref_rate)^C8389</f>
        <v/>
      </c>
      <c r="H8389">
        <f>MAX(E8389-F8389-G8389,0)</f>
        <v/>
      </c>
      <c r="I8389">
        <f>MIN(E8389,F8389+G8389)+(1-MgmtPct)*H8389</f>
        <v/>
      </c>
      <c r="J8389">
        <f>IF(I8389/SponsorCost&gt;=RatchetTrigger,1,0)</f>
        <v/>
      </c>
      <c r="K8389">
        <f>IF(J8389=1,MgmtPctRatchet,MgmtPct)</f>
        <v/>
      </c>
      <c r="L8389">
        <f>K8389*H8389</f>
        <v/>
      </c>
      <c r="M8389">
        <f>EXP(-rf*C8389)*L8389</f>
        <v/>
      </c>
      <c r="N8389">
        <f>EXP(-rf*C8389)*E8389</f>
        <v/>
      </c>
    </row>
    <row r="8390">
      <c r="A8390" t="n">
        <v>8382</v>
      </c>
      <c r="B8390">
        <f>RAND()</f>
        <v/>
      </c>
      <c r="C8390">
        <f>IF(B8390&lt;P_3,3,IF(B8390&lt;P_3+P_4,4,5))</f>
        <v/>
      </c>
      <c r="D8390">
        <f>NORM.S.INV(RAND())</f>
        <v/>
      </c>
      <c r="E8390">
        <f>V0*EXP((rf-q_leak-0.5*sigma^2)*C8390+sigma*SQRT(C8390)*D8390)</f>
        <v/>
      </c>
      <c r="F8390">
        <f>SHL_face*(1+SHL_rate)^C8390</f>
        <v/>
      </c>
      <c r="G8390">
        <f>Pref_face*(1+Pref_rate)^C8390</f>
        <v/>
      </c>
      <c r="H8390">
        <f>MAX(E8390-F8390-G8390,0)</f>
        <v/>
      </c>
      <c r="I8390">
        <f>MIN(E8390,F8390+G8390)+(1-MgmtPct)*H8390</f>
        <v/>
      </c>
      <c r="J8390">
        <f>IF(I8390/SponsorCost&gt;=RatchetTrigger,1,0)</f>
        <v/>
      </c>
      <c r="K8390">
        <f>IF(J8390=1,MgmtPctRatchet,MgmtPct)</f>
        <v/>
      </c>
      <c r="L8390">
        <f>K8390*H8390</f>
        <v/>
      </c>
      <c r="M8390">
        <f>EXP(-rf*C8390)*L8390</f>
        <v/>
      </c>
      <c r="N8390">
        <f>EXP(-rf*C8390)*E8390</f>
        <v/>
      </c>
    </row>
    <row r="8391">
      <c r="A8391" t="n">
        <v>8383</v>
      </c>
      <c r="B8391">
        <f>RAND()</f>
        <v/>
      </c>
      <c r="C8391">
        <f>IF(B8391&lt;P_3,3,IF(B8391&lt;P_3+P_4,4,5))</f>
        <v/>
      </c>
      <c r="D8391">
        <f>NORM.S.INV(RAND())</f>
        <v/>
      </c>
      <c r="E8391">
        <f>V0*EXP((rf-q_leak-0.5*sigma^2)*C8391+sigma*SQRT(C8391)*D8391)</f>
        <v/>
      </c>
      <c r="F8391">
        <f>SHL_face*(1+SHL_rate)^C8391</f>
        <v/>
      </c>
      <c r="G8391">
        <f>Pref_face*(1+Pref_rate)^C8391</f>
        <v/>
      </c>
      <c r="H8391">
        <f>MAX(E8391-F8391-G8391,0)</f>
        <v/>
      </c>
      <c r="I8391">
        <f>MIN(E8391,F8391+G8391)+(1-MgmtPct)*H8391</f>
        <v/>
      </c>
      <c r="J8391">
        <f>IF(I8391/SponsorCost&gt;=RatchetTrigger,1,0)</f>
        <v/>
      </c>
      <c r="K8391">
        <f>IF(J8391=1,MgmtPctRatchet,MgmtPct)</f>
        <v/>
      </c>
      <c r="L8391">
        <f>K8391*H8391</f>
        <v/>
      </c>
      <c r="M8391">
        <f>EXP(-rf*C8391)*L8391</f>
        <v/>
      </c>
      <c r="N8391">
        <f>EXP(-rf*C8391)*E8391</f>
        <v/>
      </c>
    </row>
    <row r="8392">
      <c r="A8392" t="n">
        <v>8384</v>
      </c>
      <c r="B8392">
        <f>RAND()</f>
        <v/>
      </c>
      <c r="C8392">
        <f>IF(B8392&lt;P_3,3,IF(B8392&lt;P_3+P_4,4,5))</f>
        <v/>
      </c>
      <c r="D8392">
        <f>NORM.S.INV(RAND())</f>
        <v/>
      </c>
      <c r="E8392">
        <f>V0*EXP((rf-q_leak-0.5*sigma^2)*C8392+sigma*SQRT(C8392)*D8392)</f>
        <v/>
      </c>
      <c r="F8392">
        <f>SHL_face*(1+SHL_rate)^C8392</f>
        <v/>
      </c>
      <c r="G8392">
        <f>Pref_face*(1+Pref_rate)^C8392</f>
        <v/>
      </c>
      <c r="H8392">
        <f>MAX(E8392-F8392-G8392,0)</f>
        <v/>
      </c>
      <c r="I8392">
        <f>MIN(E8392,F8392+G8392)+(1-MgmtPct)*H8392</f>
        <v/>
      </c>
      <c r="J8392">
        <f>IF(I8392/SponsorCost&gt;=RatchetTrigger,1,0)</f>
        <v/>
      </c>
      <c r="K8392">
        <f>IF(J8392=1,MgmtPctRatchet,MgmtPct)</f>
        <v/>
      </c>
      <c r="L8392">
        <f>K8392*H8392</f>
        <v/>
      </c>
      <c r="M8392">
        <f>EXP(-rf*C8392)*L8392</f>
        <v/>
      </c>
      <c r="N8392">
        <f>EXP(-rf*C8392)*E8392</f>
        <v/>
      </c>
    </row>
    <row r="8393">
      <c r="A8393" t="n">
        <v>8385</v>
      </c>
      <c r="B8393">
        <f>RAND()</f>
        <v/>
      </c>
      <c r="C8393">
        <f>IF(B8393&lt;P_3,3,IF(B8393&lt;P_3+P_4,4,5))</f>
        <v/>
      </c>
      <c r="D8393">
        <f>NORM.S.INV(RAND())</f>
        <v/>
      </c>
      <c r="E8393">
        <f>V0*EXP((rf-q_leak-0.5*sigma^2)*C8393+sigma*SQRT(C8393)*D8393)</f>
        <v/>
      </c>
      <c r="F8393">
        <f>SHL_face*(1+SHL_rate)^C8393</f>
        <v/>
      </c>
      <c r="G8393">
        <f>Pref_face*(1+Pref_rate)^C8393</f>
        <v/>
      </c>
      <c r="H8393">
        <f>MAX(E8393-F8393-G8393,0)</f>
        <v/>
      </c>
      <c r="I8393">
        <f>MIN(E8393,F8393+G8393)+(1-MgmtPct)*H8393</f>
        <v/>
      </c>
      <c r="J8393">
        <f>IF(I8393/SponsorCost&gt;=RatchetTrigger,1,0)</f>
        <v/>
      </c>
      <c r="K8393">
        <f>IF(J8393=1,MgmtPctRatchet,MgmtPct)</f>
        <v/>
      </c>
      <c r="L8393">
        <f>K8393*H8393</f>
        <v/>
      </c>
      <c r="M8393">
        <f>EXP(-rf*C8393)*L8393</f>
        <v/>
      </c>
      <c r="N8393">
        <f>EXP(-rf*C8393)*E8393</f>
        <v/>
      </c>
    </row>
    <row r="8394">
      <c r="A8394" t="n">
        <v>8386</v>
      </c>
      <c r="B8394">
        <f>RAND()</f>
        <v/>
      </c>
      <c r="C8394">
        <f>IF(B8394&lt;P_3,3,IF(B8394&lt;P_3+P_4,4,5))</f>
        <v/>
      </c>
      <c r="D8394">
        <f>NORM.S.INV(RAND())</f>
        <v/>
      </c>
      <c r="E8394">
        <f>V0*EXP((rf-q_leak-0.5*sigma^2)*C8394+sigma*SQRT(C8394)*D8394)</f>
        <v/>
      </c>
      <c r="F8394">
        <f>SHL_face*(1+SHL_rate)^C8394</f>
        <v/>
      </c>
      <c r="G8394">
        <f>Pref_face*(1+Pref_rate)^C8394</f>
        <v/>
      </c>
      <c r="H8394">
        <f>MAX(E8394-F8394-G8394,0)</f>
        <v/>
      </c>
      <c r="I8394">
        <f>MIN(E8394,F8394+G8394)+(1-MgmtPct)*H8394</f>
        <v/>
      </c>
      <c r="J8394">
        <f>IF(I8394/SponsorCost&gt;=RatchetTrigger,1,0)</f>
        <v/>
      </c>
      <c r="K8394">
        <f>IF(J8394=1,MgmtPctRatchet,MgmtPct)</f>
        <v/>
      </c>
      <c r="L8394">
        <f>K8394*H8394</f>
        <v/>
      </c>
      <c r="M8394">
        <f>EXP(-rf*C8394)*L8394</f>
        <v/>
      </c>
      <c r="N8394">
        <f>EXP(-rf*C8394)*E8394</f>
        <v/>
      </c>
    </row>
    <row r="8395">
      <c r="A8395" t="n">
        <v>8387</v>
      </c>
      <c r="B8395">
        <f>RAND()</f>
        <v/>
      </c>
      <c r="C8395">
        <f>IF(B8395&lt;P_3,3,IF(B8395&lt;P_3+P_4,4,5))</f>
        <v/>
      </c>
      <c r="D8395">
        <f>NORM.S.INV(RAND())</f>
        <v/>
      </c>
      <c r="E8395">
        <f>V0*EXP((rf-q_leak-0.5*sigma^2)*C8395+sigma*SQRT(C8395)*D8395)</f>
        <v/>
      </c>
      <c r="F8395">
        <f>SHL_face*(1+SHL_rate)^C8395</f>
        <v/>
      </c>
      <c r="G8395">
        <f>Pref_face*(1+Pref_rate)^C8395</f>
        <v/>
      </c>
      <c r="H8395">
        <f>MAX(E8395-F8395-G8395,0)</f>
        <v/>
      </c>
      <c r="I8395">
        <f>MIN(E8395,F8395+G8395)+(1-MgmtPct)*H8395</f>
        <v/>
      </c>
      <c r="J8395">
        <f>IF(I8395/SponsorCost&gt;=RatchetTrigger,1,0)</f>
        <v/>
      </c>
      <c r="K8395">
        <f>IF(J8395=1,MgmtPctRatchet,MgmtPct)</f>
        <v/>
      </c>
      <c r="L8395">
        <f>K8395*H8395</f>
        <v/>
      </c>
      <c r="M8395">
        <f>EXP(-rf*C8395)*L8395</f>
        <v/>
      </c>
      <c r="N8395">
        <f>EXP(-rf*C8395)*E8395</f>
        <v/>
      </c>
    </row>
    <row r="8396">
      <c r="A8396" t="n">
        <v>8388</v>
      </c>
      <c r="B8396">
        <f>RAND()</f>
        <v/>
      </c>
      <c r="C8396">
        <f>IF(B8396&lt;P_3,3,IF(B8396&lt;P_3+P_4,4,5))</f>
        <v/>
      </c>
      <c r="D8396">
        <f>NORM.S.INV(RAND())</f>
        <v/>
      </c>
      <c r="E8396">
        <f>V0*EXP((rf-q_leak-0.5*sigma^2)*C8396+sigma*SQRT(C8396)*D8396)</f>
        <v/>
      </c>
      <c r="F8396">
        <f>SHL_face*(1+SHL_rate)^C8396</f>
        <v/>
      </c>
      <c r="G8396">
        <f>Pref_face*(1+Pref_rate)^C8396</f>
        <v/>
      </c>
      <c r="H8396">
        <f>MAX(E8396-F8396-G8396,0)</f>
        <v/>
      </c>
      <c r="I8396">
        <f>MIN(E8396,F8396+G8396)+(1-MgmtPct)*H8396</f>
        <v/>
      </c>
      <c r="J8396">
        <f>IF(I8396/SponsorCost&gt;=RatchetTrigger,1,0)</f>
        <v/>
      </c>
      <c r="K8396">
        <f>IF(J8396=1,MgmtPctRatchet,MgmtPct)</f>
        <v/>
      </c>
      <c r="L8396">
        <f>K8396*H8396</f>
        <v/>
      </c>
      <c r="M8396">
        <f>EXP(-rf*C8396)*L8396</f>
        <v/>
      </c>
      <c r="N8396">
        <f>EXP(-rf*C8396)*E8396</f>
        <v/>
      </c>
    </row>
    <row r="8397">
      <c r="A8397" t="n">
        <v>8389</v>
      </c>
      <c r="B8397">
        <f>RAND()</f>
        <v/>
      </c>
      <c r="C8397">
        <f>IF(B8397&lt;P_3,3,IF(B8397&lt;P_3+P_4,4,5))</f>
        <v/>
      </c>
      <c r="D8397">
        <f>NORM.S.INV(RAND())</f>
        <v/>
      </c>
      <c r="E8397">
        <f>V0*EXP((rf-q_leak-0.5*sigma^2)*C8397+sigma*SQRT(C8397)*D8397)</f>
        <v/>
      </c>
      <c r="F8397">
        <f>SHL_face*(1+SHL_rate)^C8397</f>
        <v/>
      </c>
      <c r="G8397">
        <f>Pref_face*(1+Pref_rate)^C8397</f>
        <v/>
      </c>
      <c r="H8397">
        <f>MAX(E8397-F8397-G8397,0)</f>
        <v/>
      </c>
      <c r="I8397">
        <f>MIN(E8397,F8397+G8397)+(1-MgmtPct)*H8397</f>
        <v/>
      </c>
      <c r="J8397">
        <f>IF(I8397/SponsorCost&gt;=RatchetTrigger,1,0)</f>
        <v/>
      </c>
      <c r="K8397">
        <f>IF(J8397=1,MgmtPctRatchet,MgmtPct)</f>
        <v/>
      </c>
      <c r="L8397">
        <f>K8397*H8397</f>
        <v/>
      </c>
      <c r="M8397">
        <f>EXP(-rf*C8397)*L8397</f>
        <v/>
      </c>
      <c r="N8397">
        <f>EXP(-rf*C8397)*E8397</f>
        <v/>
      </c>
    </row>
    <row r="8398">
      <c r="A8398" t="n">
        <v>8390</v>
      </c>
      <c r="B8398">
        <f>RAND()</f>
        <v/>
      </c>
      <c r="C8398">
        <f>IF(B8398&lt;P_3,3,IF(B8398&lt;P_3+P_4,4,5))</f>
        <v/>
      </c>
      <c r="D8398">
        <f>NORM.S.INV(RAND())</f>
        <v/>
      </c>
      <c r="E8398">
        <f>V0*EXP((rf-q_leak-0.5*sigma^2)*C8398+sigma*SQRT(C8398)*D8398)</f>
        <v/>
      </c>
      <c r="F8398">
        <f>SHL_face*(1+SHL_rate)^C8398</f>
        <v/>
      </c>
      <c r="G8398">
        <f>Pref_face*(1+Pref_rate)^C8398</f>
        <v/>
      </c>
      <c r="H8398">
        <f>MAX(E8398-F8398-G8398,0)</f>
        <v/>
      </c>
      <c r="I8398">
        <f>MIN(E8398,F8398+G8398)+(1-MgmtPct)*H8398</f>
        <v/>
      </c>
      <c r="J8398">
        <f>IF(I8398/SponsorCost&gt;=RatchetTrigger,1,0)</f>
        <v/>
      </c>
      <c r="K8398">
        <f>IF(J8398=1,MgmtPctRatchet,MgmtPct)</f>
        <v/>
      </c>
      <c r="L8398">
        <f>K8398*H8398</f>
        <v/>
      </c>
      <c r="M8398">
        <f>EXP(-rf*C8398)*L8398</f>
        <v/>
      </c>
      <c r="N8398">
        <f>EXP(-rf*C8398)*E8398</f>
        <v/>
      </c>
    </row>
    <row r="8399">
      <c r="A8399" t="n">
        <v>8391</v>
      </c>
      <c r="B8399">
        <f>RAND()</f>
        <v/>
      </c>
      <c r="C8399">
        <f>IF(B8399&lt;P_3,3,IF(B8399&lt;P_3+P_4,4,5))</f>
        <v/>
      </c>
      <c r="D8399">
        <f>NORM.S.INV(RAND())</f>
        <v/>
      </c>
      <c r="E8399">
        <f>V0*EXP((rf-q_leak-0.5*sigma^2)*C8399+sigma*SQRT(C8399)*D8399)</f>
        <v/>
      </c>
      <c r="F8399">
        <f>SHL_face*(1+SHL_rate)^C8399</f>
        <v/>
      </c>
      <c r="G8399">
        <f>Pref_face*(1+Pref_rate)^C8399</f>
        <v/>
      </c>
      <c r="H8399">
        <f>MAX(E8399-F8399-G8399,0)</f>
        <v/>
      </c>
      <c r="I8399">
        <f>MIN(E8399,F8399+G8399)+(1-MgmtPct)*H8399</f>
        <v/>
      </c>
      <c r="J8399">
        <f>IF(I8399/SponsorCost&gt;=RatchetTrigger,1,0)</f>
        <v/>
      </c>
      <c r="K8399">
        <f>IF(J8399=1,MgmtPctRatchet,MgmtPct)</f>
        <v/>
      </c>
      <c r="L8399">
        <f>K8399*H8399</f>
        <v/>
      </c>
      <c r="M8399">
        <f>EXP(-rf*C8399)*L8399</f>
        <v/>
      </c>
      <c r="N8399">
        <f>EXP(-rf*C8399)*E8399</f>
        <v/>
      </c>
    </row>
    <row r="8400">
      <c r="A8400" t="n">
        <v>8392</v>
      </c>
      <c r="B8400">
        <f>RAND()</f>
        <v/>
      </c>
      <c r="C8400">
        <f>IF(B8400&lt;P_3,3,IF(B8400&lt;P_3+P_4,4,5))</f>
        <v/>
      </c>
      <c r="D8400">
        <f>NORM.S.INV(RAND())</f>
        <v/>
      </c>
      <c r="E8400">
        <f>V0*EXP((rf-q_leak-0.5*sigma^2)*C8400+sigma*SQRT(C8400)*D8400)</f>
        <v/>
      </c>
      <c r="F8400">
        <f>SHL_face*(1+SHL_rate)^C8400</f>
        <v/>
      </c>
      <c r="G8400">
        <f>Pref_face*(1+Pref_rate)^C8400</f>
        <v/>
      </c>
      <c r="H8400">
        <f>MAX(E8400-F8400-G8400,0)</f>
        <v/>
      </c>
      <c r="I8400">
        <f>MIN(E8400,F8400+G8400)+(1-MgmtPct)*H8400</f>
        <v/>
      </c>
      <c r="J8400">
        <f>IF(I8400/SponsorCost&gt;=RatchetTrigger,1,0)</f>
        <v/>
      </c>
      <c r="K8400">
        <f>IF(J8400=1,MgmtPctRatchet,MgmtPct)</f>
        <v/>
      </c>
      <c r="L8400">
        <f>K8400*H8400</f>
        <v/>
      </c>
      <c r="M8400">
        <f>EXP(-rf*C8400)*L8400</f>
        <v/>
      </c>
      <c r="N8400">
        <f>EXP(-rf*C8400)*E8400</f>
        <v/>
      </c>
    </row>
    <row r="8401">
      <c r="A8401" t="n">
        <v>8393</v>
      </c>
      <c r="B8401">
        <f>RAND()</f>
        <v/>
      </c>
      <c r="C8401">
        <f>IF(B8401&lt;P_3,3,IF(B8401&lt;P_3+P_4,4,5))</f>
        <v/>
      </c>
      <c r="D8401">
        <f>NORM.S.INV(RAND())</f>
        <v/>
      </c>
      <c r="E8401">
        <f>V0*EXP((rf-q_leak-0.5*sigma^2)*C8401+sigma*SQRT(C8401)*D8401)</f>
        <v/>
      </c>
      <c r="F8401">
        <f>SHL_face*(1+SHL_rate)^C8401</f>
        <v/>
      </c>
      <c r="G8401">
        <f>Pref_face*(1+Pref_rate)^C8401</f>
        <v/>
      </c>
      <c r="H8401">
        <f>MAX(E8401-F8401-G8401,0)</f>
        <v/>
      </c>
      <c r="I8401">
        <f>MIN(E8401,F8401+G8401)+(1-MgmtPct)*H8401</f>
        <v/>
      </c>
      <c r="J8401">
        <f>IF(I8401/SponsorCost&gt;=RatchetTrigger,1,0)</f>
        <v/>
      </c>
      <c r="K8401">
        <f>IF(J8401=1,MgmtPctRatchet,MgmtPct)</f>
        <v/>
      </c>
      <c r="L8401">
        <f>K8401*H8401</f>
        <v/>
      </c>
      <c r="M8401">
        <f>EXP(-rf*C8401)*L8401</f>
        <v/>
      </c>
      <c r="N8401">
        <f>EXP(-rf*C8401)*E8401</f>
        <v/>
      </c>
    </row>
    <row r="8402">
      <c r="A8402" t="n">
        <v>8394</v>
      </c>
      <c r="B8402">
        <f>RAND()</f>
        <v/>
      </c>
      <c r="C8402">
        <f>IF(B8402&lt;P_3,3,IF(B8402&lt;P_3+P_4,4,5))</f>
        <v/>
      </c>
      <c r="D8402">
        <f>NORM.S.INV(RAND())</f>
        <v/>
      </c>
      <c r="E8402">
        <f>V0*EXP((rf-q_leak-0.5*sigma^2)*C8402+sigma*SQRT(C8402)*D8402)</f>
        <v/>
      </c>
      <c r="F8402">
        <f>SHL_face*(1+SHL_rate)^C8402</f>
        <v/>
      </c>
      <c r="G8402">
        <f>Pref_face*(1+Pref_rate)^C8402</f>
        <v/>
      </c>
      <c r="H8402">
        <f>MAX(E8402-F8402-G8402,0)</f>
        <v/>
      </c>
      <c r="I8402">
        <f>MIN(E8402,F8402+G8402)+(1-MgmtPct)*H8402</f>
        <v/>
      </c>
      <c r="J8402">
        <f>IF(I8402/SponsorCost&gt;=RatchetTrigger,1,0)</f>
        <v/>
      </c>
      <c r="K8402">
        <f>IF(J8402=1,MgmtPctRatchet,MgmtPct)</f>
        <v/>
      </c>
      <c r="L8402">
        <f>K8402*H8402</f>
        <v/>
      </c>
      <c r="M8402">
        <f>EXP(-rf*C8402)*L8402</f>
        <v/>
      </c>
      <c r="N8402">
        <f>EXP(-rf*C8402)*E8402</f>
        <v/>
      </c>
    </row>
    <row r="8403">
      <c r="A8403" t="n">
        <v>8395</v>
      </c>
      <c r="B8403">
        <f>RAND()</f>
        <v/>
      </c>
      <c r="C8403">
        <f>IF(B8403&lt;P_3,3,IF(B8403&lt;P_3+P_4,4,5))</f>
        <v/>
      </c>
      <c r="D8403">
        <f>NORM.S.INV(RAND())</f>
        <v/>
      </c>
      <c r="E8403">
        <f>V0*EXP((rf-q_leak-0.5*sigma^2)*C8403+sigma*SQRT(C8403)*D8403)</f>
        <v/>
      </c>
      <c r="F8403">
        <f>SHL_face*(1+SHL_rate)^C8403</f>
        <v/>
      </c>
      <c r="G8403">
        <f>Pref_face*(1+Pref_rate)^C8403</f>
        <v/>
      </c>
      <c r="H8403">
        <f>MAX(E8403-F8403-G8403,0)</f>
        <v/>
      </c>
      <c r="I8403">
        <f>MIN(E8403,F8403+G8403)+(1-MgmtPct)*H8403</f>
        <v/>
      </c>
      <c r="J8403">
        <f>IF(I8403/SponsorCost&gt;=RatchetTrigger,1,0)</f>
        <v/>
      </c>
      <c r="K8403">
        <f>IF(J8403=1,MgmtPctRatchet,MgmtPct)</f>
        <v/>
      </c>
      <c r="L8403">
        <f>K8403*H8403</f>
        <v/>
      </c>
      <c r="M8403">
        <f>EXP(-rf*C8403)*L8403</f>
        <v/>
      </c>
      <c r="N8403">
        <f>EXP(-rf*C8403)*E8403</f>
        <v/>
      </c>
    </row>
    <row r="8404">
      <c r="A8404" t="n">
        <v>8396</v>
      </c>
      <c r="B8404">
        <f>RAND()</f>
        <v/>
      </c>
      <c r="C8404">
        <f>IF(B8404&lt;P_3,3,IF(B8404&lt;P_3+P_4,4,5))</f>
        <v/>
      </c>
      <c r="D8404">
        <f>NORM.S.INV(RAND())</f>
        <v/>
      </c>
      <c r="E8404">
        <f>V0*EXP((rf-q_leak-0.5*sigma^2)*C8404+sigma*SQRT(C8404)*D8404)</f>
        <v/>
      </c>
      <c r="F8404">
        <f>SHL_face*(1+SHL_rate)^C8404</f>
        <v/>
      </c>
      <c r="G8404">
        <f>Pref_face*(1+Pref_rate)^C8404</f>
        <v/>
      </c>
      <c r="H8404">
        <f>MAX(E8404-F8404-G8404,0)</f>
        <v/>
      </c>
      <c r="I8404">
        <f>MIN(E8404,F8404+G8404)+(1-MgmtPct)*H8404</f>
        <v/>
      </c>
      <c r="J8404">
        <f>IF(I8404/SponsorCost&gt;=RatchetTrigger,1,0)</f>
        <v/>
      </c>
      <c r="K8404">
        <f>IF(J8404=1,MgmtPctRatchet,MgmtPct)</f>
        <v/>
      </c>
      <c r="L8404">
        <f>K8404*H8404</f>
        <v/>
      </c>
      <c r="M8404">
        <f>EXP(-rf*C8404)*L8404</f>
        <v/>
      </c>
      <c r="N8404">
        <f>EXP(-rf*C8404)*E8404</f>
        <v/>
      </c>
    </row>
    <row r="8405">
      <c r="A8405" t="n">
        <v>8397</v>
      </c>
      <c r="B8405">
        <f>RAND()</f>
        <v/>
      </c>
      <c r="C8405">
        <f>IF(B8405&lt;P_3,3,IF(B8405&lt;P_3+P_4,4,5))</f>
        <v/>
      </c>
      <c r="D8405">
        <f>NORM.S.INV(RAND())</f>
        <v/>
      </c>
      <c r="E8405">
        <f>V0*EXP((rf-q_leak-0.5*sigma^2)*C8405+sigma*SQRT(C8405)*D8405)</f>
        <v/>
      </c>
      <c r="F8405">
        <f>SHL_face*(1+SHL_rate)^C8405</f>
        <v/>
      </c>
      <c r="G8405">
        <f>Pref_face*(1+Pref_rate)^C8405</f>
        <v/>
      </c>
      <c r="H8405">
        <f>MAX(E8405-F8405-G8405,0)</f>
        <v/>
      </c>
      <c r="I8405">
        <f>MIN(E8405,F8405+G8405)+(1-MgmtPct)*H8405</f>
        <v/>
      </c>
      <c r="J8405">
        <f>IF(I8405/SponsorCost&gt;=RatchetTrigger,1,0)</f>
        <v/>
      </c>
      <c r="K8405">
        <f>IF(J8405=1,MgmtPctRatchet,MgmtPct)</f>
        <v/>
      </c>
      <c r="L8405">
        <f>K8405*H8405</f>
        <v/>
      </c>
      <c r="M8405">
        <f>EXP(-rf*C8405)*L8405</f>
        <v/>
      </c>
      <c r="N8405">
        <f>EXP(-rf*C8405)*E8405</f>
        <v/>
      </c>
    </row>
    <row r="8406">
      <c r="A8406" t="n">
        <v>8398</v>
      </c>
      <c r="B8406">
        <f>RAND()</f>
        <v/>
      </c>
      <c r="C8406">
        <f>IF(B8406&lt;P_3,3,IF(B8406&lt;P_3+P_4,4,5))</f>
        <v/>
      </c>
      <c r="D8406">
        <f>NORM.S.INV(RAND())</f>
        <v/>
      </c>
      <c r="E8406">
        <f>V0*EXP((rf-q_leak-0.5*sigma^2)*C8406+sigma*SQRT(C8406)*D8406)</f>
        <v/>
      </c>
      <c r="F8406">
        <f>SHL_face*(1+SHL_rate)^C8406</f>
        <v/>
      </c>
      <c r="G8406">
        <f>Pref_face*(1+Pref_rate)^C8406</f>
        <v/>
      </c>
      <c r="H8406">
        <f>MAX(E8406-F8406-G8406,0)</f>
        <v/>
      </c>
      <c r="I8406">
        <f>MIN(E8406,F8406+G8406)+(1-MgmtPct)*H8406</f>
        <v/>
      </c>
      <c r="J8406">
        <f>IF(I8406/SponsorCost&gt;=RatchetTrigger,1,0)</f>
        <v/>
      </c>
      <c r="K8406">
        <f>IF(J8406=1,MgmtPctRatchet,MgmtPct)</f>
        <v/>
      </c>
      <c r="L8406">
        <f>K8406*H8406</f>
        <v/>
      </c>
      <c r="M8406">
        <f>EXP(-rf*C8406)*L8406</f>
        <v/>
      </c>
      <c r="N8406">
        <f>EXP(-rf*C8406)*E8406</f>
        <v/>
      </c>
    </row>
    <row r="8407">
      <c r="A8407" t="n">
        <v>8399</v>
      </c>
      <c r="B8407">
        <f>RAND()</f>
        <v/>
      </c>
      <c r="C8407">
        <f>IF(B8407&lt;P_3,3,IF(B8407&lt;P_3+P_4,4,5))</f>
        <v/>
      </c>
      <c r="D8407">
        <f>NORM.S.INV(RAND())</f>
        <v/>
      </c>
      <c r="E8407">
        <f>V0*EXP((rf-q_leak-0.5*sigma^2)*C8407+sigma*SQRT(C8407)*D8407)</f>
        <v/>
      </c>
      <c r="F8407">
        <f>SHL_face*(1+SHL_rate)^C8407</f>
        <v/>
      </c>
      <c r="G8407">
        <f>Pref_face*(1+Pref_rate)^C8407</f>
        <v/>
      </c>
      <c r="H8407">
        <f>MAX(E8407-F8407-G8407,0)</f>
        <v/>
      </c>
      <c r="I8407">
        <f>MIN(E8407,F8407+G8407)+(1-MgmtPct)*H8407</f>
        <v/>
      </c>
      <c r="J8407">
        <f>IF(I8407/SponsorCost&gt;=RatchetTrigger,1,0)</f>
        <v/>
      </c>
      <c r="K8407">
        <f>IF(J8407=1,MgmtPctRatchet,MgmtPct)</f>
        <v/>
      </c>
      <c r="L8407">
        <f>K8407*H8407</f>
        <v/>
      </c>
      <c r="M8407">
        <f>EXP(-rf*C8407)*L8407</f>
        <v/>
      </c>
      <c r="N8407">
        <f>EXP(-rf*C8407)*E8407</f>
        <v/>
      </c>
    </row>
    <row r="8408">
      <c r="A8408" t="n">
        <v>8400</v>
      </c>
      <c r="B8408">
        <f>RAND()</f>
        <v/>
      </c>
      <c r="C8408">
        <f>IF(B8408&lt;P_3,3,IF(B8408&lt;P_3+P_4,4,5))</f>
        <v/>
      </c>
      <c r="D8408">
        <f>NORM.S.INV(RAND())</f>
        <v/>
      </c>
      <c r="E8408">
        <f>V0*EXP((rf-q_leak-0.5*sigma^2)*C8408+sigma*SQRT(C8408)*D8408)</f>
        <v/>
      </c>
      <c r="F8408">
        <f>SHL_face*(1+SHL_rate)^C8408</f>
        <v/>
      </c>
      <c r="G8408">
        <f>Pref_face*(1+Pref_rate)^C8408</f>
        <v/>
      </c>
      <c r="H8408">
        <f>MAX(E8408-F8408-G8408,0)</f>
        <v/>
      </c>
      <c r="I8408">
        <f>MIN(E8408,F8408+G8408)+(1-MgmtPct)*H8408</f>
        <v/>
      </c>
      <c r="J8408">
        <f>IF(I8408/SponsorCost&gt;=RatchetTrigger,1,0)</f>
        <v/>
      </c>
      <c r="K8408">
        <f>IF(J8408=1,MgmtPctRatchet,MgmtPct)</f>
        <v/>
      </c>
      <c r="L8408">
        <f>K8408*H8408</f>
        <v/>
      </c>
      <c r="M8408">
        <f>EXP(-rf*C8408)*L8408</f>
        <v/>
      </c>
      <c r="N8408">
        <f>EXP(-rf*C8408)*E8408</f>
        <v/>
      </c>
    </row>
    <row r="8409">
      <c r="A8409" t="n">
        <v>8401</v>
      </c>
      <c r="B8409">
        <f>RAND()</f>
        <v/>
      </c>
      <c r="C8409">
        <f>IF(B8409&lt;P_3,3,IF(B8409&lt;P_3+P_4,4,5))</f>
        <v/>
      </c>
      <c r="D8409">
        <f>NORM.S.INV(RAND())</f>
        <v/>
      </c>
      <c r="E8409">
        <f>V0*EXP((rf-q_leak-0.5*sigma^2)*C8409+sigma*SQRT(C8409)*D8409)</f>
        <v/>
      </c>
      <c r="F8409">
        <f>SHL_face*(1+SHL_rate)^C8409</f>
        <v/>
      </c>
      <c r="G8409">
        <f>Pref_face*(1+Pref_rate)^C8409</f>
        <v/>
      </c>
      <c r="H8409">
        <f>MAX(E8409-F8409-G8409,0)</f>
        <v/>
      </c>
      <c r="I8409">
        <f>MIN(E8409,F8409+G8409)+(1-MgmtPct)*H8409</f>
        <v/>
      </c>
      <c r="J8409">
        <f>IF(I8409/SponsorCost&gt;=RatchetTrigger,1,0)</f>
        <v/>
      </c>
      <c r="K8409">
        <f>IF(J8409=1,MgmtPctRatchet,MgmtPct)</f>
        <v/>
      </c>
      <c r="L8409">
        <f>K8409*H8409</f>
        <v/>
      </c>
      <c r="M8409">
        <f>EXP(-rf*C8409)*L8409</f>
        <v/>
      </c>
      <c r="N8409">
        <f>EXP(-rf*C8409)*E8409</f>
        <v/>
      </c>
    </row>
    <row r="8410">
      <c r="A8410" t="n">
        <v>8402</v>
      </c>
      <c r="B8410">
        <f>RAND()</f>
        <v/>
      </c>
      <c r="C8410">
        <f>IF(B8410&lt;P_3,3,IF(B8410&lt;P_3+P_4,4,5))</f>
        <v/>
      </c>
      <c r="D8410">
        <f>NORM.S.INV(RAND())</f>
        <v/>
      </c>
      <c r="E8410">
        <f>V0*EXP((rf-q_leak-0.5*sigma^2)*C8410+sigma*SQRT(C8410)*D8410)</f>
        <v/>
      </c>
      <c r="F8410">
        <f>SHL_face*(1+SHL_rate)^C8410</f>
        <v/>
      </c>
      <c r="G8410">
        <f>Pref_face*(1+Pref_rate)^C8410</f>
        <v/>
      </c>
      <c r="H8410">
        <f>MAX(E8410-F8410-G8410,0)</f>
        <v/>
      </c>
      <c r="I8410">
        <f>MIN(E8410,F8410+G8410)+(1-MgmtPct)*H8410</f>
        <v/>
      </c>
      <c r="J8410">
        <f>IF(I8410/SponsorCost&gt;=RatchetTrigger,1,0)</f>
        <v/>
      </c>
      <c r="K8410">
        <f>IF(J8410=1,MgmtPctRatchet,MgmtPct)</f>
        <v/>
      </c>
      <c r="L8410">
        <f>K8410*H8410</f>
        <v/>
      </c>
      <c r="M8410">
        <f>EXP(-rf*C8410)*L8410</f>
        <v/>
      </c>
      <c r="N8410">
        <f>EXP(-rf*C8410)*E8410</f>
        <v/>
      </c>
    </row>
    <row r="8411">
      <c r="A8411" t="n">
        <v>8403</v>
      </c>
      <c r="B8411">
        <f>RAND()</f>
        <v/>
      </c>
      <c r="C8411">
        <f>IF(B8411&lt;P_3,3,IF(B8411&lt;P_3+P_4,4,5))</f>
        <v/>
      </c>
      <c r="D8411">
        <f>NORM.S.INV(RAND())</f>
        <v/>
      </c>
      <c r="E8411">
        <f>V0*EXP((rf-q_leak-0.5*sigma^2)*C8411+sigma*SQRT(C8411)*D8411)</f>
        <v/>
      </c>
      <c r="F8411">
        <f>SHL_face*(1+SHL_rate)^C8411</f>
        <v/>
      </c>
      <c r="G8411">
        <f>Pref_face*(1+Pref_rate)^C8411</f>
        <v/>
      </c>
      <c r="H8411">
        <f>MAX(E8411-F8411-G8411,0)</f>
        <v/>
      </c>
      <c r="I8411">
        <f>MIN(E8411,F8411+G8411)+(1-MgmtPct)*H8411</f>
        <v/>
      </c>
      <c r="J8411">
        <f>IF(I8411/SponsorCost&gt;=RatchetTrigger,1,0)</f>
        <v/>
      </c>
      <c r="K8411">
        <f>IF(J8411=1,MgmtPctRatchet,MgmtPct)</f>
        <v/>
      </c>
      <c r="L8411">
        <f>K8411*H8411</f>
        <v/>
      </c>
      <c r="M8411">
        <f>EXP(-rf*C8411)*L8411</f>
        <v/>
      </c>
      <c r="N8411">
        <f>EXP(-rf*C8411)*E8411</f>
        <v/>
      </c>
    </row>
    <row r="8412">
      <c r="A8412" t="n">
        <v>8404</v>
      </c>
      <c r="B8412">
        <f>RAND()</f>
        <v/>
      </c>
      <c r="C8412">
        <f>IF(B8412&lt;P_3,3,IF(B8412&lt;P_3+P_4,4,5))</f>
        <v/>
      </c>
      <c r="D8412">
        <f>NORM.S.INV(RAND())</f>
        <v/>
      </c>
      <c r="E8412">
        <f>V0*EXP((rf-q_leak-0.5*sigma^2)*C8412+sigma*SQRT(C8412)*D8412)</f>
        <v/>
      </c>
      <c r="F8412">
        <f>SHL_face*(1+SHL_rate)^C8412</f>
        <v/>
      </c>
      <c r="G8412">
        <f>Pref_face*(1+Pref_rate)^C8412</f>
        <v/>
      </c>
      <c r="H8412">
        <f>MAX(E8412-F8412-G8412,0)</f>
        <v/>
      </c>
      <c r="I8412">
        <f>MIN(E8412,F8412+G8412)+(1-MgmtPct)*H8412</f>
        <v/>
      </c>
      <c r="J8412">
        <f>IF(I8412/SponsorCost&gt;=RatchetTrigger,1,0)</f>
        <v/>
      </c>
      <c r="K8412">
        <f>IF(J8412=1,MgmtPctRatchet,MgmtPct)</f>
        <v/>
      </c>
      <c r="L8412">
        <f>K8412*H8412</f>
        <v/>
      </c>
      <c r="M8412">
        <f>EXP(-rf*C8412)*L8412</f>
        <v/>
      </c>
      <c r="N8412">
        <f>EXP(-rf*C8412)*E8412</f>
        <v/>
      </c>
    </row>
    <row r="8413">
      <c r="A8413" t="n">
        <v>8405</v>
      </c>
      <c r="B8413">
        <f>RAND()</f>
        <v/>
      </c>
      <c r="C8413">
        <f>IF(B8413&lt;P_3,3,IF(B8413&lt;P_3+P_4,4,5))</f>
        <v/>
      </c>
      <c r="D8413">
        <f>NORM.S.INV(RAND())</f>
        <v/>
      </c>
      <c r="E8413">
        <f>V0*EXP((rf-q_leak-0.5*sigma^2)*C8413+sigma*SQRT(C8413)*D8413)</f>
        <v/>
      </c>
      <c r="F8413">
        <f>SHL_face*(1+SHL_rate)^C8413</f>
        <v/>
      </c>
      <c r="G8413">
        <f>Pref_face*(1+Pref_rate)^C8413</f>
        <v/>
      </c>
      <c r="H8413">
        <f>MAX(E8413-F8413-G8413,0)</f>
        <v/>
      </c>
      <c r="I8413">
        <f>MIN(E8413,F8413+G8413)+(1-MgmtPct)*H8413</f>
        <v/>
      </c>
      <c r="J8413">
        <f>IF(I8413/SponsorCost&gt;=RatchetTrigger,1,0)</f>
        <v/>
      </c>
      <c r="K8413">
        <f>IF(J8413=1,MgmtPctRatchet,MgmtPct)</f>
        <v/>
      </c>
      <c r="L8413">
        <f>K8413*H8413</f>
        <v/>
      </c>
      <c r="M8413">
        <f>EXP(-rf*C8413)*L8413</f>
        <v/>
      </c>
      <c r="N8413">
        <f>EXP(-rf*C8413)*E8413</f>
        <v/>
      </c>
    </row>
    <row r="8414">
      <c r="A8414" t="n">
        <v>8406</v>
      </c>
      <c r="B8414">
        <f>RAND()</f>
        <v/>
      </c>
      <c r="C8414">
        <f>IF(B8414&lt;P_3,3,IF(B8414&lt;P_3+P_4,4,5))</f>
        <v/>
      </c>
      <c r="D8414">
        <f>NORM.S.INV(RAND())</f>
        <v/>
      </c>
      <c r="E8414">
        <f>V0*EXP((rf-q_leak-0.5*sigma^2)*C8414+sigma*SQRT(C8414)*D8414)</f>
        <v/>
      </c>
      <c r="F8414">
        <f>SHL_face*(1+SHL_rate)^C8414</f>
        <v/>
      </c>
      <c r="G8414">
        <f>Pref_face*(1+Pref_rate)^C8414</f>
        <v/>
      </c>
      <c r="H8414">
        <f>MAX(E8414-F8414-G8414,0)</f>
        <v/>
      </c>
      <c r="I8414">
        <f>MIN(E8414,F8414+G8414)+(1-MgmtPct)*H8414</f>
        <v/>
      </c>
      <c r="J8414">
        <f>IF(I8414/SponsorCost&gt;=RatchetTrigger,1,0)</f>
        <v/>
      </c>
      <c r="K8414">
        <f>IF(J8414=1,MgmtPctRatchet,MgmtPct)</f>
        <v/>
      </c>
      <c r="L8414">
        <f>K8414*H8414</f>
        <v/>
      </c>
      <c r="M8414">
        <f>EXP(-rf*C8414)*L8414</f>
        <v/>
      </c>
      <c r="N8414">
        <f>EXP(-rf*C8414)*E8414</f>
        <v/>
      </c>
    </row>
    <row r="8415">
      <c r="A8415" t="n">
        <v>8407</v>
      </c>
      <c r="B8415">
        <f>RAND()</f>
        <v/>
      </c>
      <c r="C8415">
        <f>IF(B8415&lt;P_3,3,IF(B8415&lt;P_3+P_4,4,5))</f>
        <v/>
      </c>
      <c r="D8415">
        <f>NORM.S.INV(RAND())</f>
        <v/>
      </c>
      <c r="E8415">
        <f>V0*EXP((rf-q_leak-0.5*sigma^2)*C8415+sigma*SQRT(C8415)*D8415)</f>
        <v/>
      </c>
      <c r="F8415">
        <f>SHL_face*(1+SHL_rate)^C8415</f>
        <v/>
      </c>
      <c r="G8415">
        <f>Pref_face*(1+Pref_rate)^C8415</f>
        <v/>
      </c>
      <c r="H8415">
        <f>MAX(E8415-F8415-G8415,0)</f>
        <v/>
      </c>
      <c r="I8415">
        <f>MIN(E8415,F8415+G8415)+(1-MgmtPct)*H8415</f>
        <v/>
      </c>
      <c r="J8415">
        <f>IF(I8415/SponsorCost&gt;=RatchetTrigger,1,0)</f>
        <v/>
      </c>
      <c r="K8415">
        <f>IF(J8415=1,MgmtPctRatchet,MgmtPct)</f>
        <v/>
      </c>
      <c r="L8415">
        <f>K8415*H8415</f>
        <v/>
      </c>
      <c r="M8415">
        <f>EXP(-rf*C8415)*L8415</f>
        <v/>
      </c>
      <c r="N8415">
        <f>EXP(-rf*C8415)*E8415</f>
        <v/>
      </c>
    </row>
    <row r="8416">
      <c r="A8416" t="n">
        <v>8408</v>
      </c>
      <c r="B8416">
        <f>RAND()</f>
        <v/>
      </c>
      <c r="C8416">
        <f>IF(B8416&lt;P_3,3,IF(B8416&lt;P_3+P_4,4,5))</f>
        <v/>
      </c>
      <c r="D8416">
        <f>NORM.S.INV(RAND())</f>
        <v/>
      </c>
      <c r="E8416">
        <f>V0*EXP((rf-q_leak-0.5*sigma^2)*C8416+sigma*SQRT(C8416)*D8416)</f>
        <v/>
      </c>
      <c r="F8416">
        <f>SHL_face*(1+SHL_rate)^C8416</f>
        <v/>
      </c>
      <c r="G8416">
        <f>Pref_face*(1+Pref_rate)^C8416</f>
        <v/>
      </c>
      <c r="H8416">
        <f>MAX(E8416-F8416-G8416,0)</f>
        <v/>
      </c>
      <c r="I8416">
        <f>MIN(E8416,F8416+G8416)+(1-MgmtPct)*H8416</f>
        <v/>
      </c>
      <c r="J8416">
        <f>IF(I8416/SponsorCost&gt;=RatchetTrigger,1,0)</f>
        <v/>
      </c>
      <c r="K8416">
        <f>IF(J8416=1,MgmtPctRatchet,MgmtPct)</f>
        <v/>
      </c>
      <c r="L8416">
        <f>K8416*H8416</f>
        <v/>
      </c>
      <c r="M8416">
        <f>EXP(-rf*C8416)*L8416</f>
        <v/>
      </c>
      <c r="N8416">
        <f>EXP(-rf*C8416)*E8416</f>
        <v/>
      </c>
    </row>
    <row r="8417">
      <c r="A8417" t="n">
        <v>8409</v>
      </c>
      <c r="B8417">
        <f>RAND()</f>
        <v/>
      </c>
      <c r="C8417">
        <f>IF(B8417&lt;P_3,3,IF(B8417&lt;P_3+P_4,4,5))</f>
        <v/>
      </c>
      <c r="D8417">
        <f>NORM.S.INV(RAND())</f>
        <v/>
      </c>
      <c r="E8417">
        <f>V0*EXP((rf-q_leak-0.5*sigma^2)*C8417+sigma*SQRT(C8417)*D8417)</f>
        <v/>
      </c>
      <c r="F8417">
        <f>SHL_face*(1+SHL_rate)^C8417</f>
        <v/>
      </c>
      <c r="G8417">
        <f>Pref_face*(1+Pref_rate)^C8417</f>
        <v/>
      </c>
      <c r="H8417">
        <f>MAX(E8417-F8417-G8417,0)</f>
        <v/>
      </c>
      <c r="I8417">
        <f>MIN(E8417,F8417+G8417)+(1-MgmtPct)*H8417</f>
        <v/>
      </c>
      <c r="J8417">
        <f>IF(I8417/SponsorCost&gt;=RatchetTrigger,1,0)</f>
        <v/>
      </c>
      <c r="K8417">
        <f>IF(J8417=1,MgmtPctRatchet,MgmtPct)</f>
        <v/>
      </c>
      <c r="L8417">
        <f>K8417*H8417</f>
        <v/>
      </c>
      <c r="M8417">
        <f>EXP(-rf*C8417)*L8417</f>
        <v/>
      </c>
      <c r="N8417">
        <f>EXP(-rf*C8417)*E8417</f>
        <v/>
      </c>
    </row>
    <row r="8418">
      <c r="A8418" t="n">
        <v>8410</v>
      </c>
      <c r="B8418">
        <f>RAND()</f>
        <v/>
      </c>
      <c r="C8418">
        <f>IF(B8418&lt;P_3,3,IF(B8418&lt;P_3+P_4,4,5))</f>
        <v/>
      </c>
      <c r="D8418">
        <f>NORM.S.INV(RAND())</f>
        <v/>
      </c>
      <c r="E8418">
        <f>V0*EXP((rf-q_leak-0.5*sigma^2)*C8418+sigma*SQRT(C8418)*D8418)</f>
        <v/>
      </c>
      <c r="F8418">
        <f>SHL_face*(1+SHL_rate)^C8418</f>
        <v/>
      </c>
      <c r="G8418">
        <f>Pref_face*(1+Pref_rate)^C8418</f>
        <v/>
      </c>
      <c r="H8418">
        <f>MAX(E8418-F8418-G8418,0)</f>
        <v/>
      </c>
      <c r="I8418">
        <f>MIN(E8418,F8418+G8418)+(1-MgmtPct)*H8418</f>
        <v/>
      </c>
      <c r="J8418">
        <f>IF(I8418/SponsorCost&gt;=RatchetTrigger,1,0)</f>
        <v/>
      </c>
      <c r="K8418">
        <f>IF(J8418=1,MgmtPctRatchet,MgmtPct)</f>
        <v/>
      </c>
      <c r="L8418">
        <f>K8418*H8418</f>
        <v/>
      </c>
      <c r="M8418">
        <f>EXP(-rf*C8418)*L8418</f>
        <v/>
      </c>
      <c r="N8418">
        <f>EXP(-rf*C8418)*E8418</f>
        <v/>
      </c>
    </row>
    <row r="8419">
      <c r="A8419" t="n">
        <v>8411</v>
      </c>
      <c r="B8419">
        <f>RAND()</f>
        <v/>
      </c>
      <c r="C8419">
        <f>IF(B8419&lt;P_3,3,IF(B8419&lt;P_3+P_4,4,5))</f>
        <v/>
      </c>
      <c r="D8419">
        <f>NORM.S.INV(RAND())</f>
        <v/>
      </c>
      <c r="E8419">
        <f>V0*EXP((rf-q_leak-0.5*sigma^2)*C8419+sigma*SQRT(C8419)*D8419)</f>
        <v/>
      </c>
      <c r="F8419">
        <f>SHL_face*(1+SHL_rate)^C8419</f>
        <v/>
      </c>
      <c r="G8419">
        <f>Pref_face*(1+Pref_rate)^C8419</f>
        <v/>
      </c>
      <c r="H8419">
        <f>MAX(E8419-F8419-G8419,0)</f>
        <v/>
      </c>
      <c r="I8419">
        <f>MIN(E8419,F8419+G8419)+(1-MgmtPct)*H8419</f>
        <v/>
      </c>
      <c r="J8419">
        <f>IF(I8419/SponsorCost&gt;=RatchetTrigger,1,0)</f>
        <v/>
      </c>
      <c r="K8419">
        <f>IF(J8419=1,MgmtPctRatchet,MgmtPct)</f>
        <v/>
      </c>
      <c r="L8419">
        <f>K8419*H8419</f>
        <v/>
      </c>
      <c r="M8419">
        <f>EXP(-rf*C8419)*L8419</f>
        <v/>
      </c>
      <c r="N8419">
        <f>EXP(-rf*C8419)*E8419</f>
        <v/>
      </c>
    </row>
    <row r="8420">
      <c r="A8420" t="n">
        <v>8412</v>
      </c>
      <c r="B8420">
        <f>RAND()</f>
        <v/>
      </c>
      <c r="C8420">
        <f>IF(B8420&lt;P_3,3,IF(B8420&lt;P_3+P_4,4,5))</f>
        <v/>
      </c>
      <c r="D8420">
        <f>NORM.S.INV(RAND())</f>
        <v/>
      </c>
      <c r="E8420">
        <f>V0*EXP((rf-q_leak-0.5*sigma^2)*C8420+sigma*SQRT(C8420)*D8420)</f>
        <v/>
      </c>
      <c r="F8420">
        <f>SHL_face*(1+SHL_rate)^C8420</f>
        <v/>
      </c>
      <c r="G8420">
        <f>Pref_face*(1+Pref_rate)^C8420</f>
        <v/>
      </c>
      <c r="H8420">
        <f>MAX(E8420-F8420-G8420,0)</f>
        <v/>
      </c>
      <c r="I8420">
        <f>MIN(E8420,F8420+G8420)+(1-MgmtPct)*H8420</f>
        <v/>
      </c>
      <c r="J8420">
        <f>IF(I8420/SponsorCost&gt;=RatchetTrigger,1,0)</f>
        <v/>
      </c>
      <c r="K8420">
        <f>IF(J8420=1,MgmtPctRatchet,MgmtPct)</f>
        <v/>
      </c>
      <c r="L8420">
        <f>K8420*H8420</f>
        <v/>
      </c>
      <c r="M8420">
        <f>EXP(-rf*C8420)*L8420</f>
        <v/>
      </c>
      <c r="N8420">
        <f>EXP(-rf*C8420)*E8420</f>
        <v/>
      </c>
    </row>
    <row r="8421">
      <c r="A8421" t="n">
        <v>8413</v>
      </c>
      <c r="B8421">
        <f>RAND()</f>
        <v/>
      </c>
      <c r="C8421">
        <f>IF(B8421&lt;P_3,3,IF(B8421&lt;P_3+P_4,4,5))</f>
        <v/>
      </c>
      <c r="D8421">
        <f>NORM.S.INV(RAND())</f>
        <v/>
      </c>
      <c r="E8421">
        <f>V0*EXP((rf-q_leak-0.5*sigma^2)*C8421+sigma*SQRT(C8421)*D8421)</f>
        <v/>
      </c>
      <c r="F8421">
        <f>SHL_face*(1+SHL_rate)^C8421</f>
        <v/>
      </c>
      <c r="G8421">
        <f>Pref_face*(1+Pref_rate)^C8421</f>
        <v/>
      </c>
      <c r="H8421">
        <f>MAX(E8421-F8421-G8421,0)</f>
        <v/>
      </c>
      <c r="I8421">
        <f>MIN(E8421,F8421+G8421)+(1-MgmtPct)*H8421</f>
        <v/>
      </c>
      <c r="J8421">
        <f>IF(I8421/SponsorCost&gt;=RatchetTrigger,1,0)</f>
        <v/>
      </c>
      <c r="K8421">
        <f>IF(J8421=1,MgmtPctRatchet,MgmtPct)</f>
        <v/>
      </c>
      <c r="L8421">
        <f>K8421*H8421</f>
        <v/>
      </c>
      <c r="M8421">
        <f>EXP(-rf*C8421)*L8421</f>
        <v/>
      </c>
      <c r="N8421">
        <f>EXP(-rf*C8421)*E8421</f>
        <v/>
      </c>
    </row>
    <row r="8422">
      <c r="A8422" t="n">
        <v>8414</v>
      </c>
      <c r="B8422">
        <f>RAND()</f>
        <v/>
      </c>
      <c r="C8422">
        <f>IF(B8422&lt;P_3,3,IF(B8422&lt;P_3+P_4,4,5))</f>
        <v/>
      </c>
      <c r="D8422">
        <f>NORM.S.INV(RAND())</f>
        <v/>
      </c>
      <c r="E8422">
        <f>V0*EXP((rf-q_leak-0.5*sigma^2)*C8422+sigma*SQRT(C8422)*D8422)</f>
        <v/>
      </c>
      <c r="F8422">
        <f>SHL_face*(1+SHL_rate)^C8422</f>
        <v/>
      </c>
      <c r="G8422">
        <f>Pref_face*(1+Pref_rate)^C8422</f>
        <v/>
      </c>
      <c r="H8422">
        <f>MAX(E8422-F8422-G8422,0)</f>
        <v/>
      </c>
      <c r="I8422">
        <f>MIN(E8422,F8422+G8422)+(1-MgmtPct)*H8422</f>
        <v/>
      </c>
      <c r="J8422">
        <f>IF(I8422/SponsorCost&gt;=RatchetTrigger,1,0)</f>
        <v/>
      </c>
      <c r="K8422">
        <f>IF(J8422=1,MgmtPctRatchet,MgmtPct)</f>
        <v/>
      </c>
      <c r="L8422">
        <f>K8422*H8422</f>
        <v/>
      </c>
      <c r="M8422">
        <f>EXP(-rf*C8422)*L8422</f>
        <v/>
      </c>
      <c r="N8422">
        <f>EXP(-rf*C8422)*E8422</f>
        <v/>
      </c>
    </row>
    <row r="8423">
      <c r="A8423" t="n">
        <v>8415</v>
      </c>
      <c r="B8423">
        <f>RAND()</f>
        <v/>
      </c>
      <c r="C8423">
        <f>IF(B8423&lt;P_3,3,IF(B8423&lt;P_3+P_4,4,5))</f>
        <v/>
      </c>
      <c r="D8423">
        <f>NORM.S.INV(RAND())</f>
        <v/>
      </c>
      <c r="E8423">
        <f>V0*EXP((rf-q_leak-0.5*sigma^2)*C8423+sigma*SQRT(C8423)*D8423)</f>
        <v/>
      </c>
      <c r="F8423">
        <f>SHL_face*(1+SHL_rate)^C8423</f>
        <v/>
      </c>
      <c r="G8423">
        <f>Pref_face*(1+Pref_rate)^C8423</f>
        <v/>
      </c>
      <c r="H8423">
        <f>MAX(E8423-F8423-G8423,0)</f>
        <v/>
      </c>
      <c r="I8423">
        <f>MIN(E8423,F8423+G8423)+(1-MgmtPct)*H8423</f>
        <v/>
      </c>
      <c r="J8423">
        <f>IF(I8423/SponsorCost&gt;=RatchetTrigger,1,0)</f>
        <v/>
      </c>
      <c r="K8423">
        <f>IF(J8423=1,MgmtPctRatchet,MgmtPct)</f>
        <v/>
      </c>
      <c r="L8423">
        <f>K8423*H8423</f>
        <v/>
      </c>
      <c r="M8423">
        <f>EXP(-rf*C8423)*L8423</f>
        <v/>
      </c>
      <c r="N8423">
        <f>EXP(-rf*C8423)*E8423</f>
        <v/>
      </c>
    </row>
    <row r="8424">
      <c r="A8424" t="n">
        <v>8416</v>
      </c>
      <c r="B8424">
        <f>RAND()</f>
        <v/>
      </c>
      <c r="C8424">
        <f>IF(B8424&lt;P_3,3,IF(B8424&lt;P_3+P_4,4,5))</f>
        <v/>
      </c>
      <c r="D8424">
        <f>NORM.S.INV(RAND())</f>
        <v/>
      </c>
      <c r="E8424">
        <f>V0*EXP((rf-q_leak-0.5*sigma^2)*C8424+sigma*SQRT(C8424)*D8424)</f>
        <v/>
      </c>
      <c r="F8424">
        <f>SHL_face*(1+SHL_rate)^C8424</f>
        <v/>
      </c>
      <c r="G8424">
        <f>Pref_face*(1+Pref_rate)^C8424</f>
        <v/>
      </c>
      <c r="H8424">
        <f>MAX(E8424-F8424-G8424,0)</f>
        <v/>
      </c>
      <c r="I8424">
        <f>MIN(E8424,F8424+G8424)+(1-MgmtPct)*H8424</f>
        <v/>
      </c>
      <c r="J8424">
        <f>IF(I8424/SponsorCost&gt;=RatchetTrigger,1,0)</f>
        <v/>
      </c>
      <c r="K8424">
        <f>IF(J8424=1,MgmtPctRatchet,MgmtPct)</f>
        <v/>
      </c>
      <c r="L8424">
        <f>K8424*H8424</f>
        <v/>
      </c>
      <c r="M8424">
        <f>EXP(-rf*C8424)*L8424</f>
        <v/>
      </c>
      <c r="N8424">
        <f>EXP(-rf*C8424)*E8424</f>
        <v/>
      </c>
    </row>
    <row r="8425">
      <c r="A8425" t="n">
        <v>8417</v>
      </c>
      <c r="B8425">
        <f>RAND()</f>
        <v/>
      </c>
      <c r="C8425">
        <f>IF(B8425&lt;P_3,3,IF(B8425&lt;P_3+P_4,4,5))</f>
        <v/>
      </c>
      <c r="D8425">
        <f>NORM.S.INV(RAND())</f>
        <v/>
      </c>
      <c r="E8425">
        <f>V0*EXP((rf-q_leak-0.5*sigma^2)*C8425+sigma*SQRT(C8425)*D8425)</f>
        <v/>
      </c>
      <c r="F8425">
        <f>SHL_face*(1+SHL_rate)^C8425</f>
        <v/>
      </c>
      <c r="G8425">
        <f>Pref_face*(1+Pref_rate)^C8425</f>
        <v/>
      </c>
      <c r="H8425">
        <f>MAX(E8425-F8425-G8425,0)</f>
        <v/>
      </c>
      <c r="I8425">
        <f>MIN(E8425,F8425+G8425)+(1-MgmtPct)*H8425</f>
        <v/>
      </c>
      <c r="J8425">
        <f>IF(I8425/SponsorCost&gt;=RatchetTrigger,1,0)</f>
        <v/>
      </c>
      <c r="K8425">
        <f>IF(J8425=1,MgmtPctRatchet,MgmtPct)</f>
        <v/>
      </c>
      <c r="L8425">
        <f>K8425*H8425</f>
        <v/>
      </c>
      <c r="M8425">
        <f>EXP(-rf*C8425)*L8425</f>
        <v/>
      </c>
      <c r="N8425">
        <f>EXP(-rf*C8425)*E8425</f>
        <v/>
      </c>
    </row>
    <row r="8426">
      <c r="A8426" t="n">
        <v>8418</v>
      </c>
      <c r="B8426">
        <f>RAND()</f>
        <v/>
      </c>
      <c r="C8426">
        <f>IF(B8426&lt;P_3,3,IF(B8426&lt;P_3+P_4,4,5))</f>
        <v/>
      </c>
      <c r="D8426">
        <f>NORM.S.INV(RAND())</f>
        <v/>
      </c>
      <c r="E8426">
        <f>V0*EXP((rf-q_leak-0.5*sigma^2)*C8426+sigma*SQRT(C8426)*D8426)</f>
        <v/>
      </c>
      <c r="F8426">
        <f>SHL_face*(1+SHL_rate)^C8426</f>
        <v/>
      </c>
      <c r="G8426">
        <f>Pref_face*(1+Pref_rate)^C8426</f>
        <v/>
      </c>
      <c r="H8426">
        <f>MAX(E8426-F8426-G8426,0)</f>
        <v/>
      </c>
      <c r="I8426">
        <f>MIN(E8426,F8426+G8426)+(1-MgmtPct)*H8426</f>
        <v/>
      </c>
      <c r="J8426">
        <f>IF(I8426/SponsorCost&gt;=RatchetTrigger,1,0)</f>
        <v/>
      </c>
      <c r="K8426">
        <f>IF(J8426=1,MgmtPctRatchet,MgmtPct)</f>
        <v/>
      </c>
      <c r="L8426">
        <f>K8426*H8426</f>
        <v/>
      </c>
      <c r="M8426">
        <f>EXP(-rf*C8426)*L8426</f>
        <v/>
      </c>
      <c r="N8426">
        <f>EXP(-rf*C8426)*E8426</f>
        <v/>
      </c>
    </row>
    <row r="8427">
      <c r="A8427" t="n">
        <v>8419</v>
      </c>
      <c r="B8427">
        <f>RAND()</f>
        <v/>
      </c>
      <c r="C8427">
        <f>IF(B8427&lt;P_3,3,IF(B8427&lt;P_3+P_4,4,5))</f>
        <v/>
      </c>
      <c r="D8427">
        <f>NORM.S.INV(RAND())</f>
        <v/>
      </c>
      <c r="E8427">
        <f>V0*EXP((rf-q_leak-0.5*sigma^2)*C8427+sigma*SQRT(C8427)*D8427)</f>
        <v/>
      </c>
      <c r="F8427">
        <f>SHL_face*(1+SHL_rate)^C8427</f>
        <v/>
      </c>
      <c r="G8427">
        <f>Pref_face*(1+Pref_rate)^C8427</f>
        <v/>
      </c>
      <c r="H8427">
        <f>MAX(E8427-F8427-G8427,0)</f>
        <v/>
      </c>
      <c r="I8427">
        <f>MIN(E8427,F8427+G8427)+(1-MgmtPct)*H8427</f>
        <v/>
      </c>
      <c r="J8427">
        <f>IF(I8427/SponsorCost&gt;=RatchetTrigger,1,0)</f>
        <v/>
      </c>
      <c r="K8427">
        <f>IF(J8427=1,MgmtPctRatchet,MgmtPct)</f>
        <v/>
      </c>
      <c r="L8427">
        <f>K8427*H8427</f>
        <v/>
      </c>
      <c r="M8427">
        <f>EXP(-rf*C8427)*L8427</f>
        <v/>
      </c>
      <c r="N8427">
        <f>EXP(-rf*C8427)*E8427</f>
        <v/>
      </c>
    </row>
    <row r="8428">
      <c r="A8428" t="n">
        <v>8420</v>
      </c>
      <c r="B8428">
        <f>RAND()</f>
        <v/>
      </c>
      <c r="C8428">
        <f>IF(B8428&lt;P_3,3,IF(B8428&lt;P_3+P_4,4,5))</f>
        <v/>
      </c>
      <c r="D8428">
        <f>NORM.S.INV(RAND())</f>
        <v/>
      </c>
      <c r="E8428">
        <f>V0*EXP((rf-q_leak-0.5*sigma^2)*C8428+sigma*SQRT(C8428)*D8428)</f>
        <v/>
      </c>
      <c r="F8428">
        <f>SHL_face*(1+SHL_rate)^C8428</f>
        <v/>
      </c>
      <c r="G8428">
        <f>Pref_face*(1+Pref_rate)^C8428</f>
        <v/>
      </c>
      <c r="H8428">
        <f>MAX(E8428-F8428-G8428,0)</f>
        <v/>
      </c>
      <c r="I8428">
        <f>MIN(E8428,F8428+G8428)+(1-MgmtPct)*H8428</f>
        <v/>
      </c>
      <c r="J8428">
        <f>IF(I8428/SponsorCost&gt;=RatchetTrigger,1,0)</f>
        <v/>
      </c>
      <c r="K8428">
        <f>IF(J8428=1,MgmtPctRatchet,MgmtPct)</f>
        <v/>
      </c>
      <c r="L8428">
        <f>K8428*H8428</f>
        <v/>
      </c>
      <c r="M8428">
        <f>EXP(-rf*C8428)*L8428</f>
        <v/>
      </c>
      <c r="N8428">
        <f>EXP(-rf*C8428)*E8428</f>
        <v/>
      </c>
    </row>
    <row r="8429">
      <c r="A8429" t="n">
        <v>8421</v>
      </c>
      <c r="B8429">
        <f>RAND()</f>
        <v/>
      </c>
      <c r="C8429">
        <f>IF(B8429&lt;P_3,3,IF(B8429&lt;P_3+P_4,4,5))</f>
        <v/>
      </c>
      <c r="D8429">
        <f>NORM.S.INV(RAND())</f>
        <v/>
      </c>
      <c r="E8429">
        <f>V0*EXP((rf-q_leak-0.5*sigma^2)*C8429+sigma*SQRT(C8429)*D8429)</f>
        <v/>
      </c>
      <c r="F8429">
        <f>SHL_face*(1+SHL_rate)^C8429</f>
        <v/>
      </c>
      <c r="G8429">
        <f>Pref_face*(1+Pref_rate)^C8429</f>
        <v/>
      </c>
      <c r="H8429">
        <f>MAX(E8429-F8429-G8429,0)</f>
        <v/>
      </c>
      <c r="I8429">
        <f>MIN(E8429,F8429+G8429)+(1-MgmtPct)*H8429</f>
        <v/>
      </c>
      <c r="J8429">
        <f>IF(I8429/SponsorCost&gt;=RatchetTrigger,1,0)</f>
        <v/>
      </c>
      <c r="K8429">
        <f>IF(J8429=1,MgmtPctRatchet,MgmtPct)</f>
        <v/>
      </c>
      <c r="L8429">
        <f>K8429*H8429</f>
        <v/>
      </c>
      <c r="M8429">
        <f>EXP(-rf*C8429)*L8429</f>
        <v/>
      </c>
      <c r="N8429">
        <f>EXP(-rf*C8429)*E8429</f>
        <v/>
      </c>
    </row>
    <row r="8430">
      <c r="A8430" t="n">
        <v>8422</v>
      </c>
      <c r="B8430">
        <f>RAND()</f>
        <v/>
      </c>
      <c r="C8430">
        <f>IF(B8430&lt;P_3,3,IF(B8430&lt;P_3+P_4,4,5))</f>
        <v/>
      </c>
      <c r="D8430">
        <f>NORM.S.INV(RAND())</f>
        <v/>
      </c>
      <c r="E8430">
        <f>V0*EXP((rf-q_leak-0.5*sigma^2)*C8430+sigma*SQRT(C8430)*D8430)</f>
        <v/>
      </c>
      <c r="F8430">
        <f>SHL_face*(1+SHL_rate)^C8430</f>
        <v/>
      </c>
      <c r="G8430">
        <f>Pref_face*(1+Pref_rate)^C8430</f>
        <v/>
      </c>
      <c r="H8430">
        <f>MAX(E8430-F8430-G8430,0)</f>
        <v/>
      </c>
      <c r="I8430">
        <f>MIN(E8430,F8430+G8430)+(1-MgmtPct)*H8430</f>
        <v/>
      </c>
      <c r="J8430">
        <f>IF(I8430/SponsorCost&gt;=RatchetTrigger,1,0)</f>
        <v/>
      </c>
      <c r="K8430">
        <f>IF(J8430=1,MgmtPctRatchet,MgmtPct)</f>
        <v/>
      </c>
      <c r="L8430">
        <f>K8430*H8430</f>
        <v/>
      </c>
      <c r="M8430">
        <f>EXP(-rf*C8430)*L8430</f>
        <v/>
      </c>
      <c r="N8430">
        <f>EXP(-rf*C8430)*E8430</f>
        <v/>
      </c>
    </row>
    <row r="8431">
      <c r="A8431" t="n">
        <v>8423</v>
      </c>
      <c r="B8431">
        <f>RAND()</f>
        <v/>
      </c>
      <c r="C8431">
        <f>IF(B8431&lt;P_3,3,IF(B8431&lt;P_3+P_4,4,5))</f>
        <v/>
      </c>
      <c r="D8431">
        <f>NORM.S.INV(RAND())</f>
        <v/>
      </c>
      <c r="E8431">
        <f>V0*EXP((rf-q_leak-0.5*sigma^2)*C8431+sigma*SQRT(C8431)*D8431)</f>
        <v/>
      </c>
      <c r="F8431">
        <f>SHL_face*(1+SHL_rate)^C8431</f>
        <v/>
      </c>
      <c r="G8431">
        <f>Pref_face*(1+Pref_rate)^C8431</f>
        <v/>
      </c>
      <c r="H8431">
        <f>MAX(E8431-F8431-G8431,0)</f>
        <v/>
      </c>
      <c r="I8431">
        <f>MIN(E8431,F8431+G8431)+(1-MgmtPct)*H8431</f>
        <v/>
      </c>
      <c r="J8431">
        <f>IF(I8431/SponsorCost&gt;=RatchetTrigger,1,0)</f>
        <v/>
      </c>
      <c r="K8431">
        <f>IF(J8431=1,MgmtPctRatchet,MgmtPct)</f>
        <v/>
      </c>
      <c r="L8431">
        <f>K8431*H8431</f>
        <v/>
      </c>
      <c r="M8431">
        <f>EXP(-rf*C8431)*L8431</f>
        <v/>
      </c>
      <c r="N8431">
        <f>EXP(-rf*C8431)*E8431</f>
        <v/>
      </c>
    </row>
    <row r="8432">
      <c r="A8432" t="n">
        <v>8424</v>
      </c>
      <c r="B8432">
        <f>RAND()</f>
        <v/>
      </c>
      <c r="C8432">
        <f>IF(B8432&lt;P_3,3,IF(B8432&lt;P_3+P_4,4,5))</f>
        <v/>
      </c>
      <c r="D8432">
        <f>NORM.S.INV(RAND())</f>
        <v/>
      </c>
      <c r="E8432">
        <f>V0*EXP((rf-q_leak-0.5*sigma^2)*C8432+sigma*SQRT(C8432)*D8432)</f>
        <v/>
      </c>
      <c r="F8432">
        <f>SHL_face*(1+SHL_rate)^C8432</f>
        <v/>
      </c>
      <c r="G8432">
        <f>Pref_face*(1+Pref_rate)^C8432</f>
        <v/>
      </c>
      <c r="H8432">
        <f>MAX(E8432-F8432-G8432,0)</f>
        <v/>
      </c>
      <c r="I8432">
        <f>MIN(E8432,F8432+G8432)+(1-MgmtPct)*H8432</f>
        <v/>
      </c>
      <c r="J8432">
        <f>IF(I8432/SponsorCost&gt;=RatchetTrigger,1,0)</f>
        <v/>
      </c>
      <c r="K8432">
        <f>IF(J8432=1,MgmtPctRatchet,MgmtPct)</f>
        <v/>
      </c>
      <c r="L8432">
        <f>K8432*H8432</f>
        <v/>
      </c>
      <c r="M8432">
        <f>EXP(-rf*C8432)*L8432</f>
        <v/>
      </c>
      <c r="N8432">
        <f>EXP(-rf*C8432)*E8432</f>
        <v/>
      </c>
    </row>
    <row r="8433">
      <c r="A8433" t="n">
        <v>8425</v>
      </c>
      <c r="B8433">
        <f>RAND()</f>
        <v/>
      </c>
      <c r="C8433">
        <f>IF(B8433&lt;P_3,3,IF(B8433&lt;P_3+P_4,4,5))</f>
        <v/>
      </c>
      <c r="D8433">
        <f>NORM.S.INV(RAND())</f>
        <v/>
      </c>
      <c r="E8433">
        <f>V0*EXP((rf-q_leak-0.5*sigma^2)*C8433+sigma*SQRT(C8433)*D8433)</f>
        <v/>
      </c>
      <c r="F8433">
        <f>SHL_face*(1+SHL_rate)^C8433</f>
        <v/>
      </c>
      <c r="G8433">
        <f>Pref_face*(1+Pref_rate)^C8433</f>
        <v/>
      </c>
      <c r="H8433">
        <f>MAX(E8433-F8433-G8433,0)</f>
        <v/>
      </c>
      <c r="I8433">
        <f>MIN(E8433,F8433+G8433)+(1-MgmtPct)*H8433</f>
        <v/>
      </c>
      <c r="J8433">
        <f>IF(I8433/SponsorCost&gt;=RatchetTrigger,1,0)</f>
        <v/>
      </c>
      <c r="K8433">
        <f>IF(J8433=1,MgmtPctRatchet,MgmtPct)</f>
        <v/>
      </c>
      <c r="L8433">
        <f>K8433*H8433</f>
        <v/>
      </c>
      <c r="M8433">
        <f>EXP(-rf*C8433)*L8433</f>
        <v/>
      </c>
      <c r="N8433">
        <f>EXP(-rf*C8433)*E8433</f>
        <v/>
      </c>
    </row>
    <row r="8434">
      <c r="A8434" t="n">
        <v>8426</v>
      </c>
      <c r="B8434">
        <f>RAND()</f>
        <v/>
      </c>
      <c r="C8434">
        <f>IF(B8434&lt;P_3,3,IF(B8434&lt;P_3+P_4,4,5))</f>
        <v/>
      </c>
      <c r="D8434">
        <f>NORM.S.INV(RAND())</f>
        <v/>
      </c>
      <c r="E8434">
        <f>V0*EXP((rf-q_leak-0.5*sigma^2)*C8434+sigma*SQRT(C8434)*D8434)</f>
        <v/>
      </c>
      <c r="F8434">
        <f>SHL_face*(1+SHL_rate)^C8434</f>
        <v/>
      </c>
      <c r="G8434">
        <f>Pref_face*(1+Pref_rate)^C8434</f>
        <v/>
      </c>
      <c r="H8434">
        <f>MAX(E8434-F8434-G8434,0)</f>
        <v/>
      </c>
      <c r="I8434">
        <f>MIN(E8434,F8434+G8434)+(1-MgmtPct)*H8434</f>
        <v/>
      </c>
      <c r="J8434">
        <f>IF(I8434/SponsorCost&gt;=RatchetTrigger,1,0)</f>
        <v/>
      </c>
      <c r="K8434">
        <f>IF(J8434=1,MgmtPctRatchet,MgmtPct)</f>
        <v/>
      </c>
      <c r="L8434">
        <f>K8434*H8434</f>
        <v/>
      </c>
      <c r="M8434">
        <f>EXP(-rf*C8434)*L8434</f>
        <v/>
      </c>
      <c r="N8434">
        <f>EXP(-rf*C8434)*E8434</f>
        <v/>
      </c>
    </row>
    <row r="8435">
      <c r="A8435" t="n">
        <v>8427</v>
      </c>
      <c r="B8435">
        <f>RAND()</f>
        <v/>
      </c>
      <c r="C8435">
        <f>IF(B8435&lt;P_3,3,IF(B8435&lt;P_3+P_4,4,5))</f>
        <v/>
      </c>
      <c r="D8435">
        <f>NORM.S.INV(RAND())</f>
        <v/>
      </c>
      <c r="E8435">
        <f>V0*EXP((rf-q_leak-0.5*sigma^2)*C8435+sigma*SQRT(C8435)*D8435)</f>
        <v/>
      </c>
      <c r="F8435">
        <f>SHL_face*(1+SHL_rate)^C8435</f>
        <v/>
      </c>
      <c r="G8435">
        <f>Pref_face*(1+Pref_rate)^C8435</f>
        <v/>
      </c>
      <c r="H8435">
        <f>MAX(E8435-F8435-G8435,0)</f>
        <v/>
      </c>
      <c r="I8435">
        <f>MIN(E8435,F8435+G8435)+(1-MgmtPct)*H8435</f>
        <v/>
      </c>
      <c r="J8435">
        <f>IF(I8435/SponsorCost&gt;=RatchetTrigger,1,0)</f>
        <v/>
      </c>
      <c r="K8435">
        <f>IF(J8435=1,MgmtPctRatchet,MgmtPct)</f>
        <v/>
      </c>
      <c r="L8435">
        <f>K8435*H8435</f>
        <v/>
      </c>
      <c r="M8435">
        <f>EXP(-rf*C8435)*L8435</f>
        <v/>
      </c>
      <c r="N8435">
        <f>EXP(-rf*C8435)*E8435</f>
        <v/>
      </c>
    </row>
    <row r="8436">
      <c r="A8436" t="n">
        <v>8428</v>
      </c>
      <c r="B8436">
        <f>RAND()</f>
        <v/>
      </c>
      <c r="C8436">
        <f>IF(B8436&lt;P_3,3,IF(B8436&lt;P_3+P_4,4,5))</f>
        <v/>
      </c>
      <c r="D8436">
        <f>NORM.S.INV(RAND())</f>
        <v/>
      </c>
      <c r="E8436">
        <f>V0*EXP((rf-q_leak-0.5*sigma^2)*C8436+sigma*SQRT(C8436)*D8436)</f>
        <v/>
      </c>
      <c r="F8436">
        <f>SHL_face*(1+SHL_rate)^C8436</f>
        <v/>
      </c>
      <c r="G8436">
        <f>Pref_face*(1+Pref_rate)^C8436</f>
        <v/>
      </c>
      <c r="H8436">
        <f>MAX(E8436-F8436-G8436,0)</f>
        <v/>
      </c>
      <c r="I8436">
        <f>MIN(E8436,F8436+G8436)+(1-MgmtPct)*H8436</f>
        <v/>
      </c>
      <c r="J8436">
        <f>IF(I8436/SponsorCost&gt;=RatchetTrigger,1,0)</f>
        <v/>
      </c>
      <c r="K8436">
        <f>IF(J8436=1,MgmtPctRatchet,MgmtPct)</f>
        <v/>
      </c>
      <c r="L8436">
        <f>K8436*H8436</f>
        <v/>
      </c>
      <c r="M8436">
        <f>EXP(-rf*C8436)*L8436</f>
        <v/>
      </c>
      <c r="N8436">
        <f>EXP(-rf*C8436)*E8436</f>
        <v/>
      </c>
    </row>
    <row r="8437">
      <c r="A8437" t="n">
        <v>8429</v>
      </c>
      <c r="B8437">
        <f>RAND()</f>
        <v/>
      </c>
      <c r="C8437">
        <f>IF(B8437&lt;P_3,3,IF(B8437&lt;P_3+P_4,4,5))</f>
        <v/>
      </c>
      <c r="D8437">
        <f>NORM.S.INV(RAND())</f>
        <v/>
      </c>
      <c r="E8437">
        <f>V0*EXP((rf-q_leak-0.5*sigma^2)*C8437+sigma*SQRT(C8437)*D8437)</f>
        <v/>
      </c>
      <c r="F8437">
        <f>SHL_face*(1+SHL_rate)^C8437</f>
        <v/>
      </c>
      <c r="G8437">
        <f>Pref_face*(1+Pref_rate)^C8437</f>
        <v/>
      </c>
      <c r="H8437">
        <f>MAX(E8437-F8437-G8437,0)</f>
        <v/>
      </c>
      <c r="I8437">
        <f>MIN(E8437,F8437+G8437)+(1-MgmtPct)*H8437</f>
        <v/>
      </c>
      <c r="J8437">
        <f>IF(I8437/SponsorCost&gt;=RatchetTrigger,1,0)</f>
        <v/>
      </c>
      <c r="K8437">
        <f>IF(J8437=1,MgmtPctRatchet,MgmtPct)</f>
        <v/>
      </c>
      <c r="L8437">
        <f>K8437*H8437</f>
        <v/>
      </c>
      <c r="M8437">
        <f>EXP(-rf*C8437)*L8437</f>
        <v/>
      </c>
      <c r="N8437">
        <f>EXP(-rf*C8437)*E8437</f>
        <v/>
      </c>
    </row>
    <row r="8438">
      <c r="A8438" t="n">
        <v>8430</v>
      </c>
      <c r="B8438">
        <f>RAND()</f>
        <v/>
      </c>
      <c r="C8438">
        <f>IF(B8438&lt;P_3,3,IF(B8438&lt;P_3+P_4,4,5))</f>
        <v/>
      </c>
      <c r="D8438">
        <f>NORM.S.INV(RAND())</f>
        <v/>
      </c>
      <c r="E8438">
        <f>V0*EXP((rf-q_leak-0.5*sigma^2)*C8438+sigma*SQRT(C8438)*D8438)</f>
        <v/>
      </c>
      <c r="F8438">
        <f>SHL_face*(1+SHL_rate)^C8438</f>
        <v/>
      </c>
      <c r="G8438">
        <f>Pref_face*(1+Pref_rate)^C8438</f>
        <v/>
      </c>
      <c r="H8438">
        <f>MAX(E8438-F8438-G8438,0)</f>
        <v/>
      </c>
      <c r="I8438">
        <f>MIN(E8438,F8438+G8438)+(1-MgmtPct)*H8438</f>
        <v/>
      </c>
      <c r="J8438">
        <f>IF(I8438/SponsorCost&gt;=RatchetTrigger,1,0)</f>
        <v/>
      </c>
      <c r="K8438">
        <f>IF(J8438=1,MgmtPctRatchet,MgmtPct)</f>
        <v/>
      </c>
      <c r="L8438">
        <f>K8438*H8438</f>
        <v/>
      </c>
      <c r="M8438">
        <f>EXP(-rf*C8438)*L8438</f>
        <v/>
      </c>
      <c r="N8438">
        <f>EXP(-rf*C8438)*E8438</f>
        <v/>
      </c>
    </row>
    <row r="8439">
      <c r="A8439" t="n">
        <v>8431</v>
      </c>
      <c r="B8439">
        <f>RAND()</f>
        <v/>
      </c>
      <c r="C8439">
        <f>IF(B8439&lt;P_3,3,IF(B8439&lt;P_3+P_4,4,5))</f>
        <v/>
      </c>
      <c r="D8439">
        <f>NORM.S.INV(RAND())</f>
        <v/>
      </c>
      <c r="E8439">
        <f>V0*EXP((rf-q_leak-0.5*sigma^2)*C8439+sigma*SQRT(C8439)*D8439)</f>
        <v/>
      </c>
      <c r="F8439">
        <f>SHL_face*(1+SHL_rate)^C8439</f>
        <v/>
      </c>
      <c r="G8439">
        <f>Pref_face*(1+Pref_rate)^C8439</f>
        <v/>
      </c>
      <c r="H8439">
        <f>MAX(E8439-F8439-G8439,0)</f>
        <v/>
      </c>
      <c r="I8439">
        <f>MIN(E8439,F8439+G8439)+(1-MgmtPct)*H8439</f>
        <v/>
      </c>
      <c r="J8439">
        <f>IF(I8439/SponsorCost&gt;=RatchetTrigger,1,0)</f>
        <v/>
      </c>
      <c r="K8439">
        <f>IF(J8439=1,MgmtPctRatchet,MgmtPct)</f>
        <v/>
      </c>
      <c r="L8439">
        <f>K8439*H8439</f>
        <v/>
      </c>
      <c r="M8439">
        <f>EXP(-rf*C8439)*L8439</f>
        <v/>
      </c>
      <c r="N8439">
        <f>EXP(-rf*C8439)*E8439</f>
        <v/>
      </c>
    </row>
    <row r="8440">
      <c r="A8440" t="n">
        <v>8432</v>
      </c>
      <c r="B8440">
        <f>RAND()</f>
        <v/>
      </c>
      <c r="C8440">
        <f>IF(B8440&lt;P_3,3,IF(B8440&lt;P_3+P_4,4,5))</f>
        <v/>
      </c>
      <c r="D8440">
        <f>NORM.S.INV(RAND())</f>
        <v/>
      </c>
      <c r="E8440">
        <f>V0*EXP((rf-q_leak-0.5*sigma^2)*C8440+sigma*SQRT(C8440)*D8440)</f>
        <v/>
      </c>
      <c r="F8440">
        <f>SHL_face*(1+SHL_rate)^C8440</f>
        <v/>
      </c>
      <c r="G8440">
        <f>Pref_face*(1+Pref_rate)^C8440</f>
        <v/>
      </c>
      <c r="H8440">
        <f>MAX(E8440-F8440-G8440,0)</f>
        <v/>
      </c>
      <c r="I8440">
        <f>MIN(E8440,F8440+G8440)+(1-MgmtPct)*H8440</f>
        <v/>
      </c>
      <c r="J8440">
        <f>IF(I8440/SponsorCost&gt;=RatchetTrigger,1,0)</f>
        <v/>
      </c>
      <c r="K8440">
        <f>IF(J8440=1,MgmtPctRatchet,MgmtPct)</f>
        <v/>
      </c>
      <c r="L8440">
        <f>K8440*H8440</f>
        <v/>
      </c>
      <c r="M8440">
        <f>EXP(-rf*C8440)*L8440</f>
        <v/>
      </c>
      <c r="N8440">
        <f>EXP(-rf*C8440)*E8440</f>
        <v/>
      </c>
    </row>
    <row r="8441">
      <c r="A8441" t="n">
        <v>8433</v>
      </c>
      <c r="B8441">
        <f>RAND()</f>
        <v/>
      </c>
      <c r="C8441">
        <f>IF(B8441&lt;P_3,3,IF(B8441&lt;P_3+P_4,4,5))</f>
        <v/>
      </c>
      <c r="D8441">
        <f>NORM.S.INV(RAND())</f>
        <v/>
      </c>
      <c r="E8441">
        <f>V0*EXP((rf-q_leak-0.5*sigma^2)*C8441+sigma*SQRT(C8441)*D8441)</f>
        <v/>
      </c>
      <c r="F8441">
        <f>SHL_face*(1+SHL_rate)^C8441</f>
        <v/>
      </c>
      <c r="G8441">
        <f>Pref_face*(1+Pref_rate)^C8441</f>
        <v/>
      </c>
      <c r="H8441">
        <f>MAX(E8441-F8441-G8441,0)</f>
        <v/>
      </c>
      <c r="I8441">
        <f>MIN(E8441,F8441+G8441)+(1-MgmtPct)*H8441</f>
        <v/>
      </c>
      <c r="J8441">
        <f>IF(I8441/SponsorCost&gt;=RatchetTrigger,1,0)</f>
        <v/>
      </c>
      <c r="K8441">
        <f>IF(J8441=1,MgmtPctRatchet,MgmtPct)</f>
        <v/>
      </c>
      <c r="L8441">
        <f>K8441*H8441</f>
        <v/>
      </c>
      <c r="M8441">
        <f>EXP(-rf*C8441)*L8441</f>
        <v/>
      </c>
      <c r="N8441">
        <f>EXP(-rf*C8441)*E8441</f>
        <v/>
      </c>
    </row>
    <row r="8442">
      <c r="A8442" t="n">
        <v>8434</v>
      </c>
      <c r="B8442">
        <f>RAND()</f>
        <v/>
      </c>
      <c r="C8442">
        <f>IF(B8442&lt;P_3,3,IF(B8442&lt;P_3+P_4,4,5))</f>
        <v/>
      </c>
      <c r="D8442">
        <f>NORM.S.INV(RAND())</f>
        <v/>
      </c>
      <c r="E8442">
        <f>V0*EXP((rf-q_leak-0.5*sigma^2)*C8442+sigma*SQRT(C8442)*D8442)</f>
        <v/>
      </c>
      <c r="F8442">
        <f>SHL_face*(1+SHL_rate)^C8442</f>
        <v/>
      </c>
      <c r="G8442">
        <f>Pref_face*(1+Pref_rate)^C8442</f>
        <v/>
      </c>
      <c r="H8442">
        <f>MAX(E8442-F8442-G8442,0)</f>
        <v/>
      </c>
      <c r="I8442">
        <f>MIN(E8442,F8442+G8442)+(1-MgmtPct)*H8442</f>
        <v/>
      </c>
      <c r="J8442">
        <f>IF(I8442/SponsorCost&gt;=RatchetTrigger,1,0)</f>
        <v/>
      </c>
      <c r="K8442">
        <f>IF(J8442=1,MgmtPctRatchet,MgmtPct)</f>
        <v/>
      </c>
      <c r="L8442">
        <f>K8442*H8442</f>
        <v/>
      </c>
      <c r="M8442">
        <f>EXP(-rf*C8442)*L8442</f>
        <v/>
      </c>
      <c r="N8442">
        <f>EXP(-rf*C8442)*E8442</f>
        <v/>
      </c>
    </row>
    <row r="8443">
      <c r="A8443" t="n">
        <v>8435</v>
      </c>
      <c r="B8443">
        <f>RAND()</f>
        <v/>
      </c>
      <c r="C8443">
        <f>IF(B8443&lt;P_3,3,IF(B8443&lt;P_3+P_4,4,5))</f>
        <v/>
      </c>
      <c r="D8443">
        <f>NORM.S.INV(RAND())</f>
        <v/>
      </c>
      <c r="E8443">
        <f>V0*EXP((rf-q_leak-0.5*sigma^2)*C8443+sigma*SQRT(C8443)*D8443)</f>
        <v/>
      </c>
      <c r="F8443">
        <f>SHL_face*(1+SHL_rate)^C8443</f>
        <v/>
      </c>
      <c r="G8443">
        <f>Pref_face*(1+Pref_rate)^C8443</f>
        <v/>
      </c>
      <c r="H8443">
        <f>MAX(E8443-F8443-G8443,0)</f>
        <v/>
      </c>
      <c r="I8443">
        <f>MIN(E8443,F8443+G8443)+(1-MgmtPct)*H8443</f>
        <v/>
      </c>
      <c r="J8443">
        <f>IF(I8443/SponsorCost&gt;=RatchetTrigger,1,0)</f>
        <v/>
      </c>
      <c r="K8443">
        <f>IF(J8443=1,MgmtPctRatchet,MgmtPct)</f>
        <v/>
      </c>
      <c r="L8443">
        <f>K8443*H8443</f>
        <v/>
      </c>
      <c r="M8443">
        <f>EXP(-rf*C8443)*L8443</f>
        <v/>
      </c>
      <c r="N8443">
        <f>EXP(-rf*C8443)*E8443</f>
        <v/>
      </c>
    </row>
    <row r="8444">
      <c r="A8444" t="n">
        <v>8436</v>
      </c>
      <c r="B8444">
        <f>RAND()</f>
        <v/>
      </c>
      <c r="C8444">
        <f>IF(B8444&lt;P_3,3,IF(B8444&lt;P_3+P_4,4,5))</f>
        <v/>
      </c>
      <c r="D8444">
        <f>NORM.S.INV(RAND())</f>
        <v/>
      </c>
      <c r="E8444">
        <f>V0*EXP((rf-q_leak-0.5*sigma^2)*C8444+sigma*SQRT(C8444)*D8444)</f>
        <v/>
      </c>
      <c r="F8444">
        <f>SHL_face*(1+SHL_rate)^C8444</f>
        <v/>
      </c>
      <c r="G8444">
        <f>Pref_face*(1+Pref_rate)^C8444</f>
        <v/>
      </c>
      <c r="H8444">
        <f>MAX(E8444-F8444-G8444,0)</f>
        <v/>
      </c>
      <c r="I8444">
        <f>MIN(E8444,F8444+G8444)+(1-MgmtPct)*H8444</f>
        <v/>
      </c>
      <c r="J8444">
        <f>IF(I8444/SponsorCost&gt;=RatchetTrigger,1,0)</f>
        <v/>
      </c>
      <c r="K8444">
        <f>IF(J8444=1,MgmtPctRatchet,MgmtPct)</f>
        <v/>
      </c>
      <c r="L8444">
        <f>K8444*H8444</f>
        <v/>
      </c>
      <c r="M8444">
        <f>EXP(-rf*C8444)*L8444</f>
        <v/>
      </c>
      <c r="N8444">
        <f>EXP(-rf*C8444)*E8444</f>
        <v/>
      </c>
    </row>
    <row r="8445">
      <c r="A8445" t="n">
        <v>8437</v>
      </c>
      <c r="B8445">
        <f>RAND()</f>
        <v/>
      </c>
      <c r="C8445">
        <f>IF(B8445&lt;P_3,3,IF(B8445&lt;P_3+P_4,4,5))</f>
        <v/>
      </c>
      <c r="D8445">
        <f>NORM.S.INV(RAND())</f>
        <v/>
      </c>
      <c r="E8445">
        <f>V0*EXP((rf-q_leak-0.5*sigma^2)*C8445+sigma*SQRT(C8445)*D8445)</f>
        <v/>
      </c>
      <c r="F8445">
        <f>SHL_face*(1+SHL_rate)^C8445</f>
        <v/>
      </c>
      <c r="G8445">
        <f>Pref_face*(1+Pref_rate)^C8445</f>
        <v/>
      </c>
      <c r="H8445">
        <f>MAX(E8445-F8445-G8445,0)</f>
        <v/>
      </c>
      <c r="I8445">
        <f>MIN(E8445,F8445+G8445)+(1-MgmtPct)*H8445</f>
        <v/>
      </c>
      <c r="J8445">
        <f>IF(I8445/SponsorCost&gt;=RatchetTrigger,1,0)</f>
        <v/>
      </c>
      <c r="K8445">
        <f>IF(J8445=1,MgmtPctRatchet,MgmtPct)</f>
        <v/>
      </c>
      <c r="L8445">
        <f>K8445*H8445</f>
        <v/>
      </c>
      <c r="M8445">
        <f>EXP(-rf*C8445)*L8445</f>
        <v/>
      </c>
      <c r="N8445">
        <f>EXP(-rf*C8445)*E8445</f>
        <v/>
      </c>
    </row>
    <row r="8446">
      <c r="A8446" t="n">
        <v>8438</v>
      </c>
      <c r="B8446">
        <f>RAND()</f>
        <v/>
      </c>
      <c r="C8446">
        <f>IF(B8446&lt;P_3,3,IF(B8446&lt;P_3+P_4,4,5))</f>
        <v/>
      </c>
      <c r="D8446">
        <f>NORM.S.INV(RAND())</f>
        <v/>
      </c>
      <c r="E8446">
        <f>V0*EXP((rf-q_leak-0.5*sigma^2)*C8446+sigma*SQRT(C8446)*D8446)</f>
        <v/>
      </c>
      <c r="F8446">
        <f>SHL_face*(1+SHL_rate)^C8446</f>
        <v/>
      </c>
      <c r="G8446">
        <f>Pref_face*(1+Pref_rate)^C8446</f>
        <v/>
      </c>
      <c r="H8446">
        <f>MAX(E8446-F8446-G8446,0)</f>
        <v/>
      </c>
      <c r="I8446">
        <f>MIN(E8446,F8446+G8446)+(1-MgmtPct)*H8446</f>
        <v/>
      </c>
      <c r="J8446">
        <f>IF(I8446/SponsorCost&gt;=RatchetTrigger,1,0)</f>
        <v/>
      </c>
      <c r="K8446">
        <f>IF(J8446=1,MgmtPctRatchet,MgmtPct)</f>
        <v/>
      </c>
      <c r="L8446">
        <f>K8446*H8446</f>
        <v/>
      </c>
      <c r="M8446">
        <f>EXP(-rf*C8446)*L8446</f>
        <v/>
      </c>
      <c r="N8446">
        <f>EXP(-rf*C8446)*E8446</f>
        <v/>
      </c>
    </row>
    <row r="8447">
      <c r="A8447" t="n">
        <v>8439</v>
      </c>
      <c r="B8447">
        <f>RAND()</f>
        <v/>
      </c>
      <c r="C8447">
        <f>IF(B8447&lt;P_3,3,IF(B8447&lt;P_3+P_4,4,5))</f>
        <v/>
      </c>
      <c r="D8447">
        <f>NORM.S.INV(RAND())</f>
        <v/>
      </c>
      <c r="E8447">
        <f>V0*EXP((rf-q_leak-0.5*sigma^2)*C8447+sigma*SQRT(C8447)*D8447)</f>
        <v/>
      </c>
      <c r="F8447">
        <f>SHL_face*(1+SHL_rate)^C8447</f>
        <v/>
      </c>
      <c r="G8447">
        <f>Pref_face*(1+Pref_rate)^C8447</f>
        <v/>
      </c>
      <c r="H8447">
        <f>MAX(E8447-F8447-G8447,0)</f>
        <v/>
      </c>
      <c r="I8447">
        <f>MIN(E8447,F8447+G8447)+(1-MgmtPct)*H8447</f>
        <v/>
      </c>
      <c r="J8447">
        <f>IF(I8447/SponsorCost&gt;=RatchetTrigger,1,0)</f>
        <v/>
      </c>
      <c r="K8447">
        <f>IF(J8447=1,MgmtPctRatchet,MgmtPct)</f>
        <v/>
      </c>
      <c r="L8447">
        <f>K8447*H8447</f>
        <v/>
      </c>
      <c r="M8447">
        <f>EXP(-rf*C8447)*L8447</f>
        <v/>
      </c>
      <c r="N8447">
        <f>EXP(-rf*C8447)*E8447</f>
        <v/>
      </c>
    </row>
    <row r="8448">
      <c r="A8448" t="n">
        <v>8440</v>
      </c>
      <c r="B8448">
        <f>RAND()</f>
        <v/>
      </c>
      <c r="C8448">
        <f>IF(B8448&lt;P_3,3,IF(B8448&lt;P_3+P_4,4,5))</f>
        <v/>
      </c>
      <c r="D8448">
        <f>NORM.S.INV(RAND())</f>
        <v/>
      </c>
      <c r="E8448">
        <f>V0*EXP((rf-q_leak-0.5*sigma^2)*C8448+sigma*SQRT(C8448)*D8448)</f>
        <v/>
      </c>
      <c r="F8448">
        <f>SHL_face*(1+SHL_rate)^C8448</f>
        <v/>
      </c>
      <c r="G8448">
        <f>Pref_face*(1+Pref_rate)^C8448</f>
        <v/>
      </c>
      <c r="H8448">
        <f>MAX(E8448-F8448-G8448,0)</f>
        <v/>
      </c>
      <c r="I8448">
        <f>MIN(E8448,F8448+G8448)+(1-MgmtPct)*H8448</f>
        <v/>
      </c>
      <c r="J8448">
        <f>IF(I8448/SponsorCost&gt;=RatchetTrigger,1,0)</f>
        <v/>
      </c>
      <c r="K8448">
        <f>IF(J8448=1,MgmtPctRatchet,MgmtPct)</f>
        <v/>
      </c>
      <c r="L8448">
        <f>K8448*H8448</f>
        <v/>
      </c>
      <c r="M8448">
        <f>EXP(-rf*C8448)*L8448</f>
        <v/>
      </c>
      <c r="N8448">
        <f>EXP(-rf*C8448)*E8448</f>
        <v/>
      </c>
    </row>
    <row r="8449">
      <c r="A8449" t="n">
        <v>8441</v>
      </c>
      <c r="B8449">
        <f>RAND()</f>
        <v/>
      </c>
      <c r="C8449">
        <f>IF(B8449&lt;P_3,3,IF(B8449&lt;P_3+P_4,4,5))</f>
        <v/>
      </c>
      <c r="D8449">
        <f>NORM.S.INV(RAND())</f>
        <v/>
      </c>
      <c r="E8449">
        <f>V0*EXP((rf-q_leak-0.5*sigma^2)*C8449+sigma*SQRT(C8449)*D8449)</f>
        <v/>
      </c>
      <c r="F8449">
        <f>SHL_face*(1+SHL_rate)^C8449</f>
        <v/>
      </c>
      <c r="G8449">
        <f>Pref_face*(1+Pref_rate)^C8449</f>
        <v/>
      </c>
      <c r="H8449">
        <f>MAX(E8449-F8449-G8449,0)</f>
        <v/>
      </c>
      <c r="I8449">
        <f>MIN(E8449,F8449+G8449)+(1-MgmtPct)*H8449</f>
        <v/>
      </c>
      <c r="J8449">
        <f>IF(I8449/SponsorCost&gt;=RatchetTrigger,1,0)</f>
        <v/>
      </c>
      <c r="K8449">
        <f>IF(J8449=1,MgmtPctRatchet,MgmtPct)</f>
        <v/>
      </c>
      <c r="L8449">
        <f>K8449*H8449</f>
        <v/>
      </c>
      <c r="M8449">
        <f>EXP(-rf*C8449)*L8449</f>
        <v/>
      </c>
      <c r="N8449">
        <f>EXP(-rf*C8449)*E8449</f>
        <v/>
      </c>
    </row>
    <row r="8450">
      <c r="A8450" t="n">
        <v>8442</v>
      </c>
      <c r="B8450">
        <f>RAND()</f>
        <v/>
      </c>
      <c r="C8450">
        <f>IF(B8450&lt;P_3,3,IF(B8450&lt;P_3+P_4,4,5))</f>
        <v/>
      </c>
      <c r="D8450">
        <f>NORM.S.INV(RAND())</f>
        <v/>
      </c>
      <c r="E8450">
        <f>V0*EXP((rf-q_leak-0.5*sigma^2)*C8450+sigma*SQRT(C8450)*D8450)</f>
        <v/>
      </c>
      <c r="F8450">
        <f>SHL_face*(1+SHL_rate)^C8450</f>
        <v/>
      </c>
      <c r="G8450">
        <f>Pref_face*(1+Pref_rate)^C8450</f>
        <v/>
      </c>
      <c r="H8450">
        <f>MAX(E8450-F8450-G8450,0)</f>
        <v/>
      </c>
      <c r="I8450">
        <f>MIN(E8450,F8450+G8450)+(1-MgmtPct)*H8450</f>
        <v/>
      </c>
      <c r="J8450">
        <f>IF(I8450/SponsorCost&gt;=RatchetTrigger,1,0)</f>
        <v/>
      </c>
      <c r="K8450">
        <f>IF(J8450=1,MgmtPctRatchet,MgmtPct)</f>
        <v/>
      </c>
      <c r="L8450">
        <f>K8450*H8450</f>
        <v/>
      </c>
      <c r="M8450">
        <f>EXP(-rf*C8450)*L8450</f>
        <v/>
      </c>
      <c r="N8450">
        <f>EXP(-rf*C8450)*E8450</f>
        <v/>
      </c>
    </row>
    <row r="8451">
      <c r="A8451" t="n">
        <v>8443</v>
      </c>
      <c r="B8451">
        <f>RAND()</f>
        <v/>
      </c>
      <c r="C8451">
        <f>IF(B8451&lt;P_3,3,IF(B8451&lt;P_3+P_4,4,5))</f>
        <v/>
      </c>
      <c r="D8451">
        <f>NORM.S.INV(RAND())</f>
        <v/>
      </c>
      <c r="E8451">
        <f>V0*EXP((rf-q_leak-0.5*sigma^2)*C8451+sigma*SQRT(C8451)*D8451)</f>
        <v/>
      </c>
      <c r="F8451">
        <f>SHL_face*(1+SHL_rate)^C8451</f>
        <v/>
      </c>
      <c r="G8451">
        <f>Pref_face*(1+Pref_rate)^C8451</f>
        <v/>
      </c>
      <c r="H8451">
        <f>MAX(E8451-F8451-G8451,0)</f>
        <v/>
      </c>
      <c r="I8451">
        <f>MIN(E8451,F8451+G8451)+(1-MgmtPct)*H8451</f>
        <v/>
      </c>
      <c r="J8451">
        <f>IF(I8451/SponsorCost&gt;=RatchetTrigger,1,0)</f>
        <v/>
      </c>
      <c r="K8451">
        <f>IF(J8451=1,MgmtPctRatchet,MgmtPct)</f>
        <v/>
      </c>
      <c r="L8451">
        <f>K8451*H8451</f>
        <v/>
      </c>
      <c r="M8451">
        <f>EXP(-rf*C8451)*L8451</f>
        <v/>
      </c>
      <c r="N8451">
        <f>EXP(-rf*C8451)*E8451</f>
        <v/>
      </c>
    </row>
    <row r="8452">
      <c r="A8452" t="n">
        <v>8444</v>
      </c>
      <c r="B8452">
        <f>RAND()</f>
        <v/>
      </c>
      <c r="C8452">
        <f>IF(B8452&lt;P_3,3,IF(B8452&lt;P_3+P_4,4,5))</f>
        <v/>
      </c>
      <c r="D8452">
        <f>NORM.S.INV(RAND())</f>
        <v/>
      </c>
      <c r="E8452">
        <f>V0*EXP((rf-q_leak-0.5*sigma^2)*C8452+sigma*SQRT(C8452)*D8452)</f>
        <v/>
      </c>
      <c r="F8452">
        <f>SHL_face*(1+SHL_rate)^C8452</f>
        <v/>
      </c>
      <c r="G8452">
        <f>Pref_face*(1+Pref_rate)^C8452</f>
        <v/>
      </c>
      <c r="H8452">
        <f>MAX(E8452-F8452-G8452,0)</f>
        <v/>
      </c>
      <c r="I8452">
        <f>MIN(E8452,F8452+G8452)+(1-MgmtPct)*H8452</f>
        <v/>
      </c>
      <c r="J8452">
        <f>IF(I8452/SponsorCost&gt;=RatchetTrigger,1,0)</f>
        <v/>
      </c>
      <c r="K8452">
        <f>IF(J8452=1,MgmtPctRatchet,MgmtPct)</f>
        <v/>
      </c>
      <c r="L8452">
        <f>K8452*H8452</f>
        <v/>
      </c>
      <c r="M8452">
        <f>EXP(-rf*C8452)*L8452</f>
        <v/>
      </c>
      <c r="N8452">
        <f>EXP(-rf*C8452)*E8452</f>
        <v/>
      </c>
    </row>
    <row r="8453">
      <c r="A8453" t="n">
        <v>8445</v>
      </c>
      <c r="B8453">
        <f>RAND()</f>
        <v/>
      </c>
      <c r="C8453">
        <f>IF(B8453&lt;P_3,3,IF(B8453&lt;P_3+P_4,4,5))</f>
        <v/>
      </c>
      <c r="D8453">
        <f>NORM.S.INV(RAND())</f>
        <v/>
      </c>
      <c r="E8453">
        <f>V0*EXP((rf-q_leak-0.5*sigma^2)*C8453+sigma*SQRT(C8453)*D8453)</f>
        <v/>
      </c>
      <c r="F8453">
        <f>SHL_face*(1+SHL_rate)^C8453</f>
        <v/>
      </c>
      <c r="G8453">
        <f>Pref_face*(1+Pref_rate)^C8453</f>
        <v/>
      </c>
      <c r="H8453">
        <f>MAX(E8453-F8453-G8453,0)</f>
        <v/>
      </c>
      <c r="I8453">
        <f>MIN(E8453,F8453+G8453)+(1-MgmtPct)*H8453</f>
        <v/>
      </c>
      <c r="J8453">
        <f>IF(I8453/SponsorCost&gt;=RatchetTrigger,1,0)</f>
        <v/>
      </c>
      <c r="K8453">
        <f>IF(J8453=1,MgmtPctRatchet,MgmtPct)</f>
        <v/>
      </c>
      <c r="L8453">
        <f>K8453*H8453</f>
        <v/>
      </c>
      <c r="M8453">
        <f>EXP(-rf*C8453)*L8453</f>
        <v/>
      </c>
      <c r="N8453">
        <f>EXP(-rf*C8453)*E8453</f>
        <v/>
      </c>
    </row>
    <row r="8454">
      <c r="A8454" t="n">
        <v>8446</v>
      </c>
      <c r="B8454">
        <f>RAND()</f>
        <v/>
      </c>
      <c r="C8454">
        <f>IF(B8454&lt;P_3,3,IF(B8454&lt;P_3+P_4,4,5))</f>
        <v/>
      </c>
      <c r="D8454">
        <f>NORM.S.INV(RAND())</f>
        <v/>
      </c>
      <c r="E8454">
        <f>V0*EXP((rf-q_leak-0.5*sigma^2)*C8454+sigma*SQRT(C8454)*D8454)</f>
        <v/>
      </c>
      <c r="F8454">
        <f>SHL_face*(1+SHL_rate)^C8454</f>
        <v/>
      </c>
      <c r="G8454">
        <f>Pref_face*(1+Pref_rate)^C8454</f>
        <v/>
      </c>
      <c r="H8454">
        <f>MAX(E8454-F8454-G8454,0)</f>
        <v/>
      </c>
      <c r="I8454">
        <f>MIN(E8454,F8454+G8454)+(1-MgmtPct)*H8454</f>
        <v/>
      </c>
      <c r="J8454">
        <f>IF(I8454/SponsorCost&gt;=RatchetTrigger,1,0)</f>
        <v/>
      </c>
      <c r="K8454">
        <f>IF(J8454=1,MgmtPctRatchet,MgmtPct)</f>
        <v/>
      </c>
      <c r="L8454">
        <f>K8454*H8454</f>
        <v/>
      </c>
      <c r="M8454">
        <f>EXP(-rf*C8454)*L8454</f>
        <v/>
      </c>
      <c r="N8454">
        <f>EXP(-rf*C8454)*E8454</f>
        <v/>
      </c>
    </row>
    <row r="8455">
      <c r="A8455" t="n">
        <v>8447</v>
      </c>
      <c r="B8455">
        <f>RAND()</f>
        <v/>
      </c>
      <c r="C8455">
        <f>IF(B8455&lt;P_3,3,IF(B8455&lt;P_3+P_4,4,5))</f>
        <v/>
      </c>
      <c r="D8455">
        <f>NORM.S.INV(RAND())</f>
        <v/>
      </c>
      <c r="E8455">
        <f>V0*EXP((rf-q_leak-0.5*sigma^2)*C8455+sigma*SQRT(C8455)*D8455)</f>
        <v/>
      </c>
      <c r="F8455">
        <f>SHL_face*(1+SHL_rate)^C8455</f>
        <v/>
      </c>
      <c r="G8455">
        <f>Pref_face*(1+Pref_rate)^C8455</f>
        <v/>
      </c>
      <c r="H8455">
        <f>MAX(E8455-F8455-G8455,0)</f>
        <v/>
      </c>
      <c r="I8455">
        <f>MIN(E8455,F8455+G8455)+(1-MgmtPct)*H8455</f>
        <v/>
      </c>
      <c r="J8455">
        <f>IF(I8455/SponsorCost&gt;=RatchetTrigger,1,0)</f>
        <v/>
      </c>
      <c r="K8455">
        <f>IF(J8455=1,MgmtPctRatchet,MgmtPct)</f>
        <v/>
      </c>
      <c r="L8455">
        <f>K8455*H8455</f>
        <v/>
      </c>
      <c r="M8455">
        <f>EXP(-rf*C8455)*L8455</f>
        <v/>
      </c>
      <c r="N8455">
        <f>EXP(-rf*C8455)*E8455</f>
        <v/>
      </c>
    </row>
    <row r="8456">
      <c r="A8456" t="n">
        <v>8448</v>
      </c>
      <c r="B8456">
        <f>RAND()</f>
        <v/>
      </c>
      <c r="C8456">
        <f>IF(B8456&lt;P_3,3,IF(B8456&lt;P_3+P_4,4,5))</f>
        <v/>
      </c>
      <c r="D8456">
        <f>NORM.S.INV(RAND())</f>
        <v/>
      </c>
      <c r="E8456">
        <f>V0*EXP((rf-q_leak-0.5*sigma^2)*C8456+sigma*SQRT(C8456)*D8456)</f>
        <v/>
      </c>
      <c r="F8456">
        <f>SHL_face*(1+SHL_rate)^C8456</f>
        <v/>
      </c>
      <c r="G8456">
        <f>Pref_face*(1+Pref_rate)^C8456</f>
        <v/>
      </c>
      <c r="H8456">
        <f>MAX(E8456-F8456-G8456,0)</f>
        <v/>
      </c>
      <c r="I8456">
        <f>MIN(E8456,F8456+G8456)+(1-MgmtPct)*H8456</f>
        <v/>
      </c>
      <c r="J8456">
        <f>IF(I8456/SponsorCost&gt;=RatchetTrigger,1,0)</f>
        <v/>
      </c>
      <c r="K8456">
        <f>IF(J8456=1,MgmtPctRatchet,MgmtPct)</f>
        <v/>
      </c>
      <c r="L8456">
        <f>K8456*H8456</f>
        <v/>
      </c>
      <c r="M8456">
        <f>EXP(-rf*C8456)*L8456</f>
        <v/>
      </c>
      <c r="N8456">
        <f>EXP(-rf*C8456)*E8456</f>
        <v/>
      </c>
    </row>
    <row r="8457">
      <c r="A8457" t="n">
        <v>8449</v>
      </c>
      <c r="B8457">
        <f>RAND()</f>
        <v/>
      </c>
      <c r="C8457">
        <f>IF(B8457&lt;P_3,3,IF(B8457&lt;P_3+P_4,4,5))</f>
        <v/>
      </c>
      <c r="D8457">
        <f>NORM.S.INV(RAND())</f>
        <v/>
      </c>
      <c r="E8457">
        <f>V0*EXP((rf-q_leak-0.5*sigma^2)*C8457+sigma*SQRT(C8457)*D8457)</f>
        <v/>
      </c>
      <c r="F8457">
        <f>SHL_face*(1+SHL_rate)^C8457</f>
        <v/>
      </c>
      <c r="G8457">
        <f>Pref_face*(1+Pref_rate)^C8457</f>
        <v/>
      </c>
      <c r="H8457">
        <f>MAX(E8457-F8457-G8457,0)</f>
        <v/>
      </c>
      <c r="I8457">
        <f>MIN(E8457,F8457+G8457)+(1-MgmtPct)*H8457</f>
        <v/>
      </c>
      <c r="J8457">
        <f>IF(I8457/SponsorCost&gt;=RatchetTrigger,1,0)</f>
        <v/>
      </c>
      <c r="K8457">
        <f>IF(J8457=1,MgmtPctRatchet,MgmtPct)</f>
        <v/>
      </c>
      <c r="L8457">
        <f>K8457*H8457</f>
        <v/>
      </c>
      <c r="M8457">
        <f>EXP(-rf*C8457)*L8457</f>
        <v/>
      </c>
      <c r="N8457">
        <f>EXP(-rf*C8457)*E8457</f>
        <v/>
      </c>
    </row>
    <row r="8458">
      <c r="A8458" t="n">
        <v>8450</v>
      </c>
      <c r="B8458">
        <f>RAND()</f>
        <v/>
      </c>
      <c r="C8458">
        <f>IF(B8458&lt;P_3,3,IF(B8458&lt;P_3+P_4,4,5))</f>
        <v/>
      </c>
      <c r="D8458">
        <f>NORM.S.INV(RAND())</f>
        <v/>
      </c>
      <c r="E8458">
        <f>V0*EXP((rf-q_leak-0.5*sigma^2)*C8458+sigma*SQRT(C8458)*D8458)</f>
        <v/>
      </c>
      <c r="F8458">
        <f>SHL_face*(1+SHL_rate)^C8458</f>
        <v/>
      </c>
      <c r="G8458">
        <f>Pref_face*(1+Pref_rate)^C8458</f>
        <v/>
      </c>
      <c r="H8458">
        <f>MAX(E8458-F8458-G8458,0)</f>
        <v/>
      </c>
      <c r="I8458">
        <f>MIN(E8458,F8458+G8458)+(1-MgmtPct)*H8458</f>
        <v/>
      </c>
      <c r="J8458">
        <f>IF(I8458/SponsorCost&gt;=RatchetTrigger,1,0)</f>
        <v/>
      </c>
      <c r="K8458">
        <f>IF(J8458=1,MgmtPctRatchet,MgmtPct)</f>
        <v/>
      </c>
      <c r="L8458">
        <f>K8458*H8458</f>
        <v/>
      </c>
      <c r="M8458">
        <f>EXP(-rf*C8458)*L8458</f>
        <v/>
      </c>
      <c r="N8458">
        <f>EXP(-rf*C8458)*E8458</f>
        <v/>
      </c>
    </row>
    <row r="8459">
      <c r="A8459" t="n">
        <v>8451</v>
      </c>
      <c r="B8459">
        <f>RAND()</f>
        <v/>
      </c>
      <c r="C8459">
        <f>IF(B8459&lt;P_3,3,IF(B8459&lt;P_3+P_4,4,5))</f>
        <v/>
      </c>
      <c r="D8459">
        <f>NORM.S.INV(RAND())</f>
        <v/>
      </c>
      <c r="E8459">
        <f>V0*EXP((rf-q_leak-0.5*sigma^2)*C8459+sigma*SQRT(C8459)*D8459)</f>
        <v/>
      </c>
      <c r="F8459">
        <f>SHL_face*(1+SHL_rate)^C8459</f>
        <v/>
      </c>
      <c r="G8459">
        <f>Pref_face*(1+Pref_rate)^C8459</f>
        <v/>
      </c>
      <c r="H8459">
        <f>MAX(E8459-F8459-G8459,0)</f>
        <v/>
      </c>
      <c r="I8459">
        <f>MIN(E8459,F8459+G8459)+(1-MgmtPct)*H8459</f>
        <v/>
      </c>
      <c r="J8459">
        <f>IF(I8459/SponsorCost&gt;=RatchetTrigger,1,0)</f>
        <v/>
      </c>
      <c r="K8459">
        <f>IF(J8459=1,MgmtPctRatchet,MgmtPct)</f>
        <v/>
      </c>
      <c r="L8459">
        <f>K8459*H8459</f>
        <v/>
      </c>
      <c r="M8459">
        <f>EXP(-rf*C8459)*L8459</f>
        <v/>
      </c>
      <c r="N8459">
        <f>EXP(-rf*C8459)*E8459</f>
        <v/>
      </c>
    </row>
    <row r="8460">
      <c r="A8460" t="n">
        <v>8452</v>
      </c>
      <c r="B8460">
        <f>RAND()</f>
        <v/>
      </c>
      <c r="C8460">
        <f>IF(B8460&lt;P_3,3,IF(B8460&lt;P_3+P_4,4,5))</f>
        <v/>
      </c>
      <c r="D8460">
        <f>NORM.S.INV(RAND())</f>
        <v/>
      </c>
      <c r="E8460">
        <f>V0*EXP((rf-q_leak-0.5*sigma^2)*C8460+sigma*SQRT(C8460)*D8460)</f>
        <v/>
      </c>
      <c r="F8460">
        <f>SHL_face*(1+SHL_rate)^C8460</f>
        <v/>
      </c>
      <c r="G8460">
        <f>Pref_face*(1+Pref_rate)^C8460</f>
        <v/>
      </c>
      <c r="H8460">
        <f>MAX(E8460-F8460-G8460,0)</f>
        <v/>
      </c>
      <c r="I8460">
        <f>MIN(E8460,F8460+G8460)+(1-MgmtPct)*H8460</f>
        <v/>
      </c>
      <c r="J8460">
        <f>IF(I8460/SponsorCost&gt;=RatchetTrigger,1,0)</f>
        <v/>
      </c>
      <c r="K8460">
        <f>IF(J8460=1,MgmtPctRatchet,MgmtPct)</f>
        <v/>
      </c>
      <c r="L8460">
        <f>K8460*H8460</f>
        <v/>
      </c>
      <c r="M8460">
        <f>EXP(-rf*C8460)*L8460</f>
        <v/>
      </c>
      <c r="N8460">
        <f>EXP(-rf*C8460)*E8460</f>
        <v/>
      </c>
    </row>
    <row r="8461">
      <c r="A8461" t="n">
        <v>8453</v>
      </c>
      <c r="B8461">
        <f>RAND()</f>
        <v/>
      </c>
      <c r="C8461">
        <f>IF(B8461&lt;P_3,3,IF(B8461&lt;P_3+P_4,4,5))</f>
        <v/>
      </c>
      <c r="D8461">
        <f>NORM.S.INV(RAND())</f>
        <v/>
      </c>
      <c r="E8461">
        <f>V0*EXP((rf-q_leak-0.5*sigma^2)*C8461+sigma*SQRT(C8461)*D8461)</f>
        <v/>
      </c>
      <c r="F8461">
        <f>SHL_face*(1+SHL_rate)^C8461</f>
        <v/>
      </c>
      <c r="G8461">
        <f>Pref_face*(1+Pref_rate)^C8461</f>
        <v/>
      </c>
      <c r="H8461">
        <f>MAX(E8461-F8461-G8461,0)</f>
        <v/>
      </c>
      <c r="I8461">
        <f>MIN(E8461,F8461+G8461)+(1-MgmtPct)*H8461</f>
        <v/>
      </c>
      <c r="J8461">
        <f>IF(I8461/SponsorCost&gt;=RatchetTrigger,1,0)</f>
        <v/>
      </c>
      <c r="K8461">
        <f>IF(J8461=1,MgmtPctRatchet,MgmtPct)</f>
        <v/>
      </c>
      <c r="L8461">
        <f>K8461*H8461</f>
        <v/>
      </c>
      <c r="M8461">
        <f>EXP(-rf*C8461)*L8461</f>
        <v/>
      </c>
      <c r="N8461">
        <f>EXP(-rf*C8461)*E8461</f>
        <v/>
      </c>
    </row>
    <row r="8462">
      <c r="A8462" t="n">
        <v>8454</v>
      </c>
      <c r="B8462">
        <f>RAND()</f>
        <v/>
      </c>
      <c r="C8462">
        <f>IF(B8462&lt;P_3,3,IF(B8462&lt;P_3+P_4,4,5))</f>
        <v/>
      </c>
      <c r="D8462">
        <f>NORM.S.INV(RAND())</f>
        <v/>
      </c>
      <c r="E8462">
        <f>V0*EXP((rf-q_leak-0.5*sigma^2)*C8462+sigma*SQRT(C8462)*D8462)</f>
        <v/>
      </c>
      <c r="F8462">
        <f>SHL_face*(1+SHL_rate)^C8462</f>
        <v/>
      </c>
      <c r="G8462">
        <f>Pref_face*(1+Pref_rate)^C8462</f>
        <v/>
      </c>
      <c r="H8462">
        <f>MAX(E8462-F8462-G8462,0)</f>
        <v/>
      </c>
      <c r="I8462">
        <f>MIN(E8462,F8462+G8462)+(1-MgmtPct)*H8462</f>
        <v/>
      </c>
      <c r="J8462">
        <f>IF(I8462/SponsorCost&gt;=RatchetTrigger,1,0)</f>
        <v/>
      </c>
      <c r="K8462">
        <f>IF(J8462=1,MgmtPctRatchet,MgmtPct)</f>
        <v/>
      </c>
      <c r="L8462">
        <f>K8462*H8462</f>
        <v/>
      </c>
      <c r="M8462">
        <f>EXP(-rf*C8462)*L8462</f>
        <v/>
      </c>
      <c r="N8462">
        <f>EXP(-rf*C8462)*E8462</f>
        <v/>
      </c>
    </row>
    <row r="8463">
      <c r="A8463" t="n">
        <v>8455</v>
      </c>
      <c r="B8463">
        <f>RAND()</f>
        <v/>
      </c>
      <c r="C8463">
        <f>IF(B8463&lt;P_3,3,IF(B8463&lt;P_3+P_4,4,5))</f>
        <v/>
      </c>
      <c r="D8463">
        <f>NORM.S.INV(RAND())</f>
        <v/>
      </c>
      <c r="E8463">
        <f>V0*EXP((rf-q_leak-0.5*sigma^2)*C8463+sigma*SQRT(C8463)*D8463)</f>
        <v/>
      </c>
      <c r="F8463">
        <f>SHL_face*(1+SHL_rate)^C8463</f>
        <v/>
      </c>
      <c r="G8463">
        <f>Pref_face*(1+Pref_rate)^C8463</f>
        <v/>
      </c>
      <c r="H8463">
        <f>MAX(E8463-F8463-G8463,0)</f>
        <v/>
      </c>
      <c r="I8463">
        <f>MIN(E8463,F8463+G8463)+(1-MgmtPct)*H8463</f>
        <v/>
      </c>
      <c r="J8463">
        <f>IF(I8463/SponsorCost&gt;=RatchetTrigger,1,0)</f>
        <v/>
      </c>
      <c r="K8463">
        <f>IF(J8463=1,MgmtPctRatchet,MgmtPct)</f>
        <v/>
      </c>
      <c r="L8463">
        <f>K8463*H8463</f>
        <v/>
      </c>
      <c r="M8463">
        <f>EXP(-rf*C8463)*L8463</f>
        <v/>
      </c>
      <c r="N8463">
        <f>EXP(-rf*C8463)*E8463</f>
        <v/>
      </c>
    </row>
    <row r="8464">
      <c r="A8464" t="n">
        <v>8456</v>
      </c>
      <c r="B8464">
        <f>RAND()</f>
        <v/>
      </c>
      <c r="C8464">
        <f>IF(B8464&lt;P_3,3,IF(B8464&lt;P_3+P_4,4,5))</f>
        <v/>
      </c>
      <c r="D8464">
        <f>NORM.S.INV(RAND())</f>
        <v/>
      </c>
      <c r="E8464">
        <f>V0*EXP((rf-q_leak-0.5*sigma^2)*C8464+sigma*SQRT(C8464)*D8464)</f>
        <v/>
      </c>
      <c r="F8464">
        <f>SHL_face*(1+SHL_rate)^C8464</f>
        <v/>
      </c>
      <c r="G8464">
        <f>Pref_face*(1+Pref_rate)^C8464</f>
        <v/>
      </c>
      <c r="H8464">
        <f>MAX(E8464-F8464-G8464,0)</f>
        <v/>
      </c>
      <c r="I8464">
        <f>MIN(E8464,F8464+G8464)+(1-MgmtPct)*H8464</f>
        <v/>
      </c>
      <c r="J8464">
        <f>IF(I8464/SponsorCost&gt;=RatchetTrigger,1,0)</f>
        <v/>
      </c>
      <c r="K8464">
        <f>IF(J8464=1,MgmtPctRatchet,MgmtPct)</f>
        <v/>
      </c>
      <c r="L8464">
        <f>K8464*H8464</f>
        <v/>
      </c>
      <c r="M8464">
        <f>EXP(-rf*C8464)*L8464</f>
        <v/>
      </c>
      <c r="N8464">
        <f>EXP(-rf*C8464)*E8464</f>
        <v/>
      </c>
    </row>
    <row r="8465">
      <c r="A8465" t="n">
        <v>8457</v>
      </c>
      <c r="B8465">
        <f>RAND()</f>
        <v/>
      </c>
      <c r="C8465">
        <f>IF(B8465&lt;P_3,3,IF(B8465&lt;P_3+P_4,4,5))</f>
        <v/>
      </c>
      <c r="D8465">
        <f>NORM.S.INV(RAND())</f>
        <v/>
      </c>
      <c r="E8465">
        <f>V0*EXP((rf-q_leak-0.5*sigma^2)*C8465+sigma*SQRT(C8465)*D8465)</f>
        <v/>
      </c>
      <c r="F8465">
        <f>SHL_face*(1+SHL_rate)^C8465</f>
        <v/>
      </c>
      <c r="G8465">
        <f>Pref_face*(1+Pref_rate)^C8465</f>
        <v/>
      </c>
      <c r="H8465">
        <f>MAX(E8465-F8465-G8465,0)</f>
        <v/>
      </c>
      <c r="I8465">
        <f>MIN(E8465,F8465+G8465)+(1-MgmtPct)*H8465</f>
        <v/>
      </c>
      <c r="J8465">
        <f>IF(I8465/SponsorCost&gt;=RatchetTrigger,1,0)</f>
        <v/>
      </c>
      <c r="K8465">
        <f>IF(J8465=1,MgmtPctRatchet,MgmtPct)</f>
        <v/>
      </c>
      <c r="L8465">
        <f>K8465*H8465</f>
        <v/>
      </c>
      <c r="M8465">
        <f>EXP(-rf*C8465)*L8465</f>
        <v/>
      </c>
      <c r="N8465">
        <f>EXP(-rf*C8465)*E8465</f>
        <v/>
      </c>
    </row>
    <row r="8466">
      <c r="A8466" t="n">
        <v>8458</v>
      </c>
      <c r="B8466">
        <f>RAND()</f>
        <v/>
      </c>
      <c r="C8466">
        <f>IF(B8466&lt;P_3,3,IF(B8466&lt;P_3+P_4,4,5))</f>
        <v/>
      </c>
      <c r="D8466">
        <f>NORM.S.INV(RAND())</f>
        <v/>
      </c>
      <c r="E8466">
        <f>V0*EXP((rf-q_leak-0.5*sigma^2)*C8466+sigma*SQRT(C8466)*D8466)</f>
        <v/>
      </c>
      <c r="F8466">
        <f>SHL_face*(1+SHL_rate)^C8466</f>
        <v/>
      </c>
      <c r="G8466">
        <f>Pref_face*(1+Pref_rate)^C8466</f>
        <v/>
      </c>
      <c r="H8466">
        <f>MAX(E8466-F8466-G8466,0)</f>
        <v/>
      </c>
      <c r="I8466">
        <f>MIN(E8466,F8466+G8466)+(1-MgmtPct)*H8466</f>
        <v/>
      </c>
      <c r="J8466">
        <f>IF(I8466/SponsorCost&gt;=RatchetTrigger,1,0)</f>
        <v/>
      </c>
      <c r="K8466">
        <f>IF(J8466=1,MgmtPctRatchet,MgmtPct)</f>
        <v/>
      </c>
      <c r="L8466">
        <f>K8466*H8466</f>
        <v/>
      </c>
      <c r="M8466">
        <f>EXP(-rf*C8466)*L8466</f>
        <v/>
      </c>
      <c r="N8466">
        <f>EXP(-rf*C8466)*E8466</f>
        <v/>
      </c>
    </row>
    <row r="8467">
      <c r="A8467" t="n">
        <v>8459</v>
      </c>
      <c r="B8467">
        <f>RAND()</f>
        <v/>
      </c>
      <c r="C8467">
        <f>IF(B8467&lt;P_3,3,IF(B8467&lt;P_3+P_4,4,5))</f>
        <v/>
      </c>
      <c r="D8467">
        <f>NORM.S.INV(RAND())</f>
        <v/>
      </c>
      <c r="E8467">
        <f>V0*EXP((rf-q_leak-0.5*sigma^2)*C8467+sigma*SQRT(C8467)*D8467)</f>
        <v/>
      </c>
      <c r="F8467">
        <f>SHL_face*(1+SHL_rate)^C8467</f>
        <v/>
      </c>
      <c r="G8467">
        <f>Pref_face*(1+Pref_rate)^C8467</f>
        <v/>
      </c>
      <c r="H8467">
        <f>MAX(E8467-F8467-G8467,0)</f>
        <v/>
      </c>
      <c r="I8467">
        <f>MIN(E8467,F8467+G8467)+(1-MgmtPct)*H8467</f>
        <v/>
      </c>
      <c r="J8467">
        <f>IF(I8467/SponsorCost&gt;=RatchetTrigger,1,0)</f>
        <v/>
      </c>
      <c r="K8467">
        <f>IF(J8467=1,MgmtPctRatchet,MgmtPct)</f>
        <v/>
      </c>
      <c r="L8467">
        <f>K8467*H8467</f>
        <v/>
      </c>
      <c r="M8467">
        <f>EXP(-rf*C8467)*L8467</f>
        <v/>
      </c>
      <c r="N8467">
        <f>EXP(-rf*C8467)*E8467</f>
        <v/>
      </c>
    </row>
    <row r="8468">
      <c r="A8468" t="n">
        <v>8460</v>
      </c>
      <c r="B8468">
        <f>RAND()</f>
        <v/>
      </c>
      <c r="C8468">
        <f>IF(B8468&lt;P_3,3,IF(B8468&lt;P_3+P_4,4,5))</f>
        <v/>
      </c>
      <c r="D8468">
        <f>NORM.S.INV(RAND())</f>
        <v/>
      </c>
      <c r="E8468">
        <f>V0*EXP((rf-q_leak-0.5*sigma^2)*C8468+sigma*SQRT(C8468)*D8468)</f>
        <v/>
      </c>
      <c r="F8468">
        <f>SHL_face*(1+SHL_rate)^C8468</f>
        <v/>
      </c>
      <c r="G8468">
        <f>Pref_face*(1+Pref_rate)^C8468</f>
        <v/>
      </c>
      <c r="H8468">
        <f>MAX(E8468-F8468-G8468,0)</f>
        <v/>
      </c>
      <c r="I8468">
        <f>MIN(E8468,F8468+G8468)+(1-MgmtPct)*H8468</f>
        <v/>
      </c>
      <c r="J8468">
        <f>IF(I8468/SponsorCost&gt;=RatchetTrigger,1,0)</f>
        <v/>
      </c>
      <c r="K8468">
        <f>IF(J8468=1,MgmtPctRatchet,MgmtPct)</f>
        <v/>
      </c>
      <c r="L8468">
        <f>K8468*H8468</f>
        <v/>
      </c>
      <c r="M8468">
        <f>EXP(-rf*C8468)*L8468</f>
        <v/>
      </c>
      <c r="N8468">
        <f>EXP(-rf*C8468)*E8468</f>
        <v/>
      </c>
    </row>
    <row r="8469">
      <c r="A8469" t="n">
        <v>8461</v>
      </c>
      <c r="B8469">
        <f>RAND()</f>
        <v/>
      </c>
      <c r="C8469">
        <f>IF(B8469&lt;P_3,3,IF(B8469&lt;P_3+P_4,4,5))</f>
        <v/>
      </c>
      <c r="D8469">
        <f>NORM.S.INV(RAND())</f>
        <v/>
      </c>
      <c r="E8469">
        <f>V0*EXP((rf-q_leak-0.5*sigma^2)*C8469+sigma*SQRT(C8469)*D8469)</f>
        <v/>
      </c>
      <c r="F8469">
        <f>SHL_face*(1+SHL_rate)^C8469</f>
        <v/>
      </c>
      <c r="G8469">
        <f>Pref_face*(1+Pref_rate)^C8469</f>
        <v/>
      </c>
      <c r="H8469">
        <f>MAX(E8469-F8469-G8469,0)</f>
        <v/>
      </c>
      <c r="I8469">
        <f>MIN(E8469,F8469+G8469)+(1-MgmtPct)*H8469</f>
        <v/>
      </c>
      <c r="J8469">
        <f>IF(I8469/SponsorCost&gt;=RatchetTrigger,1,0)</f>
        <v/>
      </c>
      <c r="K8469">
        <f>IF(J8469=1,MgmtPctRatchet,MgmtPct)</f>
        <v/>
      </c>
      <c r="L8469">
        <f>K8469*H8469</f>
        <v/>
      </c>
      <c r="M8469">
        <f>EXP(-rf*C8469)*L8469</f>
        <v/>
      </c>
      <c r="N8469">
        <f>EXP(-rf*C8469)*E8469</f>
        <v/>
      </c>
    </row>
    <row r="8470">
      <c r="A8470" t="n">
        <v>8462</v>
      </c>
      <c r="B8470">
        <f>RAND()</f>
        <v/>
      </c>
      <c r="C8470">
        <f>IF(B8470&lt;P_3,3,IF(B8470&lt;P_3+P_4,4,5))</f>
        <v/>
      </c>
      <c r="D8470">
        <f>NORM.S.INV(RAND())</f>
        <v/>
      </c>
      <c r="E8470">
        <f>V0*EXP((rf-q_leak-0.5*sigma^2)*C8470+sigma*SQRT(C8470)*D8470)</f>
        <v/>
      </c>
      <c r="F8470">
        <f>SHL_face*(1+SHL_rate)^C8470</f>
        <v/>
      </c>
      <c r="G8470">
        <f>Pref_face*(1+Pref_rate)^C8470</f>
        <v/>
      </c>
      <c r="H8470">
        <f>MAX(E8470-F8470-G8470,0)</f>
        <v/>
      </c>
      <c r="I8470">
        <f>MIN(E8470,F8470+G8470)+(1-MgmtPct)*H8470</f>
        <v/>
      </c>
      <c r="J8470">
        <f>IF(I8470/SponsorCost&gt;=RatchetTrigger,1,0)</f>
        <v/>
      </c>
      <c r="K8470">
        <f>IF(J8470=1,MgmtPctRatchet,MgmtPct)</f>
        <v/>
      </c>
      <c r="L8470">
        <f>K8470*H8470</f>
        <v/>
      </c>
      <c r="M8470">
        <f>EXP(-rf*C8470)*L8470</f>
        <v/>
      </c>
      <c r="N8470">
        <f>EXP(-rf*C8470)*E8470</f>
        <v/>
      </c>
    </row>
    <row r="8471">
      <c r="A8471" t="n">
        <v>8463</v>
      </c>
      <c r="B8471">
        <f>RAND()</f>
        <v/>
      </c>
      <c r="C8471">
        <f>IF(B8471&lt;P_3,3,IF(B8471&lt;P_3+P_4,4,5))</f>
        <v/>
      </c>
      <c r="D8471">
        <f>NORM.S.INV(RAND())</f>
        <v/>
      </c>
      <c r="E8471">
        <f>V0*EXP((rf-q_leak-0.5*sigma^2)*C8471+sigma*SQRT(C8471)*D8471)</f>
        <v/>
      </c>
      <c r="F8471">
        <f>SHL_face*(1+SHL_rate)^C8471</f>
        <v/>
      </c>
      <c r="G8471">
        <f>Pref_face*(1+Pref_rate)^C8471</f>
        <v/>
      </c>
      <c r="H8471">
        <f>MAX(E8471-F8471-G8471,0)</f>
        <v/>
      </c>
      <c r="I8471">
        <f>MIN(E8471,F8471+G8471)+(1-MgmtPct)*H8471</f>
        <v/>
      </c>
      <c r="J8471">
        <f>IF(I8471/SponsorCost&gt;=RatchetTrigger,1,0)</f>
        <v/>
      </c>
      <c r="K8471">
        <f>IF(J8471=1,MgmtPctRatchet,MgmtPct)</f>
        <v/>
      </c>
      <c r="L8471">
        <f>K8471*H8471</f>
        <v/>
      </c>
      <c r="M8471">
        <f>EXP(-rf*C8471)*L8471</f>
        <v/>
      </c>
      <c r="N8471">
        <f>EXP(-rf*C8471)*E8471</f>
        <v/>
      </c>
    </row>
    <row r="8472">
      <c r="A8472" t="n">
        <v>8464</v>
      </c>
      <c r="B8472">
        <f>RAND()</f>
        <v/>
      </c>
      <c r="C8472">
        <f>IF(B8472&lt;P_3,3,IF(B8472&lt;P_3+P_4,4,5))</f>
        <v/>
      </c>
      <c r="D8472">
        <f>NORM.S.INV(RAND())</f>
        <v/>
      </c>
      <c r="E8472">
        <f>V0*EXP((rf-q_leak-0.5*sigma^2)*C8472+sigma*SQRT(C8472)*D8472)</f>
        <v/>
      </c>
      <c r="F8472">
        <f>SHL_face*(1+SHL_rate)^C8472</f>
        <v/>
      </c>
      <c r="G8472">
        <f>Pref_face*(1+Pref_rate)^C8472</f>
        <v/>
      </c>
      <c r="H8472">
        <f>MAX(E8472-F8472-G8472,0)</f>
        <v/>
      </c>
      <c r="I8472">
        <f>MIN(E8472,F8472+G8472)+(1-MgmtPct)*H8472</f>
        <v/>
      </c>
      <c r="J8472">
        <f>IF(I8472/SponsorCost&gt;=RatchetTrigger,1,0)</f>
        <v/>
      </c>
      <c r="K8472">
        <f>IF(J8472=1,MgmtPctRatchet,MgmtPct)</f>
        <v/>
      </c>
      <c r="L8472">
        <f>K8472*H8472</f>
        <v/>
      </c>
      <c r="M8472">
        <f>EXP(-rf*C8472)*L8472</f>
        <v/>
      </c>
      <c r="N8472">
        <f>EXP(-rf*C8472)*E8472</f>
        <v/>
      </c>
    </row>
    <row r="8473">
      <c r="A8473" t="n">
        <v>8465</v>
      </c>
      <c r="B8473">
        <f>RAND()</f>
        <v/>
      </c>
      <c r="C8473">
        <f>IF(B8473&lt;P_3,3,IF(B8473&lt;P_3+P_4,4,5))</f>
        <v/>
      </c>
      <c r="D8473">
        <f>NORM.S.INV(RAND())</f>
        <v/>
      </c>
      <c r="E8473">
        <f>V0*EXP((rf-q_leak-0.5*sigma^2)*C8473+sigma*SQRT(C8473)*D8473)</f>
        <v/>
      </c>
      <c r="F8473">
        <f>SHL_face*(1+SHL_rate)^C8473</f>
        <v/>
      </c>
      <c r="G8473">
        <f>Pref_face*(1+Pref_rate)^C8473</f>
        <v/>
      </c>
      <c r="H8473">
        <f>MAX(E8473-F8473-G8473,0)</f>
        <v/>
      </c>
      <c r="I8473">
        <f>MIN(E8473,F8473+G8473)+(1-MgmtPct)*H8473</f>
        <v/>
      </c>
      <c r="J8473">
        <f>IF(I8473/SponsorCost&gt;=RatchetTrigger,1,0)</f>
        <v/>
      </c>
      <c r="K8473">
        <f>IF(J8473=1,MgmtPctRatchet,MgmtPct)</f>
        <v/>
      </c>
      <c r="L8473">
        <f>K8473*H8473</f>
        <v/>
      </c>
      <c r="M8473">
        <f>EXP(-rf*C8473)*L8473</f>
        <v/>
      </c>
      <c r="N8473">
        <f>EXP(-rf*C8473)*E8473</f>
        <v/>
      </c>
    </row>
    <row r="8474">
      <c r="A8474" t="n">
        <v>8466</v>
      </c>
      <c r="B8474">
        <f>RAND()</f>
        <v/>
      </c>
      <c r="C8474">
        <f>IF(B8474&lt;P_3,3,IF(B8474&lt;P_3+P_4,4,5))</f>
        <v/>
      </c>
      <c r="D8474">
        <f>NORM.S.INV(RAND())</f>
        <v/>
      </c>
      <c r="E8474">
        <f>V0*EXP((rf-q_leak-0.5*sigma^2)*C8474+sigma*SQRT(C8474)*D8474)</f>
        <v/>
      </c>
      <c r="F8474">
        <f>SHL_face*(1+SHL_rate)^C8474</f>
        <v/>
      </c>
      <c r="G8474">
        <f>Pref_face*(1+Pref_rate)^C8474</f>
        <v/>
      </c>
      <c r="H8474">
        <f>MAX(E8474-F8474-G8474,0)</f>
        <v/>
      </c>
      <c r="I8474">
        <f>MIN(E8474,F8474+G8474)+(1-MgmtPct)*H8474</f>
        <v/>
      </c>
      <c r="J8474">
        <f>IF(I8474/SponsorCost&gt;=RatchetTrigger,1,0)</f>
        <v/>
      </c>
      <c r="K8474">
        <f>IF(J8474=1,MgmtPctRatchet,MgmtPct)</f>
        <v/>
      </c>
      <c r="L8474">
        <f>K8474*H8474</f>
        <v/>
      </c>
      <c r="M8474">
        <f>EXP(-rf*C8474)*L8474</f>
        <v/>
      </c>
      <c r="N8474">
        <f>EXP(-rf*C8474)*E8474</f>
        <v/>
      </c>
    </row>
    <row r="8475">
      <c r="A8475" t="n">
        <v>8467</v>
      </c>
      <c r="B8475">
        <f>RAND()</f>
        <v/>
      </c>
      <c r="C8475">
        <f>IF(B8475&lt;P_3,3,IF(B8475&lt;P_3+P_4,4,5))</f>
        <v/>
      </c>
      <c r="D8475">
        <f>NORM.S.INV(RAND())</f>
        <v/>
      </c>
      <c r="E8475">
        <f>V0*EXP((rf-q_leak-0.5*sigma^2)*C8475+sigma*SQRT(C8475)*D8475)</f>
        <v/>
      </c>
      <c r="F8475">
        <f>SHL_face*(1+SHL_rate)^C8475</f>
        <v/>
      </c>
      <c r="G8475">
        <f>Pref_face*(1+Pref_rate)^C8475</f>
        <v/>
      </c>
      <c r="H8475">
        <f>MAX(E8475-F8475-G8475,0)</f>
        <v/>
      </c>
      <c r="I8475">
        <f>MIN(E8475,F8475+G8475)+(1-MgmtPct)*H8475</f>
        <v/>
      </c>
      <c r="J8475">
        <f>IF(I8475/SponsorCost&gt;=RatchetTrigger,1,0)</f>
        <v/>
      </c>
      <c r="K8475">
        <f>IF(J8475=1,MgmtPctRatchet,MgmtPct)</f>
        <v/>
      </c>
      <c r="L8475">
        <f>K8475*H8475</f>
        <v/>
      </c>
      <c r="M8475">
        <f>EXP(-rf*C8475)*L8475</f>
        <v/>
      </c>
      <c r="N8475">
        <f>EXP(-rf*C8475)*E8475</f>
        <v/>
      </c>
    </row>
    <row r="8476">
      <c r="A8476" t="n">
        <v>8468</v>
      </c>
      <c r="B8476">
        <f>RAND()</f>
        <v/>
      </c>
      <c r="C8476">
        <f>IF(B8476&lt;P_3,3,IF(B8476&lt;P_3+P_4,4,5))</f>
        <v/>
      </c>
      <c r="D8476">
        <f>NORM.S.INV(RAND())</f>
        <v/>
      </c>
      <c r="E8476">
        <f>V0*EXP((rf-q_leak-0.5*sigma^2)*C8476+sigma*SQRT(C8476)*D8476)</f>
        <v/>
      </c>
      <c r="F8476">
        <f>SHL_face*(1+SHL_rate)^C8476</f>
        <v/>
      </c>
      <c r="G8476">
        <f>Pref_face*(1+Pref_rate)^C8476</f>
        <v/>
      </c>
      <c r="H8476">
        <f>MAX(E8476-F8476-G8476,0)</f>
        <v/>
      </c>
      <c r="I8476">
        <f>MIN(E8476,F8476+G8476)+(1-MgmtPct)*H8476</f>
        <v/>
      </c>
      <c r="J8476">
        <f>IF(I8476/SponsorCost&gt;=RatchetTrigger,1,0)</f>
        <v/>
      </c>
      <c r="K8476">
        <f>IF(J8476=1,MgmtPctRatchet,MgmtPct)</f>
        <v/>
      </c>
      <c r="L8476">
        <f>K8476*H8476</f>
        <v/>
      </c>
      <c r="M8476">
        <f>EXP(-rf*C8476)*L8476</f>
        <v/>
      </c>
      <c r="N8476">
        <f>EXP(-rf*C8476)*E8476</f>
        <v/>
      </c>
    </row>
    <row r="8477">
      <c r="A8477" t="n">
        <v>8469</v>
      </c>
      <c r="B8477">
        <f>RAND()</f>
        <v/>
      </c>
      <c r="C8477">
        <f>IF(B8477&lt;P_3,3,IF(B8477&lt;P_3+P_4,4,5))</f>
        <v/>
      </c>
      <c r="D8477">
        <f>NORM.S.INV(RAND())</f>
        <v/>
      </c>
      <c r="E8477">
        <f>V0*EXP((rf-q_leak-0.5*sigma^2)*C8477+sigma*SQRT(C8477)*D8477)</f>
        <v/>
      </c>
      <c r="F8477">
        <f>SHL_face*(1+SHL_rate)^C8477</f>
        <v/>
      </c>
      <c r="G8477">
        <f>Pref_face*(1+Pref_rate)^C8477</f>
        <v/>
      </c>
      <c r="H8477">
        <f>MAX(E8477-F8477-G8477,0)</f>
        <v/>
      </c>
      <c r="I8477">
        <f>MIN(E8477,F8477+G8477)+(1-MgmtPct)*H8477</f>
        <v/>
      </c>
      <c r="J8477">
        <f>IF(I8477/SponsorCost&gt;=RatchetTrigger,1,0)</f>
        <v/>
      </c>
      <c r="K8477">
        <f>IF(J8477=1,MgmtPctRatchet,MgmtPct)</f>
        <v/>
      </c>
      <c r="L8477">
        <f>K8477*H8477</f>
        <v/>
      </c>
      <c r="M8477">
        <f>EXP(-rf*C8477)*L8477</f>
        <v/>
      </c>
      <c r="N8477">
        <f>EXP(-rf*C8477)*E8477</f>
        <v/>
      </c>
    </row>
    <row r="8478">
      <c r="A8478" t="n">
        <v>8470</v>
      </c>
      <c r="B8478">
        <f>RAND()</f>
        <v/>
      </c>
      <c r="C8478">
        <f>IF(B8478&lt;P_3,3,IF(B8478&lt;P_3+P_4,4,5))</f>
        <v/>
      </c>
      <c r="D8478">
        <f>NORM.S.INV(RAND())</f>
        <v/>
      </c>
      <c r="E8478">
        <f>V0*EXP((rf-q_leak-0.5*sigma^2)*C8478+sigma*SQRT(C8478)*D8478)</f>
        <v/>
      </c>
      <c r="F8478">
        <f>SHL_face*(1+SHL_rate)^C8478</f>
        <v/>
      </c>
      <c r="G8478">
        <f>Pref_face*(1+Pref_rate)^C8478</f>
        <v/>
      </c>
      <c r="H8478">
        <f>MAX(E8478-F8478-G8478,0)</f>
        <v/>
      </c>
      <c r="I8478">
        <f>MIN(E8478,F8478+G8478)+(1-MgmtPct)*H8478</f>
        <v/>
      </c>
      <c r="J8478">
        <f>IF(I8478/SponsorCost&gt;=RatchetTrigger,1,0)</f>
        <v/>
      </c>
      <c r="K8478">
        <f>IF(J8478=1,MgmtPctRatchet,MgmtPct)</f>
        <v/>
      </c>
      <c r="L8478">
        <f>K8478*H8478</f>
        <v/>
      </c>
      <c r="M8478">
        <f>EXP(-rf*C8478)*L8478</f>
        <v/>
      </c>
      <c r="N8478">
        <f>EXP(-rf*C8478)*E8478</f>
        <v/>
      </c>
    </row>
    <row r="8479">
      <c r="A8479" t="n">
        <v>8471</v>
      </c>
      <c r="B8479">
        <f>RAND()</f>
        <v/>
      </c>
      <c r="C8479">
        <f>IF(B8479&lt;P_3,3,IF(B8479&lt;P_3+P_4,4,5))</f>
        <v/>
      </c>
      <c r="D8479">
        <f>NORM.S.INV(RAND())</f>
        <v/>
      </c>
      <c r="E8479">
        <f>V0*EXP((rf-q_leak-0.5*sigma^2)*C8479+sigma*SQRT(C8479)*D8479)</f>
        <v/>
      </c>
      <c r="F8479">
        <f>SHL_face*(1+SHL_rate)^C8479</f>
        <v/>
      </c>
      <c r="G8479">
        <f>Pref_face*(1+Pref_rate)^C8479</f>
        <v/>
      </c>
      <c r="H8479">
        <f>MAX(E8479-F8479-G8479,0)</f>
        <v/>
      </c>
      <c r="I8479">
        <f>MIN(E8479,F8479+G8479)+(1-MgmtPct)*H8479</f>
        <v/>
      </c>
      <c r="J8479">
        <f>IF(I8479/SponsorCost&gt;=RatchetTrigger,1,0)</f>
        <v/>
      </c>
      <c r="K8479">
        <f>IF(J8479=1,MgmtPctRatchet,MgmtPct)</f>
        <v/>
      </c>
      <c r="L8479">
        <f>K8479*H8479</f>
        <v/>
      </c>
      <c r="M8479">
        <f>EXP(-rf*C8479)*L8479</f>
        <v/>
      </c>
      <c r="N8479">
        <f>EXP(-rf*C8479)*E8479</f>
        <v/>
      </c>
    </row>
    <row r="8480">
      <c r="A8480" t="n">
        <v>8472</v>
      </c>
      <c r="B8480">
        <f>RAND()</f>
        <v/>
      </c>
      <c r="C8480">
        <f>IF(B8480&lt;P_3,3,IF(B8480&lt;P_3+P_4,4,5))</f>
        <v/>
      </c>
      <c r="D8480">
        <f>NORM.S.INV(RAND())</f>
        <v/>
      </c>
      <c r="E8480">
        <f>V0*EXP((rf-q_leak-0.5*sigma^2)*C8480+sigma*SQRT(C8480)*D8480)</f>
        <v/>
      </c>
      <c r="F8480">
        <f>SHL_face*(1+SHL_rate)^C8480</f>
        <v/>
      </c>
      <c r="G8480">
        <f>Pref_face*(1+Pref_rate)^C8480</f>
        <v/>
      </c>
      <c r="H8480">
        <f>MAX(E8480-F8480-G8480,0)</f>
        <v/>
      </c>
      <c r="I8480">
        <f>MIN(E8480,F8480+G8480)+(1-MgmtPct)*H8480</f>
        <v/>
      </c>
      <c r="J8480">
        <f>IF(I8480/SponsorCost&gt;=RatchetTrigger,1,0)</f>
        <v/>
      </c>
      <c r="K8480">
        <f>IF(J8480=1,MgmtPctRatchet,MgmtPct)</f>
        <v/>
      </c>
      <c r="L8480">
        <f>K8480*H8480</f>
        <v/>
      </c>
      <c r="M8480">
        <f>EXP(-rf*C8480)*L8480</f>
        <v/>
      </c>
      <c r="N8480">
        <f>EXP(-rf*C8480)*E8480</f>
        <v/>
      </c>
    </row>
    <row r="8481">
      <c r="A8481" t="n">
        <v>8473</v>
      </c>
      <c r="B8481">
        <f>RAND()</f>
        <v/>
      </c>
      <c r="C8481">
        <f>IF(B8481&lt;P_3,3,IF(B8481&lt;P_3+P_4,4,5))</f>
        <v/>
      </c>
      <c r="D8481">
        <f>NORM.S.INV(RAND())</f>
        <v/>
      </c>
      <c r="E8481">
        <f>V0*EXP((rf-q_leak-0.5*sigma^2)*C8481+sigma*SQRT(C8481)*D8481)</f>
        <v/>
      </c>
      <c r="F8481">
        <f>SHL_face*(1+SHL_rate)^C8481</f>
        <v/>
      </c>
      <c r="G8481">
        <f>Pref_face*(1+Pref_rate)^C8481</f>
        <v/>
      </c>
      <c r="H8481">
        <f>MAX(E8481-F8481-G8481,0)</f>
        <v/>
      </c>
      <c r="I8481">
        <f>MIN(E8481,F8481+G8481)+(1-MgmtPct)*H8481</f>
        <v/>
      </c>
      <c r="J8481">
        <f>IF(I8481/SponsorCost&gt;=RatchetTrigger,1,0)</f>
        <v/>
      </c>
      <c r="K8481">
        <f>IF(J8481=1,MgmtPctRatchet,MgmtPct)</f>
        <v/>
      </c>
      <c r="L8481">
        <f>K8481*H8481</f>
        <v/>
      </c>
      <c r="M8481">
        <f>EXP(-rf*C8481)*L8481</f>
        <v/>
      </c>
      <c r="N8481">
        <f>EXP(-rf*C8481)*E8481</f>
        <v/>
      </c>
    </row>
    <row r="8482">
      <c r="A8482" t="n">
        <v>8474</v>
      </c>
      <c r="B8482">
        <f>RAND()</f>
        <v/>
      </c>
      <c r="C8482">
        <f>IF(B8482&lt;P_3,3,IF(B8482&lt;P_3+P_4,4,5))</f>
        <v/>
      </c>
      <c r="D8482">
        <f>NORM.S.INV(RAND())</f>
        <v/>
      </c>
      <c r="E8482">
        <f>V0*EXP((rf-q_leak-0.5*sigma^2)*C8482+sigma*SQRT(C8482)*D8482)</f>
        <v/>
      </c>
      <c r="F8482">
        <f>SHL_face*(1+SHL_rate)^C8482</f>
        <v/>
      </c>
      <c r="G8482">
        <f>Pref_face*(1+Pref_rate)^C8482</f>
        <v/>
      </c>
      <c r="H8482">
        <f>MAX(E8482-F8482-G8482,0)</f>
        <v/>
      </c>
      <c r="I8482">
        <f>MIN(E8482,F8482+G8482)+(1-MgmtPct)*H8482</f>
        <v/>
      </c>
      <c r="J8482">
        <f>IF(I8482/SponsorCost&gt;=RatchetTrigger,1,0)</f>
        <v/>
      </c>
      <c r="K8482">
        <f>IF(J8482=1,MgmtPctRatchet,MgmtPct)</f>
        <v/>
      </c>
      <c r="L8482">
        <f>K8482*H8482</f>
        <v/>
      </c>
      <c r="M8482">
        <f>EXP(-rf*C8482)*L8482</f>
        <v/>
      </c>
      <c r="N8482">
        <f>EXP(-rf*C8482)*E8482</f>
        <v/>
      </c>
    </row>
    <row r="8483">
      <c r="A8483" t="n">
        <v>8475</v>
      </c>
      <c r="B8483">
        <f>RAND()</f>
        <v/>
      </c>
      <c r="C8483">
        <f>IF(B8483&lt;P_3,3,IF(B8483&lt;P_3+P_4,4,5))</f>
        <v/>
      </c>
      <c r="D8483">
        <f>NORM.S.INV(RAND())</f>
        <v/>
      </c>
      <c r="E8483">
        <f>V0*EXP((rf-q_leak-0.5*sigma^2)*C8483+sigma*SQRT(C8483)*D8483)</f>
        <v/>
      </c>
      <c r="F8483">
        <f>SHL_face*(1+SHL_rate)^C8483</f>
        <v/>
      </c>
      <c r="G8483">
        <f>Pref_face*(1+Pref_rate)^C8483</f>
        <v/>
      </c>
      <c r="H8483">
        <f>MAX(E8483-F8483-G8483,0)</f>
        <v/>
      </c>
      <c r="I8483">
        <f>MIN(E8483,F8483+G8483)+(1-MgmtPct)*H8483</f>
        <v/>
      </c>
      <c r="J8483">
        <f>IF(I8483/SponsorCost&gt;=RatchetTrigger,1,0)</f>
        <v/>
      </c>
      <c r="K8483">
        <f>IF(J8483=1,MgmtPctRatchet,MgmtPct)</f>
        <v/>
      </c>
      <c r="L8483">
        <f>K8483*H8483</f>
        <v/>
      </c>
      <c r="M8483">
        <f>EXP(-rf*C8483)*L8483</f>
        <v/>
      </c>
      <c r="N8483">
        <f>EXP(-rf*C8483)*E8483</f>
        <v/>
      </c>
    </row>
    <row r="8484">
      <c r="A8484" t="n">
        <v>8476</v>
      </c>
      <c r="B8484">
        <f>RAND()</f>
        <v/>
      </c>
      <c r="C8484">
        <f>IF(B8484&lt;P_3,3,IF(B8484&lt;P_3+P_4,4,5))</f>
        <v/>
      </c>
      <c r="D8484">
        <f>NORM.S.INV(RAND())</f>
        <v/>
      </c>
      <c r="E8484">
        <f>V0*EXP((rf-q_leak-0.5*sigma^2)*C8484+sigma*SQRT(C8484)*D8484)</f>
        <v/>
      </c>
      <c r="F8484">
        <f>SHL_face*(1+SHL_rate)^C8484</f>
        <v/>
      </c>
      <c r="G8484">
        <f>Pref_face*(1+Pref_rate)^C8484</f>
        <v/>
      </c>
      <c r="H8484">
        <f>MAX(E8484-F8484-G8484,0)</f>
        <v/>
      </c>
      <c r="I8484">
        <f>MIN(E8484,F8484+G8484)+(1-MgmtPct)*H8484</f>
        <v/>
      </c>
      <c r="J8484">
        <f>IF(I8484/SponsorCost&gt;=RatchetTrigger,1,0)</f>
        <v/>
      </c>
      <c r="K8484">
        <f>IF(J8484=1,MgmtPctRatchet,MgmtPct)</f>
        <v/>
      </c>
      <c r="L8484">
        <f>K8484*H8484</f>
        <v/>
      </c>
      <c r="M8484">
        <f>EXP(-rf*C8484)*L8484</f>
        <v/>
      </c>
      <c r="N8484">
        <f>EXP(-rf*C8484)*E8484</f>
        <v/>
      </c>
    </row>
    <row r="8485">
      <c r="A8485" t="n">
        <v>8477</v>
      </c>
      <c r="B8485">
        <f>RAND()</f>
        <v/>
      </c>
      <c r="C8485">
        <f>IF(B8485&lt;P_3,3,IF(B8485&lt;P_3+P_4,4,5))</f>
        <v/>
      </c>
      <c r="D8485">
        <f>NORM.S.INV(RAND())</f>
        <v/>
      </c>
      <c r="E8485">
        <f>V0*EXP((rf-q_leak-0.5*sigma^2)*C8485+sigma*SQRT(C8485)*D8485)</f>
        <v/>
      </c>
      <c r="F8485">
        <f>SHL_face*(1+SHL_rate)^C8485</f>
        <v/>
      </c>
      <c r="G8485">
        <f>Pref_face*(1+Pref_rate)^C8485</f>
        <v/>
      </c>
      <c r="H8485">
        <f>MAX(E8485-F8485-G8485,0)</f>
        <v/>
      </c>
      <c r="I8485">
        <f>MIN(E8485,F8485+G8485)+(1-MgmtPct)*H8485</f>
        <v/>
      </c>
      <c r="J8485">
        <f>IF(I8485/SponsorCost&gt;=RatchetTrigger,1,0)</f>
        <v/>
      </c>
      <c r="K8485">
        <f>IF(J8485=1,MgmtPctRatchet,MgmtPct)</f>
        <v/>
      </c>
      <c r="L8485">
        <f>K8485*H8485</f>
        <v/>
      </c>
      <c r="M8485">
        <f>EXP(-rf*C8485)*L8485</f>
        <v/>
      </c>
      <c r="N8485">
        <f>EXP(-rf*C8485)*E8485</f>
        <v/>
      </c>
    </row>
    <row r="8486">
      <c r="A8486" t="n">
        <v>8478</v>
      </c>
      <c r="B8486">
        <f>RAND()</f>
        <v/>
      </c>
      <c r="C8486">
        <f>IF(B8486&lt;P_3,3,IF(B8486&lt;P_3+P_4,4,5))</f>
        <v/>
      </c>
      <c r="D8486">
        <f>NORM.S.INV(RAND())</f>
        <v/>
      </c>
      <c r="E8486">
        <f>V0*EXP((rf-q_leak-0.5*sigma^2)*C8486+sigma*SQRT(C8486)*D8486)</f>
        <v/>
      </c>
      <c r="F8486">
        <f>SHL_face*(1+SHL_rate)^C8486</f>
        <v/>
      </c>
      <c r="G8486">
        <f>Pref_face*(1+Pref_rate)^C8486</f>
        <v/>
      </c>
      <c r="H8486">
        <f>MAX(E8486-F8486-G8486,0)</f>
        <v/>
      </c>
      <c r="I8486">
        <f>MIN(E8486,F8486+G8486)+(1-MgmtPct)*H8486</f>
        <v/>
      </c>
      <c r="J8486">
        <f>IF(I8486/SponsorCost&gt;=RatchetTrigger,1,0)</f>
        <v/>
      </c>
      <c r="K8486">
        <f>IF(J8486=1,MgmtPctRatchet,MgmtPct)</f>
        <v/>
      </c>
      <c r="L8486">
        <f>K8486*H8486</f>
        <v/>
      </c>
      <c r="M8486">
        <f>EXP(-rf*C8486)*L8486</f>
        <v/>
      </c>
      <c r="N8486">
        <f>EXP(-rf*C8486)*E8486</f>
        <v/>
      </c>
    </row>
    <row r="8487">
      <c r="A8487" t="n">
        <v>8479</v>
      </c>
      <c r="B8487">
        <f>RAND()</f>
        <v/>
      </c>
      <c r="C8487">
        <f>IF(B8487&lt;P_3,3,IF(B8487&lt;P_3+P_4,4,5))</f>
        <v/>
      </c>
      <c r="D8487">
        <f>NORM.S.INV(RAND())</f>
        <v/>
      </c>
      <c r="E8487">
        <f>V0*EXP((rf-q_leak-0.5*sigma^2)*C8487+sigma*SQRT(C8487)*D8487)</f>
        <v/>
      </c>
      <c r="F8487">
        <f>SHL_face*(1+SHL_rate)^C8487</f>
        <v/>
      </c>
      <c r="G8487">
        <f>Pref_face*(1+Pref_rate)^C8487</f>
        <v/>
      </c>
      <c r="H8487">
        <f>MAX(E8487-F8487-G8487,0)</f>
        <v/>
      </c>
      <c r="I8487">
        <f>MIN(E8487,F8487+G8487)+(1-MgmtPct)*H8487</f>
        <v/>
      </c>
      <c r="J8487">
        <f>IF(I8487/SponsorCost&gt;=RatchetTrigger,1,0)</f>
        <v/>
      </c>
      <c r="K8487">
        <f>IF(J8487=1,MgmtPctRatchet,MgmtPct)</f>
        <v/>
      </c>
      <c r="L8487">
        <f>K8487*H8487</f>
        <v/>
      </c>
      <c r="M8487">
        <f>EXP(-rf*C8487)*L8487</f>
        <v/>
      </c>
      <c r="N8487">
        <f>EXP(-rf*C8487)*E8487</f>
        <v/>
      </c>
    </row>
    <row r="8488">
      <c r="A8488" t="n">
        <v>8480</v>
      </c>
      <c r="B8488">
        <f>RAND()</f>
        <v/>
      </c>
      <c r="C8488">
        <f>IF(B8488&lt;P_3,3,IF(B8488&lt;P_3+P_4,4,5))</f>
        <v/>
      </c>
      <c r="D8488">
        <f>NORM.S.INV(RAND())</f>
        <v/>
      </c>
      <c r="E8488">
        <f>V0*EXP((rf-q_leak-0.5*sigma^2)*C8488+sigma*SQRT(C8488)*D8488)</f>
        <v/>
      </c>
      <c r="F8488">
        <f>SHL_face*(1+SHL_rate)^C8488</f>
        <v/>
      </c>
      <c r="G8488">
        <f>Pref_face*(1+Pref_rate)^C8488</f>
        <v/>
      </c>
      <c r="H8488">
        <f>MAX(E8488-F8488-G8488,0)</f>
        <v/>
      </c>
      <c r="I8488">
        <f>MIN(E8488,F8488+G8488)+(1-MgmtPct)*H8488</f>
        <v/>
      </c>
      <c r="J8488">
        <f>IF(I8488/SponsorCost&gt;=RatchetTrigger,1,0)</f>
        <v/>
      </c>
      <c r="K8488">
        <f>IF(J8488=1,MgmtPctRatchet,MgmtPct)</f>
        <v/>
      </c>
      <c r="L8488">
        <f>K8488*H8488</f>
        <v/>
      </c>
      <c r="M8488">
        <f>EXP(-rf*C8488)*L8488</f>
        <v/>
      </c>
      <c r="N8488">
        <f>EXP(-rf*C8488)*E8488</f>
        <v/>
      </c>
    </row>
    <row r="8489">
      <c r="A8489" t="n">
        <v>8481</v>
      </c>
      <c r="B8489">
        <f>RAND()</f>
        <v/>
      </c>
      <c r="C8489">
        <f>IF(B8489&lt;P_3,3,IF(B8489&lt;P_3+P_4,4,5))</f>
        <v/>
      </c>
      <c r="D8489">
        <f>NORM.S.INV(RAND())</f>
        <v/>
      </c>
      <c r="E8489">
        <f>V0*EXP((rf-q_leak-0.5*sigma^2)*C8489+sigma*SQRT(C8489)*D8489)</f>
        <v/>
      </c>
      <c r="F8489">
        <f>SHL_face*(1+SHL_rate)^C8489</f>
        <v/>
      </c>
      <c r="G8489">
        <f>Pref_face*(1+Pref_rate)^C8489</f>
        <v/>
      </c>
      <c r="H8489">
        <f>MAX(E8489-F8489-G8489,0)</f>
        <v/>
      </c>
      <c r="I8489">
        <f>MIN(E8489,F8489+G8489)+(1-MgmtPct)*H8489</f>
        <v/>
      </c>
      <c r="J8489">
        <f>IF(I8489/SponsorCost&gt;=RatchetTrigger,1,0)</f>
        <v/>
      </c>
      <c r="K8489">
        <f>IF(J8489=1,MgmtPctRatchet,MgmtPct)</f>
        <v/>
      </c>
      <c r="L8489">
        <f>K8489*H8489</f>
        <v/>
      </c>
      <c r="M8489">
        <f>EXP(-rf*C8489)*L8489</f>
        <v/>
      </c>
      <c r="N8489">
        <f>EXP(-rf*C8489)*E8489</f>
        <v/>
      </c>
    </row>
    <row r="8490">
      <c r="A8490" t="n">
        <v>8482</v>
      </c>
      <c r="B8490">
        <f>RAND()</f>
        <v/>
      </c>
      <c r="C8490">
        <f>IF(B8490&lt;P_3,3,IF(B8490&lt;P_3+P_4,4,5))</f>
        <v/>
      </c>
      <c r="D8490">
        <f>NORM.S.INV(RAND())</f>
        <v/>
      </c>
      <c r="E8490">
        <f>V0*EXP((rf-q_leak-0.5*sigma^2)*C8490+sigma*SQRT(C8490)*D8490)</f>
        <v/>
      </c>
      <c r="F8490">
        <f>SHL_face*(1+SHL_rate)^C8490</f>
        <v/>
      </c>
      <c r="G8490">
        <f>Pref_face*(1+Pref_rate)^C8490</f>
        <v/>
      </c>
      <c r="H8490">
        <f>MAX(E8490-F8490-G8490,0)</f>
        <v/>
      </c>
      <c r="I8490">
        <f>MIN(E8490,F8490+G8490)+(1-MgmtPct)*H8490</f>
        <v/>
      </c>
      <c r="J8490">
        <f>IF(I8490/SponsorCost&gt;=RatchetTrigger,1,0)</f>
        <v/>
      </c>
      <c r="K8490">
        <f>IF(J8490=1,MgmtPctRatchet,MgmtPct)</f>
        <v/>
      </c>
      <c r="L8490">
        <f>K8490*H8490</f>
        <v/>
      </c>
      <c r="M8490">
        <f>EXP(-rf*C8490)*L8490</f>
        <v/>
      </c>
      <c r="N8490">
        <f>EXP(-rf*C8490)*E8490</f>
        <v/>
      </c>
    </row>
    <row r="8491">
      <c r="A8491" t="n">
        <v>8483</v>
      </c>
      <c r="B8491">
        <f>RAND()</f>
        <v/>
      </c>
      <c r="C8491">
        <f>IF(B8491&lt;P_3,3,IF(B8491&lt;P_3+P_4,4,5))</f>
        <v/>
      </c>
      <c r="D8491">
        <f>NORM.S.INV(RAND())</f>
        <v/>
      </c>
      <c r="E8491">
        <f>V0*EXP((rf-q_leak-0.5*sigma^2)*C8491+sigma*SQRT(C8491)*D8491)</f>
        <v/>
      </c>
      <c r="F8491">
        <f>SHL_face*(1+SHL_rate)^C8491</f>
        <v/>
      </c>
      <c r="G8491">
        <f>Pref_face*(1+Pref_rate)^C8491</f>
        <v/>
      </c>
      <c r="H8491">
        <f>MAX(E8491-F8491-G8491,0)</f>
        <v/>
      </c>
      <c r="I8491">
        <f>MIN(E8491,F8491+G8491)+(1-MgmtPct)*H8491</f>
        <v/>
      </c>
      <c r="J8491">
        <f>IF(I8491/SponsorCost&gt;=RatchetTrigger,1,0)</f>
        <v/>
      </c>
      <c r="K8491">
        <f>IF(J8491=1,MgmtPctRatchet,MgmtPct)</f>
        <v/>
      </c>
      <c r="L8491">
        <f>K8491*H8491</f>
        <v/>
      </c>
      <c r="M8491">
        <f>EXP(-rf*C8491)*L8491</f>
        <v/>
      </c>
      <c r="N8491">
        <f>EXP(-rf*C8491)*E8491</f>
        <v/>
      </c>
    </row>
    <row r="8492">
      <c r="A8492" t="n">
        <v>8484</v>
      </c>
      <c r="B8492">
        <f>RAND()</f>
        <v/>
      </c>
      <c r="C8492">
        <f>IF(B8492&lt;P_3,3,IF(B8492&lt;P_3+P_4,4,5))</f>
        <v/>
      </c>
      <c r="D8492">
        <f>NORM.S.INV(RAND())</f>
        <v/>
      </c>
      <c r="E8492">
        <f>V0*EXP((rf-q_leak-0.5*sigma^2)*C8492+sigma*SQRT(C8492)*D8492)</f>
        <v/>
      </c>
      <c r="F8492">
        <f>SHL_face*(1+SHL_rate)^C8492</f>
        <v/>
      </c>
      <c r="G8492">
        <f>Pref_face*(1+Pref_rate)^C8492</f>
        <v/>
      </c>
      <c r="H8492">
        <f>MAX(E8492-F8492-G8492,0)</f>
        <v/>
      </c>
      <c r="I8492">
        <f>MIN(E8492,F8492+G8492)+(1-MgmtPct)*H8492</f>
        <v/>
      </c>
      <c r="J8492">
        <f>IF(I8492/SponsorCost&gt;=RatchetTrigger,1,0)</f>
        <v/>
      </c>
      <c r="K8492">
        <f>IF(J8492=1,MgmtPctRatchet,MgmtPct)</f>
        <v/>
      </c>
      <c r="L8492">
        <f>K8492*H8492</f>
        <v/>
      </c>
      <c r="M8492">
        <f>EXP(-rf*C8492)*L8492</f>
        <v/>
      </c>
      <c r="N8492">
        <f>EXP(-rf*C8492)*E8492</f>
        <v/>
      </c>
    </row>
    <row r="8493">
      <c r="A8493" t="n">
        <v>8485</v>
      </c>
      <c r="B8493">
        <f>RAND()</f>
        <v/>
      </c>
      <c r="C8493">
        <f>IF(B8493&lt;P_3,3,IF(B8493&lt;P_3+P_4,4,5))</f>
        <v/>
      </c>
      <c r="D8493">
        <f>NORM.S.INV(RAND())</f>
        <v/>
      </c>
      <c r="E8493">
        <f>V0*EXP((rf-q_leak-0.5*sigma^2)*C8493+sigma*SQRT(C8493)*D8493)</f>
        <v/>
      </c>
      <c r="F8493">
        <f>SHL_face*(1+SHL_rate)^C8493</f>
        <v/>
      </c>
      <c r="G8493">
        <f>Pref_face*(1+Pref_rate)^C8493</f>
        <v/>
      </c>
      <c r="H8493">
        <f>MAX(E8493-F8493-G8493,0)</f>
        <v/>
      </c>
      <c r="I8493">
        <f>MIN(E8493,F8493+G8493)+(1-MgmtPct)*H8493</f>
        <v/>
      </c>
      <c r="J8493">
        <f>IF(I8493/SponsorCost&gt;=RatchetTrigger,1,0)</f>
        <v/>
      </c>
      <c r="K8493">
        <f>IF(J8493=1,MgmtPctRatchet,MgmtPct)</f>
        <v/>
      </c>
      <c r="L8493">
        <f>K8493*H8493</f>
        <v/>
      </c>
      <c r="M8493">
        <f>EXP(-rf*C8493)*L8493</f>
        <v/>
      </c>
      <c r="N8493">
        <f>EXP(-rf*C8493)*E8493</f>
        <v/>
      </c>
    </row>
    <row r="8494">
      <c r="A8494" t="n">
        <v>8486</v>
      </c>
      <c r="B8494">
        <f>RAND()</f>
        <v/>
      </c>
      <c r="C8494">
        <f>IF(B8494&lt;P_3,3,IF(B8494&lt;P_3+P_4,4,5))</f>
        <v/>
      </c>
      <c r="D8494">
        <f>NORM.S.INV(RAND())</f>
        <v/>
      </c>
      <c r="E8494">
        <f>V0*EXP((rf-q_leak-0.5*sigma^2)*C8494+sigma*SQRT(C8494)*D8494)</f>
        <v/>
      </c>
      <c r="F8494">
        <f>SHL_face*(1+SHL_rate)^C8494</f>
        <v/>
      </c>
      <c r="G8494">
        <f>Pref_face*(1+Pref_rate)^C8494</f>
        <v/>
      </c>
      <c r="H8494">
        <f>MAX(E8494-F8494-G8494,0)</f>
        <v/>
      </c>
      <c r="I8494">
        <f>MIN(E8494,F8494+G8494)+(1-MgmtPct)*H8494</f>
        <v/>
      </c>
      <c r="J8494">
        <f>IF(I8494/SponsorCost&gt;=RatchetTrigger,1,0)</f>
        <v/>
      </c>
      <c r="K8494">
        <f>IF(J8494=1,MgmtPctRatchet,MgmtPct)</f>
        <v/>
      </c>
      <c r="L8494">
        <f>K8494*H8494</f>
        <v/>
      </c>
      <c r="M8494">
        <f>EXP(-rf*C8494)*L8494</f>
        <v/>
      </c>
      <c r="N8494">
        <f>EXP(-rf*C8494)*E8494</f>
        <v/>
      </c>
    </row>
    <row r="8495">
      <c r="A8495" t="n">
        <v>8487</v>
      </c>
      <c r="B8495">
        <f>RAND()</f>
        <v/>
      </c>
      <c r="C8495">
        <f>IF(B8495&lt;P_3,3,IF(B8495&lt;P_3+P_4,4,5))</f>
        <v/>
      </c>
      <c r="D8495">
        <f>NORM.S.INV(RAND())</f>
        <v/>
      </c>
      <c r="E8495">
        <f>V0*EXP((rf-q_leak-0.5*sigma^2)*C8495+sigma*SQRT(C8495)*D8495)</f>
        <v/>
      </c>
      <c r="F8495">
        <f>SHL_face*(1+SHL_rate)^C8495</f>
        <v/>
      </c>
      <c r="G8495">
        <f>Pref_face*(1+Pref_rate)^C8495</f>
        <v/>
      </c>
      <c r="H8495">
        <f>MAX(E8495-F8495-G8495,0)</f>
        <v/>
      </c>
      <c r="I8495">
        <f>MIN(E8495,F8495+G8495)+(1-MgmtPct)*H8495</f>
        <v/>
      </c>
      <c r="J8495">
        <f>IF(I8495/SponsorCost&gt;=RatchetTrigger,1,0)</f>
        <v/>
      </c>
      <c r="K8495">
        <f>IF(J8495=1,MgmtPctRatchet,MgmtPct)</f>
        <v/>
      </c>
      <c r="L8495">
        <f>K8495*H8495</f>
        <v/>
      </c>
      <c r="M8495">
        <f>EXP(-rf*C8495)*L8495</f>
        <v/>
      </c>
      <c r="N8495">
        <f>EXP(-rf*C8495)*E8495</f>
        <v/>
      </c>
    </row>
    <row r="8496">
      <c r="A8496" t="n">
        <v>8488</v>
      </c>
      <c r="B8496">
        <f>RAND()</f>
        <v/>
      </c>
      <c r="C8496">
        <f>IF(B8496&lt;P_3,3,IF(B8496&lt;P_3+P_4,4,5))</f>
        <v/>
      </c>
      <c r="D8496">
        <f>NORM.S.INV(RAND())</f>
        <v/>
      </c>
      <c r="E8496">
        <f>V0*EXP((rf-q_leak-0.5*sigma^2)*C8496+sigma*SQRT(C8496)*D8496)</f>
        <v/>
      </c>
      <c r="F8496">
        <f>SHL_face*(1+SHL_rate)^C8496</f>
        <v/>
      </c>
      <c r="G8496">
        <f>Pref_face*(1+Pref_rate)^C8496</f>
        <v/>
      </c>
      <c r="H8496">
        <f>MAX(E8496-F8496-G8496,0)</f>
        <v/>
      </c>
      <c r="I8496">
        <f>MIN(E8496,F8496+G8496)+(1-MgmtPct)*H8496</f>
        <v/>
      </c>
      <c r="J8496">
        <f>IF(I8496/SponsorCost&gt;=RatchetTrigger,1,0)</f>
        <v/>
      </c>
      <c r="K8496">
        <f>IF(J8496=1,MgmtPctRatchet,MgmtPct)</f>
        <v/>
      </c>
      <c r="L8496">
        <f>K8496*H8496</f>
        <v/>
      </c>
      <c r="M8496">
        <f>EXP(-rf*C8496)*L8496</f>
        <v/>
      </c>
      <c r="N8496">
        <f>EXP(-rf*C8496)*E8496</f>
        <v/>
      </c>
    </row>
    <row r="8497">
      <c r="A8497" t="n">
        <v>8489</v>
      </c>
      <c r="B8497">
        <f>RAND()</f>
        <v/>
      </c>
      <c r="C8497">
        <f>IF(B8497&lt;P_3,3,IF(B8497&lt;P_3+P_4,4,5))</f>
        <v/>
      </c>
      <c r="D8497">
        <f>NORM.S.INV(RAND())</f>
        <v/>
      </c>
      <c r="E8497">
        <f>V0*EXP((rf-q_leak-0.5*sigma^2)*C8497+sigma*SQRT(C8497)*D8497)</f>
        <v/>
      </c>
      <c r="F8497">
        <f>SHL_face*(1+SHL_rate)^C8497</f>
        <v/>
      </c>
      <c r="G8497">
        <f>Pref_face*(1+Pref_rate)^C8497</f>
        <v/>
      </c>
      <c r="H8497">
        <f>MAX(E8497-F8497-G8497,0)</f>
        <v/>
      </c>
      <c r="I8497">
        <f>MIN(E8497,F8497+G8497)+(1-MgmtPct)*H8497</f>
        <v/>
      </c>
      <c r="J8497">
        <f>IF(I8497/SponsorCost&gt;=RatchetTrigger,1,0)</f>
        <v/>
      </c>
      <c r="K8497">
        <f>IF(J8497=1,MgmtPctRatchet,MgmtPct)</f>
        <v/>
      </c>
      <c r="L8497">
        <f>K8497*H8497</f>
        <v/>
      </c>
      <c r="M8497">
        <f>EXP(-rf*C8497)*L8497</f>
        <v/>
      </c>
      <c r="N8497">
        <f>EXP(-rf*C8497)*E8497</f>
        <v/>
      </c>
    </row>
    <row r="8498">
      <c r="A8498" t="n">
        <v>8490</v>
      </c>
      <c r="B8498">
        <f>RAND()</f>
        <v/>
      </c>
      <c r="C8498">
        <f>IF(B8498&lt;P_3,3,IF(B8498&lt;P_3+P_4,4,5))</f>
        <v/>
      </c>
      <c r="D8498">
        <f>NORM.S.INV(RAND())</f>
        <v/>
      </c>
      <c r="E8498">
        <f>V0*EXP((rf-q_leak-0.5*sigma^2)*C8498+sigma*SQRT(C8498)*D8498)</f>
        <v/>
      </c>
      <c r="F8498">
        <f>SHL_face*(1+SHL_rate)^C8498</f>
        <v/>
      </c>
      <c r="G8498">
        <f>Pref_face*(1+Pref_rate)^C8498</f>
        <v/>
      </c>
      <c r="H8498">
        <f>MAX(E8498-F8498-G8498,0)</f>
        <v/>
      </c>
      <c r="I8498">
        <f>MIN(E8498,F8498+G8498)+(1-MgmtPct)*H8498</f>
        <v/>
      </c>
      <c r="J8498">
        <f>IF(I8498/SponsorCost&gt;=RatchetTrigger,1,0)</f>
        <v/>
      </c>
      <c r="K8498">
        <f>IF(J8498=1,MgmtPctRatchet,MgmtPct)</f>
        <v/>
      </c>
      <c r="L8498">
        <f>K8498*H8498</f>
        <v/>
      </c>
      <c r="M8498">
        <f>EXP(-rf*C8498)*L8498</f>
        <v/>
      </c>
      <c r="N8498">
        <f>EXP(-rf*C8498)*E8498</f>
        <v/>
      </c>
    </row>
    <row r="8499">
      <c r="A8499" t="n">
        <v>8491</v>
      </c>
      <c r="B8499">
        <f>RAND()</f>
        <v/>
      </c>
      <c r="C8499">
        <f>IF(B8499&lt;P_3,3,IF(B8499&lt;P_3+P_4,4,5))</f>
        <v/>
      </c>
      <c r="D8499">
        <f>NORM.S.INV(RAND())</f>
        <v/>
      </c>
      <c r="E8499">
        <f>V0*EXP((rf-q_leak-0.5*sigma^2)*C8499+sigma*SQRT(C8499)*D8499)</f>
        <v/>
      </c>
      <c r="F8499">
        <f>SHL_face*(1+SHL_rate)^C8499</f>
        <v/>
      </c>
      <c r="G8499">
        <f>Pref_face*(1+Pref_rate)^C8499</f>
        <v/>
      </c>
      <c r="H8499">
        <f>MAX(E8499-F8499-G8499,0)</f>
        <v/>
      </c>
      <c r="I8499">
        <f>MIN(E8499,F8499+G8499)+(1-MgmtPct)*H8499</f>
        <v/>
      </c>
      <c r="J8499">
        <f>IF(I8499/SponsorCost&gt;=RatchetTrigger,1,0)</f>
        <v/>
      </c>
      <c r="K8499">
        <f>IF(J8499=1,MgmtPctRatchet,MgmtPct)</f>
        <v/>
      </c>
      <c r="L8499">
        <f>K8499*H8499</f>
        <v/>
      </c>
      <c r="M8499">
        <f>EXP(-rf*C8499)*L8499</f>
        <v/>
      </c>
      <c r="N8499">
        <f>EXP(-rf*C8499)*E8499</f>
        <v/>
      </c>
    </row>
    <row r="8500">
      <c r="A8500" t="n">
        <v>8492</v>
      </c>
      <c r="B8500">
        <f>RAND()</f>
        <v/>
      </c>
      <c r="C8500">
        <f>IF(B8500&lt;P_3,3,IF(B8500&lt;P_3+P_4,4,5))</f>
        <v/>
      </c>
      <c r="D8500">
        <f>NORM.S.INV(RAND())</f>
        <v/>
      </c>
      <c r="E8500">
        <f>V0*EXP((rf-q_leak-0.5*sigma^2)*C8500+sigma*SQRT(C8500)*D8500)</f>
        <v/>
      </c>
      <c r="F8500">
        <f>SHL_face*(1+SHL_rate)^C8500</f>
        <v/>
      </c>
      <c r="G8500">
        <f>Pref_face*(1+Pref_rate)^C8500</f>
        <v/>
      </c>
      <c r="H8500">
        <f>MAX(E8500-F8500-G8500,0)</f>
        <v/>
      </c>
      <c r="I8500">
        <f>MIN(E8500,F8500+G8500)+(1-MgmtPct)*H8500</f>
        <v/>
      </c>
      <c r="J8500">
        <f>IF(I8500/SponsorCost&gt;=RatchetTrigger,1,0)</f>
        <v/>
      </c>
      <c r="K8500">
        <f>IF(J8500=1,MgmtPctRatchet,MgmtPct)</f>
        <v/>
      </c>
      <c r="L8500">
        <f>K8500*H8500</f>
        <v/>
      </c>
      <c r="M8500">
        <f>EXP(-rf*C8500)*L8500</f>
        <v/>
      </c>
      <c r="N8500">
        <f>EXP(-rf*C8500)*E8500</f>
        <v/>
      </c>
    </row>
    <row r="8501">
      <c r="A8501" t="n">
        <v>8493</v>
      </c>
      <c r="B8501">
        <f>RAND()</f>
        <v/>
      </c>
      <c r="C8501">
        <f>IF(B8501&lt;P_3,3,IF(B8501&lt;P_3+P_4,4,5))</f>
        <v/>
      </c>
      <c r="D8501">
        <f>NORM.S.INV(RAND())</f>
        <v/>
      </c>
      <c r="E8501">
        <f>V0*EXP((rf-q_leak-0.5*sigma^2)*C8501+sigma*SQRT(C8501)*D8501)</f>
        <v/>
      </c>
      <c r="F8501">
        <f>SHL_face*(1+SHL_rate)^C8501</f>
        <v/>
      </c>
      <c r="G8501">
        <f>Pref_face*(1+Pref_rate)^C8501</f>
        <v/>
      </c>
      <c r="H8501">
        <f>MAX(E8501-F8501-G8501,0)</f>
        <v/>
      </c>
      <c r="I8501">
        <f>MIN(E8501,F8501+G8501)+(1-MgmtPct)*H8501</f>
        <v/>
      </c>
      <c r="J8501">
        <f>IF(I8501/SponsorCost&gt;=RatchetTrigger,1,0)</f>
        <v/>
      </c>
      <c r="K8501">
        <f>IF(J8501=1,MgmtPctRatchet,MgmtPct)</f>
        <v/>
      </c>
      <c r="L8501">
        <f>K8501*H8501</f>
        <v/>
      </c>
      <c r="M8501">
        <f>EXP(-rf*C8501)*L8501</f>
        <v/>
      </c>
      <c r="N8501">
        <f>EXP(-rf*C8501)*E8501</f>
        <v/>
      </c>
    </row>
    <row r="8502">
      <c r="A8502" t="n">
        <v>8494</v>
      </c>
      <c r="B8502">
        <f>RAND()</f>
        <v/>
      </c>
      <c r="C8502">
        <f>IF(B8502&lt;P_3,3,IF(B8502&lt;P_3+P_4,4,5))</f>
        <v/>
      </c>
      <c r="D8502">
        <f>NORM.S.INV(RAND())</f>
        <v/>
      </c>
      <c r="E8502">
        <f>V0*EXP((rf-q_leak-0.5*sigma^2)*C8502+sigma*SQRT(C8502)*D8502)</f>
        <v/>
      </c>
      <c r="F8502">
        <f>SHL_face*(1+SHL_rate)^C8502</f>
        <v/>
      </c>
      <c r="G8502">
        <f>Pref_face*(1+Pref_rate)^C8502</f>
        <v/>
      </c>
      <c r="H8502">
        <f>MAX(E8502-F8502-G8502,0)</f>
        <v/>
      </c>
      <c r="I8502">
        <f>MIN(E8502,F8502+G8502)+(1-MgmtPct)*H8502</f>
        <v/>
      </c>
      <c r="J8502">
        <f>IF(I8502/SponsorCost&gt;=RatchetTrigger,1,0)</f>
        <v/>
      </c>
      <c r="K8502">
        <f>IF(J8502=1,MgmtPctRatchet,MgmtPct)</f>
        <v/>
      </c>
      <c r="L8502">
        <f>K8502*H8502</f>
        <v/>
      </c>
      <c r="M8502">
        <f>EXP(-rf*C8502)*L8502</f>
        <v/>
      </c>
      <c r="N8502">
        <f>EXP(-rf*C8502)*E8502</f>
        <v/>
      </c>
    </row>
    <row r="8503">
      <c r="A8503" t="n">
        <v>8495</v>
      </c>
      <c r="B8503">
        <f>RAND()</f>
        <v/>
      </c>
      <c r="C8503">
        <f>IF(B8503&lt;P_3,3,IF(B8503&lt;P_3+P_4,4,5))</f>
        <v/>
      </c>
      <c r="D8503">
        <f>NORM.S.INV(RAND())</f>
        <v/>
      </c>
      <c r="E8503">
        <f>V0*EXP((rf-q_leak-0.5*sigma^2)*C8503+sigma*SQRT(C8503)*D8503)</f>
        <v/>
      </c>
      <c r="F8503">
        <f>SHL_face*(1+SHL_rate)^C8503</f>
        <v/>
      </c>
      <c r="G8503">
        <f>Pref_face*(1+Pref_rate)^C8503</f>
        <v/>
      </c>
      <c r="H8503">
        <f>MAX(E8503-F8503-G8503,0)</f>
        <v/>
      </c>
      <c r="I8503">
        <f>MIN(E8503,F8503+G8503)+(1-MgmtPct)*H8503</f>
        <v/>
      </c>
      <c r="J8503">
        <f>IF(I8503/SponsorCost&gt;=RatchetTrigger,1,0)</f>
        <v/>
      </c>
      <c r="K8503">
        <f>IF(J8503=1,MgmtPctRatchet,MgmtPct)</f>
        <v/>
      </c>
      <c r="L8503">
        <f>K8503*H8503</f>
        <v/>
      </c>
      <c r="M8503">
        <f>EXP(-rf*C8503)*L8503</f>
        <v/>
      </c>
      <c r="N8503">
        <f>EXP(-rf*C8503)*E8503</f>
        <v/>
      </c>
    </row>
    <row r="8504">
      <c r="A8504" t="n">
        <v>8496</v>
      </c>
      <c r="B8504">
        <f>RAND()</f>
        <v/>
      </c>
      <c r="C8504">
        <f>IF(B8504&lt;P_3,3,IF(B8504&lt;P_3+P_4,4,5))</f>
        <v/>
      </c>
      <c r="D8504">
        <f>NORM.S.INV(RAND())</f>
        <v/>
      </c>
      <c r="E8504">
        <f>V0*EXP((rf-q_leak-0.5*sigma^2)*C8504+sigma*SQRT(C8504)*D8504)</f>
        <v/>
      </c>
      <c r="F8504">
        <f>SHL_face*(1+SHL_rate)^C8504</f>
        <v/>
      </c>
      <c r="G8504">
        <f>Pref_face*(1+Pref_rate)^C8504</f>
        <v/>
      </c>
      <c r="H8504">
        <f>MAX(E8504-F8504-G8504,0)</f>
        <v/>
      </c>
      <c r="I8504">
        <f>MIN(E8504,F8504+G8504)+(1-MgmtPct)*H8504</f>
        <v/>
      </c>
      <c r="J8504">
        <f>IF(I8504/SponsorCost&gt;=RatchetTrigger,1,0)</f>
        <v/>
      </c>
      <c r="K8504">
        <f>IF(J8504=1,MgmtPctRatchet,MgmtPct)</f>
        <v/>
      </c>
      <c r="L8504">
        <f>K8504*H8504</f>
        <v/>
      </c>
      <c r="M8504">
        <f>EXP(-rf*C8504)*L8504</f>
        <v/>
      </c>
      <c r="N8504">
        <f>EXP(-rf*C8504)*E8504</f>
        <v/>
      </c>
    </row>
    <row r="8505">
      <c r="A8505" t="n">
        <v>8497</v>
      </c>
      <c r="B8505">
        <f>RAND()</f>
        <v/>
      </c>
      <c r="C8505">
        <f>IF(B8505&lt;P_3,3,IF(B8505&lt;P_3+P_4,4,5))</f>
        <v/>
      </c>
      <c r="D8505">
        <f>NORM.S.INV(RAND())</f>
        <v/>
      </c>
      <c r="E8505">
        <f>V0*EXP((rf-q_leak-0.5*sigma^2)*C8505+sigma*SQRT(C8505)*D8505)</f>
        <v/>
      </c>
      <c r="F8505">
        <f>SHL_face*(1+SHL_rate)^C8505</f>
        <v/>
      </c>
      <c r="G8505">
        <f>Pref_face*(1+Pref_rate)^C8505</f>
        <v/>
      </c>
      <c r="H8505">
        <f>MAX(E8505-F8505-G8505,0)</f>
        <v/>
      </c>
      <c r="I8505">
        <f>MIN(E8505,F8505+G8505)+(1-MgmtPct)*H8505</f>
        <v/>
      </c>
      <c r="J8505">
        <f>IF(I8505/SponsorCost&gt;=RatchetTrigger,1,0)</f>
        <v/>
      </c>
      <c r="K8505">
        <f>IF(J8505=1,MgmtPctRatchet,MgmtPct)</f>
        <v/>
      </c>
      <c r="L8505">
        <f>K8505*H8505</f>
        <v/>
      </c>
      <c r="M8505">
        <f>EXP(-rf*C8505)*L8505</f>
        <v/>
      </c>
      <c r="N8505">
        <f>EXP(-rf*C8505)*E8505</f>
        <v/>
      </c>
    </row>
    <row r="8506">
      <c r="A8506" t="n">
        <v>8498</v>
      </c>
      <c r="B8506">
        <f>RAND()</f>
        <v/>
      </c>
      <c r="C8506">
        <f>IF(B8506&lt;P_3,3,IF(B8506&lt;P_3+P_4,4,5))</f>
        <v/>
      </c>
      <c r="D8506">
        <f>NORM.S.INV(RAND())</f>
        <v/>
      </c>
      <c r="E8506">
        <f>V0*EXP((rf-q_leak-0.5*sigma^2)*C8506+sigma*SQRT(C8506)*D8506)</f>
        <v/>
      </c>
      <c r="F8506">
        <f>SHL_face*(1+SHL_rate)^C8506</f>
        <v/>
      </c>
      <c r="G8506">
        <f>Pref_face*(1+Pref_rate)^C8506</f>
        <v/>
      </c>
      <c r="H8506">
        <f>MAX(E8506-F8506-G8506,0)</f>
        <v/>
      </c>
      <c r="I8506">
        <f>MIN(E8506,F8506+G8506)+(1-MgmtPct)*H8506</f>
        <v/>
      </c>
      <c r="J8506">
        <f>IF(I8506/SponsorCost&gt;=RatchetTrigger,1,0)</f>
        <v/>
      </c>
      <c r="K8506">
        <f>IF(J8506=1,MgmtPctRatchet,MgmtPct)</f>
        <v/>
      </c>
      <c r="L8506">
        <f>K8506*H8506</f>
        <v/>
      </c>
      <c r="M8506">
        <f>EXP(-rf*C8506)*L8506</f>
        <v/>
      </c>
      <c r="N8506">
        <f>EXP(-rf*C8506)*E8506</f>
        <v/>
      </c>
    </row>
    <row r="8507">
      <c r="A8507" t="n">
        <v>8499</v>
      </c>
      <c r="B8507">
        <f>RAND()</f>
        <v/>
      </c>
      <c r="C8507">
        <f>IF(B8507&lt;P_3,3,IF(B8507&lt;P_3+P_4,4,5))</f>
        <v/>
      </c>
      <c r="D8507">
        <f>NORM.S.INV(RAND())</f>
        <v/>
      </c>
      <c r="E8507">
        <f>V0*EXP((rf-q_leak-0.5*sigma^2)*C8507+sigma*SQRT(C8507)*D8507)</f>
        <v/>
      </c>
      <c r="F8507">
        <f>SHL_face*(1+SHL_rate)^C8507</f>
        <v/>
      </c>
      <c r="G8507">
        <f>Pref_face*(1+Pref_rate)^C8507</f>
        <v/>
      </c>
      <c r="H8507">
        <f>MAX(E8507-F8507-G8507,0)</f>
        <v/>
      </c>
      <c r="I8507">
        <f>MIN(E8507,F8507+G8507)+(1-MgmtPct)*H8507</f>
        <v/>
      </c>
      <c r="J8507">
        <f>IF(I8507/SponsorCost&gt;=RatchetTrigger,1,0)</f>
        <v/>
      </c>
      <c r="K8507">
        <f>IF(J8507=1,MgmtPctRatchet,MgmtPct)</f>
        <v/>
      </c>
      <c r="L8507">
        <f>K8507*H8507</f>
        <v/>
      </c>
      <c r="M8507">
        <f>EXP(-rf*C8507)*L8507</f>
        <v/>
      </c>
      <c r="N8507">
        <f>EXP(-rf*C8507)*E8507</f>
        <v/>
      </c>
    </row>
    <row r="8508">
      <c r="A8508" t="n">
        <v>8500</v>
      </c>
      <c r="B8508">
        <f>RAND()</f>
        <v/>
      </c>
      <c r="C8508">
        <f>IF(B8508&lt;P_3,3,IF(B8508&lt;P_3+P_4,4,5))</f>
        <v/>
      </c>
      <c r="D8508">
        <f>NORM.S.INV(RAND())</f>
        <v/>
      </c>
      <c r="E8508">
        <f>V0*EXP((rf-q_leak-0.5*sigma^2)*C8508+sigma*SQRT(C8508)*D8508)</f>
        <v/>
      </c>
      <c r="F8508">
        <f>SHL_face*(1+SHL_rate)^C8508</f>
        <v/>
      </c>
      <c r="G8508">
        <f>Pref_face*(1+Pref_rate)^C8508</f>
        <v/>
      </c>
      <c r="H8508">
        <f>MAX(E8508-F8508-G8508,0)</f>
        <v/>
      </c>
      <c r="I8508">
        <f>MIN(E8508,F8508+G8508)+(1-MgmtPct)*H8508</f>
        <v/>
      </c>
      <c r="J8508">
        <f>IF(I8508/SponsorCost&gt;=RatchetTrigger,1,0)</f>
        <v/>
      </c>
      <c r="K8508">
        <f>IF(J8508=1,MgmtPctRatchet,MgmtPct)</f>
        <v/>
      </c>
      <c r="L8508">
        <f>K8508*H8508</f>
        <v/>
      </c>
      <c r="M8508">
        <f>EXP(-rf*C8508)*L8508</f>
        <v/>
      </c>
      <c r="N8508">
        <f>EXP(-rf*C8508)*E8508</f>
        <v/>
      </c>
    </row>
    <row r="8509">
      <c r="A8509" t="n">
        <v>8501</v>
      </c>
      <c r="B8509">
        <f>RAND()</f>
        <v/>
      </c>
      <c r="C8509">
        <f>IF(B8509&lt;P_3,3,IF(B8509&lt;P_3+P_4,4,5))</f>
        <v/>
      </c>
      <c r="D8509">
        <f>NORM.S.INV(RAND())</f>
        <v/>
      </c>
      <c r="E8509">
        <f>V0*EXP((rf-q_leak-0.5*sigma^2)*C8509+sigma*SQRT(C8509)*D8509)</f>
        <v/>
      </c>
      <c r="F8509">
        <f>SHL_face*(1+SHL_rate)^C8509</f>
        <v/>
      </c>
      <c r="G8509">
        <f>Pref_face*(1+Pref_rate)^C8509</f>
        <v/>
      </c>
      <c r="H8509">
        <f>MAX(E8509-F8509-G8509,0)</f>
        <v/>
      </c>
      <c r="I8509">
        <f>MIN(E8509,F8509+G8509)+(1-MgmtPct)*H8509</f>
        <v/>
      </c>
      <c r="J8509">
        <f>IF(I8509/SponsorCost&gt;=RatchetTrigger,1,0)</f>
        <v/>
      </c>
      <c r="K8509">
        <f>IF(J8509=1,MgmtPctRatchet,MgmtPct)</f>
        <v/>
      </c>
      <c r="L8509">
        <f>K8509*H8509</f>
        <v/>
      </c>
      <c r="M8509">
        <f>EXP(-rf*C8509)*L8509</f>
        <v/>
      </c>
      <c r="N8509">
        <f>EXP(-rf*C8509)*E8509</f>
        <v/>
      </c>
    </row>
    <row r="8510">
      <c r="A8510" t="n">
        <v>8502</v>
      </c>
      <c r="B8510">
        <f>RAND()</f>
        <v/>
      </c>
      <c r="C8510">
        <f>IF(B8510&lt;P_3,3,IF(B8510&lt;P_3+P_4,4,5))</f>
        <v/>
      </c>
      <c r="D8510">
        <f>NORM.S.INV(RAND())</f>
        <v/>
      </c>
      <c r="E8510">
        <f>V0*EXP((rf-q_leak-0.5*sigma^2)*C8510+sigma*SQRT(C8510)*D8510)</f>
        <v/>
      </c>
      <c r="F8510">
        <f>SHL_face*(1+SHL_rate)^C8510</f>
        <v/>
      </c>
      <c r="G8510">
        <f>Pref_face*(1+Pref_rate)^C8510</f>
        <v/>
      </c>
      <c r="H8510">
        <f>MAX(E8510-F8510-G8510,0)</f>
        <v/>
      </c>
      <c r="I8510">
        <f>MIN(E8510,F8510+G8510)+(1-MgmtPct)*H8510</f>
        <v/>
      </c>
      <c r="J8510">
        <f>IF(I8510/SponsorCost&gt;=RatchetTrigger,1,0)</f>
        <v/>
      </c>
      <c r="K8510">
        <f>IF(J8510=1,MgmtPctRatchet,MgmtPct)</f>
        <v/>
      </c>
      <c r="L8510">
        <f>K8510*H8510</f>
        <v/>
      </c>
      <c r="M8510">
        <f>EXP(-rf*C8510)*L8510</f>
        <v/>
      </c>
      <c r="N8510">
        <f>EXP(-rf*C8510)*E8510</f>
        <v/>
      </c>
    </row>
    <row r="8511">
      <c r="A8511" t="n">
        <v>8503</v>
      </c>
      <c r="B8511">
        <f>RAND()</f>
        <v/>
      </c>
      <c r="C8511">
        <f>IF(B8511&lt;P_3,3,IF(B8511&lt;P_3+P_4,4,5))</f>
        <v/>
      </c>
      <c r="D8511">
        <f>NORM.S.INV(RAND())</f>
        <v/>
      </c>
      <c r="E8511">
        <f>V0*EXP((rf-q_leak-0.5*sigma^2)*C8511+sigma*SQRT(C8511)*D8511)</f>
        <v/>
      </c>
      <c r="F8511">
        <f>SHL_face*(1+SHL_rate)^C8511</f>
        <v/>
      </c>
      <c r="G8511">
        <f>Pref_face*(1+Pref_rate)^C8511</f>
        <v/>
      </c>
      <c r="H8511">
        <f>MAX(E8511-F8511-G8511,0)</f>
        <v/>
      </c>
      <c r="I8511">
        <f>MIN(E8511,F8511+G8511)+(1-MgmtPct)*H8511</f>
        <v/>
      </c>
      <c r="J8511">
        <f>IF(I8511/SponsorCost&gt;=RatchetTrigger,1,0)</f>
        <v/>
      </c>
      <c r="K8511">
        <f>IF(J8511=1,MgmtPctRatchet,MgmtPct)</f>
        <v/>
      </c>
      <c r="L8511">
        <f>K8511*H8511</f>
        <v/>
      </c>
      <c r="M8511">
        <f>EXP(-rf*C8511)*L8511</f>
        <v/>
      </c>
      <c r="N8511">
        <f>EXP(-rf*C8511)*E8511</f>
        <v/>
      </c>
    </row>
    <row r="8512">
      <c r="A8512" t="n">
        <v>8504</v>
      </c>
      <c r="B8512">
        <f>RAND()</f>
        <v/>
      </c>
      <c r="C8512">
        <f>IF(B8512&lt;P_3,3,IF(B8512&lt;P_3+P_4,4,5))</f>
        <v/>
      </c>
      <c r="D8512">
        <f>NORM.S.INV(RAND())</f>
        <v/>
      </c>
      <c r="E8512">
        <f>V0*EXP((rf-q_leak-0.5*sigma^2)*C8512+sigma*SQRT(C8512)*D8512)</f>
        <v/>
      </c>
      <c r="F8512">
        <f>SHL_face*(1+SHL_rate)^C8512</f>
        <v/>
      </c>
      <c r="G8512">
        <f>Pref_face*(1+Pref_rate)^C8512</f>
        <v/>
      </c>
      <c r="H8512">
        <f>MAX(E8512-F8512-G8512,0)</f>
        <v/>
      </c>
      <c r="I8512">
        <f>MIN(E8512,F8512+G8512)+(1-MgmtPct)*H8512</f>
        <v/>
      </c>
      <c r="J8512">
        <f>IF(I8512/SponsorCost&gt;=RatchetTrigger,1,0)</f>
        <v/>
      </c>
      <c r="K8512">
        <f>IF(J8512=1,MgmtPctRatchet,MgmtPct)</f>
        <v/>
      </c>
      <c r="L8512">
        <f>K8512*H8512</f>
        <v/>
      </c>
      <c r="M8512">
        <f>EXP(-rf*C8512)*L8512</f>
        <v/>
      </c>
      <c r="N8512">
        <f>EXP(-rf*C8512)*E8512</f>
        <v/>
      </c>
    </row>
    <row r="8513">
      <c r="A8513" t="n">
        <v>8505</v>
      </c>
      <c r="B8513">
        <f>RAND()</f>
        <v/>
      </c>
      <c r="C8513">
        <f>IF(B8513&lt;P_3,3,IF(B8513&lt;P_3+P_4,4,5))</f>
        <v/>
      </c>
      <c r="D8513">
        <f>NORM.S.INV(RAND())</f>
        <v/>
      </c>
      <c r="E8513">
        <f>V0*EXP((rf-q_leak-0.5*sigma^2)*C8513+sigma*SQRT(C8513)*D8513)</f>
        <v/>
      </c>
      <c r="F8513">
        <f>SHL_face*(1+SHL_rate)^C8513</f>
        <v/>
      </c>
      <c r="G8513">
        <f>Pref_face*(1+Pref_rate)^C8513</f>
        <v/>
      </c>
      <c r="H8513">
        <f>MAX(E8513-F8513-G8513,0)</f>
        <v/>
      </c>
      <c r="I8513">
        <f>MIN(E8513,F8513+G8513)+(1-MgmtPct)*H8513</f>
        <v/>
      </c>
      <c r="J8513">
        <f>IF(I8513/SponsorCost&gt;=RatchetTrigger,1,0)</f>
        <v/>
      </c>
      <c r="K8513">
        <f>IF(J8513=1,MgmtPctRatchet,MgmtPct)</f>
        <v/>
      </c>
      <c r="L8513">
        <f>K8513*H8513</f>
        <v/>
      </c>
      <c r="M8513">
        <f>EXP(-rf*C8513)*L8513</f>
        <v/>
      </c>
      <c r="N8513">
        <f>EXP(-rf*C8513)*E8513</f>
        <v/>
      </c>
    </row>
    <row r="8514">
      <c r="A8514" t="n">
        <v>8506</v>
      </c>
      <c r="B8514">
        <f>RAND()</f>
        <v/>
      </c>
      <c r="C8514">
        <f>IF(B8514&lt;P_3,3,IF(B8514&lt;P_3+P_4,4,5))</f>
        <v/>
      </c>
      <c r="D8514">
        <f>NORM.S.INV(RAND())</f>
        <v/>
      </c>
      <c r="E8514">
        <f>V0*EXP((rf-q_leak-0.5*sigma^2)*C8514+sigma*SQRT(C8514)*D8514)</f>
        <v/>
      </c>
      <c r="F8514">
        <f>SHL_face*(1+SHL_rate)^C8514</f>
        <v/>
      </c>
      <c r="G8514">
        <f>Pref_face*(1+Pref_rate)^C8514</f>
        <v/>
      </c>
      <c r="H8514">
        <f>MAX(E8514-F8514-G8514,0)</f>
        <v/>
      </c>
      <c r="I8514">
        <f>MIN(E8514,F8514+G8514)+(1-MgmtPct)*H8514</f>
        <v/>
      </c>
      <c r="J8514">
        <f>IF(I8514/SponsorCost&gt;=RatchetTrigger,1,0)</f>
        <v/>
      </c>
      <c r="K8514">
        <f>IF(J8514=1,MgmtPctRatchet,MgmtPct)</f>
        <v/>
      </c>
      <c r="L8514">
        <f>K8514*H8514</f>
        <v/>
      </c>
      <c r="M8514">
        <f>EXP(-rf*C8514)*L8514</f>
        <v/>
      </c>
      <c r="N8514">
        <f>EXP(-rf*C8514)*E8514</f>
        <v/>
      </c>
    </row>
    <row r="8515">
      <c r="A8515" t="n">
        <v>8507</v>
      </c>
      <c r="B8515">
        <f>RAND()</f>
        <v/>
      </c>
      <c r="C8515">
        <f>IF(B8515&lt;P_3,3,IF(B8515&lt;P_3+P_4,4,5))</f>
        <v/>
      </c>
      <c r="D8515">
        <f>NORM.S.INV(RAND())</f>
        <v/>
      </c>
      <c r="E8515">
        <f>V0*EXP((rf-q_leak-0.5*sigma^2)*C8515+sigma*SQRT(C8515)*D8515)</f>
        <v/>
      </c>
      <c r="F8515">
        <f>SHL_face*(1+SHL_rate)^C8515</f>
        <v/>
      </c>
      <c r="G8515">
        <f>Pref_face*(1+Pref_rate)^C8515</f>
        <v/>
      </c>
      <c r="H8515">
        <f>MAX(E8515-F8515-G8515,0)</f>
        <v/>
      </c>
      <c r="I8515">
        <f>MIN(E8515,F8515+G8515)+(1-MgmtPct)*H8515</f>
        <v/>
      </c>
      <c r="J8515">
        <f>IF(I8515/SponsorCost&gt;=RatchetTrigger,1,0)</f>
        <v/>
      </c>
      <c r="K8515">
        <f>IF(J8515=1,MgmtPctRatchet,MgmtPct)</f>
        <v/>
      </c>
      <c r="L8515">
        <f>K8515*H8515</f>
        <v/>
      </c>
      <c r="M8515">
        <f>EXP(-rf*C8515)*L8515</f>
        <v/>
      </c>
      <c r="N8515">
        <f>EXP(-rf*C8515)*E8515</f>
        <v/>
      </c>
    </row>
    <row r="8516">
      <c r="A8516" t="n">
        <v>8508</v>
      </c>
      <c r="B8516">
        <f>RAND()</f>
        <v/>
      </c>
      <c r="C8516">
        <f>IF(B8516&lt;P_3,3,IF(B8516&lt;P_3+P_4,4,5))</f>
        <v/>
      </c>
      <c r="D8516">
        <f>NORM.S.INV(RAND())</f>
        <v/>
      </c>
      <c r="E8516">
        <f>V0*EXP((rf-q_leak-0.5*sigma^2)*C8516+sigma*SQRT(C8516)*D8516)</f>
        <v/>
      </c>
      <c r="F8516">
        <f>SHL_face*(1+SHL_rate)^C8516</f>
        <v/>
      </c>
      <c r="G8516">
        <f>Pref_face*(1+Pref_rate)^C8516</f>
        <v/>
      </c>
      <c r="H8516">
        <f>MAX(E8516-F8516-G8516,0)</f>
        <v/>
      </c>
      <c r="I8516">
        <f>MIN(E8516,F8516+G8516)+(1-MgmtPct)*H8516</f>
        <v/>
      </c>
      <c r="J8516">
        <f>IF(I8516/SponsorCost&gt;=RatchetTrigger,1,0)</f>
        <v/>
      </c>
      <c r="K8516">
        <f>IF(J8516=1,MgmtPctRatchet,MgmtPct)</f>
        <v/>
      </c>
      <c r="L8516">
        <f>K8516*H8516</f>
        <v/>
      </c>
      <c r="M8516">
        <f>EXP(-rf*C8516)*L8516</f>
        <v/>
      </c>
      <c r="N8516">
        <f>EXP(-rf*C8516)*E8516</f>
        <v/>
      </c>
    </row>
    <row r="8517">
      <c r="A8517" t="n">
        <v>8509</v>
      </c>
      <c r="B8517">
        <f>RAND()</f>
        <v/>
      </c>
      <c r="C8517">
        <f>IF(B8517&lt;P_3,3,IF(B8517&lt;P_3+P_4,4,5))</f>
        <v/>
      </c>
      <c r="D8517">
        <f>NORM.S.INV(RAND())</f>
        <v/>
      </c>
      <c r="E8517">
        <f>V0*EXP((rf-q_leak-0.5*sigma^2)*C8517+sigma*SQRT(C8517)*D8517)</f>
        <v/>
      </c>
      <c r="F8517">
        <f>SHL_face*(1+SHL_rate)^C8517</f>
        <v/>
      </c>
      <c r="G8517">
        <f>Pref_face*(1+Pref_rate)^C8517</f>
        <v/>
      </c>
      <c r="H8517">
        <f>MAX(E8517-F8517-G8517,0)</f>
        <v/>
      </c>
      <c r="I8517">
        <f>MIN(E8517,F8517+G8517)+(1-MgmtPct)*H8517</f>
        <v/>
      </c>
      <c r="J8517">
        <f>IF(I8517/SponsorCost&gt;=RatchetTrigger,1,0)</f>
        <v/>
      </c>
      <c r="K8517">
        <f>IF(J8517=1,MgmtPctRatchet,MgmtPct)</f>
        <v/>
      </c>
      <c r="L8517">
        <f>K8517*H8517</f>
        <v/>
      </c>
      <c r="M8517">
        <f>EXP(-rf*C8517)*L8517</f>
        <v/>
      </c>
      <c r="N8517">
        <f>EXP(-rf*C8517)*E8517</f>
        <v/>
      </c>
    </row>
    <row r="8518">
      <c r="A8518" t="n">
        <v>8510</v>
      </c>
      <c r="B8518">
        <f>RAND()</f>
        <v/>
      </c>
      <c r="C8518">
        <f>IF(B8518&lt;P_3,3,IF(B8518&lt;P_3+P_4,4,5))</f>
        <v/>
      </c>
      <c r="D8518">
        <f>NORM.S.INV(RAND())</f>
        <v/>
      </c>
      <c r="E8518">
        <f>V0*EXP((rf-q_leak-0.5*sigma^2)*C8518+sigma*SQRT(C8518)*D8518)</f>
        <v/>
      </c>
      <c r="F8518">
        <f>SHL_face*(1+SHL_rate)^C8518</f>
        <v/>
      </c>
      <c r="G8518">
        <f>Pref_face*(1+Pref_rate)^C8518</f>
        <v/>
      </c>
      <c r="H8518">
        <f>MAX(E8518-F8518-G8518,0)</f>
        <v/>
      </c>
      <c r="I8518">
        <f>MIN(E8518,F8518+G8518)+(1-MgmtPct)*H8518</f>
        <v/>
      </c>
      <c r="J8518">
        <f>IF(I8518/SponsorCost&gt;=RatchetTrigger,1,0)</f>
        <v/>
      </c>
      <c r="K8518">
        <f>IF(J8518=1,MgmtPctRatchet,MgmtPct)</f>
        <v/>
      </c>
      <c r="L8518">
        <f>K8518*H8518</f>
        <v/>
      </c>
      <c r="M8518">
        <f>EXP(-rf*C8518)*L8518</f>
        <v/>
      </c>
      <c r="N8518">
        <f>EXP(-rf*C8518)*E8518</f>
        <v/>
      </c>
    </row>
    <row r="8519">
      <c r="A8519" t="n">
        <v>8511</v>
      </c>
      <c r="B8519">
        <f>RAND()</f>
        <v/>
      </c>
      <c r="C8519">
        <f>IF(B8519&lt;P_3,3,IF(B8519&lt;P_3+P_4,4,5))</f>
        <v/>
      </c>
      <c r="D8519">
        <f>NORM.S.INV(RAND())</f>
        <v/>
      </c>
      <c r="E8519">
        <f>V0*EXP((rf-q_leak-0.5*sigma^2)*C8519+sigma*SQRT(C8519)*D8519)</f>
        <v/>
      </c>
      <c r="F8519">
        <f>SHL_face*(1+SHL_rate)^C8519</f>
        <v/>
      </c>
      <c r="G8519">
        <f>Pref_face*(1+Pref_rate)^C8519</f>
        <v/>
      </c>
      <c r="H8519">
        <f>MAX(E8519-F8519-G8519,0)</f>
        <v/>
      </c>
      <c r="I8519">
        <f>MIN(E8519,F8519+G8519)+(1-MgmtPct)*H8519</f>
        <v/>
      </c>
      <c r="J8519">
        <f>IF(I8519/SponsorCost&gt;=RatchetTrigger,1,0)</f>
        <v/>
      </c>
      <c r="K8519">
        <f>IF(J8519=1,MgmtPctRatchet,MgmtPct)</f>
        <v/>
      </c>
      <c r="L8519">
        <f>K8519*H8519</f>
        <v/>
      </c>
      <c r="M8519">
        <f>EXP(-rf*C8519)*L8519</f>
        <v/>
      </c>
      <c r="N8519">
        <f>EXP(-rf*C8519)*E8519</f>
        <v/>
      </c>
    </row>
    <row r="8520">
      <c r="A8520" t="n">
        <v>8512</v>
      </c>
      <c r="B8520">
        <f>RAND()</f>
        <v/>
      </c>
      <c r="C8520">
        <f>IF(B8520&lt;P_3,3,IF(B8520&lt;P_3+P_4,4,5))</f>
        <v/>
      </c>
      <c r="D8520">
        <f>NORM.S.INV(RAND())</f>
        <v/>
      </c>
      <c r="E8520">
        <f>V0*EXP((rf-q_leak-0.5*sigma^2)*C8520+sigma*SQRT(C8520)*D8520)</f>
        <v/>
      </c>
      <c r="F8520">
        <f>SHL_face*(1+SHL_rate)^C8520</f>
        <v/>
      </c>
      <c r="G8520">
        <f>Pref_face*(1+Pref_rate)^C8520</f>
        <v/>
      </c>
      <c r="H8520">
        <f>MAX(E8520-F8520-G8520,0)</f>
        <v/>
      </c>
      <c r="I8520">
        <f>MIN(E8520,F8520+G8520)+(1-MgmtPct)*H8520</f>
        <v/>
      </c>
      <c r="J8520">
        <f>IF(I8520/SponsorCost&gt;=RatchetTrigger,1,0)</f>
        <v/>
      </c>
      <c r="K8520">
        <f>IF(J8520=1,MgmtPctRatchet,MgmtPct)</f>
        <v/>
      </c>
      <c r="L8520">
        <f>K8520*H8520</f>
        <v/>
      </c>
      <c r="M8520">
        <f>EXP(-rf*C8520)*L8520</f>
        <v/>
      </c>
      <c r="N8520">
        <f>EXP(-rf*C8520)*E8520</f>
        <v/>
      </c>
    </row>
    <row r="8521">
      <c r="A8521" t="n">
        <v>8513</v>
      </c>
      <c r="B8521">
        <f>RAND()</f>
        <v/>
      </c>
      <c r="C8521">
        <f>IF(B8521&lt;P_3,3,IF(B8521&lt;P_3+P_4,4,5))</f>
        <v/>
      </c>
      <c r="D8521">
        <f>NORM.S.INV(RAND())</f>
        <v/>
      </c>
      <c r="E8521">
        <f>V0*EXP((rf-q_leak-0.5*sigma^2)*C8521+sigma*SQRT(C8521)*D8521)</f>
        <v/>
      </c>
      <c r="F8521">
        <f>SHL_face*(1+SHL_rate)^C8521</f>
        <v/>
      </c>
      <c r="G8521">
        <f>Pref_face*(1+Pref_rate)^C8521</f>
        <v/>
      </c>
      <c r="H8521">
        <f>MAX(E8521-F8521-G8521,0)</f>
        <v/>
      </c>
      <c r="I8521">
        <f>MIN(E8521,F8521+G8521)+(1-MgmtPct)*H8521</f>
        <v/>
      </c>
      <c r="J8521">
        <f>IF(I8521/SponsorCost&gt;=RatchetTrigger,1,0)</f>
        <v/>
      </c>
      <c r="K8521">
        <f>IF(J8521=1,MgmtPctRatchet,MgmtPct)</f>
        <v/>
      </c>
      <c r="L8521">
        <f>K8521*H8521</f>
        <v/>
      </c>
      <c r="M8521">
        <f>EXP(-rf*C8521)*L8521</f>
        <v/>
      </c>
      <c r="N8521">
        <f>EXP(-rf*C8521)*E8521</f>
        <v/>
      </c>
    </row>
    <row r="8522">
      <c r="A8522" t="n">
        <v>8514</v>
      </c>
      <c r="B8522">
        <f>RAND()</f>
        <v/>
      </c>
      <c r="C8522">
        <f>IF(B8522&lt;P_3,3,IF(B8522&lt;P_3+P_4,4,5))</f>
        <v/>
      </c>
      <c r="D8522">
        <f>NORM.S.INV(RAND())</f>
        <v/>
      </c>
      <c r="E8522">
        <f>V0*EXP((rf-q_leak-0.5*sigma^2)*C8522+sigma*SQRT(C8522)*D8522)</f>
        <v/>
      </c>
      <c r="F8522">
        <f>SHL_face*(1+SHL_rate)^C8522</f>
        <v/>
      </c>
      <c r="G8522">
        <f>Pref_face*(1+Pref_rate)^C8522</f>
        <v/>
      </c>
      <c r="H8522">
        <f>MAX(E8522-F8522-G8522,0)</f>
        <v/>
      </c>
      <c r="I8522">
        <f>MIN(E8522,F8522+G8522)+(1-MgmtPct)*H8522</f>
        <v/>
      </c>
      <c r="J8522">
        <f>IF(I8522/SponsorCost&gt;=RatchetTrigger,1,0)</f>
        <v/>
      </c>
      <c r="K8522">
        <f>IF(J8522=1,MgmtPctRatchet,MgmtPct)</f>
        <v/>
      </c>
      <c r="L8522">
        <f>K8522*H8522</f>
        <v/>
      </c>
      <c r="M8522">
        <f>EXP(-rf*C8522)*L8522</f>
        <v/>
      </c>
      <c r="N8522">
        <f>EXP(-rf*C8522)*E8522</f>
        <v/>
      </c>
    </row>
    <row r="8523">
      <c r="A8523" t="n">
        <v>8515</v>
      </c>
      <c r="B8523">
        <f>RAND()</f>
        <v/>
      </c>
      <c r="C8523">
        <f>IF(B8523&lt;P_3,3,IF(B8523&lt;P_3+P_4,4,5))</f>
        <v/>
      </c>
      <c r="D8523">
        <f>NORM.S.INV(RAND())</f>
        <v/>
      </c>
      <c r="E8523">
        <f>V0*EXP((rf-q_leak-0.5*sigma^2)*C8523+sigma*SQRT(C8523)*D8523)</f>
        <v/>
      </c>
      <c r="F8523">
        <f>SHL_face*(1+SHL_rate)^C8523</f>
        <v/>
      </c>
      <c r="G8523">
        <f>Pref_face*(1+Pref_rate)^C8523</f>
        <v/>
      </c>
      <c r="H8523">
        <f>MAX(E8523-F8523-G8523,0)</f>
        <v/>
      </c>
      <c r="I8523">
        <f>MIN(E8523,F8523+G8523)+(1-MgmtPct)*H8523</f>
        <v/>
      </c>
      <c r="J8523">
        <f>IF(I8523/SponsorCost&gt;=RatchetTrigger,1,0)</f>
        <v/>
      </c>
      <c r="K8523">
        <f>IF(J8523=1,MgmtPctRatchet,MgmtPct)</f>
        <v/>
      </c>
      <c r="L8523">
        <f>K8523*H8523</f>
        <v/>
      </c>
      <c r="M8523">
        <f>EXP(-rf*C8523)*L8523</f>
        <v/>
      </c>
      <c r="N8523">
        <f>EXP(-rf*C8523)*E8523</f>
        <v/>
      </c>
    </row>
    <row r="8524">
      <c r="A8524" t="n">
        <v>8516</v>
      </c>
      <c r="B8524">
        <f>RAND()</f>
        <v/>
      </c>
      <c r="C8524">
        <f>IF(B8524&lt;P_3,3,IF(B8524&lt;P_3+P_4,4,5))</f>
        <v/>
      </c>
      <c r="D8524">
        <f>NORM.S.INV(RAND())</f>
        <v/>
      </c>
      <c r="E8524">
        <f>V0*EXP((rf-q_leak-0.5*sigma^2)*C8524+sigma*SQRT(C8524)*D8524)</f>
        <v/>
      </c>
      <c r="F8524">
        <f>SHL_face*(1+SHL_rate)^C8524</f>
        <v/>
      </c>
      <c r="G8524">
        <f>Pref_face*(1+Pref_rate)^C8524</f>
        <v/>
      </c>
      <c r="H8524">
        <f>MAX(E8524-F8524-G8524,0)</f>
        <v/>
      </c>
      <c r="I8524">
        <f>MIN(E8524,F8524+G8524)+(1-MgmtPct)*H8524</f>
        <v/>
      </c>
      <c r="J8524">
        <f>IF(I8524/SponsorCost&gt;=RatchetTrigger,1,0)</f>
        <v/>
      </c>
      <c r="K8524">
        <f>IF(J8524=1,MgmtPctRatchet,MgmtPct)</f>
        <v/>
      </c>
      <c r="L8524">
        <f>K8524*H8524</f>
        <v/>
      </c>
      <c r="M8524">
        <f>EXP(-rf*C8524)*L8524</f>
        <v/>
      </c>
      <c r="N8524">
        <f>EXP(-rf*C8524)*E8524</f>
        <v/>
      </c>
    </row>
    <row r="8525">
      <c r="A8525" t="n">
        <v>8517</v>
      </c>
      <c r="B8525">
        <f>RAND()</f>
        <v/>
      </c>
      <c r="C8525">
        <f>IF(B8525&lt;P_3,3,IF(B8525&lt;P_3+P_4,4,5))</f>
        <v/>
      </c>
      <c r="D8525">
        <f>NORM.S.INV(RAND())</f>
        <v/>
      </c>
      <c r="E8525">
        <f>V0*EXP((rf-q_leak-0.5*sigma^2)*C8525+sigma*SQRT(C8525)*D8525)</f>
        <v/>
      </c>
      <c r="F8525">
        <f>SHL_face*(1+SHL_rate)^C8525</f>
        <v/>
      </c>
      <c r="G8525">
        <f>Pref_face*(1+Pref_rate)^C8525</f>
        <v/>
      </c>
      <c r="H8525">
        <f>MAX(E8525-F8525-G8525,0)</f>
        <v/>
      </c>
      <c r="I8525">
        <f>MIN(E8525,F8525+G8525)+(1-MgmtPct)*H8525</f>
        <v/>
      </c>
      <c r="J8525">
        <f>IF(I8525/SponsorCost&gt;=RatchetTrigger,1,0)</f>
        <v/>
      </c>
      <c r="K8525">
        <f>IF(J8525=1,MgmtPctRatchet,MgmtPct)</f>
        <v/>
      </c>
      <c r="L8525">
        <f>K8525*H8525</f>
        <v/>
      </c>
      <c r="M8525">
        <f>EXP(-rf*C8525)*L8525</f>
        <v/>
      </c>
      <c r="N8525">
        <f>EXP(-rf*C8525)*E8525</f>
        <v/>
      </c>
    </row>
    <row r="8526">
      <c r="A8526" t="n">
        <v>8518</v>
      </c>
      <c r="B8526">
        <f>RAND()</f>
        <v/>
      </c>
      <c r="C8526">
        <f>IF(B8526&lt;P_3,3,IF(B8526&lt;P_3+P_4,4,5))</f>
        <v/>
      </c>
      <c r="D8526">
        <f>NORM.S.INV(RAND())</f>
        <v/>
      </c>
      <c r="E8526">
        <f>V0*EXP((rf-q_leak-0.5*sigma^2)*C8526+sigma*SQRT(C8526)*D8526)</f>
        <v/>
      </c>
      <c r="F8526">
        <f>SHL_face*(1+SHL_rate)^C8526</f>
        <v/>
      </c>
      <c r="G8526">
        <f>Pref_face*(1+Pref_rate)^C8526</f>
        <v/>
      </c>
      <c r="H8526">
        <f>MAX(E8526-F8526-G8526,0)</f>
        <v/>
      </c>
      <c r="I8526">
        <f>MIN(E8526,F8526+G8526)+(1-MgmtPct)*H8526</f>
        <v/>
      </c>
      <c r="J8526">
        <f>IF(I8526/SponsorCost&gt;=RatchetTrigger,1,0)</f>
        <v/>
      </c>
      <c r="K8526">
        <f>IF(J8526=1,MgmtPctRatchet,MgmtPct)</f>
        <v/>
      </c>
      <c r="L8526">
        <f>K8526*H8526</f>
        <v/>
      </c>
      <c r="M8526">
        <f>EXP(-rf*C8526)*L8526</f>
        <v/>
      </c>
      <c r="N8526">
        <f>EXP(-rf*C8526)*E8526</f>
        <v/>
      </c>
    </row>
    <row r="8527">
      <c r="A8527" t="n">
        <v>8519</v>
      </c>
      <c r="B8527">
        <f>RAND()</f>
        <v/>
      </c>
      <c r="C8527">
        <f>IF(B8527&lt;P_3,3,IF(B8527&lt;P_3+P_4,4,5))</f>
        <v/>
      </c>
      <c r="D8527">
        <f>NORM.S.INV(RAND())</f>
        <v/>
      </c>
      <c r="E8527">
        <f>V0*EXP((rf-q_leak-0.5*sigma^2)*C8527+sigma*SQRT(C8527)*D8527)</f>
        <v/>
      </c>
      <c r="F8527">
        <f>SHL_face*(1+SHL_rate)^C8527</f>
        <v/>
      </c>
      <c r="G8527">
        <f>Pref_face*(1+Pref_rate)^C8527</f>
        <v/>
      </c>
      <c r="H8527">
        <f>MAX(E8527-F8527-G8527,0)</f>
        <v/>
      </c>
      <c r="I8527">
        <f>MIN(E8527,F8527+G8527)+(1-MgmtPct)*H8527</f>
        <v/>
      </c>
      <c r="J8527">
        <f>IF(I8527/SponsorCost&gt;=RatchetTrigger,1,0)</f>
        <v/>
      </c>
      <c r="K8527">
        <f>IF(J8527=1,MgmtPctRatchet,MgmtPct)</f>
        <v/>
      </c>
      <c r="L8527">
        <f>K8527*H8527</f>
        <v/>
      </c>
      <c r="M8527">
        <f>EXP(-rf*C8527)*L8527</f>
        <v/>
      </c>
      <c r="N8527">
        <f>EXP(-rf*C8527)*E8527</f>
        <v/>
      </c>
    </row>
    <row r="8528">
      <c r="A8528" t="n">
        <v>8520</v>
      </c>
      <c r="B8528">
        <f>RAND()</f>
        <v/>
      </c>
      <c r="C8528">
        <f>IF(B8528&lt;P_3,3,IF(B8528&lt;P_3+P_4,4,5))</f>
        <v/>
      </c>
      <c r="D8528">
        <f>NORM.S.INV(RAND())</f>
        <v/>
      </c>
      <c r="E8528">
        <f>V0*EXP((rf-q_leak-0.5*sigma^2)*C8528+sigma*SQRT(C8528)*D8528)</f>
        <v/>
      </c>
      <c r="F8528">
        <f>SHL_face*(1+SHL_rate)^C8528</f>
        <v/>
      </c>
      <c r="G8528">
        <f>Pref_face*(1+Pref_rate)^C8528</f>
        <v/>
      </c>
      <c r="H8528">
        <f>MAX(E8528-F8528-G8528,0)</f>
        <v/>
      </c>
      <c r="I8528">
        <f>MIN(E8528,F8528+G8528)+(1-MgmtPct)*H8528</f>
        <v/>
      </c>
      <c r="J8528">
        <f>IF(I8528/SponsorCost&gt;=RatchetTrigger,1,0)</f>
        <v/>
      </c>
      <c r="K8528">
        <f>IF(J8528=1,MgmtPctRatchet,MgmtPct)</f>
        <v/>
      </c>
      <c r="L8528">
        <f>K8528*H8528</f>
        <v/>
      </c>
      <c r="M8528">
        <f>EXP(-rf*C8528)*L8528</f>
        <v/>
      </c>
      <c r="N8528">
        <f>EXP(-rf*C8528)*E8528</f>
        <v/>
      </c>
    </row>
    <row r="8529">
      <c r="A8529" t="n">
        <v>8521</v>
      </c>
      <c r="B8529">
        <f>RAND()</f>
        <v/>
      </c>
      <c r="C8529">
        <f>IF(B8529&lt;P_3,3,IF(B8529&lt;P_3+P_4,4,5))</f>
        <v/>
      </c>
      <c r="D8529">
        <f>NORM.S.INV(RAND())</f>
        <v/>
      </c>
      <c r="E8529">
        <f>V0*EXP((rf-q_leak-0.5*sigma^2)*C8529+sigma*SQRT(C8529)*D8529)</f>
        <v/>
      </c>
      <c r="F8529">
        <f>SHL_face*(1+SHL_rate)^C8529</f>
        <v/>
      </c>
      <c r="G8529">
        <f>Pref_face*(1+Pref_rate)^C8529</f>
        <v/>
      </c>
      <c r="H8529">
        <f>MAX(E8529-F8529-G8529,0)</f>
        <v/>
      </c>
      <c r="I8529">
        <f>MIN(E8529,F8529+G8529)+(1-MgmtPct)*H8529</f>
        <v/>
      </c>
      <c r="J8529">
        <f>IF(I8529/SponsorCost&gt;=RatchetTrigger,1,0)</f>
        <v/>
      </c>
      <c r="K8529">
        <f>IF(J8529=1,MgmtPctRatchet,MgmtPct)</f>
        <v/>
      </c>
      <c r="L8529">
        <f>K8529*H8529</f>
        <v/>
      </c>
      <c r="M8529">
        <f>EXP(-rf*C8529)*L8529</f>
        <v/>
      </c>
      <c r="N8529">
        <f>EXP(-rf*C8529)*E8529</f>
        <v/>
      </c>
    </row>
    <row r="8530">
      <c r="A8530" t="n">
        <v>8522</v>
      </c>
      <c r="B8530">
        <f>RAND()</f>
        <v/>
      </c>
      <c r="C8530">
        <f>IF(B8530&lt;P_3,3,IF(B8530&lt;P_3+P_4,4,5))</f>
        <v/>
      </c>
      <c r="D8530">
        <f>NORM.S.INV(RAND())</f>
        <v/>
      </c>
      <c r="E8530">
        <f>V0*EXP((rf-q_leak-0.5*sigma^2)*C8530+sigma*SQRT(C8530)*D8530)</f>
        <v/>
      </c>
      <c r="F8530">
        <f>SHL_face*(1+SHL_rate)^C8530</f>
        <v/>
      </c>
      <c r="G8530">
        <f>Pref_face*(1+Pref_rate)^C8530</f>
        <v/>
      </c>
      <c r="H8530">
        <f>MAX(E8530-F8530-G8530,0)</f>
        <v/>
      </c>
      <c r="I8530">
        <f>MIN(E8530,F8530+G8530)+(1-MgmtPct)*H8530</f>
        <v/>
      </c>
      <c r="J8530">
        <f>IF(I8530/SponsorCost&gt;=RatchetTrigger,1,0)</f>
        <v/>
      </c>
      <c r="K8530">
        <f>IF(J8530=1,MgmtPctRatchet,MgmtPct)</f>
        <v/>
      </c>
      <c r="L8530">
        <f>K8530*H8530</f>
        <v/>
      </c>
      <c r="M8530">
        <f>EXP(-rf*C8530)*L8530</f>
        <v/>
      </c>
      <c r="N8530">
        <f>EXP(-rf*C8530)*E8530</f>
        <v/>
      </c>
    </row>
    <row r="8531">
      <c r="A8531" t="n">
        <v>8523</v>
      </c>
      <c r="B8531">
        <f>RAND()</f>
        <v/>
      </c>
      <c r="C8531">
        <f>IF(B8531&lt;P_3,3,IF(B8531&lt;P_3+P_4,4,5))</f>
        <v/>
      </c>
      <c r="D8531">
        <f>NORM.S.INV(RAND())</f>
        <v/>
      </c>
      <c r="E8531">
        <f>V0*EXP((rf-q_leak-0.5*sigma^2)*C8531+sigma*SQRT(C8531)*D8531)</f>
        <v/>
      </c>
      <c r="F8531">
        <f>SHL_face*(1+SHL_rate)^C8531</f>
        <v/>
      </c>
      <c r="G8531">
        <f>Pref_face*(1+Pref_rate)^C8531</f>
        <v/>
      </c>
      <c r="H8531">
        <f>MAX(E8531-F8531-G8531,0)</f>
        <v/>
      </c>
      <c r="I8531">
        <f>MIN(E8531,F8531+G8531)+(1-MgmtPct)*H8531</f>
        <v/>
      </c>
      <c r="J8531">
        <f>IF(I8531/SponsorCost&gt;=RatchetTrigger,1,0)</f>
        <v/>
      </c>
      <c r="K8531">
        <f>IF(J8531=1,MgmtPctRatchet,MgmtPct)</f>
        <v/>
      </c>
      <c r="L8531">
        <f>K8531*H8531</f>
        <v/>
      </c>
      <c r="M8531">
        <f>EXP(-rf*C8531)*L8531</f>
        <v/>
      </c>
      <c r="N8531">
        <f>EXP(-rf*C8531)*E8531</f>
        <v/>
      </c>
    </row>
    <row r="8532">
      <c r="A8532" t="n">
        <v>8524</v>
      </c>
      <c r="B8532">
        <f>RAND()</f>
        <v/>
      </c>
      <c r="C8532">
        <f>IF(B8532&lt;P_3,3,IF(B8532&lt;P_3+P_4,4,5))</f>
        <v/>
      </c>
      <c r="D8532">
        <f>NORM.S.INV(RAND())</f>
        <v/>
      </c>
      <c r="E8532">
        <f>V0*EXP((rf-q_leak-0.5*sigma^2)*C8532+sigma*SQRT(C8532)*D8532)</f>
        <v/>
      </c>
      <c r="F8532">
        <f>SHL_face*(1+SHL_rate)^C8532</f>
        <v/>
      </c>
      <c r="G8532">
        <f>Pref_face*(1+Pref_rate)^C8532</f>
        <v/>
      </c>
      <c r="H8532">
        <f>MAX(E8532-F8532-G8532,0)</f>
        <v/>
      </c>
      <c r="I8532">
        <f>MIN(E8532,F8532+G8532)+(1-MgmtPct)*H8532</f>
        <v/>
      </c>
      <c r="J8532">
        <f>IF(I8532/SponsorCost&gt;=RatchetTrigger,1,0)</f>
        <v/>
      </c>
      <c r="K8532">
        <f>IF(J8532=1,MgmtPctRatchet,MgmtPct)</f>
        <v/>
      </c>
      <c r="L8532">
        <f>K8532*H8532</f>
        <v/>
      </c>
      <c r="M8532">
        <f>EXP(-rf*C8532)*L8532</f>
        <v/>
      </c>
      <c r="N8532">
        <f>EXP(-rf*C8532)*E8532</f>
        <v/>
      </c>
    </row>
    <row r="8533">
      <c r="A8533" t="n">
        <v>8525</v>
      </c>
      <c r="B8533">
        <f>RAND()</f>
        <v/>
      </c>
      <c r="C8533">
        <f>IF(B8533&lt;P_3,3,IF(B8533&lt;P_3+P_4,4,5))</f>
        <v/>
      </c>
      <c r="D8533">
        <f>NORM.S.INV(RAND())</f>
        <v/>
      </c>
      <c r="E8533">
        <f>V0*EXP((rf-q_leak-0.5*sigma^2)*C8533+sigma*SQRT(C8533)*D8533)</f>
        <v/>
      </c>
      <c r="F8533">
        <f>SHL_face*(1+SHL_rate)^C8533</f>
        <v/>
      </c>
      <c r="G8533">
        <f>Pref_face*(1+Pref_rate)^C8533</f>
        <v/>
      </c>
      <c r="H8533">
        <f>MAX(E8533-F8533-G8533,0)</f>
        <v/>
      </c>
      <c r="I8533">
        <f>MIN(E8533,F8533+G8533)+(1-MgmtPct)*H8533</f>
        <v/>
      </c>
      <c r="J8533">
        <f>IF(I8533/SponsorCost&gt;=RatchetTrigger,1,0)</f>
        <v/>
      </c>
      <c r="K8533">
        <f>IF(J8533=1,MgmtPctRatchet,MgmtPct)</f>
        <v/>
      </c>
      <c r="L8533">
        <f>K8533*H8533</f>
        <v/>
      </c>
      <c r="M8533">
        <f>EXP(-rf*C8533)*L8533</f>
        <v/>
      </c>
      <c r="N8533">
        <f>EXP(-rf*C8533)*E8533</f>
        <v/>
      </c>
    </row>
    <row r="8534">
      <c r="A8534" t="n">
        <v>8526</v>
      </c>
      <c r="B8534">
        <f>RAND()</f>
        <v/>
      </c>
      <c r="C8534">
        <f>IF(B8534&lt;P_3,3,IF(B8534&lt;P_3+P_4,4,5))</f>
        <v/>
      </c>
      <c r="D8534">
        <f>NORM.S.INV(RAND())</f>
        <v/>
      </c>
      <c r="E8534">
        <f>V0*EXP((rf-q_leak-0.5*sigma^2)*C8534+sigma*SQRT(C8534)*D8534)</f>
        <v/>
      </c>
      <c r="F8534">
        <f>SHL_face*(1+SHL_rate)^C8534</f>
        <v/>
      </c>
      <c r="G8534">
        <f>Pref_face*(1+Pref_rate)^C8534</f>
        <v/>
      </c>
      <c r="H8534">
        <f>MAX(E8534-F8534-G8534,0)</f>
        <v/>
      </c>
      <c r="I8534">
        <f>MIN(E8534,F8534+G8534)+(1-MgmtPct)*H8534</f>
        <v/>
      </c>
      <c r="J8534">
        <f>IF(I8534/SponsorCost&gt;=RatchetTrigger,1,0)</f>
        <v/>
      </c>
      <c r="K8534">
        <f>IF(J8534=1,MgmtPctRatchet,MgmtPct)</f>
        <v/>
      </c>
      <c r="L8534">
        <f>K8534*H8534</f>
        <v/>
      </c>
      <c r="M8534">
        <f>EXP(-rf*C8534)*L8534</f>
        <v/>
      </c>
      <c r="N8534">
        <f>EXP(-rf*C8534)*E8534</f>
        <v/>
      </c>
    </row>
    <row r="8535">
      <c r="A8535" t="n">
        <v>8527</v>
      </c>
      <c r="B8535">
        <f>RAND()</f>
        <v/>
      </c>
      <c r="C8535">
        <f>IF(B8535&lt;P_3,3,IF(B8535&lt;P_3+P_4,4,5))</f>
        <v/>
      </c>
      <c r="D8535">
        <f>NORM.S.INV(RAND())</f>
        <v/>
      </c>
      <c r="E8535">
        <f>V0*EXP((rf-q_leak-0.5*sigma^2)*C8535+sigma*SQRT(C8535)*D8535)</f>
        <v/>
      </c>
      <c r="F8535">
        <f>SHL_face*(1+SHL_rate)^C8535</f>
        <v/>
      </c>
      <c r="G8535">
        <f>Pref_face*(1+Pref_rate)^C8535</f>
        <v/>
      </c>
      <c r="H8535">
        <f>MAX(E8535-F8535-G8535,0)</f>
        <v/>
      </c>
      <c r="I8535">
        <f>MIN(E8535,F8535+G8535)+(1-MgmtPct)*H8535</f>
        <v/>
      </c>
      <c r="J8535">
        <f>IF(I8535/SponsorCost&gt;=RatchetTrigger,1,0)</f>
        <v/>
      </c>
      <c r="K8535">
        <f>IF(J8535=1,MgmtPctRatchet,MgmtPct)</f>
        <v/>
      </c>
      <c r="L8535">
        <f>K8535*H8535</f>
        <v/>
      </c>
      <c r="M8535">
        <f>EXP(-rf*C8535)*L8535</f>
        <v/>
      </c>
      <c r="N8535">
        <f>EXP(-rf*C8535)*E8535</f>
        <v/>
      </c>
    </row>
    <row r="8536">
      <c r="A8536" t="n">
        <v>8528</v>
      </c>
      <c r="B8536">
        <f>RAND()</f>
        <v/>
      </c>
      <c r="C8536">
        <f>IF(B8536&lt;P_3,3,IF(B8536&lt;P_3+P_4,4,5))</f>
        <v/>
      </c>
      <c r="D8536">
        <f>NORM.S.INV(RAND())</f>
        <v/>
      </c>
      <c r="E8536">
        <f>V0*EXP((rf-q_leak-0.5*sigma^2)*C8536+sigma*SQRT(C8536)*D8536)</f>
        <v/>
      </c>
      <c r="F8536">
        <f>SHL_face*(1+SHL_rate)^C8536</f>
        <v/>
      </c>
      <c r="G8536">
        <f>Pref_face*(1+Pref_rate)^C8536</f>
        <v/>
      </c>
      <c r="H8536">
        <f>MAX(E8536-F8536-G8536,0)</f>
        <v/>
      </c>
      <c r="I8536">
        <f>MIN(E8536,F8536+G8536)+(1-MgmtPct)*H8536</f>
        <v/>
      </c>
      <c r="J8536">
        <f>IF(I8536/SponsorCost&gt;=RatchetTrigger,1,0)</f>
        <v/>
      </c>
      <c r="K8536">
        <f>IF(J8536=1,MgmtPctRatchet,MgmtPct)</f>
        <v/>
      </c>
      <c r="L8536">
        <f>K8536*H8536</f>
        <v/>
      </c>
      <c r="M8536">
        <f>EXP(-rf*C8536)*L8536</f>
        <v/>
      </c>
      <c r="N8536">
        <f>EXP(-rf*C8536)*E8536</f>
        <v/>
      </c>
    </row>
    <row r="8537">
      <c r="A8537" t="n">
        <v>8529</v>
      </c>
      <c r="B8537">
        <f>RAND()</f>
        <v/>
      </c>
      <c r="C8537">
        <f>IF(B8537&lt;P_3,3,IF(B8537&lt;P_3+P_4,4,5))</f>
        <v/>
      </c>
      <c r="D8537">
        <f>NORM.S.INV(RAND())</f>
        <v/>
      </c>
      <c r="E8537">
        <f>V0*EXP((rf-q_leak-0.5*sigma^2)*C8537+sigma*SQRT(C8537)*D8537)</f>
        <v/>
      </c>
      <c r="F8537">
        <f>SHL_face*(1+SHL_rate)^C8537</f>
        <v/>
      </c>
      <c r="G8537">
        <f>Pref_face*(1+Pref_rate)^C8537</f>
        <v/>
      </c>
      <c r="H8537">
        <f>MAX(E8537-F8537-G8537,0)</f>
        <v/>
      </c>
      <c r="I8537">
        <f>MIN(E8537,F8537+G8537)+(1-MgmtPct)*H8537</f>
        <v/>
      </c>
      <c r="J8537">
        <f>IF(I8537/SponsorCost&gt;=RatchetTrigger,1,0)</f>
        <v/>
      </c>
      <c r="K8537">
        <f>IF(J8537=1,MgmtPctRatchet,MgmtPct)</f>
        <v/>
      </c>
      <c r="L8537">
        <f>K8537*H8537</f>
        <v/>
      </c>
      <c r="M8537">
        <f>EXP(-rf*C8537)*L8537</f>
        <v/>
      </c>
      <c r="N8537">
        <f>EXP(-rf*C8537)*E8537</f>
        <v/>
      </c>
    </row>
    <row r="8538">
      <c r="A8538" t="n">
        <v>8530</v>
      </c>
      <c r="B8538">
        <f>RAND()</f>
        <v/>
      </c>
      <c r="C8538">
        <f>IF(B8538&lt;P_3,3,IF(B8538&lt;P_3+P_4,4,5))</f>
        <v/>
      </c>
      <c r="D8538">
        <f>NORM.S.INV(RAND())</f>
        <v/>
      </c>
      <c r="E8538">
        <f>V0*EXP((rf-q_leak-0.5*sigma^2)*C8538+sigma*SQRT(C8538)*D8538)</f>
        <v/>
      </c>
      <c r="F8538">
        <f>SHL_face*(1+SHL_rate)^C8538</f>
        <v/>
      </c>
      <c r="G8538">
        <f>Pref_face*(1+Pref_rate)^C8538</f>
        <v/>
      </c>
      <c r="H8538">
        <f>MAX(E8538-F8538-G8538,0)</f>
        <v/>
      </c>
      <c r="I8538">
        <f>MIN(E8538,F8538+G8538)+(1-MgmtPct)*H8538</f>
        <v/>
      </c>
      <c r="J8538">
        <f>IF(I8538/SponsorCost&gt;=RatchetTrigger,1,0)</f>
        <v/>
      </c>
      <c r="K8538">
        <f>IF(J8538=1,MgmtPctRatchet,MgmtPct)</f>
        <v/>
      </c>
      <c r="L8538">
        <f>K8538*H8538</f>
        <v/>
      </c>
      <c r="M8538">
        <f>EXP(-rf*C8538)*L8538</f>
        <v/>
      </c>
      <c r="N8538">
        <f>EXP(-rf*C8538)*E8538</f>
        <v/>
      </c>
    </row>
    <row r="8539">
      <c r="A8539" t="n">
        <v>8531</v>
      </c>
      <c r="B8539">
        <f>RAND()</f>
        <v/>
      </c>
      <c r="C8539">
        <f>IF(B8539&lt;P_3,3,IF(B8539&lt;P_3+P_4,4,5))</f>
        <v/>
      </c>
      <c r="D8539">
        <f>NORM.S.INV(RAND())</f>
        <v/>
      </c>
      <c r="E8539">
        <f>V0*EXP((rf-q_leak-0.5*sigma^2)*C8539+sigma*SQRT(C8539)*D8539)</f>
        <v/>
      </c>
      <c r="F8539">
        <f>SHL_face*(1+SHL_rate)^C8539</f>
        <v/>
      </c>
      <c r="G8539">
        <f>Pref_face*(1+Pref_rate)^C8539</f>
        <v/>
      </c>
      <c r="H8539">
        <f>MAX(E8539-F8539-G8539,0)</f>
        <v/>
      </c>
      <c r="I8539">
        <f>MIN(E8539,F8539+G8539)+(1-MgmtPct)*H8539</f>
        <v/>
      </c>
      <c r="J8539">
        <f>IF(I8539/SponsorCost&gt;=RatchetTrigger,1,0)</f>
        <v/>
      </c>
      <c r="K8539">
        <f>IF(J8539=1,MgmtPctRatchet,MgmtPct)</f>
        <v/>
      </c>
      <c r="L8539">
        <f>K8539*H8539</f>
        <v/>
      </c>
      <c r="M8539">
        <f>EXP(-rf*C8539)*L8539</f>
        <v/>
      </c>
      <c r="N8539">
        <f>EXP(-rf*C8539)*E8539</f>
        <v/>
      </c>
    </row>
    <row r="8540">
      <c r="A8540" t="n">
        <v>8532</v>
      </c>
      <c r="B8540">
        <f>RAND()</f>
        <v/>
      </c>
      <c r="C8540">
        <f>IF(B8540&lt;P_3,3,IF(B8540&lt;P_3+P_4,4,5))</f>
        <v/>
      </c>
      <c r="D8540">
        <f>NORM.S.INV(RAND())</f>
        <v/>
      </c>
      <c r="E8540">
        <f>V0*EXP((rf-q_leak-0.5*sigma^2)*C8540+sigma*SQRT(C8540)*D8540)</f>
        <v/>
      </c>
      <c r="F8540">
        <f>SHL_face*(1+SHL_rate)^C8540</f>
        <v/>
      </c>
      <c r="G8540">
        <f>Pref_face*(1+Pref_rate)^C8540</f>
        <v/>
      </c>
      <c r="H8540">
        <f>MAX(E8540-F8540-G8540,0)</f>
        <v/>
      </c>
      <c r="I8540">
        <f>MIN(E8540,F8540+G8540)+(1-MgmtPct)*H8540</f>
        <v/>
      </c>
      <c r="J8540">
        <f>IF(I8540/SponsorCost&gt;=RatchetTrigger,1,0)</f>
        <v/>
      </c>
      <c r="K8540">
        <f>IF(J8540=1,MgmtPctRatchet,MgmtPct)</f>
        <v/>
      </c>
      <c r="L8540">
        <f>K8540*H8540</f>
        <v/>
      </c>
      <c r="M8540">
        <f>EXP(-rf*C8540)*L8540</f>
        <v/>
      </c>
      <c r="N8540">
        <f>EXP(-rf*C8540)*E8540</f>
        <v/>
      </c>
    </row>
    <row r="8541">
      <c r="A8541" t="n">
        <v>8533</v>
      </c>
      <c r="B8541">
        <f>RAND()</f>
        <v/>
      </c>
      <c r="C8541">
        <f>IF(B8541&lt;P_3,3,IF(B8541&lt;P_3+P_4,4,5))</f>
        <v/>
      </c>
      <c r="D8541">
        <f>NORM.S.INV(RAND())</f>
        <v/>
      </c>
      <c r="E8541">
        <f>V0*EXP((rf-q_leak-0.5*sigma^2)*C8541+sigma*SQRT(C8541)*D8541)</f>
        <v/>
      </c>
      <c r="F8541">
        <f>SHL_face*(1+SHL_rate)^C8541</f>
        <v/>
      </c>
      <c r="G8541">
        <f>Pref_face*(1+Pref_rate)^C8541</f>
        <v/>
      </c>
      <c r="H8541">
        <f>MAX(E8541-F8541-G8541,0)</f>
        <v/>
      </c>
      <c r="I8541">
        <f>MIN(E8541,F8541+G8541)+(1-MgmtPct)*H8541</f>
        <v/>
      </c>
      <c r="J8541">
        <f>IF(I8541/SponsorCost&gt;=RatchetTrigger,1,0)</f>
        <v/>
      </c>
      <c r="K8541">
        <f>IF(J8541=1,MgmtPctRatchet,MgmtPct)</f>
        <v/>
      </c>
      <c r="L8541">
        <f>K8541*H8541</f>
        <v/>
      </c>
      <c r="M8541">
        <f>EXP(-rf*C8541)*L8541</f>
        <v/>
      </c>
      <c r="N8541">
        <f>EXP(-rf*C8541)*E8541</f>
        <v/>
      </c>
    </row>
    <row r="8542">
      <c r="A8542" t="n">
        <v>8534</v>
      </c>
      <c r="B8542">
        <f>RAND()</f>
        <v/>
      </c>
      <c r="C8542">
        <f>IF(B8542&lt;P_3,3,IF(B8542&lt;P_3+P_4,4,5))</f>
        <v/>
      </c>
      <c r="D8542">
        <f>NORM.S.INV(RAND())</f>
        <v/>
      </c>
      <c r="E8542">
        <f>V0*EXP((rf-q_leak-0.5*sigma^2)*C8542+sigma*SQRT(C8542)*D8542)</f>
        <v/>
      </c>
      <c r="F8542">
        <f>SHL_face*(1+SHL_rate)^C8542</f>
        <v/>
      </c>
      <c r="G8542">
        <f>Pref_face*(1+Pref_rate)^C8542</f>
        <v/>
      </c>
      <c r="H8542">
        <f>MAX(E8542-F8542-G8542,0)</f>
        <v/>
      </c>
      <c r="I8542">
        <f>MIN(E8542,F8542+G8542)+(1-MgmtPct)*H8542</f>
        <v/>
      </c>
      <c r="J8542">
        <f>IF(I8542/SponsorCost&gt;=RatchetTrigger,1,0)</f>
        <v/>
      </c>
      <c r="K8542">
        <f>IF(J8542=1,MgmtPctRatchet,MgmtPct)</f>
        <v/>
      </c>
      <c r="L8542">
        <f>K8542*H8542</f>
        <v/>
      </c>
      <c r="M8542">
        <f>EXP(-rf*C8542)*L8542</f>
        <v/>
      </c>
      <c r="N8542">
        <f>EXP(-rf*C8542)*E8542</f>
        <v/>
      </c>
    </row>
    <row r="8543">
      <c r="A8543" t="n">
        <v>8535</v>
      </c>
      <c r="B8543">
        <f>RAND()</f>
        <v/>
      </c>
      <c r="C8543">
        <f>IF(B8543&lt;P_3,3,IF(B8543&lt;P_3+P_4,4,5))</f>
        <v/>
      </c>
      <c r="D8543">
        <f>NORM.S.INV(RAND())</f>
        <v/>
      </c>
      <c r="E8543">
        <f>V0*EXP((rf-q_leak-0.5*sigma^2)*C8543+sigma*SQRT(C8543)*D8543)</f>
        <v/>
      </c>
      <c r="F8543">
        <f>SHL_face*(1+SHL_rate)^C8543</f>
        <v/>
      </c>
      <c r="G8543">
        <f>Pref_face*(1+Pref_rate)^C8543</f>
        <v/>
      </c>
      <c r="H8543">
        <f>MAX(E8543-F8543-G8543,0)</f>
        <v/>
      </c>
      <c r="I8543">
        <f>MIN(E8543,F8543+G8543)+(1-MgmtPct)*H8543</f>
        <v/>
      </c>
      <c r="J8543">
        <f>IF(I8543/SponsorCost&gt;=RatchetTrigger,1,0)</f>
        <v/>
      </c>
      <c r="K8543">
        <f>IF(J8543=1,MgmtPctRatchet,MgmtPct)</f>
        <v/>
      </c>
      <c r="L8543">
        <f>K8543*H8543</f>
        <v/>
      </c>
      <c r="M8543">
        <f>EXP(-rf*C8543)*L8543</f>
        <v/>
      </c>
      <c r="N8543">
        <f>EXP(-rf*C8543)*E8543</f>
        <v/>
      </c>
    </row>
    <row r="8544">
      <c r="A8544" t="n">
        <v>8536</v>
      </c>
      <c r="B8544">
        <f>RAND()</f>
        <v/>
      </c>
      <c r="C8544">
        <f>IF(B8544&lt;P_3,3,IF(B8544&lt;P_3+P_4,4,5))</f>
        <v/>
      </c>
      <c r="D8544">
        <f>NORM.S.INV(RAND())</f>
        <v/>
      </c>
      <c r="E8544">
        <f>V0*EXP((rf-q_leak-0.5*sigma^2)*C8544+sigma*SQRT(C8544)*D8544)</f>
        <v/>
      </c>
      <c r="F8544">
        <f>SHL_face*(1+SHL_rate)^C8544</f>
        <v/>
      </c>
      <c r="G8544">
        <f>Pref_face*(1+Pref_rate)^C8544</f>
        <v/>
      </c>
      <c r="H8544">
        <f>MAX(E8544-F8544-G8544,0)</f>
        <v/>
      </c>
      <c r="I8544">
        <f>MIN(E8544,F8544+G8544)+(1-MgmtPct)*H8544</f>
        <v/>
      </c>
      <c r="J8544">
        <f>IF(I8544/SponsorCost&gt;=RatchetTrigger,1,0)</f>
        <v/>
      </c>
      <c r="K8544">
        <f>IF(J8544=1,MgmtPctRatchet,MgmtPct)</f>
        <v/>
      </c>
      <c r="L8544">
        <f>K8544*H8544</f>
        <v/>
      </c>
      <c r="M8544">
        <f>EXP(-rf*C8544)*L8544</f>
        <v/>
      </c>
      <c r="N8544">
        <f>EXP(-rf*C8544)*E8544</f>
        <v/>
      </c>
    </row>
    <row r="8545">
      <c r="A8545" t="n">
        <v>8537</v>
      </c>
      <c r="B8545">
        <f>RAND()</f>
        <v/>
      </c>
      <c r="C8545">
        <f>IF(B8545&lt;P_3,3,IF(B8545&lt;P_3+P_4,4,5))</f>
        <v/>
      </c>
      <c r="D8545">
        <f>NORM.S.INV(RAND())</f>
        <v/>
      </c>
      <c r="E8545">
        <f>V0*EXP((rf-q_leak-0.5*sigma^2)*C8545+sigma*SQRT(C8545)*D8545)</f>
        <v/>
      </c>
      <c r="F8545">
        <f>SHL_face*(1+SHL_rate)^C8545</f>
        <v/>
      </c>
      <c r="G8545">
        <f>Pref_face*(1+Pref_rate)^C8545</f>
        <v/>
      </c>
      <c r="H8545">
        <f>MAX(E8545-F8545-G8545,0)</f>
        <v/>
      </c>
      <c r="I8545">
        <f>MIN(E8545,F8545+G8545)+(1-MgmtPct)*H8545</f>
        <v/>
      </c>
      <c r="J8545">
        <f>IF(I8545/SponsorCost&gt;=RatchetTrigger,1,0)</f>
        <v/>
      </c>
      <c r="K8545">
        <f>IF(J8545=1,MgmtPctRatchet,MgmtPct)</f>
        <v/>
      </c>
      <c r="L8545">
        <f>K8545*H8545</f>
        <v/>
      </c>
      <c r="M8545">
        <f>EXP(-rf*C8545)*L8545</f>
        <v/>
      </c>
      <c r="N8545">
        <f>EXP(-rf*C8545)*E8545</f>
        <v/>
      </c>
    </row>
    <row r="8546">
      <c r="A8546" t="n">
        <v>8538</v>
      </c>
      <c r="B8546">
        <f>RAND()</f>
        <v/>
      </c>
      <c r="C8546">
        <f>IF(B8546&lt;P_3,3,IF(B8546&lt;P_3+P_4,4,5))</f>
        <v/>
      </c>
      <c r="D8546">
        <f>NORM.S.INV(RAND())</f>
        <v/>
      </c>
      <c r="E8546">
        <f>V0*EXP((rf-q_leak-0.5*sigma^2)*C8546+sigma*SQRT(C8546)*D8546)</f>
        <v/>
      </c>
      <c r="F8546">
        <f>SHL_face*(1+SHL_rate)^C8546</f>
        <v/>
      </c>
      <c r="G8546">
        <f>Pref_face*(1+Pref_rate)^C8546</f>
        <v/>
      </c>
      <c r="H8546">
        <f>MAX(E8546-F8546-G8546,0)</f>
        <v/>
      </c>
      <c r="I8546">
        <f>MIN(E8546,F8546+G8546)+(1-MgmtPct)*H8546</f>
        <v/>
      </c>
      <c r="J8546">
        <f>IF(I8546/SponsorCost&gt;=RatchetTrigger,1,0)</f>
        <v/>
      </c>
      <c r="K8546">
        <f>IF(J8546=1,MgmtPctRatchet,MgmtPct)</f>
        <v/>
      </c>
      <c r="L8546">
        <f>K8546*H8546</f>
        <v/>
      </c>
      <c r="M8546">
        <f>EXP(-rf*C8546)*L8546</f>
        <v/>
      </c>
      <c r="N8546">
        <f>EXP(-rf*C8546)*E8546</f>
        <v/>
      </c>
    </row>
    <row r="8547">
      <c r="A8547" t="n">
        <v>8539</v>
      </c>
      <c r="B8547">
        <f>RAND()</f>
        <v/>
      </c>
      <c r="C8547">
        <f>IF(B8547&lt;P_3,3,IF(B8547&lt;P_3+P_4,4,5))</f>
        <v/>
      </c>
      <c r="D8547">
        <f>NORM.S.INV(RAND())</f>
        <v/>
      </c>
      <c r="E8547">
        <f>V0*EXP((rf-q_leak-0.5*sigma^2)*C8547+sigma*SQRT(C8547)*D8547)</f>
        <v/>
      </c>
      <c r="F8547">
        <f>SHL_face*(1+SHL_rate)^C8547</f>
        <v/>
      </c>
      <c r="G8547">
        <f>Pref_face*(1+Pref_rate)^C8547</f>
        <v/>
      </c>
      <c r="H8547">
        <f>MAX(E8547-F8547-G8547,0)</f>
        <v/>
      </c>
      <c r="I8547">
        <f>MIN(E8547,F8547+G8547)+(1-MgmtPct)*H8547</f>
        <v/>
      </c>
      <c r="J8547">
        <f>IF(I8547/SponsorCost&gt;=RatchetTrigger,1,0)</f>
        <v/>
      </c>
      <c r="K8547">
        <f>IF(J8547=1,MgmtPctRatchet,MgmtPct)</f>
        <v/>
      </c>
      <c r="L8547">
        <f>K8547*H8547</f>
        <v/>
      </c>
      <c r="M8547">
        <f>EXP(-rf*C8547)*L8547</f>
        <v/>
      </c>
      <c r="N8547">
        <f>EXP(-rf*C8547)*E8547</f>
        <v/>
      </c>
    </row>
    <row r="8548">
      <c r="A8548" t="n">
        <v>8540</v>
      </c>
      <c r="B8548">
        <f>RAND()</f>
        <v/>
      </c>
      <c r="C8548">
        <f>IF(B8548&lt;P_3,3,IF(B8548&lt;P_3+P_4,4,5))</f>
        <v/>
      </c>
      <c r="D8548">
        <f>NORM.S.INV(RAND())</f>
        <v/>
      </c>
      <c r="E8548">
        <f>V0*EXP((rf-q_leak-0.5*sigma^2)*C8548+sigma*SQRT(C8548)*D8548)</f>
        <v/>
      </c>
      <c r="F8548">
        <f>SHL_face*(1+SHL_rate)^C8548</f>
        <v/>
      </c>
      <c r="G8548">
        <f>Pref_face*(1+Pref_rate)^C8548</f>
        <v/>
      </c>
      <c r="H8548">
        <f>MAX(E8548-F8548-G8548,0)</f>
        <v/>
      </c>
      <c r="I8548">
        <f>MIN(E8548,F8548+G8548)+(1-MgmtPct)*H8548</f>
        <v/>
      </c>
      <c r="J8548">
        <f>IF(I8548/SponsorCost&gt;=RatchetTrigger,1,0)</f>
        <v/>
      </c>
      <c r="K8548">
        <f>IF(J8548=1,MgmtPctRatchet,MgmtPct)</f>
        <v/>
      </c>
      <c r="L8548">
        <f>K8548*H8548</f>
        <v/>
      </c>
      <c r="M8548">
        <f>EXP(-rf*C8548)*L8548</f>
        <v/>
      </c>
      <c r="N8548">
        <f>EXP(-rf*C8548)*E8548</f>
        <v/>
      </c>
    </row>
    <row r="8549">
      <c r="A8549" t="n">
        <v>8541</v>
      </c>
      <c r="B8549">
        <f>RAND()</f>
        <v/>
      </c>
      <c r="C8549">
        <f>IF(B8549&lt;P_3,3,IF(B8549&lt;P_3+P_4,4,5))</f>
        <v/>
      </c>
      <c r="D8549">
        <f>NORM.S.INV(RAND())</f>
        <v/>
      </c>
      <c r="E8549">
        <f>V0*EXP((rf-q_leak-0.5*sigma^2)*C8549+sigma*SQRT(C8549)*D8549)</f>
        <v/>
      </c>
      <c r="F8549">
        <f>SHL_face*(1+SHL_rate)^C8549</f>
        <v/>
      </c>
      <c r="G8549">
        <f>Pref_face*(1+Pref_rate)^C8549</f>
        <v/>
      </c>
      <c r="H8549">
        <f>MAX(E8549-F8549-G8549,0)</f>
        <v/>
      </c>
      <c r="I8549">
        <f>MIN(E8549,F8549+G8549)+(1-MgmtPct)*H8549</f>
        <v/>
      </c>
      <c r="J8549">
        <f>IF(I8549/SponsorCost&gt;=RatchetTrigger,1,0)</f>
        <v/>
      </c>
      <c r="K8549">
        <f>IF(J8549=1,MgmtPctRatchet,MgmtPct)</f>
        <v/>
      </c>
      <c r="L8549">
        <f>K8549*H8549</f>
        <v/>
      </c>
      <c r="M8549">
        <f>EXP(-rf*C8549)*L8549</f>
        <v/>
      </c>
      <c r="N8549">
        <f>EXP(-rf*C8549)*E8549</f>
        <v/>
      </c>
    </row>
    <row r="8550">
      <c r="A8550" t="n">
        <v>8542</v>
      </c>
      <c r="B8550">
        <f>RAND()</f>
        <v/>
      </c>
      <c r="C8550">
        <f>IF(B8550&lt;P_3,3,IF(B8550&lt;P_3+P_4,4,5))</f>
        <v/>
      </c>
      <c r="D8550">
        <f>NORM.S.INV(RAND())</f>
        <v/>
      </c>
      <c r="E8550">
        <f>V0*EXP((rf-q_leak-0.5*sigma^2)*C8550+sigma*SQRT(C8550)*D8550)</f>
        <v/>
      </c>
      <c r="F8550">
        <f>SHL_face*(1+SHL_rate)^C8550</f>
        <v/>
      </c>
      <c r="G8550">
        <f>Pref_face*(1+Pref_rate)^C8550</f>
        <v/>
      </c>
      <c r="H8550">
        <f>MAX(E8550-F8550-G8550,0)</f>
        <v/>
      </c>
      <c r="I8550">
        <f>MIN(E8550,F8550+G8550)+(1-MgmtPct)*H8550</f>
        <v/>
      </c>
      <c r="J8550">
        <f>IF(I8550/SponsorCost&gt;=RatchetTrigger,1,0)</f>
        <v/>
      </c>
      <c r="K8550">
        <f>IF(J8550=1,MgmtPctRatchet,MgmtPct)</f>
        <v/>
      </c>
      <c r="L8550">
        <f>K8550*H8550</f>
        <v/>
      </c>
      <c r="M8550">
        <f>EXP(-rf*C8550)*L8550</f>
        <v/>
      </c>
      <c r="N8550">
        <f>EXP(-rf*C8550)*E8550</f>
        <v/>
      </c>
    </row>
    <row r="8551">
      <c r="A8551" t="n">
        <v>8543</v>
      </c>
      <c r="B8551">
        <f>RAND()</f>
        <v/>
      </c>
      <c r="C8551">
        <f>IF(B8551&lt;P_3,3,IF(B8551&lt;P_3+P_4,4,5))</f>
        <v/>
      </c>
      <c r="D8551">
        <f>NORM.S.INV(RAND())</f>
        <v/>
      </c>
      <c r="E8551">
        <f>V0*EXP((rf-q_leak-0.5*sigma^2)*C8551+sigma*SQRT(C8551)*D8551)</f>
        <v/>
      </c>
      <c r="F8551">
        <f>SHL_face*(1+SHL_rate)^C8551</f>
        <v/>
      </c>
      <c r="G8551">
        <f>Pref_face*(1+Pref_rate)^C8551</f>
        <v/>
      </c>
      <c r="H8551">
        <f>MAX(E8551-F8551-G8551,0)</f>
        <v/>
      </c>
      <c r="I8551">
        <f>MIN(E8551,F8551+G8551)+(1-MgmtPct)*H8551</f>
        <v/>
      </c>
      <c r="J8551">
        <f>IF(I8551/SponsorCost&gt;=RatchetTrigger,1,0)</f>
        <v/>
      </c>
      <c r="K8551">
        <f>IF(J8551=1,MgmtPctRatchet,MgmtPct)</f>
        <v/>
      </c>
      <c r="L8551">
        <f>K8551*H8551</f>
        <v/>
      </c>
      <c r="M8551">
        <f>EXP(-rf*C8551)*L8551</f>
        <v/>
      </c>
      <c r="N8551">
        <f>EXP(-rf*C8551)*E8551</f>
        <v/>
      </c>
    </row>
    <row r="8552">
      <c r="A8552" t="n">
        <v>8544</v>
      </c>
      <c r="B8552">
        <f>RAND()</f>
        <v/>
      </c>
      <c r="C8552">
        <f>IF(B8552&lt;P_3,3,IF(B8552&lt;P_3+P_4,4,5))</f>
        <v/>
      </c>
      <c r="D8552">
        <f>NORM.S.INV(RAND())</f>
        <v/>
      </c>
      <c r="E8552">
        <f>V0*EXP((rf-q_leak-0.5*sigma^2)*C8552+sigma*SQRT(C8552)*D8552)</f>
        <v/>
      </c>
      <c r="F8552">
        <f>SHL_face*(1+SHL_rate)^C8552</f>
        <v/>
      </c>
      <c r="G8552">
        <f>Pref_face*(1+Pref_rate)^C8552</f>
        <v/>
      </c>
      <c r="H8552">
        <f>MAX(E8552-F8552-G8552,0)</f>
        <v/>
      </c>
      <c r="I8552">
        <f>MIN(E8552,F8552+G8552)+(1-MgmtPct)*H8552</f>
        <v/>
      </c>
      <c r="J8552">
        <f>IF(I8552/SponsorCost&gt;=RatchetTrigger,1,0)</f>
        <v/>
      </c>
      <c r="K8552">
        <f>IF(J8552=1,MgmtPctRatchet,MgmtPct)</f>
        <v/>
      </c>
      <c r="L8552">
        <f>K8552*H8552</f>
        <v/>
      </c>
      <c r="M8552">
        <f>EXP(-rf*C8552)*L8552</f>
        <v/>
      </c>
      <c r="N8552">
        <f>EXP(-rf*C8552)*E8552</f>
        <v/>
      </c>
    </row>
    <row r="8553">
      <c r="A8553" t="n">
        <v>8545</v>
      </c>
      <c r="B8553">
        <f>RAND()</f>
        <v/>
      </c>
      <c r="C8553">
        <f>IF(B8553&lt;P_3,3,IF(B8553&lt;P_3+P_4,4,5))</f>
        <v/>
      </c>
      <c r="D8553">
        <f>NORM.S.INV(RAND())</f>
        <v/>
      </c>
      <c r="E8553">
        <f>V0*EXP((rf-q_leak-0.5*sigma^2)*C8553+sigma*SQRT(C8553)*D8553)</f>
        <v/>
      </c>
      <c r="F8553">
        <f>SHL_face*(1+SHL_rate)^C8553</f>
        <v/>
      </c>
      <c r="G8553">
        <f>Pref_face*(1+Pref_rate)^C8553</f>
        <v/>
      </c>
      <c r="H8553">
        <f>MAX(E8553-F8553-G8553,0)</f>
        <v/>
      </c>
      <c r="I8553">
        <f>MIN(E8553,F8553+G8553)+(1-MgmtPct)*H8553</f>
        <v/>
      </c>
      <c r="J8553">
        <f>IF(I8553/SponsorCost&gt;=RatchetTrigger,1,0)</f>
        <v/>
      </c>
      <c r="K8553">
        <f>IF(J8553=1,MgmtPctRatchet,MgmtPct)</f>
        <v/>
      </c>
      <c r="L8553">
        <f>K8553*H8553</f>
        <v/>
      </c>
      <c r="M8553">
        <f>EXP(-rf*C8553)*L8553</f>
        <v/>
      </c>
      <c r="N8553">
        <f>EXP(-rf*C8553)*E8553</f>
        <v/>
      </c>
    </row>
    <row r="8554">
      <c r="A8554" t="n">
        <v>8546</v>
      </c>
      <c r="B8554">
        <f>RAND()</f>
        <v/>
      </c>
      <c r="C8554">
        <f>IF(B8554&lt;P_3,3,IF(B8554&lt;P_3+P_4,4,5))</f>
        <v/>
      </c>
      <c r="D8554">
        <f>NORM.S.INV(RAND())</f>
        <v/>
      </c>
      <c r="E8554">
        <f>V0*EXP((rf-q_leak-0.5*sigma^2)*C8554+sigma*SQRT(C8554)*D8554)</f>
        <v/>
      </c>
      <c r="F8554">
        <f>SHL_face*(1+SHL_rate)^C8554</f>
        <v/>
      </c>
      <c r="G8554">
        <f>Pref_face*(1+Pref_rate)^C8554</f>
        <v/>
      </c>
      <c r="H8554">
        <f>MAX(E8554-F8554-G8554,0)</f>
        <v/>
      </c>
      <c r="I8554">
        <f>MIN(E8554,F8554+G8554)+(1-MgmtPct)*H8554</f>
        <v/>
      </c>
      <c r="J8554">
        <f>IF(I8554/SponsorCost&gt;=RatchetTrigger,1,0)</f>
        <v/>
      </c>
      <c r="K8554">
        <f>IF(J8554=1,MgmtPctRatchet,MgmtPct)</f>
        <v/>
      </c>
      <c r="L8554">
        <f>K8554*H8554</f>
        <v/>
      </c>
      <c r="M8554">
        <f>EXP(-rf*C8554)*L8554</f>
        <v/>
      </c>
      <c r="N8554">
        <f>EXP(-rf*C8554)*E8554</f>
        <v/>
      </c>
    </row>
    <row r="8555">
      <c r="A8555" t="n">
        <v>8547</v>
      </c>
      <c r="B8555">
        <f>RAND()</f>
        <v/>
      </c>
      <c r="C8555">
        <f>IF(B8555&lt;P_3,3,IF(B8555&lt;P_3+P_4,4,5))</f>
        <v/>
      </c>
      <c r="D8555">
        <f>NORM.S.INV(RAND())</f>
        <v/>
      </c>
      <c r="E8555">
        <f>V0*EXP((rf-q_leak-0.5*sigma^2)*C8555+sigma*SQRT(C8555)*D8555)</f>
        <v/>
      </c>
      <c r="F8555">
        <f>SHL_face*(1+SHL_rate)^C8555</f>
        <v/>
      </c>
      <c r="G8555">
        <f>Pref_face*(1+Pref_rate)^C8555</f>
        <v/>
      </c>
      <c r="H8555">
        <f>MAX(E8555-F8555-G8555,0)</f>
        <v/>
      </c>
      <c r="I8555">
        <f>MIN(E8555,F8555+G8555)+(1-MgmtPct)*H8555</f>
        <v/>
      </c>
      <c r="J8555">
        <f>IF(I8555/SponsorCost&gt;=RatchetTrigger,1,0)</f>
        <v/>
      </c>
      <c r="K8555">
        <f>IF(J8555=1,MgmtPctRatchet,MgmtPct)</f>
        <v/>
      </c>
      <c r="L8555">
        <f>K8555*H8555</f>
        <v/>
      </c>
      <c r="M8555">
        <f>EXP(-rf*C8555)*L8555</f>
        <v/>
      </c>
      <c r="N8555">
        <f>EXP(-rf*C8555)*E8555</f>
        <v/>
      </c>
    </row>
    <row r="8556">
      <c r="A8556" t="n">
        <v>8548</v>
      </c>
      <c r="B8556">
        <f>RAND()</f>
        <v/>
      </c>
      <c r="C8556">
        <f>IF(B8556&lt;P_3,3,IF(B8556&lt;P_3+P_4,4,5))</f>
        <v/>
      </c>
      <c r="D8556">
        <f>NORM.S.INV(RAND())</f>
        <v/>
      </c>
      <c r="E8556">
        <f>V0*EXP((rf-q_leak-0.5*sigma^2)*C8556+sigma*SQRT(C8556)*D8556)</f>
        <v/>
      </c>
      <c r="F8556">
        <f>SHL_face*(1+SHL_rate)^C8556</f>
        <v/>
      </c>
      <c r="G8556">
        <f>Pref_face*(1+Pref_rate)^C8556</f>
        <v/>
      </c>
      <c r="H8556">
        <f>MAX(E8556-F8556-G8556,0)</f>
        <v/>
      </c>
      <c r="I8556">
        <f>MIN(E8556,F8556+G8556)+(1-MgmtPct)*H8556</f>
        <v/>
      </c>
      <c r="J8556">
        <f>IF(I8556/SponsorCost&gt;=RatchetTrigger,1,0)</f>
        <v/>
      </c>
      <c r="K8556">
        <f>IF(J8556=1,MgmtPctRatchet,MgmtPct)</f>
        <v/>
      </c>
      <c r="L8556">
        <f>K8556*H8556</f>
        <v/>
      </c>
      <c r="M8556">
        <f>EXP(-rf*C8556)*L8556</f>
        <v/>
      </c>
      <c r="N8556">
        <f>EXP(-rf*C8556)*E8556</f>
        <v/>
      </c>
    </row>
    <row r="8557">
      <c r="A8557" t="n">
        <v>8549</v>
      </c>
      <c r="B8557">
        <f>RAND()</f>
        <v/>
      </c>
      <c r="C8557">
        <f>IF(B8557&lt;P_3,3,IF(B8557&lt;P_3+P_4,4,5))</f>
        <v/>
      </c>
      <c r="D8557">
        <f>NORM.S.INV(RAND())</f>
        <v/>
      </c>
      <c r="E8557">
        <f>V0*EXP((rf-q_leak-0.5*sigma^2)*C8557+sigma*SQRT(C8557)*D8557)</f>
        <v/>
      </c>
      <c r="F8557">
        <f>SHL_face*(1+SHL_rate)^C8557</f>
        <v/>
      </c>
      <c r="G8557">
        <f>Pref_face*(1+Pref_rate)^C8557</f>
        <v/>
      </c>
      <c r="H8557">
        <f>MAX(E8557-F8557-G8557,0)</f>
        <v/>
      </c>
      <c r="I8557">
        <f>MIN(E8557,F8557+G8557)+(1-MgmtPct)*H8557</f>
        <v/>
      </c>
      <c r="J8557">
        <f>IF(I8557/SponsorCost&gt;=RatchetTrigger,1,0)</f>
        <v/>
      </c>
      <c r="K8557">
        <f>IF(J8557=1,MgmtPctRatchet,MgmtPct)</f>
        <v/>
      </c>
      <c r="L8557">
        <f>K8557*H8557</f>
        <v/>
      </c>
      <c r="M8557">
        <f>EXP(-rf*C8557)*L8557</f>
        <v/>
      </c>
      <c r="N8557">
        <f>EXP(-rf*C8557)*E8557</f>
        <v/>
      </c>
    </row>
    <row r="8558">
      <c r="A8558" t="n">
        <v>8550</v>
      </c>
      <c r="B8558">
        <f>RAND()</f>
        <v/>
      </c>
      <c r="C8558">
        <f>IF(B8558&lt;P_3,3,IF(B8558&lt;P_3+P_4,4,5))</f>
        <v/>
      </c>
      <c r="D8558">
        <f>NORM.S.INV(RAND())</f>
        <v/>
      </c>
      <c r="E8558">
        <f>V0*EXP((rf-q_leak-0.5*sigma^2)*C8558+sigma*SQRT(C8558)*D8558)</f>
        <v/>
      </c>
      <c r="F8558">
        <f>SHL_face*(1+SHL_rate)^C8558</f>
        <v/>
      </c>
      <c r="G8558">
        <f>Pref_face*(1+Pref_rate)^C8558</f>
        <v/>
      </c>
      <c r="H8558">
        <f>MAX(E8558-F8558-G8558,0)</f>
        <v/>
      </c>
      <c r="I8558">
        <f>MIN(E8558,F8558+G8558)+(1-MgmtPct)*H8558</f>
        <v/>
      </c>
      <c r="J8558">
        <f>IF(I8558/SponsorCost&gt;=RatchetTrigger,1,0)</f>
        <v/>
      </c>
      <c r="K8558">
        <f>IF(J8558=1,MgmtPctRatchet,MgmtPct)</f>
        <v/>
      </c>
      <c r="L8558">
        <f>K8558*H8558</f>
        <v/>
      </c>
      <c r="M8558">
        <f>EXP(-rf*C8558)*L8558</f>
        <v/>
      </c>
      <c r="N8558">
        <f>EXP(-rf*C8558)*E8558</f>
        <v/>
      </c>
    </row>
    <row r="8559">
      <c r="A8559" t="n">
        <v>8551</v>
      </c>
      <c r="B8559">
        <f>RAND()</f>
        <v/>
      </c>
      <c r="C8559">
        <f>IF(B8559&lt;P_3,3,IF(B8559&lt;P_3+P_4,4,5))</f>
        <v/>
      </c>
      <c r="D8559">
        <f>NORM.S.INV(RAND())</f>
        <v/>
      </c>
      <c r="E8559">
        <f>V0*EXP((rf-q_leak-0.5*sigma^2)*C8559+sigma*SQRT(C8559)*D8559)</f>
        <v/>
      </c>
      <c r="F8559">
        <f>SHL_face*(1+SHL_rate)^C8559</f>
        <v/>
      </c>
      <c r="G8559">
        <f>Pref_face*(1+Pref_rate)^C8559</f>
        <v/>
      </c>
      <c r="H8559">
        <f>MAX(E8559-F8559-G8559,0)</f>
        <v/>
      </c>
      <c r="I8559">
        <f>MIN(E8559,F8559+G8559)+(1-MgmtPct)*H8559</f>
        <v/>
      </c>
      <c r="J8559">
        <f>IF(I8559/SponsorCost&gt;=RatchetTrigger,1,0)</f>
        <v/>
      </c>
      <c r="K8559">
        <f>IF(J8559=1,MgmtPctRatchet,MgmtPct)</f>
        <v/>
      </c>
      <c r="L8559">
        <f>K8559*H8559</f>
        <v/>
      </c>
      <c r="M8559">
        <f>EXP(-rf*C8559)*L8559</f>
        <v/>
      </c>
      <c r="N8559">
        <f>EXP(-rf*C8559)*E8559</f>
        <v/>
      </c>
    </row>
    <row r="8560">
      <c r="A8560" t="n">
        <v>8552</v>
      </c>
      <c r="B8560">
        <f>RAND()</f>
        <v/>
      </c>
      <c r="C8560">
        <f>IF(B8560&lt;P_3,3,IF(B8560&lt;P_3+P_4,4,5))</f>
        <v/>
      </c>
      <c r="D8560">
        <f>NORM.S.INV(RAND())</f>
        <v/>
      </c>
      <c r="E8560">
        <f>V0*EXP((rf-q_leak-0.5*sigma^2)*C8560+sigma*SQRT(C8560)*D8560)</f>
        <v/>
      </c>
      <c r="F8560">
        <f>SHL_face*(1+SHL_rate)^C8560</f>
        <v/>
      </c>
      <c r="G8560">
        <f>Pref_face*(1+Pref_rate)^C8560</f>
        <v/>
      </c>
      <c r="H8560">
        <f>MAX(E8560-F8560-G8560,0)</f>
        <v/>
      </c>
      <c r="I8560">
        <f>MIN(E8560,F8560+G8560)+(1-MgmtPct)*H8560</f>
        <v/>
      </c>
      <c r="J8560">
        <f>IF(I8560/SponsorCost&gt;=RatchetTrigger,1,0)</f>
        <v/>
      </c>
      <c r="K8560">
        <f>IF(J8560=1,MgmtPctRatchet,MgmtPct)</f>
        <v/>
      </c>
      <c r="L8560">
        <f>K8560*H8560</f>
        <v/>
      </c>
      <c r="M8560">
        <f>EXP(-rf*C8560)*L8560</f>
        <v/>
      </c>
      <c r="N8560">
        <f>EXP(-rf*C8560)*E8560</f>
        <v/>
      </c>
    </row>
    <row r="8561">
      <c r="A8561" t="n">
        <v>8553</v>
      </c>
      <c r="B8561">
        <f>RAND()</f>
        <v/>
      </c>
      <c r="C8561">
        <f>IF(B8561&lt;P_3,3,IF(B8561&lt;P_3+P_4,4,5))</f>
        <v/>
      </c>
      <c r="D8561">
        <f>NORM.S.INV(RAND())</f>
        <v/>
      </c>
      <c r="E8561">
        <f>V0*EXP((rf-q_leak-0.5*sigma^2)*C8561+sigma*SQRT(C8561)*D8561)</f>
        <v/>
      </c>
      <c r="F8561">
        <f>SHL_face*(1+SHL_rate)^C8561</f>
        <v/>
      </c>
      <c r="G8561">
        <f>Pref_face*(1+Pref_rate)^C8561</f>
        <v/>
      </c>
      <c r="H8561">
        <f>MAX(E8561-F8561-G8561,0)</f>
        <v/>
      </c>
      <c r="I8561">
        <f>MIN(E8561,F8561+G8561)+(1-MgmtPct)*H8561</f>
        <v/>
      </c>
      <c r="J8561">
        <f>IF(I8561/SponsorCost&gt;=RatchetTrigger,1,0)</f>
        <v/>
      </c>
      <c r="K8561">
        <f>IF(J8561=1,MgmtPctRatchet,MgmtPct)</f>
        <v/>
      </c>
      <c r="L8561">
        <f>K8561*H8561</f>
        <v/>
      </c>
      <c r="M8561">
        <f>EXP(-rf*C8561)*L8561</f>
        <v/>
      </c>
      <c r="N8561">
        <f>EXP(-rf*C8561)*E8561</f>
        <v/>
      </c>
    </row>
    <row r="8562">
      <c r="A8562" t="n">
        <v>8554</v>
      </c>
      <c r="B8562">
        <f>RAND()</f>
        <v/>
      </c>
      <c r="C8562">
        <f>IF(B8562&lt;P_3,3,IF(B8562&lt;P_3+P_4,4,5))</f>
        <v/>
      </c>
      <c r="D8562">
        <f>NORM.S.INV(RAND())</f>
        <v/>
      </c>
      <c r="E8562">
        <f>V0*EXP((rf-q_leak-0.5*sigma^2)*C8562+sigma*SQRT(C8562)*D8562)</f>
        <v/>
      </c>
      <c r="F8562">
        <f>SHL_face*(1+SHL_rate)^C8562</f>
        <v/>
      </c>
      <c r="G8562">
        <f>Pref_face*(1+Pref_rate)^C8562</f>
        <v/>
      </c>
      <c r="H8562">
        <f>MAX(E8562-F8562-G8562,0)</f>
        <v/>
      </c>
      <c r="I8562">
        <f>MIN(E8562,F8562+G8562)+(1-MgmtPct)*H8562</f>
        <v/>
      </c>
      <c r="J8562">
        <f>IF(I8562/SponsorCost&gt;=RatchetTrigger,1,0)</f>
        <v/>
      </c>
      <c r="K8562">
        <f>IF(J8562=1,MgmtPctRatchet,MgmtPct)</f>
        <v/>
      </c>
      <c r="L8562">
        <f>K8562*H8562</f>
        <v/>
      </c>
      <c r="M8562">
        <f>EXP(-rf*C8562)*L8562</f>
        <v/>
      </c>
      <c r="N8562">
        <f>EXP(-rf*C8562)*E8562</f>
        <v/>
      </c>
    </row>
    <row r="8563">
      <c r="A8563" t="n">
        <v>8555</v>
      </c>
      <c r="B8563">
        <f>RAND()</f>
        <v/>
      </c>
      <c r="C8563">
        <f>IF(B8563&lt;P_3,3,IF(B8563&lt;P_3+P_4,4,5))</f>
        <v/>
      </c>
      <c r="D8563">
        <f>NORM.S.INV(RAND())</f>
        <v/>
      </c>
      <c r="E8563">
        <f>V0*EXP((rf-q_leak-0.5*sigma^2)*C8563+sigma*SQRT(C8563)*D8563)</f>
        <v/>
      </c>
      <c r="F8563">
        <f>SHL_face*(1+SHL_rate)^C8563</f>
        <v/>
      </c>
      <c r="G8563">
        <f>Pref_face*(1+Pref_rate)^C8563</f>
        <v/>
      </c>
      <c r="H8563">
        <f>MAX(E8563-F8563-G8563,0)</f>
        <v/>
      </c>
      <c r="I8563">
        <f>MIN(E8563,F8563+G8563)+(1-MgmtPct)*H8563</f>
        <v/>
      </c>
      <c r="J8563">
        <f>IF(I8563/SponsorCost&gt;=RatchetTrigger,1,0)</f>
        <v/>
      </c>
      <c r="K8563">
        <f>IF(J8563=1,MgmtPctRatchet,MgmtPct)</f>
        <v/>
      </c>
      <c r="L8563">
        <f>K8563*H8563</f>
        <v/>
      </c>
      <c r="M8563">
        <f>EXP(-rf*C8563)*L8563</f>
        <v/>
      </c>
      <c r="N8563">
        <f>EXP(-rf*C8563)*E8563</f>
        <v/>
      </c>
    </row>
    <row r="8564">
      <c r="A8564" t="n">
        <v>8556</v>
      </c>
      <c r="B8564">
        <f>RAND()</f>
        <v/>
      </c>
      <c r="C8564">
        <f>IF(B8564&lt;P_3,3,IF(B8564&lt;P_3+P_4,4,5))</f>
        <v/>
      </c>
      <c r="D8564">
        <f>NORM.S.INV(RAND())</f>
        <v/>
      </c>
      <c r="E8564">
        <f>V0*EXP((rf-q_leak-0.5*sigma^2)*C8564+sigma*SQRT(C8564)*D8564)</f>
        <v/>
      </c>
      <c r="F8564">
        <f>SHL_face*(1+SHL_rate)^C8564</f>
        <v/>
      </c>
      <c r="G8564">
        <f>Pref_face*(1+Pref_rate)^C8564</f>
        <v/>
      </c>
      <c r="H8564">
        <f>MAX(E8564-F8564-G8564,0)</f>
        <v/>
      </c>
      <c r="I8564">
        <f>MIN(E8564,F8564+G8564)+(1-MgmtPct)*H8564</f>
        <v/>
      </c>
      <c r="J8564">
        <f>IF(I8564/SponsorCost&gt;=RatchetTrigger,1,0)</f>
        <v/>
      </c>
      <c r="K8564">
        <f>IF(J8564=1,MgmtPctRatchet,MgmtPct)</f>
        <v/>
      </c>
      <c r="L8564">
        <f>K8564*H8564</f>
        <v/>
      </c>
      <c r="M8564">
        <f>EXP(-rf*C8564)*L8564</f>
        <v/>
      </c>
      <c r="N8564">
        <f>EXP(-rf*C8564)*E8564</f>
        <v/>
      </c>
    </row>
    <row r="8565">
      <c r="A8565" t="n">
        <v>8557</v>
      </c>
      <c r="B8565">
        <f>RAND()</f>
        <v/>
      </c>
      <c r="C8565">
        <f>IF(B8565&lt;P_3,3,IF(B8565&lt;P_3+P_4,4,5))</f>
        <v/>
      </c>
      <c r="D8565">
        <f>NORM.S.INV(RAND())</f>
        <v/>
      </c>
      <c r="E8565">
        <f>V0*EXP((rf-q_leak-0.5*sigma^2)*C8565+sigma*SQRT(C8565)*D8565)</f>
        <v/>
      </c>
      <c r="F8565">
        <f>SHL_face*(1+SHL_rate)^C8565</f>
        <v/>
      </c>
      <c r="G8565">
        <f>Pref_face*(1+Pref_rate)^C8565</f>
        <v/>
      </c>
      <c r="H8565">
        <f>MAX(E8565-F8565-G8565,0)</f>
        <v/>
      </c>
      <c r="I8565">
        <f>MIN(E8565,F8565+G8565)+(1-MgmtPct)*H8565</f>
        <v/>
      </c>
      <c r="J8565">
        <f>IF(I8565/SponsorCost&gt;=RatchetTrigger,1,0)</f>
        <v/>
      </c>
      <c r="K8565">
        <f>IF(J8565=1,MgmtPctRatchet,MgmtPct)</f>
        <v/>
      </c>
      <c r="L8565">
        <f>K8565*H8565</f>
        <v/>
      </c>
      <c r="M8565">
        <f>EXP(-rf*C8565)*L8565</f>
        <v/>
      </c>
      <c r="N8565">
        <f>EXP(-rf*C8565)*E8565</f>
        <v/>
      </c>
    </row>
    <row r="8566">
      <c r="A8566" t="n">
        <v>8558</v>
      </c>
      <c r="B8566">
        <f>RAND()</f>
        <v/>
      </c>
      <c r="C8566">
        <f>IF(B8566&lt;P_3,3,IF(B8566&lt;P_3+P_4,4,5))</f>
        <v/>
      </c>
      <c r="D8566">
        <f>NORM.S.INV(RAND())</f>
        <v/>
      </c>
      <c r="E8566">
        <f>V0*EXP((rf-q_leak-0.5*sigma^2)*C8566+sigma*SQRT(C8566)*D8566)</f>
        <v/>
      </c>
      <c r="F8566">
        <f>SHL_face*(1+SHL_rate)^C8566</f>
        <v/>
      </c>
      <c r="G8566">
        <f>Pref_face*(1+Pref_rate)^C8566</f>
        <v/>
      </c>
      <c r="H8566">
        <f>MAX(E8566-F8566-G8566,0)</f>
        <v/>
      </c>
      <c r="I8566">
        <f>MIN(E8566,F8566+G8566)+(1-MgmtPct)*H8566</f>
        <v/>
      </c>
      <c r="J8566">
        <f>IF(I8566/SponsorCost&gt;=RatchetTrigger,1,0)</f>
        <v/>
      </c>
      <c r="K8566">
        <f>IF(J8566=1,MgmtPctRatchet,MgmtPct)</f>
        <v/>
      </c>
      <c r="L8566">
        <f>K8566*H8566</f>
        <v/>
      </c>
      <c r="M8566">
        <f>EXP(-rf*C8566)*L8566</f>
        <v/>
      </c>
      <c r="N8566">
        <f>EXP(-rf*C8566)*E8566</f>
        <v/>
      </c>
    </row>
    <row r="8567">
      <c r="A8567" t="n">
        <v>8559</v>
      </c>
      <c r="B8567">
        <f>RAND()</f>
        <v/>
      </c>
      <c r="C8567">
        <f>IF(B8567&lt;P_3,3,IF(B8567&lt;P_3+P_4,4,5))</f>
        <v/>
      </c>
      <c r="D8567">
        <f>NORM.S.INV(RAND())</f>
        <v/>
      </c>
      <c r="E8567">
        <f>V0*EXP((rf-q_leak-0.5*sigma^2)*C8567+sigma*SQRT(C8567)*D8567)</f>
        <v/>
      </c>
      <c r="F8567">
        <f>SHL_face*(1+SHL_rate)^C8567</f>
        <v/>
      </c>
      <c r="G8567">
        <f>Pref_face*(1+Pref_rate)^C8567</f>
        <v/>
      </c>
      <c r="H8567">
        <f>MAX(E8567-F8567-G8567,0)</f>
        <v/>
      </c>
      <c r="I8567">
        <f>MIN(E8567,F8567+G8567)+(1-MgmtPct)*H8567</f>
        <v/>
      </c>
      <c r="J8567">
        <f>IF(I8567/SponsorCost&gt;=RatchetTrigger,1,0)</f>
        <v/>
      </c>
      <c r="K8567">
        <f>IF(J8567=1,MgmtPctRatchet,MgmtPct)</f>
        <v/>
      </c>
      <c r="L8567">
        <f>K8567*H8567</f>
        <v/>
      </c>
      <c r="M8567">
        <f>EXP(-rf*C8567)*L8567</f>
        <v/>
      </c>
      <c r="N8567">
        <f>EXP(-rf*C8567)*E8567</f>
        <v/>
      </c>
    </row>
    <row r="8568">
      <c r="A8568" t="n">
        <v>8560</v>
      </c>
      <c r="B8568">
        <f>RAND()</f>
        <v/>
      </c>
      <c r="C8568">
        <f>IF(B8568&lt;P_3,3,IF(B8568&lt;P_3+P_4,4,5))</f>
        <v/>
      </c>
      <c r="D8568">
        <f>NORM.S.INV(RAND())</f>
        <v/>
      </c>
      <c r="E8568">
        <f>V0*EXP((rf-q_leak-0.5*sigma^2)*C8568+sigma*SQRT(C8568)*D8568)</f>
        <v/>
      </c>
      <c r="F8568">
        <f>SHL_face*(1+SHL_rate)^C8568</f>
        <v/>
      </c>
      <c r="G8568">
        <f>Pref_face*(1+Pref_rate)^C8568</f>
        <v/>
      </c>
      <c r="H8568">
        <f>MAX(E8568-F8568-G8568,0)</f>
        <v/>
      </c>
      <c r="I8568">
        <f>MIN(E8568,F8568+G8568)+(1-MgmtPct)*H8568</f>
        <v/>
      </c>
      <c r="J8568">
        <f>IF(I8568/SponsorCost&gt;=RatchetTrigger,1,0)</f>
        <v/>
      </c>
      <c r="K8568">
        <f>IF(J8568=1,MgmtPctRatchet,MgmtPct)</f>
        <v/>
      </c>
      <c r="L8568">
        <f>K8568*H8568</f>
        <v/>
      </c>
      <c r="M8568">
        <f>EXP(-rf*C8568)*L8568</f>
        <v/>
      </c>
      <c r="N8568">
        <f>EXP(-rf*C8568)*E8568</f>
        <v/>
      </c>
    </row>
    <row r="8569">
      <c r="A8569" t="n">
        <v>8561</v>
      </c>
      <c r="B8569">
        <f>RAND()</f>
        <v/>
      </c>
      <c r="C8569">
        <f>IF(B8569&lt;P_3,3,IF(B8569&lt;P_3+P_4,4,5))</f>
        <v/>
      </c>
      <c r="D8569">
        <f>NORM.S.INV(RAND())</f>
        <v/>
      </c>
      <c r="E8569">
        <f>V0*EXP((rf-q_leak-0.5*sigma^2)*C8569+sigma*SQRT(C8569)*D8569)</f>
        <v/>
      </c>
      <c r="F8569">
        <f>SHL_face*(1+SHL_rate)^C8569</f>
        <v/>
      </c>
      <c r="G8569">
        <f>Pref_face*(1+Pref_rate)^C8569</f>
        <v/>
      </c>
      <c r="H8569">
        <f>MAX(E8569-F8569-G8569,0)</f>
        <v/>
      </c>
      <c r="I8569">
        <f>MIN(E8569,F8569+G8569)+(1-MgmtPct)*H8569</f>
        <v/>
      </c>
      <c r="J8569">
        <f>IF(I8569/SponsorCost&gt;=RatchetTrigger,1,0)</f>
        <v/>
      </c>
      <c r="K8569">
        <f>IF(J8569=1,MgmtPctRatchet,MgmtPct)</f>
        <v/>
      </c>
      <c r="L8569">
        <f>K8569*H8569</f>
        <v/>
      </c>
      <c r="M8569">
        <f>EXP(-rf*C8569)*L8569</f>
        <v/>
      </c>
      <c r="N8569">
        <f>EXP(-rf*C8569)*E8569</f>
        <v/>
      </c>
    </row>
    <row r="8570">
      <c r="A8570" t="n">
        <v>8562</v>
      </c>
      <c r="B8570">
        <f>RAND()</f>
        <v/>
      </c>
      <c r="C8570">
        <f>IF(B8570&lt;P_3,3,IF(B8570&lt;P_3+P_4,4,5))</f>
        <v/>
      </c>
      <c r="D8570">
        <f>NORM.S.INV(RAND())</f>
        <v/>
      </c>
      <c r="E8570">
        <f>V0*EXP((rf-q_leak-0.5*sigma^2)*C8570+sigma*SQRT(C8570)*D8570)</f>
        <v/>
      </c>
      <c r="F8570">
        <f>SHL_face*(1+SHL_rate)^C8570</f>
        <v/>
      </c>
      <c r="G8570">
        <f>Pref_face*(1+Pref_rate)^C8570</f>
        <v/>
      </c>
      <c r="H8570">
        <f>MAX(E8570-F8570-G8570,0)</f>
        <v/>
      </c>
      <c r="I8570">
        <f>MIN(E8570,F8570+G8570)+(1-MgmtPct)*H8570</f>
        <v/>
      </c>
      <c r="J8570">
        <f>IF(I8570/SponsorCost&gt;=RatchetTrigger,1,0)</f>
        <v/>
      </c>
      <c r="K8570">
        <f>IF(J8570=1,MgmtPctRatchet,MgmtPct)</f>
        <v/>
      </c>
      <c r="L8570">
        <f>K8570*H8570</f>
        <v/>
      </c>
      <c r="M8570">
        <f>EXP(-rf*C8570)*L8570</f>
        <v/>
      </c>
      <c r="N8570">
        <f>EXP(-rf*C8570)*E8570</f>
        <v/>
      </c>
    </row>
    <row r="8571">
      <c r="A8571" t="n">
        <v>8563</v>
      </c>
      <c r="B8571">
        <f>RAND()</f>
        <v/>
      </c>
      <c r="C8571">
        <f>IF(B8571&lt;P_3,3,IF(B8571&lt;P_3+P_4,4,5))</f>
        <v/>
      </c>
      <c r="D8571">
        <f>NORM.S.INV(RAND())</f>
        <v/>
      </c>
      <c r="E8571">
        <f>V0*EXP((rf-q_leak-0.5*sigma^2)*C8571+sigma*SQRT(C8571)*D8571)</f>
        <v/>
      </c>
      <c r="F8571">
        <f>SHL_face*(1+SHL_rate)^C8571</f>
        <v/>
      </c>
      <c r="G8571">
        <f>Pref_face*(1+Pref_rate)^C8571</f>
        <v/>
      </c>
      <c r="H8571">
        <f>MAX(E8571-F8571-G8571,0)</f>
        <v/>
      </c>
      <c r="I8571">
        <f>MIN(E8571,F8571+G8571)+(1-MgmtPct)*H8571</f>
        <v/>
      </c>
      <c r="J8571">
        <f>IF(I8571/SponsorCost&gt;=RatchetTrigger,1,0)</f>
        <v/>
      </c>
      <c r="K8571">
        <f>IF(J8571=1,MgmtPctRatchet,MgmtPct)</f>
        <v/>
      </c>
      <c r="L8571">
        <f>K8571*H8571</f>
        <v/>
      </c>
      <c r="M8571">
        <f>EXP(-rf*C8571)*L8571</f>
        <v/>
      </c>
      <c r="N8571">
        <f>EXP(-rf*C8571)*E8571</f>
        <v/>
      </c>
    </row>
    <row r="8572">
      <c r="A8572" t="n">
        <v>8564</v>
      </c>
      <c r="B8572">
        <f>RAND()</f>
        <v/>
      </c>
      <c r="C8572">
        <f>IF(B8572&lt;P_3,3,IF(B8572&lt;P_3+P_4,4,5))</f>
        <v/>
      </c>
      <c r="D8572">
        <f>NORM.S.INV(RAND())</f>
        <v/>
      </c>
      <c r="E8572">
        <f>V0*EXP((rf-q_leak-0.5*sigma^2)*C8572+sigma*SQRT(C8572)*D8572)</f>
        <v/>
      </c>
      <c r="F8572">
        <f>SHL_face*(1+SHL_rate)^C8572</f>
        <v/>
      </c>
      <c r="G8572">
        <f>Pref_face*(1+Pref_rate)^C8572</f>
        <v/>
      </c>
      <c r="H8572">
        <f>MAX(E8572-F8572-G8572,0)</f>
        <v/>
      </c>
      <c r="I8572">
        <f>MIN(E8572,F8572+G8572)+(1-MgmtPct)*H8572</f>
        <v/>
      </c>
      <c r="J8572">
        <f>IF(I8572/SponsorCost&gt;=RatchetTrigger,1,0)</f>
        <v/>
      </c>
      <c r="K8572">
        <f>IF(J8572=1,MgmtPctRatchet,MgmtPct)</f>
        <v/>
      </c>
      <c r="L8572">
        <f>K8572*H8572</f>
        <v/>
      </c>
      <c r="M8572">
        <f>EXP(-rf*C8572)*L8572</f>
        <v/>
      </c>
      <c r="N8572">
        <f>EXP(-rf*C8572)*E8572</f>
        <v/>
      </c>
    </row>
    <row r="8573">
      <c r="A8573" t="n">
        <v>8565</v>
      </c>
      <c r="B8573">
        <f>RAND()</f>
        <v/>
      </c>
      <c r="C8573">
        <f>IF(B8573&lt;P_3,3,IF(B8573&lt;P_3+P_4,4,5))</f>
        <v/>
      </c>
      <c r="D8573">
        <f>NORM.S.INV(RAND())</f>
        <v/>
      </c>
      <c r="E8573">
        <f>V0*EXP((rf-q_leak-0.5*sigma^2)*C8573+sigma*SQRT(C8573)*D8573)</f>
        <v/>
      </c>
      <c r="F8573">
        <f>SHL_face*(1+SHL_rate)^C8573</f>
        <v/>
      </c>
      <c r="G8573">
        <f>Pref_face*(1+Pref_rate)^C8573</f>
        <v/>
      </c>
      <c r="H8573">
        <f>MAX(E8573-F8573-G8573,0)</f>
        <v/>
      </c>
      <c r="I8573">
        <f>MIN(E8573,F8573+G8573)+(1-MgmtPct)*H8573</f>
        <v/>
      </c>
      <c r="J8573">
        <f>IF(I8573/SponsorCost&gt;=RatchetTrigger,1,0)</f>
        <v/>
      </c>
      <c r="K8573">
        <f>IF(J8573=1,MgmtPctRatchet,MgmtPct)</f>
        <v/>
      </c>
      <c r="L8573">
        <f>K8573*H8573</f>
        <v/>
      </c>
      <c r="M8573">
        <f>EXP(-rf*C8573)*L8573</f>
        <v/>
      </c>
      <c r="N8573">
        <f>EXP(-rf*C8573)*E8573</f>
        <v/>
      </c>
    </row>
    <row r="8574">
      <c r="A8574" t="n">
        <v>8566</v>
      </c>
      <c r="B8574">
        <f>RAND()</f>
        <v/>
      </c>
      <c r="C8574">
        <f>IF(B8574&lt;P_3,3,IF(B8574&lt;P_3+P_4,4,5))</f>
        <v/>
      </c>
      <c r="D8574">
        <f>NORM.S.INV(RAND())</f>
        <v/>
      </c>
      <c r="E8574">
        <f>V0*EXP((rf-q_leak-0.5*sigma^2)*C8574+sigma*SQRT(C8574)*D8574)</f>
        <v/>
      </c>
      <c r="F8574">
        <f>SHL_face*(1+SHL_rate)^C8574</f>
        <v/>
      </c>
      <c r="G8574">
        <f>Pref_face*(1+Pref_rate)^C8574</f>
        <v/>
      </c>
      <c r="H8574">
        <f>MAX(E8574-F8574-G8574,0)</f>
        <v/>
      </c>
      <c r="I8574">
        <f>MIN(E8574,F8574+G8574)+(1-MgmtPct)*H8574</f>
        <v/>
      </c>
      <c r="J8574">
        <f>IF(I8574/SponsorCost&gt;=RatchetTrigger,1,0)</f>
        <v/>
      </c>
      <c r="K8574">
        <f>IF(J8574=1,MgmtPctRatchet,MgmtPct)</f>
        <v/>
      </c>
      <c r="L8574">
        <f>K8574*H8574</f>
        <v/>
      </c>
      <c r="M8574">
        <f>EXP(-rf*C8574)*L8574</f>
        <v/>
      </c>
      <c r="N8574">
        <f>EXP(-rf*C8574)*E8574</f>
        <v/>
      </c>
    </row>
    <row r="8575">
      <c r="A8575" t="n">
        <v>8567</v>
      </c>
      <c r="B8575">
        <f>RAND()</f>
        <v/>
      </c>
      <c r="C8575">
        <f>IF(B8575&lt;P_3,3,IF(B8575&lt;P_3+P_4,4,5))</f>
        <v/>
      </c>
      <c r="D8575">
        <f>NORM.S.INV(RAND())</f>
        <v/>
      </c>
      <c r="E8575">
        <f>V0*EXP((rf-q_leak-0.5*sigma^2)*C8575+sigma*SQRT(C8575)*D8575)</f>
        <v/>
      </c>
      <c r="F8575">
        <f>SHL_face*(1+SHL_rate)^C8575</f>
        <v/>
      </c>
      <c r="G8575">
        <f>Pref_face*(1+Pref_rate)^C8575</f>
        <v/>
      </c>
      <c r="H8575">
        <f>MAX(E8575-F8575-G8575,0)</f>
        <v/>
      </c>
      <c r="I8575">
        <f>MIN(E8575,F8575+G8575)+(1-MgmtPct)*H8575</f>
        <v/>
      </c>
      <c r="J8575">
        <f>IF(I8575/SponsorCost&gt;=RatchetTrigger,1,0)</f>
        <v/>
      </c>
      <c r="K8575">
        <f>IF(J8575=1,MgmtPctRatchet,MgmtPct)</f>
        <v/>
      </c>
      <c r="L8575">
        <f>K8575*H8575</f>
        <v/>
      </c>
      <c r="M8575">
        <f>EXP(-rf*C8575)*L8575</f>
        <v/>
      </c>
      <c r="N8575">
        <f>EXP(-rf*C8575)*E8575</f>
        <v/>
      </c>
    </row>
    <row r="8576">
      <c r="A8576" t="n">
        <v>8568</v>
      </c>
      <c r="B8576">
        <f>RAND()</f>
        <v/>
      </c>
      <c r="C8576">
        <f>IF(B8576&lt;P_3,3,IF(B8576&lt;P_3+P_4,4,5))</f>
        <v/>
      </c>
      <c r="D8576">
        <f>NORM.S.INV(RAND())</f>
        <v/>
      </c>
      <c r="E8576">
        <f>V0*EXP((rf-q_leak-0.5*sigma^2)*C8576+sigma*SQRT(C8576)*D8576)</f>
        <v/>
      </c>
      <c r="F8576">
        <f>SHL_face*(1+SHL_rate)^C8576</f>
        <v/>
      </c>
      <c r="G8576">
        <f>Pref_face*(1+Pref_rate)^C8576</f>
        <v/>
      </c>
      <c r="H8576">
        <f>MAX(E8576-F8576-G8576,0)</f>
        <v/>
      </c>
      <c r="I8576">
        <f>MIN(E8576,F8576+G8576)+(1-MgmtPct)*H8576</f>
        <v/>
      </c>
      <c r="J8576">
        <f>IF(I8576/SponsorCost&gt;=RatchetTrigger,1,0)</f>
        <v/>
      </c>
      <c r="K8576">
        <f>IF(J8576=1,MgmtPctRatchet,MgmtPct)</f>
        <v/>
      </c>
      <c r="L8576">
        <f>K8576*H8576</f>
        <v/>
      </c>
      <c r="M8576">
        <f>EXP(-rf*C8576)*L8576</f>
        <v/>
      </c>
      <c r="N8576">
        <f>EXP(-rf*C8576)*E8576</f>
        <v/>
      </c>
    </row>
    <row r="8577">
      <c r="A8577" t="n">
        <v>8569</v>
      </c>
      <c r="B8577">
        <f>RAND()</f>
        <v/>
      </c>
      <c r="C8577">
        <f>IF(B8577&lt;P_3,3,IF(B8577&lt;P_3+P_4,4,5))</f>
        <v/>
      </c>
      <c r="D8577">
        <f>NORM.S.INV(RAND())</f>
        <v/>
      </c>
      <c r="E8577">
        <f>V0*EXP((rf-q_leak-0.5*sigma^2)*C8577+sigma*SQRT(C8577)*D8577)</f>
        <v/>
      </c>
      <c r="F8577">
        <f>SHL_face*(1+SHL_rate)^C8577</f>
        <v/>
      </c>
      <c r="G8577">
        <f>Pref_face*(1+Pref_rate)^C8577</f>
        <v/>
      </c>
      <c r="H8577">
        <f>MAX(E8577-F8577-G8577,0)</f>
        <v/>
      </c>
      <c r="I8577">
        <f>MIN(E8577,F8577+G8577)+(1-MgmtPct)*H8577</f>
        <v/>
      </c>
      <c r="J8577">
        <f>IF(I8577/SponsorCost&gt;=RatchetTrigger,1,0)</f>
        <v/>
      </c>
      <c r="K8577">
        <f>IF(J8577=1,MgmtPctRatchet,MgmtPct)</f>
        <v/>
      </c>
      <c r="L8577">
        <f>K8577*H8577</f>
        <v/>
      </c>
      <c r="M8577">
        <f>EXP(-rf*C8577)*L8577</f>
        <v/>
      </c>
      <c r="N8577">
        <f>EXP(-rf*C8577)*E8577</f>
        <v/>
      </c>
    </row>
    <row r="8578">
      <c r="A8578" t="n">
        <v>8570</v>
      </c>
      <c r="B8578">
        <f>RAND()</f>
        <v/>
      </c>
      <c r="C8578">
        <f>IF(B8578&lt;P_3,3,IF(B8578&lt;P_3+P_4,4,5))</f>
        <v/>
      </c>
      <c r="D8578">
        <f>NORM.S.INV(RAND())</f>
        <v/>
      </c>
      <c r="E8578">
        <f>V0*EXP((rf-q_leak-0.5*sigma^2)*C8578+sigma*SQRT(C8578)*D8578)</f>
        <v/>
      </c>
      <c r="F8578">
        <f>SHL_face*(1+SHL_rate)^C8578</f>
        <v/>
      </c>
      <c r="G8578">
        <f>Pref_face*(1+Pref_rate)^C8578</f>
        <v/>
      </c>
      <c r="H8578">
        <f>MAX(E8578-F8578-G8578,0)</f>
        <v/>
      </c>
      <c r="I8578">
        <f>MIN(E8578,F8578+G8578)+(1-MgmtPct)*H8578</f>
        <v/>
      </c>
      <c r="J8578">
        <f>IF(I8578/SponsorCost&gt;=RatchetTrigger,1,0)</f>
        <v/>
      </c>
      <c r="K8578">
        <f>IF(J8578=1,MgmtPctRatchet,MgmtPct)</f>
        <v/>
      </c>
      <c r="L8578">
        <f>K8578*H8578</f>
        <v/>
      </c>
      <c r="M8578">
        <f>EXP(-rf*C8578)*L8578</f>
        <v/>
      </c>
      <c r="N8578">
        <f>EXP(-rf*C8578)*E8578</f>
        <v/>
      </c>
    </row>
    <row r="8579">
      <c r="A8579" t="n">
        <v>8571</v>
      </c>
      <c r="B8579">
        <f>RAND()</f>
        <v/>
      </c>
      <c r="C8579">
        <f>IF(B8579&lt;P_3,3,IF(B8579&lt;P_3+P_4,4,5))</f>
        <v/>
      </c>
      <c r="D8579">
        <f>NORM.S.INV(RAND())</f>
        <v/>
      </c>
      <c r="E8579">
        <f>V0*EXP((rf-q_leak-0.5*sigma^2)*C8579+sigma*SQRT(C8579)*D8579)</f>
        <v/>
      </c>
      <c r="F8579">
        <f>SHL_face*(1+SHL_rate)^C8579</f>
        <v/>
      </c>
      <c r="G8579">
        <f>Pref_face*(1+Pref_rate)^C8579</f>
        <v/>
      </c>
      <c r="H8579">
        <f>MAX(E8579-F8579-G8579,0)</f>
        <v/>
      </c>
      <c r="I8579">
        <f>MIN(E8579,F8579+G8579)+(1-MgmtPct)*H8579</f>
        <v/>
      </c>
      <c r="J8579">
        <f>IF(I8579/SponsorCost&gt;=RatchetTrigger,1,0)</f>
        <v/>
      </c>
      <c r="K8579">
        <f>IF(J8579=1,MgmtPctRatchet,MgmtPct)</f>
        <v/>
      </c>
      <c r="L8579">
        <f>K8579*H8579</f>
        <v/>
      </c>
      <c r="M8579">
        <f>EXP(-rf*C8579)*L8579</f>
        <v/>
      </c>
      <c r="N8579">
        <f>EXP(-rf*C8579)*E8579</f>
        <v/>
      </c>
    </row>
    <row r="8580">
      <c r="A8580" t="n">
        <v>8572</v>
      </c>
      <c r="B8580">
        <f>RAND()</f>
        <v/>
      </c>
      <c r="C8580">
        <f>IF(B8580&lt;P_3,3,IF(B8580&lt;P_3+P_4,4,5))</f>
        <v/>
      </c>
      <c r="D8580">
        <f>NORM.S.INV(RAND())</f>
        <v/>
      </c>
      <c r="E8580">
        <f>V0*EXP((rf-q_leak-0.5*sigma^2)*C8580+sigma*SQRT(C8580)*D8580)</f>
        <v/>
      </c>
      <c r="F8580">
        <f>SHL_face*(1+SHL_rate)^C8580</f>
        <v/>
      </c>
      <c r="G8580">
        <f>Pref_face*(1+Pref_rate)^C8580</f>
        <v/>
      </c>
      <c r="H8580">
        <f>MAX(E8580-F8580-G8580,0)</f>
        <v/>
      </c>
      <c r="I8580">
        <f>MIN(E8580,F8580+G8580)+(1-MgmtPct)*H8580</f>
        <v/>
      </c>
      <c r="J8580">
        <f>IF(I8580/SponsorCost&gt;=RatchetTrigger,1,0)</f>
        <v/>
      </c>
      <c r="K8580">
        <f>IF(J8580=1,MgmtPctRatchet,MgmtPct)</f>
        <v/>
      </c>
      <c r="L8580">
        <f>K8580*H8580</f>
        <v/>
      </c>
      <c r="M8580">
        <f>EXP(-rf*C8580)*L8580</f>
        <v/>
      </c>
      <c r="N8580">
        <f>EXP(-rf*C8580)*E8580</f>
        <v/>
      </c>
    </row>
    <row r="8581">
      <c r="A8581" t="n">
        <v>8573</v>
      </c>
      <c r="B8581">
        <f>RAND()</f>
        <v/>
      </c>
      <c r="C8581">
        <f>IF(B8581&lt;P_3,3,IF(B8581&lt;P_3+P_4,4,5))</f>
        <v/>
      </c>
      <c r="D8581">
        <f>NORM.S.INV(RAND())</f>
        <v/>
      </c>
      <c r="E8581">
        <f>V0*EXP((rf-q_leak-0.5*sigma^2)*C8581+sigma*SQRT(C8581)*D8581)</f>
        <v/>
      </c>
      <c r="F8581">
        <f>SHL_face*(1+SHL_rate)^C8581</f>
        <v/>
      </c>
      <c r="G8581">
        <f>Pref_face*(1+Pref_rate)^C8581</f>
        <v/>
      </c>
      <c r="H8581">
        <f>MAX(E8581-F8581-G8581,0)</f>
        <v/>
      </c>
      <c r="I8581">
        <f>MIN(E8581,F8581+G8581)+(1-MgmtPct)*H8581</f>
        <v/>
      </c>
      <c r="J8581">
        <f>IF(I8581/SponsorCost&gt;=RatchetTrigger,1,0)</f>
        <v/>
      </c>
      <c r="K8581">
        <f>IF(J8581=1,MgmtPctRatchet,MgmtPct)</f>
        <v/>
      </c>
      <c r="L8581">
        <f>K8581*H8581</f>
        <v/>
      </c>
      <c r="M8581">
        <f>EXP(-rf*C8581)*L8581</f>
        <v/>
      </c>
      <c r="N8581">
        <f>EXP(-rf*C8581)*E8581</f>
        <v/>
      </c>
    </row>
    <row r="8582">
      <c r="A8582" t="n">
        <v>8574</v>
      </c>
      <c r="B8582">
        <f>RAND()</f>
        <v/>
      </c>
      <c r="C8582">
        <f>IF(B8582&lt;P_3,3,IF(B8582&lt;P_3+P_4,4,5))</f>
        <v/>
      </c>
      <c r="D8582">
        <f>NORM.S.INV(RAND())</f>
        <v/>
      </c>
      <c r="E8582">
        <f>V0*EXP((rf-q_leak-0.5*sigma^2)*C8582+sigma*SQRT(C8582)*D8582)</f>
        <v/>
      </c>
      <c r="F8582">
        <f>SHL_face*(1+SHL_rate)^C8582</f>
        <v/>
      </c>
      <c r="G8582">
        <f>Pref_face*(1+Pref_rate)^C8582</f>
        <v/>
      </c>
      <c r="H8582">
        <f>MAX(E8582-F8582-G8582,0)</f>
        <v/>
      </c>
      <c r="I8582">
        <f>MIN(E8582,F8582+G8582)+(1-MgmtPct)*H8582</f>
        <v/>
      </c>
      <c r="J8582">
        <f>IF(I8582/SponsorCost&gt;=RatchetTrigger,1,0)</f>
        <v/>
      </c>
      <c r="K8582">
        <f>IF(J8582=1,MgmtPctRatchet,MgmtPct)</f>
        <v/>
      </c>
      <c r="L8582">
        <f>K8582*H8582</f>
        <v/>
      </c>
      <c r="M8582">
        <f>EXP(-rf*C8582)*L8582</f>
        <v/>
      </c>
      <c r="N8582">
        <f>EXP(-rf*C8582)*E8582</f>
        <v/>
      </c>
    </row>
    <row r="8583">
      <c r="A8583" t="n">
        <v>8575</v>
      </c>
      <c r="B8583">
        <f>RAND()</f>
        <v/>
      </c>
      <c r="C8583">
        <f>IF(B8583&lt;P_3,3,IF(B8583&lt;P_3+P_4,4,5))</f>
        <v/>
      </c>
      <c r="D8583">
        <f>NORM.S.INV(RAND())</f>
        <v/>
      </c>
      <c r="E8583">
        <f>V0*EXP((rf-q_leak-0.5*sigma^2)*C8583+sigma*SQRT(C8583)*D8583)</f>
        <v/>
      </c>
      <c r="F8583">
        <f>SHL_face*(1+SHL_rate)^C8583</f>
        <v/>
      </c>
      <c r="G8583">
        <f>Pref_face*(1+Pref_rate)^C8583</f>
        <v/>
      </c>
      <c r="H8583">
        <f>MAX(E8583-F8583-G8583,0)</f>
        <v/>
      </c>
      <c r="I8583">
        <f>MIN(E8583,F8583+G8583)+(1-MgmtPct)*H8583</f>
        <v/>
      </c>
      <c r="J8583">
        <f>IF(I8583/SponsorCost&gt;=RatchetTrigger,1,0)</f>
        <v/>
      </c>
      <c r="K8583">
        <f>IF(J8583=1,MgmtPctRatchet,MgmtPct)</f>
        <v/>
      </c>
      <c r="L8583">
        <f>K8583*H8583</f>
        <v/>
      </c>
      <c r="M8583">
        <f>EXP(-rf*C8583)*L8583</f>
        <v/>
      </c>
      <c r="N8583">
        <f>EXP(-rf*C8583)*E8583</f>
        <v/>
      </c>
    </row>
    <row r="8584">
      <c r="A8584" t="n">
        <v>8576</v>
      </c>
      <c r="B8584">
        <f>RAND()</f>
        <v/>
      </c>
      <c r="C8584">
        <f>IF(B8584&lt;P_3,3,IF(B8584&lt;P_3+P_4,4,5))</f>
        <v/>
      </c>
      <c r="D8584">
        <f>NORM.S.INV(RAND())</f>
        <v/>
      </c>
      <c r="E8584">
        <f>V0*EXP((rf-q_leak-0.5*sigma^2)*C8584+sigma*SQRT(C8584)*D8584)</f>
        <v/>
      </c>
      <c r="F8584">
        <f>SHL_face*(1+SHL_rate)^C8584</f>
        <v/>
      </c>
      <c r="G8584">
        <f>Pref_face*(1+Pref_rate)^C8584</f>
        <v/>
      </c>
      <c r="H8584">
        <f>MAX(E8584-F8584-G8584,0)</f>
        <v/>
      </c>
      <c r="I8584">
        <f>MIN(E8584,F8584+G8584)+(1-MgmtPct)*H8584</f>
        <v/>
      </c>
      <c r="J8584">
        <f>IF(I8584/SponsorCost&gt;=RatchetTrigger,1,0)</f>
        <v/>
      </c>
      <c r="K8584">
        <f>IF(J8584=1,MgmtPctRatchet,MgmtPct)</f>
        <v/>
      </c>
      <c r="L8584">
        <f>K8584*H8584</f>
        <v/>
      </c>
      <c r="M8584">
        <f>EXP(-rf*C8584)*L8584</f>
        <v/>
      </c>
      <c r="N8584">
        <f>EXP(-rf*C8584)*E8584</f>
        <v/>
      </c>
    </row>
    <row r="8585">
      <c r="A8585" t="n">
        <v>8577</v>
      </c>
      <c r="B8585">
        <f>RAND()</f>
        <v/>
      </c>
      <c r="C8585">
        <f>IF(B8585&lt;P_3,3,IF(B8585&lt;P_3+P_4,4,5))</f>
        <v/>
      </c>
      <c r="D8585">
        <f>NORM.S.INV(RAND())</f>
        <v/>
      </c>
      <c r="E8585">
        <f>V0*EXP((rf-q_leak-0.5*sigma^2)*C8585+sigma*SQRT(C8585)*D8585)</f>
        <v/>
      </c>
      <c r="F8585">
        <f>SHL_face*(1+SHL_rate)^C8585</f>
        <v/>
      </c>
      <c r="G8585">
        <f>Pref_face*(1+Pref_rate)^C8585</f>
        <v/>
      </c>
      <c r="H8585">
        <f>MAX(E8585-F8585-G8585,0)</f>
        <v/>
      </c>
      <c r="I8585">
        <f>MIN(E8585,F8585+G8585)+(1-MgmtPct)*H8585</f>
        <v/>
      </c>
      <c r="J8585">
        <f>IF(I8585/SponsorCost&gt;=RatchetTrigger,1,0)</f>
        <v/>
      </c>
      <c r="K8585">
        <f>IF(J8585=1,MgmtPctRatchet,MgmtPct)</f>
        <v/>
      </c>
      <c r="L8585">
        <f>K8585*H8585</f>
        <v/>
      </c>
      <c r="M8585">
        <f>EXP(-rf*C8585)*L8585</f>
        <v/>
      </c>
      <c r="N8585">
        <f>EXP(-rf*C8585)*E8585</f>
        <v/>
      </c>
    </row>
    <row r="8586">
      <c r="A8586" t="n">
        <v>8578</v>
      </c>
      <c r="B8586">
        <f>RAND()</f>
        <v/>
      </c>
      <c r="C8586">
        <f>IF(B8586&lt;P_3,3,IF(B8586&lt;P_3+P_4,4,5))</f>
        <v/>
      </c>
      <c r="D8586">
        <f>NORM.S.INV(RAND())</f>
        <v/>
      </c>
      <c r="E8586">
        <f>V0*EXP((rf-q_leak-0.5*sigma^2)*C8586+sigma*SQRT(C8586)*D8586)</f>
        <v/>
      </c>
      <c r="F8586">
        <f>SHL_face*(1+SHL_rate)^C8586</f>
        <v/>
      </c>
      <c r="G8586">
        <f>Pref_face*(1+Pref_rate)^C8586</f>
        <v/>
      </c>
      <c r="H8586">
        <f>MAX(E8586-F8586-G8586,0)</f>
        <v/>
      </c>
      <c r="I8586">
        <f>MIN(E8586,F8586+G8586)+(1-MgmtPct)*H8586</f>
        <v/>
      </c>
      <c r="J8586">
        <f>IF(I8586/SponsorCost&gt;=RatchetTrigger,1,0)</f>
        <v/>
      </c>
      <c r="K8586">
        <f>IF(J8586=1,MgmtPctRatchet,MgmtPct)</f>
        <v/>
      </c>
      <c r="L8586">
        <f>K8586*H8586</f>
        <v/>
      </c>
      <c r="M8586">
        <f>EXP(-rf*C8586)*L8586</f>
        <v/>
      </c>
      <c r="N8586">
        <f>EXP(-rf*C8586)*E8586</f>
        <v/>
      </c>
    </row>
    <row r="8587">
      <c r="A8587" t="n">
        <v>8579</v>
      </c>
      <c r="B8587">
        <f>RAND()</f>
        <v/>
      </c>
      <c r="C8587">
        <f>IF(B8587&lt;P_3,3,IF(B8587&lt;P_3+P_4,4,5))</f>
        <v/>
      </c>
      <c r="D8587">
        <f>NORM.S.INV(RAND())</f>
        <v/>
      </c>
      <c r="E8587">
        <f>V0*EXP((rf-q_leak-0.5*sigma^2)*C8587+sigma*SQRT(C8587)*D8587)</f>
        <v/>
      </c>
      <c r="F8587">
        <f>SHL_face*(1+SHL_rate)^C8587</f>
        <v/>
      </c>
      <c r="G8587">
        <f>Pref_face*(1+Pref_rate)^C8587</f>
        <v/>
      </c>
      <c r="H8587">
        <f>MAX(E8587-F8587-G8587,0)</f>
        <v/>
      </c>
      <c r="I8587">
        <f>MIN(E8587,F8587+G8587)+(1-MgmtPct)*H8587</f>
        <v/>
      </c>
      <c r="J8587">
        <f>IF(I8587/SponsorCost&gt;=RatchetTrigger,1,0)</f>
        <v/>
      </c>
      <c r="K8587">
        <f>IF(J8587=1,MgmtPctRatchet,MgmtPct)</f>
        <v/>
      </c>
      <c r="L8587">
        <f>K8587*H8587</f>
        <v/>
      </c>
      <c r="M8587">
        <f>EXP(-rf*C8587)*L8587</f>
        <v/>
      </c>
      <c r="N8587">
        <f>EXP(-rf*C8587)*E8587</f>
        <v/>
      </c>
    </row>
    <row r="8588">
      <c r="A8588" t="n">
        <v>8580</v>
      </c>
      <c r="B8588">
        <f>RAND()</f>
        <v/>
      </c>
      <c r="C8588">
        <f>IF(B8588&lt;P_3,3,IF(B8588&lt;P_3+P_4,4,5))</f>
        <v/>
      </c>
      <c r="D8588">
        <f>NORM.S.INV(RAND())</f>
        <v/>
      </c>
      <c r="E8588">
        <f>V0*EXP((rf-q_leak-0.5*sigma^2)*C8588+sigma*SQRT(C8588)*D8588)</f>
        <v/>
      </c>
      <c r="F8588">
        <f>SHL_face*(1+SHL_rate)^C8588</f>
        <v/>
      </c>
      <c r="G8588">
        <f>Pref_face*(1+Pref_rate)^C8588</f>
        <v/>
      </c>
      <c r="H8588">
        <f>MAX(E8588-F8588-G8588,0)</f>
        <v/>
      </c>
      <c r="I8588">
        <f>MIN(E8588,F8588+G8588)+(1-MgmtPct)*H8588</f>
        <v/>
      </c>
      <c r="J8588">
        <f>IF(I8588/SponsorCost&gt;=RatchetTrigger,1,0)</f>
        <v/>
      </c>
      <c r="K8588">
        <f>IF(J8588=1,MgmtPctRatchet,MgmtPct)</f>
        <v/>
      </c>
      <c r="L8588">
        <f>K8588*H8588</f>
        <v/>
      </c>
      <c r="M8588">
        <f>EXP(-rf*C8588)*L8588</f>
        <v/>
      </c>
      <c r="N8588">
        <f>EXP(-rf*C8588)*E8588</f>
        <v/>
      </c>
    </row>
    <row r="8589">
      <c r="A8589" t="n">
        <v>8581</v>
      </c>
      <c r="B8589">
        <f>RAND()</f>
        <v/>
      </c>
      <c r="C8589">
        <f>IF(B8589&lt;P_3,3,IF(B8589&lt;P_3+P_4,4,5))</f>
        <v/>
      </c>
      <c r="D8589">
        <f>NORM.S.INV(RAND())</f>
        <v/>
      </c>
      <c r="E8589">
        <f>V0*EXP((rf-q_leak-0.5*sigma^2)*C8589+sigma*SQRT(C8589)*D8589)</f>
        <v/>
      </c>
      <c r="F8589">
        <f>SHL_face*(1+SHL_rate)^C8589</f>
        <v/>
      </c>
      <c r="G8589">
        <f>Pref_face*(1+Pref_rate)^C8589</f>
        <v/>
      </c>
      <c r="H8589">
        <f>MAX(E8589-F8589-G8589,0)</f>
        <v/>
      </c>
      <c r="I8589">
        <f>MIN(E8589,F8589+G8589)+(1-MgmtPct)*H8589</f>
        <v/>
      </c>
      <c r="J8589">
        <f>IF(I8589/SponsorCost&gt;=RatchetTrigger,1,0)</f>
        <v/>
      </c>
      <c r="K8589">
        <f>IF(J8589=1,MgmtPctRatchet,MgmtPct)</f>
        <v/>
      </c>
      <c r="L8589">
        <f>K8589*H8589</f>
        <v/>
      </c>
      <c r="M8589">
        <f>EXP(-rf*C8589)*L8589</f>
        <v/>
      </c>
      <c r="N8589">
        <f>EXP(-rf*C8589)*E8589</f>
        <v/>
      </c>
    </row>
    <row r="8590">
      <c r="A8590" t="n">
        <v>8582</v>
      </c>
      <c r="B8590">
        <f>RAND()</f>
        <v/>
      </c>
      <c r="C8590">
        <f>IF(B8590&lt;P_3,3,IF(B8590&lt;P_3+P_4,4,5))</f>
        <v/>
      </c>
      <c r="D8590">
        <f>NORM.S.INV(RAND())</f>
        <v/>
      </c>
      <c r="E8590">
        <f>V0*EXP((rf-q_leak-0.5*sigma^2)*C8590+sigma*SQRT(C8590)*D8590)</f>
        <v/>
      </c>
      <c r="F8590">
        <f>SHL_face*(1+SHL_rate)^C8590</f>
        <v/>
      </c>
      <c r="G8590">
        <f>Pref_face*(1+Pref_rate)^C8590</f>
        <v/>
      </c>
      <c r="H8590">
        <f>MAX(E8590-F8590-G8590,0)</f>
        <v/>
      </c>
      <c r="I8590">
        <f>MIN(E8590,F8590+G8590)+(1-MgmtPct)*H8590</f>
        <v/>
      </c>
      <c r="J8590">
        <f>IF(I8590/SponsorCost&gt;=RatchetTrigger,1,0)</f>
        <v/>
      </c>
      <c r="K8590">
        <f>IF(J8590=1,MgmtPctRatchet,MgmtPct)</f>
        <v/>
      </c>
      <c r="L8590">
        <f>K8590*H8590</f>
        <v/>
      </c>
      <c r="M8590">
        <f>EXP(-rf*C8590)*L8590</f>
        <v/>
      </c>
      <c r="N8590">
        <f>EXP(-rf*C8590)*E8590</f>
        <v/>
      </c>
    </row>
    <row r="8591">
      <c r="A8591" t="n">
        <v>8583</v>
      </c>
      <c r="B8591">
        <f>RAND()</f>
        <v/>
      </c>
      <c r="C8591">
        <f>IF(B8591&lt;P_3,3,IF(B8591&lt;P_3+P_4,4,5))</f>
        <v/>
      </c>
      <c r="D8591">
        <f>NORM.S.INV(RAND())</f>
        <v/>
      </c>
      <c r="E8591">
        <f>V0*EXP((rf-q_leak-0.5*sigma^2)*C8591+sigma*SQRT(C8591)*D8591)</f>
        <v/>
      </c>
      <c r="F8591">
        <f>SHL_face*(1+SHL_rate)^C8591</f>
        <v/>
      </c>
      <c r="G8591">
        <f>Pref_face*(1+Pref_rate)^C8591</f>
        <v/>
      </c>
      <c r="H8591">
        <f>MAX(E8591-F8591-G8591,0)</f>
        <v/>
      </c>
      <c r="I8591">
        <f>MIN(E8591,F8591+G8591)+(1-MgmtPct)*H8591</f>
        <v/>
      </c>
      <c r="J8591">
        <f>IF(I8591/SponsorCost&gt;=RatchetTrigger,1,0)</f>
        <v/>
      </c>
      <c r="K8591">
        <f>IF(J8591=1,MgmtPctRatchet,MgmtPct)</f>
        <v/>
      </c>
      <c r="L8591">
        <f>K8591*H8591</f>
        <v/>
      </c>
      <c r="M8591">
        <f>EXP(-rf*C8591)*L8591</f>
        <v/>
      </c>
      <c r="N8591">
        <f>EXP(-rf*C8591)*E8591</f>
        <v/>
      </c>
    </row>
    <row r="8592">
      <c r="A8592" t="n">
        <v>8584</v>
      </c>
      <c r="B8592">
        <f>RAND()</f>
        <v/>
      </c>
      <c r="C8592">
        <f>IF(B8592&lt;P_3,3,IF(B8592&lt;P_3+P_4,4,5))</f>
        <v/>
      </c>
      <c r="D8592">
        <f>NORM.S.INV(RAND())</f>
        <v/>
      </c>
      <c r="E8592">
        <f>V0*EXP((rf-q_leak-0.5*sigma^2)*C8592+sigma*SQRT(C8592)*D8592)</f>
        <v/>
      </c>
      <c r="F8592">
        <f>SHL_face*(1+SHL_rate)^C8592</f>
        <v/>
      </c>
      <c r="G8592">
        <f>Pref_face*(1+Pref_rate)^C8592</f>
        <v/>
      </c>
      <c r="H8592">
        <f>MAX(E8592-F8592-G8592,0)</f>
        <v/>
      </c>
      <c r="I8592">
        <f>MIN(E8592,F8592+G8592)+(1-MgmtPct)*H8592</f>
        <v/>
      </c>
      <c r="J8592">
        <f>IF(I8592/SponsorCost&gt;=RatchetTrigger,1,0)</f>
        <v/>
      </c>
      <c r="K8592">
        <f>IF(J8592=1,MgmtPctRatchet,MgmtPct)</f>
        <v/>
      </c>
      <c r="L8592">
        <f>K8592*H8592</f>
        <v/>
      </c>
      <c r="M8592">
        <f>EXP(-rf*C8592)*L8592</f>
        <v/>
      </c>
      <c r="N8592">
        <f>EXP(-rf*C8592)*E8592</f>
        <v/>
      </c>
    </row>
    <row r="8593">
      <c r="A8593" t="n">
        <v>8585</v>
      </c>
      <c r="B8593">
        <f>RAND()</f>
        <v/>
      </c>
      <c r="C8593">
        <f>IF(B8593&lt;P_3,3,IF(B8593&lt;P_3+P_4,4,5))</f>
        <v/>
      </c>
      <c r="D8593">
        <f>NORM.S.INV(RAND())</f>
        <v/>
      </c>
      <c r="E8593">
        <f>V0*EXP((rf-q_leak-0.5*sigma^2)*C8593+sigma*SQRT(C8593)*D8593)</f>
        <v/>
      </c>
      <c r="F8593">
        <f>SHL_face*(1+SHL_rate)^C8593</f>
        <v/>
      </c>
      <c r="G8593">
        <f>Pref_face*(1+Pref_rate)^C8593</f>
        <v/>
      </c>
      <c r="H8593">
        <f>MAX(E8593-F8593-G8593,0)</f>
        <v/>
      </c>
      <c r="I8593">
        <f>MIN(E8593,F8593+G8593)+(1-MgmtPct)*H8593</f>
        <v/>
      </c>
      <c r="J8593">
        <f>IF(I8593/SponsorCost&gt;=RatchetTrigger,1,0)</f>
        <v/>
      </c>
      <c r="K8593">
        <f>IF(J8593=1,MgmtPctRatchet,MgmtPct)</f>
        <v/>
      </c>
      <c r="L8593">
        <f>K8593*H8593</f>
        <v/>
      </c>
      <c r="M8593">
        <f>EXP(-rf*C8593)*L8593</f>
        <v/>
      </c>
      <c r="N8593">
        <f>EXP(-rf*C8593)*E8593</f>
        <v/>
      </c>
    </row>
    <row r="8594">
      <c r="A8594" t="n">
        <v>8586</v>
      </c>
      <c r="B8594">
        <f>RAND()</f>
        <v/>
      </c>
      <c r="C8594">
        <f>IF(B8594&lt;P_3,3,IF(B8594&lt;P_3+P_4,4,5))</f>
        <v/>
      </c>
      <c r="D8594">
        <f>NORM.S.INV(RAND())</f>
        <v/>
      </c>
      <c r="E8594">
        <f>V0*EXP((rf-q_leak-0.5*sigma^2)*C8594+sigma*SQRT(C8594)*D8594)</f>
        <v/>
      </c>
      <c r="F8594">
        <f>SHL_face*(1+SHL_rate)^C8594</f>
        <v/>
      </c>
      <c r="G8594">
        <f>Pref_face*(1+Pref_rate)^C8594</f>
        <v/>
      </c>
      <c r="H8594">
        <f>MAX(E8594-F8594-G8594,0)</f>
        <v/>
      </c>
      <c r="I8594">
        <f>MIN(E8594,F8594+G8594)+(1-MgmtPct)*H8594</f>
        <v/>
      </c>
      <c r="J8594">
        <f>IF(I8594/SponsorCost&gt;=RatchetTrigger,1,0)</f>
        <v/>
      </c>
      <c r="K8594">
        <f>IF(J8594=1,MgmtPctRatchet,MgmtPct)</f>
        <v/>
      </c>
      <c r="L8594">
        <f>K8594*H8594</f>
        <v/>
      </c>
      <c r="M8594">
        <f>EXP(-rf*C8594)*L8594</f>
        <v/>
      </c>
      <c r="N8594">
        <f>EXP(-rf*C8594)*E8594</f>
        <v/>
      </c>
    </row>
    <row r="8595">
      <c r="A8595" t="n">
        <v>8587</v>
      </c>
      <c r="B8595">
        <f>RAND()</f>
        <v/>
      </c>
      <c r="C8595">
        <f>IF(B8595&lt;P_3,3,IF(B8595&lt;P_3+P_4,4,5))</f>
        <v/>
      </c>
      <c r="D8595">
        <f>NORM.S.INV(RAND())</f>
        <v/>
      </c>
      <c r="E8595">
        <f>V0*EXP((rf-q_leak-0.5*sigma^2)*C8595+sigma*SQRT(C8595)*D8595)</f>
        <v/>
      </c>
      <c r="F8595">
        <f>SHL_face*(1+SHL_rate)^C8595</f>
        <v/>
      </c>
      <c r="G8595">
        <f>Pref_face*(1+Pref_rate)^C8595</f>
        <v/>
      </c>
      <c r="H8595">
        <f>MAX(E8595-F8595-G8595,0)</f>
        <v/>
      </c>
      <c r="I8595">
        <f>MIN(E8595,F8595+G8595)+(1-MgmtPct)*H8595</f>
        <v/>
      </c>
      <c r="J8595">
        <f>IF(I8595/SponsorCost&gt;=RatchetTrigger,1,0)</f>
        <v/>
      </c>
      <c r="K8595">
        <f>IF(J8595=1,MgmtPctRatchet,MgmtPct)</f>
        <v/>
      </c>
      <c r="L8595">
        <f>K8595*H8595</f>
        <v/>
      </c>
      <c r="M8595">
        <f>EXP(-rf*C8595)*L8595</f>
        <v/>
      </c>
      <c r="N8595">
        <f>EXP(-rf*C8595)*E8595</f>
        <v/>
      </c>
    </row>
    <row r="8596">
      <c r="A8596" t="n">
        <v>8588</v>
      </c>
      <c r="B8596">
        <f>RAND()</f>
        <v/>
      </c>
      <c r="C8596">
        <f>IF(B8596&lt;P_3,3,IF(B8596&lt;P_3+P_4,4,5))</f>
        <v/>
      </c>
      <c r="D8596">
        <f>NORM.S.INV(RAND())</f>
        <v/>
      </c>
      <c r="E8596">
        <f>V0*EXP((rf-q_leak-0.5*sigma^2)*C8596+sigma*SQRT(C8596)*D8596)</f>
        <v/>
      </c>
      <c r="F8596">
        <f>SHL_face*(1+SHL_rate)^C8596</f>
        <v/>
      </c>
      <c r="G8596">
        <f>Pref_face*(1+Pref_rate)^C8596</f>
        <v/>
      </c>
      <c r="H8596">
        <f>MAX(E8596-F8596-G8596,0)</f>
        <v/>
      </c>
      <c r="I8596">
        <f>MIN(E8596,F8596+G8596)+(1-MgmtPct)*H8596</f>
        <v/>
      </c>
      <c r="J8596">
        <f>IF(I8596/SponsorCost&gt;=RatchetTrigger,1,0)</f>
        <v/>
      </c>
      <c r="K8596">
        <f>IF(J8596=1,MgmtPctRatchet,MgmtPct)</f>
        <v/>
      </c>
      <c r="L8596">
        <f>K8596*H8596</f>
        <v/>
      </c>
      <c r="M8596">
        <f>EXP(-rf*C8596)*L8596</f>
        <v/>
      </c>
      <c r="N8596">
        <f>EXP(-rf*C8596)*E8596</f>
        <v/>
      </c>
    </row>
    <row r="8597">
      <c r="A8597" t="n">
        <v>8589</v>
      </c>
      <c r="B8597">
        <f>RAND()</f>
        <v/>
      </c>
      <c r="C8597">
        <f>IF(B8597&lt;P_3,3,IF(B8597&lt;P_3+P_4,4,5))</f>
        <v/>
      </c>
      <c r="D8597">
        <f>NORM.S.INV(RAND())</f>
        <v/>
      </c>
      <c r="E8597">
        <f>V0*EXP((rf-q_leak-0.5*sigma^2)*C8597+sigma*SQRT(C8597)*D8597)</f>
        <v/>
      </c>
      <c r="F8597">
        <f>SHL_face*(1+SHL_rate)^C8597</f>
        <v/>
      </c>
      <c r="G8597">
        <f>Pref_face*(1+Pref_rate)^C8597</f>
        <v/>
      </c>
      <c r="H8597">
        <f>MAX(E8597-F8597-G8597,0)</f>
        <v/>
      </c>
      <c r="I8597">
        <f>MIN(E8597,F8597+G8597)+(1-MgmtPct)*H8597</f>
        <v/>
      </c>
      <c r="J8597">
        <f>IF(I8597/SponsorCost&gt;=RatchetTrigger,1,0)</f>
        <v/>
      </c>
      <c r="K8597">
        <f>IF(J8597=1,MgmtPctRatchet,MgmtPct)</f>
        <v/>
      </c>
      <c r="L8597">
        <f>K8597*H8597</f>
        <v/>
      </c>
      <c r="M8597">
        <f>EXP(-rf*C8597)*L8597</f>
        <v/>
      </c>
      <c r="N8597">
        <f>EXP(-rf*C8597)*E8597</f>
        <v/>
      </c>
    </row>
    <row r="8598">
      <c r="A8598" t="n">
        <v>8590</v>
      </c>
      <c r="B8598">
        <f>RAND()</f>
        <v/>
      </c>
      <c r="C8598">
        <f>IF(B8598&lt;P_3,3,IF(B8598&lt;P_3+P_4,4,5))</f>
        <v/>
      </c>
      <c r="D8598">
        <f>NORM.S.INV(RAND())</f>
        <v/>
      </c>
      <c r="E8598">
        <f>V0*EXP((rf-q_leak-0.5*sigma^2)*C8598+sigma*SQRT(C8598)*D8598)</f>
        <v/>
      </c>
      <c r="F8598">
        <f>SHL_face*(1+SHL_rate)^C8598</f>
        <v/>
      </c>
      <c r="G8598">
        <f>Pref_face*(1+Pref_rate)^C8598</f>
        <v/>
      </c>
      <c r="H8598">
        <f>MAX(E8598-F8598-G8598,0)</f>
        <v/>
      </c>
      <c r="I8598">
        <f>MIN(E8598,F8598+G8598)+(1-MgmtPct)*H8598</f>
        <v/>
      </c>
      <c r="J8598">
        <f>IF(I8598/SponsorCost&gt;=RatchetTrigger,1,0)</f>
        <v/>
      </c>
      <c r="K8598">
        <f>IF(J8598=1,MgmtPctRatchet,MgmtPct)</f>
        <v/>
      </c>
      <c r="L8598">
        <f>K8598*H8598</f>
        <v/>
      </c>
      <c r="M8598">
        <f>EXP(-rf*C8598)*L8598</f>
        <v/>
      </c>
      <c r="N8598">
        <f>EXP(-rf*C8598)*E8598</f>
        <v/>
      </c>
    </row>
    <row r="8599">
      <c r="A8599" t="n">
        <v>8591</v>
      </c>
      <c r="B8599">
        <f>RAND()</f>
        <v/>
      </c>
      <c r="C8599">
        <f>IF(B8599&lt;P_3,3,IF(B8599&lt;P_3+P_4,4,5))</f>
        <v/>
      </c>
      <c r="D8599">
        <f>NORM.S.INV(RAND())</f>
        <v/>
      </c>
      <c r="E8599">
        <f>V0*EXP((rf-q_leak-0.5*sigma^2)*C8599+sigma*SQRT(C8599)*D8599)</f>
        <v/>
      </c>
      <c r="F8599">
        <f>SHL_face*(1+SHL_rate)^C8599</f>
        <v/>
      </c>
      <c r="G8599">
        <f>Pref_face*(1+Pref_rate)^C8599</f>
        <v/>
      </c>
      <c r="H8599">
        <f>MAX(E8599-F8599-G8599,0)</f>
        <v/>
      </c>
      <c r="I8599">
        <f>MIN(E8599,F8599+G8599)+(1-MgmtPct)*H8599</f>
        <v/>
      </c>
      <c r="J8599">
        <f>IF(I8599/SponsorCost&gt;=RatchetTrigger,1,0)</f>
        <v/>
      </c>
      <c r="K8599">
        <f>IF(J8599=1,MgmtPctRatchet,MgmtPct)</f>
        <v/>
      </c>
      <c r="L8599">
        <f>K8599*H8599</f>
        <v/>
      </c>
      <c r="M8599">
        <f>EXP(-rf*C8599)*L8599</f>
        <v/>
      </c>
      <c r="N8599">
        <f>EXP(-rf*C8599)*E8599</f>
        <v/>
      </c>
    </row>
    <row r="8600">
      <c r="A8600" t="n">
        <v>8592</v>
      </c>
      <c r="B8600">
        <f>RAND()</f>
        <v/>
      </c>
      <c r="C8600">
        <f>IF(B8600&lt;P_3,3,IF(B8600&lt;P_3+P_4,4,5))</f>
        <v/>
      </c>
      <c r="D8600">
        <f>NORM.S.INV(RAND())</f>
        <v/>
      </c>
      <c r="E8600">
        <f>V0*EXP((rf-q_leak-0.5*sigma^2)*C8600+sigma*SQRT(C8600)*D8600)</f>
        <v/>
      </c>
      <c r="F8600">
        <f>SHL_face*(1+SHL_rate)^C8600</f>
        <v/>
      </c>
      <c r="G8600">
        <f>Pref_face*(1+Pref_rate)^C8600</f>
        <v/>
      </c>
      <c r="H8600">
        <f>MAX(E8600-F8600-G8600,0)</f>
        <v/>
      </c>
      <c r="I8600">
        <f>MIN(E8600,F8600+G8600)+(1-MgmtPct)*H8600</f>
        <v/>
      </c>
      <c r="J8600">
        <f>IF(I8600/SponsorCost&gt;=RatchetTrigger,1,0)</f>
        <v/>
      </c>
      <c r="K8600">
        <f>IF(J8600=1,MgmtPctRatchet,MgmtPct)</f>
        <v/>
      </c>
      <c r="L8600">
        <f>K8600*H8600</f>
        <v/>
      </c>
      <c r="M8600">
        <f>EXP(-rf*C8600)*L8600</f>
        <v/>
      </c>
      <c r="N8600">
        <f>EXP(-rf*C8600)*E8600</f>
        <v/>
      </c>
    </row>
    <row r="8601">
      <c r="A8601" t="n">
        <v>8593</v>
      </c>
      <c r="B8601">
        <f>RAND()</f>
        <v/>
      </c>
      <c r="C8601">
        <f>IF(B8601&lt;P_3,3,IF(B8601&lt;P_3+P_4,4,5))</f>
        <v/>
      </c>
      <c r="D8601">
        <f>NORM.S.INV(RAND())</f>
        <v/>
      </c>
      <c r="E8601">
        <f>V0*EXP((rf-q_leak-0.5*sigma^2)*C8601+sigma*SQRT(C8601)*D8601)</f>
        <v/>
      </c>
      <c r="F8601">
        <f>SHL_face*(1+SHL_rate)^C8601</f>
        <v/>
      </c>
      <c r="G8601">
        <f>Pref_face*(1+Pref_rate)^C8601</f>
        <v/>
      </c>
      <c r="H8601">
        <f>MAX(E8601-F8601-G8601,0)</f>
        <v/>
      </c>
      <c r="I8601">
        <f>MIN(E8601,F8601+G8601)+(1-MgmtPct)*H8601</f>
        <v/>
      </c>
      <c r="J8601">
        <f>IF(I8601/SponsorCost&gt;=RatchetTrigger,1,0)</f>
        <v/>
      </c>
      <c r="K8601">
        <f>IF(J8601=1,MgmtPctRatchet,MgmtPct)</f>
        <v/>
      </c>
      <c r="L8601">
        <f>K8601*H8601</f>
        <v/>
      </c>
      <c r="M8601">
        <f>EXP(-rf*C8601)*L8601</f>
        <v/>
      </c>
      <c r="N8601">
        <f>EXP(-rf*C8601)*E8601</f>
        <v/>
      </c>
    </row>
    <row r="8602">
      <c r="A8602" t="n">
        <v>8594</v>
      </c>
      <c r="B8602">
        <f>RAND()</f>
        <v/>
      </c>
      <c r="C8602">
        <f>IF(B8602&lt;P_3,3,IF(B8602&lt;P_3+P_4,4,5))</f>
        <v/>
      </c>
      <c r="D8602">
        <f>NORM.S.INV(RAND())</f>
        <v/>
      </c>
      <c r="E8602">
        <f>V0*EXP((rf-q_leak-0.5*sigma^2)*C8602+sigma*SQRT(C8602)*D8602)</f>
        <v/>
      </c>
      <c r="F8602">
        <f>SHL_face*(1+SHL_rate)^C8602</f>
        <v/>
      </c>
      <c r="G8602">
        <f>Pref_face*(1+Pref_rate)^C8602</f>
        <v/>
      </c>
      <c r="H8602">
        <f>MAX(E8602-F8602-G8602,0)</f>
        <v/>
      </c>
      <c r="I8602">
        <f>MIN(E8602,F8602+G8602)+(1-MgmtPct)*H8602</f>
        <v/>
      </c>
      <c r="J8602">
        <f>IF(I8602/SponsorCost&gt;=RatchetTrigger,1,0)</f>
        <v/>
      </c>
      <c r="K8602">
        <f>IF(J8602=1,MgmtPctRatchet,MgmtPct)</f>
        <v/>
      </c>
      <c r="L8602">
        <f>K8602*H8602</f>
        <v/>
      </c>
      <c r="M8602">
        <f>EXP(-rf*C8602)*L8602</f>
        <v/>
      </c>
      <c r="N8602">
        <f>EXP(-rf*C8602)*E8602</f>
        <v/>
      </c>
    </row>
    <row r="8603">
      <c r="A8603" t="n">
        <v>8595</v>
      </c>
      <c r="B8603">
        <f>RAND()</f>
        <v/>
      </c>
      <c r="C8603">
        <f>IF(B8603&lt;P_3,3,IF(B8603&lt;P_3+P_4,4,5))</f>
        <v/>
      </c>
      <c r="D8603">
        <f>NORM.S.INV(RAND())</f>
        <v/>
      </c>
      <c r="E8603">
        <f>V0*EXP((rf-q_leak-0.5*sigma^2)*C8603+sigma*SQRT(C8603)*D8603)</f>
        <v/>
      </c>
      <c r="F8603">
        <f>SHL_face*(1+SHL_rate)^C8603</f>
        <v/>
      </c>
      <c r="G8603">
        <f>Pref_face*(1+Pref_rate)^C8603</f>
        <v/>
      </c>
      <c r="H8603">
        <f>MAX(E8603-F8603-G8603,0)</f>
        <v/>
      </c>
      <c r="I8603">
        <f>MIN(E8603,F8603+G8603)+(1-MgmtPct)*H8603</f>
        <v/>
      </c>
      <c r="J8603">
        <f>IF(I8603/SponsorCost&gt;=RatchetTrigger,1,0)</f>
        <v/>
      </c>
      <c r="K8603">
        <f>IF(J8603=1,MgmtPctRatchet,MgmtPct)</f>
        <v/>
      </c>
      <c r="L8603">
        <f>K8603*H8603</f>
        <v/>
      </c>
      <c r="M8603">
        <f>EXP(-rf*C8603)*L8603</f>
        <v/>
      </c>
      <c r="N8603">
        <f>EXP(-rf*C8603)*E8603</f>
        <v/>
      </c>
    </row>
    <row r="8604">
      <c r="A8604" t="n">
        <v>8596</v>
      </c>
      <c r="B8604">
        <f>RAND()</f>
        <v/>
      </c>
      <c r="C8604">
        <f>IF(B8604&lt;P_3,3,IF(B8604&lt;P_3+P_4,4,5))</f>
        <v/>
      </c>
      <c r="D8604">
        <f>NORM.S.INV(RAND())</f>
        <v/>
      </c>
      <c r="E8604">
        <f>V0*EXP((rf-q_leak-0.5*sigma^2)*C8604+sigma*SQRT(C8604)*D8604)</f>
        <v/>
      </c>
      <c r="F8604">
        <f>SHL_face*(1+SHL_rate)^C8604</f>
        <v/>
      </c>
      <c r="G8604">
        <f>Pref_face*(1+Pref_rate)^C8604</f>
        <v/>
      </c>
      <c r="H8604">
        <f>MAX(E8604-F8604-G8604,0)</f>
        <v/>
      </c>
      <c r="I8604">
        <f>MIN(E8604,F8604+G8604)+(1-MgmtPct)*H8604</f>
        <v/>
      </c>
      <c r="J8604">
        <f>IF(I8604/SponsorCost&gt;=RatchetTrigger,1,0)</f>
        <v/>
      </c>
      <c r="K8604">
        <f>IF(J8604=1,MgmtPctRatchet,MgmtPct)</f>
        <v/>
      </c>
      <c r="L8604">
        <f>K8604*H8604</f>
        <v/>
      </c>
      <c r="M8604">
        <f>EXP(-rf*C8604)*L8604</f>
        <v/>
      </c>
      <c r="N8604">
        <f>EXP(-rf*C8604)*E8604</f>
        <v/>
      </c>
    </row>
    <row r="8605">
      <c r="A8605" t="n">
        <v>8597</v>
      </c>
      <c r="B8605">
        <f>RAND()</f>
        <v/>
      </c>
      <c r="C8605">
        <f>IF(B8605&lt;P_3,3,IF(B8605&lt;P_3+P_4,4,5))</f>
        <v/>
      </c>
      <c r="D8605">
        <f>NORM.S.INV(RAND())</f>
        <v/>
      </c>
      <c r="E8605">
        <f>V0*EXP((rf-q_leak-0.5*sigma^2)*C8605+sigma*SQRT(C8605)*D8605)</f>
        <v/>
      </c>
      <c r="F8605">
        <f>SHL_face*(1+SHL_rate)^C8605</f>
        <v/>
      </c>
      <c r="G8605">
        <f>Pref_face*(1+Pref_rate)^C8605</f>
        <v/>
      </c>
      <c r="H8605">
        <f>MAX(E8605-F8605-G8605,0)</f>
        <v/>
      </c>
      <c r="I8605">
        <f>MIN(E8605,F8605+G8605)+(1-MgmtPct)*H8605</f>
        <v/>
      </c>
      <c r="J8605">
        <f>IF(I8605/SponsorCost&gt;=RatchetTrigger,1,0)</f>
        <v/>
      </c>
      <c r="K8605">
        <f>IF(J8605=1,MgmtPctRatchet,MgmtPct)</f>
        <v/>
      </c>
      <c r="L8605">
        <f>K8605*H8605</f>
        <v/>
      </c>
      <c r="M8605">
        <f>EXP(-rf*C8605)*L8605</f>
        <v/>
      </c>
      <c r="N8605">
        <f>EXP(-rf*C8605)*E8605</f>
        <v/>
      </c>
    </row>
    <row r="8606">
      <c r="A8606" t="n">
        <v>8598</v>
      </c>
      <c r="B8606">
        <f>RAND()</f>
        <v/>
      </c>
      <c r="C8606">
        <f>IF(B8606&lt;P_3,3,IF(B8606&lt;P_3+P_4,4,5))</f>
        <v/>
      </c>
      <c r="D8606">
        <f>NORM.S.INV(RAND())</f>
        <v/>
      </c>
      <c r="E8606">
        <f>V0*EXP((rf-q_leak-0.5*sigma^2)*C8606+sigma*SQRT(C8606)*D8606)</f>
        <v/>
      </c>
      <c r="F8606">
        <f>SHL_face*(1+SHL_rate)^C8606</f>
        <v/>
      </c>
      <c r="G8606">
        <f>Pref_face*(1+Pref_rate)^C8606</f>
        <v/>
      </c>
      <c r="H8606">
        <f>MAX(E8606-F8606-G8606,0)</f>
        <v/>
      </c>
      <c r="I8606">
        <f>MIN(E8606,F8606+G8606)+(1-MgmtPct)*H8606</f>
        <v/>
      </c>
      <c r="J8606">
        <f>IF(I8606/SponsorCost&gt;=RatchetTrigger,1,0)</f>
        <v/>
      </c>
      <c r="K8606">
        <f>IF(J8606=1,MgmtPctRatchet,MgmtPct)</f>
        <v/>
      </c>
      <c r="L8606">
        <f>K8606*H8606</f>
        <v/>
      </c>
      <c r="M8606">
        <f>EXP(-rf*C8606)*L8606</f>
        <v/>
      </c>
      <c r="N8606">
        <f>EXP(-rf*C8606)*E8606</f>
        <v/>
      </c>
    </row>
    <row r="8607">
      <c r="A8607" t="n">
        <v>8599</v>
      </c>
      <c r="B8607">
        <f>RAND()</f>
        <v/>
      </c>
      <c r="C8607">
        <f>IF(B8607&lt;P_3,3,IF(B8607&lt;P_3+P_4,4,5))</f>
        <v/>
      </c>
      <c r="D8607">
        <f>NORM.S.INV(RAND())</f>
        <v/>
      </c>
      <c r="E8607">
        <f>V0*EXP((rf-q_leak-0.5*sigma^2)*C8607+sigma*SQRT(C8607)*D8607)</f>
        <v/>
      </c>
      <c r="F8607">
        <f>SHL_face*(1+SHL_rate)^C8607</f>
        <v/>
      </c>
      <c r="G8607">
        <f>Pref_face*(1+Pref_rate)^C8607</f>
        <v/>
      </c>
      <c r="H8607">
        <f>MAX(E8607-F8607-G8607,0)</f>
        <v/>
      </c>
      <c r="I8607">
        <f>MIN(E8607,F8607+G8607)+(1-MgmtPct)*H8607</f>
        <v/>
      </c>
      <c r="J8607">
        <f>IF(I8607/SponsorCost&gt;=RatchetTrigger,1,0)</f>
        <v/>
      </c>
      <c r="K8607">
        <f>IF(J8607=1,MgmtPctRatchet,MgmtPct)</f>
        <v/>
      </c>
      <c r="L8607">
        <f>K8607*H8607</f>
        <v/>
      </c>
      <c r="M8607">
        <f>EXP(-rf*C8607)*L8607</f>
        <v/>
      </c>
      <c r="N8607">
        <f>EXP(-rf*C8607)*E8607</f>
        <v/>
      </c>
    </row>
    <row r="8608">
      <c r="A8608" t="n">
        <v>8600</v>
      </c>
      <c r="B8608">
        <f>RAND()</f>
        <v/>
      </c>
      <c r="C8608">
        <f>IF(B8608&lt;P_3,3,IF(B8608&lt;P_3+P_4,4,5))</f>
        <v/>
      </c>
      <c r="D8608">
        <f>NORM.S.INV(RAND())</f>
        <v/>
      </c>
      <c r="E8608">
        <f>V0*EXP((rf-q_leak-0.5*sigma^2)*C8608+sigma*SQRT(C8608)*D8608)</f>
        <v/>
      </c>
      <c r="F8608">
        <f>SHL_face*(1+SHL_rate)^C8608</f>
        <v/>
      </c>
      <c r="G8608">
        <f>Pref_face*(1+Pref_rate)^C8608</f>
        <v/>
      </c>
      <c r="H8608">
        <f>MAX(E8608-F8608-G8608,0)</f>
        <v/>
      </c>
      <c r="I8608">
        <f>MIN(E8608,F8608+G8608)+(1-MgmtPct)*H8608</f>
        <v/>
      </c>
      <c r="J8608">
        <f>IF(I8608/SponsorCost&gt;=RatchetTrigger,1,0)</f>
        <v/>
      </c>
      <c r="K8608">
        <f>IF(J8608=1,MgmtPctRatchet,MgmtPct)</f>
        <v/>
      </c>
      <c r="L8608">
        <f>K8608*H8608</f>
        <v/>
      </c>
      <c r="M8608">
        <f>EXP(-rf*C8608)*L8608</f>
        <v/>
      </c>
      <c r="N8608">
        <f>EXP(-rf*C8608)*E8608</f>
        <v/>
      </c>
    </row>
    <row r="8609">
      <c r="A8609" t="n">
        <v>8601</v>
      </c>
      <c r="B8609">
        <f>RAND()</f>
        <v/>
      </c>
      <c r="C8609">
        <f>IF(B8609&lt;P_3,3,IF(B8609&lt;P_3+P_4,4,5))</f>
        <v/>
      </c>
      <c r="D8609">
        <f>NORM.S.INV(RAND())</f>
        <v/>
      </c>
      <c r="E8609">
        <f>V0*EXP((rf-q_leak-0.5*sigma^2)*C8609+sigma*SQRT(C8609)*D8609)</f>
        <v/>
      </c>
      <c r="F8609">
        <f>SHL_face*(1+SHL_rate)^C8609</f>
        <v/>
      </c>
      <c r="G8609">
        <f>Pref_face*(1+Pref_rate)^C8609</f>
        <v/>
      </c>
      <c r="H8609">
        <f>MAX(E8609-F8609-G8609,0)</f>
        <v/>
      </c>
      <c r="I8609">
        <f>MIN(E8609,F8609+G8609)+(1-MgmtPct)*H8609</f>
        <v/>
      </c>
      <c r="J8609">
        <f>IF(I8609/SponsorCost&gt;=RatchetTrigger,1,0)</f>
        <v/>
      </c>
      <c r="K8609">
        <f>IF(J8609=1,MgmtPctRatchet,MgmtPct)</f>
        <v/>
      </c>
      <c r="L8609">
        <f>K8609*H8609</f>
        <v/>
      </c>
      <c r="M8609">
        <f>EXP(-rf*C8609)*L8609</f>
        <v/>
      </c>
      <c r="N8609">
        <f>EXP(-rf*C8609)*E8609</f>
        <v/>
      </c>
    </row>
    <row r="8610">
      <c r="A8610" t="n">
        <v>8602</v>
      </c>
      <c r="B8610">
        <f>RAND()</f>
        <v/>
      </c>
      <c r="C8610">
        <f>IF(B8610&lt;P_3,3,IF(B8610&lt;P_3+P_4,4,5))</f>
        <v/>
      </c>
      <c r="D8610">
        <f>NORM.S.INV(RAND())</f>
        <v/>
      </c>
      <c r="E8610">
        <f>V0*EXP((rf-q_leak-0.5*sigma^2)*C8610+sigma*SQRT(C8610)*D8610)</f>
        <v/>
      </c>
      <c r="F8610">
        <f>SHL_face*(1+SHL_rate)^C8610</f>
        <v/>
      </c>
      <c r="G8610">
        <f>Pref_face*(1+Pref_rate)^C8610</f>
        <v/>
      </c>
      <c r="H8610">
        <f>MAX(E8610-F8610-G8610,0)</f>
        <v/>
      </c>
      <c r="I8610">
        <f>MIN(E8610,F8610+G8610)+(1-MgmtPct)*H8610</f>
        <v/>
      </c>
      <c r="J8610">
        <f>IF(I8610/SponsorCost&gt;=RatchetTrigger,1,0)</f>
        <v/>
      </c>
      <c r="K8610">
        <f>IF(J8610=1,MgmtPctRatchet,MgmtPct)</f>
        <v/>
      </c>
      <c r="L8610">
        <f>K8610*H8610</f>
        <v/>
      </c>
      <c r="M8610">
        <f>EXP(-rf*C8610)*L8610</f>
        <v/>
      </c>
      <c r="N8610">
        <f>EXP(-rf*C8610)*E8610</f>
        <v/>
      </c>
    </row>
    <row r="8611">
      <c r="A8611" t="n">
        <v>8603</v>
      </c>
      <c r="B8611">
        <f>RAND()</f>
        <v/>
      </c>
      <c r="C8611">
        <f>IF(B8611&lt;P_3,3,IF(B8611&lt;P_3+P_4,4,5))</f>
        <v/>
      </c>
      <c r="D8611">
        <f>NORM.S.INV(RAND())</f>
        <v/>
      </c>
      <c r="E8611">
        <f>V0*EXP((rf-q_leak-0.5*sigma^2)*C8611+sigma*SQRT(C8611)*D8611)</f>
        <v/>
      </c>
      <c r="F8611">
        <f>SHL_face*(1+SHL_rate)^C8611</f>
        <v/>
      </c>
      <c r="G8611">
        <f>Pref_face*(1+Pref_rate)^C8611</f>
        <v/>
      </c>
      <c r="H8611">
        <f>MAX(E8611-F8611-G8611,0)</f>
        <v/>
      </c>
      <c r="I8611">
        <f>MIN(E8611,F8611+G8611)+(1-MgmtPct)*H8611</f>
        <v/>
      </c>
      <c r="J8611">
        <f>IF(I8611/SponsorCost&gt;=RatchetTrigger,1,0)</f>
        <v/>
      </c>
      <c r="K8611">
        <f>IF(J8611=1,MgmtPctRatchet,MgmtPct)</f>
        <v/>
      </c>
      <c r="L8611">
        <f>K8611*H8611</f>
        <v/>
      </c>
      <c r="M8611">
        <f>EXP(-rf*C8611)*L8611</f>
        <v/>
      </c>
      <c r="N8611">
        <f>EXP(-rf*C8611)*E8611</f>
        <v/>
      </c>
    </row>
    <row r="8612">
      <c r="A8612" t="n">
        <v>8604</v>
      </c>
      <c r="B8612">
        <f>RAND()</f>
        <v/>
      </c>
      <c r="C8612">
        <f>IF(B8612&lt;P_3,3,IF(B8612&lt;P_3+P_4,4,5))</f>
        <v/>
      </c>
      <c r="D8612">
        <f>NORM.S.INV(RAND())</f>
        <v/>
      </c>
      <c r="E8612">
        <f>V0*EXP((rf-q_leak-0.5*sigma^2)*C8612+sigma*SQRT(C8612)*D8612)</f>
        <v/>
      </c>
      <c r="F8612">
        <f>SHL_face*(1+SHL_rate)^C8612</f>
        <v/>
      </c>
      <c r="G8612">
        <f>Pref_face*(1+Pref_rate)^C8612</f>
        <v/>
      </c>
      <c r="H8612">
        <f>MAX(E8612-F8612-G8612,0)</f>
        <v/>
      </c>
      <c r="I8612">
        <f>MIN(E8612,F8612+G8612)+(1-MgmtPct)*H8612</f>
        <v/>
      </c>
      <c r="J8612">
        <f>IF(I8612/SponsorCost&gt;=RatchetTrigger,1,0)</f>
        <v/>
      </c>
      <c r="K8612">
        <f>IF(J8612=1,MgmtPctRatchet,MgmtPct)</f>
        <v/>
      </c>
      <c r="L8612">
        <f>K8612*H8612</f>
        <v/>
      </c>
      <c r="M8612">
        <f>EXP(-rf*C8612)*L8612</f>
        <v/>
      </c>
      <c r="N8612">
        <f>EXP(-rf*C8612)*E8612</f>
        <v/>
      </c>
    </row>
    <row r="8613">
      <c r="A8613" t="n">
        <v>8605</v>
      </c>
      <c r="B8613">
        <f>RAND()</f>
        <v/>
      </c>
      <c r="C8613">
        <f>IF(B8613&lt;P_3,3,IF(B8613&lt;P_3+P_4,4,5))</f>
        <v/>
      </c>
      <c r="D8613">
        <f>NORM.S.INV(RAND())</f>
        <v/>
      </c>
      <c r="E8613">
        <f>V0*EXP((rf-q_leak-0.5*sigma^2)*C8613+sigma*SQRT(C8613)*D8613)</f>
        <v/>
      </c>
      <c r="F8613">
        <f>SHL_face*(1+SHL_rate)^C8613</f>
        <v/>
      </c>
      <c r="G8613">
        <f>Pref_face*(1+Pref_rate)^C8613</f>
        <v/>
      </c>
      <c r="H8613">
        <f>MAX(E8613-F8613-G8613,0)</f>
        <v/>
      </c>
      <c r="I8613">
        <f>MIN(E8613,F8613+G8613)+(1-MgmtPct)*H8613</f>
        <v/>
      </c>
      <c r="J8613">
        <f>IF(I8613/SponsorCost&gt;=RatchetTrigger,1,0)</f>
        <v/>
      </c>
      <c r="K8613">
        <f>IF(J8613=1,MgmtPctRatchet,MgmtPct)</f>
        <v/>
      </c>
      <c r="L8613">
        <f>K8613*H8613</f>
        <v/>
      </c>
      <c r="M8613">
        <f>EXP(-rf*C8613)*L8613</f>
        <v/>
      </c>
      <c r="N8613">
        <f>EXP(-rf*C8613)*E8613</f>
        <v/>
      </c>
    </row>
    <row r="8614">
      <c r="A8614" t="n">
        <v>8606</v>
      </c>
      <c r="B8614">
        <f>RAND()</f>
        <v/>
      </c>
      <c r="C8614">
        <f>IF(B8614&lt;P_3,3,IF(B8614&lt;P_3+P_4,4,5))</f>
        <v/>
      </c>
      <c r="D8614">
        <f>NORM.S.INV(RAND())</f>
        <v/>
      </c>
      <c r="E8614">
        <f>V0*EXP((rf-q_leak-0.5*sigma^2)*C8614+sigma*SQRT(C8614)*D8614)</f>
        <v/>
      </c>
      <c r="F8614">
        <f>SHL_face*(1+SHL_rate)^C8614</f>
        <v/>
      </c>
      <c r="G8614">
        <f>Pref_face*(1+Pref_rate)^C8614</f>
        <v/>
      </c>
      <c r="H8614">
        <f>MAX(E8614-F8614-G8614,0)</f>
        <v/>
      </c>
      <c r="I8614">
        <f>MIN(E8614,F8614+G8614)+(1-MgmtPct)*H8614</f>
        <v/>
      </c>
      <c r="J8614">
        <f>IF(I8614/SponsorCost&gt;=RatchetTrigger,1,0)</f>
        <v/>
      </c>
      <c r="K8614">
        <f>IF(J8614=1,MgmtPctRatchet,MgmtPct)</f>
        <v/>
      </c>
      <c r="L8614">
        <f>K8614*H8614</f>
        <v/>
      </c>
      <c r="M8614">
        <f>EXP(-rf*C8614)*L8614</f>
        <v/>
      </c>
      <c r="N8614">
        <f>EXP(-rf*C8614)*E8614</f>
        <v/>
      </c>
    </row>
    <row r="8615">
      <c r="A8615" t="n">
        <v>8607</v>
      </c>
      <c r="B8615">
        <f>RAND()</f>
        <v/>
      </c>
      <c r="C8615">
        <f>IF(B8615&lt;P_3,3,IF(B8615&lt;P_3+P_4,4,5))</f>
        <v/>
      </c>
      <c r="D8615">
        <f>NORM.S.INV(RAND())</f>
        <v/>
      </c>
      <c r="E8615">
        <f>V0*EXP((rf-q_leak-0.5*sigma^2)*C8615+sigma*SQRT(C8615)*D8615)</f>
        <v/>
      </c>
      <c r="F8615">
        <f>SHL_face*(1+SHL_rate)^C8615</f>
        <v/>
      </c>
      <c r="G8615">
        <f>Pref_face*(1+Pref_rate)^C8615</f>
        <v/>
      </c>
      <c r="H8615">
        <f>MAX(E8615-F8615-G8615,0)</f>
        <v/>
      </c>
      <c r="I8615">
        <f>MIN(E8615,F8615+G8615)+(1-MgmtPct)*H8615</f>
        <v/>
      </c>
      <c r="J8615">
        <f>IF(I8615/SponsorCost&gt;=RatchetTrigger,1,0)</f>
        <v/>
      </c>
      <c r="K8615">
        <f>IF(J8615=1,MgmtPctRatchet,MgmtPct)</f>
        <v/>
      </c>
      <c r="L8615">
        <f>K8615*H8615</f>
        <v/>
      </c>
      <c r="M8615">
        <f>EXP(-rf*C8615)*L8615</f>
        <v/>
      </c>
      <c r="N8615">
        <f>EXP(-rf*C8615)*E8615</f>
        <v/>
      </c>
    </row>
    <row r="8616">
      <c r="A8616" t="n">
        <v>8608</v>
      </c>
      <c r="B8616">
        <f>RAND()</f>
        <v/>
      </c>
      <c r="C8616">
        <f>IF(B8616&lt;P_3,3,IF(B8616&lt;P_3+P_4,4,5))</f>
        <v/>
      </c>
      <c r="D8616">
        <f>NORM.S.INV(RAND())</f>
        <v/>
      </c>
      <c r="E8616">
        <f>V0*EXP((rf-q_leak-0.5*sigma^2)*C8616+sigma*SQRT(C8616)*D8616)</f>
        <v/>
      </c>
      <c r="F8616">
        <f>SHL_face*(1+SHL_rate)^C8616</f>
        <v/>
      </c>
      <c r="G8616">
        <f>Pref_face*(1+Pref_rate)^C8616</f>
        <v/>
      </c>
      <c r="H8616">
        <f>MAX(E8616-F8616-G8616,0)</f>
        <v/>
      </c>
      <c r="I8616">
        <f>MIN(E8616,F8616+G8616)+(1-MgmtPct)*H8616</f>
        <v/>
      </c>
      <c r="J8616">
        <f>IF(I8616/SponsorCost&gt;=RatchetTrigger,1,0)</f>
        <v/>
      </c>
      <c r="K8616">
        <f>IF(J8616=1,MgmtPctRatchet,MgmtPct)</f>
        <v/>
      </c>
      <c r="L8616">
        <f>K8616*H8616</f>
        <v/>
      </c>
      <c r="M8616">
        <f>EXP(-rf*C8616)*L8616</f>
        <v/>
      </c>
      <c r="N8616">
        <f>EXP(-rf*C8616)*E8616</f>
        <v/>
      </c>
    </row>
    <row r="8617">
      <c r="A8617" t="n">
        <v>8609</v>
      </c>
      <c r="B8617">
        <f>RAND()</f>
        <v/>
      </c>
      <c r="C8617">
        <f>IF(B8617&lt;P_3,3,IF(B8617&lt;P_3+P_4,4,5))</f>
        <v/>
      </c>
      <c r="D8617">
        <f>NORM.S.INV(RAND())</f>
        <v/>
      </c>
      <c r="E8617">
        <f>V0*EXP((rf-q_leak-0.5*sigma^2)*C8617+sigma*SQRT(C8617)*D8617)</f>
        <v/>
      </c>
      <c r="F8617">
        <f>SHL_face*(1+SHL_rate)^C8617</f>
        <v/>
      </c>
      <c r="G8617">
        <f>Pref_face*(1+Pref_rate)^C8617</f>
        <v/>
      </c>
      <c r="H8617">
        <f>MAX(E8617-F8617-G8617,0)</f>
        <v/>
      </c>
      <c r="I8617">
        <f>MIN(E8617,F8617+G8617)+(1-MgmtPct)*H8617</f>
        <v/>
      </c>
      <c r="J8617">
        <f>IF(I8617/SponsorCost&gt;=RatchetTrigger,1,0)</f>
        <v/>
      </c>
      <c r="K8617">
        <f>IF(J8617=1,MgmtPctRatchet,MgmtPct)</f>
        <v/>
      </c>
      <c r="L8617">
        <f>K8617*H8617</f>
        <v/>
      </c>
      <c r="M8617">
        <f>EXP(-rf*C8617)*L8617</f>
        <v/>
      </c>
      <c r="N8617">
        <f>EXP(-rf*C8617)*E8617</f>
        <v/>
      </c>
    </row>
    <row r="8618">
      <c r="A8618" t="n">
        <v>8610</v>
      </c>
      <c r="B8618">
        <f>RAND()</f>
        <v/>
      </c>
      <c r="C8618">
        <f>IF(B8618&lt;P_3,3,IF(B8618&lt;P_3+P_4,4,5))</f>
        <v/>
      </c>
      <c r="D8618">
        <f>NORM.S.INV(RAND())</f>
        <v/>
      </c>
      <c r="E8618">
        <f>V0*EXP((rf-q_leak-0.5*sigma^2)*C8618+sigma*SQRT(C8618)*D8618)</f>
        <v/>
      </c>
      <c r="F8618">
        <f>SHL_face*(1+SHL_rate)^C8618</f>
        <v/>
      </c>
      <c r="G8618">
        <f>Pref_face*(1+Pref_rate)^C8618</f>
        <v/>
      </c>
      <c r="H8618">
        <f>MAX(E8618-F8618-G8618,0)</f>
        <v/>
      </c>
      <c r="I8618">
        <f>MIN(E8618,F8618+G8618)+(1-MgmtPct)*H8618</f>
        <v/>
      </c>
      <c r="J8618">
        <f>IF(I8618/SponsorCost&gt;=RatchetTrigger,1,0)</f>
        <v/>
      </c>
      <c r="K8618">
        <f>IF(J8618=1,MgmtPctRatchet,MgmtPct)</f>
        <v/>
      </c>
      <c r="L8618">
        <f>K8618*H8618</f>
        <v/>
      </c>
      <c r="M8618">
        <f>EXP(-rf*C8618)*L8618</f>
        <v/>
      </c>
      <c r="N8618">
        <f>EXP(-rf*C8618)*E8618</f>
        <v/>
      </c>
    </row>
    <row r="8619">
      <c r="A8619" t="n">
        <v>8611</v>
      </c>
      <c r="B8619">
        <f>RAND()</f>
        <v/>
      </c>
      <c r="C8619">
        <f>IF(B8619&lt;P_3,3,IF(B8619&lt;P_3+P_4,4,5))</f>
        <v/>
      </c>
      <c r="D8619">
        <f>NORM.S.INV(RAND())</f>
        <v/>
      </c>
      <c r="E8619">
        <f>V0*EXP((rf-q_leak-0.5*sigma^2)*C8619+sigma*SQRT(C8619)*D8619)</f>
        <v/>
      </c>
      <c r="F8619">
        <f>SHL_face*(1+SHL_rate)^C8619</f>
        <v/>
      </c>
      <c r="G8619">
        <f>Pref_face*(1+Pref_rate)^C8619</f>
        <v/>
      </c>
      <c r="H8619">
        <f>MAX(E8619-F8619-G8619,0)</f>
        <v/>
      </c>
      <c r="I8619">
        <f>MIN(E8619,F8619+G8619)+(1-MgmtPct)*H8619</f>
        <v/>
      </c>
      <c r="J8619">
        <f>IF(I8619/SponsorCost&gt;=RatchetTrigger,1,0)</f>
        <v/>
      </c>
      <c r="K8619">
        <f>IF(J8619=1,MgmtPctRatchet,MgmtPct)</f>
        <v/>
      </c>
      <c r="L8619">
        <f>K8619*H8619</f>
        <v/>
      </c>
      <c r="M8619">
        <f>EXP(-rf*C8619)*L8619</f>
        <v/>
      </c>
      <c r="N8619">
        <f>EXP(-rf*C8619)*E8619</f>
        <v/>
      </c>
    </row>
    <row r="8620">
      <c r="A8620" t="n">
        <v>8612</v>
      </c>
      <c r="B8620">
        <f>RAND()</f>
        <v/>
      </c>
      <c r="C8620">
        <f>IF(B8620&lt;P_3,3,IF(B8620&lt;P_3+P_4,4,5))</f>
        <v/>
      </c>
      <c r="D8620">
        <f>NORM.S.INV(RAND())</f>
        <v/>
      </c>
      <c r="E8620">
        <f>V0*EXP((rf-q_leak-0.5*sigma^2)*C8620+sigma*SQRT(C8620)*D8620)</f>
        <v/>
      </c>
      <c r="F8620">
        <f>SHL_face*(1+SHL_rate)^C8620</f>
        <v/>
      </c>
      <c r="G8620">
        <f>Pref_face*(1+Pref_rate)^C8620</f>
        <v/>
      </c>
      <c r="H8620">
        <f>MAX(E8620-F8620-G8620,0)</f>
        <v/>
      </c>
      <c r="I8620">
        <f>MIN(E8620,F8620+G8620)+(1-MgmtPct)*H8620</f>
        <v/>
      </c>
      <c r="J8620">
        <f>IF(I8620/SponsorCost&gt;=RatchetTrigger,1,0)</f>
        <v/>
      </c>
      <c r="K8620">
        <f>IF(J8620=1,MgmtPctRatchet,MgmtPct)</f>
        <v/>
      </c>
      <c r="L8620">
        <f>K8620*H8620</f>
        <v/>
      </c>
      <c r="M8620">
        <f>EXP(-rf*C8620)*L8620</f>
        <v/>
      </c>
      <c r="N8620">
        <f>EXP(-rf*C8620)*E8620</f>
        <v/>
      </c>
    </row>
    <row r="8621">
      <c r="A8621" t="n">
        <v>8613</v>
      </c>
      <c r="B8621">
        <f>RAND()</f>
        <v/>
      </c>
      <c r="C8621">
        <f>IF(B8621&lt;P_3,3,IF(B8621&lt;P_3+P_4,4,5))</f>
        <v/>
      </c>
      <c r="D8621">
        <f>NORM.S.INV(RAND())</f>
        <v/>
      </c>
      <c r="E8621">
        <f>V0*EXP((rf-q_leak-0.5*sigma^2)*C8621+sigma*SQRT(C8621)*D8621)</f>
        <v/>
      </c>
      <c r="F8621">
        <f>SHL_face*(1+SHL_rate)^C8621</f>
        <v/>
      </c>
      <c r="G8621">
        <f>Pref_face*(1+Pref_rate)^C8621</f>
        <v/>
      </c>
      <c r="H8621">
        <f>MAX(E8621-F8621-G8621,0)</f>
        <v/>
      </c>
      <c r="I8621">
        <f>MIN(E8621,F8621+G8621)+(1-MgmtPct)*H8621</f>
        <v/>
      </c>
      <c r="J8621">
        <f>IF(I8621/SponsorCost&gt;=RatchetTrigger,1,0)</f>
        <v/>
      </c>
      <c r="K8621">
        <f>IF(J8621=1,MgmtPctRatchet,MgmtPct)</f>
        <v/>
      </c>
      <c r="L8621">
        <f>K8621*H8621</f>
        <v/>
      </c>
      <c r="M8621">
        <f>EXP(-rf*C8621)*L8621</f>
        <v/>
      </c>
      <c r="N8621">
        <f>EXP(-rf*C8621)*E8621</f>
        <v/>
      </c>
    </row>
    <row r="8622">
      <c r="A8622" t="n">
        <v>8614</v>
      </c>
      <c r="B8622">
        <f>RAND()</f>
        <v/>
      </c>
      <c r="C8622">
        <f>IF(B8622&lt;P_3,3,IF(B8622&lt;P_3+P_4,4,5))</f>
        <v/>
      </c>
      <c r="D8622">
        <f>NORM.S.INV(RAND())</f>
        <v/>
      </c>
      <c r="E8622">
        <f>V0*EXP((rf-q_leak-0.5*sigma^2)*C8622+sigma*SQRT(C8622)*D8622)</f>
        <v/>
      </c>
      <c r="F8622">
        <f>SHL_face*(1+SHL_rate)^C8622</f>
        <v/>
      </c>
      <c r="G8622">
        <f>Pref_face*(1+Pref_rate)^C8622</f>
        <v/>
      </c>
      <c r="H8622">
        <f>MAX(E8622-F8622-G8622,0)</f>
        <v/>
      </c>
      <c r="I8622">
        <f>MIN(E8622,F8622+G8622)+(1-MgmtPct)*H8622</f>
        <v/>
      </c>
      <c r="J8622">
        <f>IF(I8622/SponsorCost&gt;=RatchetTrigger,1,0)</f>
        <v/>
      </c>
      <c r="K8622">
        <f>IF(J8622=1,MgmtPctRatchet,MgmtPct)</f>
        <v/>
      </c>
      <c r="L8622">
        <f>K8622*H8622</f>
        <v/>
      </c>
      <c r="M8622">
        <f>EXP(-rf*C8622)*L8622</f>
        <v/>
      </c>
      <c r="N8622">
        <f>EXP(-rf*C8622)*E8622</f>
        <v/>
      </c>
    </row>
    <row r="8623">
      <c r="A8623" t="n">
        <v>8615</v>
      </c>
      <c r="B8623">
        <f>RAND()</f>
        <v/>
      </c>
      <c r="C8623">
        <f>IF(B8623&lt;P_3,3,IF(B8623&lt;P_3+P_4,4,5))</f>
        <v/>
      </c>
      <c r="D8623">
        <f>NORM.S.INV(RAND())</f>
        <v/>
      </c>
      <c r="E8623">
        <f>V0*EXP((rf-q_leak-0.5*sigma^2)*C8623+sigma*SQRT(C8623)*D8623)</f>
        <v/>
      </c>
      <c r="F8623">
        <f>SHL_face*(1+SHL_rate)^C8623</f>
        <v/>
      </c>
      <c r="G8623">
        <f>Pref_face*(1+Pref_rate)^C8623</f>
        <v/>
      </c>
      <c r="H8623">
        <f>MAX(E8623-F8623-G8623,0)</f>
        <v/>
      </c>
      <c r="I8623">
        <f>MIN(E8623,F8623+G8623)+(1-MgmtPct)*H8623</f>
        <v/>
      </c>
      <c r="J8623">
        <f>IF(I8623/SponsorCost&gt;=RatchetTrigger,1,0)</f>
        <v/>
      </c>
      <c r="K8623">
        <f>IF(J8623=1,MgmtPctRatchet,MgmtPct)</f>
        <v/>
      </c>
      <c r="L8623">
        <f>K8623*H8623</f>
        <v/>
      </c>
      <c r="M8623">
        <f>EXP(-rf*C8623)*L8623</f>
        <v/>
      </c>
      <c r="N8623">
        <f>EXP(-rf*C8623)*E8623</f>
        <v/>
      </c>
    </row>
    <row r="8624">
      <c r="A8624" t="n">
        <v>8616</v>
      </c>
      <c r="B8624">
        <f>RAND()</f>
        <v/>
      </c>
      <c r="C8624">
        <f>IF(B8624&lt;P_3,3,IF(B8624&lt;P_3+P_4,4,5))</f>
        <v/>
      </c>
      <c r="D8624">
        <f>NORM.S.INV(RAND())</f>
        <v/>
      </c>
      <c r="E8624">
        <f>V0*EXP((rf-q_leak-0.5*sigma^2)*C8624+sigma*SQRT(C8624)*D8624)</f>
        <v/>
      </c>
      <c r="F8624">
        <f>SHL_face*(1+SHL_rate)^C8624</f>
        <v/>
      </c>
      <c r="G8624">
        <f>Pref_face*(1+Pref_rate)^C8624</f>
        <v/>
      </c>
      <c r="H8624">
        <f>MAX(E8624-F8624-G8624,0)</f>
        <v/>
      </c>
      <c r="I8624">
        <f>MIN(E8624,F8624+G8624)+(1-MgmtPct)*H8624</f>
        <v/>
      </c>
      <c r="J8624">
        <f>IF(I8624/SponsorCost&gt;=RatchetTrigger,1,0)</f>
        <v/>
      </c>
      <c r="K8624">
        <f>IF(J8624=1,MgmtPctRatchet,MgmtPct)</f>
        <v/>
      </c>
      <c r="L8624">
        <f>K8624*H8624</f>
        <v/>
      </c>
      <c r="M8624">
        <f>EXP(-rf*C8624)*L8624</f>
        <v/>
      </c>
      <c r="N8624">
        <f>EXP(-rf*C8624)*E8624</f>
        <v/>
      </c>
    </row>
    <row r="8625">
      <c r="A8625" t="n">
        <v>8617</v>
      </c>
      <c r="B8625">
        <f>RAND()</f>
        <v/>
      </c>
      <c r="C8625">
        <f>IF(B8625&lt;P_3,3,IF(B8625&lt;P_3+P_4,4,5))</f>
        <v/>
      </c>
      <c r="D8625">
        <f>NORM.S.INV(RAND())</f>
        <v/>
      </c>
      <c r="E8625">
        <f>V0*EXP((rf-q_leak-0.5*sigma^2)*C8625+sigma*SQRT(C8625)*D8625)</f>
        <v/>
      </c>
      <c r="F8625">
        <f>SHL_face*(1+SHL_rate)^C8625</f>
        <v/>
      </c>
      <c r="G8625">
        <f>Pref_face*(1+Pref_rate)^C8625</f>
        <v/>
      </c>
      <c r="H8625">
        <f>MAX(E8625-F8625-G8625,0)</f>
        <v/>
      </c>
      <c r="I8625">
        <f>MIN(E8625,F8625+G8625)+(1-MgmtPct)*H8625</f>
        <v/>
      </c>
      <c r="J8625">
        <f>IF(I8625/SponsorCost&gt;=RatchetTrigger,1,0)</f>
        <v/>
      </c>
      <c r="K8625">
        <f>IF(J8625=1,MgmtPctRatchet,MgmtPct)</f>
        <v/>
      </c>
      <c r="L8625">
        <f>K8625*H8625</f>
        <v/>
      </c>
      <c r="M8625">
        <f>EXP(-rf*C8625)*L8625</f>
        <v/>
      </c>
      <c r="N8625">
        <f>EXP(-rf*C8625)*E8625</f>
        <v/>
      </c>
    </row>
    <row r="8626">
      <c r="A8626" t="n">
        <v>8618</v>
      </c>
      <c r="B8626">
        <f>RAND()</f>
        <v/>
      </c>
      <c r="C8626">
        <f>IF(B8626&lt;P_3,3,IF(B8626&lt;P_3+P_4,4,5))</f>
        <v/>
      </c>
      <c r="D8626">
        <f>NORM.S.INV(RAND())</f>
        <v/>
      </c>
      <c r="E8626">
        <f>V0*EXP((rf-q_leak-0.5*sigma^2)*C8626+sigma*SQRT(C8626)*D8626)</f>
        <v/>
      </c>
      <c r="F8626">
        <f>SHL_face*(1+SHL_rate)^C8626</f>
        <v/>
      </c>
      <c r="G8626">
        <f>Pref_face*(1+Pref_rate)^C8626</f>
        <v/>
      </c>
      <c r="H8626">
        <f>MAX(E8626-F8626-G8626,0)</f>
        <v/>
      </c>
      <c r="I8626">
        <f>MIN(E8626,F8626+G8626)+(1-MgmtPct)*H8626</f>
        <v/>
      </c>
      <c r="J8626">
        <f>IF(I8626/SponsorCost&gt;=RatchetTrigger,1,0)</f>
        <v/>
      </c>
      <c r="K8626">
        <f>IF(J8626=1,MgmtPctRatchet,MgmtPct)</f>
        <v/>
      </c>
      <c r="L8626">
        <f>K8626*H8626</f>
        <v/>
      </c>
      <c r="M8626">
        <f>EXP(-rf*C8626)*L8626</f>
        <v/>
      </c>
      <c r="N8626">
        <f>EXP(-rf*C8626)*E8626</f>
        <v/>
      </c>
    </row>
    <row r="8627">
      <c r="A8627" t="n">
        <v>8619</v>
      </c>
      <c r="B8627">
        <f>RAND()</f>
        <v/>
      </c>
      <c r="C8627">
        <f>IF(B8627&lt;P_3,3,IF(B8627&lt;P_3+P_4,4,5))</f>
        <v/>
      </c>
      <c r="D8627">
        <f>NORM.S.INV(RAND())</f>
        <v/>
      </c>
      <c r="E8627">
        <f>V0*EXP((rf-q_leak-0.5*sigma^2)*C8627+sigma*SQRT(C8627)*D8627)</f>
        <v/>
      </c>
      <c r="F8627">
        <f>SHL_face*(1+SHL_rate)^C8627</f>
        <v/>
      </c>
      <c r="G8627">
        <f>Pref_face*(1+Pref_rate)^C8627</f>
        <v/>
      </c>
      <c r="H8627">
        <f>MAX(E8627-F8627-G8627,0)</f>
        <v/>
      </c>
      <c r="I8627">
        <f>MIN(E8627,F8627+G8627)+(1-MgmtPct)*H8627</f>
        <v/>
      </c>
      <c r="J8627">
        <f>IF(I8627/SponsorCost&gt;=RatchetTrigger,1,0)</f>
        <v/>
      </c>
      <c r="K8627">
        <f>IF(J8627=1,MgmtPctRatchet,MgmtPct)</f>
        <v/>
      </c>
      <c r="L8627">
        <f>K8627*H8627</f>
        <v/>
      </c>
      <c r="M8627">
        <f>EXP(-rf*C8627)*L8627</f>
        <v/>
      </c>
      <c r="N8627">
        <f>EXP(-rf*C8627)*E8627</f>
        <v/>
      </c>
    </row>
    <row r="8628">
      <c r="A8628" t="n">
        <v>8620</v>
      </c>
      <c r="B8628">
        <f>RAND()</f>
        <v/>
      </c>
      <c r="C8628">
        <f>IF(B8628&lt;P_3,3,IF(B8628&lt;P_3+P_4,4,5))</f>
        <v/>
      </c>
      <c r="D8628">
        <f>NORM.S.INV(RAND())</f>
        <v/>
      </c>
      <c r="E8628">
        <f>V0*EXP((rf-q_leak-0.5*sigma^2)*C8628+sigma*SQRT(C8628)*D8628)</f>
        <v/>
      </c>
      <c r="F8628">
        <f>SHL_face*(1+SHL_rate)^C8628</f>
        <v/>
      </c>
      <c r="G8628">
        <f>Pref_face*(1+Pref_rate)^C8628</f>
        <v/>
      </c>
      <c r="H8628">
        <f>MAX(E8628-F8628-G8628,0)</f>
        <v/>
      </c>
      <c r="I8628">
        <f>MIN(E8628,F8628+G8628)+(1-MgmtPct)*H8628</f>
        <v/>
      </c>
      <c r="J8628">
        <f>IF(I8628/SponsorCost&gt;=RatchetTrigger,1,0)</f>
        <v/>
      </c>
      <c r="K8628">
        <f>IF(J8628=1,MgmtPctRatchet,MgmtPct)</f>
        <v/>
      </c>
      <c r="L8628">
        <f>K8628*H8628</f>
        <v/>
      </c>
      <c r="M8628">
        <f>EXP(-rf*C8628)*L8628</f>
        <v/>
      </c>
      <c r="N8628">
        <f>EXP(-rf*C8628)*E8628</f>
        <v/>
      </c>
    </row>
    <row r="8629">
      <c r="A8629" t="n">
        <v>8621</v>
      </c>
      <c r="B8629">
        <f>RAND()</f>
        <v/>
      </c>
      <c r="C8629">
        <f>IF(B8629&lt;P_3,3,IF(B8629&lt;P_3+P_4,4,5))</f>
        <v/>
      </c>
      <c r="D8629">
        <f>NORM.S.INV(RAND())</f>
        <v/>
      </c>
      <c r="E8629">
        <f>V0*EXP((rf-q_leak-0.5*sigma^2)*C8629+sigma*SQRT(C8629)*D8629)</f>
        <v/>
      </c>
      <c r="F8629">
        <f>SHL_face*(1+SHL_rate)^C8629</f>
        <v/>
      </c>
      <c r="G8629">
        <f>Pref_face*(1+Pref_rate)^C8629</f>
        <v/>
      </c>
      <c r="H8629">
        <f>MAX(E8629-F8629-G8629,0)</f>
        <v/>
      </c>
      <c r="I8629">
        <f>MIN(E8629,F8629+G8629)+(1-MgmtPct)*H8629</f>
        <v/>
      </c>
      <c r="J8629">
        <f>IF(I8629/SponsorCost&gt;=RatchetTrigger,1,0)</f>
        <v/>
      </c>
      <c r="K8629">
        <f>IF(J8629=1,MgmtPctRatchet,MgmtPct)</f>
        <v/>
      </c>
      <c r="L8629">
        <f>K8629*H8629</f>
        <v/>
      </c>
      <c r="M8629">
        <f>EXP(-rf*C8629)*L8629</f>
        <v/>
      </c>
      <c r="N8629">
        <f>EXP(-rf*C8629)*E8629</f>
        <v/>
      </c>
    </row>
    <row r="8630">
      <c r="A8630" t="n">
        <v>8622</v>
      </c>
      <c r="B8630">
        <f>RAND()</f>
        <v/>
      </c>
      <c r="C8630">
        <f>IF(B8630&lt;P_3,3,IF(B8630&lt;P_3+P_4,4,5))</f>
        <v/>
      </c>
      <c r="D8630">
        <f>NORM.S.INV(RAND())</f>
        <v/>
      </c>
      <c r="E8630">
        <f>V0*EXP((rf-q_leak-0.5*sigma^2)*C8630+sigma*SQRT(C8630)*D8630)</f>
        <v/>
      </c>
      <c r="F8630">
        <f>SHL_face*(1+SHL_rate)^C8630</f>
        <v/>
      </c>
      <c r="G8630">
        <f>Pref_face*(1+Pref_rate)^C8630</f>
        <v/>
      </c>
      <c r="H8630">
        <f>MAX(E8630-F8630-G8630,0)</f>
        <v/>
      </c>
      <c r="I8630">
        <f>MIN(E8630,F8630+G8630)+(1-MgmtPct)*H8630</f>
        <v/>
      </c>
      <c r="J8630">
        <f>IF(I8630/SponsorCost&gt;=RatchetTrigger,1,0)</f>
        <v/>
      </c>
      <c r="K8630">
        <f>IF(J8630=1,MgmtPctRatchet,MgmtPct)</f>
        <v/>
      </c>
      <c r="L8630">
        <f>K8630*H8630</f>
        <v/>
      </c>
      <c r="M8630">
        <f>EXP(-rf*C8630)*L8630</f>
        <v/>
      </c>
      <c r="N8630">
        <f>EXP(-rf*C8630)*E8630</f>
        <v/>
      </c>
    </row>
    <row r="8631">
      <c r="A8631" t="n">
        <v>8623</v>
      </c>
      <c r="B8631">
        <f>RAND()</f>
        <v/>
      </c>
      <c r="C8631">
        <f>IF(B8631&lt;P_3,3,IF(B8631&lt;P_3+P_4,4,5))</f>
        <v/>
      </c>
      <c r="D8631">
        <f>NORM.S.INV(RAND())</f>
        <v/>
      </c>
      <c r="E8631">
        <f>V0*EXP((rf-q_leak-0.5*sigma^2)*C8631+sigma*SQRT(C8631)*D8631)</f>
        <v/>
      </c>
      <c r="F8631">
        <f>SHL_face*(1+SHL_rate)^C8631</f>
        <v/>
      </c>
      <c r="G8631">
        <f>Pref_face*(1+Pref_rate)^C8631</f>
        <v/>
      </c>
      <c r="H8631">
        <f>MAX(E8631-F8631-G8631,0)</f>
        <v/>
      </c>
      <c r="I8631">
        <f>MIN(E8631,F8631+G8631)+(1-MgmtPct)*H8631</f>
        <v/>
      </c>
      <c r="J8631">
        <f>IF(I8631/SponsorCost&gt;=RatchetTrigger,1,0)</f>
        <v/>
      </c>
      <c r="K8631">
        <f>IF(J8631=1,MgmtPctRatchet,MgmtPct)</f>
        <v/>
      </c>
      <c r="L8631">
        <f>K8631*H8631</f>
        <v/>
      </c>
      <c r="M8631">
        <f>EXP(-rf*C8631)*L8631</f>
        <v/>
      </c>
      <c r="N8631">
        <f>EXP(-rf*C8631)*E8631</f>
        <v/>
      </c>
    </row>
    <row r="8632">
      <c r="A8632" t="n">
        <v>8624</v>
      </c>
      <c r="B8632">
        <f>RAND()</f>
        <v/>
      </c>
      <c r="C8632">
        <f>IF(B8632&lt;P_3,3,IF(B8632&lt;P_3+P_4,4,5))</f>
        <v/>
      </c>
      <c r="D8632">
        <f>NORM.S.INV(RAND())</f>
        <v/>
      </c>
      <c r="E8632">
        <f>V0*EXP((rf-q_leak-0.5*sigma^2)*C8632+sigma*SQRT(C8632)*D8632)</f>
        <v/>
      </c>
      <c r="F8632">
        <f>SHL_face*(1+SHL_rate)^C8632</f>
        <v/>
      </c>
      <c r="G8632">
        <f>Pref_face*(1+Pref_rate)^C8632</f>
        <v/>
      </c>
      <c r="H8632">
        <f>MAX(E8632-F8632-G8632,0)</f>
        <v/>
      </c>
      <c r="I8632">
        <f>MIN(E8632,F8632+G8632)+(1-MgmtPct)*H8632</f>
        <v/>
      </c>
      <c r="J8632">
        <f>IF(I8632/SponsorCost&gt;=RatchetTrigger,1,0)</f>
        <v/>
      </c>
      <c r="K8632">
        <f>IF(J8632=1,MgmtPctRatchet,MgmtPct)</f>
        <v/>
      </c>
      <c r="L8632">
        <f>K8632*H8632</f>
        <v/>
      </c>
      <c r="M8632">
        <f>EXP(-rf*C8632)*L8632</f>
        <v/>
      </c>
      <c r="N8632">
        <f>EXP(-rf*C8632)*E8632</f>
        <v/>
      </c>
    </row>
    <row r="8633">
      <c r="A8633" t="n">
        <v>8625</v>
      </c>
      <c r="B8633">
        <f>RAND()</f>
        <v/>
      </c>
      <c r="C8633">
        <f>IF(B8633&lt;P_3,3,IF(B8633&lt;P_3+P_4,4,5))</f>
        <v/>
      </c>
      <c r="D8633">
        <f>NORM.S.INV(RAND())</f>
        <v/>
      </c>
      <c r="E8633">
        <f>V0*EXP((rf-q_leak-0.5*sigma^2)*C8633+sigma*SQRT(C8633)*D8633)</f>
        <v/>
      </c>
      <c r="F8633">
        <f>SHL_face*(1+SHL_rate)^C8633</f>
        <v/>
      </c>
      <c r="G8633">
        <f>Pref_face*(1+Pref_rate)^C8633</f>
        <v/>
      </c>
      <c r="H8633">
        <f>MAX(E8633-F8633-G8633,0)</f>
        <v/>
      </c>
      <c r="I8633">
        <f>MIN(E8633,F8633+G8633)+(1-MgmtPct)*H8633</f>
        <v/>
      </c>
      <c r="J8633">
        <f>IF(I8633/SponsorCost&gt;=RatchetTrigger,1,0)</f>
        <v/>
      </c>
      <c r="K8633">
        <f>IF(J8633=1,MgmtPctRatchet,MgmtPct)</f>
        <v/>
      </c>
      <c r="L8633">
        <f>K8633*H8633</f>
        <v/>
      </c>
      <c r="M8633">
        <f>EXP(-rf*C8633)*L8633</f>
        <v/>
      </c>
      <c r="N8633">
        <f>EXP(-rf*C8633)*E8633</f>
        <v/>
      </c>
    </row>
    <row r="8634">
      <c r="A8634" t="n">
        <v>8626</v>
      </c>
      <c r="B8634">
        <f>RAND()</f>
        <v/>
      </c>
      <c r="C8634">
        <f>IF(B8634&lt;P_3,3,IF(B8634&lt;P_3+P_4,4,5))</f>
        <v/>
      </c>
      <c r="D8634">
        <f>NORM.S.INV(RAND())</f>
        <v/>
      </c>
      <c r="E8634">
        <f>V0*EXP((rf-q_leak-0.5*sigma^2)*C8634+sigma*SQRT(C8634)*D8634)</f>
        <v/>
      </c>
      <c r="F8634">
        <f>SHL_face*(1+SHL_rate)^C8634</f>
        <v/>
      </c>
      <c r="G8634">
        <f>Pref_face*(1+Pref_rate)^C8634</f>
        <v/>
      </c>
      <c r="H8634">
        <f>MAX(E8634-F8634-G8634,0)</f>
        <v/>
      </c>
      <c r="I8634">
        <f>MIN(E8634,F8634+G8634)+(1-MgmtPct)*H8634</f>
        <v/>
      </c>
      <c r="J8634">
        <f>IF(I8634/SponsorCost&gt;=RatchetTrigger,1,0)</f>
        <v/>
      </c>
      <c r="K8634">
        <f>IF(J8634=1,MgmtPctRatchet,MgmtPct)</f>
        <v/>
      </c>
      <c r="L8634">
        <f>K8634*H8634</f>
        <v/>
      </c>
      <c r="M8634">
        <f>EXP(-rf*C8634)*L8634</f>
        <v/>
      </c>
      <c r="N8634">
        <f>EXP(-rf*C8634)*E8634</f>
        <v/>
      </c>
    </row>
    <row r="8635">
      <c r="A8635" t="n">
        <v>8627</v>
      </c>
      <c r="B8635">
        <f>RAND()</f>
        <v/>
      </c>
      <c r="C8635">
        <f>IF(B8635&lt;P_3,3,IF(B8635&lt;P_3+P_4,4,5))</f>
        <v/>
      </c>
      <c r="D8635">
        <f>NORM.S.INV(RAND())</f>
        <v/>
      </c>
      <c r="E8635">
        <f>V0*EXP((rf-q_leak-0.5*sigma^2)*C8635+sigma*SQRT(C8635)*D8635)</f>
        <v/>
      </c>
      <c r="F8635">
        <f>SHL_face*(1+SHL_rate)^C8635</f>
        <v/>
      </c>
      <c r="G8635">
        <f>Pref_face*(1+Pref_rate)^C8635</f>
        <v/>
      </c>
      <c r="H8635">
        <f>MAX(E8635-F8635-G8635,0)</f>
        <v/>
      </c>
      <c r="I8635">
        <f>MIN(E8635,F8635+G8635)+(1-MgmtPct)*H8635</f>
        <v/>
      </c>
      <c r="J8635">
        <f>IF(I8635/SponsorCost&gt;=RatchetTrigger,1,0)</f>
        <v/>
      </c>
      <c r="K8635">
        <f>IF(J8635=1,MgmtPctRatchet,MgmtPct)</f>
        <v/>
      </c>
      <c r="L8635">
        <f>K8635*H8635</f>
        <v/>
      </c>
      <c r="M8635">
        <f>EXP(-rf*C8635)*L8635</f>
        <v/>
      </c>
      <c r="N8635">
        <f>EXP(-rf*C8635)*E8635</f>
        <v/>
      </c>
    </row>
    <row r="8636">
      <c r="A8636" t="n">
        <v>8628</v>
      </c>
      <c r="B8636">
        <f>RAND()</f>
        <v/>
      </c>
      <c r="C8636">
        <f>IF(B8636&lt;P_3,3,IF(B8636&lt;P_3+P_4,4,5))</f>
        <v/>
      </c>
      <c r="D8636">
        <f>NORM.S.INV(RAND())</f>
        <v/>
      </c>
      <c r="E8636">
        <f>V0*EXP((rf-q_leak-0.5*sigma^2)*C8636+sigma*SQRT(C8636)*D8636)</f>
        <v/>
      </c>
      <c r="F8636">
        <f>SHL_face*(1+SHL_rate)^C8636</f>
        <v/>
      </c>
      <c r="G8636">
        <f>Pref_face*(1+Pref_rate)^C8636</f>
        <v/>
      </c>
      <c r="H8636">
        <f>MAX(E8636-F8636-G8636,0)</f>
        <v/>
      </c>
      <c r="I8636">
        <f>MIN(E8636,F8636+G8636)+(1-MgmtPct)*H8636</f>
        <v/>
      </c>
      <c r="J8636">
        <f>IF(I8636/SponsorCost&gt;=RatchetTrigger,1,0)</f>
        <v/>
      </c>
      <c r="K8636">
        <f>IF(J8636=1,MgmtPctRatchet,MgmtPct)</f>
        <v/>
      </c>
      <c r="L8636">
        <f>K8636*H8636</f>
        <v/>
      </c>
      <c r="M8636">
        <f>EXP(-rf*C8636)*L8636</f>
        <v/>
      </c>
      <c r="N8636">
        <f>EXP(-rf*C8636)*E8636</f>
        <v/>
      </c>
    </row>
    <row r="8637">
      <c r="A8637" t="n">
        <v>8629</v>
      </c>
      <c r="B8637">
        <f>RAND()</f>
        <v/>
      </c>
      <c r="C8637">
        <f>IF(B8637&lt;P_3,3,IF(B8637&lt;P_3+P_4,4,5))</f>
        <v/>
      </c>
      <c r="D8637">
        <f>NORM.S.INV(RAND())</f>
        <v/>
      </c>
      <c r="E8637">
        <f>V0*EXP((rf-q_leak-0.5*sigma^2)*C8637+sigma*SQRT(C8637)*D8637)</f>
        <v/>
      </c>
      <c r="F8637">
        <f>SHL_face*(1+SHL_rate)^C8637</f>
        <v/>
      </c>
      <c r="G8637">
        <f>Pref_face*(1+Pref_rate)^C8637</f>
        <v/>
      </c>
      <c r="H8637">
        <f>MAX(E8637-F8637-G8637,0)</f>
        <v/>
      </c>
      <c r="I8637">
        <f>MIN(E8637,F8637+G8637)+(1-MgmtPct)*H8637</f>
        <v/>
      </c>
      <c r="J8637">
        <f>IF(I8637/SponsorCost&gt;=RatchetTrigger,1,0)</f>
        <v/>
      </c>
      <c r="K8637">
        <f>IF(J8637=1,MgmtPctRatchet,MgmtPct)</f>
        <v/>
      </c>
      <c r="L8637">
        <f>K8637*H8637</f>
        <v/>
      </c>
      <c r="M8637">
        <f>EXP(-rf*C8637)*L8637</f>
        <v/>
      </c>
      <c r="N8637">
        <f>EXP(-rf*C8637)*E8637</f>
        <v/>
      </c>
    </row>
    <row r="8638">
      <c r="A8638" t="n">
        <v>8630</v>
      </c>
      <c r="B8638">
        <f>RAND()</f>
        <v/>
      </c>
      <c r="C8638">
        <f>IF(B8638&lt;P_3,3,IF(B8638&lt;P_3+P_4,4,5))</f>
        <v/>
      </c>
      <c r="D8638">
        <f>NORM.S.INV(RAND())</f>
        <v/>
      </c>
      <c r="E8638">
        <f>V0*EXP((rf-q_leak-0.5*sigma^2)*C8638+sigma*SQRT(C8638)*D8638)</f>
        <v/>
      </c>
      <c r="F8638">
        <f>SHL_face*(1+SHL_rate)^C8638</f>
        <v/>
      </c>
      <c r="G8638">
        <f>Pref_face*(1+Pref_rate)^C8638</f>
        <v/>
      </c>
      <c r="H8638">
        <f>MAX(E8638-F8638-G8638,0)</f>
        <v/>
      </c>
      <c r="I8638">
        <f>MIN(E8638,F8638+G8638)+(1-MgmtPct)*H8638</f>
        <v/>
      </c>
      <c r="J8638">
        <f>IF(I8638/SponsorCost&gt;=RatchetTrigger,1,0)</f>
        <v/>
      </c>
      <c r="K8638">
        <f>IF(J8638=1,MgmtPctRatchet,MgmtPct)</f>
        <v/>
      </c>
      <c r="L8638">
        <f>K8638*H8638</f>
        <v/>
      </c>
      <c r="M8638">
        <f>EXP(-rf*C8638)*L8638</f>
        <v/>
      </c>
      <c r="N8638">
        <f>EXP(-rf*C8638)*E8638</f>
        <v/>
      </c>
    </row>
    <row r="8639">
      <c r="A8639" t="n">
        <v>8631</v>
      </c>
      <c r="B8639">
        <f>RAND()</f>
        <v/>
      </c>
      <c r="C8639">
        <f>IF(B8639&lt;P_3,3,IF(B8639&lt;P_3+P_4,4,5))</f>
        <v/>
      </c>
      <c r="D8639">
        <f>NORM.S.INV(RAND())</f>
        <v/>
      </c>
      <c r="E8639">
        <f>V0*EXP((rf-q_leak-0.5*sigma^2)*C8639+sigma*SQRT(C8639)*D8639)</f>
        <v/>
      </c>
      <c r="F8639">
        <f>SHL_face*(1+SHL_rate)^C8639</f>
        <v/>
      </c>
      <c r="G8639">
        <f>Pref_face*(1+Pref_rate)^C8639</f>
        <v/>
      </c>
      <c r="H8639">
        <f>MAX(E8639-F8639-G8639,0)</f>
        <v/>
      </c>
      <c r="I8639">
        <f>MIN(E8639,F8639+G8639)+(1-MgmtPct)*H8639</f>
        <v/>
      </c>
      <c r="J8639">
        <f>IF(I8639/SponsorCost&gt;=RatchetTrigger,1,0)</f>
        <v/>
      </c>
      <c r="K8639">
        <f>IF(J8639=1,MgmtPctRatchet,MgmtPct)</f>
        <v/>
      </c>
      <c r="L8639">
        <f>K8639*H8639</f>
        <v/>
      </c>
      <c r="M8639">
        <f>EXP(-rf*C8639)*L8639</f>
        <v/>
      </c>
      <c r="N8639">
        <f>EXP(-rf*C8639)*E8639</f>
        <v/>
      </c>
    </row>
    <row r="8640">
      <c r="A8640" t="n">
        <v>8632</v>
      </c>
      <c r="B8640">
        <f>RAND()</f>
        <v/>
      </c>
      <c r="C8640">
        <f>IF(B8640&lt;P_3,3,IF(B8640&lt;P_3+P_4,4,5))</f>
        <v/>
      </c>
      <c r="D8640">
        <f>NORM.S.INV(RAND())</f>
        <v/>
      </c>
      <c r="E8640">
        <f>V0*EXP((rf-q_leak-0.5*sigma^2)*C8640+sigma*SQRT(C8640)*D8640)</f>
        <v/>
      </c>
      <c r="F8640">
        <f>SHL_face*(1+SHL_rate)^C8640</f>
        <v/>
      </c>
      <c r="G8640">
        <f>Pref_face*(1+Pref_rate)^C8640</f>
        <v/>
      </c>
      <c r="H8640">
        <f>MAX(E8640-F8640-G8640,0)</f>
        <v/>
      </c>
      <c r="I8640">
        <f>MIN(E8640,F8640+G8640)+(1-MgmtPct)*H8640</f>
        <v/>
      </c>
      <c r="J8640">
        <f>IF(I8640/SponsorCost&gt;=RatchetTrigger,1,0)</f>
        <v/>
      </c>
      <c r="K8640">
        <f>IF(J8640=1,MgmtPctRatchet,MgmtPct)</f>
        <v/>
      </c>
      <c r="L8640">
        <f>K8640*H8640</f>
        <v/>
      </c>
      <c r="M8640">
        <f>EXP(-rf*C8640)*L8640</f>
        <v/>
      </c>
      <c r="N8640">
        <f>EXP(-rf*C8640)*E8640</f>
        <v/>
      </c>
    </row>
    <row r="8641">
      <c r="A8641" t="n">
        <v>8633</v>
      </c>
      <c r="B8641">
        <f>RAND()</f>
        <v/>
      </c>
      <c r="C8641">
        <f>IF(B8641&lt;P_3,3,IF(B8641&lt;P_3+P_4,4,5))</f>
        <v/>
      </c>
      <c r="D8641">
        <f>NORM.S.INV(RAND())</f>
        <v/>
      </c>
      <c r="E8641">
        <f>V0*EXP((rf-q_leak-0.5*sigma^2)*C8641+sigma*SQRT(C8641)*D8641)</f>
        <v/>
      </c>
      <c r="F8641">
        <f>SHL_face*(1+SHL_rate)^C8641</f>
        <v/>
      </c>
      <c r="G8641">
        <f>Pref_face*(1+Pref_rate)^C8641</f>
        <v/>
      </c>
      <c r="H8641">
        <f>MAX(E8641-F8641-G8641,0)</f>
        <v/>
      </c>
      <c r="I8641">
        <f>MIN(E8641,F8641+G8641)+(1-MgmtPct)*H8641</f>
        <v/>
      </c>
      <c r="J8641">
        <f>IF(I8641/SponsorCost&gt;=RatchetTrigger,1,0)</f>
        <v/>
      </c>
      <c r="K8641">
        <f>IF(J8641=1,MgmtPctRatchet,MgmtPct)</f>
        <v/>
      </c>
      <c r="L8641">
        <f>K8641*H8641</f>
        <v/>
      </c>
      <c r="M8641">
        <f>EXP(-rf*C8641)*L8641</f>
        <v/>
      </c>
      <c r="N8641">
        <f>EXP(-rf*C8641)*E8641</f>
        <v/>
      </c>
    </row>
    <row r="8642">
      <c r="A8642" t="n">
        <v>8634</v>
      </c>
      <c r="B8642">
        <f>RAND()</f>
        <v/>
      </c>
      <c r="C8642">
        <f>IF(B8642&lt;P_3,3,IF(B8642&lt;P_3+P_4,4,5))</f>
        <v/>
      </c>
      <c r="D8642">
        <f>NORM.S.INV(RAND())</f>
        <v/>
      </c>
      <c r="E8642">
        <f>V0*EXP((rf-q_leak-0.5*sigma^2)*C8642+sigma*SQRT(C8642)*D8642)</f>
        <v/>
      </c>
      <c r="F8642">
        <f>SHL_face*(1+SHL_rate)^C8642</f>
        <v/>
      </c>
      <c r="G8642">
        <f>Pref_face*(1+Pref_rate)^C8642</f>
        <v/>
      </c>
      <c r="H8642">
        <f>MAX(E8642-F8642-G8642,0)</f>
        <v/>
      </c>
      <c r="I8642">
        <f>MIN(E8642,F8642+G8642)+(1-MgmtPct)*H8642</f>
        <v/>
      </c>
      <c r="J8642">
        <f>IF(I8642/SponsorCost&gt;=RatchetTrigger,1,0)</f>
        <v/>
      </c>
      <c r="K8642">
        <f>IF(J8642=1,MgmtPctRatchet,MgmtPct)</f>
        <v/>
      </c>
      <c r="L8642">
        <f>K8642*H8642</f>
        <v/>
      </c>
      <c r="M8642">
        <f>EXP(-rf*C8642)*L8642</f>
        <v/>
      </c>
      <c r="N8642">
        <f>EXP(-rf*C8642)*E8642</f>
        <v/>
      </c>
    </row>
    <row r="8643">
      <c r="A8643" t="n">
        <v>8635</v>
      </c>
      <c r="B8643">
        <f>RAND()</f>
        <v/>
      </c>
      <c r="C8643">
        <f>IF(B8643&lt;P_3,3,IF(B8643&lt;P_3+P_4,4,5))</f>
        <v/>
      </c>
      <c r="D8643">
        <f>NORM.S.INV(RAND())</f>
        <v/>
      </c>
      <c r="E8643">
        <f>V0*EXP((rf-q_leak-0.5*sigma^2)*C8643+sigma*SQRT(C8643)*D8643)</f>
        <v/>
      </c>
      <c r="F8643">
        <f>SHL_face*(1+SHL_rate)^C8643</f>
        <v/>
      </c>
      <c r="G8643">
        <f>Pref_face*(1+Pref_rate)^C8643</f>
        <v/>
      </c>
      <c r="H8643">
        <f>MAX(E8643-F8643-G8643,0)</f>
        <v/>
      </c>
      <c r="I8643">
        <f>MIN(E8643,F8643+G8643)+(1-MgmtPct)*H8643</f>
        <v/>
      </c>
      <c r="J8643">
        <f>IF(I8643/SponsorCost&gt;=RatchetTrigger,1,0)</f>
        <v/>
      </c>
      <c r="K8643">
        <f>IF(J8643=1,MgmtPctRatchet,MgmtPct)</f>
        <v/>
      </c>
      <c r="L8643">
        <f>K8643*H8643</f>
        <v/>
      </c>
      <c r="M8643">
        <f>EXP(-rf*C8643)*L8643</f>
        <v/>
      </c>
      <c r="N8643">
        <f>EXP(-rf*C8643)*E8643</f>
        <v/>
      </c>
    </row>
    <row r="8644">
      <c r="A8644" t="n">
        <v>8636</v>
      </c>
      <c r="B8644">
        <f>RAND()</f>
        <v/>
      </c>
      <c r="C8644">
        <f>IF(B8644&lt;P_3,3,IF(B8644&lt;P_3+P_4,4,5))</f>
        <v/>
      </c>
      <c r="D8644">
        <f>NORM.S.INV(RAND())</f>
        <v/>
      </c>
      <c r="E8644">
        <f>V0*EXP((rf-q_leak-0.5*sigma^2)*C8644+sigma*SQRT(C8644)*D8644)</f>
        <v/>
      </c>
      <c r="F8644">
        <f>SHL_face*(1+SHL_rate)^C8644</f>
        <v/>
      </c>
      <c r="G8644">
        <f>Pref_face*(1+Pref_rate)^C8644</f>
        <v/>
      </c>
      <c r="H8644">
        <f>MAX(E8644-F8644-G8644,0)</f>
        <v/>
      </c>
      <c r="I8644">
        <f>MIN(E8644,F8644+G8644)+(1-MgmtPct)*H8644</f>
        <v/>
      </c>
      <c r="J8644">
        <f>IF(I8644/SponsorCost&gt;=RatchetTrigger,1,0)</f>
        <v/>
      </c>
      <c r="K8644">
        <f>IF(J8644=1,MgmtPctRatchet,MgmtPct)</f>
        <v/>
      </c>
      <c r="L8644">
        <f>K8644*H8644</f>
        <v/>
      </c>
      <c r="M8644">
        <f>EXP(-rf*C8644)*L8644</f>
        <v/>
      </c>
      <c r="N8644">
        <f>EXP(-rf*C8644)*E8644</f>
        <v/>
      </c>
    </row>
    <row r="8645">
      <c r="A8645" t="n">
        <v>8637</v>
      </c>
      <c r="B8645">
        <f>RAND()</f>
        <v/>
      </c>
      <c r="C8645">
        <f>IF(B8645&lt;P_3,3,IF(B8645&lt;P_3+P_4,4,5))</f>
        <v/>
      </c>
      <c r="D8645">
        <f>NORM.S.INV(RAND())</f>
        <v/>
      </c>
      <c r="E8645">
        <f>V0*EXP((rf-q_leak-0.5*sigma^2)*C8645+sigma*SQRT(C8645)*D8645)</f>
        <v/>
      </c>
      <c r="F8645">
        <f>SHL_face*(1+SHL_rate)^C8645</f>
        <v/>
      </c>
      <c r="G8645">
        <f>Pref_face*(1+Pref_rate)^C8645</f>
        <v/>
      </c>
      <c r="H8645">
        <f>MAX(E8645-F8645-G8645,0)</f>
        <v/>
      </c>
      <c r="I8645">
        <f>MIN(E8645,F8645+G8645)+(1-MgmtPct)*H8645</f>
        <v/>
      </c>
      <c r="J8645">
        <f>IF(I8645/SponsorCost&gt;=RatchetTrigger,1,0)</f>
        <v/>
      </c>
      <c r="K8645">
        <f>IF(J8645=1,MgmtPctRatchet,MgmtPct)</f>
        <v/>
      </c>
      <c r="L8645">
        <f>K8645*H8645</f>
        <v/>
      </c>
      <c r="M8645">
        <f>EXP(-rf*C8645)*L8645</f>
        <v/>
      </c>
      <c r="N8645">
        <f>EXP(-rf*C8645)*E8645</f>
        <v/>
      </c>
    </row>
    <row r="8646">
      <c r="A8646" t="n">
        <v>8638</v>
      </c>
      <c r="B8646">
        <f>RAND()</f>
        <v/>
      </c>
      <c r="C8646">
        <f>IF(B8646&lt;P_3,3,IF(B8646&lt;P_3+P_4,4,5))</f>
        <v/>
      </c>
      <c r="D8646">
        <f>NORM.S.INV(RAND())</f>
        <v/>
      </c>
      <c r="E8646">
        <f>V0*EXP((rf-q_leak-0.5*sigma^2)*C8646+sigma*SQRT(C8646)*D8646)</f>
        <v/>
      </c>
      <c r="F8646">
        <f>SHL_face*(1+SHL_rate)^C8646</f>
        <v/>
      </c>
      <c r="G8646">
        <f>Pref_face*(1+Pref_rate)^C8646</f>
        <v/>
      </c>
      <c r="H8646">
        <f>MAX(E8646-F8646-G8646,0)</f>
        <v/>
      </c>
      <c r="I8646">
        <f>MIN(E8646,F8646+G8646)+(1-MgmtPct)*H8646</f>
        <v/>
      </c>
      <c r="J8646">
        <f>IF(I8646/SponsorCost&gt;=RatchetTrigger,1,0)</f>
        <v/>
      </c>
      <c r="K8646">
        <f>IF(J8646=1,MgmtPctRatchet,MgmtPct)</f>
        <v/>
      </c>
      <c r="L8646">
        <f>K8646*H8646</f>
        <v/>
      </c>
      <c r="M8646">
        <f>EXP(-rf*C8646)*L8646</f>
        <v/>
      </c>
      <c r="N8646">
        <f>EXP(-rf*C8646)*E8646</f>
        <v/>
      </c>
    </row>
    <row r="8647">
      <c r="A8647" t="n">
        <v>8639</v>
      </c>
      <c r="B8647">
        <f>RAND()</f>
        <v/>
      </c>
      <c r="C8647">
        <f>IF(B8647&lt;P_3,3,IF(B8647&lt;P_3+P_4,4,5))</f>
        <v/>
      </c>
      <c r="D8647">
        <f>NORM.S.INV(RAND())</f>
        <v/>
      </c>
      <c r="E8647">
        <f>V0*EXP((rf-q_leak-0.5*sigma^2)*C8647+sigma*SQRT(C8647)*D8647)</f>
        <v/>
      </c>
      <c r="F8647">
        <f>SHL_face*(1+SHL_rate)^C8647</f>
        <v/>
      </c>
      <c r="G8647">
        <f>Pref_face*(1+Pref_rate)^C8647</f>
        <v/>
      </c>
      <c r="H8647">
        <f>MAX(E8647-F8647-G8647,0)</f>
        <v/>
      </c>
      <c r="I8647">
        <f>MIN(E8647,F8647+G8647)+(1-MgmtPct)*H8647</f>
        <v/>
      </c>
      <c r="J8647">
        <f>IF(I8647/SponsorCost&gt;=RatchetTrigger,1,0)</f>
        <v/>
      </c>
      <c r="K8647">
        <f>IF(J8647=1,MgmtPctRatchet,MgmtPct)</f>
        <v/>
      </c>
      <c r="L8647">
        <f>K8647*H8647</f>
        <v/>
      </c>
      <c r="M8647">
        <f>EXP(-rf*C8647)*L8647</f>
        <v/>
      </c>
      <c r="N8647">
        <f>EXP(-rf*C8647)*E8647</f>
        <v/>
      </c>
    </row>
    <row r="8648">
      <c r="A8648" t="n">
        <v>8640</v>
      </c>
      <c r="B8648">
        <f>RAND()</f>
        <v/>
      </c>
      <c r="C8648">
        <f>IF(B8648&lt;P_3,3,IF(B8648&lt;P_3+P_4,4,5))</f>
        <v/>
      </c>
      <c r="D8648">
        <f>NORM.S.INV(RAND())</f>
        <v/>
      </c>
      <c r="E8648">
        <f>V0*EXP((rf-q_leak-0.5*sigma^2)*C8648+sigma*SQRT(C8648)*D8648)</f>
        <v/>
      </c>
      <c r="F8648">
        <f>SHL_face*(1+SHL_rate)^C8648</f>
        <v/>
      </c>
      <c r="G8648">
        <f>Pref_face*(1+Pref_rate)^C8648</f>
        <v/>
      </c>
      <c r="H8648">
        <f>MAX(E8648-F8648-G8648,0)</f>
        <v/>
      </c>
      <c r="I8648">
        <f>MIN(E8648,F8648+G8648)+(1-MgmtPct)*H8648</f>
        <v/>
      </c>
      <c r="J8648">
        <f>IF(I8648/SponsorCost&gt;=RatchetTrigger,1,0)</f>
        <v/>
      </c>
      <c r="K8648">
        <f>IF(J8648=1,MgmtPctRatchet,MgmtPct)</f>
        <v/>
      </c>
      <c r="L8648">
        <f>K8648*H8648</f>
        <v/>
      </c>
      <c r="M8648">
        <f>EXP(-rf*C8648)*L8648</f>
        <v/>
      </c>
      <c r="N8648">
        <f>EXP(-rf*C8648)*E8648</f>
        <v/>
      </c>
    </row>
    <row r="8649">
      <c r="A8649" t="n">
        <v>8641</v>
      </c>
      <c r="B8649">
        <f>RAND()</f>
        <v/>
      </c>
      <c r="C8649">
        <f>IF(B8649&lt;P_3,3,IF(B8649&lt;P_3+P_4,4,5))</f>
        <v/>
      </c>
      <c r="D8649">
        <f>NORM.S.INV(RAND())</f>
        <v/>
      </c>
      <c r="E8649">
        <f>V0*EXP((rf-q_leak-0.5*sigma^2)*C8649+sigma*SQRT(C8649)*D8649)</f>
        <v/>
      </c>
      <c r="F8649">
        <f>SHL_face*(1+SHL_rate)^C8649</f>
        <v/>
      </c>
      <c r="G8649">
        <f>Pref_face*(1+Pref_rate)^C8649</f>
        <v/>
      </c>
      <c r="H8649">
        <f>MAX(E8649-F8649-G8649,0)</f>
        <v/>
      </c>
      <c r="I8649">
        <f>MIN(E8649,F8649+G8649)+(1-MgmtPct)*H8649</f>
        <v/>
      </c>
      <c r="J8649">
        <f>IF(I8649/SponsorCost&gt;=RatchetTrigger,1,0)</f>
        <v/>
      </c>
      <c r="K8649">
        <f>IF(J8649=1,MgmtPctRatchet,MgmtPct)</f>
        <v/>
      </c>
      <c r="L8649">
        <f>K8649*H8649</f>
        <v/>
      </c>
      <c r="M8649">
        <f>EXP(-rf*C8649)*L8649</f>
        <v/>
      </c>
      <c r="N8649">
        <f>EXP(-rf*C8649)*E8649</f>
        <v/>
      </c>
    </row>
    <row r="8650">
      <c r="A8650" t="n">
        <v>8642</v>
      </c>
      <c r="B8650">
        <f>RAND()</f>
        <v/>
      </c>
      <c r="C8650">
        <f>IF(B8650&lt;P_3,3,IF(B8650&lt;P_3+P_4,4,5))</f>
        <v/>
      </c>
      <c r="D8650">
        <f>NORM.S.INV(RAND())</f>
        <v/>
      </c>
      <c r="E8650">
        <f>V0*EXP((rf-q_leak-0.5*sigma^2)*C8650+sigma*SQRT(C8650)*D8650)</f>
        <v/>
      </c>
      <c r="F8650">
        <f>SHL_face*(1+SHL_rate)^C8650</f>
        <v/>
      </c>
      <c r="G8650">
        <f>Pref_face*(1+Pref_rate)^C8650</f>
        <v/>
      </c>
      <c r="H8650">
        <f>MAX(E8650-F8650-G8650,0)</f>
        <v/>
      </c>
      <c r="I8650">
        <f>MIN(E8650,F8650+G8650)+(1-MgmtPct)*H8650</f>
        <v/>
      </c>
      <c r="J8650">
        <f>IF(I8650/SponsorCost&gt;=RatchetTrigger,1,0)</f>
        <v/>
      </c>
      <c r="K8650">
        <f>IF(J8650=1,MgmtPctRatchet,MgmtPct)</f>
        <v/>
      </c>
      <c r="L8650">
        <f>K8650*H8650</f>
        <v/>
      </c>
      <c r="M8650">
        <f>EXP(-rf*C8650)*L8650</f>
        <v/>
      </c>
      <c r="N8650">
        <f>EXP(-rf*C8650)*E8650</f>
        <v/>
      </c>
    </row>
    <row r="8651">
      <c r="A8651" t="n">
        <v>8643</v>
      </c>
      <c r="B8651">
        <f>RAND()</f>
        <v/>
      </c>
      <c r="C8651">
        <f>IF(B8651&lt;P_3,3,IF(B8651&lt;P_3+P_4,4,5))</f>
        <v/>
      </c>
      <c r="D8651">
        <f>NORM.S.INV(RAND())</f>
        <v/>
      </c>
      <c r="E8651">
        <f>V0*EXP((rf-q_leak-0.5*sigma^2)*C8651+sigma*SQRT(C8651)*D8651)</f>
        <v/>
      </c>
      <c r="F8651">
        <f>SHL_face*(1+SHL_rate)^C8651</f>
        <v/>
      </c>
      <c r="G8651">
        <f>Pref_face*(1+Pref_rate)^C8651</f>
        <v/>
      </c>
      <c r="H8651">
        <f>MAX(E8651-F8651-G8651,0)</f>
        <v/>
      </c>
      <c r="I8651">
        <f>MIN(E8651,F8651+G8651)+(1-MgmtPct)*H8651</f>
        <v/>
      </c>
      <c r="J8651">
        <f>IF(I8651/SponsorCost&gt;=RatchetTrigger,1,0)</f>
        <v/>
      </c>
      <c r="K8651">
        <f>IF(J8651=1,MgmtPctRatchet,MgmtPct)</f>
        <v/>
      </c>
      <c r="L8651">
        <f>K8651*H8651</f>
        <v/>
      </c>
      <c r="M8651">
        <f>EXP(-rf*C8651)*L8651</f>
        <v/>
      </c>
      <c r="N8651">
        <f>EXP(-rf*C8651)*E8651</f>
        <v/>
      </c>
    </row>
    <row r="8652">
      <c r="A8652" t="n">
        <v>8644</v>
      </c>
      <c r="B8652">
        <f>RAND()</f>
        <v/>
      </c>
      <c r="C8652">
        <f>IF(B8652&lt;P_3,3,IF(B8652&lt;P_3+P_4,4,5))</f>
        <v/>
      </c>
      <c r="D8652">
        <f>NORM.S.INV(RAND())</f>
        <v/>
      </c>
      <c r="E8652">
        <f>V0*EXP((rf-q_leak-0.5*sigma^2)*C8652+sigma*SQRT(C8652)*D8652)</f>
        <v/>
      </c>
      <c r="F8652">
        <f>SHL_face*(1+SHL_rate)^C8652</f>
        <v/>
      </c>
      <c r="G8652">
        <f>Pref_face*(1+Pref_rate)^C8652</f>
        <v/>
      </c>
      <c r="H8652">
        <f>MAX(E8652-F8652-G8652,0)</f>
        <v/>
      </c>
      <c r="I8652">
        <f>MIN(E8652,F8652+G8652)+(1-MgmtPct)*H8652</f>
        <v/>
      </c>
      <c r="J8652">
        <f>IF(I8652/SponsorCost&gt;=RatchetTrigger,1,0)</f>
        <v/>
      </c>
      <c r="K8652">
        <f>IF(J8652=1,MgmtPctRatchet,MgmtPct)</f>
        <v/>
      </c>
      <c r="L8652">
        <f>K8652*H8652</f>
        <v/>
      </c>
      <c r="M8652">
        <f>EXP(-rf*C8652)*L8652</f>
        <v/>
      </c>
      <c r="N8652">
        <f>EXP(-rf*C8652)*E8652</f>
        <v/>
      </c>
    </row>
    <row r="8653">
      <c r="A8653" t="n">
        <v>8645</v>
      </c>
      <c r="B8653">
        <f>RAND()</f>
        <v/>
      </c>
      <c r="C8653">
        <f>IF(B8653&lt;P_3,3,IF(B8653&lt;P_3+P_4,4,5))</f>
        <v/>
      </c>
      <c r="D8653">
        <f>NORM.S.INV(RAND())</f>
        <v/>
      </c>
      <c r="E8653">
        <f>V0*EXP((rf-q_leak-0.5*sigma^2)*C8653+sigma*SQRT(C8653)*D8653)</f>
        <v/>
      </c>
      <c r="F8653">
        <f>SHL_face*(1+SHL_rate)^C8653</f>
        <v/>
      </c>
      <c r="G8653">
        <f>Pref_face*(1+Pref_rate)^C8653</f>
        <v/>
      </c>
      <c r="H8653">
        <f>MAX(E8653-F8653-G8653,0)</f>
        <v/>
      </c>
      <c r="I8653">
        <f>MIN(E8653,F8653+G8653)+(1-MgmtPct)*H8653</f>
        <v/>
      </c>
      <c r="J8653">
        <f>IF(I8653/SponsorCost&gt;=RatchetTrigger,1,0)</f>
        <v/>
      </c>
      <c r="K8653">
        <f>IF(J8653=1,MgmtPctRatchet,MgmtPct)</f>
        <v/>
      </c>
      <c r="L8653">
        <f>K8653*H8653</f>
        <v/>
      </c>
      <c r="M8653">
        <f>EXP(-rf*C8653)*L8653</f>
        <v/>
      </c>
      <c r="N8653">
        <f>EXP(-rf*C8653)*E8653</f>
        <v/>
      </c>
    </row>
    <row r="8654">
      <c r="A8654" t="n">
        <v>8646</v>
      </c>
      <c r="B8654">
        <f>RAND()</f>
        <v/>
      </c>
      <c r="C8654">
        <f>IF(B8654&lt;P_3,3,IF(B8654&lt;P_3+P_4,4,5))</f>
        <v/>
      </c>
      <c r="D8654">
        <f>NORM.S.INV(RAND())</f>
        <v/>
      </c>
      <c r="E8654">
        <f>V0*EXP((rf-q_leak-0.5*sigma^2)*C8654+sigma*SQRT(C8654)*D8654)</f>
        <v/>
      </c>
      <c r="F8654">
        <f>SHL_face*(1+SHL_rate)^C8654</f>
        <v/>
      </c>
      <c r="G8654">
        <f>Pref_face*(1+Pref_rate)^C8654</f>
        <v/>
      </c>
      <c r="H8654">
        <f>MAX(E8654-F8654-G8654,0)</f>
        <v/>
      </c>
      <c r="I8654">
        <f>MIN(E8654,F8654+G8654)+(1-MgmtPct)*H8654</f>
        <v/>
      </c>
      <c r="J8654">
        <f>IF(I8654/SponsorCost&gt;=RatchetTrigger,1,0)</f>
        <v/>
      </c>
      <c r="K8654">
        <f>IF(J8654=1,MgmtPctRatchet,MgmtPct)</f>
        <v/>
      </c>
      <c r="L8654">
        <f>K8654*H8654</f>
        <v/>
      </c>
      <c r="M8654">
        <f>EXP(-rf*C8654)*L8654</f>
        <v/>
      </c>
      <c r="N8654">
        <f>EXP(-rf*C8654)*E8654</f>
        <v/>
      </c>
    </row>
    <row r="8655">
      <c r="A8655" t="n">
        <v>8647</v>
      </c>
      <c r="B8655">
        <f>RAND()</f>
        <v/>
      </c>
      <c r="C8655">
        <f>IF(B8655&lt;P_3,3,IF(B8655&lt;P_3+P_4,4,5))</f>
        <v/>
      </c>
      <c r="D8655">
        <f>NORM.S.INV(RAND())</f>
        <v/>
      </c>
      <c r="E8655">
        <f>V0*EXP((rf-q_leak-0.5*sigma^2)*C8655+sigma*SQRT(C8655)*D8655)</f>
        <v/>
      </c>
      <c r="F8655">
        <f>SHL_face*(1+SHL_rate)^C8655</f>
        <v/>
      </c>
      <c r="G8655">
        <f>Pref_face*(1+Pref_rate)^C8655</f>
        <v/>
      </c>
      <c r="H8655">
        <f>MAX(E8655-F8655-G8655,0)</f>
        <v/>
      </c>
      <c r="I8655">
        <f>MIN(E8655,F8655+G8655)+(1-MgmtPct)*H8655</f>
        <v/>
      </c>
      <c r="J8655">
        <f>IF(I8655/SponsorCost&gt;=RatchetTrigger,1,0)</f>
        <v/>
      </c>
      <c r="K8655">
        <f>IF(J8655=1,MgmtPctRatchet,MgmtPct)</f>
        <v/>
      </c>
      <c r="L8655">
        <f>K8655*H8655</f>
        <v/>
      </c>
      <c r="M8655">
        <f>EXP(-rf*C8655)*L8655</f>
        <v/>
      </c>
      <c r="N8655">
        <f>EXP(-rf*C8655)*E8655</f>
        <v/>
      </c>
    </row>
    <row r="8656">
      <c r="A8656" t="n">
        <v>8648</v>
      </c>
      <c r="B8656">
        <f>RAND()</f>
        <v/>
      </c>
      <c r="C8656">
        <f>IF(B8656&lt;P_3,3,IF(B8656&lt;P_3+P_4,4,5))</f>
        <v/>
      </c>
      <c r="D8656">
        <f>NORM.S.INV(RAND())</f>
        <v/>
      </c>
      <c r="E8656">
        <f>V0*EXP((rf-q_leak-0.5*sigma^2)*C8656+sigma*SQRT(C8656)*D8656)</f>
        <v/>
      </c>
      <c r="F8656">
        <f>SHL_face*(1+SHL_rate)^C8656</f>
        <v/>
      </c>
      <c r="G8656">
        <f>Pref_face*(1+Pref_rate)^C8656</f>
        <v/>
      </c>
      <c r="H8656">
        <f>MAX(E8656-F8656-G8656,0)</f>
        <v/>
      </c>
      <c r="I8656">
        <f>MIN(E8656,F8656+G8656)+(1-MgmtPct)*H8656</f>
        <v/>
      </c>
      <c r="J8656">
        <f>IF(I8656/SponsorCost&gt;=RatchetTrigger,1,0)</f>
        <v/>
      </c>
      <c r="K8656">
        <f>IF(J8656=1,MgmtPctRatchet,MgmtPct)</f>
        <v/>
      </c>
      <c r="L8656">
        <f>K8656*H8656</f>
        <v/>
      </c>
      <c r="M8656">
        <f>EXP(-rf*C8656)*L8656</f>
        <v/>
      </c>
      <c r="N8656">
        <f>EXP(-rf*C8656)*E8656</f>
        <v/>
      </c>
    </row>
    <row r="8657">
      <c r="A8657" t="n">
        <v>8649</v>
      </c>
      <c r="B8657">
        <f>RAND()</f>
        <v/>
      </c>
      <c r="C8657">
        <f>IF(B8657&lt;P_3,3,IF(B8657&lt;P_3+P_4,4,5))</f>
        <v/>
      </c>
      <c r="D8657">
        <f>NORM.S.INV(RAND())</f>
        <v/>
      </c>
      <c r="E8657">
        <f>V0*EXP((rf-q_leak-0.5*sigma^2)*C8657+sigma*SQRT(C8657)*D8657)</f>
        <v/>
      </c>
      <c r="F8657">
        <f>SHL_face*(1+SHL_rate)^C8657</f>
        <v/>
      </c>
      <c r="G8657">
        <f>Pref_face*(1+Pref_rate)^C8657</f>
        <v/>
      </c>
      <c r="H8657">
        <f>MAX(E8657-F8657-G8657,0)</f>
        <v/>
      </c>
      <c r="I8657">
        <f>MIN(E8657,F8657+G8657)+(1-MgmtPct)*H8657</f>
        <v/>
      </c>
      <c r="J8657">
        <f>IF(I8657/SponsorCost&gt;=RatchetTrigger,1,0)</f>
        <v/>
      </c>
      <c r="K8657">
        <f>IF(J8657=1,MgmtPctRatchet,MgmtPct)</f>
        <v/>
      </c>
      <c r="L8657">
        <f>K8657*H8657</f>
        <v/>
      </c>
      <c r="M8657">
        <f>EXP(-rf*C8657)*L8657</f>
        <v/>
      </c>
      <c r="N8657">
        <f>EXP(-rf*C8657)*E8657</f>
        <v/>
      </c>
    </row>
    <row r="8658">
      <c r="A8658" t="n">
        <v>8650</v>
      </c>
      <c r="B8658">
        <f>RAND()</f>
        <v/>
      </c>
      <c r="C8658">
        <f>IF(B8658&lt;P_3,3,IF(B8658&lt;P_3+P_4,4,5))</f>
        <v/>
      </c>
      <c r="D8658">
        <f>NORM.S.INV(RAND())</f>
        <v/>
      </c>
      <c r="E8658">
        <f>V0*EXP((rf-q_leak-0.5*sigma^2)*C8658+sigma*SQRT(C8658)*D8658)</f>
        <v/>
      </c>
      <c r="F8658">
        <f>SHL_face*(1+SHL_rate)^C8658</f>
        <v/>
      </c>
      <c r="G8658">
        <f>Pref_face*(1+Pref_rate)^C8658</f>
        <v/>
      </c>
      <c r="H8658">
        <f>MAX(E8658-F8658-G8658,0)</f>
        <v/>
      </c>
      <c r="I8658">
        <f>MIN(E8658,F8658+G8658)+(1-MgmtPct)*H8658</f>
        <v/>
      </c>
      <c r="J8658">
        <f>IF(I8658/SponsorCost&gt;=RatchetTrigger,1,0)</f>
        <v/>
      </c>
      <c r="K8658">
        <f>IF(J8658=1,MgmtPctRatchet,MgmtPct)</f>
        <v/>
      </c>
      <c r="L8658">
        <f>K8658*H8658</f>
        <v/>
      </c>
      <c r="M8658">
        <f>EXP(-rf*C8658)*L8658</f>
        <v/>
      </c>
      <c r="N8658">
        <f>EXP(-rf*C8658)*E8658</f>
        <v/>
      </c>
    </row>
    <row r="8659">
      <c r="A8659" t="n">
        <v>8651</v>
      </c>
      <c r="B8659">
        <f>RAND()</f>
        <v/>
      </c>
      <c r="C8659">
        <f>IF(B8659&lt;P_3,3,IF(B8659&lt;P_3+P_4,4,5))</f>
        <v/>
      </c>
      <c r="D8659">
        <f>NORM.S.INV(RAND())</f>
        <v/>
      </c>
      <c r="E8659">
        <f>V0*EXP((rf-q_leak-0.5*sigma^2)*C8659+sigma*SQRT(C8659)*D8659)</f>
        <v/>
      </c>
      <c r="F8659">
        <f>SHL_face*(1+SHL_rate)^C8659</f>
        <v/>
      </c>
      <c r="G8659">
        <f>Pref_face*(1+Pref_rate)^C8659</f>
        <v/>
      </c>
      <c r="H8659">
        <f>MAX(E8659-F8659-G8659,0)</f>
        <v/>
      </c>
      <c r="I8659">
        <f>MIN(E8659,F8659+G8659)+(1-MgmtPct)*H8659</f>
        <v/>
      </c>
      <c r="J8659">
        <f>IF(I8659/SponsorCost&gt;=RatchetTrigger,1,0)</f>
        <v/>
      </c>
      <c r="K8659">
        <f>IF(J8659=1,MgmtPctRatchet,MgmtPct)</f>
        <v/>
      </c>
      <c r="L8659">
        <f>K8659*H8659</f>
        <v/>
      </c>
      <c r="M8659">
        <f>EXP(-rf*C8659)*L8659</f>
        <v/>
      </c>
      <c r="N8659">
        <f>EXP(-rf*C8659)*E8659</f>
        <v/>
      </c>
    </row>
    <row r="8660">
      <c r="A8660" t="n">
        <v>8652</v>
      </c>
      <c r="B8660">
        <f>RAND()</f>
        <v/>
      </c>
      <c r="C8660">
        <f>IF(B8660&lt;P_3,3,IF(B8660&lt;P_3+P_4,4,5))</f>
        <v/>
      </c>
      <c r="D8660">
        <f>NORM.S.INV(RAND())</f>
        <v/>
      </c>
      <c r="E8660">
        <f>V0*EXP((rf-q_leak-0.5*sigma^2)*C8660+sigma*SQRT(C8660)*D8660)</f>
        <v/>
      </c>
      <c r="F8660">
        <f>SHL_face*(1+SHL_rate)^C8660</f>
        <v/>
      </c>
      <c r="G8660">
        <f>Pref_face*(1+Pref_rate)^C8660</f>
        <v/>
      </c>
      <c r="H8660">
        <f>MAX(E8660-F8660-G8660,0)</f>
        <v/>
      </c>
      <c r="I8660">
        <f>MIN(E8660,F8660+G8660)+(1-MgmtPct)*H8660</f>
        <v/>
      </c>
      <c r="J8660">
        <f>IF(I8660/SponsorCost&gt;=RatchetTrigger,1,0)</f>
        <v/>
      </c>
      <c r="K8660">
        <f>IF(J8660=1,MgmtPctRatchet,MgmtPct)</f>
        <v/>
      </c>
      <c r="L8660">
        <f>K8660*H8660</f>
        <v/>
      </c>
      <c r="M8660">
        <f>EXP(-rf*C8660)*L8660</f>
        <v/>
      </c>
      <c r="N8660">
        <f>EXP(-rf*C8660)*E8660</f>
        <v/>
      </c>
    </row>
    <row r="8661">
      <c r="A8661" t="n">
        <v>8653</v>
      </c>
      <c r="B8661">
        <f>RAND()</f>
        <v/>
      </c>
      <c r="C8661">
        <f>IF(B8661&lt;P_3,3,IF(B8661&lt;P_3+P_4,4,5))</f>
        <v/>
      </c>
      <c r="D8661">
        <f>NORM.S.INV(RAND())</f>
        <v/>
      </c>
      <c r="E8661">
        <f>V0*EXP((rf-q_leak-0.5*sigma^2)*C8661+sigma*SQRT(C8661)*D8661)</f>
        <v/>
      </c>
      <c r="F8661">
        <f>SHL_face*(1+SHL_rate)^C8661</f>
        <v/>
      </c>
      <c r="G8661">
        <f>Pref_face*(1+Pref_rate)^C8661</f>
        <v/>
      </c>
      <c r="H8661">
        <f>MAX(E8661-F8661-G8661,0)</f>
        <v/>
      </c>
      <c r="I8661">
        <f>MIN(E8661,F8661+G8661)+(1-MgmtPct)*H8661</f>
        <v/>
      </c>
      <c r="J8661">
        <f>IF(I8661/SponsorCost&gt;=RatchetTrigger,1,0)</f>
        <v/>
      </c>
      <c r="K8661">
        <f>IF(J8661=1,MgmtPctRatchet,MgmtPct)</f>
        <v/>
      </c>
      <c r="L8661">
        <f>K8661*H8661</f>
        <v/>
      </c>
      <c r="M8661">
        <f>EXP(-rf*C8661)*L8661</f>
        <v/>
      </c>
      <c r="N8661">
        <f>EXP(-rf*C8661)*E8661</f>
        <v/>
      </c>
    </row>
    <row r="8662">
      <c r="A8662" t="n">
        <v>8654</v>
      </c>
      <c r="B8662">
        <f>RAND()</f>
        <v/>
      </c>
      <c r="C8662">
        <f>IF(B8662&lt;P_3,3,IF(B8662&lt;P_3+P_4,4,5))</f>
        <v/>
      </c>
      <c r="D8662">
        <f>NORM.S.INV(RAND())</f>
        <v/>
      </c>
      <c r="E8662">
        <f>V0*EXP((rf-q_leak-0.5*sigma^2)*C8662+sigma*SQRT(C8662)*D8662)</f>
        <v/>
      </c>
      <c r="F8662">
        <f>SHL_face*(1+SHL_rate)^C8662</f>
        <v/>
      </c>
      <c r="G8662">
        <f>Pref_face*(1+Pref_rate)^C8662</f>
        <v/>
      </c>
      <c r="H8662">
        <f>MAX(E8662-F8662-G8662,0)</f>
        <v/>
      </c>
      <c r="I8662">
        <f>MIN(E8662,F8662+G8662)+(1-MgmtPct)*H8662</f>
        <v/>
      </c>
      <c r="J8662">
        <f>IF(I8662/SponsorCost&gt;=RatchetTrigger,1,0)</f>
        <v/>
      </c>
      <c r="K8662">
        <f>IF(J8662=1,MgmtPctRatchet,MgmtPct)</f>
        <v/>
      </c>
      <c r="L8662">
        <f>K8662*H8662</f>
        <v/>
      </c>
      <c r="M8662">
        <f>EXP(-rf*C8662)*L8662</f>
        <v/>
      </c>
      <c r="N8662">
        <f>EXP(-rf*C8662)*E8662</f>
        <v/>
      </c>
    </row>
    <row r="8663">
      <c r="A8663" t="n">
        <v>8655</v>
      </c>
      <c r="B8663">
        <f>RAND()</f>
        <v/>
      </c>
      <c r="C8663">
        <f>IF(B8663&lt;P_3,3,IF(B8663&lt;P_3+P_4,4,5))</f>
        <v/>
      </c>
      <c r="D8663">
        <f>NORM.S.INV(RAND())</f>
        <v/>
      </c>
      <c r="E8663">
        <f>V0*EXP((rf-q_leak-0.5*sigma^2)*C8663+sigma*SQRT(C8663)*D8663)</f>
        <v/>
      </c>
      <c r="F8663">
        <f>SHL_face*(1+SHL_rate)^C8663</f>
        <v/>
      </c>
      <c r="G8663">
        <f>Pref_face*(1+Pref_rate)^C8663</f>
        <v/>
      </c>
      <c r="H8663">
        <f>MAX(E8663-F8663-G8663,0)</f>
        <v/>
      </c>
      <c r="I8663">
        <f>MIN(E8663,F8663+G8663)+(1-MgmtPct)*H8663</f>
        <v/>
      </c>
      <c r="J8663">
        <f>IF(I8663/SponsorCost&gt;=RatchetTrigger,1,0)</f>
        <v/>
      </c>
      <c r="K8663">
        <f>IF(J8663=1,MgmtPctRatchet,MgmtPct)</f>
        <v/>
      </c>
      <c r="L8663">
        <f>K8663*H8663</f>
        <v/>
      </c>
      <c r="M8663">
        <f>EXP(-rf*C8663)*L8663</f>
        <v/>
      </c>
      <c r="N8663">
        <f>EXP(-rf*C8663)*E8663</f>
        <v/>
      </c>
    </row>
    <row r="8664">
      <c r="A8664" t="n">
        <v>8656</v>
      </c>
      <c r="B8664">
        <f>RAND()</f>
        <v/>
      </c>
      <c r="C8664">
        <f>IF(B8664&lt;P_3,3,IF(B8664&lt;P_3+P_4,4,5))</f>
        <v/>
      </c>
      <c r="D8664">
        <f>NORM.S.INV(RAND())</f>
        <v/>
      </c>
      <c r="E8664">
        <f>V0*EXP((rf-q_leak-0.5*sigma^2)*C8664+sigma*SQRT(C8664)*D8664)</f>
        <v/>
      </c>
      <c r="F8664">
        <f>SHL_face*(1+SHL_rate)^C8664</f>
        <v/>
      </c>
      <c r="G8664">
        <f>Pref_face*(1+Pref_rate)^C8664</f>
        <v/>
      </c>
      <c r="H8664">
        <f>MAX(E8664-F8664-G8664,0)</f>
        <v/>
      </c>
      <c r="I8664">
        <f>MIN(E8664,F8664+G8664)+(1-MgmtPct)*H8664</f>
        <v/>
      </c>
      <c r="J8664">
        <f>IF(I8664/SponsorCost&gt;=RatchetTrigger,1,0)</f>
        <v/>
      </c>
      <c r="K8664">
        <f>IF(J8664=1,MgmtPctRatchet,MgmtPct)</f>
        <v/>
      </c>
      <c r="L8664">
        <f>K8664*H8664</f>
        <v/>
      </c>
      <c r="M8664">
        <f>EXP(-rf*C8664)*L8664</f>
        <v/>
      </c>
      <c r="N8664">
        <f>EXP(-rf*C8664)*E8664</f>
        <v/>
      </c>
    </row>
    <row r="8665">
      <c r="A8665" t="n">
        <v>8657</v>
      </c>
      <c r="B8665">
        <f>RAND()</f>
        <v/>
      </c>
      <c r="C8665">
        <f>IF(B8665&lt;P_3,3,IF(B8665&lt;P_3+P_4,4,5))</f>
        <v/>
      </c>
      <c r="D8665">
        <f>NORM.S.INV(RAND())</f>
        <v/>
      </c>
      <c r="E8665">
        <f>V0*EXP((rf-q_leak-0.5*sigma^2)*C8665+sigma*SQRT(C8665)*D8665)</f>
        <v/>
      </c>
      <c r="F8665">
        <f>SHL_face*(1+SHL_rate)^C8665</f>
        <v/>
      </c>
      <c r="G8665">
        <f>Pref_face*(1+Pref_rate)^C8665</f>
        <v/>
      </c>
      <c r="H8665">
        <f>MAX(E8665-F8665-G8665,0)</f>
        <v/>
      </c>
      <c r="I8665">
        <f>MIN(E8665,F8665+G8665)+(1-MgmtPct)*H8665</f>
        <v/>
      </c>
      <c r="J8665">
        <f>IF(I8665/SponsorCost&gt;=RatchetTrigger,1,0)</f>
        <v/>
      </c>
      <c r="K8665">
        <f>IF(J8665=1,MgmtPctRatchet,MgmtPct)</f>
        <v/>
      </c>
      <c r="L8665">
        <f>K8665*H8665</f>
        <v/>
      </c>
      <c r="M8665">
        <f>EXP(-rf*C8665)*L8665</f>
        <v/>
      </c>
      <c r="N8665">
        <f>EXP(-rf*C8665)*E8665</f>
        <v/>
      </c>
    </row>
    <row r="8666">
      <c r="A8666" t="n">
        <v>8658</v>
      </c>
      <c r="B8666">
        <f>RAND()</f>
        <v/>
      </c>
      <c r="C8666">
        <f>IF(B8666&lt;P_3,3,IF(B8666&lt;P_3+P_4,4,5))</f>
        <v/>
      </c>
      <c r="D8666">
        <f>NORM.S.INV(RAND())</f>
        <v/>
      </c>
      <c r="E8666">
        <f>V0*EXP((rf-q_leak-0.5*sigma^2)*C8666+sigma*SQRT(C8666)*D8666)</f>
        <v/>
      </c>
      <c r="F8666">
        <f>SHL_face*(1+SHL_rate)^C8666</f>
        <v/>
      </c>
      <c r="G8666">
        <f>Pref_face*(1+Pref_rate)^C8666</f>
        <v/>
      </c>
      <c r="H8666">
        <f>MAX(E8666-F8666-G8666,0)</f>
        <v/>
      </c>
      <c r="I8666">
        <f>MIN(E8666,F8666+G8666)+(1-MgmtPct)*H8666</f>
        <v/>
      </c>
      <c r="J8666">
        <f>IF(I8666/SponsorCost&gt;=RatchetTrigger,1,0)</f>
        <v/>
      </c>
      <c r="K8666">
        <f>IF(J8666=1,MgmtPctRatchet,MgmtPct)</f>
        <v/>
      </c>
      <c r="L8666">
        <f>K8666*H8666</f>
        <v/>
      </c>
      <c r="M8666">
        <f>EXP(-rf*C8666)*L8666</f>
        <v/>
      </c>
      <c r="N8666">
        <f>EXP(-rf*C8666)*E8666</f>
        <v/>
      </c>
    </row>
    <row r="8667">
      <c r="A8667" t="n">
        <v>8659</v>
      </c>
      <c r="B8667">
        <f>RAND()</f>
        <v/>
      </c>
      <c r="C8667">
        <f>IF(B8667&lt;P_3,3,IF(B8667&lt;P_3+P_4,4,5))</f>
        <v/>
      </c>
      <c r="D8667">
        <f>NORM.S.INV(RAND())</f>
        <v/>
      </c>
      <c r="E8667">
        <f>V0*EXP((rf-q_leak-0.5*sigma^2)*C8667+sigma*SQRT(C8667)*D8667)</f>
        <v/>
      </c>
      <c r="F8667">
        <f>SHL_face*(1+SHL_rate)^C8667</f>
        <v/>
      </c>
      <c r="G8667">
        <f>Pref_face*(1+Pref_rate)^C8667</f>
        <v/>
      </c>
      <c r="H8667">
        <f>MAX(E8667-F8667-G8667,0)</f>
        <v/>
      </c>
      <c r="I8667">
        <f>MIN(E8667,F8667+G8667)+(1-MgmtPct)*H8667</f>
        <v/>
      </c>
      <c r="J8667">
        <f>IF(I8667/SponsorCost&gt;=RatchetTrigger,1,0)</f>
        <v/>
      </c>
      <c r="K8667">
        <f>IF(J8667=1,MgmtPctRatchet,MgmtPct)</f>
        <v/>
      </c>
      <c r="L8667">
        <f>K8667*H8667</f>
        <v/>
      </c>
      <c r="M8667">
        <f>EXP(-rf*C8667)*L8667</f>
        <v/>
      </c>
      <c r="N8667">
        <f>EXP(-rf*C8667)*E8667</f>
        <v/>
      </c>
    </row>
    <row r="8668">
      <c r="A8668" t="n">
        <v>8660</v>
      </c>
      <c r="B8668">
        <f>RAND()</f>
        <v/>
      </c>
      <c r="C8668">
        <f>IF(B8668&lt;P_3,3,IF(B8668&lt;P_3+P_4,4,5))</f>
        <v/>
      </c>
      <c r="D8668">
        <f>NORM.S.INV(RAND())</f>
        <v/>
      </c>
      <c r="E8668">
        <f>V0*EXP((rf-q_leak-0.5*sigma^2)*C8668+sigma*SQRT(C8668)*D8668)</f>
        <v/>
      </c>
      <c r="F8668">
        <f>SHL_face*(1+SHL_rate)^C8668</f>
        <v/>
      </c>
      <c r="G8668">
        <f>Pref_face*(1+Pref_rate)^C8668</f>
        <v/>
      </c>
      <c r="H8668">
        <f>MAX(E8668-F8668-G8668,0)</f>
        <v/>
      </c>
      <c r="I8668">
        <f>MIN(E8668,F8668+G8668)+(1-MgmtPct)*H8668</f>
        <v/>
      </c>
      <c r="J8668">
        <f>IF(I8668/SponsorCost&gt;=RatchetTrigger,1,0)</f>
        <v/>
      </c>
      <c r="K8668">
        <f>IF(J8668=1,MgmtPctRatchet,MgmtPct)</f>
        <v/>
      </c>
      <c r="L8668">
        <f>K8668*H8668</f>
        <v/>
      </c>
      <c r="M8668">
        <f>EXP(-rf*C8668)*L8668</f>
        <v/>
      </c>
      <c r="N8668">
        <f>EXP(-rf*C8668)*E8668</f>
        <v/>
      </c>
    </row>
    <row r="8669">
      <c r="A8669" t="n">
        <v>8661</v>
      </c>
      <c r="B8669">
        <f>RAND()</f>
        <v/>
      </c>
      <c r="C8669">
        <f>IF(B8669&lt;P_3,3,IF(B8669&lt;P_3+P_4,4,5))</f>
        <v/>
      </c>
      <c r="D8669">
        <f>NORM.S.INV(RAND())</f>
        <v/>
      </c>
      <c r="E8669">
        <f>V0*EXP((rf-q_leak-0.5*sigma^2)*C8669+sigma*SQRT(C8669)*D8669)</f>
        <v/>
      </c>
      <c r="F8669">
        <f>SHL_face*(1+SHL_rate)^C8669</f>
        <v/>
      </c>
      <c r="G8669">
        <f>Pref_face*(1+Pref_rate)^C8669</f>
        <v/>
      </c>
      <c r="H8669">
        <f>MAX(E8669-F8669-G8669,0)</f>
        <v/>
      </c>
      <c r="I8669">
        <f>MIN(E8669,F8669+G8669)+(1-MgmtPct)*H8669</f>
        <v/>
      </c>
      <c r="J8669">
        <f>IF(I8669/SponsorCost&gt;=RatchetTrigger,1,0)</f>
        <v/>
      </c>
      <c r="K8669">
        <f>IF(J8669=1,MgmtPctRatchet,MgmtPct)</f>
        <v/>
      </c>
      <c r="L8669">
        <f>K8669*H8669</f>
        <v/>
      </c>
      <c r="M8669">
        <f>EXP(-rf*C8669)*L8669</f>
        <v/>
      </c>
      <c r="N8669">
        <f>EXP(-rf*C8669)*E8669</f>
        <v/>
      </c>
    </row>
    <row r="8670">
      <c r="A8670" t="n">
        <v>8662</v>
      </c>
      <c r="B8670">
        <f>RAND()</f>
        <v/>
      </c>
      <c r="C8670">
        <f>IF(B8670&lt;P_3,3,IF(B8670&lt;P_3+P_4,4,5))</f>
        <v/>
      </c>
      <c r="D8670">
        <f>NORM.S.INV(RAND())</f>
        <v/>
      </c>
      <c r="E8670">
        <f>V0*EXP((rf-q_leak-0.5*sigma^2)*C8670+sigma*SQRT(C8670)*D8670)</f>
        <v/>
      </c>
      <c r="F8670">
        <f>SHL_face*(1+SHL_rate)^C8670</f>
        <v/>
      </c>
      <c r="G8670">
        <f>Pref_face*(1+Pref_rate)^C8670</f>
        <v/>
      </c>
      <c r="H8670">
        <f>MAX(E8670-F8670-G8670,0)</f>
        <v/>
      </c>
      <c r="I8670">
        <f>MIN(E8670,F8670+G8670)+(1-MgmtPct)*H8670</f>
        <v/>
      </c>
      <c r="J8670">
        <f>IF(I8670/SponsorCost&gt;=RatchetTrigger,1,0)</f>
        <v/>
      </c>
      <c r="K8670">
        <f>IF(J8670=1,MgmtPctRatchet,MgmtPct)</f>
        <v/>
      </c>
      <c r="L8670">
        <f>K8670*H8670</f>
        <v/>
      </c>
      <c r="M8670">
        <f>EXP(-rf*C8670)*L8670</f>
        <v/>
      </c>
      <c r="N8670">
        <f>EXP(-rf*C8670)*E8670</f>
        <v/>
      </c>
    </row>
    <row r="8671">
      <c r="A8671" t="n">
        <v>8663</v>
      </c>
      <c r="B8671">
        <f>RAND()</f>
        <v/>
      </c>
      <c r="C8671">
        <f>IF(B8671&lt;P_3,3,IF(B8671&lt;P_3+P_4,4,5))</f>
        <v/>
      </c>
      <c r="D8671">
        <f>NORM.S.INV(RAND())</f>
        <v/>
      </c>
      <c r="E8671">
        <f>V0*EXP((rf-q_leak-0.5*sigma^2)*C8671+sigma*SQRT(C8671)*D8671)</f>
        <v/>
      </c>
      <c r="F8671">
        <f>SHL_face*(1+SHL_rate)^C8671</f>
        <v/>
      </c>
      <c r="G8671">
        <f>Pref_face*(1+Pref_rate)^C8671</f>
        <v/>
      </c>
      <c r="H8671">
        <f>MAX(E8671-F8671-G8671,0)</f>
        <v/>
      </c>
      <c r="I8671">
        <f>MIN(E8671,F8671+G8671)+(1-MgmtPct)*H8671</f>
        <v/>
      </c>
      <c r="J8671">
        <f>IF(I8671/SponsorCost&gt;=RatchetTrigger,1,0)</f>
        <v/>
      </c>
      <c r="K8671">
        <f>IF(J8671=1,MgmtPctRatchet,MgmtPct)</f>
        <v/>
      </c>
      <c r="L8671">
        <f>K8671*H8671</f>
        <v/>
      </c>
      <c r="M8671">
        <f>EXP(-rf*C8671)*L8671</f>
        <v/>
      </c>
      <c r="N8671">
        <f>EXP(-rf*C8671)*E8671</f>
        <v/>
      </c>
    </row>
    <row r="8672">
      <c r="A8672" t="n">
        <v>8664</v>
      </c>
      <c r="B8672">
        <f>RAND()</f>
        <v/>
      </c>
      <c r="C8672">
        <f>IF(B8672&lt;P_3,3,IF(B8672&lt;P_3+P_4,4,5))</f>
        <v/>
      </c>
      <c r="D8672">
        <f>NORM.S.INV(RAND())</f>
        <v/>
      </c>
      <c r="E8672">
        <f>V0*EXP((rf-q_leak-0.5*sigma^2)*C8672+sigma*SQRT(C8672)*D8672)</f>
        <v/>
      </c>
      <c r="F8672">
        <f>SHL_face*(1+SHL_rate)^C8672</f>
        <v/>
      </c>
      <c r="G8672">
        <f>Pref_face*(1+Pref_rate)^C8672</f>
        <v/>
      </c>
      <c r="H8672">
        <f>MAX(E8672-F8672-G8672,0)</f>
        <v/>
      </c>
      <c r="I8672">
        <f>MIN(E8672,F8672+G8672)+(1-MgmtPct)*H8672</f>
        <v/>
      </c>
      <c r="J8672">
        <f>IF(I8672/SponsorCost&gt;=RatchetTrigger,1,0)</f>
        <v/>
      </c>
      <c r="K8672">
        <f>IF(J8672=1,MgmtPctRatchet,MgmtPct)</f>
        <v/>
      </c>
      <c r="L8672">
        <f>K8672*H8672</f>
        <v/>
      </c>
      <c r="M8672">
        <f>EXP(-rf*C8672)*L8672</f>
        <v/>
      </c>
      <c r="N8672">
        <f>EXP(-rf*C8672)*E8672</f>
        <v/>
      </c>
    </row>
    <row r="8673">
      <c r="A8673" t="n">
        <v>8665</v>
      </c>
      <c r="B8673">
        <f>RAND()</f>
        <v/>
      </c>
      <c r="C8673">
        <f>IF(B8673&lt;P_3,3,IF(B8673&lt;P_3+P_4,4,5))</f>
        <v/>
      </c>
      <c r="D8673">
        <f>NORM.S.INV(RAND())</f>
        <v/>
      </c>
      <c r="E8673">
        <f>V0*EXP((rf-q_leak-0.5*sigma^2)*C8673+sigma*SQRT(C8673)*D8673)</f>
        <v/>
      </c>
      <c r="F8673">
        <f>SHL_face*(1+SHL_rate)^C8673</f>
        <v/>
      </c>
      <c r="G8673">
        <f>Pref_face*(1+Pref_rate)^C8673</f>
        <v/>
      </c>
      <c r="H8673">
        <f>MAX(E8673-F8673-G8673,0)</f>
        <v/>
      </c>
      <c r="I8673">
        <f>MIN(E8673,F8673+G8673)+(1-MgmtPct)*H8673</f>
        <v/>
      </c>
      <c r="J8673">
        <f>IF(I8673/SponsorCost&gt;=RatchetTrigger,1,0)</f>
        <v/>
      </c>
      <c r="K8673">
        <f>IF(J8673=1,MgmtPctRatchet,MgmtPct)</f>
        <v/>
      </c>
      <c r="L8673">
        <f>K8673*H8673</f>
        <v/>
      </c>
      <c r="M8673">
        <f>EXP(-rf*C8673)*L8673</f>
        <v/>
      </c>
      <c r="N8673">
        <f>EXP(-rf*C8673)*E8673</f>
        <v/>
      </c>
    </row>
    <row r="8674">
      <c r="A8674" t="n">
        <v>8666</v>
      </c>
      <c r="B8674">
        <f>RAND()</f>
        <v/>
      </c>
      <c r="C8674">
        <f>IF(B8674&lt;P_3,3,IF(B8674&lt;P_3+P_4,4,5))</f>
        <v/>
      </c>
      <c r="D8674">
        <f>NORM.S.INV(RAND())</f>
        <v/>
      </c>
      <c r="E8674">
        <f>V0*EXP((rf-q_leak-0.5*sigma^2)*C8674+sigma*SQRT(C8674)*D8674)</f>
        <v/>
      </c>
      <c r="F8674">
        <f>SHL_face*(1+SHL_rate)^C8674</f>
        <v/>
      </c>
      <c r="G8674">
        <f>Pref_face*(1+Pref_rate)^C8674</f>
        <v/>
      </c>
      <c r="H8674">
        <f>MAX(E8674-F8674-G8674,0)</f>
        <v/>
      </c>
      <c r="I8674">
        <f>MIN(E8674,F8674+G8674)+(1-MgmtPct)*H8674</f>
        <v/>
      </c>
      <c r="J8674">
        <f>IF(I8674/SponsorCost&gt;=RatchetTrigger,1,0)</f>
        <v/>
      </c>
      <c r="K8674">
        <f>IF(J8674=1,MgmtPctRatchet,MgmtPct)</f>
        <v/>
      </c>
      <c r="L8674">
        <f>K8674*H8674</f>
        <v/>
      </c>
      <c r="M8674">
        <f>EXP(-rf*C8674)*L8674</f>
        <v/>
      </c>
      <c r="N8674">
        <f>EXP(-rf*C8674)*E8674</f>
        <v/>
      </c>
    </row>
    <row r="8675">
      <c r="A8675" t="n">
        <v>8667</v>
      </c>
      <c r="B8675">
        <f>RAND()</f>
        <v/>
      </c>
      <c r="C8675">
        <f>IF(B8675&lt;P_3,3,IF(B8675&lt;P_3+P_4,4,5))</f>
        <v/>
      </c>
      <c r="D8675">
        <f>NORM.S.INV(RAND())</f>
        <v/>
      </c>
      <c r="E8675">
        <f>V0*EXP((rf-q_leak-0.5*sigma^2)*C8675+sigma*SQRT(C8675)*D8675)</f>
        <v/>
      </c>
      <c r="F8675">
        <f>SHL_face*(1+SHL_rate)^C8675</f>
        <v/>
      </c>
      <c r="G8675">
        <f>Pref_face*(1+Pref_rate)^C8675</f>
        <v/>
      </c>
      <c r="H8675">
        <f>MAX(E8675-F8675-G8675,0)</f>
        <v/>
      </c>
      <c r="I8675">
        <f>MIN(E8675,F8675+G8675)+(1-MgmtPct)*H8675</f>
        <v/>
      </c>
      <c r="J8675">
        <f>IF(I8675/SponsorCost&gt;=RatchetTrigger,1,0)</f>
        <v/>
      </c>
      <c r="K8675">
        <f>IF(J8675=1,MgmtPctRatchet,MgmtPct)</f>
        <v/>
      </c>
      <c r="L8675">
        <f>K8675*H8675</f>
        <v/>
      </c>
      <c r="M8675">
        <f>EXP(-rf*C8675)*L8675</f>
        <v/>
      </c>
      <c r="N8675">
        <f>EXP(-rf*C8675)*E8675</f>
        <v/>
      </c>
    </row>
    <row r="8676">
      <c r="A8676" t="n">
        <v>8668</v>
      </c>
      <c r="B8676">
        <f>RAND()</f>
        <v/>
      </c>
      <c r="C8676">
        <f>IF(B8676&lt;P_3,3,IF(B8676&lt;P_3+P_4,4,5))</f>
        <v/>
      </c>
      <c r="D8676">
        <f>NORM.S.INV(RAND())</f>
        <v/>
      </c>
      <c r="E8676">
        <f>V0*EXP((rf-q_leak-0.5*sigma^2)*C8676+sigma*SQRT(C8676)*D8676)</f>
        <v/>
      </c>
      <c r="F8676">
        <f>SHL_face*(1+SHL_rate)^C8676</f>
        <v/>
      </c>
      <c r="G8676">
        <f>Pref_face*(1+Pref_rate)^C8676</f>
        <v/>
      </c>
      <c r="H8676">
        <f>MAX(E8676-F8676-G8676,0)</f>
        <v/>
      </c>
      <c r="I8676">
        <f>MIN(E8676,F8676+G8676)+(1-MgmtPct)*H8676</f>
        <v/>
      </c>
      <c r="J8676">
        <f>IF(I8676/SponsorCost&gt;=RatchetTrigger,1,0)</f>
        <v/>
      </c>
      <c r="K8676">
        <f>IF(J8676=1,MgmtPctRatchet,MgmtPct)</f>
        <v/>
      </c>
      <c r="L8676">
        <f>K8676*H8676</f>
        <v/>
      </c>
      <c r="M8676">
        <f>EXP(-rf*C8676)*L8676</f>
        <v/>
      </c>
      <c r="N8676">
        <f>EXP(-rf*C8676)*E8676</f>
        <v/>
      </c>
    </row>
    <row r="8677">
      <c r="A8677" t="n">
        <v>8669</v>
      </c>
      <c r="B8677">
        <f>RAND()</f>
        <v/>
      </c>
      <c r="C8677">
        <f>IF(B8677&lt;P_3,3,IF(B8677&lt;P_3+P_4,4,5))</f>
        <v/>
      </c>
      <c r="D8677">
        <f>NORM.S.INV(RAND())</f>
        <v/>
      </c>
      <c r="E8677">
        <f>V0*EXP((rf-q_leak-0.5*sigma^2)*C8677+sigma*SQRT(C8677)*D8677)</f>
        <v/>
      </c>
      <c r="F8677">
        <f>SHL_face*(1+SHL_rate)^C8677</f>
        <v/>
      </c>
      <c r="G8677">
        <f>Pref_face*(1+Pref_rate)^C8677</f>
        <v/>
      </c>
      <c r="H8677">
        <f>MAX(E8677-F8677-G8677,0)</f>
        <v/>
      </c>
      <c r="I8677">
        <f>MIN(E8677,F8677+G8677)+(1-MgmtPct)*H8677</f>
        <v/>
      </c>
      <c r="J8677">
        <f>IF(I8677/SponsorCost&gt;=RatchetTrigger,1,0)</f>
        <v/>
      </c>
      <c r="K8677">
        <f>IF(J8677=1,MgmtPctRatchet,MgmtPct)</f>
        <v/>
      </c>
      <c r="L8677">
        <f>K8677*H8677</f>
        <v/>
      </c>
      <c r="M8677">
        <f>EXP(-rf*C8677)*L8677</f>
        <v/>
      </c>
      <c r="N8677">
        <f>EXP(-rf*C8677)*E8677</f>
        <v/>
      </c>
    </row>
    <row r="8678">
      <c r="A8678" t="n">
        <v>8670</v>
      </c>
      <c r="B8678">
        <f>RAND()</f>
        <v/>
      </c>
      <c r="C8678">
        <f>IF(B8678&lt;P_3,3,IF(B8678&lt;P_3+P_4,4,5))</f>
        <v/>
      </c>
      <c r="D8678">
        <f>NORM.S.INV(RAND())</f>
        <v/>
      </c>
      <c r="E8678">
        <f>V0*EXP((rf-q_leak-0.5*sigma^2)*C8678+sigma*SQRT(C8678)*D8678)</f>
        <v/>
      </c>
      <c r="F8678">
        <f>SHL_face*(1+SHL_rate)^C8678</f>
        <v/>
      </c>
      <c r="G8678">
        <f>Pref_face*(1+Pref_rate)^C8678</f>
        <v/>
      </c>
      <c r="H8678">
        <f>MAX(E8678-F8678-G8678,0)</f>
        <v/>
      </c>
      <c r="I8678">
        <f>MIN(E8678,F8678+G8678)+(1-MgmtPct)*H8678</f>
        <v/>
      </c>
      <c r="J8678">
        <f>IF(I8678/SponsorCost&gt;=RatchetTrigger,1,0)</f>
        <v/>
      </c>
      <c r="K8678">
        <f>IF(J8678=1,MgmtPctRatchet,MgmtPct)</f>
        <v/>
      </c>
      <c r="L8678">
        <f>K8678*H8678</f>
        <v/>
      </c>
      <c r="M8678">
        <f>EXP(-rf*C8678)*L8678</f>
        <v/>
      </c>
      <c r="N8678">
        <f>EXP(-rf*C8678)*E8678</f>
        <v/>
      </c>
    </row>
    <row r="8679">
      <c r="A8679" t="n">
        <v>8671</v>
      </c>
      <c r="B8679">
        <f>RAND()</f>
        <v/>
      </c>
      <c r="C8679">
        <f>IF(B8679&lt;P_3,3,IF(B8679&lt;P_3+P_4,4,5))</f>
        <v/>
      </c>
      <c r="D8679">
        <f>NORM.S.INV(RAND())</f>
        <v/>
      </c>
      <c r="E8679">
        <f>V0*EXP((rf-q_leak-0.5*sigma^2)*C8679+sigma*SQRT(C8679)*D8679)</f>
        <v/>
      </c>
      <c r="F8679">
        <f>SHL_face*(1+SHL_rate)^C8679</f>
        <v/>
      </c>
      <c r="G8679">
        <f>Pref_face*(1+Pref_rate)^C8679</f>
        <v/>
      </c>
      <c r="H8679">
        <f>MAX(E8679-F8679-G8679,0)</f>
        <v/>
      </c>
      <c r="I8679">
        <f>MIN(E8679,F8679+G8679)+(1-MgmtPct)*H8679</f>
        <v/>
      </c>
      <c r="J8679">
        <f>IF(I8679/SponsorCost&gt;=RatchetTrigger,1,0)</f>
        <v/>
      </c>
      <c r="K8679">
        <f>IF(J8679=1,MgmtPctRatchet,MgmtPct)</f>
        <v/>
      </c>
      <c r="L8679">
        <f>K8679*H8679</f>
        <v/>
      </c>
      <c r="M8679">
        <f>EXP(-rf*C8679)*L8679</f>
        <v/>
      </c>
      <c r="N8679">
        <f>EXP(-rf*C8679)*E8679</f>
        <v/>
      </c>
    </row>
    <row r="8680">
      <c r="A8680" t="n">
        <v>8672</v>
      </c>
      <c r="B8680">
        <f>RAND()</f>
        <v/>
      </c>
      <c r="C8680">
        <f>IF(B8680&lt;P_3,3,IF(B8680&lt;P_3+P_4,4,5))</f>
        <v/>
      </c>
      <c r="D8680">
        <f>NORM.S.INV(RAND())</f>
        <v/>
      </c>
      <c r="E8680">
        <f>V0*EXP((rf-q_leak-0.5*sigma^2)*C8680+sigma*SQRT(C8680)*D8680)</f>
        <v/>
      </c>
      <c r="F8680">
        <f>SHL_face*(1+SHL_rate)^C8680</f>
        <v/>
      </c>
      <c r="G8680">
        <f>Pref_face*(1+Pref_rate)^C8680</f>
        <v/>
      </c>
      <c r="H8680">
        <f>MAX(E8680-F8680-G8680,0)</f>
        <v/>
      </c>
      <c r="I8680">
        <f>MIN(E8680,F8680+G8680)+(1-MgmtPct)*H8680</f>
        <v/>
      </c>
      <c r="J8680">
        <f>IF(I8680/SponsorCost&gt;=RatchetTrigger,1,0)</f>
        <v/>
      </c>
      <c r="K8680">
        <f>IF(J8680=1,MgmtPctRatchet,MgmtPct)</f>
        <v/>
      </c>
      <c r="L8680">
        <f>K8680*H8680</f>
        <v/>
      </c>
      <c r="M8680">
        <f>EXP(-rf*C8680)*L8680</f>
        <v/>
      </c>
      <c r="N8680">
        <f>EXP(-rf*C8680)*E8680</f>
        <v/>
      </c>
    </row>
    <row r="8681">
      <c r="A8681" t="n">
        <v>8673</v>
      </c>
      <c r="B8681">
        <f>RAND()</f>
        <v/>
      </c>
      <c r="C8681">
        <f>IF(B8681&lt;P_3,3,IF(B8681&lt;P_3+P_4,4,5))</f>
        <v/>
      </c>
      <c r="D8681">
        <f>NORM.S.INV(RAND())</f>
        <v/>
      </c>
      <c r="E8681">
        <f>V0*EXP((rf-q_leak-0.5*sigma^2)*C8681+sigma*SQRT(C8681)*D8681)</f>
        <v/>
      </c>
      <c r="F8681">
        <f>SHL_face*(1+SHL_rate)^C8681</f>
        <v/>
      </c>
      <c r="G8681">
        <f>Pref_face*(1+Pref_rate)^C8681</f>
        <v/>
      </c>
      <c r="H8681">
        <f>MAX(E8681-F8681-G8681,0)</f>
        <v/>
      </c>
      <c r="I8681">
        <f>MIN(E8681,F8681+G8681)+(1-MgmtPct)*H8681</f>
        <v/>
      </c>
      <c r="J8681">
        <f>IF(I8681/SponsorCost&gt;=RatchetTrigger,1,0)</f>
        <v/>
      </c>
      <c r="K8681">
        <f>IF(J8681=1,MgmtPctRatchet,MgmtPct)</f>
        <v/>
      </c>
      <c r="L8681">
        <f>K8681*H8681</f>
        <v/>
      </c>
      <c r="M8681">
        <f>EXP(-rf*C8681)*L8681</f>
        <v/>
      </c>
      <c r="N8681">
        <f>EXP(-rf*C8681)*E8681</f>
        <v/>
      </c>
    </row>
    <row r="8682">
      <c r="A8682" t="n">
        <v>8674</v>
      </c>
      <c r="B8682">
        <f>RAND()</f>
        <v/>
      </c>
      <c r="C8682">
        <f>IF(B8682&lt;P_3,3,IF(B8682&lt;P_3+P_4,4,5))</f>
        <v/>
      </c>
      <c r="D8682">
        <f>NORM.S.INV(RAND())</f>
        <v/>
      </c>
      <c r="E8682">
        <f>V0*EXP((rf-q_leak-0.5*sigma^2)*C8682+sigma*SQRT(C8682)*D8682)</f>
        <v/>
      </c>
      <c r="F8682">
        <f>SHL_face*(1+SHL_rate)^C8682</f>
        <v/>
      </c>
      <c r="G8682">
        <f>Pref_face*(1+Pref_rate)^C8682</f>
        <v/>
      </c>
      <c r="H8682">
        <f>MAX(E8682-F8682-G8682,0)</f>
        <v/>
      </c>
      <c r="I8682">
        <f>MIN(E8682,F8682+G8682)+(1-MgmtPct)*H8682</f>
        <v/>
      </c>
      <c r="J8682">
        <f>IF(I8682/SponsorCost&gt;=RatchetTrigger,1,0)</f>
        <v/>
      </c>
      <c r="K8682">
        <f>IF(J8682=1,MgmtPctRatchet,MgmtPct)</f>
        <v/>
      </c>
      <c r="L8682">
        <f>K8682*H8682</f>
        <v/>
      </c>
      <c r="M8682">
        <f>EXP(-rf*C8682)*L8682</f>
        <v/>
      </c>
      <c r="N8682">
        <f>EXP(-rf*C8682)*E8682</f>
        <v/>
      </c>
    </row>
    <row r="8683">
      <c r="A8683" t="n">
        <v>8675</v>
      </c>
      <c r="B8683">
        <f>RAND()</f>
        <v/>
      </c>
      <c r="C8683">
        <f>IF(B8683&lt;P_3,3,IF(B8683&lt;P_3+P_4,4,5))</f>
        <v/>
      </c>
      <c r="D8683">
        <f>NORM.S.INV(RAND())</f>
        <v/>
      </c>
      <c r="E8683">
        <f>V0*EXP((rf-q_leak-0.5*sigma^2)*C8683+sigma*SQRT(C8683)*D8683)</f>
        <v/>
      </c>
      <c r="F8683">
        <f>SHL_face*(1+SHL_rate)^C8683</f>
        <v/>
      </c>
      <c r="G8683">
        <f>Pref_face*(1+Pref_rate)^C8683</f>
        <v/>
      </c>
      <c r="H8683">
        <f>MAX(E8683-F8683-G8683,0)</f>
        <v/>
      </c>
      <c r="I8683">
        <f>MIN(E8683,F8683+G8683)+(1-MgmtPct)*H8683</f>
        <v/>
      </c>
      <c r="J8683">
        <f>IF(I8683/SponsorCost&gt;=RatchetTrigger,1,0)</f>
        <v/>
      </c>
      <c r="K8683">
        <f>IF(J8683=1,MgmtPctRatchet,MgmtPct)</f>
        <v/>
      </c>
      <c r="L8683">
        <f>K8683*H8683</f>
        <v/>
      </c>
      <c r="M8683">
        <f>EXP(-rf*C8683)*L8683</f>
        <v/>
      </c>
      <c r="N8683">
        <f>EXP(-rf*C8683)*E8683</f>
        <v/>
      </c>
    </row>
    <row r="8684">
      <c r="A8684" t="n">
        <v>8676</v>
      </c>
      <c r="B8684">
        <f>RAND()</f>
        <v/>
      </c>
      <c r="C8684">
        <f>IF(B8684&lt;P_3,3,IF(B8684&lt;P_3+P_4,4,5))</f>
        <v/>
      </c>
      <c r="D8684">
        <f>NORM.S.INV(RAND())</f>
        <v/>
      </c>
      <c r="E8684">
        <f>V0*EXP((rf-q_leak-0.5*sigma^2)*C8684+sigma*SQRT(C8684)*D8684)</f>
        <v/>
      </c>
      <c r="F8684">
        <f>SHL_face*(1+SHL_rate)^C8684</f>
        <v/>
      </c>
      <c r="G8684">
        <f>Pref_face*(1+Pref_rate)^C8684</f>
        <v/>
      </c>
      <c r="H8684">
        <f>MAX(E8684-F8684-G8684,0)</f>
        <v/>
      </c>
      <c r="I8684">
        <f>MIN(E8684,F8684+G8684)+(1-MgmtPct)*H8684</f>
        <v/>
      </c>
      <c r="J8684">
        <f>IF(I8684/SponsorCost&gt;=RatchetTrigger,1,0)</f>
        <v/>
      </c>
      <c r="K8684">
        <f>IF(J8684=1,MgmtPctRatchet,MgmtPct)</f>
        <v/>
      </c>
      <c r="L8684">
        <f>K8684*H8684</f>
        <v/>
      </c>
      <c r="M8684">
        <f>EXP(-rf*C8684)*L8684</f>
        <v/>
      </c>
      <c r="N8684">
        <f>EXP(-rf*C8684)*E8684</f>
        <v/>
      </c>
    </row>
    <row r="8685">
      <c r="A8685" t="n">
        <v>8677</v>
      </c>
      <c r="B8685">
        <f>RAND()</f>
        <v/>
      </c>
      <c r="C8685">
        <f>IF(B8685&lt;P_3,3,IF(B8685&lt;P_3+P_4,4,5))</f>
        <v/>
      </c>
      <c r="D8685">
        <f>NORM.S.INV(RAND())</f>
        <v/>
      </c>
      <c r="E8685">
        <f>V0*EXP((rf-q_leak-0.5*sigma^2)*C8685+sigma*SQRT(C8685)*D8685)</f>
        <v/>
      </c>
      <c r="F8685">
        <f>SHL_face*(1+SHL_rate)^C8685</f>
        <v/>
      </c>
      <c r="G8685">
        <f>Pref_face*(1+Pref_rate)^C8685</f>
        <v/>
      </c>
      <c r="H8685">
        <f>MAX(E8685-F8685-G8685,0)</f>
        <v/>
      </c>
      <c r="I8685">
        <f>MIN(E8685,F8685+G8685)+(1-MgmtPct)*H8685</f>
        <v/>
      </c>
      <c r="J8685">
        <f>IF(I8685/SponsorCost&gt;=RatchetTrigger,1,0)</f>
        <v/>
      </c>
      <c r="K8685">
        <f>IF(J8685=1,MgmtPctRatchet,MgmtPct)</f>
        <v/>
      </c>
      <c r="L8685">
        <f>K8685*H8685</f>
        <v/>
      </c>
      <c r="M8685">
        <f>EXP(-rf*C8685)*L8685</f>
        <v/>
      </c>
      <c r="N8685">
        <f>EXP(-rf*C8685)*E8685</f>
        <v/>
      </c>
    </row>
    <row r="8686">
      <c r="A8686" t="n">
        <v>8678</v>
      </c>
      <c r="B8686">
        <f>RAND()</f>
        <v/>
      </c>
      <c r="C8686">
        <f>IF(B8686&lt;P_3,3,IF(B8686&lt;P_3+P_4,4,5))</f>
        <v/>
      </c>
      <c r="D8686">
        <f>NORM.S.INV(RAND())</f>
        <v/>
      </c>
      <c r="E8686">
        <f>V0*EXP((rf-q_leak-0.5*sigma^2)*C8686+sigma*SQRT(C8686)*D8686)</f>
        <v/>
      </c>
      <c r="F8686">
        <f>SHL_face*(1+SHL_rate)^C8686</f>
        <v/>
      </c>
      <c r="G8686">
        <f>Pref_face*(1+Pref_rate)^C8686</f>
        <v/>
      </c>
      <c r="H8686">
        <f>MAX(E8686-F8686-G8686,0)</f>
        <v/>
      </c>
      <c r="I8686">
        <f>MIN(E8686,F8686+G8686)+(1-MgmtPct)*H8686</f>
        <v/>
      </c>
      <c r="J8686">
        <f>IF(I8686/SponsorCost&gt;=RatchetTrigger,1,0)</f>
        <v/>
      </c>
      <c r="K8686">
        <f>IF(J8686=1,MgmtPctRatchet,MgmtPct)</f>
        <v/>
      </c>
      <c r="L8686">
        <f>K8686*H8686</f>
        <v/>
      </c>
      <c r="M8686">
        <f>EXP(-rf*C8686)*L8686</f>
        <v/>
      </c>
      <c r="N8686">
        <f>EXP(-rf*C8686)*E8686</f>
        <v/>
      </c>
    </row>
    <row r="8687">
      <c r="A8687" t="n">
        <v>8679</v>
      </c>
      <c r="B8687">
        <f>RAND()</f>
        <v/>
      </c>
      <c r="C8687">
        <f>IF(B8687&lt;P_3,3,IF(B8687&lt;P_3+P_4,4,5))</f>
        <v/>
      </c>
      <c r="D8687">
        <f>NORM.S.INV(RAND())</f>
        <v/>
      </c>
      <c r="E8687">
        <f>V0*EXP((rf-q_leak-0.5*sigma^2)*C8687+sigma*SQRT(C8687)*D8687)</f>
        <v/>
      </c>
      <c r="F8687">
        <f>SHL_face*(1+SHL_rate)^C8687</f>
        <v/>
      </c>
      <c r="G8687">
        <f>Pref_face*(1+Pref_rate)^C8687</f>
        <v/>
      </c>
      <c r="H8687">
        <f>MAX(E8687-F8687-G8687,0)</f>
        <v/>
      </c>
      <c r="I8687">
        <f>MIN(E8687,F8687+G8687)+(1-MgmtPct)*H8687</f>
        <v/>
      </c>
      <c r="J8687">
        <f>IF(I8687/SponsorCost&gt;=RatchetTrigger,1,0)</f>
        <v/>
      </c>
      <c r="K8687">
        <f>IF(J8687=1,MgmtPctRatchet,MgmtPct)</f>
        <v/>
      </c>
      <c r="L8687">
        <f>K8687*H8687</f>
        <v/>
      </c>
      <c r="M8687">
        <f>EXP(-rf*C8687)*L8687</f>
        <v/>
      </c>
      <c r="N8687">
        <f>EXP(-rf*C8687)*E8687</f>
        <v/>
      </c>
    </row>
    <row r="8688">
      <c r="A8688" t="n">
        <v>8680</v>
      </c>
      <c r="B8688">
        <f>RAND()</f>
        <v/>
      </c>
      <c r="C8688">
        <f>IF(B8688&lt;P_3,3,IF(B8688&lt;P_3+P_4,4,5))</f>
        <v/>
      </c>
      <c r="D8688">
        <f>NORM.S.INV(RAND())</f>
        <v/>
      </c>
      <c r="E8688">
        <f>V0*EXP((rf-q_leak-0.5*sigma^2)*C8688+sigma*SQRT(C8688)*D8688)</f>
        <v/>
      </c>
      <c r="F8688">
        <f>SHL_face*(1+SHL_rate)^C8688</f>
        <v/>
      </c>
      <c r="G8688">
        <f>Pref_face*(1+Pref_rate)^C8688</f>
        <v/>
      </c>
      <c r="H8688">
        <f>MAX(E8688-F8688-G8688,0)</f>
        <v/>
      </c>
      <c r="I8688">
        <f>MIN(E8688,F8688+G8688)+(1-MgmtPct)*H8688</f>
        <v/>
      </c>
      <c r="J8688">
        <f>IF(I8688/SponsorCost&gt;=RatchetTrigger,1,0)</f>
        <v/>
      </c>
      <c r="K8688">
        <f>IF(J8688=1,MgmtPctRatchet,MgmtPct)</f>
        <v/>
      </c>
      <c r="L8688">
        <f>K8688*H8688</f>
        <v/>
      </c>
      <c r="M8688">
        <f>EXP(-rf*C8688)*L8688</f>
        <v/>
      </c>
      <c r="N8688">
        <f>EXP(-rf*C8688)*E8688</f>
        <v/>
      </c>
    </row>
    <row r="8689">
      <c r="A8689" t="n">
        <v>8681</v>
      </c>
      <c r="B8689">
        <f>RAND()</f>
        <v/>
      </c>
      <c r="C8689">
        <f>IF(B8689&lt;P_3,3,IF(B8689&lt;P_3+P_4,4,5))</f>
        <v/>
      </c>
      <c r="D8689">
        <f>NORM.S.INV(RAND())</f>
        <v/>
      </c>
      <c r="E8689">
        <f>V0*EXP((rf-q_leak-0.5*sigma^2)*C8689+sigma*SQRT(C8689)*D8689)</f>
        <v/>
      </c>
      <c r="F8689">
        <f>SHL_face*(1+SHL_rate)^C8689</f>
        <v/>
      </c>
      <c r="G8689">
        <f>Pref_face*(1+Pref_rate)^C8689</f>
        <v/>
      </c>
      <c r="H8689">
        <f>MAX(E8689-F8689-G8689,0)</f>
        <v/>
      </c>
      <c r="I8689">
        <f>MIN(E8689,F8689+G8689)+(1-MgmtPct)*H8689</f>
        <v/>
      </c>
      <c r="J8689">
        <f>IF(I8689/SponsorCost&gt;=RatchetTrigger,1,0)</f>
        <v/>
      </c>
      <c r="K8689">
        <f>IF(J8689=1,MgmtPctRatchet,MgmtPct)</f>
        <v/>
      </c>
      <c r="L8689">
        <f>K8689*H8689</f>
        <v/>
      </c>
      <c r="M8689">
        <f>EXP(-rf*C8689)*L8689</f>
        <v/>
      </c>
      <c r="N8689">
        <f>EXP(-rf*C8689)*E8689</f>
        <v/>
      </c>
    </row>
    <row r="8690">
      <c r="A8690" t="n">
        <v>8682</v>
      </c>
      <c r="B8690">
        <f>RAND()</f>
        <v/>
      </c>
      <c r="C8690">
        <f>IF(B8690&lt;P_3,3,IF(B8690&lt;P_3+P_4,4,5))</f>
        <v/>
      </c>
      <c r="D8690">
        <f>NORM.S.INV(RAND())</f>
        <v/>
      </c>
      <c r="E8690">
        <f>V0*EXP((rf-q_leak-0.5*sigma^2)*C8690+sigma*SQRT(C8690)*D8690)</f>
        <v/>
      </c>
      <c r="F8690">
        <f>SHL_face*(1+SHL_rate)^C8690</f>
        <v/>
      </c>
      <c r="G8690">
        <f>Pref_face*(1+Pref_rate)^C8690</f>
        <v/>
      </c>
      <c r="H8690">
        <f>MAX(E8690-F8690-G8690,0)</f>
        <v/>
      </c>
      <c r="I8690">
        <f>MIN(E8690,F8690+G8690)+(1-MgmtPct)*H8690</f>
        <v/>
      </c>
      <c r="J8690">
        <f>IF(I8690/SponsorCost&gt;=RatchetTrigger,1,0)</f>
        <v/>
      </c>
      <c r="K8690">
        <f>IF(J8690=1,MgmtPctRatchet,MgmtPct)</f>
        <v/>
      </c>
      <c r="L8690">
        <f>K8690*H8690</f>
        <v/>
      </c>
      <c r="M8690">
        <f>EXP(-rf*C8690)*L8690</f>
        <v/>
      </c>
      <c r="N8690">
        <f>EXP(-rf*C8690)*E8690</f>
        <v/>
      </c>
    </row>
    <row r="8691">
      <c r="A8691" t="n">
        <v>8683</v>
      </c>
      <c r="B8691">
        <f>RAND()</f>
        <v/>
      </c>
      <c r="C8691">
        <f>IF(B8691&lt;P_3,3,IF(B8691&lt;P_3+P_4,4,5))</f>
        <v/>
      </c>
      <c r="D8691">
        <f>NORM.S.INV(RAND())</f>
        <v/>
      </c>
      <c r="E8691">
        <f>V0*EXP((rf-q_leak-0.5*sigma^2)*C8691+sigma*SQRT(C8691)*D8691)</f>
        <v/>
      </c>
      <c r="F8691">
        <f>SHL_face*(1+SHL_rate)^C8691</f>
        <v/>
      </c>
      <c r="G8691">
        <f>Pref_face*(1+Pref_rate)^C8691</f>
        <v/>
      </c>
      <c r="H8691">
        <f>MAX(E8691-F8691-G8691,0)</f>
        <v/>
      </c>
      <c r="I8691">
        <f>MIN(E8691,F8691+G8691)+(1-MgmtPct)*H8691</f>
        <v/>
      </c>
      <c r="J8691">
        <f>IF(I8691/SponsorCost&gt;=RatchetTrigger,1,0)</f>
        <v/>
      </c>
      <c r="K8691">
        <f>IF(J8691=1,MgmtPctRatchet,MgmtPct)</f>
        <v/>
      </c>
      <c r="L8691">
        <f>K8691*H8691</f>
        <v/>
      </c>
      <c r="M8691">
        <f>EXP(-rf*C8691)*L8691</f>
        <v/>
      </c>
      <c r="N8691">
        <f>EXP(-rf*C8691)*E8691</f>
        <v/>
      </c>
    </row>
    <row r="8692">
      <c r="A8692" t="n">
        <v>8684</v>
      </c>
      <c r="B8692">
        <f>RAND()</f>
        <v/>
      </c>
      <c r="C8692">
        <f>IF(B8692&lt;P_3,3,IF(B8692&lt;P_3+P_4,4,5))</f>
        <v/>
      </c>
      <c r="D8692">
        <f>NORM.S.INV(RAND())</f>
        <v/>
      </c>
      <c r="E8692">
        <f>V0*EXP((rf-q_leak-0.5*sigma^2)*C8692+sigma*SQRT(C8692)*D8692)</f>
        <v/>
      </c>
      <c r="F8692">
        <f>SHL_face*(1+SHL_rate)^C8692</f>
        <v/>
      </c>
      <c r="G8692">
        <f>Pref_face*(1+Pref_rate)^C8692</f>
        <v/>
      </c>
      <c r="H8692">
        <f>MAX(E8692-F8692-G8692,0)</f>
        <v/>
      </c>
      <c r="I8692">
        <f>MIN(E8692,F8692+G8692)+(1-MgmtPct)*H8692</f>
        <v/>
      </c>
      <c r="J8692">
        <f>IF(I8692/SponsorCost&gt;=RatchetTrigger,1,0)</f>
        <v/>
      </c>
      <c r="K8692">
        <f>IF(J8692=1,MgmtPctRatchet,MgmtPct)</f>
        <v/>
      </c>
      <c r="L8692">
        <f>K8692*H8692</f>
        <v/>
      </c>
      <c r="M8692">
        <f>EXP(-rf*C8692)*L8692</f>
        <v/>
      </c>
      <c r="N8692">
        <f>EXP(-rf*C8692)*E8692</f>
        <v/>
      </c>
    </row>
    <row r="8693">
      <c r="A8693" t="n">
        <v>8685</v>
      </c>
      <c r="B8693">
        <f>RAND()</f>
        <v/>
      </c>
      <c r="C8693">
        <f>IF(B8693&lt;P_3,3,IF(B8693&lt;P_3+P_4,4,5))</f>
        <v/>
      </c>
      <c r="D8693">
        <f>NORM.S.INV(RAND())</f>
        <v/>
      </c>
      <c r="E8693">
        <f>V0*EXP((rf-q_leak-0.5*sigma^2)*C8693+sigma*SQRT(C8693)*D8693)</f>
        <v/>
      </c>
      <c r="F8693">
        <f>SHL_face*(1+SHL_rate)^C8693</f>
        <v/>
      </c>
      <c r="G8693">
        <f>Pref_face*(1+Pref_rate)^C8693</f>
        <v/>
      </c>
      <c r="H8693">
        <f>MAX(E8693-F8693-G8693,0)</f>
        <v/>
      </c>
      <c r="I8693">
        <f>MIN(E8693,F8693+G8693)+(1-MgmtPct)*H8693</f>
        <v/>
      </c>
      <c r="J8693">
        <f>IF(I8693/SponsorCost&gt;=RatchetTrigger,1,0)</f>
        <v/>
      </c>
      <c r="K8693">
        <f>IF(J8693=1,MgmtPctRatchet,MgmtPct)</f>
        <v/>
      </c>
      <c r="L8693">
        <f>K8693*H8693</f>
        <v/>
      </c>
      <c r="M8693">
        <f>EXP(-rf*C8693)*L8693</f>
        <v/>
      </c>
      <c r="N8693">
        <f>EXP(-rf*C8693)*E8693</f>
        <v/>
      </c>
    </row>
    <row r="8694">
      <c r="A8694" t="n">
        <v>8686</v>
      </c>
      <c r="B8694">
        <f>RAND()</f>
        <v/>
      </c>
      <c r="C8694">
        <f>IF(B8694&lt;P_3,3,IF(B8694&lt;P_3+P_4,4,5))</f>
        <v/>
      </c>
      <c r="D8694">
        <f>NORM.S.INV(RAND())</f>
        <v/>
      </c>
      <c r="E8694">
        <f>V0*EXP((rf-q_leak-0.5*sigma^2)*C8694+sigma*SQRT(C8694)*D8694)</f>
        <v/>
      </c>
      <c r="F8694">
        <f>SHL_face*(1+SHL_rate)^C8694</f>
        <v/>
      </c>
      <c r="G8694">
        <f>Pref_face*(1+Pref_rate)^C8694</f>
        <v/>
      </c>
      <c r="H8694">
        <f>MAX(E8694-F8694-G8694,0)</f>
        <v/>
      </c>
      <c r="I8694">
        <f>MIN(E8694,F8694+G8694)+(1-MgmtPct)*H8694</f>
        <v/>
      </c>
      <c r="J8694">
        <f>IF(I8694/SponsorCost&gt;=RatchetTrigger,1,0)</f>
        <v/>
      </c>
      <c r="K8694">
        <f>IF(J8694=1,MgmtPctRatchet,MgmtPct)</f>
        <v/>
      </c>
      <c r="L8694">
        <f>K8694*H8694</f>
        <v/>
      </c>
      <c r="M8694">
        <f>EXP(-rf*C8694)*L8694</f>
        <v/>
      </c>
      <c r="N8694">
        <f>EXP(-rf*C8694)*E8694</f>
        <v/>
      </c>
    </row>
    <row r="8695">
      <c r="A8695" t="n">
        <v>8687</v>
      </c>
      <c r="B8695">
        <f>RAND()</f>
        <v/>
      </c>
      <c r="C8695">
        <f>IF(B8695&lt;P_3,3,IF(B8695&lt;P_3+P_4,4,5))</f>
        <v/>
      </c>
      <c r="D8695">
        <f>NORM.S.INV(RAND())</f>
        <v/>
      </c>
      <c r="E8695">
        <f>V0*EXP((rf-q_leak-0.5*sigma^2)*C8695+sigma*SQRT(C8695)*D8695)</f>
        <v/>
      </c>
      <c r="F8695">
        <f>SHL_face*(1+SHL_rate)^C8695</f>
        <v/>
      </c>
      <c r="G8695">
        <f>Pref_face*(1+Pref_rate)^C8695</f>
        <v/>
      </c>
      <c r="H8695">
        <f>MAX(E8695-F8695-G8695,0)</f>
        <v/>
      </c>
      <c r="I8695">
        <f>MIN(E8695,F8695+G8695)+(1-MgmtPct)*H8695</f>
        <v/>
      </c>
      <c r="J8695">
        <f>IF(I8695/SponsorCost&gt;=RatchetTrigger,1,0)</f>
        <v/>
      </c>
      <c r="K8695">
        <f>IF(J8695=1,MgmtPctRatchet,MgmtPct)</f>
        <v/>
      </c>
      <c r="L8695">
        <f>K8695*H8695</f>
        <v/>
      </c>
      <c r="M8695">
        <f>EXP(-rf*C8695)*L8695</f>
        <v/>
      </c>
      <c r="N8695">
        <f>EXP(-rf*C8695)*E8695</f>
        <v/>
      </c>
    </row>
    <row r="8696">
      <c r="A8696" t="n">
        <v>8688</v>
      </c>
      <c r="B8696">
        <f>RAND()</f>
        <v/>
      </c>
      <c r="C8696">
        <f>IF(B8696&lt;P_3,3,IF(B8696&lt;P_3+P_4,4,5))</f>
        <v/>
      </c>
      <c r="D8696">
        <f>NORM.S.INV(RAND())</f>
        <v/>
      </c>
      <c r="E8696">
        <f>V0*EXP((rf-q_leak-0.5*sigma^2)*C8696+sigma*SQRT(C8696)*D8696)</f>
        <v/>
      </c>
      <c r="F8696">
        <f>SHL_face*(1+SHL_rate)^C8696</f>
        <v/>
      </c>
      <c r="G8696">
        <f>Pref_face*(1+Pref_rate)^C8696</f>
        <v/>
      </c>
      <c r="H8696">
        <f>MAX(E8696-F8696-G8696,0)</f>
        <v/>
      </c>
      <c r="I8696">
        <f>MIN(E8696,F8696+G8696)+(1-MgmtPct)*H8696</f>
        <v/>
      </c>
      <c r="J8696">
        <f>IF(I8696/SponsorCost&gt;=RatchetTrigger,1,0)</f>
        <v/>
      </c>
      <c r="K8696">
        <f>IF(J8696=1,MgmtPctRatchet,MgmtPct)</f>
        <v/>
      </c>
      <c r="L8696">
        <f>K8696*H8696</f>
        <v/>
      </c>
      <c r="M8696">
        <f>EXP(-rf*C8696)*L8696</f>
        <v/>
      </c>
      <c r="N8696">
        <f>EXP(-rf*C8696)*E8696</f>
        <v/>
      </c>
    </row>
    <row r="8697">
      <c r="A8697" t="n">
        <v>8689</v>
      </c>
      <c r="B8697">
        <f>RAND()</f>
        <v/>
      </c>
      <c r="C8697">
        <f>IF(B8697&lt;P_3,3,IF(B8697&lt;P_3+P_4,4,5))</f>
        <v/>
      </c>
      <c r="D8697">
        <f>NORM.S.INV(RAND())</f>
        <v/>
      </c>
      <c r="E8697">
        <f>V0*EXP((rf-q_leak-0.5*sigma^2)*C8697+sigma*SQRT(C8697)*D8697)</f>
        <v/>
      </c>
      <c r="F8697">
        <f>SHL_face*(1+SHL_rate)^C8697</f>
        <v/>
      </c>
      <c r="G8697">
        <f>Pref_face*(1+Pref_rate)^C8697</f>
        <v/>
      </c>
      <c r="H8697">
        <f>MAX(E8697-F8697-G8697,0)</f>
        <v/>
      </c>
      <c r="I8697">
        <f>MIN(E8697,F8697+G8697)+(1-MgmtPct)*H8697</f>
        <v/>
      </c>
      <c r="J8697">
        <f>IF(I8697/SponsorCost&gt;=RatchetTrigger,1,0)</f>
        <v/>
      </c>
      <c r="K8697">
        <f>IF(J8697=1,MgmtPctRatchet,MgmtPct)</f>
        <v/>
      </c>
      <c r="L8697">
        <f>K8697*H8697</f>
        <v/>
      </c>
      <c r="M8697">
        <f>EXP(-rf*C8697)*L8697</f>
        <v/>
      </c>
      <c r="N8697">
        <f>EXP(-rf*C8697)*E8697</f>
        <v/>
      </c>
    </row>
    <row r="8698">
      <c r="A8698" t="n">
        <v>8690</v>
      </c>
      <c r="B8698">
        <f>RAND()</f>
        <v/>
      </c>
      <c r="C8698">
        <f>IF(B8698&lt;P_3,3,IF(B8698&lt;P_3+P_4,4,5))</f>
        <v/>
      </c>
      <c r="D8698">
        <f>NORM.S.INV(RAND())</f>
        <v/>
      </c>
      <c r="E8698">
        <f>V0*EXP((rf-q_leak-0.5*sigma^2)*C8698+sigma*SQRT(C8698)*D8698)</f>
        <v/>
      </c>
      <c r="F8698">
        <f>SHL_face*(1+SHL_rate)^C8698</f>
        <v/>
      </c>
      <c r="G8698">
        <f>Pref_face*(1+Pref_rate)^C8698</f>
        <v/>
      </c>
      <c r="H8698">
        <f>MAX(E8698-F8698-G8698,0)</f>
        <v/>
      </c>
      <c r="I8698">
        <f>MIN(E8698,F8698+G8698)+(1-MgmtPct)*H8698</f>
        <v/>
      </c>
      <c r="J8698">
        <f>IF(I8698/SponsorCost&gt;=RatchetTrigger,1,0)</f>
        <v/>
      </c>
      <c r="K8698">
        <f>IF(J8698=1,MgmtPctRatchet,MgmtPct)</f>
        <v/>
      </c>
      <c r="L8698">
        <f>K8698*H8698</f>
        <v/>
      </c>
      <c r="M8698">
        <f>EXP(-rf*C8698)*L8698</f>
        <v/>
      </c>
      <c r="N8698">
        <f>EXP(-rf*C8698)*E8698</f>
        <v/>
      </c>
    </row>
    <row r="8699">
      <c r="A8699" t="n">
        <v>8691</v>
      </c>
      <c r="B8699">
        <f>RAND()</f>
        <v/>
      </c>
      <c r="C8699">
        <f>IF(B8699&lt;P_3,3,IF(B8699&lt;P_3+P_4,4,5))</f>
        <v/>
      </c>
      <c r="D8699">
        <f>NORM.S.INV(RAND())</f>
        <v/>
      </c>
      <c r="E8699">
        <f>V0*EXP((rf-q_leak-0.5*sigma^2)*C8699+sigma*SQRT(C8699)*D8699)</f>
        <v/>
      </c>
      <c r="F8699">
        <f>SHL_face*(1+SHL_rate)^C8699</f>
        <v/>
      </c>
      <c r="G8699">
        <f>Pref_face*(1+Pref_rate)^C8699</f>
        <v/>
      </c>
      <c r="H8699">
        <f>MAX(E8699-F8699-G8699,0)</f>
        <v/>
      </c>
      <c r="I8699">
        <f>MIN(E8699,F8699+G8699)+(1-MgmtPct)*H8699</f>
        <v/>
      </c>
      <c r="J8699">
        <f>IF(I8699/SponsorCost&gt;=RatchetTrigger,1,0)</f>
        <v/>
      </c>
      <c r="K8699">
        <f>IF(J8699=1,MgmtPctRatchet,MgmtPct)</f>
        <v/>
      </c>
      <c r="L8699">
        <f>K8699*H8699</f>
        <v/>
      </c>
      <c r="M8699">
        <f>EXP(-rf*C8699)*L8699</f>
        <v/>
      </c>
      <c r="N8699">
        <f>EXP(-rf*C8699)*E8699</f>
        <v/>
      </c>
    </row>
    <row r="8700">
      <c r="A8700" t="n">
        <v>8692</v>
      </c>
      <c r="B8700">
        <f>RAND()</f>
        <v/>
      </c>
      <c r="C8700">
        <f>IF(B8700&lt;P_3,3,IF(B8700&lt;P_3+P_4,4,5))</f>
        <v/>
      </c>
      <c r="D8700">
        <f>NORM.S.INV(RAND())</f>
        <v/>
      </c>
      <c r="E8700">
        <f>V0*EXP((rf-q_leak-0.5*sigma^2)*C8700+sigma*SQRT(C8700)*D8700)</f>
        <v/>
      </c>
      <c r="F8700">
        <f>SHL_face*(1+SHL_rate)^C8700</f>
        <v/>
      </c>
      <c r="G8700">
        <f>Pref_face*(1+Pref_rate)^C8700</f>
        <v/>
      </c>
      <c r="H8700">
        <f>MAX(E8700-F8700-G8700,0)</f>
        <v/>
      </c>
      <c r="I8700">
        <f>MIN(E8700,F8700+G8700)+(1-MgmtPct)*H8700</f>
        <v/>
      </c>
      <c r="J8700">
        <f>IF(I8700/SponsorCost&gt;=RatchetTrigger,1,0)</f>
        <v/>
      </c>
      <c r="K8700">
        <f>IF(J8700=1,MgmtPctRatchet,MgmtPct)</f>
        <v/>
      </c>
      <c r="L8700">
        <f>K8700*H8700</f>
        <v/>
      </c>
      <c r="M8700">
        <f>EXP(-rf*C8700)*L8700</f>
        <v/>
      </c>
      <c r="N8700">
        <f>EXP(-rf*C8700)*E8700</f>
        <v/>
      </c>
    </row>
    <row r="8701">
      <c r="A8701" t="n">
        <v>8693</v>
      </c>
      <c r="B8701">
        <f>RAND()</f>
        <v/>
      </c>
      <c r="C8701">
        <f>IF(B8701&lt;P_3,3,IF(B8701&lt;P_3+P_4,4,5))</f>
        <v/>
      </c>
      <c r="D8701">
        <f>NORM.S.INV(RAND())</f>
        <v/>
      </c>
      <c r="E8701">
        <f>V0*EXP((rf-q_leak-0.5*sigma^2)*C8701+sigma*SQRT(C8701)*D8701)</f>
        <v/>
      </c>
      <c r="F8701">
        <f>SHL_face*(1+SHL_rate)^C8701</f>
        <v/>
      </c>
      <c r="G8701">
        <f>Pref_face*(1+Pref_rate)^C8701</f>
        <v/>
      </c>
      <c r="H8701">
        <f>MAX(E8701-F8701-G8701,0)</f>
        <v/>
      </c>
      <c r="I8701">
        <f>MIN(E8701,F8701+G8701)+(1-MgmtPct)*H8701</f>
        <v/>
      </c>
      <c r="J8701">
        <f>IF(I8701/SponsorCost&gt;=RatchetTrigger,1,0)</f>
        <v/>
      </c>
      <c r="K8701">
        <f>IF(J8701=1,MgmtPctRatchet,MgmtPct)</f>
        <v/>
      </c>
      <c r="L8701">
        <f>K8701*H8701</f>
        <v/>
      </c>
      <c r="M8701">
        <f>EXP(-rf*C8701)*L8701</f>
        <v/>
      </c>
      <c r="N8701">
        <f>EXP(-rf*C8701)*E8701</f>
        <v/>
      </c>
    </row>
    <row r="8702">
      <c r="A8702" t="n">
        <v>8694</v>
      </c>
      <c r="B8702">
        <f>RAND()</f>
        <v/>
      </c>
      <c r="C8702">
        <f>IF(B8702&lt;P_3,3,IF(B8702&lt;P_3+P_4,4,5))</f>
        <v/>
      </c>
      <c r="D8702">
        <f>NORM.S.INV(RAND())</f>
        <v/>
      </c>
      <c r="E8702">
        <f>V0*EXP((rf-q_leak-0.5*sigma^2)*C8702+sigma*SQRT(C8702)*D8702)</f>
        <v/>
      </c>
      <c r="F8702">
        <f>SHL_face*(1+SHL_rate)^C8702</f>
        <v/>
      </c>
      <c r="G8702">
        <f>Pref_face*(1+Pref_rate)^C8702</f>
        <v/>
      </c>
      <c r="H8702">
        <f>MAX(E8702-F8702-G8702,0)</f>
        <v/>
      </c>
      <c r="I8702">
        <f>MIN(E8702,F8702+G8702)+(1-MgmtPct)*H8702</f>
        <v/>
      </c>
      <c r="J8702">
        <f>IF(I8702/SponsorCost&gt;=RatchetTrigger,1,0)</f>
        <v/>
      </c>
      <c r="K8702">
        <f>IF(J8702=1,MgmtPctRatchet,MgmtPct)</f>
        <v/>
      </c>
      <c r="L8702">
        <f>K8702*H8702</f>
        <v/>
      </c>
      <c r="M8702">
        <f>EXP(-rf*C8702)*L8702</f>
        <v/>
      </c>
      <c r="N8702">
        <f>EXP(-rf*C8702)*E8702</f>
        <v/>
      </c>
    </row>
    <row r="8703">
      <c r="A8703" t="n">
        <v>8695</v>
      </c>
      <c r="B8703">
        <f>RAND()</f>
        <v/>
      </c>
      <c r="C8703">
        <f>IF(B8703&lt;P_3,3,IF(B8703&lt;P_3+P_4,4,5))</f>
        <v/>
      </c>
      <c r="D8703">
        <f>NORM.S.INV(RAND())</f>
        <v/>
      </c>
      <c r="E8703">
        <f>V0*EXP((rf-q_leak-0.5*sigma^2)*C8703+sigma*SQRT(C8703)*D8703)</f>
        <v/>
      </c>
      <c r="F8703">
        <f>SHL_face*(1+SHL_rate)^C8703</f>
        <v/>
      </c>
      <c r="G8703">
        <f>Pref_face*(1+Pref_rate)^C8703</f>
        <v/>
      </c>
      <c r="H8703">
        <f>MAX(E8703-F8703-G8703,0)</f>
        <v/>
      </c>
      <c r="I8703">
        <f>MIN(E8703,F8703+G8703)+(1-MgmtPct)*H8703</f>
        <v/>
      </c>
      <c r="J8703">
        <f>IF(I8703/SponsorCost&gt;=RatchetTrigger,1,0)</f>
        <v/>
      </c>
      <c r="K8703">
        <f>IF(J8703=1,MgmtPctRatchet,MgmtPct)</f>
        <v/>
      </c>
      <c r="L8703">
        <f>K8703*H8703</f>
        <v/>
      </c>
      <c r="M8703">
        <f>EXP(-rf*C8703)*L8703</f>
        <v/>
      </c>
      <c r="N8703">
        <f>EXP(-rf*C8703)*E8703</f>
        <v/>
      </c>
    </row>
    <row r="8704">
      <c r="A8704" t="n">
        <v>8696</v>
      </c>
      <c r="B8704">
        <f>RAND()</f>
        <v/>
      </c>
      <c r="C8704">
        <f>IF(B8704&lt;P_3,3,IF(B8704&lt;P_3+P_4,4,5))</f>
        <v/>
      </c>
      <c r="D8704">
        <f>NORM.S.INV(RAND())</f>
        <v/>
      </c>
      <c r="E8704">
        <f>V0*EXP((rf-q_leak-0.5*sigma^2)*C8704+sigma*SQRT(C8704)*D8704)</f>
        <v/>
      </c>
      <c r="F8704">
        <f>SHL_face*(1+SHL_rate)^C8704</f>
        <v/>
      </c>
      <c r="G8704">
        <f>Pref_face*(1+Pref_rate)^C8704</f>
        <v/>
      </c>
      <c r="H8704">
        <f>MAX(E8704-F8704-G8704,0)</f>
        <v/>
      </c>
      <c r="I8704">
        <f>MIN(E8704,F8704+G8704)+(1-MgmtPct)*H8704</f>
        <v/>
      </c>
      <c r="J8704">
        <f>IF(I8704/SponsorCost&gt;=RatchetTrigger,1,0)</f>
        <v/>
      </c>
      <c r="K8704">
        <f>IF(J8704=1,MgmtPctRatchet,MgmtPct)</f>
        <v/>
      </c>
      <c r="L8704">
        <f>K8704*H8704</f>
        <v/>
      </c>
      <c r="M8704">
        <f>EXP(-rf*C8704)*L8704</f>
        <v/>
      </c>
      <c r="N8704">
        <f>EXP(-rf*C8704)*E8704</f>
        <v/>
      </c>
    </row>
    <row r="8705">
      <c r="A8705" t="n">
        <v>8697</v>
      </c>
      <c r="B8705">
        <f>RAND()</f>
        <v/>
      </c>
      <c r="C8705">
        <f>IF(B8705&lt;P_3,3,IF(B8705&lt;P_3+P_4,4,5))</f>
        <v/>
      </c>
      <c r="D8705">
        <f>NORM.S.INV(RAND())</f>
        <v/>
      </c>
      <c r="E8705">
        <f>V0*EXP((rf-q_leak-0.5*sigma^2)*C8705+sigma*SQRT(C8705)*D8705)</f>
        <v/>
      </c>
      <c r="F8705">
        <f>SHL_face*(1+SHL_rate)^C8705</f>
        <v/>
      </c>
      <c r="G8705">
        <f>Pref_face*(1+Pref_rate)^C8705</f>
        <v/>
      </c>
      <c r="H8705">
        <f>MAX(E8705-F8705-G8705,0)</f>
        <v/>
      </c>
      <c r="I8705">
        <f>MIN(E8705,F8705+G8705)+(1-MgmtPct)*H8705</f>
        <v/>
      </c>
      <c r="J8705">
        <f>IF(I8705/SponsorCost&gt;=RatchetTrigger,1,0)</f>
        <v/>
      </c>
      <c r="K8705">
        <f>IF(J8705=1,MgmtPctRatchet,MgmtPct)</f>
        <v/>
      </c>
      <c r="L8705">
        <f>K8705*H8705</f>
        <v/>
      </c>
      <c r="M8705">
        <f>EXP(-rf*C8705)*L8705</f>
        <v/>
      </c>
      <c r="N8705">
        <f>EXP(-rf*C8705)*E8705</f>
        <v/>
      </c>
    </row>
    <row r="8706">
      <c r="A8706" t="n">
        <v>8698</v>
      </c>
      <c r="B8706">
        <f>RAND()</f>
        <v/>
      </c>
      <c r="C8706">
        <f>IF(B8706&lt;P_3,3,IF(B8706&lt;P_3+P_4,4,5))</f>
        <v/>
      </c>
      <c r="D8706">
        <f>NORM.S.INV(RAND())</f>
        <v/>
      </c>
      <c r="E8706">
        <f>V0*EXP((rf-q_leak-0.5*sigma^2)*C8706+sigma*SQRT(C8706)*D8706)</f>
        <v/>
      </c>
      <c r="F8706">
        <f>SHL_face*(1+SHL_rate)^C8706</f>
        <v/>
      </c>
      <c r="G8706">
        <f>Pref_face*(1+Pref_rate)^C8706</f>
        <v/>
      </c>
      <c r="H8706">
        <f>MAX(E8706-F8706-G8706,0)</f>
        <v/>
      </c>
      <c r="I8706">
        <f>MIN(E8706,F8706+G8706)+(1-MgmtPct)*H8706</f>
        <v/>
      </c>
      <c r="J8706">
        <f>IF(I8706/SponsorCost&gt;=RatchetTrigger,1,0)</f>
        <v/>
      </c>
      <c r="K8706">
        <f>IF(J8706=1,MgmtPctRatchet,MgmtPct)</f>
        <v/>
      </c>
      <c r="L8706">
        <f>K8706*H8706</f>
        <v/>
      </c>
      <c r="M8706">
        <f>EXP(-rf*C8706)*L8706</f>
        <v/>
      </c>
      <c r="N8706">
        <f>EXP(-rf*C8706)*E8706</f>
        <v/>
      </c>
    </row>
    <row r="8707">
      <c r="A8707" t="n">
        <v>8699</v>
      </c>
      <c r="B8707">
        <f>RAND()</f>
        <v/>
      </c>
      <c r="C8707">
        <f>IF(B8707&lt;P_3,3,IF(B8707&lt;P_3+P_4,4,5))</f>
        <v/>
      </c>
      <c r="D8707">
        <f>NORM.S.INV(RAND())</f>
        <v/>
      </c>
      <c r="E8707">
        <f>V0*EXP((rf-q_leak-0.5*sigma^2)*C8707+sigma*SQRT(C8707)*D8707)</f>
        <v/>
      </c>
      <c r="F8707">
        <f>SHL_face*(1+SHL_rate)^C8707</f>
        <v/>
      </c>
      <c r="G8707">
        <f>Pref_face*(1+Pref_rate)^C8707</f>
        <v/>
      </c>
      <c r="H8707">
        <f>MAX(E8707-F8707-G8707,0)</f>
        <v/>
      </c>
      <c r="I8707">
        <f>MIN(E8707,F8707+G8707)+(1-MgmtPct)*H8707</f>
        <v/>
      </c>
      <c r="J8707">
        <f>IF(I8707/SponsorCost&gt;=RatchetTrigger,1,0)</f>
        <v/>
      </c>
      <c r="K8707">
        <f>IF(J8707=1,MgmtPctRatchet,MgmtPct)</f>
        <v/>
      </c>
      <c r="L8707">
        <f>K8707*H8707</f>
        <v/>
      </c>
      <c r="M8707">
        <f>EXP(-rf*C8707)*L8707</f>
        <v/>
      </c>
      <c r="N8707">
        <f>EXP(-rf*C8707)*E8707</f>
        <v/>
      </c>
    </row>
    <row r="8708">
      <c r="A8708" t="n">
        <v>8700</v>
      </c>
      <c r="B8708">
        <f>RAND()</f>
        <v/>
      </c>
      <c r="C8708">
        <f>IF(B8708&lt;P_3,3,IF(B8708&lt;P_3+P_4,4,5))</f>
        <v/>
      </c>
      <c r="D8708">
        <f>NORM.S.INV(RAND())</f>
        <v/>
      </c>
      <c r="E8708">
        <f>V0*EXP((rf-q_leak-0.5*sigma^2)*C8708+sigma*SQRT(C8708)*D8708)</f>
        <v/>
      </c>
      <c r="F8708">
        <f>SHL_face*(1+SHL_rate)^C8708</f>
        <v/>
      </c>
      <c r="G8708">
        <f>Pref_face*(1+Pref_rate)^C8708</f>
        <v/>
      </c>
      <c r="H8708">
        <f>MAX(E8708-F8708-G8708,0)</f>
        <v/>
      </c>
      <c r="I8708">
        <f>MIN(E8708,F8708+G8708)+(1-MgmtPct)*H8708</f>
        <v/>
      </c>
      <c r="J8708">
        <f>IF(I8708/SponsorCost&gt;=RatchetTrigger,1,0)</f>
        <v/>
      </c>
      <c r="K8708">
        <f>IF(J8708=1,MgmtPctRatchet,MgmtPct)</f>
        <v/>
      </c>
      <c r="L8708">
        <f>K8708*H8708</f>
        <v/>
      </c>
      <c r="M8708">
        <f>EXP(-rf*C8708)*L8708</f>
        <v/>
      </c>
      <c r="N8708">
        <f>EXP(-rf*C8708)*E8708</f>
        <v/>
      </c>
    </row>
    <row r="8709">
      <c r="A8709" t="n">
        <v>8701</v>
      </c>
      <c r="B8709">
        <f>RAND()</f>
        <v/>
      </c>
      <c r="C8709">
        <f>IF(B8709&lt;P_3,3,IF(B8709&lt;P_3+P_4,4,5))</f>
        <v/>
      </c>
      <c r="D8709">
        <f>NORM.S.INV(RAND())</f>
        <v/>
      </c>
      <c r="E8709">
        <f>V0*EXP((rf-q_leak-0.5*sigma^2)*C8709+sigma*SQRT(C8709)*D8709)</f>
        <v/>
      </c>
      <c r="F8709">
        <f>SHL_face*(1+SHL_rate)^C8709</f>
        <v/>
      </c>
      <c r="G8709">
        <f>Pref_face*(1+Pref_rate)^C8709</f>
        <v/>
      </c>
      <c r="H8709">
        <f>MAX(E8709-F8709-G8709,0)</f>
        <v/>
      </c>
      <c r="I8709">
        <f>MIN(E8709,F8709+G8709)+(1-MgmtPct)*H8709</f>
        <v/>
      </c>
      <c r="J8709">
        <f>IF(I8709/SponsorCost&gt;=RatchetTrigger,1,0)</f>
        <v/>
      </c>
      <c r="K8709">
        <f>IF(J8709=1,MgmtPctRatchet,MgmtPct)</f>
        <v/>
      </c>
      <c r="L8709">
        <f>K8709*H8709</f>
        <v/>
      </c>
      <c r="M8709">
        <f>EXP(-rf*C8709)*L8709</f>
        <v/>
      </c>
      <c r="N8709">
        <f>EXP(-rf*C8709)*E8709</f>
        <v/>
      </c>
    </row>
    <row r="8710">
      <c r="A8710" t="n">
        <v>8702</v>
      </c>
      <c r="B8710">
        <f>RAND()</f>
        <v/>
      </c>
      <c r="C8710">
        <f>IF(B8710&lt;P_3,3,IF(B8710&lt;P_3+P_4,4,5))</f>
        <v/>
      </c>
      <c r="D8710">
        <f>NORM.S.INV(RAND())</f>
        <v/>
      </c>
      <c r="E8710">
        <f>V0*EXP((rf-q_leak-0.5*sigma^2)*C8710+sigma*SQRT(C8710)*D8710)</f>
        <v/>
      </c>
      <c r="F8710">
        <f>SHL_face*(1+SHL_rate)^C8710</f>
        <v/>
      </c>
      <c r="G8710">
        <f>Pref_face*(1+Pref_rate)^C8710</f>
        <v/>
      </c>
      <c r="H8710">
        <f>MAX(E8710-F8710-G8710,0)</f>
        <v/>
      </c>
      <c r="I8710">
        <f>MIN(E8710,F8710+G8710)+(1-MgmtPct)*H8710</f>
        <v/>
      </c>
      <c r="J8710">
        <f>IF(I8710/SponsorCost&gt;=RatchetTrigger,1,0)</f>
        <v/>
      </c>
      <c r="K8710">
        <f>IF(J8710=1,MgmtPctRatchet,MgmtPct)</f>
        <v/>
      </c>
      <c r="L8710">
        <f>K8710*H8710</f>
        <v/>
      </c>
      <c r="M8710">
        <f>EXP(-rf*C8710)*L8710</f>
        <v/>
      </c>
      <c r="N8710">
        <f>EXP(-rf*C8710)*E8710</f>
        <v/>
      </c>
    </row>
    <row r="8711">
      <c r="A8711" t="n">
        <v>8703</v>
      </c>
      <c r="B8711">
        <f>RAND()</f>
        <v/>
      </c>
      <c r="C8711">
        <f>IF(B8711&lt;P_3,3,IF(B8711&lt;P_3+P_4,4,5))</f>
        <v/>
      </c>
      <c r="D8711">
        <f>NORM.S.INV(RAND())</f>
        <v/>
      </c>
      <c r="E8711">
        <f>V0*EXP((rf-q_leak-0.5*sigma^2)*C8711+sigma*SQRT(C8711)*D8711)</f>
        <v/>
      </c>
      <c r="F8711">
        <f>SHL_face*(1+SHL_rate)^C8711</f>
        <v/>
      </c>
      <c r="G8711">
        <f>Pref_face*(1+Pref_rate)^C8711</f>
        <v/>
      </c>
      <c r="H8711">
        <f>MAX(E8711-F8711-G8711,0)</f>
        <v/>
      </c>
      <c r="I8711">
        <f>MIN(E8711,F8711+G8711)+(1-MgmtPct)*H8711</f>
        <v/>
      </c>
      <c r="J8711">
        <f>IF(I8711/SponsorCost&gt;=RatchetTrigger,1,0)</f>
        <v/>
      </c>
      <c r="K8711">
        <f>IF(J8711=1,MgmtPctRatchet,MgmtPct)</f>
        <v/>
      </c>
      <c r="L8711">
        <f>K8711*H8711</f>
        <v/>
      </c>
      <c r="M8711">
        <f>EXP(-rf*C8711)*L8711</f>
        <v/>
      </c>
      <c r="N8711">
        <f>EXP(-rf*C8711)*E8711</f>
        <v/>
      </c>
    </row>
    <row r="8712">
      <c r="A8712" t="n">
        <v>8704</v>
      </c>
      <c r="B8712">
        <f>RAND()</f>
        <v/>
      </c>
      <c r="C8712">
        <f>IF(B8712&lt;P_3,3,IF(B8712&lt;P_3+P_4,4,5))</f>
        <v/>
      </c>
      <c r="D8712">
        <f>NORM.S.INV(RAND())</f>
        <v/>
      </c>
      <c r="E8712">
        <f>V0*EXP((rf-q_leak-0.5*sigma^2)*C8712+sigma*SQRT(C8712)*D8712)</f>
        <v/>
      </c>
      <c r="F8712">
        <f>SHL_face*(1+SHL_rate)^C8712</f>
        <v/>
      </c>
      <c r="G8712">
        <f>Pref_face*(1+Pref_rate)^C8712</f>
        <v/>
      </c>
      <c r="H8712">
        <f>MAX(E8712-F8712-G8712,0)</f>
        <v/>
      </c>
      <c r="I8712">
        <f>MIN(E8712,F8712+G8712)+(1-MgmtPct)*H8712</f>
        <v/>
      </c>
      <c r="J8712">
        <f>IF(I8712/SponsorCost&gt;=RatchetTrigger,1,0)</f>
        <v/>
      </c>
      <c r="K8712">
        <f>IF(J8712=1,MgmtPctRatchet,MgmtPct)</f>
        <v/>
      </c>
      <c r="L8712">
        <f>K8712*H8712</f>
        <v/>
      </c>
      <c r="M8712">
        <f>EXP(-rf*C8712)*L8712</f>
        <v/>
      </c>
      <c r="N8712">
        <f>EXP(-rf*C8712)*E8712</f>
        <v/>
      </c>
    </row>
    <row r="8713">
      <c r="A8713" t="n">
        <v>8705</v>
      </c>
      <c r="B8713">
        <f>RAND()</f>
        <v/>
      </c>
      <c r="C8713">
        <f>IF(B8713&lt;P_3,3,IF(B8713&lt;P_3+P_4,4,5))</f>
        <v/>
      </c>
      <c r="D8713">
        <f>NORM.S.INV(RAND())</f>
        <v/>
      </c>
      <c r="E8713">
        <f>V0*EXP((rf-q_leak-0.5*sigma^2)*C8713+sigma*SQRT(C8713)*D8713)</f>
        <v/>
      </c>
      <c r="F8713">
        <f>SHL_face*(1+SHL_rate)^C8713</f>
        <v/>
      </c>
      <c r="G8713">
        <f>Pref_face*(1+Pref_rate)^C8713</f>
        <v/>
      </c>
      <c r="H8713">
        <f>MAX(E8713-F8713-G8713,0)</f>
        <v/>
      </c>
      <c r="I8713">
        <f>MIN(E8713,F8713+G8713)+(1-MgmtPct)*H8713</f>
        <v/>
      </c>
      <c r="J8713">
        <f>IF(I8713/SponsorCost&gt;=RatchetTrigger,1,0)</f>
        <v/>
      </c>
      <c r="K8713">
        <f>IF(J8713=1,MgmtPctRatchet,MgmtPct)</f>
        <v/>
      </c>
      <c r="L8713">
        <f>K8713*H8713</f>
        <v/>
      </c>
      <c r="M8713">
        <f>EXP(-rf*C8713)*L8713</f>
        <v/>
      </c>
      <c r="N8713">
        <f>EXP(-rf*C8713)*E8713</f>
        <v/>
      </c>
    </row>
    <row r="8714">
      <c r="A8714" t="n">
        <v>8706</v>
      </c>
      <c r="B8714">
        <f>RAND()</f>
        <v/>
      </c>
      <c r="C8714">
        <f>IF(B8714&lt;P_3,3,IF(B8714&lt;P_3+P_4,4,5))</f>
        <v/>
      </c>
      <c r="D8714">
        <f>NORM.S.INV(RAND())</f>
        <v/>
      </c>
      <c r="E8714">
        <f>V0*EXP((rf-q_leak-0.5*sigma^2)*C8714+sigma*SQRT(C8714)*D8714)</f>
        <v/>
      </c>
      <c r="F8714">
        <f>SHL_face*(1+SHL_rate)^C8714</f>
        <v/>
      </c>
      <c r="G8714">
        <f>Pref_face*(1+Pref_rate)^C8714</f>
        <v/>
      </c>
      <c r="H8714">
        <f>MAX(E8714-F8714-G8714,0)</f>
        <v/>
      </c>
      <c r="I8714">
        <f>MIN(E8714,F8714+G8714)+(1-MgmtPct)*H8714</f>
        <v/>
      </c>
      <c r="J8714">
        <f>IF(I8714/SponsorCost&gt;=RatchetTrigger,1,0)</f>
        <v/>
      </c>
      <c r="K8714">
        <f>IF(J8714=1,MgmtPctRatchet,MgmtPct)</f>
        <v/>
      </c>
      <c r="L8714">
        <f>K8714*H8714</f>
        <v/>
      </c>
      <c r="M8714">
        <f>EXP(-rf*C8714)*L8714</f>
        <v/>
      </c>
      <c r="N8714">
        <f>EXP(-rf*C8714)*E8714</f>
        <v/>
      </c>
    </row>
    <row r="8715">
      <c r="A8715" t="n">
        <v>8707</v>
      </c>
      <c r="B8715">
        <f>RAND()</f>
        <v/>
      </c>
      <c r="C8715">
        <f>IF(B8715&lt;P_3,3,IF(B8715&lt;P_3+P_4,4,5))</f>
        <v/>
      </c>
      <c r="D8715">
        <f>NORM.S.INV(RAND())</f>
        <v/>
      </c>
      <c r="E8715">
        <f>V0*EXP((rf-q_leak-0.5*sigma^2)*C8715+sigma*SQRT(C8715)*D8715)</f>
        <v/>
      </c>
      <c r="F8715">
        <f>SHL_face*(1+SHL_rate)^C8715</f>
        <v/>
      </c>
      <c r="G8715">
        <f>Pref_face*(1+Pref_rate)^C8715</f>
        <v/>
      </c>
      <c r="H8715">
        <f>MAX(E8715-F8715-G8715,0)</f>
        <v/>
      </c>
      <c r="I8715">
        <f>MIN(E8715,F8715+G8715)+(1-MgmtPct)*H8715</f>
        <v/>
      </c>
      <c r="J8715">
        <f>IF(I8715/SponsorCost&gt;=RatchetTrigger,1,0)</f>
        <v/>
      </c>
      <c r="K8715">
        <f>IF(J8715=1,MgmtPctRatchet,MgmtPct)</f>
        <v/>
      </c>
      <c r="L8715">
        <f>K8715*H8715</f>
        <v/>
      </c>
      <c r="M8715">
        <f>EXP(-rf*C8715)*L8715</f>
        <v/>
      </c>
      <c r="N8715">
        <f>EXP(-rf*C8715)*E8715</f>
        <v/>
      </c>
    </row>
    <row r="8716">
      <c r="A8716" t="n">
        <v>8708</v>
      </c>
      <c r="B8716">
        <f>RAND()</f>
        <v/>
      </c>
      <c r="C8716">
        <f>IF(B8716&lt;P_3,3,IF(B8716&lt;P_3+P_4,4,5))</f>
        <v/>
      </c>
      <c r="D8716">
        <f>NORM.S.INV(RAND())</f>
        <v/>
      </c>
      <c r="E8716">
        <f>V0*EXP((rf-q_leak-0.5*sigma^2)*C8716+sigma*SQRT(C8716)*D8716)</f>
        <v/>
      </c>
      <c r="F8716">
        <f>SHL_face*(1+SHL_rate)^C8716</f>
        <v/>
      </c>
      <c r="G8716">
        <f>Pref_face*(1+Pref_rate)^C8716</f>
        <v/>
      </c>
      <c r="H8716">
        <f>MAX(E8716-F8716-G8716,0)</f>
        <v/>
      </c>
      <c r="I8716">
        <f>MIN(E8716,F8716+G8716)+(1-MgmtPct)*H8716</f>
        <v/>
      </c>
      <c r="J8716">
        <f>IF(I8716/SponsorCost&gt;=RatchetTrigger,1,0)</f>
        <v/>
      </c>
      <c r="K8716">
        <f>IF(J8716=1,MgmtPctRatchet,MgmtPct)</f>
        <v/>
      </c>
      <c r="L8716">
        <f>K8716*H8716</f>
        <v/>
      </c>
      <c r="M8716">
        <f>EXP(-rf*C8716)*L8716</f>
        <v/>
      </c>
      <c r="N8716">
        <f>EXP(-rf*C8716)*E8716</f>
        <v/>
      </c>
    </row>
    <row r="8717">
      <c r="A8717" t="n">
        <v>8709</v>
      </c>
      <c r="B8717">
        <f>RAND()</f>
        <v/>
      </c>
      <c r="C8717">
        <f>IF(B8717&lt;P_3,3,IF(B8717&lt;P_3+P_4,4,5))</f>
        <v/>
      </c>
      <c r="D8717">
        <f>NORM.S.INV(RAND())</f>
        <v/>
      </c>
      <c r="E8717">
        <f>V0*EXP((rf-q_leak-0.5*sigma^2)*C8717+sigma*SQRT(C8717)*D8717)</f>
        <v/>
      </c>
      <c r="F8717">
        <f>SHL_face*(1+SHL_rate)^C8717</f>
        <v/>
      </c>
      <c r="G8717">
        <f>Pref_face*(1+Pref_rate)^C8717</f>
        <v/>
      </c>
      <c r="H8717">
        <f>MAX(E8717-F8717-G8717,0)</f>
        <v/>
      </c>
      <c r="I8717">
        <f>MIN(E8717,F8717+G8717)+(1-MgmtPct)*H8717</f>
        <v/>
      </c>
      <c r="J8717">
        <f>IF(I8717/SponsorCost&gt;=RatchetTrigger,1,0)</f>
        <v/>
      </c>
      <c r="K8717">
        <f>IF(J8717=1,MgmtPctRatchet,MgmtPct)</f>
        <v/>
      </c>
      <c r="L8717">
        <f>K8717*H8717</f>
        <v/>
      </c>
      <c r="M8717">
        <f>EXP(-rf*C8717)*L8717</f>
        <v/>
      </c>
      <c r="N8717">
        <f>EXP(-rf*C8717)*E8717</f>
        <v/>
      </c>
    </row>
    <row r="8718">
      <c r="A8718" t="n">
        <v>8710</v>
      </c>
      <c r="B8718">
        <f>RAND()</f>
        <v/>
      </c>
      <c r="C8718">
        <f>IF(B8718&lt;P_3,3,IF(B8718&lt;P_3+P_4,4,5))</f>
        <v/>
      </c>
      <c r="D8718">
        <f>NORM.S.INV(RAND())</f>
        <v/>
      </c>
      <c r="E8718">
        <f>V0*EXP((rf-q_leak-0.5*sigma^2)*C8718+sigma*SQRT(C8718)*D8718)</f>
        <v/>
      </c>
      <c r="F8718">
        <f>SHL_face*(1+SHL_rate)^C8718</f>
        <v/>
      </c>
      <c r="G8718">
        <f>Pref_face*(1+Pref_rate)^C8718</f>
        <v/>
      </c>
      <c r="H8718">
        <f>MAX(E8718-F8718-G8718,0)</f>
        <v/>
      </c>
      <c r="I8718">
        <f>MIN(E8718,F8718+G8718)+(1-MgmtPct)*H8718</f>
        <v/>
      </c>
      <c r="J8718">
        <f>IF(I8718/SponsorCost&gt;=RatchetTrigger,1,0)</f>
        <v/>
      </c>
      <c r="K8718">
        <f>IF(J8718=1,MgmtPctRatchet,MgmtPct)</f>
        <v/>
      </c>
      <c r="L8718">
        <f>K8718*H8718</f>
        <v/>
      </c>
      <c r="M8718">
        <f>EXP(-rf*C8718)*L8718</f>
        <v/>
      </c>
      <c r="N8718">
        <f>EXP(-rf*C8718)*E8718</f>
        <v/>
      </c>
    </row>
    <row r="8719">
      <c r="A8719" t="n">
        <v>8711</v>
      </c>
      <c r="B8719">
        <f>RAND()</f>
        <v/>
      </c>
      <c r="C8719">
        <f>IF(B8719&lt;P_3,3,IF(B8719&lt;P_3+P_4,4,5))</f>
        <v/>
      </c>
      <c r="D8719">
        <f>NORM.S.INV(RAND())</f>
        <v/>
      </c>
      <c r="E8719">
        <f>V0*EXP((rf-q_leak-0.5*sigma^2)*C8719+sigma*SQRT(C8719)*D8719)</f>
        <v/>
      </c>
      <c r="F8719">
        <f>SHL_face*(1+SHL_rate)^C8719</f>
        <v/>
      </c>
      <c r="G8719">
        <f>Pref_face*(1+Pref_rate)^C8719</f>
        <v/>
      </c>
      <c r="H8719">
        <f>MAX(E8719-F8719-G8719,0)</f>
        <v/>
      </c>
      <c r="I8719">
        <f>MIN(E8719,F8719+G8719)+(1-MgmtPct)*H8719</f>
        <v/>
      </c>
      <c r="J8719">
        <f>IF(I8719/SponsorCost&gt;=RatchetTrigger,1,0)</f>
        <v/>
      </c>
      <c r="K8719">
        <f>IF(J8719=1,MgmtPctRatchet,MgmtPct)</f>
        <v/>
      </c>
      <c r="L8719">
        <f>K8719*H8719</f>
        <v/>
      </c>
      <c r="M8719">
        <f>EXP(-rf*C8719)*L8719</f>
        <v/>
      </c>
      <c r="N8719">
        <f>EXP(-rf*C8719)*E8719</f>
        <v/>
      </c>
    </row>
    <row r="8720">
      <c r="A8720" t="n">
        <v>8712</v>
      </c>
      <c r="B8720">
        <f>RAND()</f>
        <v/>
      </c>
      <c r="C8720">
        <f>IF(B8720&lt;P_3,3,IF(B8720&lt;P_3+P_4,4,5))</f>
        <v/>
      </c>
      <c r="D8720">
        <f>NORM.S.INV(RAND())</f>
        <v/>
      </c>
      <c r="E8720">
        <f>V0*EXP((rf-q_leak-0.5*sigma^2)*C8720+sigma*SQRT(C8720)*D8720)</f>
        <v/>
      </c>
      <c r="F8720">
        <f>SHL_face*(1+SHL_rate)^C8720</f>
        <v/>
      </c>
      <c r="G8720">
        <f>Pref_face*(1+Pref_rate)^C8720</f>
        <v/>
      </c>
      <c r="H8720">
        <f>MAX(E8720-F8720-G8720,0)</f>
        <v/>
      </c>
      <c r="I8720">
        <f>MIN(E8720,F8720+G8720)+(1-MgmtPct)*H8720</f>
        <v/>
      </c>
      <c r="J8720">
        <f>IF(I8720/SponsorCost&gt;=RatchetTrigger,1,0)</f>
        <v/>
      </c>
      <c r="K8720">
        <f>IF(J8720=1,MgmtPctRatchet,MgmtPct)</f>
        <v/>
      </c>
      <c r="L8720">
        <f>K8720*H8720</f>
        <v/>
      </c>
      <c r="M8720">
        <f>EXP(-rf*C8720)*L8720</f>
        <v/>
      </c>
      <c r="N8720">
        <f>EXP(-rf*C8720)*E8720</f>
        <v/>
      </c>
    </row>
    <row r="8721">
      <c r="A8721" t="n">
        <v>8713</v>
      </c>
      <c r="B8721">
        <f>RAND()</f>
        <v/>
      </c>
      <c r="C8721">
        <f>IF(B8721&lt;P_3,3,IF(B8721&lt;P_3+P_4,4,5))</f>
        <v/>
      </c>
      <c r="D8721">
        <f>NORM.S.INV(RAND())</f>
        <v/>
      </c>
      <c r="E8721">
        <f>V0*EXP((rf-q_leak-0.5*sigma^2)*C8721+sigma*SQRT(C8721)*D8721)</f>
        <v/>
      </c>
      <c r="F8721">
        <f>SHL_face*(1+SHL_rate)^C8721</f>
        <v/>
      </c>
      <c r="G8721">
        <f>Pref_face*(1+Pref_rate)^C8721</f>
        <v/>
      </c>
      <c r="H8721">
        <f>MAX(E8721-F8721-G8721,0)</f>
        <v/>
      </c>
      <c r="I8721">
        <f>MIN(E8721,F8721+G8721)+(1-MgmtPct)*H8721</f>
        <v/>
      </c>
      <c r="J8721">
        <f>IF(I8721/SponsorCost&gt;=RatchetTrigger,1,0)</f>
        <v/>
      </c>
      <c r="K8721">
        <f>IF(J8721=1,MgmtPctRatchet,MgmtPct)</f>
        <v/>
      </c>
      <c r="L8721">
        <f>K8721*H8721</f>
        <v/>
      </c>
      <c r="M8721">
        <f>EXP(-rf*C8721)*L8721</f>
        <v/>
      </c>
      <c r="N8721">
        <f>EXP(-rf*C8721)*E8721</f>
        <v/>
      </c>
    </row>
    <row r="8722">
      <c r="A8722" t="n">
        <v>8714</v>
      </c>
      <c r="B8722">
        <f>RAND()</f>
        <v/>
      </c>
      <c r="C8722">
        <f>IF(B8722&lt;P_3,3,IF(B8722&lt;P_3+P_4,4,5))</f>
        <v/>
      </c>
      <c r="D8722">
        <f>NORM.S.INV(RAND())</f>
        <v/>
      </c>
      <c r="E8722">
        <f>V0*EXP((rf-q_leak-0.5*sigma^2)*C8722+sigma*SQRT(C8722)*D8722)</f>
        <v/>
      </c>
      <c r="F8722">
        <f>SHL_face*(1+SHL_rate)^C8722</f>
        <v/>
      </c>
      <c r="G8722">
        <f>Pref_face*(1+Pref_rate)^C8722</f>
        <v/>
      </c>
      <c r="H8722">
        <f>MAX(E8722-F8722-G8722,0)</f>
        <v/>
      </c>
      <c r="I8722">
        <f>MIN(E8722,F8722+G8722)+(1-MgmtPct)*H8722</f>
        <v/>
      </c>
      <c r="J8722">
        <f>IF(I8722/SponsorCost&gt;=RatchetTrigger,1,0)</f>
        <v/>
      </c>
      <c r="K8722">
        <f>IF(J8722=1,MgmtPctRatchet,MgmtPct)</f>
        <v/>
      </c>
      <c r="L8722">
        <f>K8722*H8722</f>
        <v/>
      </c>
      <c r="M8722">
        <f>EXP(-rf*C8722)*L8722</f>
        <v/>
      </c>
      <c r="N8722">
        <f>EXP(-rf*C8722)*E8722</f>
        <v/>
      </c>
    </row>
    <row r="8723">
      <c r="A8723" t="n">
        <v>8715</v>
      </c>
      <c r="B8723">
        <f>RAND()</f>
        <v/>
      </c>
      <c r="C8723">
        <f>IF(B8723&lt;P_3,3,IF(B8723&lt;P_3+P_4,4,5))</f>
        <v/>
      </c>
      <c r="D8723">
        <f>NORM.S.INV(RAND())</f>
        <v/>
      </c>
      <c r="E8723">
        <f>V0*EXP((rf-q_leak-0.5*sigma^2)*C8723+sigma*SQRT(C8723)*D8723)</f>
        <v/>
      </c>
      <c r="F8723">
        <f>SHL_face*(1+SHL_rate)^C8723</f>
        <v/>
      </c>
      <c r="G8723">
        <f>Pref_face*(1+Pref_rate)^C8723</f>
        <v/>
      </c>
      <c r="H8723">
        <f>MAX(E8723-F8723-G8723,0)</f>
        <v/>
      </c>
      <c r="I8723">
        <f>MIN(E8723,F8723+G8723)+(1-MgmtPct)*H8723</f>
        <v/>
      </c>
      <c r="J8723">
        <f>IF(I8723/SponsorCost&gt;=RatchetTrigger,1,0)</f>
        <v/>
      </c>
      <c r="K8723">
        <f>IF(J8723=1,MgmtPctRatchet,MgmtPct)</f>
        <v/>
      </c>
      <c r="L8723">
        <f>K8723*H8723</f>
        <v/>
      </c>
      <c r="M8723">
        <f>EXP(-rf*C8723)*L8723</f>
        <v/>
      </c>
      <c r="N8723">
        <f>EXP(-rf*C8723)*E8723</f>
        <v/>
      </c>
    </row>
    <row r="8724">
      <c r="A8724" t="n">
        <v>8716</v>
      </c>
      <c r="B8724">
        <f>RAND()</f>
        <v/>
      </c>
      <c r="C8724">
        <f>IF(B8724&lt;P_3,3,IF(B8724&lt;P_3+P_4,4,5))</f>
        <v/>
      </c>
      <c r="D8724">
        <f>NORM.S.INV(RAND())</f>
        <v/>
      </c>
      <c r="E8724">
        <f>V0*EXP((rf-q_leak-0.5*sigma^2)*C8724+sigma*SQRT(C8724)*D8724)</f>
        <v/>
      </c>
      <c r="F8724">
        <f>SHL_face*(1+SHL_rate)^C8724</f>
        <v/>
      </c>
      <c r="G8724">
        <f>Pref_face*(1+Pref_rate)^C8724</f>
        <v/>
      </c>
      <c r="H8724">
        <f>MAX(E8724-F8724-G8724,0)</f>
        <v/>
      </c>
      <c r="I8724">
        <f>MIN(E8724,F8724+G8724)+(1-MgmtPct)*H8724</f>
        <v/>
      </c>
      <c r="J8724">
        <f>IF(I8724/SponsorCost&gt;=RatchetTrigger,1,0)</f>
        <v/>
      </c>
      <c r="K8724">
        <f>IF(J8724=1,MgmtPctRatchet,MgmtPct)</f>
        <v/>
      </c>
      <c r="L8724">
        <f>K8724*H8724</f>
        <v/>
      </c>
      <c r="M8724">
        <f>EXP(-rf*C8724)*L8724</f>
        <v/>
      </c>
      <c r="N8724">
        <f>EXP(-rf*C8724)*E8724</f>
        <v/>
      </c>
    </row>
    <row r="8725">
      <c r="A8725" t="n">
        <v>8717</v>
      </c>
      <c r="B8725">
        <f>RAND()</f>
        <v/>
      </c>
      <c r="C8725">
        <f>IF(B8725&lt;P_3,3,IF(B8725&lt;P_3+P_4,4,5))</f>
        <v/>
      </c>
      <c r="D8725">
        <f>NORM.S.INV(RAND())</f>
        <v/>
      </c>
      <c r="E8725">
        <f>V0*EXP((rf-q_leak-0.5*sigma^2)*C8725+sigma*SQRT(C8725)*D8725)</f>
        <v/>
      </c>
      <c r="F8725">
        <f>SHL_face*(1+SHL_rate)^C8725</f>
        <v/>
      </c>
      <c r="G8725">
        <f>Pref_face*(1+Pref_rate)^C8725</f>
        <v/>
      </c>
      <c r="H8725">
        <f>MAX(E8725-F8725-G8725,0)</f>
        <v/>
      </c>
      <c r="I8725">
        <f>MIN(E8725,F8725+G8725)+(1-MgmtPct)*H8725</f>
        <v/>
      </c>
      <c r="J8725">
        <f>IF(I8725/SponsorCost&gt;=RatchetTrigger,1,0)</f>
        <v/>
      </c>
      <c r="K8725">
        <f>IF(J8725=1,MgmtPctRatchet,MgmtPct)</f>
        <v/>
      </c>
      <c r="L8725">
        <f>K8725*H8725</f>
        <v/>
      </c>
      <c r="M8725">
        <f>EXP(-rf*C8725)*L8725</f>
        <v/>
      </c>
      <c r="N8725">
        <f>EXP(-rf*C8725)*E8725</f>
        <v/>
      </c>
    </row>
    <row r="8726">
      <c r="A8726" t="n">
        <v>8718</v>
      </c>
      <c r="B8726">
        <f>RAND()</f>
        <v/>
      </c>
      <c r="C8726">
        <f>IF(B8726&lt;P_3,3,IF(B8726&lt;P_3+P_4,4,5))</f>
        <v/>
      </c>
      <c r="D8726">
        <f>NORM.S.INV(RAND())</f>
        <v/>
      </c>
      <c r="E8726">
        <f>V0*EXP((rf-q_leak-0.5*sigma^2)*C8726+sigma*SQRT(C8726)*D8726)</f>
        <v/>
      </c>
      <c r="F8726">
        <f>SHL_face*(1+SHL_rate)^C8726</f>
        <v/>
      </c>
      <c r="G8726">
        <f>Pref_face*(1+Pref_rate)^C8726</f>
        <v/>
      </c>
      <c r="H8726">
        <f>MAX(E8726-F8726-G8726,0)</f>
        <v/>
      </c>
      <c r="I8726">
        <f>MIN(E8726,F8726+G8726)+(1-MgmtPct)*H8726</f>
        <v/>
      </c>
      <c r="J8726">
        <f>IF(I8726/SponsorCost&gt;=RatchetTrigger,1,0)</f>
        <v/>
      </c>
      <c r="K8726">
        <f>IF(J8726=1,MgmtPctRatchet,MgmtPct)</f>
        <v/>
      </c>
      <c r="L8726">
        <f>K8726*H8726</f>
        <v/>
      </c>
      <c r="M8726">
        <f>EXP(-rf*C8726)*L8726</f>
        <v/>
      </c>
      <c r="N8726">
        <f>EXP(-rf*C8726)*E8726</f>
        <v/>
      </c>
    </row>
    <row r="8727">
      <c r="A8727" t="n">
        <v>8719</v>
      </c>
      <c r="B8727">
        <f>RAND()</f>
        <v/>
      </c>
      <c r="C8727">
        <f>IF(B8727&lt;P_3,3,IF(B8727&lt;P_3+P_4,4,5))</f>
        <v/>
      </c>
      <c r="D8727">
        <f>NORM.S.INV(RAND())</f>
        <v/>
      </c>
      <c r="E8727">
        <f>V0*EXP((rf-q_leak-0.5*sigma^2)*C8727+sigma*SQRT(C8727)*D8727)</f>
        <v/>
      </c>
      <c r="F8727">
        <f>SHL_face*(1+SHL_rate)^C8727</f>
        <v/>
      </c>
      <c r="G8727">
        <f>Pref_face*(1+Pref_rate)^C8727</f>
        <v/>
      </c>
      <c r="H8727">
        <f>MAX(E8727-F8727-G8727,0)</f>
        <v/>
      </c>
      <c r="I8727">
        <f>MIN(E8727,F8727+G8727)+(1-MgmtPct)*H8727</f>
        <v/>
      </c>
      <c r="J8727">
        <f>IF(I8727/SponsorCost&gt;=RatchetTrigger,1,0)</f>
        <v/>
      </c>
      <c r="K8727">
        <f>IF(J8727=1,MgmtPctRatchet,MgmtPct)</f>
        <v/>
      </c>
      <c r="L8727">
        <f>K8727*H8727</f>
        <v/>
      </c>
      <c r="M8727">
        <f>EXP(-rf*C8727)*L8727</f>
        <v/>
      </c>
      <c r="N8727">
        <f>EXP(-rf*C8727)*E8727</f>
        <v/>
      </c>
    </row>
    <row r="8728">
      <c r="A8728" t="n">
        <v>8720</v>
      </c>
      <c r="B8728">
        <f>RAND()</f>
        <v/>
      </c>
      <c r="C8728">
        <f>IF(B8728&lt;P_3,3,IF(B8728&lt;P_3+P_4,4,5))</f>
        <v/>
      </c>
      <c r="D8728">
        <f>NORM.S.INV(RAND())</f>
        <v/>
      </c>
      <c r="E8728">
        <f>V0*EXP((rf-q_leak-0.5*sigma^2)*C8728+sigma*SQRT(C8728)*D8728)</f>
        <v/>
      </c>
      <c r="F8728">
        <f>SHL_face*(1+SHL_rate)^C8728</f>
        <v/>
      </c>
      <c r="G8728">
        <f>Pref_face*(1+Pref_rate)^C8728</f>
        <v/>
      </c>
      <c r="H8728">
        <f>MAX(E8728-F8728-G8728,0)</f>
        <v/>
      </c>
      <c r="I8728">
        <f>MIN(E8728,F8728+G8728)+(1-MgmtPct)*H8728</f>
        <v/>
      </c>
      <c r="J8728">
        <f>IF(I8728/SponsorCost&gt;=RatchetTrigger,1,0)</f>
        <v/>
      </c>
      <c r="K8728">
        <f>IF(J8728=1,MgmtPctRatchet,MgmtPct)</f>
        <v/>
      </c>
      <c r="L8728">
        <f>K8728*H8728</f>
        <v/>
      </c>
      <c r="M8728">
        <f>EXP(-rf*C8728)*L8728</f>
        <v/>
      </c>
      <c r="N8728">
        <f>EXP(-rf*C8728)*E8728</f>
        <v/>
      </c>
    </row>
    <row r="8729">
      <c r="A8729" t="n">
        <v>8721</v>
      </c>
      <c r="B8729">
        <f>RAND()</f>
        <v/>
      </c>
      <c r="C8729">
        <f>IF(B8729&lt;P_3,3,IF(B8729&lt;P_3+P_4,4,5))</f>
        <v/>
      </c>
      <c r="D8729">
        <f>NORM.S.INV(RAND())</f>
        <v/>
      </c>
      <c r="E8729">
        <f>V0*EXP((rf-q_leak-0.5*sigma^2)*C8729+sigma*SQRT(C8729)*D8729)</f>
        <v/>
      </c>
      <c r="F8729">
        <f>SHL_face*(1+SHL_rate)^C8729</f>
        <v/>
      </c>
      <c r="G8729">
        <f>Pref_face*(1+Pref_rate)^C8729</f>
        <v/>
      </c>
      <c r="H8729">
        <f>MAX(E8729-F8729-G8729,0)</f>
        <v/>
      </c>
      <c r="I8729">
        <f>MIN(E8729,F8729+G8729)+(1-MgmtPct)*H8729</f>
        <v/>
      </c>
      <c r="J8729">
        <f>IF(I8729/SponsorCost&gt;=RatchetTrigger,1,0)</f>
        <v/>
      </c>
      <c r="K8729">
        <f>IF(J8729=1,MgmtPctRatchet,MgmtPct)</f>
        <v/>
      </c>
      <c r="L8729">
        <f>K8729*H8729</f>
        <v/>
      </c>
      <c r="M8729">
        <f>EXP(-rf*C8729)*L8729</f>
        <v/>
      </c>
      <c r="N8729">
        <f>EXP(-rf*C8729)*E8729</f>
        <v/>
      </c>
    </row>
    <row r="8730">
      <c r="A8730" t="n">
        <v>8722</v>
      </c>
      <c r="B8730">
        <f>RAND()</f>
        <v/>
      </c>
      <c r="C8730">
        <f>IF(B8730&lt;P_3,3,IF(B8730&lt;P_3+P_4,4,5))</f>
        <v/>
      </c>
      <c r="D8730">
        <f>NORM.S.INV(RAND())</f>
        <v/>
      </c>
      <c r="E8730">
        <f>V0*EXP((rf-q_leak-0.5*sigma^2)*C8730+sigma*SQRT(C8730)*D8730)</f>
        <v/>
      </c>
      <c r="F8730">
        <f>SHL_face*(1+SHL_rate)^C8730</f>
        <v/>
      </c>
      <c r="G8730">
        <f>Pref_face*(1+Pref_rate)^C8730</f>
        <v/>
      </c>
      <c r="H8730">
        <f>MAX(E8730-F8730-G8730,0)</f>
        <v/>
      </c>
      <c r="I8730">
        <f>MIN(E8730,F8730+G8730)+(1-MgmtPct)*H8730</f>
        <v/>
      </c>
      <c r="J8730">
        <f>IF(I8730/SponsorCost&gt;=RatchetTrigger,1,0)</f>
        <v/>
      </c>
      <c r="K8730">
        <f>IF(J8730=1,MgmtPctRatchet,MgmtPct)</f>
        <v/>
      </c>
      <c r="L8730">
        <f>K8730*H8730</f>
        <v/>
      </c>
      <c r="M8730">
        <f>EXP(-rf*C8730)*L8730</f>
        <v/>
      </c>
      <c r="N8730">
        <f>EXP(-rf*C8730)*E8730</f>
        <v/>
      </c>
    </row>
    <row r="8731">
      <c r="A8731" t="n">
        <v>8723</v>
      </c>
      <c r="B8731">
        <f>RAND()</f>
        <v/>
      </c>
      <c r="C8731">
        <f>IF(B8731&lt;P_3,3,IF(B8731&lt;P_3+P_4,4,5))</f>
        <v/>
      </c>
      <c r="D8731">
        <f>NORM.S.INV(RAND())</f>
        <v/>
      </c>
      <c r="E8731">
        <f>V0*EXP((rf-q_leak-0.5*sigma^2)*C8731+sigma*SQRT(C8731)*D8731)</f>
        <v/>
      </c>
      <c r="F8731">
        <f>SHL_face*(1+SHL_rate)^C8731</f>
        <v/>
      </c>
      <c r="G8731">
        <f>Pref_face*(1+Pref_rate)^C8731</f>
        <v/>
      </c>
      <c r="H8731">
        <f>MAX(E8731-F8731-G8731,0)</f>
        <v/>
      </c>
      <c r="I8731">
        <f>MIN(E8731,F8731+G8731)+(1-MgmtPct)*H8731</f>
        <v/>
      </c>
      <c r="J8731">
        <f>IF(I8731/SponsorCost&gt;=RatchetTrigger,1,0)</f>
        <v/>
      </c>
      <c r="K8731">
        <f>IF(J8731=1,MgmtPctRatchet,MgmtPct)</f>
        <v/>
      </c>
      <c r="L8731">
        <f>K8731*H8731</f>
        <v/>
      </c>
      <c r="M8731">
        <f>EXP(-rf*C8731)*L8731</f>
        <v/>
      </c>
      <c r="N8731">
        <f>EXP(-rf*C8731)*E8731</f>
        <v/>
      </c>
    </row>
    <row r="8732">
      <c r="A8732" t="n">
        <v>8724</v>
      </c>
      <c r="B8732">
        <f>RAND()</f>
        <v/>
      </c>
      <c r="C8732">
        <f>IF(B8732&lt;P_3,3,IF(B8732&lt;P_3+P_4,4,5))</f>
        <v/>
      </c>
      <c r="D8732">
        <f>NORM.S.INV(RAND())</f>
        <v/>
      </c>
      <c r="E8732">
        <f>V0*EXP((rf-q_leak-0.5*sigma^2)*C8732+sigma*SQRT(C8732)*D8732)</f>
        <v/>
      </c>
      <c r="F8732">
        <f>SHL_face*(1+SHL_rate)^C8732</f>
        <v/>
      </c>
      <c r="G8732">
        <f>Pref_face*(1+Pref_rate)^C8732</f>
        <v/>
      </c>
      <c r="H8732">
        <f>MAX(E8732-F8732-G8732,0)</f>
        <v/>
      </c>
      <c r="I8732">
        <f>MIN(E8732,F8732+G8732)+(1-MgmtPct)*H8732</f>
        <v/>
      </c>
      <c r="J8732">
        <f>IF(I8732/SponsorCost&gt;=RatchetTrigger,1,0)</f>
        <v/>
      </c>
      <c r="K8732">
        <f>IF(J8732=1,MgmtPctRatchet,MgmtPct)</f>
        <v/>
      </c>
      <c r="L8732">
        <f>K8732*H8732</f>
        <v/>
      </c>
      <c r="M8732">
        <f>EXP(-rf*C8732)*L8732</f>
        <v/>
      </c>
      <c r="N8732">
        <f>EXP(-rf*C8732)*E8732</f>
        <v/>
      </c>
    </row>
    <row r="8733">
      <c r="A8733" t="n">
        <v>8725</v>
      </c>
      <c r="B8733">
        <f>RAND()</f>
        <v/>
      </c>
      <c r="C8733">
        <f>IF(B8733&lt;P_3,3,IF(B8733&lt;P_3+P_4,4,5))</f>
        <v/>
      </c>
      <c r="D8733">
        <f>NORM.S.INV(RAND())</f>
        <v/>
      </c>
      <c r="E8733">
        <f>V0*EXP((rf-q_leak-0.5*sigma^2)*C8733+sigma*SQRT(C8733)*D8733)</f>
        <v/>
      </c>
      <c r="F8733">
        <f>SHL_face*(1+SHL_rate)^C8733</f>
        <v/>
      </c>
      <c r="G8733">
        <f>Pref_face*(1+Pref_rate)^C8733</f>
        <v/>
      </c>
      <c r="H8733">
        <f>MAX(E8733-F8733-G8733,0)</f>
        <v/>
      </c>
      <c r="I8733">
        <f>MIN(E8733,F8733+G8733)+(1-MgmtPct)*H8733</f>
        <v/>
      </c>
      <c r="J8733">
        <f>IF(I8733/SponsorCost&gt;=RatchetTrigger,1,0)</f>
        <v/>
      </c>
      <c r="K8733">
        <f>IF(J8733=1,MgmtPctRatchet,MgmtPct)</f>
        <v/>
      </c>
      <c r="L8733">
        <f>K8733*H8733</f>
        <v/>
      </c>
      <c r="M8733">
        <f>EXP(-rf*C8733)*L8733</f>
        <v/>
      </c>
      <c r="N8733">
        <f>EXP(-rf*C8733)*E8733</f>
        <v/>
      </c>
    </row>
    <row r="8734">
      <c r="A8734" t="n">
        <v>8726</v>
      </c>
      <c r="B8734">
        <f>RAND()</f>
        <v/>
      </c>
      <c r="C8734">
        <f>IF(B8734&lt;P_3,3,IF(B8734&lt;P_3+P_4,4,5))</f>
        <v/>
      </c>
      <c r="D8734">
        <f>NORM.S.INV(RAND())</f>
        <v/>
      </c>
      <c r="E8734">
        <f>V0*EXP((rf-q_leak-0.5*sigma^2)*C8734+sigma*SQRT(C8734)*D8734)</f>
        <v/>
      </c>
      <c r="F8734">
        <f>SHL_face*(1+SHL_rate)^C8734</f>
        <v/>
      </c>
      <c r="G8734">
        <f>Pref_face*(1+Pref_rate)^C8734</f>
        <v/>
      </c>
      <c r="H8734">
        <f>MAX(E8734-F8734-G8734,0)</f>
        <v/>
      </c>
      <c r="I8734">
        <f>MIN(E8734,F8734+G8734)+(1-MgmtPct)*H8734</f>
        <v/>
      </c>
      <c r="J8734">
        <f>IF(I8734/SponsorCost&gt;=RatchetTrigger,1,0)</f>
        <v/>
      </c>
      <c r="K8734">
        <f>IF(J8734=1,MgmtPctRatchet,MgmtPct)</f>
        <v/>
      </c>
      <c r="L8734">
        <f>K8734*H8734</f>
        <v/>
      </c>
      <c r="M8734">
        <f>EXP(-rf*C8734)*L8734</f>
        <v/>
      </c>
      <c r="N8734">
        <f>EXP(-rf*C8734)*E8734</f>
        <v/>
      </c>
    </row>
    <row r="8735">
      <c r="A8735" t="n">
        <v>8727</v>
      </c>
      <c r="B8735">
        <f>RAND()</f>
        <v/>
      </c>
      <c r="C8735">
        <f>IF(B8735&lt;P_3,3,IF(B8735&lt;P_3+P_4,4,5))</f>
        <v/>
      </c>
      <c r="D8735">
        <f>NORM.S.INV(RAND())</f>
        <v/>
      </c>
      <c r="E8735">
        <f>V0*EXP((rf-q_leak-0.5*sigma^2)*C8735+sigma*SQRT(C8735)*D8735)</f>
        <v/>
      </c>
      <c r="F8735">
        <f>SHL_face*(1+SHL_rate)^C8735</f>
        <v/>
      </c>
      <c r="G8735">
        <f>Pref_face*(1+Pref_rate)^C8735</f>
        <v/>
      </c>
      <c r="H8735">
        <f>MAX(E8735-F8735-G8735,0)</f>
        <v/>
      </c>
      <c r="I8735">
        <f>MIN(E8735,F8735+G8735)+(1-MgmtPct)*H8735</f>
        <v/>
      </c>
      <c r="J8735">
        <f>IF(I8735/SponsorCost&gt;=RatchetTrigger,1,0)</f>
        <v/>
      </c>
      <c r="K8735">
        <f>IF(J8735=1,MgmtPctRatchet,MgmtPct)</f>
        <v/>
      </c>
      <c r="L8735">
        <f>K8735*H8735</f>
        <v/>
      </c>
      <c r="M8735">
        <f>EXP(-rf*C8735)*L8735</f>
        <v/>
      </c>
      <c r="N8735">
        <f>EXP(-rf*C8735)*E8735</f>
        <v/>
      </c>
    </row>
    <row r="8736">
      <c r="A8736" t="n">
        <v>8728</v>
      </c>
      <c r="B8736">
        <f>RAND()</f>
        <v/>
      </c>
      <c r="C8736">
        <f>IF(B8736&lt;P_3,3,IF(B8736&lt;P_3+P_4,4,5))</f>
        <v/>
      </c>
      <c r="D8736">
        <f>NORM.S.INV(RAND())</f>
        <v/>
      </c>
      <c r="E8736">
        <f>V0*EXP((rf-q_leak-0.5*sigma^2)*C8736+sigma*SQRT(C8736)*D8736)</f>
        <v/>
      </c>
      <c r="F8736">
        <f>SHL_face*(1+SHL_rate)^C8736</f>
        <v/>
      </c>
      <c r="G8736">
        <f>Pref_face*(1+Pref_rate)^C8736</f>
        <v/>
      </c>
      <c r="H8736">
        <f>MAX(E8736-F8736-G8736,0)</f>
        <v/>
      </c>
      <c r="I8736">
        <f>MIN(E8736,F8736+G8736)+(1-MgmtPct)*H8736</f>
        <v/>
      </c>
      <c r="J8736">
        <f>IF(I8736/SponsorCost&gt;=RatchetTrigger,1,0)</f>
        <v/>
      </c>
      <c r="K8736">
        <f>IF(J8736=1,MgmtPctRatchet,MgmtPct)</f>
        <v/>
      </c>
      <c r="L8736">
        <f>K8736*H8736</f>
        <v/>
      </c>
      <c r="M8736">
        <f>EXP(-rf*C8736)*L8736</f>
        <v/>
      </c>
      <c r="N8736">
        <f>EXP(-rf*C8736)*E8736</f>
        <v/>
      </c>
    </row>
    <row r="8737">
      <c r="A8737" t="n">
        <v>8729</v>
      </c>
      <c r="B8737">
        <f>RAND()</f>
        <v/>
      </c>
      <c r="C8737">
        <f>IF(B8737&lt;P_3,3,IF(B8737&lt;P_3+P_4,4,5))</f>
        <v/>
      </c>
      <c r="D8737">
        <f>NORM.S.INV(RAND())</f>
        <v/>
      </c>
      <c r="E8737">
        <f>V0*EXP((rf-q_leak-0.5*sigma^2)*C8737+sigma*SQRT(C8737)*D8737)</f>
        <v/>
      </c>
      <c r="F8737">
        <f>SHL_face*(1+SHL_rate)^C8737</f>
        <v/>
      </c>
      <c r="G8737">
        <f>Pref_face*(1+Pref_rate)^C8737</f>
        <v/>
      </c>
      <c r="H8737">
        <f>MAX(E8737-F8737-G8737,0)</f>
        <v/>
      </c>
      <c r="I8737">
        <f>MIN(E8737,F8737+G8737)+(1-MgmtPct)*H8737</f>
        <v/>
      </c>
      <c r="J8737">
        <f>IF(I8737/SponsorCost&gt;=RatchetTrigger,1,0)</f>
        <v/>
      </c>
      <c r="K8737">
        <f>IF(J8737=1,MgmtPctRatchet,MgmtPct)</f>
        <v/>
      </c>
      <c r="L8737">
        <f>K8737*H8737</f>
        <v/>
      </c>
      <c r="M8737">
        <f>EXP(-rf*C8737)*L8737</f>
        <v/>
      </c>
      <c r="N8737">
        <f>EXP(-rf*C8737)*E8737</f>
        <v/>
      </c>
    </row>
    <row r="8738">
      <c r="A8738" t="n">
        <v>8730</v>
      </c>
      <c r="B8738">
        <f>RAND()</f>
        <v/>
      </c>
      <c r="C8738">
        <f>IF(B8738&lt;P_3,3,IF(B8738&lt;P_3+P_4,4,5))</f>
        <v/>
      </c>
      <c r="D8738">
        <f>NORM.S.INV(RAND())</f>
        <v/>
      </c>
      <c r="E8738">
        <f>V0*EXP((rf-q_leak-0.5*sigma^2)*C8738+sigma*SQRT(C8738)*D8738)</f>
        <v/>
      </c>
      <c r="F8738">
        <f>SHL_face*(1+SHL_rate)^C8738</f>
        <v/>
      </c>
      <c r="G8738">
        <f>Pref_face*(1+Pref_rate)^C8738</f>
        <v/>
      </c>
      <c r="H8738">
        <f>MAX(E8738-F8738-G8738,0)</f>
        <v/>
      </c>
      <c r="I8738">
        <f>MIN(E8738,F8738+G8738)+(1-MgmtPct)*H8738</f>
        <v/>
      </c>
      <c r="J8738">
        <f>IF(I8738/SponsorCost&gt;=RatchetTrigger,1,0)</f>
        <v/>
      </c>
      <c r="K8738">
        <f>IF(J8738=1,MgmtPctRatchet,MgmtPct)</f>
        <v/>
      </c>
      <c r="L8738">
        <f>K8738*H8738</f>
        <v/>
      </c>
      <c r="M8738">
        <f>EXP(-rf*C8738)*L8738</f>
        <v/>
      </c>
      <c r="N8738">
        <f>EXP(-rf*C8738)*E8738</f>
        <v/>
      </c>
    </row>
    <row r="8739">
      <c r="A8739" t="n">
        <v>8731</v>
      </c>
      <c r="B8739">
        <f>RAND()</f>
        <v/>
      </c>
      <c r="C8739">
        <f>IF(B8739&lt;P_3,3,IF(B8739&lt;P_3+P_4,4,5))</f>
        <v/>
      </c>
      <c r="D8739">
        <f>NORM.S.INV(RAND())</f>
        <v/>
      </c>
      <c r="E8739">
        <f>V0*EXP((rf-q_leak-0.5*sigma^2)*C8739+sigma*SQRT(C8739)*D8739)</f>
        <v/>
      </c>
      <c r="F8739">
        <f>SHL_face*(1+SHL_rate)^C8739</f>
        <v/>
      </c>
      <c r="G8739">
        <f>Pref_face*(1+Pref_rate)^C8739</f>
        <v/>
      </c>
      <c r="H8739">
        <f>MAX(E8739-F8739-G8739,0)</f>
        <v/>
      </c>
      <c r="I8739">
        <f>MIN(E8739,F8739+G8739)+(1-MgmtPct)*H8739</f>
        <v/>
      </c>
      <c r="J8739">
        <f>IF(I8739/SponsorCost&gt;=RatchetTrigger,1,0)</f>
        <v/>
      </c>
      <c r="K8739">
        <f>IF(J8739=1,MgmtPctRatchet,MgmtPct)</f>
        <v/>
      </c>
      <c r="L8739">
        <f>K8739*H8739</f>
        <v/>
      </c>
      <c r="M8739">
        <f>EXP(-rf*C8739)*L8739</f>
        <v/>
      </c>
      <c r="N8739">
        <f>EXP(-rf*C8739)*E8739</f>
        <v/>
      </c>
    </row>
    <row r="8740">
      <c r="A8740" t="n">
        <v>8732</v>
      </c>
      <c r="B8740">
        <f>RAND()</f>
        <v/>
      </c>
      <c r="C8740">
        <f>IF(B8740&lt;P_3,3,IF(B8740&lt;P_3+P_4,4,5))</f>
        <v/>
      </c>
      <c r="D8740">
        <f>NORM.S.INV(RAND())</f>
        <v/>
      </c>
      <c r="E8740">
        <f>V0*EXP((rf-q_leak-0.5*sigma^2)*C8740+sigma*SQRT(C8740)*D8740)</f>
        <v/>
      </c>
      <c r="F8740">
        <f>SHL_face*(1+SHL_rate)^C8740</f>
        <v/>
      </c>
      <c r="G8740">
        <f>Pref_face*(1+Pref_rate)^C8740</f>
        <v/>
      </c>
      <c r="H8740">
        <f>MAX(E8740-F8740-G8740,0)</f>
        <v/>
      </c>
      <c r="I8740">
        <f>MIN(E8740,F8740+G8740)+(1-MgmtPct)*H8740</f>
        <v/>
      </c>
      <c r="J8740">
        <f>IF(I8740/SponsorCost&gt;=RatchetTrigger,1,0)</f>
        <v/>
      </c>
      <c r="K8740">
        <f>IF(J8740=1,MgmtPctRatchet,MgmtPct)</f>
        <v/>
      </c>
      <c r="L8740">
        <f>K8740*H8740</f>
        <v/>
      </c>
      <c r="M8740">
        <f>EXP(-rf*C8740)*L8740</f>
        <v/>
      </c>
      <c r="N8740">
        <f>EXP(-rf*C8740)*E8740</f>
        <v/>
      </c>
    </row>
    <row r="8741">
      <c r="A8741" t="n">
        <v>8733</v>
      </c>
      <c r="B8741">
        <f>RAND()</f>
        <v/>
      </c>
      <c r="C8741">
        <f>IF(B8741&lt;P_3,3,IF(B8741&lt;P_3+P_4,4,5))</f>
        <v/>
      </c>
      <c r="D8741">
        <f>NORM.S.INV(RAND())</f>
        <v/>
      </c>
      <c r="E8741">
        <f>V0*EXP((rf-q_leak-0.5*sigma^2)*C8741+sigma*SQRT(C8741)*D8741)</f>
        <v/>
      </c>
      <c r="F8741">
        <f>SHL_face*(1+SHL_rate)^C8741</f>
        <v/>
      </c>
      <c r="G8741">
        <f>Pref_face*(1+Pref_rate)^C8741</f>
        <v/>
      </c>
      <c r="H8741">
        <f>MAX(E8741-F8741-G8741,0)</f>
        <v/>
      </c>
      <c r="I8741">
        <f>MIN(E8741,F8741+G8741)+(1-MgmtPct)*H8741</f>
        <v/>
      </c>
      <c r="J8741">
        <f>IF(I8741/SponsorCost&gt;=RatchetTrigger,1,0)</f>
        <v/>
      </c>
      <c r="K8741">
        <f>IF(J8741=1,MgmtPctRatchet,MgmtPct)</f>
        <v/>
      </c>
      <c r="L8741">
        <f>K8741*H8741</f>
        <v/>
      </c>
      <c r="M8741">
        <f>EXP(-rf*C8741)*L8741</f>
        <v/>
      </c>
      <c r="N8741">
        <f>EXP(-rf*C8741)*E8741</f>
        <v/>
      </c>
    </row>
    <row r="8742">
      <c r="A8742" t="n">
        <v>8734</v>
      </c>
      <c r="B8742">
        <f>RAND()</f>
        <v/>
      </c>
      <c r="C8742">
        <f>IF(B8742&lt;P_3,3,IF(B8742&lt;P_3+P_4,4,5))</f>
        <v/>
      </c>
      <c r="D8742">
        <f>NORM.S.INV(RAND())</f>
        <v/>
      </c>
      <c r="E8742">
        <f>V0*EXP((rf-q_leak-0.5*sigma^2)*C8742+sigma*SQRT(C8742)*D8742)</f>
        <v/>
      </c>
      <c r="F8742">
        <f>SHL_face*(1+SHL_rate)^C8742</f>
        <v/>
      </c>
      <c r="G8742">
        <f>Pref_face*(1+Pref_rate)^C8742</f>
        <v/>
      </c>
      <c r="H8742">
        <f>MAX(E8742-F8742-G8742,0)</f>
        <v/>
      </c>
      <c r="I8742">
        <f>MIN(E8742,F8742+G8742)+(1-MgmtPct)*H8742</f>
        <v/>
      </c>
      <c r="J8742">
        <f>IF(I8742/SponsorCost&gt;=RatchetTrigger,1,0)</f>
        <v/>
      </c>
      <c r="K8742">
        <f>IF(J8742=1,MgmtPctRatchet,MgmtPct)</f>
        <v/>
      </c>
      <c r="L8742">
        <f>K8742*H8742</f>
        <v/>
      </c>
      <c r="M8742">
        <f>EXP(-rf*C8742)*L8742</f>
        <v/>
      </c>
      <c r="N8742">
        <f>EXP(-rf*C8742)*E8742</f>
        <v/>
      </c>
    </row>
    <row r="8743">
      <c r="A8743" t="n">
        <v>8735</v>
      </c>
      <c r="B8743">
        <f>RAND()</f>
        <v/>
      </c>
      <c r="C8743">
        <f>IF(B8743&lt;P_3,3,IF(B8743&lt;P_3+P_4,4,5))</f>
        <v/>
      </c>
      <c r="D8743">
        <f>NORM.S.INV(RAND())</f>
        <v/>
      </c>
      <c r="E8743">
        <f>V0*EXP((rf-q_leak-0.5*sigma^2)*C8743+sigma*SQRT(C8743)*D8743)</f>
        <v/>
      </c>
      <c r="F8743">
        <f>SHL_face*(1+SHL_rate)^C8743</f>
        <v/>
      </c>
      <c r="G8743">
        <f>Pref_face*(1+Pref_rate)^C8743</f>
        <v/>
      </c>
      <c r="H8743">
        <f>MAX(E8743-F8743-G8743,0)</f>
        <v/>
      </c>
      <c r="I8743">
        <f>MIN(E8743,F8743+G8743)+(1-MgmtPct)*H8743</f>
        <v/>
      </c>
      <c r="J8743">
        <f>IF(I8743/SponsorCost&gt;=RatchetTrigger,1,0)</f>
        <v/>
      </c>
      <c r="K8743">
        <f>IF(J8743=1,MgmtPctRatchet,MgmtPct)</f>
        <v/>
      </c>
      <c r="L8743">
        <f>K8743*H8743</f>
        <v/>
      </c>
      <c r="M8743">
        <f>EXP(-rf*C8743)*L8743</f>
        <v/>
      </c>
      <c r="N8743">
        <f>EXP(-rf*C8743)*E8743</f>
        <v/>
      </c>
    </row>
    <row r="8744">
      <c r="A8744" t="n">
        <v>8736</v>
      </c>
      <c r="B8744">
        <f>RAND()</f>
        <v/>
      </c>
      <c r="C8744">
        <f>IF(B8744&lt;P_3,3,IF(B8744&lt;P_3+P_4,4,5))</f>
        <v/>
      </c>
      <c r="D8744">
        <f>NORM.S.INV(RAND())</f>
        <v/>
      </c>
      <c r="E8744">
        <f>V0*EXP((rf-q_leak-0.5*sigma^2)*C8744+sigma*SQRT(C8744)*D8744)</f>
        <v/>
      </c>
      <c r="F8744">
        <f>SHL_face*(1+SHL_rate)^C8744</f>
        <v/>
      </c>
      <c r="G8744">
        <f>Pref_face*(1+Pref_rate)^C8744</f>
        <v/>
      </c>
      <c r="H8744">
        <f>MAX(E8744-F8744-G8744,0)</f>
        <v/>
      </c>
      <c r="I8744">
        <f>MIN(E8744,F8744+G8744)+(1-MgmtPct)*H8744</f>
        <v/>
      </c>
      <c r="J8744">
        <f>IF(I8744/SponsorCost&gt;=RatchetTrigger,1,0)</f>
        <v/>
      </c>
      <c r="K8744">
        <f>IF(J8744=1,MgmtPctRatchet,MgmtPct)</f>
        <v/>
      </c>
      <c r="L8744">
        <f>K8744*H8744</f>
        <v/>
      </c>
      <c r="M8744">
        <f>EXP(-rf*C8744)*L8744</f>
        <v/>
      </c>
      <c r="N8744">
        <f>EXP(-rf*C8744)*E8744</f>
        <v/>
      </c>
    </row>
    <row r="8745">
      <c r="A8745" t="n">
        <v>8737</v>
      </c>
      <c r="B8745">
        <f>RAND()</f>
        <v/>
      </c>
      <c r="C8745">
        <f>IF(B8745&lt;P_3,3,IF(B8745&lt;P_3+P_4,4,5))</f>
        <v/>
      </c>
      <c r="D8745">
        <f>NORM.S.INV(RAND())</f>
        <v/>
      </c>
      <c r="E8745">
        <f>V0*EXP((rf-q_leak-0.5*sigma^2)*C8745+sigma*SQRT(C8745)*D8745)</f>
        <v/>
      </c>
      <c r="F8745">
        <f>SHL_face*(1+SHL_rate)^C8745</f>
        <v/>
      </c>
      <c r="G8745">
        <f>Pref_face*(1+Pref_rate)^C8745</f>
        <v/>
      </c>
      <c r="H8745">
        <f>MAX(E8745-F8745-G8745,0)</f>
        <v/>
      </c>
      <c r="I8745">
        <f>MIN(E8745,F8745+G8745)+(1-MgmtPct)*H8745</f>
        <v/>
      </c>
      <c r="J8745">
        <f>IF(I8745/SponsorCost&gt;=RatchetTrigger,1,0)</f>
        <v/>
      </c>
      <c r="K8745">
        <f>IF(J8745=1,MgmtPctRatchet,MgmtPct)</f>
        <v/>
      </c>
      <c r="L8745">
        <f>K8745*H8745</f>
        <v/>
      </c>
      <c r="M8745">
        <f>EXP(-rf*C8745)*L8745</f>
        <v/>
      </c>
      <c r="N8745">
        <f>EXP(-rf*C8745)*E8745</f>
        <v/>
      </c>
    </row>
    <row r="8746">
      <c r="A8746" t="n">
        <v>8738</v>
      </c>
      <c r="B8746">
        <f>RAND()</f>
        <v/>
      </c>
      <c r="C8746">
        <f>IF(B8746&lt;P_3,3,IF(B8746&lt;P_3+P_4,4,5))</f>
        <v/>
      </c>
      <c r="D8746">
        <f>NORM.S.INV(RAND())</f>
        <v/>
      </c>
      <c r="E8746">
        <f>V0*EXP((rf-q_leak-0.5*sigma^2)*C8746+sigma*SQRT(C8746)*D8746)</f>
        <v/>
      </c>
      <c r="F8746">
        <f>SHL_face*(1+SHL_rate)^C8746</f>
        <v/>
      </c>
      <c r="G8746">
        <f>Pref_face*(1+Pref_rate)^C8746</f>
        <v/>
      </c>
      <c r="H8746">
        <f>MAX(E8746-F8746-G8746,0)</f>
        <v/>
      </c>
      <c r="I8746">
        <f>MIN(E8746,F8746+G8746)+(1-MgmtPct)*H8746</f>
        <v/>
      </c>
      <c r="J8746">
        <f>IF(I8746/SponsorCost&gt;=RatchetTrigger,1,0)</f>
        <v/>
      </c>
      <c r="K8746">
        <f>IF(J8746=1,MgmtPctRatchet,MgmtPct)</f>
        <v/>
      </c>
      <c r="L8746">
        <f>K8746*H8746</f>
        <v/>
      </c>
      <c r="M8746">
        <f>EXP(-rf*C8746)*L8746</f>
        <v/>
      </c>
      <c r="N8746">
        <f>EXP(-rf*C8746)*E8746</f>
        <v/>
      </c>
    </row>
    <row r="8747">
      <c r="A8747" t="n">
        <v>8739</v>
      </c>
      <c r="B8747">
        <f>RAND()</f>
        <v/>
      </c>
      <c r="C8747">
        <f>IF(B8747&lt;P_3,3,IF(B8747&lt;P_3+P_4,4,5))</f>
        <v/>
      </c>
      <c r="D8747">
        <f>NORM.S.INV(RAND())</f>
        <v/>
      </c>
      <c r="E8747">
        <f>V0*EXP((rf-q_leak-0.5*sigma^2)*C8747+sigma*SQRT(C8747)*D8747)</f>
        <v/>
      </c>
      <c r="F8747">
        <f>SHL_face*(1+SHL_rate)^C8747</f>
        <v/>
      </c>
      <c r="G8747">
        <f>Pref_face*(1+Pref_rate)^C8747</f>
        <v/>
      </c>
      <c r="H8747">
        <f>MAX(E8747-F8747-G8747,0)</f>
        <v/>
      </c>
      <c r="I8747">
        <f>MIN(E8747,F8747+G8747)+(1-MgmtPct)*H8747</f>
        <v/>
      </c>
      <c r="J8747">
        <f>IF(I8747/SponsorCost&gt;=RatchetTrigger,1,0)</f>
        <v/>
      </c>
      <c r="K8747">
        <f>IF(J8747=1,MgmtPctRatchet,MgmtPct)</f>
        <v/>
      </c>
      <c r="L8747">
        <f>K8747*H8747</f>
        <v/>
      </c>
      <c r="M8747">
        <f>EXP(-rf*C8747)*L8747</f>
        <v/>
      </c>
      <c r="N8747">
        <f>EXP(-rf*C8747)*E8747</f>
        <v/>
      </c>
    </row>
    <row r="8748">
      <c r="A8748" t="n">
        <v>8740</v>
      </c>
      <c r="B8748">
        <f>RAND()</f>
        <v/>
      </c>
      <c r="C8748">
        <f>IF(B8748&lt;P_3,3,IF(B8748&lt;P_3+P_4,4,5))</f>
        <v/>
      </c>
      <c r="D8748">
        <f>NORM.S.INV(RAND())</f>
        <v/>
      </c>
      <c r="E8748">
        <f>V0*EXP((rf-q_leak-0.5*sigma^2)*C8748+sigma*SQRT(C8748)*D8748)</f>
        <v/>
      </c>
      <c r="F8748">
        <f>SHL_face*(1+SHL_rate)^C8748</f>
        <v/>
      </c>
      <c r="G8748">
        <f>Pref_face*(1+Pref_rate)^C8748</f>
        <v/>
      </c>
      <c r="H8748">
        <f>MAX(E8748-F8748-G8748,0)</f>
        <v/>
      </c>
      <c r="I8748">
        <f>MIN(E8748,F8748+G8748)+(1-MgmtPct)*H8748</f>
        <v/>
      </c>
      <c r="J8748">
        <f>IF(I8748/SponsorCost&gt;=RatchetTrigger,1,0)</f>
        <v/>
      </c>
      <c r="K8748">
        <f>IF(J8748=1,MgmtPctRatchet,MgmtPct)</f>
        <v/>
      </c>
      <c r="L8748">
        <f>K8748*H8748</f>
        <v/>
      </c>
      <c r="M8748">
        <f>EXP(-rf*C8748)*L8748</f>
        <v/>
      </c>
      <c r="N8748">
        <f>EXP(-rf*C8748)*E8748</f>
        <v/>
      </c>
    </row>
    <row r="8749">
      <c r="A8749" t="n">
        <v>8741</v>
      </c>
      <c r="B8749">
        <f>RAND()</f>
        <v/>
      </c>
      <c r="C8749">
        <f>IF(B8749&lt;P_3,3,IF(B8749&lt;P_3+P_4,4,5))</f>
        <v/>
      </c>
      <c r="D8749">
        <f>NORM.S.INV(RAND())</f>
        <v/>
      </c>
      <c r="E8749">
        <f>V0*EXP((rf-q_leak-0.5*sigma^2)*C8749+sigma*SQRT(C8749)*D8749)</f>
        <v/>
      </c>
      <c r="F8749">
        <f>SHL_face*(1+SHL_rate)^C8749</f>
        <v/>
      </c>
      <c r="G8749">
        <f>Pref_face*(1+Pref_rate)^C8749</f>
        <v/>
      </c>
      <c r="H8749">
        <f>MAX(E8749-F8749-G8749,0)</f>
        <v/>
      </c>
      <c r="I8749">
        <f>MIN(E8749,F8749+G8749)+(1-MgmtPct)*H8749</f>
        <v/>
      </c>
      <c r="J8749">
        <f>IF(I8749/SponsorCost&gt;=RatchetTrigger,1,0)</f>
        <v/>
      </c>
      <c r="K8749">
        <f>IF(J8749=1,MgmtPctRatchet,MgmtPct)</f>
        <v/>
      </c>
      <c r="L8749">
        <f>K8749*H8749</f>
        <v/>
      </c>
      <c r="M8749">
        <f>EXP(-rf*C8749)*L8749</f>
        <v/>
      </c>
      <c r="N8749">
        <f>EXP(-rf*C8749)*E8749</f>
        <v/>
      </c>
    </row>
    <row r="8750">
      <c r="A8750" t="n">
        <v>8742</v>
      </c>
      <c r="B8750">
        <f>RAND()</f>
        <v/>
      </c>
      <c r="C8750">
        <f>IF(B8750&lt;P_3,3,IF(B8750&lt;P_3+P_4,4,5))</f>
        <v/>
      </c>
      <c r="D8750">
        <f>NORM.S.INV(RAND())</f>
        <v/>
      </c>
      <c r="E8750">
        <f>V0*EXP((rf-q_leak-0.5*sigma^2)*C8750+sigma*SQRT(C8750)*D8750)</f>
        <v/>
      </c>
      <c r="F8750">
        <f>SHL_face*(1+SHL_rate)^C8750</f>
        <v/>
      </c>
      <c r="G8750">
        <f>Pref_face*(1+Pref_rate)^C8750</f>
        <v/>
      </c>
      <c r="H8750">
        <f>MAX(E8750-F8750-G8750,0)</f>
        <v/>
      </c>
      <c r="I8750">
        <f>MIN(E8750,F8750+G8750)+(1-MgmtPct)*H8750</f>
        <v/>
      </c>
      <c r="J8750">
        <f>IF(I8750/SponsorCost&gt;=RatchetTrigger,1,0)</f>
        <v/>
      </c>
      <c r="K8750">
        <f>IF(J8750=1,MgmtPctRatchet,MgmtPct)</f>
        <v/>
      </c>
      <c r="L8750">
        <f>K8750*H8750</f>
        <v/>
      </c>
      <c r="M8750">
        <f>EXP(-rf*C8750)*L8750</f>
        <v/>
      </c>
      <c r="N8750">
        <f>EXP(-rf*C8750)*E8750</f>
        <v/>
      </c>
    </row>
    <row r="8751">
      <c r="A8751" t="n">
        <v>8743</v>
      </c>
      <c r="B8751">
        <f>RAND()</f>
        <v/>
      </c>
      <c r="C8751">
        <f>IF(B8751&lt;P_3,3,IF(B8751&lt;P_3+P_4,4,5))</f>
        <v/>
      </c>
      <c r="D8751">
        <f>NORM.S.INV(RAND())</f>
        <v/>
      </c>
      <c r="E8751">
        <f>V0*EXP((rf-q_leak-0.5*sigma^2)*C8751+sigma*SQRT(C8751)*D8751)</f>
        <v/>
      </c>
      <c r="F8751">
        <f>SHL_face*(1+SHL_rate)^C8751</f>
        <v/>
      </c>
      <c r="G8751">
        <f>Pref_face*(1+Pref_rate)^C8751</f>
        <v/>
      </c>
      <c r="H8751">
        <f>MAX(E8751-F8751-G8751,0)</f>
        <v/>
      </c>
      <c r="I8751">
        <f>MIN(E8751,F8751+G8751)+(1-MgmtPct)*H8751</f>
        <v/>
      </c>
      <c r="J8751">
        <f>IF(I8751/SponsorCost&gt;=RatchetTrigger,1,0)</f>
        <v/>
      </c>
      <c r="K8751">
        <f>IF(J8751=1,MgmtPctRatchet,MgmtPct)</f>
        <v/>
      </c>
      <c r="L8751">
        <f>K8751*H8751</f>
        <v/>
      </c>
      <c r="M8751">
        <f>EXP(-rf*C8751)*L8751</f>
        <v/>
      </c>
      <c r="N8751">
        <f>EXP(-rf*C8751)*E8751</f>
        <v/>
      </c>
    </row>
    <row r="8752">
      <c r="A8752" t="n">
        <v>8744</v>
      </c>
      <c r="B8752">
        <f>RAND()</f>
        <v/>
      </c>
      <c r="C8752">
        <f>IF(B8752&lt;P_3,3,IF(B8752&lt;P_3+P_4,4,5))</f>
        <v/>
      </c>
      <c r="D8752">
        <f>NORM.S.INV(RAND())</f>
        <v/>
      </c>
      <c r="E8752">
        <f>V0*EXP((rf-q_leak-0.5*sigma^2)*C8752+sigma*SQRT(C8752)*D8752)</f>
        <v/>
      </c>
      <c r="F8752">
        <f>SHL_face*(1+SHL_rate)^C8752</f>
        <v/>
      </c>
      <c r="G8752">
        <f>Pref_face*(1+Pref_rate)^C8752</f>
        <v/>
      </c>
      <c r="H8752">
        <f>MAX(E8752-F8752-G8752,0)</f>
        <v/>
      </c>
      <c r="I8752">
        <f>MIN(E8752,F8752+G8752)+(1-MgmtPct)*H8752</f>
        <v/>
      </c>
      <c r="J8752">
        <f>IF(I8752/SponsorCost&gt;=RatchetTrigger,1,0)</f>
        <v/>
      </c>
      <c r="K8752">
        <f>IF(J8752=1,MgmtPctRatchet,MgmtPct)</f>
        <v/>
      </c>
      <c r="L8752">
        <f>K8752*H8752</f>
        <v/>
      </c>
      <c r="M8752">
        <f>EXP(-rf*C8752)*L8752</f>
        <v/>
      </c>
      <c r="N8752">
        <f>EXP(-rf*C8752)*E8752</f>
        <v/>
      </c>
    </row>
    <row r="8753">
      <c r="A8753" t="n">
        <v>8745</v>
      </c>
      <c r="B8753">
        <f>RAND()</f>
        <v/>
      </c>
      <c r="C8753">
        <f>IF(B8753&lt;P_3,3,IF(B8753&lt;P_3+P_4,4,5))</f>
        <v/>
      </c>
      <c r="D8753">
        <f>NORM.S.INV(RAND())</f>
        <v/>
      </c>
      <c r="E8753">
        <f>V0*EXP((rf-q_leak-0.5*sigma^2)*C8753+sigma*SQRT(C8753)*D8753)</f>
        <v/>
      </c>
      <c r="F8753">
        <f>SHL_face*(1+SHL_rate)^C8753</f>
        <v/>
      </c>
      <c r="G8753">
        <f>Pref_face*(1+Pref_rate)^C8753</f>
        <v/>
      </c>
      <c r="H8753">
        <f>MAX(E8753-F8753-G8753,0)</f>
        <v/>
      </c>
      <c r="I8753">
        <f>MIN(E8753,F8753+G8753)+(1-MgmtPct)*H8753</f>
        <v/>
      </c>
      <c r="J8753">
        <f>IF(I8753/SponsorCost&gt;=RatchetTrigger,1,0)</f>
        <v/>
      </c>
      <c r="K8753">
        <f>IF(J8753=1,MgmtPctRatchet,MgmtPct)</f>
        <v/>
      </c>
      <c r="L8753">
        <f>K8753*H8753</f>
        <v/>
      </c>
      <c r="M8753">
        <f>EXP(-rf*C8753)*L8753</f>
        <v/>
      </c>
      <c r="N8753">
        <f>EXP(-rf*C8753)*E8753</f>
        <v/>
      </c>
    </row>
    <row r="8754">
      <c r="A8754" t="n">
        <v>8746</v>
      </c>
      <c r="B8754">
        <f>RAND()</f>
        <v/>
      </c>
      <c r="C8754">
        <f>IF(B8754&lt;P_3,3,IF(B8754&lt;P_3+P_4,4,5))</f>
        <v/>
      </c>
      <c r="D8754">
        <f>NORM.S.INV(RAND())</f>
        <v/>
      </c>
      <c r="E8754">
        <f>V0*EXP((rf-q_leak-0.5*sigma^2)*C8754+sigma*SQRT(C8754)*D8754)</f>
        <v/>
      </c>
      <c r="F8754">
        <f>SHL_face*(1+SHL_rate)^C8754</f>
        <v/>
      </c>
      <c r="G8754">
        <f>Pref_face*(1+Pref_rate)^C8754</f>
        <v/>
      </c>
      <c r="H8754">
        <f>MAX(E8754-F8754-G8754,0)</f>
        <v/>
      </c>
      <c r="I8754">
        <f>MIN(E8754,F8754+G8754)+(1-MgmtPct)*H8754</f>
        <v/>
      </c>
      <c r="J8754">
        <f>IF(I8754/SponsorCost&gt;=RatchetTrigger,1,0)</f>
        <v/>
      </c>
      <c r="K8754">
        <f>IF(J8754=1,MgmtPctRatchet,MgmtPct)</f>
        <v/>
      </c>
      <c r="L8754">
        <f>K8754*H8754</f>
        <v/>
      </c>
      <c r="M8754">
        <f>EXP(-rf*C8754)*L8754</f>
        <v/>
      </c>
      <c r="N8754">
        <f>EXP(-rf*C8754)*E8754</f>
        <v/>
      </c>
    </row>
    <row r="8755">
      <c r="A8755" t="n">
        <v>8747</v>
      </c>
      <c r="B8755">
        <f>RAND()</f>
        <v/>
      </c>
      <c r="C8755">
        <f>IF(B8755&lt;P_3,3,IF(B8755&lt;P_3+P_4,4,5))</f>
        <v/>
      </c>
      <c r="D8755">
        <f>NORM.S.INV(RAND())</f>
        <v/>
      </c>
      <c r="E8755">
        <f>V0*EXP((rf-q_leak-0.5*sigma^2)*C8755+sigma*SQRT(C8755)*D8755)</f>
        <v/>
      </c>
      <c r="F8755">
        <f>SHL_face*(1+SHL_rate)^C8755</f>
        <v/>
      </c>
      <c r="G8755">
        <f>Pref_face*(1+Pref_rate)^C8755</f>
        <v/>
      </c>
      <c r="H8755">
        <f>MAX(E8755-F8755-G8755,0)</f>
        <v/>
      </c>
      <c r="I8755">
        <f>MIN(E8755,F8755+G8755)+(1-MgmtPct)*H8755</f>
        <v/>
      </c>
      <c r="J8755">
        <f>IF(I8755/SponsorCost&gt;=RatchetTrigger,1,0)</f>
        <v/>
      </c>
      <c r="K8755">
        <f>IF(J8755=1,MgmtPctRatchet,MgmtPct)</f>
        <v/>
      </c>
      <c r="L8755">
        <f>K8755*H8755</f>
        <v/>
      </c>
      <c r="M8755">
        <f>EXP(-rf*C8755)*L8755</f>
        <v/>
      </c>
      <c r="N8755">
        <f>EXP(-rf*C8755)*E8755</f>
        <v/>
      </c>
    </row>
    <row r="8756">
      <c r="A8756" t="n">
        <v>8748</v>
      </c>
      <c r="B8756">
        <f>RAND()</f>
        <v/>
      </c>
      <c r="C8756">
        <f>IF(B8756&lt;P_3,3,IF(B8756&lt;P_3+P_4,4,5))</f>
        <v/>
      </c>
      <c r="D8756">
        <f>NORM.S.INV(RAND())</f>
        <v/>
      </c>
      <c r="E8756">
        <f>V0*EXP((rf-q_leak-0.5*sigma^2)*C8756+sigma*SQRT(C8756)*D8756)</f>
        <v/>
      </c>
      <c r="F8756">
        <f>SHL_face*(1+SHL_rate)^C8756</f>
        <v/>
      </c>
      <c r="G8756">
        <f>Pref_face*(1+Pref_rate)^C8756</f>
        <v/>
      </c>
      <c r="H8756">
        <f>MAX(E8756-F8756-G8756,0)</f>
        <v/>
      </c>
      <c r="I8756">
        <f>MIN(E8756,F8756+G8756)+(1-MgmtPct)*H8756</f>
        <v/>
      </c>
      <c r="J8756">
        <f>IF(I8756/SponsorCost&gt;=RatchetTrigger,1,0)</f>
        <v/>
      </c>
      <c r="K8756">
        <f>IF(J8756=1,MgmtPctRatchet,MgmtPct)</f>
        <v/>
      </c>
      <c r="L8756">
        <f>K8756*H8756</f>
        <v/>
      </c>
      <c r="M8756">
        <f>EXP(-rf*C8756)*L8756</f>
        <v/>
      </c>
      <c r="N8756">
        <f>EXP(-rf*C8756)*E8756</f>
        <v/>
      </c>
    </row>
    <row r="8757">
      <c r="A8757" t="n">
        <v>8749</v>
      </c>
      <c r="B8757">
        <f>RAND()</f>
        <v/>
      </c>
      <c r="C8757">
        <f>IF(B8757&lt;P_3,3,IF(B8757&lt;P_3+P_4,4,5))</f>
        <v/>
      </c>
      <c r="D8757">
        <f>NORM.S.INV(RAND())</f>
        <v/>
      </c>
      <c r="E8757">
        <f>V0*EXP((rf-q_leak-0.5*sigma^2)*C8757+sigma*SQRT(C8757)*D8757)</f>
        <v/>
      </c>
      <c r="F8757">
        <f>SHL_face*(1+SHL_rate)^C8757</f>
        <v/>
      </c>
      <c r="G8757">
        <f>Pref_face*(1+Pref_rate)^C8757</f>
        <v/>
      </c>
      <c r="H8757">
        <f>MAX(E8757-F8757-G8757,0)</f>
        <v/>
      </c>
      <c r="I8757">
        <f>MIN(E8757,F8757+G8757)+(1-MgmtPct)*H8757</f>
        <v/>
      </c>
      <c r="J8757">
        <f>IF(I8757/SponsorCost&gt;=RatchetTrigger,1,0)</f>
        <v/>
      </c>
      <c r="K8757">
        <f>IF(J8757=1,MgmtPctRatchet,MgmtPct)</f>
        <v/>
      </c>
      <c r="L8757">
        <f>K8757*H8757</f>
        <v/>
      </c>
      <c r="M8757">
        <f>EXP(-rf*C8757)*L8757</f>
        <v/>
      </c>
      <c r="N8757">
        <f>EXP(-rf*C8757)*E8757</f>
        <v/>
      </c>
    </row>
    <row r="8758">
      <c r="A8758" t="n">
        <v>8750</v>
      </c>
      <c r="B8758">
        <f>RAND()</f>
        <v/>
      </c>
      <c r="C8758">
        <f>IF(B8758&lt;P_3,3,IF(B8758&lt;P_3+P_4,4,5))</f>
        <v/>
      </c>
      <c r="D8758">
        <f>NORM.S.INV(RAND())</f>
        <v/>
      </c>
      <c r="E8758">
        <f>V0*EXP((rf-q_leak-0.5*sigma^2)*C8758+sigma*SQRT(C8758)*D8758)</f>
        <v/>
      </c>
      <c r="F8758">
        <f>SHL_face*(1+SHL_rate)^C8758</f>
        <v/>
      </c>
      <c r="G8758">
        <f>Pref_face*(1+Pref_rate)^C8758</f>
        <v/>
      </c>
      <c r="H8758">
        <f>MAX(E8758-F8758-G8758,0)</f>
        <v/>
      </c>
      <c r="I8758">
        <f>MIN(E8758,F8758+G8758)+(1-MgmtPct)*H8758</f>
        <v/>
      </c>
      <c r="J8758">
        <f>IF(I8758/SponsorCost&gt;=RatchetTrigger,1,0)</f>
        <v/>
      </c>
      <c r="K8758">
        <f>IF(J8758=1,MgmtPctRatchet,MgmtPct)</f>
        <v/>
      </c>
      <c r="L8758">
        <f>K8758*H8758</f>
        <v/>
      </c>
      <c r="M8758">
        <f>EXP(-rf*C8758)*L8758</f>
        <v/>
      </c>
      <c r="N8758">
        <f>EXP(-rf*C8758)*E8758</f>
        <v/>
      </c>
    </row>
    <row r="8759">
      <c r="A8759" t="n">
        <v>8751</v>
      </c>
      <c r="B8759">
        <f>RAND()</f>
        <v/>
      </c>
      <c r="C8759">
        <f>IF(B8759&lt;P_3,3,IF(B8759&lt;P_3+P_4,4,5))</f>
        <v/>
      </c>
      <c r="D8759">
        <f>NORM.S.INV(RAND())</f>
        <v/>
      </c>
      <c r="E8759">
        <f>V0*EXP((rf-q_leak-0.5*sigma^2)*C8759+sigma*SQRT(C8759)*D8759)</f>
        <v/>
      </c>
      <c r="F8759">
        <f>SHL_face*(1+SHL_rate)^C8759</f>
        <v/>
      </c>
      <c r="G8759">
        <f>Pref_face*(1+Pref_rate)^C8759</f>
        <v/>
      </c>
      <c r="H8759">
        <f>MAX(E8759-F8759-G8759,0)</f>
        <v/>
      </c>
      <c r="I8759">
        <f>MIN(E8759,F8759+G8759)+(1-MgmtPct)*H8759</f>
        <v/>
      </c>
      <c r="J8759">
        <f>IF(I8759/SponsorCost&gt;=RatchetTrigger,1,0)</f>
        <v/>
      </c>
      <c r="K8759">
        <f>IF(J8759=1,MgmtPctRatchet,MgmtPct)</f>
        <v/>
      </c>
      <c r="L8759">
        <f>K8759*H8759</f>
        <v/>
      </c>
      <c r="M8759">
        <f>EXP(-rf*C8759)*L8759</f>
        <v/>
      </c>
      <c r="N8759">
        <f>EXP(-rf*C8759)*E8759</f>
        <v/>
      </c>
    </row>
    <row r="8760">
      <c r="A8760" t="n">
        <v>8752</v>
      </c>
      <c r="B8760">
        <f>RAND()</f>
        <v/>
      </c>
      <c r="C8760">
        <f>IF(B8760&lt;P_3,3,IF(B8760&lt;P_3+P_4,4,5))</f>
        <v/>
      </c>
      <c r="D8760">
        <f>NORM.S.INV(RAND())</f>
        <v/>
      </c>
      <c r="E8760">
        <f>V0*EXP((rf-q_leak-0.5*sigma^2)*C8760+sigma*SQRT(C8760)*D8760)</f>
        <v/>
      </c>
      <c r="F8760">
        <f>SHL_face*(1+SHL_rate)^C8760</f>
        <v/>
      </c>
      <c r="G8760">
        <f>Pref_face*(1+Pref_rate)^C8760</f>
        <v/>
      </c>
      <c r="H8760">
        <f>MAX(E8760-F8760-G8760,0)</f>
        <v/>
      </c>
      <c r="I8760">
        <f>MIN(E8760,F8760+G8760)+(1-MgmtPct)*H8760</f>
        <v/>
      </c>
      <c r="J8760">
        <f>IF(I8760/SponsorCost&gt;=RatchetTrigger,1,0)</f>
        <v/>
      </c>
      <c r="K8760">
        <f>IF(J8760=1,MgmtPctRatchet,MgmtPct)</f>
        <v/>
      </c>
      <c r="L8760">
        <f>K8760*H8760</f>
        <v/>
      </c>
      <c r="M8760">
        <f>EXP(-rf*C8760)*L8760</f>
        <v/>
      </c>
      <c r="N8760">
        <f>EXP(-rf*C8760)*E8760</f>
        <v/>
      </c>
    </row>
    <row r="8761">
      <c r="A8761" t="n">
        <v>8753</v>
      </c>
      <c r="B8761">
        <f>RAND()</f>
        <v/>
      </c>
      <c r="C8761">
        <f>IF(B8761&lt;P_3,3,IF(B8761&lt;P_3+P_4,4,5))</f>
        <v/>
      </c>
      <c r="D8761">
        <f>NORM.S.INV(RAND())</f>
        <v/>
      </c>
      <c r="E8761">
        <f>V0*EXP((rf-q_leak-0.5*sigma^2)*C8761+sigma*SQRT(C8761)*D8761)</f>
        <v/>
      </c>
      <c r="F8761">
        <f>SHL_face*(1+SHL_rate)^C8761</f>
        <v/>
      </c>
      <c r="G8761">
        <f>Pref_face*(1+Pref_rate)^C8761</f>
        <v/>
      </c>
      <c r="H8761">
        <f>MAX(E8761-F8761-G8761,0)</f>
        <v/>
      </c>
      <c r="I8761">
        <f>MIN(E8761,F8761+G8761)+(1-MgmtPct)*H8761</f>
        <v/>
      </c>
      <c r="J8761">
        <f>IF(I8761/SponsorCost&gt;=RatchetTrigger,1,0)</f>
        <v/>
      </c>
      <c r="K8761">
        <f>IF(J8761=1,MgmtPctRatchet,MgmtPct)</f>
        <v/>
      </c>
      <c r="L8761">
        <f>K8761*H8761</f>
        <v/>
      </c>
      <c r="M8761">
        <f>EXP(-rf*C8761)*L8761</f>
        <v/>
      </c>
      <c r="N8761">
        <f>EXP(-rf*C8761)*E8761</f>
        <v/>
      </c>
    </row>
    <row r="8762">
      <c r="A8762" t="n">
        <v>8754</v>
      </c>
      <c r="B8762">
        <f>RAND()</f>
        <v/>
      </c>
      <c r="C8762">
        <f>IF(B8762&lt;P_3,3,IF(B8762&lt;P_3+P_4,4,5))</f>
        <v/>
      </c>
      <c r="D8762">
        <f>NORM.S.INV(RAND())</f>
        <v/>
      </c>
      <c r="E8762">
        <f>V0*EXP((rf-q_leak-0.5*sigma^2)*C8762+sigma*SQRT(C8762)*D8762)</f>
        <v/>
      </c>
      <c r="F8762">
        <f>SHL_face*(1+SHL_rate)^C8762</f>
        <v/>
      </c>
      <c r="G8762">
        <f>Pref_face*(1+Pref_rate)^C8762</f>
        <v/>
      </c>
      <c r="H8762">
        <f>MAX(E8762-F8762-G8762,0)</f>
        <v/>
      </c>
      <c r="I8762">
        <f>MIN(E8762,F8762+G8762)+(1-MgmtPct)*H8762</f>
        <v/>
      </c>
      <c r="J8762">
        <f>IF(I8762/SponsorCost&gt;=RatchetTrigger,1,0)</f>
        <v/>
      </c>
      <c r="K8762">
        <f>IF(J8762=1,MgmtPctRatchet,MgmtPct)</f>
        <v/>
      </c>
      <c r="L8762">
        <f>K8762*H8762</f>
        <v/>
      </c>
      <c r="M8762">
        <f>EXP(-rf*C8762)*L8762</f>
        <v/>
      </c>
      <c r="N8762">
        <f>EXP(-rf*C8762)*E8762</f>
        <v/>
      </c>
    </row>
    <row r="8763">
      <c r="A8763" t="n">
        <v>8755</v>
      </c>
      <c r="B8763">
        <f>RAND()</f>
        <v/>
      </c>
      <c r="C8763">
        <f>IF(B8763&lt;P_3,3,IF(B8763&lt;P_3+P_4,4,5))</f>
        <v/>
      </c>
      <c r="D8763">
        <f>NORM.S.INV(RAND())</f>
        <v/>
      </c>
      <c r="E8763">
        <f>V0*EXP((rf-q_leak-0.5*sigma^2)*C8763+sigma*SQRT(C8763)*D8763)</f>
        <v/>
      </c>
      <c r="F8763">
        <f>SHL_face*(1+SHL_rate)^C8763</f>
        <v/>
      </c>
      <c r="G8763">
        <f>Pref_face*(1+Pref_rate)^C8763</f>
        <v/>
      </c>
      <c r="H8763">
        <f>MAX(E8763-F8763-G8763,0)</f>
        <v/>
      </c>
      <c r="I8763">
        <f>MIN(E8763,F8763+G8763)+(1-MgmtPct)*H8763</f>
        <v/>
      </c>
      <c r="J8763">
        <f>IF(I8763/SponsorCost&gt;=RatchetTrigger,1,0)</f>
        <v/>
      </c>
      <c r="K8763">
        <f>IF(J8763=1,MgmtPctRatchet,MgmtPct)</f>
        <v/>
      </c>
      <c r="L8763">
        <f>K8763*H8763</f>
        <v/>
      </c>
      <c r="M8763">
        <f>EXP(-rf*C8763)*L8763</f>
        <v/>
      </c>
      <c r="N8763">
        <f>EXP(-rf*C8763)*E8763</f>
        <v/>
      </c>
    </row>
    <row r="8764">
      <c r="A8764" t="n">
        <v>8756</v>
      </c>
      <c r="B8764">
        <f>RAND()</f>
        <v/>
      </c>
      <c r="C8764">
        <f>IF(B8764&lt;P_3,3,IF(B8764&lt;P_3+P_4,4,5))</f>
        <v/>
      </c>
      <c r="D8764">
        <f>NORM.S.INV(RAND())</f>
        <v/>
      </c>
      <c r="E8764">
        <f>V0*EXP((rf-q_leak-0.5*sigma^2)*C8764+sigma*SQRT(C8764)*D8764)</f>
        <v/>
      </c>
      <c r="F8764">
        <f>SHL_face*(1+SHL_rate)^C8764</f>
        <v/>
      </c>
      <c r="G8764">
        <f>Pref_face*(1+Pref_rate)^C8764</f>
        <v/>
      </c>
      <c r="H8764">
        <f>MAX(E8764-F8764-G8764,0)</f>
        <v/>
      </c>
      <c r="I8764">
        <f>MIN(E8764,F8764+G8764)+(1-MgmtPct)*H8764</f>
        <v/>
      </c>
      <c r="J8764">
        <f>IF(I8764/SponsorCost&gt;=RatchetTrigger,1,0)</f>
        <v/>
      </c>
      <c r="K8764">
        <f>IF(J8764=1,MgmtPctRatchet,MgmtPct)</f>
        <v/>
      </c>
      <c r="L8764">
        <f>K8764*H8764</f>
        <v/>
      </c>
      <c r="M8764">
        <f>EXP(-rf*C8764)*L8764</f>
        <v/>
      </c>
      <c r="N8764">
        <f>EXP(-rf*C8764)*E8764</f>
        <v/>
      </c>
    </row>
    <row r="8765">
      <c r="A8765" t="n">
        <v>8757</v>
      </c>
      <c r="B8765">
        <f>RAND()</f>
        <v/>
      </c>
      <c r="C8765">
        <f>IF(B8765&lt;P_3,3,IF(B8765&lt;P_3+P_4,4,5))</f>
        <v/>
      </c>
      <c r="D8765">
        <f>NORM.S.INV(RAND())</f>
        <v/>
      </c>
      <c r="E8765">
        <f>V0*EXP((rf-q_leak-0.5*sigma^2)*C8765+sigma*SQRT(C8765)*D8765)</f>
        <v/>
      </c>
      <c r="F8765">
        <f>SHL_face*(1+SHL_rate)^C8765</f>
        <v/>
      </c>
      <c r="G8765">
        <f>Pref_face*(1+Pref_rate)^C8765</f>
        <v/>
      </c>
      <c r="H8765">
        <f>MAX(E8765-F8765-G8765,0)</f>
        <v/>
      </c>
      <c r="I8765">
        <f>MIN(E8765,F8765+G8765)+(1-MgmtPct)*H8765</f>
        <v/>
      </c>
      <c r="J8765">
        <f>IF(I8765/SponsorCost&gt;=RatchetTrigger,1,0)</f>
        <v/>
      </c>
      <c r="K8765">
        <f>IF(J8765=1,MgmtPctRatchet,MgmtPct)</f>
        <v/>
      </c>
      <c r="L8765">
        <f>K8765*H8765</f>
        <v/>
      </c>
      <c r="M8765">
        <f>EXP(-rf*C8765)*L8765</f>
        <v/>
      </c>
      <c r="N8765">
        <f>EXP(-rf*C8765)*E8765</f>
        <v/>
      </c>
    </row>
    <row r="8766">
      <c r="A8766" t="n">
        <v>8758</v>
      </c>
      <c r="B8766">
        <f>RAND()</f>
        <v/>
      </c>
      <c r="C8766">
        <f>IF(B8766&lt;P_3,3,IF(B8766&lt;P_3+P_4,4,5))</f>
        <v/>
      </c>
      <c r="D8766">
        <f>NORM.S.INV(RAND())</f>
        <v/>
      </c>
      <c r="E8766">
        <f>V0*EXP((rf-q_leak-0.5*sigma^2)*C8766+sigma*SQRT(C8766)*D8766)</f>
        <v/>
      </c>
      <c r="F8766">
        <f>SHL_face*(1+SHL_rate)^C8766</f>
        <v/>
      </c>
      <c r="G8766">
        <f>Pref_face*(1+Pref_rate)^C8766</f>
        <v/>
      </c>
      <c r="H8766">
        <f>MAX(E8766-F8766-G8766,0)</f>
        <v/>
      </c>
      <c r="I8766">
        <f>MIN(E8766,F8766+G8766)+(1-MgmtPct)*H8766</f>
        <v/>
      </c>
      <c r="J8766">
        <f>IF(I8766/SponsorCost&gt;=RatchetTrigger,1,0)</f>
        <v/>
      </c>
      <c r="K8766">
        <f>IF(J8766=1,MgmtPctRatchet,MgmtPct)</f>
        <v/>
      </c>
      <c r="L8766">
        <f>K8766*H8766</f>
        <v/>
      </c>
      <c r="M8766">
        <f>EXP(-rf*C8766)*L8766</f>
        <v/>
      </c>
      <c r="N8766">
        <f>EXP(-rf*C8766)*E8766</f>
        <v/>
      </c>
    </row>
    <row r="8767">
      <c r="A8767" t="n">
        <v>8759</v>
      </c>
      <c r="B8767">
        <f>RAND()</f>
        <v/>
      </c>
      <c r="C8767">
        <f>IF(B8767&lt;P_3,3,IF(B8767&lt;P_3+P_4,4,5))</f>
        <v/>
      </c>
      <c r="D8767">
        <f>NORM.S.INV(RAND())</f>
        <v/>
      </c>
      <c r="E8767">
        <f>V0*EXP((rf-q_leak-0.5*sigma^2)*C8767+sigma*SQRT(C8767)*D8767)</f>
        <v/>
      </c>
      <c r="F8767">
        <f>SHL_face*(1+SHL_rate)^C8767</f>
        <v/>
      </c>
      <c r="G8767">
        <f>Pref_face*(1+Pref_rate)^C8767</f>
        <v/>
      </c>
      <c r="H8767">
        <f>MAX(E8767-F8767-G8767,0)</f>
        <v/>
      </c>
      <c r="I8767">
        <f>MIN(E8767,F8767+G8767)+(1-MgmtPct)*H8767</f>
        <v/>
      </c>
      <c r="J8767">
        <f>IF(I8767/SponsorCost&gt;=RatchetTrigger,1,0)</f>
        <v/>
      </c>
      <c r="K8767">
        <f>IF(J8767=1,MgmtPctRatchet,MgmtPct)</f>
        <v/>
      </c>
      <c r="L8767">
        <f>K8767*H8767</f>
        <v/>
      </c>
      <c r="M8767">
        <f>EXP(-rf*C8767)*L8767</f>
        <v/>
      </c>
      <c r="N8767">
        <f>EXP(-rf*C8767)*E8767</f>
        <v/>
      </c>
    </row>
    <row r="8768">
      <c r="A8768" t="n">
        <v>8760</v>
      </c>
      <c r="B8768">
        <f>RAND()</f>
        <v/>
      </c>
      <c r="C8768">
        <f>IF(B8768&lt;P_3,3,IF(B8768&lt;P_3+P_4,4,5))</f>
        <v/>
      </c>
      <c r="D8768">
        <f>NORM.S.INV(RAND())</f>
        <v/>
      </c>
      <c r="E8768">
        <f>V0*EXP((rf-q_leak-0.5*sigma^2)*C8768+sigma*SQRT(C8768)*D8768)</f>
        <v/>
      </c>
      <c r="F8768">
        <f>SHL_face*(1+SHL_rate)^C8768</f>
        <v/>
      </c>
      <c r="G8768">
        <f>Pref_face*(1+Pref_rate)^C8768</f>
        <v/>
      </c>
      <c r="H8768">
        <f>MAX(E8768-F8768-G8768,0)</f>
        <v/>
      </c>
      <c r="I8768">
        <f>MIN(E8768,F8768+G8768)+(1-MgmtPct)*H8768</f>
        <v/>
      </c>
      <c r="J8768">
        <f>IF(I8768/SponsorCost&gt;=RatchetTrigger,1,0)</f>
        <v/>
      </c>
      <c r="K8768">
        <f>IF(J8768=1,MgmtPctRatchet,MgmtPct)</f>
        <v/>
      </c>
      <c r="L8768">
        <f>K8768*H8768</f>
        <v/>
      </c>
      <c r="M8768">
        <f>EXP(-rf*C8768)*L8768</f>
        <v/>
      </c>
      <c r="N8768">
        <f>EXP(-rf*C8768)*E8768</f>
        <v/>
      </c>
    </row>
    <row r="8769">
      <c r="A8769" t="n">
        <v>8761</v>
      </c>
      <c r="B8769">
        <f>RAND()</f>
        <v/>
      </c>
      <c r="C8769">
        <f>IF(B8769&lt;P_3,3,IF(B8769&lt;P_3+P_4,4,5))</f>
        <v/>
      </c>
      <c r="D8769">
        <f>NORM.S.INV(RAND())</f>
        <v/>
      </c>
      <c r="E8769">
        <f>V0*EXP((rf-q_leak-0.5*sigma^2)*C8769+sigma*SQRT(C8769)*D8769)</f>
        <v/>
      </c>
      <c r="F8769">
        <f>SHL_face*(1+SHL_rate)^C8769</f>
        <v/>
      </c>
      <c r="G8769">
        <f>Pref_face*(1+Pref_rate)^C8769</f>
        <v/>
      </c>
      <c r="H8769">
        <f>MAX(E8769-F8769-G8769,0)</f>
        <v/>
      </c>
      <c r="I8769">
        <f>MIN(E8769,F8769+G8769)+(1-MgmtPct)*H8769</f>
        <v/>
      </c>
      <c r="J8769">
        <f>IF(I8769/SponsorCost&gt;=RatchetTrigger,1,0)</f>
        <v/>
      </c>
      <c r="K8769">
        <f>IF(J8769=1,MgmtPctRatchet,MgmtPct)</f>
        <v/>
      </c>
      <c r="L8769">
        <f>K8769*H8769</f>
        <v/>
      </c>
      <c r="M8769">
        <f>EXP(-rf*C8769)*L8769</f>
        <v/>
      </c>
      <c r="N8769">
        <f>EXP(-rf*C8769)*E8769</f>
        <v/>
      </c>
    </row>
    <row r="8770">
      <c r="A8770" t="n">
        <v>8762</v>
      </c>
      <c r="B8770">
        <f>RAND()</f>
        <v/>
      </c>
      <c r="C8770">
        <f>IF(B8770&lt;P_3,3,IF(B8770&lt;P_3+P_4,4,5))</f>
        <v/>
      </c>
      <c r="D8770">
        <f>NORM.S.INV(RAND())</f>
        <v/>
      </c>
      <c r="E8770">
        <f>V0*EXP((rf-q_leak-0.5*sigma^2)*C8770+sigma*SQRT(C8770)*D8770)</f>
        <v/>
      </c>
      <c r="F8770">
        <f>SHL_face*(1+SHL_rate)^C8770</f>
        <v/>
      </c>
      <c r="G8770">
        <f>Pref_face*(1+Pref_rate)^C8770</f>
        <v/>
      </c>
      <c r="H8770">
        <f>MAX(E8770-F8770-G8770,0)</f>
        <v/>
      </c>
      <c r="I8770">
        <f>MIN(E8770,F8770+G8770)+(1-MgmtPct)*H8770</f>
        <v/>
      </c>
      <c r="J8770">
        <f>IF(I8770/SponsorCost&gt;=RatchetTrigger,1,0)</f>
        <v/>
      </c>
      <c r="K8770">
        <f>IF(J8770=1,MgmtPctRatchet,MgmtPct)</f>
        <v/>
      </c>
      <c r="L8770">
        <f>K8770*H8770</f>
        <v/>
      </c>
      <c r="M8770">
        <f>EXP(-rf*C8770)*L8770</f>
        <v/>
      </c>
      <c r="N8770">
        <f>EXP(-rf*C8770)*E8770</f>
        <v/>
      </c>
    </row>
    <row r="8771">
      <c r="A8771" t="n">
        <v>8763</v>
      </c>
      <c r="B8771">
        <f>RAND()</f>
        <v/>
      </c>
      <c r="C8771">
        <f>IF(B8771&lt;P_3,3,IF(B8771&lt;P_3+P_4,4,5))</f>
        <v/>
      </c>
      <c r="D8771">
        <f>NORM.S.INV(RAND())</f>
        <v/>
      </c>
      <c r="E8771">
        <f>V0*EXP((rf-q_leak-0.5*sigma^2)*C8771+sigma*SQRT(C8771)*D8771)</f>
        <v/>
      </c>
      <c r="F8771">
        <f>SHL_face*(1+SHL_rate)^C8771</f>
        <v/>
      </c>
      <c r="G8771">
        <f>Pref_face*(1+Pref_rate)^C8771</f>
        <v/>
      </c>
      <c r="H8771">
        <f>MAX(E8771-F8771-G8771,0)</f>
        <v/>
      </c>
      <c r="I8771">
        <f>MIN(E8771,F8771+G8771)+(1-MgmtPct)*H8771</f>
        <v/>
      </c>
      <c r="J8771">
        <f>IF(I8771/SponsorCost&gt;=RatchetTrigger,1,0)</f>
        <v/>
      </c>
      <c r="K8771">
        <f>IF(J8771=1,MgmtPctRatchet,MgmtPct)</f>
        <v/>
      </c>
      <c r="L8771">
        <f>K8771*H8771</f>
        <v/>
      </c>
      <c r="M8771">
        <f>EXP(-rf*C8771)*L8771</f>
        <v/>
      </c>
      <c r="N8771">
        <f>EXP(-rf*C8771)*E8771</f>
        <v/>
      </c>
    </row>
    <row r="8772">
      <c r="A8772" t="n">
        <v>8764</v>
      </c>
      <c r="B8772">
        <f>RAND()</f>
        <v/>
      </c>
      <c r="C8772">
        <f>IF(B8772&lt;P_3,3,IF(B8772&lt;P_3+P_4,4,5))</f>
        <v/>
      </c>
      <c r="D8772">
        <f>NORM.S.INV(RAND())</f>
        <v/>
      </c>
      <c r="E8772">
        <f>V0*EXP((rf-q_leak-0.5*sigma^2)*C8772+sigma*SQRT(C8772)*D8772)</f>
        <v/>
      </c>
      <c r="F8772">
        <f>SHL_face*(1+SHL_rate)^C8772</f>
        <v/>
      </c>
      <c r="G8772">
        <f>Pref_face*(1+Pref_rate)^C8772</f>
        <v/>
      </c>
      <c r="H8772">
        <f>MAX(E8772-F8772-G8772,0)</f>
        <v/>
      </c>
      <c r="I8772">
        <f>MIN(E8772,F8772+G8772)+(1-MgmtPct)*H8772</f>
        <v/>
      </c>
      <c r="J8772">
        <f>IF(I8772/SponsorCost&gt;=RatchetTrigger,1,0)</f>
        <v/>
      </c>
      <c r="K8772">
        <f>IF(J8772=1,MgmtPctRatchet,MgmtPct)</f>
        <v/>
      </c>
      <c r="L8772">
        <f>K8772*H8772</f>
        <v/>
      </c>
      <c r="M8772">
        <f>EXP(-rf*C8772)*L8772</f>
        <v/>
      </c>
      <c r="N8772">
        <f>EXP(-rf*C8772)*E8772</f>
        <v/>
      </c>
    </row>
    <row r="8773">
      <c r="A8773" t="n">
        <v>8765</v>
      </c>
      <c r="B8773">
        <f>RAND()</f>
        <v/>
      </c>
      <c r="C8773">
        <f>IF(B8773&lt;P_3,3,IF(B8773&lt;P_3+P_4,4,5))</f>
        <v/>
      </c>
      <c r="D8773">
        <f>NORM.S.INV(RAND())</f>
        <v/>
      </c>
      <c r="E8773">
        <f>V0*EXP((rf-q_leak-0.5*sigma^2)*C8773+sigma*SQRT(C8773)*D8773)</f>
        <v/>
      </c>
      <c r="F8773">
        <f>SHL_face*(1+SHL_rate)^C8773</f>
        <v/>
      </c>
      <c r="G8773">
        <f>Pref_face*(1+Pref_rate)^C8773</f>
        <v/>
      </c>
      <c r="H8773">
        <f>MAX(E8773-F8773-G8773,0)</f>
        <v/>
      </c>
      <c r="I8773">
        <f>MIN(E8773,F8773+G8773)+(1-MgmtPct)*H8773</f>
        <v/>
      </c>
      <c r="J8773">
        <f>IF(I8773/SponsorCost&gt;=RatchetTrigger,1,0)</f>
        <v/>
      </c>
      <c r="K8773">
        <f>IF(J8773=1,MgmtPctRatchet,MgmtPct)</f>
        <v/>
      </c>
      <c r="L8773">
        <f>K8773*H8773</f>
        <v/>
      </c>
      <c r="M8773">
        <f>EXP(-rf*C8773)*L8773</f>
        <v/>
      </c>
      <c r="N8773">
        <f>EXP(-rf*C8773)*E8773</f>
        <v/>
      </c>
    </row>
    <row r="8774">
      <c r="A8774" t="n">
        <v>8766</v>
      </c>
      <c r="B8774">
        <f>RAND()</f>
        <v/>
      </c>
      <c r="C8774">
        <f>IF(B8774&lt;P_3,3,IF(B8774&lt;P_3+P_4,4,5))</f>
        <v/>
      </c>
      <c r="D8774">
        <f>NORM.S.INV(RAND())</f>
        <v/>
      </c>
      <c r="E8774">
        <f>V0*EXP((rf-q_leak-0.5*sigma^2)*C8774+sigma*SQRT(C8774)*D8774)</f>
        <v/>
      </c>
      <c r="F8774">
        <f>SHL_face*(1+SHL_rate)^C8774</f>
        <v/>
      </c>
      <c r="G8774">
        <f>Pref_face*(1+Pref_rate)^C8774</f>
        <v/>
      </c>
      <c r="H8774">
        <f>MAX(E8774-F8774-G8774,0)</f>
        <v/>
      </c>
      <c r="I8774">
        <f>MIN(E8774,F8774+G8774)+(1-MgmtPct)*H8774</f>
        <v/>
      </c>
      <c r="J8774">
        <f>IF(I8774/SponsorCost&gt;=RatchetTrigger,1,0)</f>
        <v/>
      </c>
      <c r="K8774">
        <f>IF(J8774=1,MgmtPctRatchet,MgmtPct)</f>
        <v/>
      </c>
      <c r="L8774">
        <f>K8774*H8774</f>
        <v/>
      </c>
      <c r="M8774">
        <f>EXP(-rf*C8774)*L8774</f>
        <v/>
      </c>
      <c r="N8774">
        <f>EXP(-rf*C8774)*E8774</f>
        <v/>
      </c>
    </row>
    <row r="8775">
      <c r="A8775" t="n">
        <v>8767</v>
      </c>
      <c r="B8775">
        <f>RAND()</f>
        <v/>
      </c>
      <c r="C8775">
        <f>IF(B8775&lt;P_3,3,IF(B8775&lt;P_3+P_4,4,5))</f>
        <v/>
      </c>
      <c r="D8775">
        <f>NORM.S.INV(RAND())</f>
        <v/>
      </c>
      <c r="E8775">
        <f>V0*EXP((rf-q_leak-0.5*sigma^2)*C8775+sigma*SQRT(C8775)*D8775)</f>
        <v/>
      </c>
      <c r="F8775">
        <f>SHL_face*(1+SHL_rate)^C8775</f>
        <v/>
      </c>
      <c r="G8775">
        <f>Pref_face*(1+Pref_rate)^C8775</f>
        <v/>
      </c>
      <c r="H8775">
        <f>MAX(E8775-F8775-G8775,0)</f>
        <v/>
      </c>
      <c r="I8775">
        <f>MIN(E8775,F8775+G8775)+(1-MgmtPct)*H8775</f>
        <v/>
      </c>
      <c r="J8775">
        <f>IF(I8775/SponsorCost&gt;=RatchetTrigger,1,0)</f>
        <v/>
      </c>
      <c r="K8775">
        <f>IF(J8775=1,MgmtPctRatchet,MgmtPct)</f>
        <v/>
      </c>
      <c r="L8775">
        <f>K8775*H8775</f>
        <v/>
      </c>
      <c r="M8775">
        <f>EXP(-rf*C8775)*L8775</f>
        <v/>
      </c>
      <c r="N8775">
        <f>EXP(-rf*C8775)*E8775</f>
        <v/>
      </c>
    </row>
    <row r="8776">
      <c r="A8776" t="n">
        <v>8768</v>
      </c>
      <c r="B8776">
        <f>RAND()</f>
        <v/>
      </c>
      <c r="C8776">
        <f>IF(B8776&lt;P_3,3,IF(B8776&lt;P_3+P_4,4,5))</f>
        <v/>
      </c>
      <c r="D8776">
        <f>NORM.S.INV(RAND())</f>
        <v/>
      </c>
      <c r="E8776">
        <f>V0*EXP((rf-q_leak-0.5*sigma^2)*C8776+sigma*SQRT(C8776)*D8776)</f>
        <v/>
      </c>
      <c r="F8776">
        <f>SHL_face*(1+SHL_rate)^C8776</f>
        <v/>
      </c>
      <c r="G8776">
        <f>Pref_face*(1+Pref_rate)^C8776</f>
        <v/>
      </c>
      <c r="H8776">
        <f>MAX(E8776-F8776-G8776,0)</f>
        <v/>
      </c>
      <c r="I8776">
        <f>MIN(E8776,F8776+G8776)+(1-MgmtPct)*H8776</f>
        <v/>
      </c>
      <c r="J8776">
        <f>IF(I8776/SponsorCost&gt;=RatchetTrigger,1,0)</f>
        <v/>
      </c>
      <c r="K8776">
        <f>IF(J8776=1,MgmtPctRatchet,MgmtPct)</f>
        <v/>
      </c>
      <c r="L8776">
        <f>K8776*H8776</f>
        <v/>
      </c>
      <c r="M8776">
        <f>EXP(-rf*C8776)*L8776</f>
        <v/>
      </c>
      <c r="N8776">
        <f>EXP(-rf*C8776)*E8776</f>
        <v/>
      </c>
    </row>
    <row r="8777">
      <c r="A8777" t="n">
        <v>8769</v>
      </c>
      <c r="B8777">
        <f>RAND()</f>
        <v/>
      </c>
      <c r="C8777">
        <f>IF(B8777&lt;P_3,3,IF(B8777&lt;P_3+P_4,4,5))</f>
        <v/>
      </c>
      <c r="D8777">
        <f>NORM.S.INV(RAND())</f>
        <v/>
      </c>
      <c r="E8777">
        <f>V0*EXP((rf-q_leak-0.5*sigma^2)*C8777+sigma*SQRT(C8777)*D8777)</f>
        <v/>
      </c>
      <c r="F8777">
        <f>SHL_face*(1+SHL_rate)^C8777</f>
        <v/>
      </c>
      <c r="G8777">
        <f>Pref_face*(1+Pref_rate)^C8777</f>
        <v/>
      </c>
      <c r="H8777">
        <f>MAX(E8777-F8777-G8777,0)</f>
        <v/>
      </c>
      <c r="I8777">
        <f>MIN(E8777,F8777+G8777)+(1-MgmtPct)*H8777</f>
        <v/>
      </c>
      <c r="J8777">
        <f>IF(I8777/SponsorCost&gt;=RatchetTrigger,1,0)</f>
        <v/>
      </c>
      <c r="K8777">
        <f>IF(J8777=1,MgmtPctRatchet,MgmtPct)</f>
        <v/>
      </c>
      <c r="L8777">
        <f>K8777*H8777</f>
        <v/>
      </c>
      <c r="M8777">
        <f>EXP(-rf*C8777)*L8777</f>
        <v/>
      </c>
      <c r="N8777">
        <f>EXP(-rf*C8777)*E8777</f>
        <v/>
      </c>
    </row>
    <row r="8778">
      <c r="A8778" t="n">
        <v>8770</v>
      </c>
      <c r="B8778">
        <f>RAND()</f>
        <v/>
      </c>
      <c r="C8778">
        <f>IF(B8778&lt;P_3,3,IF(B8778&lt;P_3+P_4,4,5))</f>
        <v/>
      </c>
      <c r="D8778">
        <f>NORM.S.INV(RAND())</f>
        <v/>
      </c>
      <c r="E8778">
        <f>V0*EXP((rf-q_leak-0.5*sigma^2)*C8778+sigma*SQRT(C8778)*D8778)</f>
        <v/>
      </c>
      <c r="F8778">
        <f>SHL_face*(1+SHL_rate)^C8778</f>
        <v/>
      </c>
      <c r="G8778">
        <f>Pref_face*(1+Pref_rate)^C8778</f>
        <v/>
      </c>
      <c r="H8778">
        <f>MAX(E8778-F8778-G8778,0)</f>
        <v/>
      </c>
      <c r="I8778">
        <f>MIN(E8778,F8778+G8778)+(1-MgmtPct)*H8778</f>
        <v/>
      </c>
      <c r="J8778">
        <f>IF(I8778/SponsorCost&gt;=RatchetTrigger,1,0)</f>
        <v/>
      </c>
      <c r="K8778">
        <f>IF(J8778=1,MgmtPctRatchet,MgmtPct)</f>
        <v/>
      </c>
      <c r="L8778">
        <f>K8778*H8778</f>
        <v/>
      </c>
      <c r="M8778">
        <f>EXP(-rf*C8778)*L8778</f>
        <v/>
      </c>
      <c r="N8778">
        <f>EXP(-rf*C8778)*E8778</f>
        <v/>
      </c>
    </row>
    <row r="8779">
      <c r="A8779" t="n">
        <v>8771</v>
      </c>
      <c r="B8779">
        <f>RAND()</f>
        <v/>
      </c>
      <c r="C8779">
        <f>IF(B8779&lt;P_3,3,IF(B8779&lt;P_3+P_4,4,5))</f>
        <v/>
      </c>
      <c r="D8779">
        <f>NORM.S.INV(RAND())</f>
        <v/>
      </c>
      <c r="E8779">
        <f>V0*EXP((rf-q_leak-0.5*sigma^2)*C8779+sigma*SQRT(C8779)*D8779)</f>
        <v/>
      </c>
      <c r="F8779">
        <f>SHL_face*(1+SHL_rate)^C8779</f>
        <v/>
      </c>
      <c r="G8779">
        <f>Pref_face*(1+Pref_rate)^C8779</f>
        <v/>
      </c>
      <c r="H8779">
        <f>MAX(E8779-F8779-G8779,0)</f>
        <v/>
      </c>
      <c r="I8779">
        <f>MIN(E8779,F8779+G8779)+(1-MgmtPct)*H8779</f>
        <v/>
      </c>
      <c r="J8779">
        <f>IF(I8779/SponsorCost&gt;=RatchetTrigger,1,0)</f>
        <v/>
      </c>
      <c r="K8779">
        <f>IF(J8779=1,MgmtPctRatchet,MgmtPct)</f>
        <v/>
      </c>
      <c r="L8779">
        <f>K8779*H8779</f>
        <v/>
      </c>
      <c r="M8779">
        <f>EXP(-rf*C8779)*L8779</f>
        <v/>
      </c>
      <c r="N8779">
        <f>EXP(-rf*C8779)*E8779</f>
        <v/>
      </c>
    </row>
    <row r="8780">
      <c r="A8780" t="n">
        <v>8772</v>
      </c>
      <c r="B8780">
        <f>RAND()</f>
        <v/>
      </c>
      <c r="C8780">
        <f>IF(B8780&lt;P_3,3,IF(B8780&lt;P_3+P_4,4,5))</f>
        <v/>
      </c>
      <c r="D8780">
        <f>NORM.S.INV(RAND())</f>
        <v/>
      </c>
      <c r="E8780">
        <f>V0*EXP((rf-q_leak-0.5*sigma^2)*C8780+sigma*SQRT(C8780)*D8780)</f>
        <v/>
      </c>
      <c r="F8780">
        <f>SHL_face*(1+SHL_rate)^C8780</f>
        <v/>
      </c>
      <c r="G8780">
        <f>Pref_face*(1+Pref_rate)^C8780</f>
        <v/>
      </c>
      <c r="H8780">
        <f>MAX(E8780-F8780-G8780,0)</f>
        <v/>
      </c>
      <c r="I8780">
        <f>MIN(E8780,F8780+G8780)+(1-MgmtPct)*H8780</f>
        <v/>
      </c>
      <c r="J8780">
        <f>IF(I8780/SponsorCost&gt;=RatchetTrigger,1,0)</f>
        <v/>
      </c>
      <c r="K8780">
        <f>IF(J8780=1,MgmtPctRatchet,MgmtPct)</f>
        <v/>
      </c>
      <c r="L8780">
        <f>K8780*H8780</f>
        <v/>
      </c>
      <c r="M8780">
        <f>EXP(-rf*C8780)*L8780</f>
        <v/>
      </c>
      <c r="N8780">
        <f>EXP(-rf*C8780)*E8780</f>
        <v/>
      </c>
    </row>
    <row r="8781">
      <c r="A8781" t="n">
        <v>8773</v>
      </c>
      <c r="B8781">
        <f>RAND()</f>
        <v/>
      </c>
      <c r="C8781">
        <f>IF(B8781&lt;P_3,3,IF(B8781&lt;P_3+P_4,4,5))</f>
        <v/>
      </c>
      <c r="D8781">
        <f>NORM.S.INV(RAND())</f>
        <v/>
      </c>
      <c r="E8781">
        <f>V0*EXP((rf-q_leak-0.5*sigma^2)*C8781+sigma*SQRT(C8781)*D8781)</f>
        <v/>
      </c>
      <c r="F8781">
        <f>SHL_face*(1+SHL_rate)^C8781</f>
        <v/>
      </c>
      <c r="G8781">
        <f>Pref_face*(1+Pref_rate)^C8781</f>
        <v/>
      </c>
      <c r="H8781">
        <f>MAX(E8781-F8781-G8781,0)</f>
        <v/>
      </c>
      <c r="I8781">
        <f>MIN(E8781,F8781+G8781)+(1-MgmtPct)*H8781</f>
        <v/>
      </c>
      <c r="J8781">
        <f>IF(I8781/SponsorCost&gt;=RatchetTrigger,1,0)</f>
        <v/>
      </c>
      <c r="K8781">
        <f>IF(J8781=1,MgmtPctRatchet,MgmtPct)</f>
        <v/>
      </c>
      <c r="L8781">
        <f>K8781*H8781</f>
        <v/>
      </c>
      <c r="M8781">
        <f>EXP(-rf*C8781)*L8781</f>
        <v/>
      </c>
      <c r="N8781">
        <f>EXP(-rf*C8781)*E8781</f>
        <v/>
      </c>
    </row>
    <row r="8782">
      <c r="A8782" t="n">
        <v>8774</v>
      </c>
      <c r="B8782">
        <f>RAND()</f>
        <v/>
      </c>
      <c r="C8782">
        <f>IF(B8782&lt;P_3,3,IF(B8782&lt;P_3+P_4,4,5))</f>
        <v/>
      </c>
      <c r="D8782">
        <f>NORM.S.INV(RAND())</f>
        <v/>
      </c>
      <c r="E8782">
        <f>V0*EXP((rf-q_leak-0.5*sigma^2)*C8782+sigma*SQRT(C8782)*D8782)</f>
        <v/>
      </c>
      <c r="F8782">
        <f>SHL_face*(1+SHL_rate)^C8782</f>
        <v/>
      </c>
      <c r="G8782">
        <f>Pref_face*(1+Pref_rate)^C8782</f>
        <v/>
      </c>
      <c r="H8782">
        <f>MAX(E8782-F8782-G8782,0)</f>
        <v/>
      </c>
      <c r="I8782">
        <f>MIN(E8782,F8782+G8782)+(1-MgmtPct)*H8782</f>
        <v/>
      </c>
      <c r="J8782">
        <f>IF(I8782/SponsorCost&gt;=RatchetTrigger,1,0)</f>
        <v/>
      </c>
      <c r="K8782">
        <f>IF(J8782=1,MgmtPctRatchet,MgmtPct)</f>
        <v/>
      </c>
      <c r="L8782">
        <f>K8782*H8782</f>
        <v/>
      </c>
      <c r="M8782">
        <f>EXP(-rf*C8782)*L8782</f>
        <v/>
      </c>
      <c r="N8782">
        <f>EXP(-rf*C8782)*E8782</f>
        <v/>
      </c>
    </row>
    <row r="8783">
      <c r="A8783" t="n">
        <v>8775</v>
      </c>
      <c r="B8783">
        <f>RAND()</f>
        <v/>
      </c>
      <c r="C8783">
        <f>IF(B8783&lt;P_3,3,IF(B8783&lt;P_3+P_4,4,5))</f>
        <v/>
      </c>
      <c r="D8783">
        <f>NORM.S.INV(RAND())</f>
        <v/>
      </c>
      <c r="E8783">
        <f>V0*EXP((rf-q_leak-0.5*sigma^2)*C8783+sigma*SQRT(C8783)*D8783)</f>
        <v/>
      </c>
      <c r="F8783">
        <f>SHL_face*(1+SHL_rate)^C8783</f>
        <v/>
      </c>
      <c r="G8783">
        <f>Pref_face*(1+Pref_rate)^C8783</f>
        <v/>
      </c>
      <c r="H8783">
        <f>MAX(E8783-F8783-G8783,0)</f>
        <v/>
      </c>
      <c r="I8783">
        <f>MIN(E8783,F8783+G8783)+(1-MgmtPct)*H8783</f>
        <v/>
      </c>
      <c r="J8783">
        <f>IF(I8783/SponsorCost&gt;=RatchetTrigger,1,0)</f>
        <v/>
      </c>
      <c r="K8783">
        <f>IF(J8783=1,MgmtPctRatchet,MgmtPct)</f>
        <v/>
      </c>
      <c r="L8783">
        <f>K8783*H8783</f>
        <v/>
      </c>
      <c r="M8783">
        <f>EXP(-rf*C8783)*L8783</f>
        <v/>
      </c>
      <c r="N8783">
        <f>EXP(-rf*C8783)*E8783</f>
        <v/>
      </c>
    </row>
    <row r="8784">
      <c r="A8784" t="n">
        <v>8776</v>
      </c>
      <c r="B8784">
        <f>RAND()</f>
        <v/>
      </c>
      <c r="C8784">
        <f>IF(B8784&lt;P_3,3,IF(B8784&lt;P_3+P_4,4,5))</f>
        <v/>
      </c>
      <c r="D8784">
        <f>NORM.S.INV(RAND())</f>
        <v/>
      </c>
      <c r="E8784">
        <f>V0*EXP((rf-q_leak-0.5*sigma^2)*C8784+sigma*SQRT(C8784)*D8784)</f>
        <v/>
      </c>
      <c r="F8784">
        <f>SHL_face*(1+SHL_rate)^C8784</f>
        <v/>
      </c>
      <c r="G8784">
        <f>Pref_face*(1+Pref_rate)^C8784</f>
        <v/>
      </c>
      <c r="H8784">
        <f>MAX(E8784-F8784-G8784,0)</f>
        <v/>
      </c>
      <c r="I8784">
        <f>MIN(E8784,F8784+G8784)+(1-MgmtPct)*H8784</f>
        <v/>
      </c>
      <c r="J8784">
        <f>IF(I8784/SponsorCost&gt;=RatchetTrigger,1,0)</f>
        <v/>
      </c>
      <c r="K8784">
        <f>IF(J8784=1,MgmtPctRatchet,MgmtPct)</f>
        <v/>
      </c>
      <c r="L8784">
        <f>K8784*H8784</f>
        <v/>
      </c>
      <c r="M8784">
        <f>EXP(-rf*C8784)*L8784</f>
        <v/>
      </c>
      <c r="N8784">
        <f>EXP(-rf*C8784)*E8784</f>
        <v/>
      </c>
    </row>
    <row r="8785">
      <c r="A8785" t="n">
        <v>8777</v>
      </c>
      <c r="B8785">
        <f>RAND()</f>
        <v/>
      </c>
      <c r="C8785">
        <f>IF(B8785&lt;P_3,3,IF(B8785&lt;P_3+P_4,4,5))</f>
        <v/>
      </c>
      <c r="D8785">
        <f>NORM.S.INV(RAND())</f>
        <v/>
      </c>
      <c r="E8785">
        <f>V0*EXP((rf-q_leak-0.5*sigma^2)*C8785+sigma*SQRT(C8785)*D8785)</f>
        <v/>
      </c>
      <c r="F8785">
        <f>SHL_face*(1+SHL_rate)^C8785</f>
        <v/>
      </c>
      <c r="G8785">
        <f>Pref_face*(1+Pref_rate)^C8785</f>
        <v/>
      </c>
      <c r="H8785">
        <f>MAX(E8785-F8785-G8785,0)</f>
        <v/>
      </c>
      <c r="I8785">
        <f>MIN(E8785,F8785+G8785)+(1-MgmtPct)*H8785</f>
        <v/>
      </c>
      <c r="J8785">
        <f>IF(I8785/SponsorCost&gt;=RatchetTrigger,1,0)</f>
        <v/>
      </c>
      <c r="K8785">
        <f>IF(J8785=1,MgmtPctRatchet,MgmtPct)</f>
        <v/>
      </c>
      <c r="L8785">
        <f>K8785*H8785</f>
        <v/>
      </c>
      <c r="M8785">
        <f>EXP(-rf*C8785)*L8785</f>
        <v/>
      </c>
      <c r="N8785">
        <f>EXP(-rf*C8785)*E8785</f>
        <v/>
      </c>
    </row>
    <row r="8786">
      <c r="A8786" t="n">
        <v>8778</v>
      </c>
      <c r="B8786">
        <f>RAND()</f>
        <v/>
      </c>
      <c r="C8786">
        <f>IF(B8786&lt;P_3,3,IF(B8786&lt;P_3+P_4,4,5))</f>
        <v/>
      </c>
      <c r="D8786">
        <f>NORM.S.INV(RAND())</f>
        <v/>
      </c>
      <c r="E8786">
        <f>V0*EXP((rf-q_leak-0.5*sigma^2)*C8786+sigma*SQRT(C8786)*D8786)</f>
        <v/>
      </c>
      <c r="F8786">
        <f>SHL_face*(1+SHL_rate)^C8786</f>
        <v/>
      </c>
      <c r="G8786">
        <f>Pref_face*(1+Pref_rate)^C8786</f>
        <v/>
      </c>
      <c r="H8786">
        <f>MAX(E8786-F8786-G8786,0)</f>
        <v/>
      </c>
      <c r="I8786">
        <f>MIN(E8786,F8786+G8786)+(1-MgmtPct)*H8786</f>
        <v/>
      </c>
      <c r="J8786">
        <f>IF(I8786/SponsorCost&gt;=RatchetTrigger,1,0)</f>
        <v/>
      </c>
      <c r="K8786">
        <f>IF(J8786=1,MgmtPctRatchet,MgmtPct)</f>
        <v/>
      </c>
      <c r="L8786">
        <f>K8786*H8786</f>
        <v/>
      </c>
      <c r="M8786">
        <f>EXP(-rf*C8786)*L8786</f>
        <v/>
      </c>
      <c r="N8786">
        <f>EXP(-rf*C8786)*E8786</f>
        <v/>
      </c>
    </row>
    <row r="8787">
      <c r="A8787" t="n">
        <v>8779</v>
      </c>
      <c r="B8787">
        <f>RAND()</f>
        <v/>
      </c>
      <c r="C8787">
        <f>IF(B8787&lt;P_3,3,IF(B8787&lt;P_3+P_4,4,5))</f>
        <v/>
      </c>
      <c r="D8787">
        <f>NORM.S.INV(RAND())</f>
        <v/>
      </c>
      <c r="E8787">
        <f>V0*EXP((rf-q_leak-0.5*sigma^2)*C8787+sigma*SQRT(C8787)*D8787)</f>
        <v/>
      </c>
      <c r="F8787">
        <f>SHL_face*(1+SHL_rate)^C8787</f>
        <v/>
      </c>
      <c r="G8787">
        <f>Pref_face*(1+Pref_rate)^C8787</f>
        <v/>
      </c>
      <c r="H8787">
        <f>MAX(E8787-F8787-G8787,0)</f>
        <v/>
      </c>
      <c r="I8787">
        <f>MIN(E8787,F8787+G8787)+(1-MgmtPct)*H8787</f>
        <v/>
      </c>
      <c r="J8787">
        <f>IF(I8787/SponsorCost&gt;=RatchetTrigger,1,0)</f>
        <v/>
      </c>
      <c r="K8787">
        <f>IF(J8787=1,MgmtPctRatchet,MgmtPct)</f>
        <v/>
      </c>
      <c r="L8787">
        <f>K8787*H8787</f>
        <v/>
      </c>
      <c r="M8787">
        <f>EXP(-rf*C8787)*L8787</f>
        <v/>
      </c>
      <c r="N8787">
        <f>EXP(-rf*C8787)*E8787</f>
        <v/>
      </c>
    </row>
    <row r="8788">
      <c r="A8788" t="n">
        <v>8780</v>
      </c>
      <c r="B8788">
        <f>RAND()</f>
        <v/>
      </c>
      <c r="C8788">
        <f>IF(B8788&lt;P_3,3,IF(B8788&lt;P_3+P_4,4,5))</f>
        <v/>
      </c>
      <c r="D8788">
        <f>NORM.S.INV(RAND())</f>
        <v/>
      </c>
      <c r="E8788">
        <f>V0*EXP((rf-q_leak-0.5*sigma^2)*C8788+sigma*SQRT(C8788)*D8788)</f>
        <v/>
      </c>
      <c r="F8788">
        <f>SHL_face*(1+SHL_rate)^C8788</f>
        <v/>
      </c>
      <c r="G8788">
        <f>Pref_face*(1+Pref_rate)^C8788</f>
        <v/>
      </c>
      <c r="H8788">
        <f>MAX(E8788-F8788-G8788,0)</f>
        <v/>
      </c>
      <c r="I8788">
        <f>MIN(E8788,F8788+G8788)+(1-MgmtPct)*H8788</f>
        <v/>
      </c>
      <c r="J8788">
        <f>IF(I8788/SponsorCost&gt;=RatchetTrigger,1,0)</f>
        <v/>
      </c>
      <c r="K8788">
        <f>IF(J8788=1,MgmtPctRatchet,MgmtPct)</f>
        <v/>
      </c>
      <c r="L8788">
        <f>K8788*H8788</f>
        <v/>
      </c>
      <c r="M8788">
        <f>EXP(-rf*C8788)*L8788</f>
        <v/>
      </c>
      <c r="N8788">
        <f>EXP(-rf*C8788)*E8788</f>
        <v/>
      </c>
    </row>
    <row r="8789">
      <c r="A8789" t="n">
        <v>8781</v>
      </c>
      <c r="B8789">
        <f>RAND()</f>
        <v/>
      </c>
      <c r="C8789">
        <f>IF(B8789&lt;P_3,3,IF(B8789&lt;P_3+P_4,4,5))</f>
        <v/>
      </c>
      <c r="D8789">
        <f>NORM.S.INV(RAND())</f>
        <v/>
      </c>
      <c r="E8789">
        <f>V0*EXP((rf-q_leak-0.5*sigma^2)*C8789+sigma*SQRT(C8789)*D8789)</f>
        <v/>
      </c>
      <c r="F8789">
        <f>SHL_face*(1+SHL_rate)^C8789</f>
        <v/>
      </c>
      <c r="G8789">
        <f>Pref_face*(1+Pref_rate)^C8789</f>
        <v/>
      </c>
      <c r="H8789">
        <f>MAX(E8789-F8789-G8789,0)</f>
        <v/>
      </c>
      <c r="I8789">
        <f>MIN(E8789,F8789+G8789)+(1-MgmtPct)*H8789</f>
        <v/>
      </c>
      <c r="J8789">
        <f>IF(I8789/SponsorCost&gt;=RatchetTrigger,1,0)</f>
        <v/>
      </c>
      <c r="K8789">
        <f>IF(J8789=1,MgmtPctRatchet,MgmtPct)</f>
        <v/>
      </c>
      <c r="L8789">
        <f>K8789*H8789</f>
        <v/>
      </c>
      <c r="M8789">
        <f>EXP(-rf*C8789)*L8789</f>
        <v/>
      </c>
      <c r="N8789">
        <f>EXP(-rf*C8789)*E8789</f>
        <v/>
      </c>
    </row>
    <row r="8790">
      <c r="A8790" t="n">
        <v>8782</v>
      </c>
      <c r="B8790">
        <f>RAND()</f>
        <v/>
      </c>
      <c r="C8790">
        <f>IF(B8790&lt;P_3,3,IF(B8790&lt;P_3+P_4,4,5))</f>
        <v/>
      </c>
      <c r="D8790">
        <f>NORM.S.INV(RAND())</f>
        <v/>
      </c>
      <c r="E8790">
        <f>V0*EXP((rf-q_leak-0.5*sigma^2)*C8790+sigma*SQRT(C8790)*D8790)</f>
        <v/>
      </c>
      <c r="F8790">
        <f>SHL_face*(1+SHL_rate)^C8790</f>
        <v/>
      </c>
      <c r="G8790">
        <f>Pref_face*(1+Pref_rate)^C8790</f>
        <v/>
      </c>
      <c r="H8790">
        <f>MAX(E8790-F8790-G8790,0)</f>
        <v/>
      </c>
      <c r="I8790">
        <f>MIN(E8790,F8790+G8790)+(1-MgmtPct)*H8790</f>
        <v/>
      </c>
      <c r="J8790">
        <f>IF(I8790/SponsorCost&gt;=RatchetTrigger,1,0)</f>
        <v/>
      </c>
      <c r="K8790">
        <f>IF(J8790=1,MgmtPctRatchet,MgmtPct)</f>
        <v/>
      </c>
      <c r="L8790">
        <f>K8790*H8790</f>
        <v/>
      </c>
      <c r="M8790">
        <f>EXP(-rf*C8790)*L8790</f>
        <v/>
      </c>
      <c r="N8790">
        <f>EXP(-rf*C8790)*E8790</f>
        <v/>
      </c>
    </row>
    <row r="8791">
      <c r="A8791" t="n">
        <v>8783</v>
      </c>
      <c r="B8791">
        <f>RAND()</f>
        <v/>
      </c>
      <c r="C8791">
        <f>IF(B8791&lt;P_3,3,IF(B8791&lt;P_3+P_4,4,5))</f>
        <v/>
      </c>
      <c r="D8791">
        <f>NORM.S.INV(RAND())</f>
        <v/>
      </c>
      <c r="E8791">
        <f>V0*EXP((rf-q_leak-0.5*sigma^2)*C8791+sigma*SQRT(C8791)*D8791)</f>
        <v/>
      </c>
      <c r="F8791">
        <f>SHL_face*(1+SHL_rate)^C8791</f>
        <v/>
      </c>
      <c r="G8791">
        <f>Pref_face*(1+Pref_rate)^C8791</f>
        <v/>
      </c>
      <c r="H8791">
        <f>MAX(E8791-F8791-G8791,0)</f>
        <v/>
      </c>
      <c r="I8791">
        <f>MIN(E8791,F8791+G8791)+(1-MgmtPct)*H8791</f>
        <v/>
      </c>
      <c r="J8791">
        <f>IF(I8791/SponsorCost&gt;=RatchetTrigger,1,0)</f>
        <v/>
      </c>
      <c r="K8791">
        <f>IF(J8791=1,MgmtPctRatchet,MgmtPct)</f>
        <v/>
      </c>
      <c r="L8791">
        <f>K8791*H8791</f>
        <v/>
      </c>
      <c r="M8791">
        <f>EXP(-rf*C8791)*L8791</f>
        <v/>
      </c>
      <c r="N8791">
        <f>EXP(-rf*C8791)*E8791</f>
        <v/>
      </c>
    </row>
    <row r="8792">
      <c r="A8792" t="n">
        <v>8784</v>
      </c>
      <c r="B8792">
        <f>RAND()</f>
        <v/>
      </c>
      <c r="C8792">
        <f>IF(B8792&lt;P_3,3,IF(B8792&lt;P_3+P_4,4,5))</f>
        <v/>
      </c>
      <c r="D8792">
        <f>NORM.S.INV(RAND())</f>
        <v/>
      </c>
      <c r="E8792">
        <f>V0*EXP((rf-q_leak-0.5*sigma^2)*C8792+sigma*SQRT(C8792)*D8792)</f>
        <v/>
      </c>
      <c r="F8792">
        <f>SHL_face*(1+SHL_rate)^C8792</f>
        <v/>
      </c>
      <c r="G8792">
        <f>Pref_face*(1+Pref_rate)^C8792</f>
        <v/>
      </c>
      <c r="H8792">
        <f>MAX(E8792-F8792-G8792,0)</f>
        <v/>
      </c>
      <c r="I8792">
        <f>MIN(E8792,F8792+G8792)+(1-MgmtPct)*H8792</f>
        <v/>
      </c>
      <c r="J8792">
        <f>IF(I8792/SponsorCost&gt;=RatchetTrigger,1,0)</f>
        <v/>
      </c>
      <c r="K8792">
        <f>IF(J8792=1,MgmtPctRatchet,MgmtPct)</f>
        <v/>
      </c>
      <c r="L8792">
        <f>K8792*H8792</f>
        <v/>
      </c>
      <c r="M8792">
        <f>EXP(-rf*C8792)*L8792</f>
        <v/>
      </c>
      <c r="N8792">
        <f>EXP(-rf*C8792)*E8792</f>
        <v/>
      </c>
    </row>
    <row r="8793">
      <c r="A8793" t="n">
        <v>8785</v>
      </c>
      <c r="B8793">
        <f>RAND()</f>
        <v/>
      </c>
      <c r="C8793">
        <f>IF(B8793&lt;P_3,3,IF(B8793&lt;P_3+P_4,4,5))</f>
        <v/>
      </c>
      <c r="D8793">
        <f>NORM.S.INV(RAND())</f>
        <v/>
      </c>
      <c r="E8793">
        <f>V0*EXP((rf-q_leak-0.5*sigma^2)*C8793+sigma*SQRT(C8793)*D8793)</f>
        <v/>
      </c>
      <c r="F8793">
        <f>SHL_face*(1+SHL_rate)^C8793</f>
        <v/>
      </c>
      <c r="G8793">
        <f>Pref_face*(1+Pref_rate)^C8793</f>
        <v/>
      </c>
      <c r="H8793">
        <f>MAX(E8793-F8793-G8793,0)</f>
        <v/>
      </c>
      <c r="I8793">
        <f>MIN(E8793,F8793+G8793)+(1-MgmtPct)*H8793</f>
        <v/>
      </c>
      <c r="J8793">
        <f>IF(I8793/SponsorCost&gt;=RatchetTrigger,1,0)</f>
        <v/>
      </c>
      <c r="K8793">
        <f>IF(J8793=1,MgmtPctRatchet,MgmtPct)</f>
        <v/>
      </c>
      <c r="L8793">
        <f>K8793*H8793</f>
        <v/>
      </c>
      <c r="M8793">
        <f>EXP(-rf*C8793)*L8793</f>
        <v/>
      </c>
      <c r="N8793">
        <f>EXP(-rf*C8793)*E8793</f>
        <v/>
      </c>
    </row>
    <row r="8794">
      <c r="A8794" t="n">
        <v>8786</v>
      </c>
      <c r="B8794">
        <f>RAND()</f>
        <v/>
      </c>
      <c r="C8794">
        <f>IF(B8794&lt;P_3,3,IF(B8794&lt;P_3+P_4,4,5))</f>
        <v/>
      </c>
      <c r="D8794">
        <f>NORM.S.INV(RAND())</f>
        <v/>
      </c>
      <c r="E8794">
        <f>V0*EXP((rf-q_leak-0.5*sigma^2)*C8794+sigma*SQRT(C8794)*D8794)</f>
        <v/>
      </c>
      <c r="F8794">
        <f>SHL_face*(1+SHL_rate)^C8794</f>
        <v/>
      </c>
      <c r="G8794">
        <f>Pref_face*(1+Pref_rate)^C8794</f>
        <v/>
      </c>
      <c r="H8794">
        <f>MAX(E8794-F8794-G8794,0)</f>
        <v/>
      </c>
      <c r="I8794">
        <f>MIN(E8794,F8794+G8794)+(1-MgmtPct)*H8794</f>
        <v/>
      </c>
      <c r="J8794">
        <f>IF(I8794/SponsorCost&gt;=RatchetTrigger,1,0)</f>
        <v/>
      </c>
      <c r="K8794">
        <f>IF(J8794=1,MgmtPctRatchet,MgmtPct)</f>
        <v/>
      </c>
      <c r="L8794">
        <f>K8794*H8794</f>
        <v/>
      </c>
      <c r="M8794">
        <f>EXP(-rf*C8794)*L8794</f>
        <v/>
      </c>
      <c r="N8794">
        <f>EXP(-rf*C8794)*E8794</f>
        <v/>
      </c>
    </row>
    <row r="8795">
      <c r="A8795" t="n">
        <v>8787</v>
      </c>
      <c r="B8795">
        <f>RAND()</f>
        <v/>
      </c>
      <c r="C8795">
        <f>IF(B8795&lt;P_3,3,IF(B8795&lt;P_3+P_4,4,5))</f>
        <v/>
      </c>
      <c r="D8795">
        <f>NORM.S.INV(RAND())</f>
        <v/>
      </c>
      <c r="E8795">
        <f>V0*EXP((rf-q_leak-0.5*sigma^2)*C8795+sigma*SQRT(C8795)*D8795)</f>
        <v/>
      </c>
      <c r="F8795">
        <f>SHL_face*(1+SHL_rate)^C8795</f>
        <v/>
      </c>
      <c r="G8795">
        <f>Pref_face*(1+Pref_rate)^C8795</f>
        <v/>
      </c>
      <c r="H8795">
        <f>MAX(E8795-F8795-G8795,0)</f>
        <v/>
      </c>
      <c r="I8795">
        <f>MIN(E8795,F8795+G8795)+(1-MgmtPct)*H8795</f>
        <v/>
      </c>
      <c r="J8795">
        <f>IF(I8795/SponsorCost&gt;=RatchetTrigger,1,0)</f>
        <v/>
      </c>
      <c r="K8795">
        <f>IF(J8795=1,MgmtPctRatchet,MgmtPct)</f>
        <v/>
      </c>
      <c r="L8795">
        <f>K8795*H8795</f>
        <v/>
      </c>
      <c r="M8795">
        <f>EXP(-rf*C8795)*L8795</f>
        <v/>
      </c>
      <c r="N8795">
        <f>EXP(-rf*C8795)*E8795</f>
        <v/>
      </c>
    </row>
    <row r="8796">
      <c r="A8796" t="n">
        <v>8788</v>
      </c>
      <c r="B8796">
        <f>RAND()</f>
        <v/>
      </c>
      <c r="C8796">
        <f>IF(B8796&lt;P_3,3,IF(B8796&lt;P_3+P_4,4,5))</f>
        <v/>
      </c>
      <c r="D8796">
        <f>NORM.S.INV(RAND())</f>
        <v/>
      </c>
      <c r="E8796">
        <f>V0*EXP((rf-q_leak-0.5*sigma^2)*C8796+sigma*SQRT(C8796)*D8796)</f>
        <v/>
      </c>
      <c r="F8796">
        <f>SHL_face*(1+SHL_rate)^C8796</f>
        <v/>
      </c>
      <c r="G8796">
        <f>Pref_face*(1+Pref_rate)^C8796</f>
        <v/>
      </c>
      <c r="H8796">
        <f>MAX(E8796-F8796-G8796,0)</f>
        <v/>
      </c>
      <c r="I8796">
        <f>MIN(E8796,F8796+G8796)+(1-MgmtPct)*H8796</f>
        <v/>
      </c>
      <c r="J8796">
        <f>IF(I8796/SponsorCost&gt;=RatchetTrigger,1,0)</f>
        <v/>
      </c>
      <c r="K8796">
        <f>IF(J8796=1,MgmtPctRatchet,MgmtPct)</f>
        <v/>
      </c>
      <c r="L8796">
        <f>K8796*H8796</f>
        <v/>
      </c>
      <c r="M8796">
        <f>EXP(-rf*C8796)*L8796</f>
        <v/>
      </c>
      <c r="N8796">
        <f>EXP(-rf*C8796)*E8796</f>
        <v/>
      </c>
    </row>
    <row r="8797">
      <c r="A8797" t="n">
        <v>8789</v>
      </c>
      <c r="B8797">
        <f>RAND()</f>
        <v/>
      </c>
      <c r="C8797">
        <f>IF(B8797&lt;P_3,3,IF(B8797&lt;P_3+P_4,4,5))</f>
        <v/>
      </c>
      <c r="D8797">
        <f>NORM.S.INV(RAND())</f>
        <v/>
      </c>
      <c r="E8797">
        <f>V0*EXP((rf-q_leak-0.5*sigma^2)*C8797+sigma*SQRT(C8797)*D8797)</f>
        <v/>
      </c>
      <c r="F8797">
        <f>SHL_face*(1+SHL_rate)^C8797</f>
        <v/>
      </c>
      <c r="G8797">
        <f>Pref_face*(1+Pref_rate)^C8797</f>
        <v/>
      </c>
      <c r="H8797">
        <f>MAX(E8797-F8797-G8797,0)</f>
        <v/>
      </c>
      <c r="I8797">
        <f>MIN(E8797,F8797+G8797)+(1-MgmtPct)*H8797</f>
        <v/>
      </c>
      <c r="J8797">
        <f>IF(I8797/SponsorCost&gt;=RatchetTrigger,1,0)</f>
        <v/>
      </c>
      <c r="K8797">
        <f>IF(J8797=1,MgmtPctRatchet,MgmtPct)</f>
        <v/>
      </c>
      <c r="L8797">
        <f>K8797*H8797</f>
        <v/>
      </c>
      <c r="M8797">
        <f>EXP(-rf*C8797)*L8797</f>
        <v/>
      </c>
      <c r="N8797">
        <f>EXP(-rf*C8797)*E8797</f>
        <v/>
      </c>
    </row>
    <row r="8798">
      <c r="A8798" t="n">
        <v>8790</v>
      </c>
      <c r="B8798">
        <f>RAND()</f>
        <v/>
      </c>
      <c r="C8798">
        <f>IF(B8798&lt;P_3,3,IF(B8798&lt;P_3+P_4,4,5))</f>
        <v/>
      </c>
      <c r="D8798">
        <f>NORM.S.INV(RAND())</f>
        <v/>
      </c>
      <c r="E8798">
        <f>V0*EXP((rf-q_leak-0.5*sigma^2)*C8798+sigma*SQRT(C8798)*D8798)</f>
        <v/>
      </c>
      <c r="F8798">
        <f>SHL_face*(1+SHL_rate)^C8798</f>
        <v/>
      </c>
      <c r="G8798">
        <f>Pref_face*(1+Pref_rate)^C8798</f>
        <v/>
      </c>
      <c r="H8798">
        <f>MAX(E8798-F8798-G8798,0)</f>
        <v/>
      </c>
      <c r="I8798">
        <f>MIN(E8798,F8798+G8798)+(1-MgmtPct)*H8798</f>
        <v/>
      </c>
      <c r="J8798">
        <f>IF(I8798/SponsorCost&gt;=RatchetTrigger,1,0)</f>
        <v/>
      </c>
      <c r="K8798">
        <f>IF(J8798=1,MgmtPctRatchet,MgmtPct)</f>
        <v/>
      </c>
      <c r="L8798">
        <f>K8798*H8798</f>
        <v/>
      </c>
      <c r="M8798">
        <f>EXP(-rf*C8798)*L8798</f>
        <v/>
      </c>
      <c r="N8798">
        <f>EXP(-rf*C8798)*E8798</f>
        <v/>
      </c>
    </row>
    <row r="8799">
      <c r="A8799" t="n">
        <v>8791</v>
      </c>
      <c r="B8799">
        <f>RAND()</f>
        <v/>
      </c>
      <c r="C8799">
        <f>IF(B8799&lt;P_3,3,IF(B8799&lt;P_3+P_4,4,5))</f>
        <v/>
      </c>
      <c r="D8799">
        <f>NORM.S.INV(RAND())</f>
        <v/>
      </c>
      <c r="E8799">
        <f>V0*EXP((rf-q_leak-0.5*sigma^2)*C8799+sigma*SQRT(C8799)*D8799)</f>
        <v/>
      </c>
      <c r="F8799">
        <f>SHL_face*(1+SHL_rate)^C8799</f>
        <v/>
      </c>
      <c r="G8799">
        <f>Pref_face*(1+Pref_rate)^C8799</f>
        <v/>
      </c>
      <c r="H8799">
        <f>MAX(E8799-F8799-G8799,0)</f>
        <v/>
      </c>
      <c r="I8799">
        <f>MIN(E8799,F8799+G8799)+(1-MgmtPct)*H8799</f>
        <v/>
      </c>
      <c r="J8799">
        <f>IF(I8799/SponsorCost&gt;=RatchetTrigger,1,0)</f>
        <v/>
      </c>
      <c r="K8799">
        <f>IF(J8799=1,MgmtPctRatchet,MgmtPct)</f>
        <v/>
      </c>
      <c r="L8799">
        <f>K8799*H8799</f>
        <v/>
      </c>
      <c r="M8799">
        <f>EXP(-rf*C8799)*L8799</f>
        <v/>
      </c>
      <c r="N8799">
        <f>EXP(-rf*C8799)*E8799</f>
        <v/>
      </c>
    </row>
    <row r="8800">
      <c r="A8800" t="n">
        <v>8792</v>
      </c>
      <c r="B8800">
        <f>RAND()</f>
        <v/>
      </c>
      <c r="C8800">
        <f>IF(B8800&lt;P_3,3,IF(B8800&lt;P_3+P_4,4,5))</f>
        <v/>
      </c>
      <c r="D8800">
        <f>NORM.S.INV(RAND())</f>
        <v/>
      </c>
      <c r="E8800">
        <f>V0*EXP((rf-q_leak-0.5*sigma^2)*C8800+sigma*SQRT(C8800)*D8800)</f>
        <v/>
      </c>
      <c r="F8800">
        <f>SHL_face*(1+SHL_rate)^C8800</f>
        <v/>
      </c>
      <c r="G8800">
        <f>Pref_face*(1+Pref_rate)^C8800</f>
        <v/>
      </c>
      <c r="H8800">
        <f>MAX(E8800-F8800-G8800,0)</f>
        <v/>
      </c>
      <c r="I8800">
        <f>MIN(E8800,F8800+G8800)+(1-MgmtPct)*H8800</f>
        <v/>
      </c>
      <c r="J8800">
        <f>IF(I8800/SponsorCost&gt;=RatchetTrigger,1,0)</f>
        <v/>
      </c>
      <c r="K8800">
        <f>IF(J8800=1,MgmtPctRatchet,MgmtPct)</f>
        <v/>
      </c>
      <c r="L8800">
        <f>K8800*H8800</f>
        <v/>
      </c>
      <c r="M8800">
        <f>EXP(-rf*C8800)*L8800</f>
        <v/>
      </c>
      <c r="N8800">
        <f>EXP(-rf*C8800)*E8800</f>
        <v/>
      </c>
    </row>
    <row r="8801">
      <c r="A8801" t="n">
        <v>8793</v>
      </c>
      <c r="B8801">
        <f>RAND()</f>
        <v/>
      </c>
      <c r="C8801">
        <f>IF(B8801&lt;P_3,3,IF(B8801&lt;P_3+P_4,4,5))</f>
        <v/>
      </c>
      <c r="D8801">
        <f>NORM.S.INV(RAND())</f>
        <v/>
      </c>
      <c r="E8801">
        <f>V0*EXP((rf-q_leak-0.5*sigma^2)*C8801+sigma*SQRT(C8801)*D8801)</f>
        <v/>
      </c>
      <c r="F8801">
        <f>SHL_face*(1+SHL_rate)^C8801</f>
        <v/>
      </c>
      <c r="G8801">
        <f>Pref_face*(1+Pref_rate)^C8801</f>
        <v/>
      </c>
      <c r="H8801">
        <f>MAX(E8801-F8801-G8801,0)</f>
        <v/>
      </c>
      <c r="I8801">
        <f>MIN(E8801,F8801+G8801)+(1-MgmtPct)*H8801</f>
        <v/>
      </c>
      <c r="J8801">
        <f>IF(I8801/SponsorCost&gt;=RatchetTrigger,1,0)</f>
        <v/>
      </c>
      <c r="K8801">
        <f>IF(J8801=1,MgmtPctRatchet,MgmtPct)</f>
        <v/>
      </c>
      <c r="L8801">
        <f>K8801*H8801</f>
        <v/>
      </c>
      <c r="M8801">
        <f>EXP(-rf*C8801)*L8801</f>
        <v/>
      </c>
      <c r="N8801">
        <f>EXP(-rf*C8801)*E8801</f>
        <v/>
      </c>
    </row>
    <row r="8802">
      <c r="A8802" t="n">
        <v>8794</v>
      </c>
      <c r="B8802">
        <f>RAND()</f>
        <v/>
      </c>
      <c r="C8802">
        <f>IF(B8802&lt;P_3,3,IF(B8802&lt;P_3+P_4,4,5))</f>
        <v/>
      </c>
      <c r="D8802">
        <f>NORM.S.INV(RAND())</f>
        <v/>
      </c>
      <c r="E8802">
        <f>V0*EXP((rf-q_leak-0.5*sigma^2)*C8802+sigma*SQRT(C8802)*D8802)</f>
        <v/>
      </c>
      <c r="F8802">
        <f>SHL_face*(1+SHL_rate)^C8802</f>
        <v/>
      </c>
      <c r="G8802">
        <f>Pref_face*(1+Pref_rate)^C8802</f>
        <v/>
      </c>
      <c r="H8802">
        <f>MAX(E8802-F8802-G8802,0)</f>
        <v/>
      </c>
      <c r="I8802">
        <f>MIN(E8802,F8802+G8802)+(1-MgmtPct)*H8802</f>
        <v/>
      </c>
      <c r="J8802">
        <f>IF(I8802/SponsorCost&gt;=RatchetTrigger,1,0)</f>
        <v/>
      </c>
      <c r="K8802">
        <f>IF(J8802=1,MgmtPctRatchet,MgmtPct)</f>
        <v/>
      </c>
      <c r="L8802">
        <f>K8802*H8802</f>
        <v/>
      </c>
      <c r="M8802">
        <f>EXP(-rf*C8802)*L8802</f>
        <v/>
      </c>
      <c r="N8802">
        <f>EXP(-rf*C8802)*E8802</f>
        <v/>
      </c>
    </row>
    <row r="8803">
      <c r="A8803" t="n">
        <v>8795</v>
      </c>
      <c r="B8803">
        <f>RAND()</f>
        <v/>
      </c>
      <c r="C8803">
        <f>IF(B8803&lt;P_3,3,IF(B8803&lt;P_3+P_4,4,5))</f>
        <v/>
      </c>
      <c r="D8803">
        <f>NORM.S.INV(RAND())</f>
        <v/>
      </c>
      <c r="E8803">
        <f>V0*EXP((rf-q_leak-0.5*sigma^2)*C8803+sigma*SQRT(C8803)*D8803)</f>
        <v/>
      </c>
      <c r="F8803">
        <f>SHL_face*(1+SHL_rate)^C8803</f>
        <v/>
      </c>
      <c r="G8803">
        <f>Pref_face*(1+Pref_rate)^C8803</f>
        <v/>
      </c>
      <c r="H8803">
        <f>MAX(E8803-F8803-G8803,0)</f>
        <v/>
      </c>
      <c r="I8803">
        <f>MIN(E8803,F8803+G8803)+(1-MgmtPct)*H8803</f>
        <v/>
      </c>
      <c r="J8803">
        <f>IF(I8803/SponsorCost&gt;=RatchetTrigger,1,0)</f>
        <v/>
      </c>
      <c r="K8803">
        <f>IF(J8803=1,MgmtPctRatchet,MgmtPct)</f>
        <v/>
      </c>
      <c r="L8803">
        <f>K8803*H8803</f>
        <v/>
      </c>
      <c r="M8803">
        <f>EXP(-rf*C8803)*L8803</f>
        <v/>
      </c>
      <c r="N8803">
        <f>EXP(-rf*C8803)*E8803</f>
        <v/>
      </c>
    </row>
    <row r="8804">
      <c r="A8804" t="n">
        <v>8796</v>
      </c>
      <c r="B8804">
        <f>RAND()</f>
        <v/>
      </c>
      <c r="C8804">
        <f>IF(B8804&lt;P_3,3,IF(B8804&lt;P_3+P_4,4,5))</f>
        <v/>
      </c>
      <c r="D8804">
        <f>NORM.S.INV(RAND())</f>
        <v/>
      </c>
      <c r="E8804">
        <f>V0*EXP((rf-q_leak-0.5*sigma^2)*C8804+sigma*SQRT(C8804)*D8804)</f>
        <v/>
      </c>
      <c r="F8804">
        <f>SHL_face*(1+SHL_rate)^C8804</f>
        <v/>
      </c>
      <c r="G8804">
        <f>Pref_face*(1+Pref_rate)^C8804</f>
        <v/>
      </c>
      <c r="H8804">
        <f>MAX(E8804-F8804-G8804,0)</f>
        <v/>
      </c>
      <c r="I8804">
        <f>MIN(E8804,F8804+G8804)+(1-MgmtPct)*H8804</f>
        <v/>
      </c>
      <c r="J8804">
        <f>IF(I8804/SponsorCost&gt;=RatchetTrigger,1,0)</f>
        <v/>
      </c>
      <c r="K8804">
        <f>IF(J8804=1,MgmtPctRatchet,MgmtPct)</f>
        <v/>
      </c>
      <c r="L8804">
        <f>K8804*H8804</f>
        <v/>
      </c>
      <c r="M8804">
        <f>EXP(-rf*C8804)*L8804</f>
        <v/>
      </c>
      <c r="N8804">
        <f>EXP(-rf*C8804)*E8804</f>
        <v/>
      </c>
    </row>
    <row r="8805">
      <c r="A8805" t="n">
        <v>8797</v>
      </c>
      <c r="B8805">
        <f>RAND()</f>
        <v/>
      </c>
      <c r="C8805">
        <f>IF(B8805&lt;P_3,3,IF(B8805&lt;P_3+P_4,4,5))</f>
        <v/>
      </c>
      <c r="D8805">
        <f>NORM.S.INV(RAND())</f>
        <v/>
      </c>
      <c r="E8805">
        <f>V0*EXP((rf-q_leak-0.5*sigma^2)*C8805+sigma*SQRT(C8805)*D8805)</f>
        <v/>
      </c>
      <c r="F8805">
        <f>SHL_face*(1+SHL_rate)^C8805</f>
        <v/>
      </c>
      <c r="G8805">
        <f>Pref_face*(1+Pref_rate)^C8805</f>
        <v/>
      </c>
      <c r="H8805">
        <f>MAX(E8805-F8805-G8805,0)</f>
        <v/>
      </c>
      <c r="I8805">
        <f>MIN(E8805,F8805+G8805)+(1-MgmtPct)*H8805</f>
        <v/>
      </c>
      <c r="J8805">
        <f>IF(I8805/SponsorCost&gt;=RatchetTrigger,1,0)</f>
        <v/>
      </c>
      <c r="K8805">
        <f>IF(J8805=1,MgmtPctRatchet,MgmtPct)</f>
        <v/>
      </c>
      <c r="L8805">
        <f>K8805*H8805</f>
        <v/>
      </c>
      <c r="M8805">
        <f>EXP(-rf*C8805)*L8805</f>
        <v/>
      </c>
      <c r="N8805">
        <f>EXP(-rf*C8805)*E8805</f>
        <v/>
      </c>
    </row>
    <row r="8806">
      <c r="A8806" t="n">
        <v>8798</v>
      </c>
      <c r="B8806">
        <f>RAND()</f>
        <v/>
      </c>
      <c r="C8806">
        <f>IF(B8806&lt;P_3,3,IF(B8806&lt;P_3+P_4,4,5))</f>
        <v/>
      </c>
      <c r="D8806">
        <f>NORM.S.INV(RAND())</f>
        <v/>
      </c>
      <c r="E8806">
        <f>V0*EXP((rf-q_leak-0.5*sigma^2)*C8806+sigma*SQRT(C8806)*D8806)</f>
        <v/>
      </c>
      <c r="F8806">
        <f>SHL_face*(1+SHL_rate)^C8806</f>
        <v/>
      </c>
      <c r="G8806">
        <f>Pref_face*(1+Pref_rate)^C8806</f>
        <v/>
      </c>
      <c r="H8806">
        <f>MAX(E8806-F8806-G8806,0)</f>
        <v/>
      </c>
      <c r="I8806">
        <f>MIN(E8806,F8806+G8806)+(1-MgmtPct)*H8806</f>
        <v/>
      </c>
      <c r="J8806">
        <f>IF(I8806/SponsorCost&gt;=RatchetTrigger,1,0)</f>
        <v/>
      </c>
      <c r="K8806">
        <f>IF(J8806=1,MgmtPctRatchet,MgmtPct)</f>
        <v/>
      </c>
      <c r="L8806">
        <f>K8806*H8806</f>
        <v/>
      </c>
      <c r="M8806">
        <f>EXP(-rf*C8806)*L8806</f>
        <v/>
      </c>
      <c r="N8806">
        <f>EXP(-rf*C8806)*E8806</f>
        <v/>
      </c>
    </row>
    <row r="8807">
      <c r="A8807" t="n">
        <v>8799</v>
      </c>
      <c r="B8807">
        <f>RAND()</f>
        <v/>
      </c>
      <c r="C8807">
        <f>IF(B8807&lt;P_3,3,IF(B8807&lt;P_3+P_4,4,5))</f>
        <v/>
      </c>
      <c r="D8807">
        <f>NORM.S.INV(RAND())</f>
        <v/>
      </c>
      <c r="E8807">
        <f>V0*EXP((rf-q_leak-0.5*sigma^2)*C8807+sigma*SQRT(C8807)*D8807)</f>
        <v/>
      </c>
      <c r="F8807">
        <f>SHL_face*(1+SHL_rate)^C8807</f>
        <v/>
      </c>
      <c r="G8807">
        <f>Pref_face*(1+Pref_rate)^C8807</f>
        <v/>
      </c>
      <c r="H8807">
        <f>MAX(E8807-F8807-G8807,0)</f>
        <v/>
      </c>
      <c r="I8807">
        <f>MIN(E8807,F8807+G8807)+(1-MgmtPct)*H8807</f>
        <v/>
      </c>
      <c r="J8807">
        <f>IF(I8807/SponsorCost&gt;=RatchetTrigger,1,0)</f>
        <v/>
      </c>
      <c r="K8807">
        <f>IF(J8807=1,MgmtPctRatchet,MgmtPct)</f>
        <v/>
      </c>
      <c r="L8807">
        <f>K8807*H8807</f>
        <v/>
      </c>
      <c r="M8807">
        <f>EXP(-rf*C8807)*L8807</f>
        <v/>
      </c>
      <c r="N8807">
        <f>EXP(-rf*C8807)*E8807</f>
        <v/>
      </c>
    </row>
    <row r="8808">
      <c r="A8808" t="n">
        <v>8800</v>
      </c>
      <c r="B8808">
        <f>RAND()</f>
        <v/>
      </c>
      <c r="C8808">
        <f>IF(B8808&lt;P_3,3,IF(B8808&lt;P_3+P_4,4,5))</f>
        <v/>
      </c>
      <c r="D8808">
        <f>NORM.S.INV(RAND())</f>
        <v/>
      </c>
      <c r="E8808">
        <f>V0*EXP((rf-q_leak-0.5*sigma^2)*C8808+sigma*SQRT(C8808)*D8808)</f>
        <v/>
      </c>
      <c r="F8808">
        <f>SHL_face*(1+SHL_rate)^C8808</f>
        <v/>
      </c>
      <c r="G8808">
        <f>Pref_face*(1+Pref_rate)^C8808</f>
        <v/>
      </c>
      <c r="H8808">
        <f>MAX(E8808-F8808-G8808,0)</f>
        <v/>
      </c>
      <c r="I8808">
        <f>MIN(E8808,F8808+G8808)+(1-MgmtPct)*H8808</f>
        <v/>
      </c>
      <c r="J8808">
        <f>IF(I8808/SponsorCost&gt;=RatchetTrigger,1,0)</f>
        <v/>
      </c>
      <c r="K8808">
        <f>IF(J8808=1,MgmtPctRatchet,MgmtPct)</f>
        <v/>
      </c>
      <c r="L8808">
        <f>K8808*H8808</f>
        <v/>
      </c>
      <c r="M8808">
        <f>EXP(-rf*C8808)*L8808</f>
        <v/>
      </c>
      <c r="N8808">
        <f>EXP(-rf*C8808)*E8808</f>
        <v/>
      </c>
    </row>
    <row r="8809">
      <c r="A8809" t="n">
        <v>8801</v>
      </c>
      <c r="B8809">
        <f>RAND()</f>
        <v/>
      </c>
      <c r="C8809">
        <f>IF(B8809&lt;P_3,3,IF(B8809&lt;P_3+P_4,4,5))</f>
        <v/>
      </c>
      <c r="D8809">
        <f>NORM.S.INV(RAND())</f>
        <v/>
      </c>
      <c r="E8809">
        <f>V0*EXP((rf-q_leak-0.5*sigma^2)*C8809+sigma*SQRT(C8809)*D8809)</f>
        <v/>
      </c>
      <c r="F8809">
        <f>SHL_face*(1+SHL_rate)^C8809</f>
        <v/>
      </c>
      <c r="G8809">
        <f>Pref_face*(1+Pref_rate)^C8809</f>
        <v/>
      </c>
      <c r="H8809">
        <f>MAX(E8809-F8809-G8809,0)</f>
        <v/>
      </c>
      <c r="I8809">
        <f>MIN(E8809,F8809+G8809)+(1-MgmtPct)*H8809</f>
        <v/>
      </c>
      <c r="J8809">
        <f>IF(I8809/SponsorCost&gt;=RatchetTrigger,1,0)</f>
        <v/>
      </c>
      <c r="K8809">
        <f>IF(J8809=1,MgmtPctRatchet,MgmtPct)</f>
        <v/>
      </c>
      <c r="L8809">
        <f>K8809*H8809</f>
        <v/>
      </c>
      <c r="M8809">
        <f>EXP(-rf*C8809)*L8809</f>
        <v/>
      </c>
      <c r="N8809">
        <f>EXP(-rf*C8809)*E8809</f>
        <v/>
      </c>
    </row>
    <row r="8810">
      <c r="A8810" t="n">
        <v>8802</v>
      </c>
      <c r="B8810">
        <f>RAND()</f>
        <v/>
      </c>
      <c r="C8810">
        <f>IF(B8810&lt;P_3,3,IF(B8810&lt;P_3+P_4,4,5))</f>
        <v/>
      </c>
      <c r="D8810">
        <f>NORM.S.INV(RAND())</f>
        <v/>
      </c>
      <c r="E8810">
        <f>V0*EXP((rf-q_leak-0.5*sigma^2)*C8810+sigma*SQRT(C8810)*D8810)</f>
        <v/>
      </c>
      <c r="F8810">
        <f>SHL_face*(1+SHL_rate)^C8810</f>
        <v/>
      </c>
      <c r="G8810">
        <f>Pref_face*(1+Pref_rate)^C8810</f>
        <v/>
      </c>
      <c r="H8810">
        <f>MAX(E8810-F8810-G8810,0)</f>
        <v/>
      </c>
      <c r="I8810">
        <f>MIN(E8810,F8810+G8810)+(1-MgmtPct)*H8810</f>
        <v/>
      </c>
      <c r="J8810">
        <f>IF(I8810/SponsorCost&gt;=RatchetTrigger,1,0)</f>
        <v/>
      </c>
      <c r="K8810">
        <f>IF(J8810=1,MgmtPctRatchet,MgmtPct)</f>
        <v/>
      </c>
      <c r="L8810">
        <f>K8810*H8810</f>
        <v/>
      </c>
      <c r="M8810">
        <f>EXP(-rf*C8810)*L8810</f>
        <v/>
      </c>
      <c r="N8810">
        <f>EXP(-rf*C8810)*E8810</f>
        <v/>
      </c>
    </row>
    <row r="8811">
      <c r="A8811" t="n">
        <v>8803</v>
      </c>
      <c r="B8811">
        <f>RAND()</f>
        <v/>
      </c>
      <c r="C8811">
        <f>IF(B8811&lt;P_3,3,IF(B8811&lt;P_3+P_4,4,5))</f>
        <v/>
      </c>
      <c r="D8811">
        <f>NORM.S.INV(RAND())</f>
        <v/>
      </c>
      <c r="E8811">
        <f>V0*EXP((rf-q_leak-0.5*sigma^2)*C8811+sigma*SQRT(C8811)*D8811)</f>
        <v/>
      </c>
      <c r="F8811">
        <f>SHL_face*(1+SHL_rate)^C8811</f>
        <v/>
      </c>
      <c r="G8811">
        <f>Pref_face*(1+Pref_rate)^C8811</f>
        <v/>
      </c>
      <c r="H8811">
        <f>MAX(E8811-F8811-G8811,0)</f>
        <v/>
      </c>
      <c r="I8811">
        <f>MIN(E8811,F8811+G8811)+(1-MgmtPct)*H8811</f>
        <v/>
      </c>
      <c r="J8811">
        <f>IF(I8811/SponsorCost&gt;=RatchetTrigger,1,0)</f>
        <v/>
      </c>
      <c r="K8811">
        <f>IF(J8811=1,MgmtPctRatchet,MgmtPct)</f>
        <v/>
      </c>
      <c r="L8811">
        <f>K8811*H8811</f>
        <v/>
      </c>
      <c r="M8811">
        <f>EXP(-rf*C8811)*L8811</f>
        <v/>
      </c>
      <c r="N8811">
        <f>EXP(-rf*C8811)*E8811</f>
        <v/>
      </c>
    </row>
    <row r="8812">
      <c r="A8812" t="n">
        <v>8804</v>
      </c>
      <c r="B8812">
        <f>RAND()</f>
        <v/>
      </c>
      <c r="C8812">
        <f>IF(B8812&lt;P_3,3,IF(B8812&lt;P_3+P_4,4,5))</f>
        <v/>
      </c>
      <c r="D8812">
        <f>NORM.S.INV(RAND())</f>
        <v/>
      </c>
      <c r="E8812">
        <f>V0*EXP((rf-q_leak-0.5*sigma^2)*C8812+sigma*SQRT(C8812)*D8812)</f>
        <v/>
      </c>
      <c r="F8812">
        <f>SHL_face*(1+SHL_rate)^C8812</f>
        <v/>
      </c>
      <c r="G8812">
        <f>Pref_face*(1+Pref_rate)^C8812</f>
        <v/>
      </c>
      <c r="H8812">
        <f>MAX(E8812-F8812-G8812,0)</f>
        <v/>
      </c>
      <c r="I8812">
        <f>MIN(E8812,F8812+G8812)+(1-MgmtPct)*H8812</f>
        <v/>
      </c>
      <c r="J8812">
        <f>IF(I8812/SponsorCost&gt;=RatchetTrigger,1,0)</f>
        <v/>
      </c>
      <c r="K8812">
        <f>IF(J8812=1,MgmtPctRatchet,MgmtPct)</f>
        <v/>
      </c>
      <c r="L8812">
        <f>K8812*H8812</f>
        <v/>
      </c>
      <c r="M8812">
        <f>EXP(-rf*C8812)*L8812</f>
        <v/>
      </c>
      <c r="N8812">
        <f>EXP(-rf*C8812)*E8812</f>
        <v/>
      </c>
    </row>
    <row r="8813">
      <c r="A8813" t="n">
        <v>8805</v>
      </c>
      <c r="B8813">
        <f>RAND()</f>
        <v/>
      </c>
      <c r="C8813">
        <f>IF(B8813&lt;P_3,3,IF(B8813&lt;P_3+P_4,4,5))</f>
        <v/>
      </c>
      <c r="D8813">
        <f>NORM.S.INV(RAND())</f>
        <v/>
      </c>
      <c r="E8813">
        <f>V0*EXP((rf-q_leak-0.5*sigma^2)*C8813+sigma*SQRT(C8813)*D8813)</f>
        <v/>
      </c>
      <c r="F8813">
        <f>SHL_face*(1+SHL_rate)^C8813</f>
        <v/>
      </c>
      <c r="G8813">
        <f>Pref_face*(1+Pref_rate)^C8813</f>
        <v/>
      </c>
      <c r="H8813">
        <f>MAX(E8813-F8813-G8813,0)</f>
        <v/>
      </c>
      <c r="I8813">
        <f>MIN(E8813,F8813+G8813)+(1-MgmtPct)*H8813</f>
        <v/>
      </c>
      <c r="J8813">
        <f>IF(I8813/SponsorCost&gt;=RatchetTrigger,1,0)</f>
        <v/>
      </c>
      <c r="K8813">
        <f>IF(J8813=1,MgmtPctRatchet,MgmtPct)</f>
        <v/>
      </c>
      <c r="L8813">
        <f>K8813*H8813</f>
        <v/>
      </c>
      <c r="M8813">
        <f>EXP(-rf*C8813)*L8813</f>
        <v/>
      </c>
      <c r="N8813">
        <f>EXP(-rf*C8813)*E8813</f>
        <v/>
      </c>
    </row>
    <row r="8814">
      <c r="A8814" t="n">
        <v>8806</v>
      </c>
      <c r="B8814">
        <f>RAND()</f>
        <v/>
      </c>
      <c r="C8814">
        <f>IF(B8814&lt;P_3,3,IF(B8814&lt;P_3+P_4,4,5))</f>
        <v/>
      </c>
      <c r="D8814">
        <f>NORM.S.INV(RAND())</f>
        <v/>
      </c>
      <c r="E8814">
        <f>V0*EXP((rf-q_leak-0.5*sigma^2)*C8814+sigma*SQRT(C8814)*D8814)</f>
        <v/>
      </c>
      <c r="F8814">
        <f>SHL_face*(1+SHL_rate)^C8814</f>
        <v/>
      </c>
      <c r="G8814">
        <f>Pref_face*(1+Pref_rate)^C8814</f>
        <v/>
      </c>
      <c r="H8814">
        <f>MAX(E8814-F8814-G8814,0)</f>
        <v/>
      </c>
      <c r="I8814">
        <f>MIN(E8814,F8814+G8814)+(1-MgmtPct)*H8814</f>
        <v/>
      </c>
      <c r="J8814">
        <f>IF(I8814/SponsorCost&gt;=RatchetTrigger,1,0)</f>
        <v/>
      </c>
      <c r="K8814">
        <f>IF(J8814=1,MgmtPctRatchet,MgmtPct)</f>
        <v/>
      </c>
      <c r="L8814">
        <f>K8814*H8814</f>
        <v/>
      </c>
      <c r="M8814">
        <f>EXP(-rf*C8814)*L8814</f>
        <v/>
      </c>
      <c r="N8814">
        <f>EXP(-rf*C8814)*E8814</f>
        <v/>
      </c>
    </row>
    <row r="8815">
      <c r="A8815" t="n">
        <v>8807</v>
      </c>
      <c r="B8815">
        <f>RAND()</f>
        <v/>
      </c>
      <c r="C8815">
        <f>IF(B8815&lt;P_3,3,IF(B8815&lt;P_3+P_4,4,5))</f>
        <v/>
      </c>
      <c r="D8815">
        <f>NORM.S.INV(RAND())</f>
        <v/>
      </c>
      <c r="E8815">
        <f>V0*EXP((rf-q_leak-0.5*sigma^2)*C8815+sigma*SQRT(C8815)*D8815)</f>
        <v/>
      </c>
      <c r="F8815">
        <f>SHL_face*(1+SHL_rate)^C8815</f>
        <v/>
      </c>
      <c r="G8815">
        <f>Pref_face*(1+Pref_rate)^C8815</f>
        <v/>
      </c>
      <c r="H8815">
        <f>MAX(E8815-F8815-G8815,0)</f>
        <v/>
      </c>
      <c r="I8815">
        <f>MIN(E8815,F8815+G8815)+(1-MgmtPct)*H8815</f>
        <v/>
      </c>
      <c r="J8815">
        <f>IF(I8815/SponsorCost&gt;=RatchetTrigger,1,0)</f>
        <v/>
      </c>
      <c r="K8815">
        <f>IF(J8815=1,MgmtPctRatchet,MgmtPct)</f>
        <v/>
      </c>
      <c r="L8815">
        <f>K8815*H8815</f>
        <v/>
      </c>
      <c r="M8815">
        <f>EXP(-rf*C8815)*L8815</f>
        <v/>
      </c>
      <c r="N8815">
        <f>EXP(-rf*C8815)*E8815</f>
        <v/>
      </c>
    </row>
    <row r="8816">
      <c r="A8816" t="n">
        <v>8808</v>
      </c>
      <c r="B8816">
        <f>RAND()</f>
        <v/>
      </c>
      <c r="C8816">
        <f>IF(B8816&lt;P_3,3,IF(B8816&lt;P_3+P_4,4,5))</f>
        <v/>
      </c>
      <c r="D8816">
        <f>NORM.S.INV(RAND())</f>
        <v/>
      </c>
      <c r="E8816">
        <f>V0*EXP((rf-q_leak-0.5*sigma^2)*C8816+sigma*SQRT(C8816)*D8816)</f>
        <v/>
      </c>
      <c r="F8816">
        <f>SHL_face*(1+SHL_rate)^C8816</f>
        <v/>
      </c>
      <c r="G8816">
        <f>Pref_face*(1+Pref_rate)^C8816</f>
        <v/>
      </c>
      <c r="H8816">
        <f>MAX(E8816-F8816-G8816,0)</f>
        <v/>
      </c>
      <c r="I8816">
        <f>MIN(E8816,F8816+G8816)+(1-MgmtPct)*H8816</f>
        <v/>
      </c>
      <c r="J8816">
        <f>IF(I8816/SponsorCost&gt;=RatchetTrigger,1,0)</f>
        <v/>
      </c>
      <c r="K8816">
        <f>IF(J8816=1,MgmtPctRatchet,MgmtPct)</f>
        <v/>
      </c>
      <c r="L8816">
        <f>K8816*H8816</f>
        <v/>
      </c>
      <c r="M8816">
        <f>EXP(-rf*C8816)*L8816</f>
        <v/>
      </c>
      <c r="N8816">
        <f>EXP(-rf*C8816)*E8816</f>
        <v/>
      </c>
    </row>
    <row r="8817">
      <c r="A8817" t="n">
        <v>8809</v>
      </c>
      <c r="B8817">
        <f>RAND()</f>
        <v/>
      </c>
      <c r="C8817">
        <f>IF(B8817&lt;P_3,3,IF(B8817&lt;P_3+P_4,4,5))</f>
        <v/>
      </c>
      <c r="D8817">
        <f>NORM.S.INV(RAND())</f>
        <v/>
      </c>
      <c r="E8817">
        <f>V0*EXP((rf-q_leak-0.5*sigma^2)*C8817+sigma*SQRT(C8817)*D8817)</f>
        <v/>
      </c>
      <c r="F8817">
        <f>SHL_face*(1+SHL_rate)^C8817</f>
        <v/>
      </c>
      <c r="G8817">
        <f>Pref_face*(1+Pref_rate)^C8817</f>
        <v/>
      </c>
      <c r="H8817">
        <f>MAX(E8817-F8817-G8817,0)</f>
        <v/>
      </c>
      <c r="I8817">
        <f>MIN(E8817,F8817+G8817)+(1-MgmtPct)*H8817</f>
        <v/>
      </c>
      <c r="J8817">
        <f>IF(I8817/SponsorCost&gt;=RatchetTrigger,1,0)</f>
        <v/>
      </c>
      <c r="K8817">
        <f>IF(J8817=1,MgmtPctRatchet,MgmtPct)</f>
        <v/>
      </c>
      <c r="L8817">
        <f>K8817*H8817</f>
        <v/>
      </c>
      <c r="M8817">
        <f>EXP(-rf*C8817)*L8817</f>
        <v/>
      </c>
      <c r="N8817">
        <f>EXP(-rf*C8817)*E8817</f>
        <v/>
      </c>
    </row>
    <row r="8818">
      <c r="A8818" t="n">
        <v>8810</v>
      </c>
      <c r="B8818">
        <f>RAND()</f>
        <v/>
      </c>
      <c r="C8818">
        <f>IF(B8818&lt;P_3,3,IF(B8818&lt;P_3+P_4,4,5))</f>
        <v/>
      </c>
      <c r="D8818">
        <f>NORM.S.INV(RAND())</f>
        <v/>
      </c>
      <c r="E8818">
        <f>V0*EXP((rf-q_leak-0.5*sigma^2)*C8818+sigma*SQRT(C8818)*D8818)</f>
        <v/>
      </c>
      <c r="F8818">
        <f>SHL_face*(1+SHL_rate)^C8818</f>
        <v/>
      </c>
      <c r="G8818">
        <f>Pref_face*(1+Pref_rate)^C8818</f>
        <v/>
      </c>
      <c r="H8818">
        <f>MAX(E8818-F8818-G8818,0)</f>
        <v/>
      </c>
      <c r="I8818">
        <f>MIN(E8818,F8818+G8818)+(1-MgmtPct)*H8818</f>
        <v/>
      </c>
      <c r="J8818">
        <f>IF(I8818/SponsorCost&gt;=RatchetTrigger,1,0)</f>
        <v/>
      </c>
      <c r="K8818">
        <f>IF(J8818=1,MgmtPctRatchet,MgmtPct)</f>
        <v/>
      </c>
      <c r="L8818">
        <f>K8818*H8818</f>
        <v/>
      </c>
      <c r="M8818">
        <f>EXP(-rf*C8818)*L8818</f>
        <v/>
      </c>
      <c r="N8818">
        <f>EXP(-rf*C8818)*E8818</f>
        <v/>
      </c>
    </row>
    <row r="8819">
      <c r="A8819" t="n">
        <v>8811</v>
      </c>
      <c r="B8819">
        <f>RAND()</f>
        <v/>
      </c>
      <c r="C8819">
        <f>IF(B8819&lt;P_3,3,IF(B8819&lt;P_3+P_4,4,5))</f>
        <v/>
      </c>
      <c r="D8819">
        <f>NORM.S.INV(RAND())</f>
        <v/>
      </c>
      <c r="E8819">
        <f>V0*EXP((rf-q_leak-0.5*sigma^2)*C8819+sigma*SQRT(C8819)*D8819)</f>
        <v/>
      </c>
      <c r="F8819">
        <f>SHL_face*(1+SHL_rate)^C8819</f>
        <v/>
      </c>
      <c r="G8819">
        <f>Pref_face*(1+Pref_rate)^C8819</f>
        <v/>
      </c>
      <c r="H8819">
        <f>MAX(E8819-F8819-G8819,0)</f>
        <v/>
      </c>
      <c r="I8819">
        <f>MIN(E8819,F8819+G8819)+(1-MgmtPct)*H8819</f>
        <v/>
      </c>
      <c r="J8819">
        <f>IF(I8819/SponsorCost&gt;=RatchetTrigger,1,0)</f>
        <v/>
      </c>
      <c r="K8819">
        <f>IF(J8819=1,MgmtPctRatchet,MgmtPct)</f>
        <v/>
      </c>
      <c r="L8819">
        <f>K8819*H8819</f>
        <v/>
      </c>
      <c r="M8819">
        <f>EXP(-rf*C8819)*L8819</f>
        <v/>
      </c>
      <c r="N8819">
        <f>EXP(-rf*C8819)*E8819</f>
        <v/>
      </c>
    </row>
    <row r="8820">
      <c r="A8820" t="n">
        <v>8812</v>
      </c>
      <c r="B8820">
        <f>RAND()</f>
        <v/>
      </c>
      <c r="C8820">
        <f>IF(B8820&lt;P_3,3,IF(B8820&lt;P_3+P_4,4,5))</f>
        <v/>
      </c>
      <c r="D8820">
        <f>NORM.S.INV(RAND())</f>
        <v/>
      </c>
      <c r="E8820">
        <f>V0*EXP((rf-q_leak-0.5*sigma^2)*C8820+sigma*SQRT(C8820)*D8820)</f>
        <v/>
      </c>
      <c r="F8820">
        <f>SHL_face*(1+SHL_rate)^C8820</f>
        <v/>
      </c>
      <c r="G8820">
        <f>Pref_face*(1+Pref_rate)^C8820</f>
        <v/>
      </c>
      <c r="H8820">
        <f>MAX(E8820-F8820-G8820,0)</f>
        <v/>
      </c>
      <c r="I8820">
        <f>MIN(E8820,F8820+G8820)+(1-MgmtPct)*H8820</f>
        <v/>
      </c>
      <c r="J8820">
        <f>IF(I8820/SponsorCost&gt;=RatchetTrigger,1,0)</f>
        <v/>
      </c>
      <c r="K8820">
        <f>IF(J8820=1,MgmtPctRatchet,MgmtPct)</f>
        <v/>
      </c>
      <c r="L8820">
        <f>K8820*H8820</f>
        <v/>
      </c>
      <c r="M8820">
        <f>EXP(-rf*C8820)*L8820</f>
        <v/>
      </c>
      <c r="N8820">
        <f>EXP(-rf*C8820)*E8820</f>
        <v/>
      </c>
    </row>
    <row r="8821">
      <c r="A8821" t="n">
        <v>8813</v>
      </c>
      <c r="B8821">
        <f>RAND()</f>
        <v/>
      </c>
      <c r="C8821">
        <f>IF(B8821&lt;P_3,3,IF(B8821&lt;P_3+P_4,4,5))</f>
        <v/>
      </c>
      <c r="D8821">
        <f>NORM.S.INV(RAND())</f>
        <v/>
      </c>
      <c r="E8821">
        <f>V0*EXP((rf-q_leak-0.5*sigma^2)*C8821+sigma*SQRT(C8821)*D8821)</f>
        <v/>
      </c>
      <c r="F8821">
        <f>SHL_face*(1+SHL_rate)^C8821</f>
        <v/>
      </c>
      <c r="G8821">
        <f>Pref_face*(1+Pref_rate)^C8821</f>
        <v/>
      </c>
      <c r="H8821">
        <f>MAX(E8821-F8821-G8821,0)</f>
        <v/>
      </c>
      <c r="I8821">
        <f>MIN(E8821,F8821+G8821)+(1-MgmtPct)*H8821</f>
        <v/>
      </c>
      <c r="J8821">
        <f>IF(I8821/SponsorCost&gt;=RatchetTrigger,1,0)</f>
        <v/>
      </c>
      <c r="K8821">
        <f>IF(J8821=1,MgmtPctRatchet,MgmtPct)</f>
        <v/>
      </c>
      <c r="L8821">
        <f>K8821*H8821</f>
        <v/>
      </c>
      <c r="M8821">
        <f>EXP(-rf*C8821)*L8821</f>
        <v/>
      </c>
      <c r="N8821">
        <f>EXP(-rf*C8821)*E8821</f>
        <v/>
      </c>
    </row>
    <row r="8822">
      <c r="A8822" t="n">
        <v>8814</v>
      </c>
      <c r="B8822">
        <f>RAND()</f>
        <v/>
      </c>
      <c r="C8822">
        <f>IF(B8822&lt;P_3,3,IF(B8822&lt;P_3+P_4,4,5))</f>
        <v/>
      </c>
      <c r="D8822">
        <f>NORM.S.INV(RAND())</f>
        <v/>
      </c>
      <c r="E8822">
        <f>V0*EXP((rf-q_leak-0.5*sigma^2)*C8822+sigma*SQRT(C8822)*D8822)</f>
        <v/>
      </c>
      <c r="F8822">
        <f>SHL_face*(1+SHL_rate)^C8822</f>
        <v/>
      </c>
      <c r="G8822">
        <f>Pref_face*(1+Pref_rate)^C8822</f>
        <v/>
      </c>
      <c r="H8822">
        <f>MAX(E8822-F8822-G8822,0)</f>
        <v/>
      </c>
      <c r="I8822">
        <f>MIN(E8822,F8822+G8822)+(1-MgmtPct)*H8822</f>
        <v/>
      </c>
      <c r="J8822">
        <f>IF(I8822/SponsorCost&gt;=RatchetTrigger,1,0)</f>
        <v/>
      </c>
      <c r="K8822">
        <f>IF(J8822=1,MgmtPctRatchet,MgmtPct)</f>
        <v/>
      </c>
      <c r="L8822">
        <f>K8822*H8822</f>
        <v/>
      </c>
      <c r="M8822">
        <f>EXP(-rf*C8822)*L8822</f>
        <v/>
      </c>
      <c r="N8822">
        <f>EXP(-rf*C8822)*E8822</f>
        <v/>
      </c>
    </row>
    <row r="8823">
      <c r="A8823" t="n">
        <v>8815</v>
      </c>
      <c r="B8823">
        <f>RAND()</f>
        <v/>
      </c>
      <c r="C8823">
        <f>IF(B8823&lt;P_3,3,IF(B8823&lt;P_3+P_4,4,5))</f>
        <v/>
      </c>
      <c r="D8823">
        <f>NORM.S.INV(RAND())</f>
        <v/>
      </c>
      <c r="E8823">
        <f>V0*EXP((rf-q_leak-0.5*sigma^2)*C8823+sigma*SQRT(C8823)*D8823)</f>
        <v/>
      </c>
      <c r="F8823">
        <f>SHL_face*(1+SHL_rate)^C8823</f>
        <v/>
      </c>
      <c r="G8823">
        <f>Pref_face*(1+Pref_rate)^C8823</f>
        <v/>
      </c>
      <c r="H8823">
        <f>MAX(E8823-F8823-G8823,0)</f>
        <v/>
      </c>
      <c r="I8823">
        <f>MIN(E8823,F8823+G8823)+(1-MgmtPct)*H8823</f>
        <v/>
      </c>
      <c r="J8823">
        <f>IF(I8823/SponsorCost&gt;=RatchetTrigger,1,0)</f>
        <v/>
      </c>
      <c r="K8823">
        <f>IF(J8823=1,MgmtPctRatchet,MgmtPct)</f>
        <v/>
      </c>
      <c r="L8823">
        <f>K8823*H8823</f>
        <v/>
      </c>
      <c r="M8823">
        <f>EXP(-rf*C8823)*L8823</f>
        <v/>
      </c>
      <c r="N8823">
        <f>EXP(-rf*C8823)*E8823</f>
        <v/>
      </c>
    </row>
    <row r="8824">
      <c r="A8824" t="n">
        <v>8816</v>
      </c>
      <c r="B8824">
        <f>RAND()</f>
        <v/>
      </c>
      <c r="C8824">
        <f>IF(B8824&lt;P_3,3,IF(B8824&lt;P_3+P_4,4,5))</f>
        <v/>
      </c>
      <c r="D8824">
        <f>NORM.S.INV(RAND())</f>
        <v/>
      </c>
      <c r="E8824">
        <f>V0*EXP((rf-q_leak-0.5*sigma^2)*C8824+sigma*SQRT(C8824)*D8824)</f>
        <v/>
      </c>
      <c r="F8824">
        <f>SHL_face*(1+SHL_rate)^C8824</f>
        <v/>
      </c>
      <c r="G8824">
        <f>Pref_face*(1+Pref_rate)^C8824</f>
        <v/>
      </c>
      <c r="H8824">
        <f>MAX(E8824-F8824-G8824,0)</f>
        <v/>
      </c>
      <c r="I8824">
        <f>MIN(E8824,F8824+G8824)+(1-MgmtPct)*H8824</f>
        <v/>
      </c>
      <c r="J8824">
        <f>IF(I8824/SponsorCost&gt;=RatchetTrigger,1,0)</f>
        <v/>
      </c>
      <c r="K8824">
        <f>IF(J8824=1,MgmtPctRatchet,MgmtPct)</f>
        <v/>
      </c>
      <c r="L8824">
        <f>K8824*H8824</f>
        <v/>
      </c>
      <c r="M8824">
        <f>EXP(-rf*C8824)*L8824</f>
        <v/>
      </c>
      <c r="N8824">
        <f>EXP(-rf*C8824)*E8824</f>
        <v/>
      </c>
    </row>
    <row r="8825">
      <c r="A8825" t="n">
        <v>8817</v>
      </c>
      <c r="B8825">
        <f>RAND()</f>
        <v/>
      </c>
      <c r="C8825">
        <f>IF(B8825&lt;P_3,3,IF(B8825&lt;P_3+P_4,4,5))</f>
        <v/>
      </c>
      <c r="D8825">
        <f>NORM.S.INV(RAND())</f>
        <v/>
      </c>
      <c r="E8825">
        <f>V0*EXP((rf-q_leak-0.5*sigma^2)*C8825+sigma*SQRT(C8825)*D8825)</f>
        <v/>
      </c>
      <c r="F8825">
        <f>SHL_face*(1+SHL_rate)^C8825</f>
        <v/>
      </c>
      <c r="G8825">
        <f>Pref_face*(1+Pref_rate)^C8825</f>
        <v/>
      </c>
      <c r="H8825">
        <f>MAX(E8825-F8825-G8825,0)</f>
        <v/>
      </c>
      <c r="I8825">
        <f>MIN(E8825,F8825+G8825)+(1-MgmtPct)*H8825</f>
        <v/>
      </c>
      <c r="J8825">
        <f>IF(I8825/SponsorCost&gt;=RatchetTrigger,1,0)</f>
        <v/>
      </c>
      <c r="K8825">
        <f>IF(J8825=1,MgmtPctRatchet,MgmtPct)</f>
        <v/>
      </c>
      <c r="L8825">
        <f>K8825*H8825</f>
        <v/>
      </c>
      <c r="M8825">
        <f>EXP(-rf*C8825)*L8825</f>
        <v/>
      </c>
      <c r="N8825">
        <f>EXP(-rf*C8825)*E8825</f>
        <v/>
      </c>
    </row>
    <row r="8826">
      <c r="A8826" t="n">
        <v>8818</v>
      </c>
      <c r="B8826">
        <f>RAND()</f>
        <v/>
      </c>
      <c r="C8826">
        <f>IF(B8826&lt;P_3,3,IF(B8826&lt;P_3+P_4,4,5))</f>
        <v/>
      </c>
      <c r="D8826">
        <f>NORM.S.INV(RAND())</f>
        <v/>
      </c>
      <c r="E8826">
        <f>V0*EXP((rf-q_leak-0.5*sigma^2)*C8826+sigma*SQRT(C8826)*D8826)</f>
        <v/>
      </c>
      <c r="F8826">
        <f>SHL_face*(1+SHL_rate)^C8826</f>
        <v/>
      </c>
      <c r="G8826">
        <f>Pref_face*(1+Pref_rate)^C8826</f>
        <v/>
      </c>
      <c r="H8826">
        <f>MAX(E8826-F8826-G8826,0)</f>
        <v/>
      </c>
      <c r="I8826">
        <f>MIN(E8826,F8826+G8826)+(1-MgmtPct)*H8826</f>
        <v/>
      </c>
      <c r="J8826">
        <f>IF(I8826/SponsorCost&gt;=RatchetTrigger,1,0)</f>
        <v/>
      </c>
      <c r="K8826">
        <f>IF(J8826=1,MgmtPctRatchet,MgmtPct)</f>
        <v/>
      </c>
      <c r="L8826">
        <f>K8826*H8826</f>
        <v/>
      </c>
      <c r="M8826">
        <f>EXP(-rf*C8826)*L8826</f>
        <v/>
      </c>
      <c r="N8826">
        <f>EXP(-rf*C8826)*E8826</f>
        <v/>
      </c>
    </row>
    <row r="8827">
      <c r="A8827" t="n">
        <v>8819</v>
      </c>
      <c r="B8827">
        <f>RAND()</f>
        <v/>
      </c>
      <c r="C8827">
        <f>IF(B8827&lt;P_3,3,IF(B8827&lt;P_3+P_4,4,5))</f>
        <v/>
      </c>
      <c r="D8827">
        <f>NORM.S.INV(RAND())</f>
        <v/>
      </c>
      <c r="E8827">
        <f>V0*EXP((rf-q_leak-0.5*sigma^2)*C8827+sigma*SQRT(C8827)*D8827)</f>
        <v/>
      </c>
      <c r="F8827">
        <f>SHL_face*(1+SHL_rate)^C8827</f>
        <v/>
      </c>
      <c r="G8827">
        <f>Pref_face*(1+Pref_rate)^C8827</f>
        <v/>
      </c>
      <c r="H8827">
        <f>MAX(E8827-F8827-G8827,0)</f>
        <v/>
      </c>
      <c r="I8827">
        <f>MIN(E8827,F8827+G8827)+(1-MgmtPct)*H8827</f>
        <v/>
      </c>
      <c r="J8827">
        <f>IF(I8827/SponsorCost&gt;=RatchetTrigger,1,0)</f>
        <v/>
      </c>
      <c r="K8827">
        <f>IF(J8827=1,MgmtPctRatchet,MgmtPct)</f>
        <v/>
      </c>
      <c r="L8827">
        <f>K8827*H8827</f>
        <v/>
      </c>
      <c r="M8827">
        <f>EXP(-rf*C8827)*L8827</f>
        <v/>
      </c>
      <c r="N8827">
        <f>EXP(-rf*C8827)*E8827</f>
        <v/>
      </c>
    </row>
    <row r="8828">
      <c r="A8828" t="n">
        <v>8820</v>
      </c>
      <c r="B8828">
        <f>RAND()</f>
        <v/>
      </c>
      <c r="C8828">
        <f>IF(B8828&lt;P_3,3,IF(B8828&lt;P_3+P_4,4,5))</f>
        <v/>
      </c>
      <c r="D8828">
        <f>NORM.S.INV(RAND())</f>
        <v/>
      </c>
      <c r="E8828">
        <f>V0*EXP((rf-q_leak-0.5*sigma^2)*C8828+sigma*SQRT(C8828)*D8828)</f>
        <v/>
      </c>
      <c r="F8828">
        <f>SHL_face*(1+SHL_rate)^C8828</f>
        <v/>
      </c>
      <c r="G8828">
        <f>Pref_face*(1+Pref_rate)^C8828</f>
        <v/>
      </c>
      <c r="H8828">
        <f>MAX(E8828-F8828-G8828,0)</f>
        <v/>
      </c>
      <c r="I8828">
        <f>MIN(E8828,F8828+G8828)+(1-MgmtPct)*H8828</f>
        <v/>
      </c>
      <c r="J8828">
        <f>IF(I8828/SponsorCost&gt;=RatchetTrigger,1,0)</f>
        <v/>
      </c>
      <c r="K8828">
        <f>IF(J8828=1,MgmtPctRatchet,MgmtPct)</f>
        <v/>
      </c>
      <c r="L8828">
        <f>K8828*H8828</f>
        <v/>
      </c>
      <c r="M8828">
        <f>EXP(-rf*C8828)*L8828</f>
        <v/>
      </c>
      <c r="N8828">
        <f>EXP(-rf*C8828)*E8828</f>
        <v/>
      </c>
    </row>
    <row r="8829">
      <c r="A8829" t="n">
        <v>8821</v>
      </c>
      <c r="B8829">
        <f>RAND()</f>
        <v/>
      </c>
      <c r="C8829">
        <f>IF(B8829&lt;P_3,3,IF(B8829&lt;P_3+P_4,4,5))</f>
        <v/>
      </c>
      <c r="D8829">
        <f>NORM.S.INV(RAND())</f>
        <v/>
      </c>
      <c r="E8829">
        <f>V0*EXP((rf-q_leak-0.5*sigma^2)*C8829+sigma*SQRT(C8829)*D8829)</f>
        <v/>
      </c>
      <c r="F8829">
        <f>SHL_face*(1+SHL_rate)^C8829</f>
        <v/>
      </c>
      <c r="G8829">
        <f>Pref_face*(1+Pref_rate)^C8829</f>
        <v/>
      </c>
      <c r="H8829">
        <f>MAX(E8829-F8829-G8829,0)</f>
        <v/>
      </c>
      <c r="I8829">
        <f>MIN(E8829,F8829+G8829)+(1-MgmtPct)*H8829</f>
        <v/>
      </c>
      <c r="J8829">
        <f>IF(I8829/SponsorCost&gt;=RatchetTrigger,1,0)</f>
        <v/>
      </c>
      <c r="K8829">
        <f>IF(J8829=1,MgmtPctRatchet,MgmtPct)</f>
        <v/>
      </c>
      <c r="L8829">
        <f>K8829*H8829</f>
        <v/>
      </c>
      <c r="M8829">
        <f>EXP(-rf*C8829)*L8829</f>
        <v/>
      </c>
      <c r="N8829">
        <f>EXP(-rf*C8829)*E8829</f>
        <v/>
      </c>
    </row>
    <row r="8830">
      <c r="A8830" t="n">
        <v>8822</v>
      </c>
      <c r="B8830">
        <f>RAND()</f>
        <v/>
      </c>
      <c r="C8830">
        <f>IF(B8830&lt;P_3,3,IF(B8830&lt;P_3+P_4,4,5))</f>
        <v/>
      </c>
      <c r="D8830">
        <f>NORM.S.INV(RAND())</f>
        <v/>
      </c>
      <c r="E8830">
        <f>V0*EXP((rf-q_leak-0.5*sigma^2)*C8830+sigma*SQRT(C8830)*D8830)</f>
        <v/>
      </c>
      <c r="F8830">
        <f>SHL_face*(1+SHL_rate)^C8830</f>
        <v/>
      </c>
      <c r="G8830">
        <f>Pref_face*(1+Pref_rate)^C8830</f>
        <v/>
      </c>
      <c r="H8830">
        <f>MAX(E8830-F8830-G8830,0)</f>
        <v/>
      </c>
      <c r="I8830">
        <f>MIN(E8830,F8830+G8830)+(1-MgmtPct)*H8830</f>
        <v/>
      </c>
      <c r="J8830">
        <f>IF(I8830/SponsorCost&gt;=RatchetTrigger,1,0)</f>
        <v/>
      </c>
      <c r="K8830">
        <f>IF(J8830=1,MgmtPctRatchet,MgmtPct)</f>
        <v/>
      </c>
      <c r="L8830">
        <f>K8830*H8830</f>
        <v/>
      </c>
      <c r="M8830">
        <f>EXP(-rf*C8830)*L8830</f>
        <v/>
      </c>
      <c r="N8830">
        <f>EXP(-rf*C8830)*E8830</f>
        <v/>
      </c>
    </row>
    <row r="8831">
      <c r="A8831" t="n">
        <v>8823</v>
      </c>
      <c r="B8831">
        <f>RAND()</f>
        <v/>
      </c>
      <c r="C8831">
        <f>IF(B8831&lt;P_3,3,IF(B8831&lt;P_3+P_4,4,5))</f>
        <v/>
      </c>
      <c r="D8831">
        <f>NORM.S.INV(RAND())</f>
        <v/>
      </c>
      <c r="E8831">
        <f>V0*EXP((rf-q_leak-0.5*sigma^2)*C8831+sigma*SQRT(C8831)*D8831)</f>
        <v/>
      </c>
      <c r="F8831">
        <f>SHL_face*(1+SHL_rate)^C8831</f>
        <v/>
      </c>
      <c r="G8831">
        <f>Pref_face*(1+Pref_rate)^C8831</f>
        <v/>
      </c>
      <c r="H8831">
        <f>MAX(E8831-F8831-G8831,0)</f>
        <v/>
      </c>
      <c r="I8831">
        <f>MIN(E8831,F8831+G8831)+(1-MgmtPct)*H8831</f>
        <v/>
      </c>
      <c r="J8831">
        <f>IF(I8831/SponsorCost&gt;=RatchetTrigger,1,0)</f>
        <v/>
      </c>
      <c r="K8831">
        <f>IF(J8831=1,MgmtPctRatchet,MgmtPct)</f>
        <v/>
      </c>
      <c r="L8831">
        <f>K8831*H8831</f>
        <v/>
      </c>
      <c r="M8831">
        <f>EXP(-rf*C8831)*L8831</f>
        <v/>
      </c>
      <c r="N8831">
        <f>EXP(-rf*C8831)*E8831</f>
        <v/>
      </c>
    </row>
    <row r="8832">
      <c r="A8832" t="n">
        <v>8824</v>
      </c>
      <c r="B8832">
        <f>RAND()</f>
        <v/>
      </c>
      <c r="C8832">
        <f>IF(B8832&lt;P_3,3,IF(B8832&lt;P_3+P_4,4,5))</f>
        <v/>
      </c>
      <c r="D8832">
        <f>NORM.S.INV(RAND())</f>
        <v/>
      </c>
      <c r="E8832">
        <f>V0*EXP((rf-q_leak-0.5*sigma^2)*C8832+sigma*SQRT(C8832)*D8832)</f>
        <v/>
      </c>
      <c r="F8832">
        <f>SHL_face*(1+SHL_rate)^C8832</f>
        <v/>
      </c>
      <c r="G8832">
        <f>Pref_face*(1+Pref_rate)^C8832</f>
        <v/>
      </c>
      <c r="H8832">
        <f>MAX(E8832-F8832-G8832,0)</f>
        <v/>
      </c>
      <c r="I8832">
        <f>MIN(E8832,F8832+G8832)+(1-MgmtPct)*H8832</f>
        <v/>
      </c>
      <c r="J8832">
        <f>IF(I8832/SponsorCost&gt;=RatchetTrigger,1,0)</f>
        <v/>
      </c>
      <c r="K8832">
        <f>IF(J8832=1,MgmtPctRatchet,MgmtPct)</f>
        <v/>
      </c>
      <c r="L8832">
        <f>K8832*H8832</f>
        <v/>
      </c>
      <c r="M8832">
        <f>EXP(-rf*C8832)*L8832</f>
        <v/>
      </c>
      <c r="N8832">
        <f>EXP(-rf*C8832)*E8832</f>
        <v/>
      </c>
    </row>
    <row r="8833">
      <c r="A8833" t="n">
        <v>8825</v>
      </c>
      <c r="B8833">
        <f>RAND()</f>
        <v/>
      </c>
      <c r="C8833">
        <f>IF(B8833&lt;P_3,3,IF(B8833&lt;P_3+P_4,4,5))</f>
        <v/>
      </c>
      <c r="D8833">
        <f>NORM.S.INV(RAND())</f>
        <v/>
      </c>
      <c r="E8833">
        <f>V0*EXP((rf-q_leak-0.5*sigma^2)*C8833+sigma*SQRT(C8833)*D8833)</f>
        <v/>
      </c>
      <c r="F8833">
        <f>SHL_face*(1+SHL_rate)^C8833</f>
        <v/>
      </c>
      <c r="G8833">
        <f>Pref_face*(1+Pref_rate)^C8833</f>
        <v/>
      </c>
      <c r="H8833">
        <f>MAX(E8833-F8833-G8833,0)</f>
        <v/>
      </c>
      <c r="I8833">
        <f>MIN(E8833,F8833+G8833)+(1-MgmtPct)*H8833</f>
        <v/>
      </c>
      <c r="J8833">
        <f>IF(I8833/SponsorCost&gt;=RatchetTrigger,1,0)</f>
        <v/>
      </c>
      <c r="K8833">
        <f>IF(J8833=1,MgmtPctRatchet,MgmtPct)</f>
        <v/>
      </c>
      <c r="L8833">
        <f>K8833*H8833</f>
        <v/>
      </c>
      <c r="M8833">
        <f>EXP(-rf*C8833)*L8833</f>
        <v/>
      </c>
      <c r="N8833">
        <f>EXP(-rf*C8833)*E8833</f>
        <v/>
      </c>
    </row>
    <row r="8834">
      <c r="A8834" t="n">
        <v>8826</v>
      </c>
      <c r="B8834">
        <f>RAND()</f>
        <v/>
      </c>
      <c r="C8834">
        <f>IF(B8834&lt;P_3,3,IF(B8834&lt;P_3+P_4,4,5))</f>
        <v/>
      </c>
      <c r="D8834">
        <f>NORM.S.INV(RAND())</f>
        <v/>
      </c>
      <c r="E8834">
        <f>V0*EXP((rf-q_leak-0.5*sigma^2)*C8834+sigma*SQRT(C8834)*D8834)</f>
        <v/>
      </c>
      <c r="F8834">
        <f>SHL_face*(1+SHL_rate)^C8834</f>
        <v/>
      </c>
      <c r="G8834">
        <f>Pref_face*(1+Pref_rate)^C8834</f>
        <v/>
      </c>
      <c r="H8834">
        <f>MAX(E8834-F8834-G8834,0)</f>
        <v/>
      </c>
      <c r="I8834">
        <f>MIN(E8834,F8834+G8834)+(1-MgmtPct)*H8834</f>
        <v/>
      </c>
      <c r="J8834">
        <f>IF(I8834/SponsorCost&gt;=RatchetTrigger,1,0)</f>
        <v/>
      </c>
      <c r="K8834">
        <f>IF(J8834=1,MgmtPctRatchet,MgmtPct)</f>
        <v/>
      </c>
      <c r="L8834">
        <f>K8834*H8834</f>
        <v/>
      </c>
      <c r="M8834">
        <f>EXP(-rf*C8834)*L8834</f>
        <v/>
      </c>
      <c r="N8834">
        <f>EXP(-rf*C8834)*E8834</f>
        <v/>
      </c>
    </row>
    <row r="8835">
      <c r="A8835" t="n">
        <v>8827</v>
      </c>
      <c r="B8835">
        <f>RAND()</f>
        <v/>
      </c>
      <c r="C8835">
        <f>IF(B8835&lt;P_3,3,IF(B8835&lt;P_3+P_4,4,5))</f>
        <v/>
      </c>
      <c r="D8835">
        <f>NORM.S.INV(RAND())</f>
        <v/>
      </c>
      <c r="E8835">
        <f>V0*EXP((rf-q_leak-0.5*sigma^2)*C8835+sigma*SQRT(C8835)*D8835)</f>
        <v/>
      </c>
      <c r="F8835">
        <f>SHL_face*(1+SHL_rate)^C8835</f>
        <v/>
      </c>
      <c r="G8835">
        <f>Pref_face*(1+Pref_rate)^C8835</f>
        <v/>
      </c>
      <c r="H8835">
        <f>MAX(E8835-F8835-G8835,0)</f>
        <v/>
      </c>
      <c r="I8835">
        <f>MIN(E8835,F8835+G8835)+(1-MgmtPct)*H8835</f>
        <v/>
      </c>
      <c r="J8835">
        <f>IF(I8835/SponsorCost&gt;=RatchetTrigger,1,0)</f>
        <v/>
      </c>
      <c r="K8835">
        <f>IF(J8835=1,MgmtPctRatchet,MgmtPct)</f>
        <v/>
      </c>
      <c r="L8835">
        <f>K8835*H8835</f>
        <v/>
      </c>
      <c r="M8835">
        <f>EXP(-rf*C8835)*L8835</f>
        <v/>
      </c>
      <c r="N8835">
        <f>EXP(-rf*C8835)*E8835</f>
        <v/>
      </c>
    </row>
    <row r="8836">
      <c r="A8836" t="n">
        <v>8828</v>
      </c>
      <c r="B8836">
        <f>RAND()</f>
        <v/>
      </c>
      <c r="C8836">
        <f>IF(B8836&lt;P_3,3,IF(B8836&lt;P_3+P_4,4,5))</f>
        <v/>
      </c>
      <c r="D8836">
        <f>NORM.S.INV(RAND())</f>
        <v/>
      </c>
      <c r="E8836">
        <f>V0*EXP((rf-q_leak-0.5*sigma^2)*C8836+sigma*SQRT(C8836)*D8836)</f>
        <v/>
      </c>
      <c r="F8836">
        <f>SHL_face*(1+SHL_rate)^C8836</f>
        <v/>
      </c>
      <c r="G8836">
        <f>Pref_face*(1+Pref_rate)^C8836</f>
        <v/>
      </c>
      <c r="H8836">
        <f>MAX(E8836-F8836-G8836,0)</f>
        <v/>
      </c>
      <c r="I8836">
        <f>MIN(E8836,F8836+G8836)+(1-MgmtPct)*H8836</f>
        <v/>
      </c>
      <c r="J8836">
        <f>IF(I8836/SponsorCost&gt;=RatchetTrigger,1,0)</f>
        <v/>
      </c>
      <c r="K8836">
        <f>IF(J8836=1,MgmtPctRatchet,MgmtPct)</f>
        <v/>
      </c>
      <c r="L8836">
        <f>K8836*H8836</f>
        <v/>
      </c>
      <c r="M8836">
        <f>EXP(-rf*C8836)*L8836</f>
        <v/>
      </c>
      <c r="N8836">
        <f>EXP(-rf*C8836)*E8836</f>
        <v/>
      </c>
    </row>
    <row r="8837">
      <c r="A8837" t="n">
        <v>8829</v>
      </c>
      <c r="B8837">
        <f>RAND()</f>
        <v/>
      </c>
      <c r="C8837">
        <f>IF(B8837&lt;P_3,3,IF(B8837&lt;P_3+P_4,4,5))</f>
        <v/>
      </c>
      <c r="D8837">
        <f>NORM.S.INV(RAND())</f>
        <v/>
      </c>
      <c r="E8837">
        <f>V0*EXP((rf-q_leak-0.5*sigma^2)*C8837+sigma*SQRT(C8837)*D8837)</f>
        <v/>
      </c>
      <c r="F8837">
        <f>SHL_face*(1+SHL_rate)^C8837</f>
        <v/>
      </c>
      <c r="G8837">
        <f>Pref_face*(1+Pref_rate)^C8837</f>
        <v/>
      </c>
      <c r="H8837">
        <f>MAX(E8837-F8837-G8837,0)</f>
        <v/>
      </c>
      <c r="I8837">
        <f>MIN(E8837,F8837+G8837)+(1-MgmtPct)*H8837</f>
        <v/>
      </c>
      <c r="J8837">
        <f>IF(I8837/SponsorCost&gt;=RatchetTrigger,1,0)</f>
        <v/>
      </c>
      <c r="K8837">
        <f>IF(J8837=1,MgmtPctRatchet,MgmtPct)</f>
        <v/>
      </c>
      <c r="L8837">
        <f>K8837*H8837</f>
        <v/>
      </c>
      <c r="M8837">
        <f>EXP(-rf*C8837)*L8837</f>
        <v/>
      </c>
      <c r="N8837">
        <f>EXP(-rf*C8837)*E8837</f>
        <v/>
      </c>
    </row>
    <row r="8838">
      <c r="A8838" t="n">
        <v>8830</v>
      </c>
      <c r="B8838">
        <f>RAND()</f>
        <v/>
      </c>
      <c r="C8838">
        <f>IF(B8838&lt;P_3,3,IF(B8838&lt;P_3+P_4,4,5))</f>
        <v/>
      </c>
      <c r="D8838">
        <f>NORM.S.INV(RAND())</f>
        <v/>
      </c>
      <c r="E8838">
        <f>V0*EXP((rf-q_leak-0.5*sigma^2)*C8838+sigma*SQRT(C8838)*D8838)</f>
        <v/>
      </c>
      <c r="F8838">
        <f>SHL_face*(1+SHL_rate)^C8838</f>
        <v/>
      </c>
      <c r="G8838">
        <f>Pref_face*(1+Pref_rate)^C8838</f>
        <v/>
      </c>
      <c r="H8838">
        <f>MAX(E8838-F8838-G8838,0)</f>
        <v/>
      </c>
      <c r="I8838">
        <f>MIN(E8838,F8838+G8838)+(1-MgmtPct)*H8838</f>
        <v/>
      </c>
      <c r="J8838">
        <f>IF(I8838/SponsorCost&gt;=RatchetTrigger,1,0)</f>
        <v/>
      </c>
      <c r="K8838">
        <f>IF(J8838=1,MgmtPctRatchet,MgmtPct)</f>
        <v/>
      </c>
      <c r="L8838">
        <f>K8838*H8838</f>
        <v/>
      </c>
      <c r="M8838">
        <f>EXP(-rf*C8838)*L8838</f>
        <v/>
      </c>
      <c r="N8838">
        <f>EXP(-rf*C8838)*E8838</f>
        <v/>
      </c>
    </row>
    <row r="8839">
      <c r="A8839" t="n">
        <v>8831</v>
      </c>
      <c r="B8839">
        <f>RAND()</f>
        <v/>
      </c>
      <c r="C8839">
        <f>IF(B8839&lt;P_3,3,IF(B8839&lt;P_3+P_4,4,5))</f>
        <v/>
      </c>
      <c r="D8839">
        <f>NORM.S.INV(RAND())</f>
        <v/>
      </c>
      <c r="E8839">
        <f>V0*EXP((rf-q_leak-0.5*sigma^2)*C8839+sigma*SQRT(C8839)*D8839)</f>
        <v/>
      </c>
      <c r="F8839">
        <f>SHL_face*(1+SHL_rate)^C8839</f>
        <v/>
      </c>
      <c r="G8839">
        <f>Pref_face*(1+Pref_rate)^C8839</f>
        <v/>
      </c>
      <c r="H8839">
        <f>MAX(E8839-F8839-G8839,0)</f>
        <v/>
      </c>
      <c r="I8839">
        <f>MIN(E8839,F8839+G8839)+(1-MgmtPct)*H8839</f>
        <v/>
      </c>
      <c r="J8839">
        <f>IF(I8839/SponsorCost&gt;=RatchetTrigger,1,0)</f>
        <v/>
      </c>
      <c r="K8839">
        <f>IF(J8839=1,MgmtPctRatchet,MgmtPct)</f>
        <v/>
      </c>
      <c r="L8839">
        <f>K8839*H8839</f>
        <v/>
      </c>
      <c r="M8839">
        <f>EXP(-rf*C8839)*L8839</f>
        <v/>
      </c>
      <c r="N8839">
        <f>EXP(-rf*C8839)*E8839</f>
        <v/>
      </c>
    </row>
    <row r="8840">
      <c r="A8840" t="n">
        <v>8832</v>
      </c>
      <c r="B8840">
        <f>RAND()</f>
        <v/>
      </c>
      <c r="C8840">
        <f>IF(B8840&lt;P_3,3,IF(B8840&lt;P_3+P_4,4,5))</f>
        <v/>
      </c>
      <c r="D8840">
        <f>NORM.S.INV(RAND())</f>
        <v/>
      </c>
      <c r="E8840">
        <f>V0*EXP((rf-q_leak-0.5*sigma^2)*C8840+sigma*SQRT(C8840)*D8840)</f>
        <v/>
      </c>
      <c r="F8840">
        <f>SHL_face*(1+SHL_rate)^C8840</f>
        <v/>
      </c>
      <c r="G8840">
        <f>Pref_face*(1+Pref_rate)^C8840</f>
        <v/>
      </c>
      <c r="H8840">
        <f>MAX(E8840-F8840-G8840,0)</f>
        <v/>
      </c>
      <c r="I8840">
        <f>MIN(E8840,F8840+G8840)+(1-MgmtPct)*H8840</f>
        <v/>
      </c>
      <c r="J8840">
        <f>IF(I8840/SponsorCost&gt;=RatchetTrigger,1,0)</f>
        <v/>
      </c>
      <c r="K8840">
        <f>IF(J8840=1,MgmtPctRatchet,MgmtPct)</f>
        <v/>
      </c>
      <c r="L8840">
        <f>K8840*H8840</f>
        <v/>
      </c>
      <c r="M8840">
        <f>EXP(-rf*C8840)*L8840</f>
        <v/>
      </c>
      <c r="N8840">
        <f>EXP(-rf*C8840)*E8840</f>
        <v/>
      </c>
    </row>
    <row r="8841">
      <c r="A8841" t="n">
        <v>8833</v>
      </c>
      <c r="B8841">
        <f>RAND()</f>
        <v/>
      </c>
      <c r="C8841">
        <f>IF(B8841&lt;P_3,3,IF(B8841&lt;P_3+P_4,4,5))</f>
        <v/>
      </c>
      <c r="D8841">
        <f>NORM.S.INV(RAND())</f>
        <v/>
      </c>
      <c r="E8841">
        <f>V0*EXP((rf-q_leak-0.5*sigma^2)*C8841+sigma*SQRT(C8841)*D8841)</f>
        <v/>
      </c>
      <c r="F8841">
        <f>SHL_face*(1+SHL_rate)^C8841</f>
        <v/>
      </c>
      <c r="G8841">
        <f>Pref_face*(1+Pref_rate)^C8841</f>
        <v/>
      </c>
      <c r="H8841">
        <f>MAX(E8841-F8841-G8841,0)</f>
        <v/>
      </c>
      <c r="I8841">
        <f>MIN(E8841,F8841+G8841)+(1-MgmtPct)*H8841</f>
        <v/>
      </c>
      <c r="J8841">
        <f>IF(I8841/SponsorCost&gt;=RatchetTrigger,1,0)</f>
        <v/>
      </c>
      <c r="K8841">
        <f>IF(J8841=1,MgmtPctRatchet,MgmtPct)</f>
        <v/>
      </c>
      <c r="L8841">
        <f>K8841*H8841</f>
        <v/>
      </c>
      <c r="M8841">
        <f>EXP(-rf*C8841)*L8841</f>
        <v/>
      </c>
      <c r="N8841">
        <f>EXP(-rf*C8841)*E8841</f>
        <v/>
      </c>
    </row>
    <row r="8842">
      <c r="A8842" t="n">
        <v>8834</v>
      </c>
      <c r="B8842">
        <f>RAND()</f>
        <v/>
      </c>
      <c r="C8842">
        <f>IF(B8842&lt;P_3,3,IF(B8842&lt;P_3+P_4,4,5))</f>
        <v/>
      </c>
      <c r="D8842">
        <f>NORM.S.INV(RAND())</f>
        <v/>
      </c>
      <c r="E8842">
        <f>V0*EXP((rf-q_leak-0.5*sigma^2)*C8842+sigma*SQRT(C8842)*D8842)</f>
        <v/>
      </c>
      <c r="F8842">
        <f>SHL_face*(1+SHL_rate)^C8842</f>
        <v/>
      </c>
      <c r="G8842">
        <f>Pref_face*(1+Pref_rate)^C8842</f>
        <v/>
      </c>
      <c r="H8842">
        <f>MAX(E8842-F8842-G8842,0)</f>
        <v/>
      </c>
      <c r="I8842">
        <f>MIN(E8842,F8842+G8842)+(1-MgmtPct)*H8842</f>
        <v/>
      </c>
      <c r="J8842">
        <f>IF(I8842/SponsorCost&gt;=RatchetTrigger,1,0)</f>
        <v/>
      </c>
      <c r="K8842">
        <f>IF(J8842=1,MgmtPctRatchet,MgmtPct)</f>
        <v/>
      </c>
      <c r="L8842">
        <f>K8842*H8842</f>
        <v/>
      </c>
      <c r="M8842">
        <f>EXP(-rf*C8842)*L8842</f>
        <v/>
      </c>
      <c r="N8842">
        <f>EXP(-rf*C8842)*E8842</f>
        <v/>
      </c>
    </row>
    <row r="8843">
      <c r="A8843" t="n">
        <v>8835</v>
      </c>
      <c r="B8843">
        <f>RAND()</f>
        <v/>
      </c>
      <c r="C8843">
        <f>IF(B8843&lt;P_3,3,IF(B8843&lt;P_3+P_4,4,5))</f>
        <v/>
      </c>
      <c r="D8843">
        <f>NORM.S.INV(RAND())</f>
        <v/>
      </c>
      <c r="E8843">
        <f>V0*EXP((rf-q_leak-0.5*sigma^2)*C8843+sigma*SQRT(C8843)*D8843)</f>
        <v/>
      </c>
      <c r="F8843">
        <f>SHL_face*(1+SHL_rate)^C8843</f>
        <v/>
      </c>
      <c r="G8843">
        <f>Pref_face*(1+Pref_rate)^C8843</f>
        <v/>
      </c>
      <c r="H8843">
        <f>MAX(E8843-F8843-G8843,0)</f>
        <v/>
      </c>
      <c r="I8843">
        <f>MIN(E8843,F8843+G8843)+(1-MgmtPct)*H8843</f>
        <v/>
      </c>
      <c r="J8843">
        <f>IF(I8843/SponsorCost&gt;=RatchetTrigger,1,0)</f>
        <v/>
      </c>
      <c r="K8843">
        <f>IF(J8843=1,MgmtPctRatchet,MgmtPct)</f>
        <v/>
      </c>
      <c r="L8843">
        <f>K8843*H8843</f>
        <v/>
      </c>
      <c r="M8843">
        <f>EXP(-rf*C8843)*L8843</f>
        <v/>
      </c>
      <c r="N8843">
        <f>EXP(-rf*C8843)*E8843</f>
        <v/>
      </c>
    </row>
    <row r="8844">
      <c r="A8844" t="n">
        <v>8836</v>
      </c>
      <c r="B8844">
        <f>RAND()</f>
        <v/>
      </c>
      <c r="C8844">
        <f>IF(B8844&lt;P_3,3,IF(B8844&lt;P_3+P_4,4,5))</f>
        <v/>
      </c>
      <c r="D8844">
        <f>NORM.S.INV(RAND())</f>
        <v/>
      </c>
      <c r="E8844">
        <f>V0*EXP((rf-q_leak-0.5*sigma^2)*C8844+sigma*SQRT(C8844)*D8844)</f>
        <v/>
      </c>
      <c r="F8844">
        <f>SHL_face*(1+SHL_rate)^C8844</f>
        <v/>
      </c>
      <c r="G8844">
        <f>Pref_face*(1+Pref_rate)^C8844</f>
        <v/>
      </c>
      <c r="H8844">
        <f>MAX(E8844-F8844-G8844,0)</f>
        <v/>
      </c>
      <c r="I8844">
        <f>MIN(E8844,F8844+G8844)+(1-MgmtPct)*H8844</f>
        <v/>
      </c>
      <c r="J8844">
        <f>IF(I8844/SponsorCost&gt;=RatchetTrigger,1,0)</f>
        <v/>
      </c>
      <c r="K8844">
        <f>IF(J8844=1,MgmtPctRatchet,MgmtPct)</f>
        <v/>
      </c>
      <c r="L8844">
        <f>K8844*H8844</f>
        <v/>
      </c>
      <c r="M8844">
        <f>EXP(-rf*C8844)*L8844</f>
        <v/>
      </c>
      <c r="N8844">
        <f>EXP(-rf*C8844)*E8844</f>
        <v/>
      </c>
    </row>
    <row r="8845">
      <c r="A8845" t="n">
        <v>8837</v>
      </c>
      <c r="B8845">
        <f>RAND()</f>
        <v/>
      </c>
      <c r="C8845">
        <f>IF(B8845&lt;P_3,3,IF(B8845&lt;P_3+P_4,4,5))</f>
        <v/>
      </c>
      <c r="D8845">
        <f>NORM.S.INV(RAND())</f>
        <v/>
      </c>
      <c r="E8845">
        <f>V0*EXP((rf-q_leak-0.5*sigma^2)*C8845+sigma*SQRT(C8845)*D8845)</f>
        <v/>
      </c>
      <c r="F8845">
        <f>SHL_face*(1+SHL_rate)^C8845</f>
        <v/>
      </c>
      <c r="G8845">
        <f>Pref_face*(1+Pref_rate)^C8845</f>
        <v/>
      </c>
      <c r="H8845">
        <f>MAX(E8845-F8845-G8845,0)</f>
        <v/>
      </c>
      <c r="I8845">
        <f>MIN(E8845,F8845+G8845)+(1-MgmtPct)*H8845</f>
        <v/>
      </c>
      <c r="J8845">
        <f>IF(I8845/SponsorCost&gt;=RatchetTrigger,1,0)</f>
        <v/>
      </c>
      <c r="K8845">
        <f>IF(J8845=1,MgmtPctRatchet,MgmtPct)</f>
        <v/>
      </c>
      <c r="L8845">
        <f>K8845*H8845</f>
        <v/>
      </c>
      <c r="M8845">
        <f>EXP(-rf*C8845)*L8845</f>
        <v/>
      </c>
      <c r="N8845">
        <f>EXP(-rf*C8845)*E8845</f>
        <v/>
      </c>
    </row>
    <row r="8846">
      <c r="A8846" t="n">
        <v>8838</v>
      </c>
      <c r="B8846">
        <f>RAND()</f>
        <v/>
      </c>
      <c r="C8846">
        <f>IF(B8846&lt;P_3,3,IF(B8846&lt;P_3+P_4,4,5))</f>
        <v/>
      </c>
      <c r="D8846">
        <f>NORM.S.INV(RAND())</f>
        <v/>
      </c>
      <c r="E8846">
        <f>V0*EXP((rf-q_leak-0.5*sigma^2)*C8846+sigma*SQRT(C8846)*D8846)</f>
        <v/>
      </c>
      <c r="F8846">
        <f>SHL_face*(1+SHL_rate)^C8846</f>
        <v/>
      </c>
      <c r="G8846">
        <f>Pref_face*(1+Pref_rate)^C8846</f>
        <v/>
      </c>
      <c r="H8846">
        <f>MAX(E8846-F8846-G8846,0)</f>
        <v/>
      </c>
      <c r="I8846">
        <f>MIN(E8846,F8846+G8846)+(1-MgmtPct)*H8846</f>
        <v/>
      </c>
      <c r="J8846">
        <f>IF(I8846/SponsorCost&gt;=RatchetTrigger,1,0)</f>
        <v/>
      </c>
      <c r="K8846">
        <f>IF(J8846=1,MgmtPctRatchet,MgmtPct)</f>
        <v/>
      </c>
      <c r="L8846">
        <f>K8846*H8846</f>
        <v/>
      </c>
      <c r="M8846">
        <f>EXP(-rf*C8846)*L8846</f>
        <v/>
      </c>
      <c r="N8846">
        <f>EXP(-rf*C8846)*E8846</f>
        <v/>
      </c>
    </row>
    <row r="8847">
      <c r="A8847" t="n">
        <v>8839</v>
      </c>
      <c r="B8847">
        <f>RAND()</f>
        <v/>
      </c>
      <c r="C8847">
        <f>IF(B8847&lt;P_3,3,IF(B8847&lt;P_3+P_4,4,5))</f>
        <v/>
      </c>
      <c r="D8847">
        <f>NORM.S.INV(RAND())</f>
        <v/>
      </c>
      <c r="E8847">
        <f>V0*EXP((rf-q_leak-0.5*sigma^2)*C8847+sigma*SQRT(C8847)*D8847)</f>
        <v/>
      </c>
      <c r="F8847">
        <f>SHL_face*(1+SHL_rate)^C8847</f>
        <v/>
      </c>
      <c r="G8847">
        <f>Pref_face*(1+Pref_rate)^C8847</f>
        <v/>
      </c>
      <c r="H8847">
        <f>MAX(E8847-F8847-G8847,0)</f>
        <v/>
      </c>
      <c r="I8847">
        <f>MIN(E8847,F8847+G8847)+(1-MgmtPct)*H8847</f>
        <v/>
      </c>
      <c r="J8847">
        <f>IF(I8847/SponsorCost&gt;=RatchetTrigger,1,0)</f>
        <v/>
      </c>
      <c r="K8847">
        <f>IF(J8847=1,MgmtPctRatchet,MgmtPct)</f>
        <v/>
      </c>
      <c r="L8847">
        <f>K8847*H8847</f>
        <v/>
      </c>
      <c r="M8847">
        <f>EXP(-rf*C8847)*L8847</f>
        <v/>
      </c>
      <c r="N8847">
        <f>EXP(-rf*C8847)*E8847</f>
        <v/>
      </c>
    </row>
    <row r="8848">
      <c r="A8848" t="n">
        <v>8840</v>
      </c>
      <c r="B8848">
        <f>RAND()</f>
        <v/>
      </c>
      <c r="C8848">
        <f>IF(B8848&lt;P_3,3,IF(B8848&lt;P_3+P_4,4,5))</f>
        <v/>
      </c>
      <c r="D8848">
        <f>NORM.S.INV(RAND())</f>
        <v/>
      </c>
      <c r="E8848">
        <f>V0*EXP((rf-q_leak-0.5*sigma^2)*C8848+sigma*SQRT(C8848)*D8848)</f>
        <v/>
      </c>
      <c r="F8848">
        <f>SHL_face*(1+SHL_rate)^C8848</f>
        <v/>
      </c>
      <c r="G8848">
        <f>Pref_face*(1+Pref_rate)^C8848</f>
        <v/>
      </c>
      <c r="H8848">
        <f>MAX(E8848-F8848-G8848,0)</f>
        <v/>
      </c>
      <c r="I8848">
        <f>MIN(E8848,F8848+G8848)+(1-MgmtPct)*H8848</f>
        <v/>
      </c>
      <c r="J8848">
        <f>IF(I8848/SponsorCost&gt;=RatchetTrigger,1,0)</f>
        <v/>
      </c>
      <c r="K8848">
        <f>IF(J8848=1,MgmtPctRatchet,MgmtPct)</f>
        <v/>
      </c>
      <c r="L8848">
        <f>K8848*H8848</f>
        <v/>
      </c>
      <c r="M8848">
        <f>EXP(-rf*C8848)*L8848</f>
        <v/>
      </c>
      <c r="N8848">
        <f>EXP(-rf*C8848)*E8848</f>
        <v/>
      </c>
    </row>
    <row r="8849">
      <c r="A8849" t="n">
        <v>8841</v>
      </c>
      <c r="B8849">
        <f>RAND()</f>
        <v/>
      </c>
      <c r="C8849">
        <f>IF(B8849&lt;P_3,3,IF(B8849&lt;P_3+P_4,4,5))</f>
        <v/>
      </c>
      <c r="D8849">
        <f>NORM.S.INV(RAND())</f>
        <v/>
      </c>
      <c r="E8849">
        <f>V0*EXP((rf-q_leak-0.5*sigma^2)*C8849+sigma*SQRT(C8849)*D8849)</f>
        <v/>
      </c>
      <c r="F8849">
        <f>SHL_face*(1+SHL_rate)^C8849</f>
        <v/>
      </c>
      <c r="G8849">
        <f>Pref_face*(1+Pref_rate)^C8849</f>
        <v/>
      </c>
      <c r="H8849">
        <f>MAX(E8849-F8849-G8849,0)</f>
        <v/>
      </c>
      <c r="I8849">
        <f>MIN(E8849,F8849+G8849)+(1-MgmtPct)*H8849</f>
        <v/>
      </c>
      <c r="J8849">
        <f>IF(I8849/SponsorCost&gt;=RatchetTrigger,1,0)</f>
        <v/>
      </c>
      <c r="K8849">
        <f>IF(J8849=1,MgmtPctRatchet,MgmtPct)</f>
        <v/>
      </c>
      <c r="L8849">
        <f>K8849*H8849</f>
        <v/>
      </c>
      <c r="M8849">
        <f>EXP(-rf*C8849)*L8849</f>
        <v/>
      </c>
      <c r="N8849">
        <f>EXP(-rf*C8849)*E8849</f>
        <v/>
      </c>
    </row>
    <row r="8850">
      <c r="A8850" t="n">
        <v>8842</v>
      </c>
      <c r="B8850">
        <f>RAND()</f>
        <v/>
      </c>
      <c r="C8850">
        <f>IF(B8850&lt;P_3,3,IF(B8850&lt;P_3+P_4,4,5))</f>
        <v/>
      </c>
      <c r="D8850">
        <f>NORM.S.INV(RAND())</f>
        <v/>
      </c>
      <c r="E8850">
        <f>V0*EXP((rf-q_leak-0.5*sigma^2)*C8850+sigma*SQRT(C8850)*D8850)</f>
        <v/>
      </c>
      <c r="F8850">
        <f>SHL_face*(1+SHL_rate)^C8850</f>
        <v/>
      </c>
      <c r="G8850">
        <f>Pref_face*(1+Pref_rate)^C8850</f>
        <v/>
      </c>
      <c r="H8850">
        <f>MAX(E8850-F8850-G8850,0)</f>
        <v/>
      </c>
      <c r="I8850">
        <f>MIN(E8850,F8850+G8850)+(1-MgmtPct)*H8850</f>
        <v/>
      </c>
      <c r="J8850">
        <f>IF(I8850/SponsorCost&gt;=RatchetTrigger,1,0)</f>
        <v/>
      </c>
      <c r="K8850">
        <f>IF(J8850=1,MgmtPctRatchet,MgmtPct)</f>
        <v/>
      </c>
      <c r="L8850">
        <f>K8850*H8850</f>
        <v/>
      </c>
      <c r="M8850">
        <f>EXP(-rf*C8850)*L8850</f>
        <v/>
      </c>
      <c r="N8850">
        <f>EXP(-rf*C8850)*E8850</f>
        <v/>
      </c>
    </row>
    <row r="8851">
      <c r="A8851" t="n">
        <v>8843</v>
      </c>
      <c r="B8851">
        <f>RAND()</f>
        <v/>
      </c>
      <c r="C8851">
        <f>IF(B8851&lt;P_3,3,IF(B8851&lt;P_3+P_4,4,5))</f>
        <v/>
      </c>
      <c r="D8851">
        <f>NORM.S.INV(RAND())</f>
        <v/>
      </c>
      <c r="E8851">
        <f>V0*EXP((rf-q_leak-0.5*sigma^2)*C8851+sigma*SQRT(C8851)*D8851)</f>
        <v/>
      </c>
      <c r="F8851">
        <f>SHL_face*(1+SHL_rate)^C8851</f>
        <v/>
      </c>
      <c r="G8851">
        <f>Pref_face*(1+Pref_rate)^C8851</f>
        <v/>
      </c>
      <c r="H8851">
        <f>MAX(E8851-F8851-G8851,0)</f>
        <v/>
      </c>
      <c r="I8851">
        <f>MIN(E8851,F8851+G8851)+(1-MgmtPct)*H8851</f>
        <v/>
      </c>
      <c r="J8851">
        <f>IF(I8851/SponsorCost&gt;=RatchetTrigger,1,0)</f>
        <v/>
      </c>
      <c r="K8851">
        <f>IF(J8851=1,MgmtPctRatchet,MgmtPct)</f>
        <v/>
      </c>
      <c r="L8851">
        <f>K8851*H8851</f>
        <v/>
      </c>
      <c r="M8851">
        <f>EXP(-rf*C8851)*L8851</f>
        <v/>
      </c>
      <c r="N8851">
        <f>EXP(-rf*C8851)*E8851</f>
        <v/>
      </c>
    </row>
    <row r="8852">
      <c r="A8852" t="n">
        <v>8844</v>
      </c>
      <c r="B8852">
        <f>RAND()</f>
        <v/>
      </c>
      <c r="C8852">
        <f>IF(B8852&lt;P_3,3,IF(B8852&lt;P_3+P_4,4,5))</f>
        <v/>
      </c>
      <c r="D8852">
        <f>NORM.S.INV(RAND())</f>
        <v/>
      </c>
      <c r="E8852">
        <f>V0*EXP((rf-q_leak-0.5*sigma^2)*C8852+sigma*SQRT(C8852)*D8852)</f>
        <v/>
      </c>
      <c r="F8852">
        <f>SHL_face*(1+SHL_rate)^C8852</f>
        <v/>
      </c>
      <c r="G8852">
        <f>Pref_face*(1+Pref_rate)^C8852</f>
        <v/>
      </c>
      <c r="H8852">
        <f>MAX(E8852-F8852-G8852,0)</f>
        <v/>
      </c>
      <c r="I8852">
        <f>MIN(E8852,F8852+G8852)+(1-MgmtPct)*H8852</f>
        <v/>
      </c>
      <c r="J8852">
        <f>IF(I8852/SponsorCost&gt;=RatchetTrigger,1,0)</f>
        <v/>
      </c>
      <c r="K8852">
        <f>IF(J8852=1,MgmtPctRatchet,MgmtPct)</f>
        <v/>
      </c>
      <c r="L8852">
        <f>K8852*H8852</f>
        <v/>
      </c>
      <c r="M8852">
        <f>EXP(-rf*C8852)*L8852</f>
        <v/>
      </c>
      <c r="N8852">
        <f>EXP(-rf*C8852)*E8852</f>
        <v/>
      </c>
    </row>
    <row r="8853">
      <c r="A8853" t="n">
        <v>8845</v>
      </c>
      <c r="B8853">
        <f>RAND()</f>
        <v/>
      </c>
      <c r="C8853">
        <f>IF(B8853&lt;P_3,3,IF(B8853&lt;P_3+P_4,4,5))</f>
        <v/>
      </c>
      <c r="D8853">
        <f>NORM.S.INV(RAND())</f>
        <v/>
      </c>
      <c r="E8853">
        <f>V0*EXP((rf-q_leak-0.5*sigma^2)*C8853+sigma*SQRT(C8853)*D8853)</f>
        <v/>
      </c>
      <c r="F8853">
        <f>SHL_face*(1+SHL_rate)^C8853</f>
        <v/>
      </c>
      <c r="G8853">
        <f>Pref_face*(1+Pref_rate)^C8853</f>
        <v/>
      </c>
      <c r="H8853">
        <f>MAX(E8853-F8853-G8853,0)</f>
        <v/>
      </c>
      <c r="I8853">
        <f>MIN(E8853,F8853+G8853)+(1-MgmtPct)*H8853</f>
        <v/>
      </c>
      <c r="J8853">
        <f>IF(I8853/SponsorCost&gt;=RatchetTrigger,1,0)</f>
        <v/>
      </c>
      <c r="K8853">
        <f>IF(J8853=1,MgmtPctRatchet,MgmtPct)</f>
        <v/>
      </c>
      <c r="L8853">
        <f>K8853*H8853</f>
        <v/>
      </c>
      <c r="M8853">
        <f>EXP(-rf*C8853)*L8853</f>
        <v/>
      </c>
      <c r="N8853">
        <f>EXP(-rf*C8853)*E8853</f>
        <v/>
      </c>
    </row>
    <row r="8854">
      <c r="A8854" t="n">
        <v>8846</v>
      </c>
      <c r="B8854">
        <f>RAND()</f>
        <v/>
      </c>
      <c r="C8854">
        <f>IF(B8854&lt;P_3,3,IF(B8854&lt;P_3+P_4,4,5))</f>
        <v/>
      </c>
      <c r="D8854">
        <f>NORM.S.INV(RAND())</f>
        <v/>
      </c>
      <c r="E8854">
        <f>V0*EXP((rf-q_leak-0.5*sigma^2)*C8854+sigma*SQRT(C8854)*D8854)</f>
        <v/>
      </c>
      <c r="F8854">
        <f>SHL_face*(1+SHL_rate)^C8854</f>
        <v/>
      </c>
      <c r="G8854">
        <f>Pref_face*(1+Pref_rate)^C8854</f>
        <v/>
      </c>
      <c r="H8854">
        <f>MAX(E8854-F8854-G8854,0)</f>
        <v/>
      </c>
      <c r="I8854">
        <f>MIN(E8854,F8854+G8854)+(1-MgmtPct)*H8854</f>
        <v/>
      </c>
      <c r="J8854">
        <f>IF(I8854/SponsorCost&gt;=RatchetTrigger,1,0)</f>
        <v/>
      </c>
      <c r="K8854">
        <f>IF(J8854=1,MgmtPctRatchet,MgmtPct)</f>
        <v/>
      </c>
      <c r="L8854">
        <f>K8854*H8854</f>
        <v/>
      </c>
      <c r="M8854">
        <f>EXP(-rf*C8854)*L8854</f>
        <v/>
      </c>
      <c r="N8854">
        <f>EXP(-rf*C8854)*E8854</f>
        <v/>
      </c>
    </row>
    <row r="8855">
      <c r="A8855" t="n">
        <v>8847</v>
      </c>
      <c r="B8855">
        <f>RAND()</f>
        <v/>
      </c>
      <c r="C8855">
        <f>IF(B8855&lt;P_3,3,IF(B8855&lt;P_3+P_4,4,5))</f>
        <v/>
      </c>
      <c r="D8855">
        <f>NORM.S.INV(RAND())</f>
        <v/>
      </c>
      <c r="E8855">
        <f>V0*EXP((rf-q_leak-0.5*sigma^2)*C8855+sigma*SQRT(C8855)*D8855)</f>
        <v/>
      </c>
      <c r="F8855">
        <f>SHL_face*(1+SHL_rate)^C8855</f>
        <v/>
      </c>
      <c r="G8855">
        <f>Pref_face*(1+Pref_rate)^C8855</f>
        <v/>
      </c>
      <c r="H8855">
        <f>MAX(E8855-F8855-G8855,0)</f>
        <v/>
      </c>
      <c r="I8855">
        <f>MIN(E8855,F8855+G8855)+(1-MgmtPct)*H8855</f>
        <v/>
      </c>
      <c r="J8855">
        <f>IF(I8855/SponsorCost&gt;=RatchetTrigger,1,0)</f>
        <v/>
      </c>
      <c r="K8855">
        <f>IF(J8855=1,MgmtPctRatchet,MgmtPct)</f>
        <v/>
      </c>
      <c r="L8855">
        <f>K8855*H8855</f>
        <v/>
      </c>
      <c r="M8855">
        <f>EXP(-rf*C8855)*L8855</f>
        <v/>
      </c>
      <c r="N8855">
        <f>EXP(-rf*C8855)*E8855</f>
        <v/>
      </c>
    </row>
    <row r="8856">
      <c r="A8856" t="n">
        <v>8848</v>
      </c>
      <c r="B8856">
        <f>RAND()</f>
        <v/>
      </c>
      <c r="C8856">
        <f>IF(B8856&lt;P_3,3,IF(B8856&lt;P_3+P_4,4,5))</f>
        <v/>
      </c>
      <c r="D8856">
        <f>NORM.S.INV(RAND())</f>
        <v/>
      </c>
      <c r="E8856">
        <f>V0*EXP((rf-q_leak-0.5*sigma^2)*C8856+sigma*SQRT(C8856)*D8856)</f>
        <v/>
      </c>
      <c r="F8856">
        <f>SHL_face*(1+SHL_rate)^C8856</f>
        <v/>
      </c>
      <c r="G8856">
        <f>Pref_face*(1+Pref_rate)^C8856</f>
        <v/>
      </c>
      <c r="H8856">
        <f>MAX(E8856-F8856-G8856,0)</f>
        <v/>
      </c>
      <c r="I8856">
        <f>MIN(E8856,F8856+G8856)+(1-MgmtPct)*H8856</f>
        <v/>
      </c>
      <c r="J8856">
        <f>IF(I8856/SponsorCost&gt;=RatchetTrigger,1,0)</f>
        <v/>
      </c>
      <c r="K8856">
        <f>IF(J8856=1,MgmtPctRatchet,MgmtPct)</f>
        <v/>
      </c>
      <c r="L8856">
        <f>K8856*H8856</f>
        <v/>
      </c>
      <c r="M8856">
        <f>EXP(-rf*C8856)*L8856</f>
        <v/>
      </c>
      <c r="N8856">
        <f>EXP(-rf*C8856)*E8856</f>
        <v/>
      </c>
    </row>
    <row r="8857">
      <c r="A8857" t="n">
        <v>8849</v>
      </c>
      <c r="B8857">
        <f>RAND()</f>
        <v/>
      </c>
      <c r="C8857">
        <f>IF(B8857&lt;P_3,3,IF(B8857&lt;P_3+P_4,4,5))</f>
        <v/>
      </c>
      <c r="D8857">
        <f>NORM.S.INV(RAND())</f>
        <v/>
      </c>
      <c r="E8857">
        <f>V0*EXP((rf-q_leak-0.5*sigma^2)*C8857+sigma*SQRT(C8857)*D8857)</f>
        <v/>
      </c>
      <c r="F8857">
        <f>SHL_face*(1+SHL_rate)^C8857</f>
        <v/>
      </c>
      <c r="G8857">
        <f>Pref_face*(1+Pref_rate)^C8857</f>
        <v/>
      </c>
      <c r="H8857">
        <f>MAX(E8857-F8857-G8857,0)</f>
        <v/>
      </c>
      <c r="I8857">
        <f>MIN(E8857,F8857+G8857)+(1-MgmtPct)*H8857</f>
        <v/>
      </c>
      <c r="J8857">
        <f>IF(I8857/SponsorCost&gt;=RatchetTrigger,1,0)</f>
        <v/>
      </c>
      <c r="K8857">
        <f>IF(J8857=1,MgmtPctRatchet,MgmtPct)</f>
        <v/>
      </c>
      <c r="L8857">
        <f>K8857*H8857</f>
        <v/>
      </c>
      <c r="M8857">
        <f>EXP(-rf*C8857)*L8857</f>
        <v/>
      </c>
      <c r="N8857">
        <f>EXP(-rf*C8857)*E8857</f>
        <v/>
      </c>
    </row>
    <row r="8858">
      <c r="A8858" t="n">
        <v>8850</v>
      </c>
      <c r="B8858">
        <f>RAND()</f>
        <v/>
      </c>
      <c r="C8858">
        <f>IF(B8858&lt;P_3,3,IF(B8858&lt;P_3+P_4,4,5))</f>
        <v/>
      </c>
      <c r="D8858">
        <f>NORM.S.INV(RAND())</f>
        <v/>
      </c>
      <c r="E8858">
        <f>V0*EXP((rf-q_leak-0.5*sigma^2)*C8858+sigma*SQRT(C8858)*D8858)</f>
        <v/>
      </c>
      <c r="F8858">
        <f>SHL_face*(1+SHL_rate)^C8858</f>
        <v/>
      </c>
      <c r="G8858">
        <f>Pref_face*(1+Pref_rate)^C8858</f>
        <v/>
      </c>
      <c r="H8858">
        <f>MAX(E8858-F8858-G8858,0)</f>
        <v/>
      </c>
      <c r="I8858">
        <f>MIN(E8858,F8858+G8858)+(1-MgmtPct)*H8858</f>
        <v/>
      </c>
      <c r="J8858">
        <f>IF(I8858/SponsorCost&gt;=RatchetTrigger,1,0)</f>
        <v/>
      </c>
      <c r="K8858">
        <f>IF(J8858=1,MgmtPctRatchet,MgmtPct)</f>
        <v/>
      </c>
      <c r="L8858">
        <f>K8858*H8858</f>
        <v/>
      </c>
      <c r="M8858">
        <f>EXP(-rf*C8858)*L8858</f>
        <v/>
      </c>
      <c r="N8858">
        <f>EXP(-rf*C8858)*E8858</f>
        <v/>
      </c>
    </row>
    <row r="8859">
      <c r="A8859" t="n">
        <v>8851</v>
      </c>
      <c r="B8859">
        <f>RAND()</f>
        <v/>
      </c>
      <c r="C8859">
        <f>IF(B8859&lt;P_3,3,IF(B8859&lt;P_3+P_4,4,5))</f>
        <v/>
      </c>
      <c r="D8859">
        <f>NORM.S.INV(RAND())</f>
        <v/>
      </c>
      <c r="E8859">
        <f>V0*EXP((rf-q_leak-0.5*sigma^2)*C8859+sigma*SQRT(C8859)*D8859)</f>
        <v/>
      </c>
      <c r="F8859">
        <f>SHL_face*(1+SHL_rate)^C8859</f>
        <v/>
      </c>
      <c r="G8859">
        <f>Pref_face*(1+Pref_rate)^C8859</f>
        <v/>
      </c>
      <c r="H8859">
        <f>MAX(E8859-F8859-G8859,0)</f>
        <v/>
      </c>
      <c r="I8859">
        <f>MIN(E8859,F8859+G8859)+(1-MgmtPct)*H8859</f>
        <v/>
      </c>
      <c r="J8859">
        <f>IF(I8859/SponsorCost&gt;=RatchetTrigger,1,0)</f>
        <v/>
      </c>
      <c r="K8859">
        <f>IF(J8859=1,MgmtPctRatchet,MgmtPct)</f>
        <v/>
      </c>
      <c r="L8859">
        <f>K8859*H8859</f>
        <v/>
      </c>
      <c r="M8859">
        <f>EXP(-rf*C8859)*L8859</f>
        <v/>
      </c>
      <c r="N8859">
        <f>EXP(-rf*C8859)*E8859</f>
        <v/>
      </c>
    </row>
    <row r="8860">
      <c r="A8860" t="n">
        <v>8852</v>
      </c>
      <c r="B8860">
        <f>RAND()</f>
        <v/>
      </c>
      <c r="C8860">
        <f>IF(B8860&lt;P_3,3,IF(B8860&lt;P_3+P_4,4,5))</f>
        <v/>
      </c>
      <c r="D8860">
        <f>NORM.S.INV(RAND())</f>
        <v/>
      </c>
      <c r="E8860">
        <f>V0*EXP((rf-q_leak-0.5*sigma^2)*C8860+sigma*SQRT(C8860)*D8860)</f>
        <v/>
      </c>
      <c r="F8860">
        <f>SHL_face*(1+SHL_rate)^C8860</f>
        <v/>
      </c>
      <c r="G8860">
        <f>Pref_face*(1+Pref_rate)^C8860</f>
        <v/>
      </c>
      <c r="H8860">
        <f>MAX(E8860-F8860-G8860,0)</f>
        <v/>
      </c>
      <c r="I8860">
        <f>MIN(E8860,F8860+G8860)+(1-MgmtPct)*H8860</f>
        <v/>
      </c>
      <c r="J8860">
        <f>IF(I8860/SponsorCost&gt;=RatchetTrigger,1,0)</f>
        <v/>
      </c>
      <c r="K8860">
        <f>IF(J8860=1,MgmtPctRatchet,MgmtPct)</f>
        <v/>
      </c>
      <c r="L8860">
        <f>K8860*H8860</f>
        <v/>
      </c>
      <c r="M8860">
        <f>EXP(-rf*C8860)*L8860</f>
        <v/>
      </c>
      <c r="N8860">
        <f>EXP(-rf*C8860)*E8860</f>
        <v/>
      </c>
    </row>
    <row r="8861">
      <c r="A8861" t="n">
        <v>8853</v>
      </c>
      <c r="B8861">
        <f>RAND()</f>
        <v/>
      </c>
      <c r="C8861">
        <f>IF(B8861&lt;P_3,3,IF(B8861&lt;P_3+P_4,4,5))</f>
        <v/>
      </c>
      <c r="D8861">
        <f>NORM.S.INV(RAND())</f>
        <v/>
      </c>
      <c r="E8861">
        <f>V0*EXP((rf-q_leak-0.5*sigma^2)*C8861+sigma*SQRT(C8861)*D8861)</f>
        <v/>
      </c>
      <c r="F8861">
        <f>SHL_face*(1+SHL_rate)^C8861</f>
        <v/>
      </c>
      <c r="G8861">
        <f>Pref_face*(1+Pref_rate)^C8861</f>
        <v/>
      </c>
      <c r="H8861">
        <f>MAX(E8861-F8861-G8861,0)</f>
        <v/>
      </c>
      <c r="I8861">
        <f>MIN(E8861,F8861+G8861)+(1-MgmtPct)*H8861</f>
        <v/>
      </c>
      <c r="J8861">
        <f>IF(I8861/SponsorCost&gt;=RatchetTrigger,1,0)</f>
        <v/>
      </c>
      <c r="K8861">
        <f>IF(J8861=1,MgmtPctRatchet,MgmtPct)</f>
        <v/>
      </c>
      <c r="L8861">
        <f>K8861*H8861</f>
        <v/>
      </c>
      <c r="M8861">
        <f>EXP(-rf*C8861)*L8861</f>
        <v/>
      </c>
      <c r="N8861">
        <f>EXP(-rf*C8861)*E8861</f>
        <v/>
      </c>
    </row>
    <row r="8862">
      <c r="A8862" t="n">
        <v>8854</v>
      </c>
      <c r="B8862">
        <f>RAND()</f>
        <v/>
      </c>
      <c r="C8862">
        <f>IF(B8862&lt;P_3,3,IF(B8862&lt;P_3+P_4,4,5))</f>
        <v/>
      </c>
      <c r="D8862">
        <f>NORM.S.INV(RAND())</f>
        <v/>
      </c>
      <c r="E8862">
        <f>V0*EXP((rf-q_leak-0.5*sigma^2)*C8862+sigma*SQRT(C8862)*D8862)</f>
        <v/>
      </c>
      <c r="F8862">
        <f>SHL_face*(1+SHL_rate)^C8862</f>
        <v/>
      </c>
      <c r="G8862">
        <f>Pref_face*(1+Pref_rate)^C8862</f>
        <v/>
      </c>
      <c r="H8862">
        <f>MAX(E8862-F8862-G8862,0)</f>
        <v/>
      </c>
      <c r="I8862">
        <f>MIN(E8862,F8862+G8862)+(1-MgmtPct)*H8862</f>
        <v/>
      </c>
      <c r="J8862">
        <f>IF(I8862/SponsorCost&gt;=RatchetTrigger,1,0)</f>
        <v/>
      </c>
      <c r="K8862">
        <f>IF(J8862=1,MgmtPctRatchet,MgmtPct)</f>
        <v/>
      </c>
      <c r="L8862">
        <f>K8862*H8862</f>
        <v/>
      </c>
      <c r="M8862">
        <f>EXP(-rf*C8862)*L8862</f>
        <v/>
      </c>
      <c r="N8862">
        <f>EXP(-rf*C8862)*E8862</f>
        <v/>
      </c>
    </row>
    <row r="8863">
      <c r="A8863" t="n">
        <v>8855</v>
      </c>
      <c r="B8863">
        <f>RAND()</f>
        <v/>
      </c>
      <c r="C8863">
        <f>IF(B8863&lt;P_3,3,IF(B8863&lt;P_3+P_4,4,5))</f>
        <v/>
      </c>
      <c r="D8863">
        <f>NORM.S.INV(RAND())</f>
        <v/>
      </c>
      <c r="E8863">
        <f>V0*EXP((rf-q_leak-0.5*sigma^2)*C8863+sigma*SQRT(C8863)*D8863)</f>
        <v/>
      </c>
      <c r="F8863">
        <f>SHL_face*(1+SHL_rate)^C8863</f>
        <v/>
      </c>
      <c r="G8863">
        <f>Pref_face*(1+Pref_rate)^C8863</f>
        <v/>
      </c>
      <c r="H8863">
        <f>MAX(E8863-F8863-G8863,0)</f>
        <v/>
      </c>
      <c r="I8863">
        <f>MIN(E8863,F8863+G8863)+(1-MgmtPct)*H8863</f>
        <v/>
      </c>
      <c r="J8863">
        <f>IF(I8863/SponsorCost&gt;=RatchetTrigger,1,0)</f>
        <v/>
      </c>
      <c r="K8863">
        <f>IF(J8863=1,MgmtPctRatchet,MgmtPct)</f>
        <v/>
      </c>
      <c r="L8863">
        <f>K8863*H8863</f>
        <v/>
      </c>
      <c r="M8863">
        <f>EXP(-rf*C8863)*L8863</f>
        <v/>
      </c>
      <c r="N8863">
        <f>EXP(-rf*C8863)*E8863</f>
        <v/>
      </c>
    </row>
    <row r="8864">
      <c r="A8864" t="n">
        <v>8856</v>
      </c>
      <c r="B8864">
        <f>RAND()</f>
        <v/>
      </c>
      <c r="C8864">
        <f>IF(B8864&lt;P_3,3,IF(B8864&lt;P_3+P_4,4,5))</f>
        <v/>
      </c>
      <c r="D8864">
        <f>NORM.S.INV(RAND())</f>
        <v/>
      </c>
      <c r="E8864">
        <f>V0*EXP((rf-q_leak-0.5*sigma^2)*C8864+sigma*SQRT(C8864)*D8864)</f>
        <v/>
      </c>
      <c r="F8864">
        <f>SHL_face*(1+SHL_rate)^C8864</f>
        <v/>
      </c>
      <c r="G8864">
        <f>Pref_face*(1+Pref_rate)^C8864</f>
        <v/>
      </c>
      <c r="H8864">
        <f>MAX(E8864-F8864-G8864,0)</f>
        <v/>
      </c>
      <c r="I8864">
        <f>MIN(E8864,F8864+G8864)+(1-MgmtPct)*H8864</f>
        <v/>
      </c>
      <c r="J8864">
        <f>IF(I8864/SponsorCost&gt;=RatchetTrigger,1,0)</f>
        <v/>
      </c>
      <c r="K8864">
        <f>IF(J8864=1,MgmtPctRatchet,MgmtPct)</f>
        <v/>
      </c>
      <c r="L8864">
        <f>K8864*H8864</f>
        <v/>
      </c>
      <c r="M8864">
        <f>EXP(-rf*C8864)*L8864</f>
        <v/>
      </c>
      <c r="N8864">
        <f>EXP(-rf*C8864)*E8864</f>
        <v/>
      </c>
    </row>
    <row r="8865">
      <c r="A8865" t="n">
        <v>8857</v>
      </c>
      <c r="B8865">
        <f>RAND()</f>
        <v/>
      </c>
      <c r="C8865">
        <f>IF(B8865&lt;P_3,3,IF(B8865&lt;P_3+P_4,4,5))</f>
        <v/>
      </c>
      <c r="D8865">
        <f>NORM.S.INV(RAND())</f>
        <v/>
      </c>
      <c r="E8865">
        <f>V0*EXP((rf-q_leak-0.5*sigma^2)*C8865+sigma*SQRT(C8865)*D8865)</f>
        <v/>
      </c>
      <c r="F8865">
        <f>SHL_face*(1+SHL_rate)^C8865</f>
        <v/>
      </c>
      <c r="G8865">
        <f>Pref_face*(1+Pref_rate)^C8865</f>
        <v/>
      </c>
      <c r="H8865">
        <f>MAX(E8865-F8865-G8865,0)</f>
        <v/>
      </c>
      <c r="I8865">
        <f>MIN(E8865,F8865+G8865)+(1-MgmtPct)*H8865</f>
        <v/>
      </c>
      <c r="J8865">
        <f>IF(I8865/SponsorCost&gt;=RatchetTrigger,1,0)</f>
        <v/>
      </c>
      <c r="K8865">
        <f>IF(J8865=1,MgmtPctRatchet,MgmtPct)</f>
        <v/>
      </c>
      <c r="L8865">
        <f>K8865*H8865</f>
        <v/>
      </c>
      <c r="M8865">
        <f>EXP(-rf*C8865)*L8865</f>
        <v/>
      </c>
      <c r="N8865">
        <f>EXP(-rf*C8865)*E8865</f>
        <v/>
      </c>
    </row>
    <row r="8866">
      <c r="A8866" t="n">
        <v>8858</v>
      </c>
      <c r="B8866">
        <f>RAND()</f>
        <v/>
      </c>
      <c r="C8866">
        <f>IF(B8866&lt;P_3,3,IF(B8866&lt;P_3+P_4,4,5))</f>
        <v/>
      </c>
      <c r="D8866">
        <f>NORM.S.INV(RAND())</f>
        <v/>
      </c>
      <c r="E8866">
        <f>V0*EXP((rf-q_leak-0.5*sigma^2)*C8866+sigma*SQRT(C8866)*D8866)</f>
        <v/>
      </c>
      <c r="F8866">
        <f>SHL_face*(1+SHL_rate)^C8866</f>
        <v/>
      </c>
      <c r="G8866">
        <f>Pref_face*(1+Pref_rate)^C8866</f>
        <v/>
      </c>
      <c r="H8866">
        <f>MAX(E8866-F8866-G8866,0)</f>
        <v/>
      </c>
      <c r="I8866">
        <f>MIN(E8866,F8866+G8866)+(1-MgmtPct)*H8866</f>
        <v/>
      </c>
      <c r="J8866">
        <f>IF(I8866/SponsorCost&gt;=RatchetTrigger,1,0)</f>
        <v/>
      </c>
      <c r="K8866">
        <f>IF(J8866=1,MgmtPctRatchet,MgmtPct)</f>
        <v/>
      </c>
      <c r="L8866">
        <f>K8866*H8866</f>
        <v/>
      </c>
      <c r="M8866">
        <f>EXP(-rf*C8866)*L8866</f>
        <v/>
      </c>
      <c r="N8866">
        <f>EXP(-rf*C8866)*E8866</f>
        <v/>
      </c>
    </row>
    <row r="8867">
      <c r="A8867" t="n">
        <v>8859</v>
      </c>
      <c r="B8867">
        <f>RAND()</f>
        <v/>
      </c>
      <c r="C8867">
        <f>IF(B8867&lt;P_3,3,IF(B8867&lt;P_3+P_4,4,5))</f>
        <v/>
      </c>
      <c r="D8867">
        <f>NORM.S.INV(RAND())</f>
        <v/>
      </c>
      <c r="E8867">
        <f>V0*EXP((rf-q_leak-0.5*sigma^2)*C8867+sigma*SQRT(C8867)*D8867)</f>
        <v/>
      </c>
      <c r="F8867">
        <f>SHL_face*(1+SHL_rate)^C8867</f>
        <v/>
      </c>
      <c r="G8867">
        <f>Pref_face*(1+Pref_rate)^C8867</f>
        <v/>
      </c>
      <c r="H8867">
        <f>MAX(E8867-F8867-G8867,0)</f>
        <v/>
      </c>
      <c r="I8867">
        <f>MIN(E8867,F8867+G8867)+(1-MgmtPct)*H8867</f>
        <v/>
      </c>
      <c r="J8867">
        <f>IF(I8867/SponsorCost&gt;=RatchetTrigger,1,0)</f>
        <v/>
      </c>
      <c r="K8867">
        <f>IF(J8867=1,MgmtPctRatchet,MgmtPct)</f>
        <v/>
      </c>
      <c r="L8867">
        <f>K8867*H8867</f>
        <v/>
      </c>
      <c r="M8867">
        <f>EXP(-rf*C8867)*L8867</f>
        <v/>
      </c>
      <c r="N8867">
        <f>EXP(-rf*C8867)*E8867</f>
        <v/>
      </c>
    </row>
    <row r="8868">
      <c r="A8868" t="n">
        <v>8860</v>
      </c>
      <c r="B8868">
        <f>RAND()</f>
        <v/>
      </c>
      <c r="C8868">
        <f>IF(B8868&lt;P_3,3,IF(B8868&lt;P_3+P_4,4,5))</f>
        <v/>
      </c>
      <c r="D8868">
        <f>NORM.S.INV(RAND())</f>
        <v/>
      </c>
      <c r="E8868">
        <f>V0*EXP((rf-q_leak-0.5*sigma^2)*C8868+sigma*SQRT(C8868)*D8868)</f>
        <v/>
      </c>
      <c r="F8868">
        <f>SHL_face*(1+SHL_rate)^C8868</f>
        <v/>
      </c>
      <c r="G8868">
        <f>Pref_face*(1+Pref_rate)^C8868</f>
        <v/>
      </c>
      <c r="H8868">
        <f>MAX(E8868-F8868-G8868,0)</f>
        <v/>
      </c>
      <c r="I8868">
        <f>MIN(E8868,F8868+G8868)+(1-MgmtPct)*H8868</f>
        <v/>
      </c>
      <c r="J8868">
        <f>IF(I8868/SponsorCost&gt;=RatchetTrigger,1,0)</f>
        <v/>
      </c>
      <c r="K8868">
        <f>IF(J8868=1,MgmtPctRatchet,MgmtPct)</f>
        <v/>
      </c>
      <c r="L8868">
        <f>K8868*H8868</f>
        <v/>
      </c>
      <c r="M8868">
        <f>EXP(-rf*C8868)*L8868</f>
        <v/>
      </c>
      <c r="N8868">
        <f>EXP(-rf*C8868)*E8868</f>
        <v/>
      </c>
    </row>
    <row r="8869">
      <c r="A8869" t="n">
        <v>8861</v>
      </c>
      <c r="B8869">
        <f>RAND()</f>
        <v/>
      </c>
      <c r="C8869">
        <f>IF(B8869&lt;P_3,3,IF(B8869&lt;P_3+P_4,4,5))</f>
        <v/>
      </c>
      <c r="D8869">
        <f>NORM.S.INV(RAND())</f>
        <v/>
      </c>
      <c r="E8869">
        <f>V0*EXP((rf-q_leak-0.5*sigma^2)*C8869+sigma*SQRT(C8869)*D8869)</f>
        <v/>
      </c>
      <c r="F8869">
        <f>SHL_face*(1+SHL_rate)^C8869</f>
        <v/>
      </c>
      <c r="G8869">
        <f>Pref_face*(1+Pref_rate)^C8869</f>
        <v/>
      </c>
      <c r="H8869">
        <f>MAX(E8869-F8869-G8869,0)</f>
        <v/>
      </c>
      <c r="I8869">
        <f>MIN(E8869,F8869+G8869)+(1-MgmtPct)*H8869</f>
        <v/>
      </c>
      <c r="J8869">
        <f>IF(I8869/SponsorCost&gt;=RatchetTrigger,1,0)</f>
        <v/>
      </c>
      <c r="K8869">
        <f>IF(J8869=1,MgmtPctRatchet,MgmtPct)</f>
        <v/>
      </c>
      <c r="L8869">
        <f>K8869*H8869</f>
        <v/>
      </c>
      <c r="M8869">
        <f>EXP(-rf*C8869)*L8869</f>
        <v/>
      </c>
      <c r="N8869">
        <f>EXP(-rf*C8869)*E8869</f>
        <v/>
      </c>
    </row>
    <row r="8870">
      <c r="A8870" t="n">
        <v>8862</v>
      </c>
      <c r="B8870">
        <f>RAND()</f>
        <v/>
      </c>
      <c r="C8870">
        <f>IF(B8870&lt;P_3,3,IF(B8870&lt;P_3+P_4,4,5))</f>
        <v/>
      </c>
      <c r="D8870">
        <f>NORM.S.INV(RAND())</f>
        <v/>
      </c>
      <c r="E8870">
        <f>V0*EXP((rf-q_leak-0.5*sigma^2)*C8870+sigma*SQRT(C8870)*D8870)</f>
        <v/>
      </c>
      <c r="F8870">
        <f>SHL_face*(1+SHL_rate)^C8870</f>
        <v/>
      </c>
      <c r="G8870">
        <f>Pref_face*(1+Pref_rate)^C8870</f>
        <v/>
      </c>
      <c r="H8870">
        <f>MAX(E8870-F8870-G8870,0)</f>
        <v/>
      </c>
      <c r="I8870">
        <f>MIN(E8870,F8870+G8870)+(1-MgmtPct)*H8870</f>
        <v/>
      </c>
      <c r="J8870">
        <f>IF(I8870/SponsorCost&gt;=RatchetTrigger,1,0)</f>
        <v/>
      </c>
      <c r="K8870">
        <f>IF(J8870=1,MgmtPctRatchet,MgmtPct)</f>
        <v/>
      </c>
      <c r="L8870">
        <f>K8870*H8870</f>
        <v/>
      </c>
      <c r="M8870">
        <f>EXP(-rf*C8870)*L8870</f>
        <v/>
      </c>
      <c r="N8870">
        <f>EXP(-rf*C8870)*E8870</f>
        <v/>
      </c>
    </row>
    <row r="8871">
      <c r="A8871" t="n">
        <v>8863</v>
      </c>
      <c r="B8871">
        <f>RAND()</f>
        <v/>
      </c>
      <c r="C8871">
        <f>IF(B8871&lt;P_3,3,IF(B8871&lt;P_3+P_4,4,5))</f>
        <v/>
      </c>
      <c r="D8871">
        <f>NORM.S.INV(RAND())</f>
        <v/>
      </c>
      <c r="E8871">
        <f>V0*EXP((rf-q_leak-0.5*sigma^2)*C8871+sigma*SQRT(C8871)*D8871)</f>
        <v/>
      </c>
      <c r="F8871">
        <f>SHL_face*(1+SHL_rate)^C8871</f>
        <v/>
      </c>
      <c r="G8871">
        <f>Pref_face*(1+Pref_rate)^C8871</f>
        <v/>
      </c>
      <c r="H8871">
        <f>MAX(E8871-F8871-G8871,0)</f>
        <v/>
      </c>
      <c r="I8871">
        <f>MIN(E8871,F8871+G8871)+(1-MgmtPct)*H8871</f>
        <v/>
      </c>
      <c r="J8871">
        <f>IF(I8871/SponsorCost&gt;=RatchetTrigger,1,0)</f>
        <v/>
      </c>
      <c r="K8871">
        <f>IF(J8871=1,MgmtPctRatchet,MgmtPct)</f>
        <v/>
      </c>
      <c r="L8871">
        <f>K8871*H8871</f>
        <v/>
      </c>
      <c r="M8871">
        <f>EXP(-rf*C8871)*L8871</f>
        <v/>
      </c>
      <c r="N8871">
        <f>EXP(-rf*C8871)*E8871</f>
        <v/>
      </c>
    </row>
    <row r="8872">
      <c r="A8872" t="n">
        <v>8864</v>
      </c>
      <c r="B8872">
        <f>RAND()</f>
        <v/>
      </c>
      <c r="C8872">
        <f>IF(B8872&lt;P_3,3,IF(B8872&lt;P_3+P_4,4,5))</f>
        <v/>
      </c>
      <c r="D8872">
        <f>NORM.S.INV(RAND())</f>
        <v/>
      </c>
      <c r="E8872">
        <f>V0*EXP((rf-q_leak-0.5*sigma^2)*C8872+sigma*SQRT(C8872)*D8872)</f>
        <v/>
      </c>
      <c r="F8872">
        <f>SHL_face*(1+SHL_rate)^C8872</f>
        <v/>
      </c>
      <c r="G8872">
        <f>Pref_face*(1+Pref_rate)^C8872</f>
        <v/>
      </c>
      <c r="H8872">
        <f>MAX(E8872-F8872-G8872,0)</f>
        <v/>
      </c>
      <c r="I8872">
        <f>MIN(E8872,F8872+G8872)+(1-MgmtPct)*H8872</f>
        <v/>
      </c>
      <c r="J8872">
        <f>IF(I8872/SponsorCost&gt;=RatchetTrigger,1,0)</f>
        <v/>
      </c>
      <c r="K8872">
        <f>IF(J8872=1,MgmtPctRatchet,MgmtPct)</f>
        <v/>
      </c>
      <c r="L8872">
        <f>K8872*H8872</f>
        <v/>
      </c>
      <c r="M8872">
        <f>EXP(-rf*C8872)*L8872</f>
        <v/>
      </c>
      <c r="N8872">
        <f>EXP(-rf*C8872)*E8872</f>
        <v/>
      </c>
    </row>
    <row r="8873">
      <c r="A8873" t="n">
        <v>8865</v>
      </c>
      <c r="B8873">
        <f>RAND()</f>
        <v/>
      </c>
      <c r="C8873">
        <f>IF(B8873&lt;P_3,3,IF(B8873&lt;P_3+P_4,4,5))</f>
        <v/>
      </c>
      <c r="D8873">
        <f>NORM.S.INV(RAND())</f>
        <v/>
      </c>
      <c r="E8873">
        <f>V0*EXP((rf-q_leak-0.5*sigma^2)*C8873+sigma*SQRT(C8873)*D8873)</f>
        <v/>
      </c>
      <c r="F8873">
        <f>SHL_face*(1+SHL_rate)^C8873</f>
        <v/>
      </c>
      <c r="G8873">
        <f>Pref_face*(1+Pref_rate)^C8873</f>
        <v/>
      </c>
      <c r="H8873">
        <f>MAX(E8873-F8873-G8873,0)</f>
        <v/>
      </c>
      <c r="I8873">
        <f>MIN(E8873,F8873+G8873)+(1-MgmtPct)*H8873</f>
        <v/>
      </c>
      <c r="J8873">
        <f>IF(I8873/SponsorCost&gt;=RatchetTrigger,1,0)</f>
        <v/>
      </c>
      <c r="K8873">
        <f>IF(J8873=1,MgmtPctRatchet,MgmtPct)</f>
        <v/>
      </c>
      <c r="L8873">
        <f>K8873*H8873</f>
        <v/>
      </c>
      <c r="M8873">
        <f>EXP(-rf*C8873)*L8873</f>
        <v/>
      </c>
      <c r="N8873">
        <f>EXP(-rf*C8873)*E8873</f>
        <v/>
      </c>
    </row>
    <row r="8874">
      <c r="A8874" t="n">
        <v>8866</v>
      </c>
      <c r="B8874">
        <f>RAND()</f>
        <v/>
      </c>
      <c r="C8874">
        <f>IF(B8874&lt;P_3,3,IF(B8874&lt;P_3+P_4,4,5))</f>
        <v/>
      </c>
      <c r="D8874">
        <f>NORM.S.INV(RAND())</f>
        <v/>
      </c>
      <c r="E8874">
        <f>V0*EXP((rf-q_leak-0.5*sigma^2)*C8874+sigma*SQRT(C8874)*D8874)</f>
        <v/>
      </c>
      <c r="F8874">
        <f>SHL_face*(1+SHL_rate)^C8874</f>
        <v/>
      </c>
      <c r="G8874">
        <f>Pref_face*(1+Pref_rate)^C8874</f>
        <v/>
      </c>
      <c r="H8874">
        <f>MAX(E8874-F8874-G8874,0)</f>
        <v/>
      </c>
      <c r="I8874">
        <f>MIN(E8874,F8874+G8874)+(1-MgmtPct)*H8874</f>
        <v/>
      </c>
      <c r="J8874">
        <f>IF(I8874/SponsorCost&gt;=RatchetTrigger,1,0)</f>
        <v/>
      </c>
      <c r="K8874">
        <f>IF(J8874=1,MgmtPctRatchet,MgmtPct)</f>
        <v/>
      </c>
      <c r="L8874">
        <f>K8874*H8874</f>
        <v/>
      </c>
      <c r="M8874">
        <f>EXP(-rf*C8874)*L8874</f>
        <v/>
      </c>
      <c r="N8874">
        <f>EXP(-rf*C8874)*E8874</f>
        <v/>
      </c>
    </row>
    <row r="8875">
      <c r="A8875" t="n">
        <v>8867</v>
      </c>
      <c r="B8875">
        <f>RAND()</f>
        <v/>
      </c>
      <c r="C8875">
        <f>IF(B8875&lt;P_3,3,IF(B8875&lt;P_3+P_4,4,5))</f>
        <v/>
      </c>
      <c r="D8875">
        <f>NORM.S.INV(RAND())</f>
        <v/>
      </c>
      <c r="E8875">
        <f>V0*EXP((rf-q_leak-0.5*sigma^2)*C8875+sigma*SQRT(C8875)*D8875)</f>
        <v/>
      </c>
      <c r="F8875">
        <f>SHL_face*(1+SHL_rate)^C8875</f>
        <v/>
      </c>
      <c r="G8875">
        <f>Pref_face*(1+Pref_rate)^C8875</f>
        <v/>
      </c>
      <c r="H8875">
        <f>MAX(E8875-F8875-G8875,0)</f>
        <v/>
      </c>
      <c r="I8875">
        <f>MIN(E8875,F8875+G8875)+(1-MgmtPct)*H8875</f>
        <v/>
      </c>
      <c r="J8875">
        <f>IF(I8875/SponsorCost&gt;=RatchetTrigger,1,0)</f>
        <v/>
      </c>
      <c r="K8875">
        <f>IF(J8875=1,MgmtPctRatchet,MgmtPct)</f>
        <v/>
      </c>
      <c r="L8875">
        <f>K8875*H8875</f>
        <v/>
      </c>
      <c r="M8875">
        <f>EXP(-rf*C8875)*L8875</f>
        <v/>
      </c>
      <c r="N8875">
        <f>EXP(-rf*C8875)*E8875</f>
        <v/>
      </c>
    </row>
    <row r="8876">
      <c r="A8876" t="n">
        <v>8868</v>
      </c>
      <c r="B8876">
        <f>RAND()</f>
        <v/>
      </c>
      <c r="C8876">
        <f>IF(B8876&lt;P_3,3,IF(B8876&lt;P_3+P_4,4,5))</f>
        <v/>
      </c>
      <c r="D8876">
        <f>NORM.S.INV(RAND())</f>
        <v/>
      </c>
      <c r="E8876">
        <f>V0*EXP((rf-q_leak-0.5*sigma^2)*C8876+sigma*SQRT(C8876)*D8876)</f>
        <v/>
      </c>
      <c r="F8876">
        <f>SHL_face*(1+SHL_rate)^C8876</f>
        <v/>
      </c>
      <c r="G8876">
        <f>Pref_face*(1+Pref_rate)^C8876</f>
        <v/>
      </c>
      <c r="H8876">
        <f>MAX(E8876-F8876-G8876,0)</f>
        <v/>
      </c>
      <c r="I8876">
        <f>MIN(E8876,F8876+G8876)+(1-MgmtPct)*H8876</f>
        <v/>
      </c>
      <c r="J8876">
        <f>IF(I8876/SponsorCost&gt;=RatchetTrigger,1,0)</f>
        <v/>
      </c>
      <c r="K8876">
        <f>IF(J8876=1,MgmtPctRatchet,MgmtPct)</f>
        <v/>
      </c>
      <c r="L8876">
        <f>K8876*H8876</f>
        <v/>
      </c>
      <c r="M8876">
        <f>EXP(-rf*C8876)*L8876</f>
        <v/>
      </c>
      <c r="N8876">
        <f>EXP(-rf*C8876)*E8876</f>
        <v/>
      </c>
    </row>
    <row r="8877">
      <c r="A8877" t="n">
        <v>8869</v>
      </c>
      <c r="B8877">
        <f>RAND()</f>
        <v/>
      </c>
      <c r="C8877">
        <f>IF(B8877&lt;P_3,3,IF(B8877&lt;P_3+P_4,4,5))</f>
        <v/>
      </c>
      <c r="D8877">
        <f>NORM.S.INV(RAND())</f>
        <v/>
      </c>
      <c r="E8877">
        <f>V0*EXP((rf-q_leak-0.5*sigma^2)*C8877+sigma*SQRT(C8877)*D8877)</f>
        <v/>
      </c>
      <c r="F8877">
        <f>SHL_face*(1+SHL_rate)^C8877</f>
        <v/>
      </c>
      <c r="G8877">
        <f>Pref_face*(1+Pref_rate)^C8877</f>
        <v/>
      </c>
      <c r="H8877">
        <f>MAX(E8877-F8877-G8877,0)</f>
        <v/>
      </c>
      <c r="I8877">
        <f>MIN(E8877,F8877+G8877)+(1-MgmtPct)*H8877</f>
        <v/>
      </c>
      <c r="J8877">
        <f>IF(I8877/SponsorCost&gt;=RatchetTrigger,1,0)</f>
        <v/>
      </c>
      <c r="K8877">
        <f>IF(J8877=1,MgmtPctRatchet,MgmtPct)</f>
        <v/>
      </c>
      <c r="L8877">
        <f>K8877*H8877</f>
        <v/>
      </c>
      <c r="M8877">
        <f>EXP(-rf*C8877)*L8877</f>
        <v/>
      </c>
      <c r="N8877">
        <f>EXP(-rf*C8877)*E8877</f>
        <v/>
      </c>
    </row>
    <row r="8878">
      <c r="A8878" t="n">
        <v>8870</v>
      </c>
      <c r="B8878">
        <f>RAND()</f>
        <v/>
      </c>
      <c r="C8878">
        <f>IF(B8878&lt;P_3,3,IF(B8878&lt;P_3+P_4,4,5))</f>
        <v/>
      </c>
      <c r="D8878">
        <f>NORM.S.INV(RAND())</f>
        <v/>
      </c>
      <c r="E8878">
        <f>V0*EXP((rf-q_leak-0.5*sigma^2)*C8878+sigma*SQRT(C8878)*D8878)</f>
        <v/>
      </c>
      <c r="F8878">
        <f>SHL_face*(1+SHL_rate)^C8878</f>
        <v/>
      </c>
      <c r="G8878">
        <f>Pref_face*(1+Pref_rate)^C8878</f>
        <v/>
      </c>
      <c r="H8878">
        <f>MAX(E8878-F8878-G8878,0)</f>
        <v/>
      </c>
      <c r="I8878">
        <f>MIN(E8878,F8878+G8878)+(1-MgmtPct)*H8878</f>
        <v/>
      </c>
      <c r="J8878">
        <f>IF(I8878/SponsorCost&gt;=RatchetTrigger,1,0)</f>
        <v/>
      </c>
      <c r="K8878">
        <f>IF(J8878=1,MgmtPctRatchet,MgmtPct)</f>
        <v/>
      </c>
      <c r="L8878">
        <f>K8878*H8878</f>
        <v/>
      </c>
      <c r="M8878">
        <f>EXP(-rf*C8878)*L8878</f>
        <v/>
      </c>
      <c r="N8878">
        <f>EXP(-rf*C8878)*E8878</f>
        <v/>
      </c>
    </row>
    <row r="8879">
      <c r="A8879" t="n">
        <v>8871</v>
      </c>
      <c r="B8879">
        <f>RAND()</f>
        <v/>
      </c>
      <c r="C8879">
        <f>IF(B8879&lt;P_3,3,IF(B8879&lt;P_3+P_4,4,5))</f>
        <v/>
      </c>
      <c r="D8879">
        <f>NORM.S.INV(RAND())</f>
        <v/>
      </c>
      <c r="E8879">
        <f>V0*EXP((rf-q_leak-0.5*sigma^2)*C8879+sigma*SQRT(C8879)*D8879)</f>
        <v/>
      </c>
      <c r="F8879">
        <f>SHL_face*(1+SHL_rate)^C8879</f>
        <v/>
      </c>
      <c r="G8879">
        <f>Pref_face*(1+Pref_rate)^C8879</f>
        <v/>
      </c>
      <c r="H8879">
        <f>MAX(E8879-F8879-G8879,0)</f>
        <v/>
      </c>
      <c r="I8879">
        <f>MIN(E8879,F8879+G8879)+(1-MgmtPct)*H8879</f>
        <v/>
      </c>
      <c r="J8879">
        <f>IF(I8879/SponsorCost&gt;=RatchetTrigger,1,0)</f>
        <v/>
      </c>
      <c r="K8879">
        <f>IF(J8879=1,MgmtPctRatchet,MgmtPct)</f>
        <v/>
      </c>
      <c r="L8879">
        <f>K8879*H8879</f>
        <v/>
      </c>
      <c r="M8879">
        <f>EXP(-rf*C8879)*L8879</f>
        <v/>
      </c>
      <c r="N8879">
        <f>EXP(-rf*C8879)*E8879</f>
        <v/>
      </c>
    </row>
    <row r="8880">
      <c r="A8880" t="n">
        <v>8872</v>
      </c>
      <c r="B8880">
        <f>RAND()</f>
        <v/>
      </c>
      <c r="C8880">
        <f>IF(B8880&lt;P_3,3,IF(B8880&lt;P_3+P_4,4,5))</f>
        <v/>
      </c>
      <c r="D8880">
        <f>NORM.S.INV(RAND())</f>
        <v/>
      </c>
      <c r="E8880">
        <f>V0*EXP((rf-q_leak-0.5*sigma^2)*C8880+sigma*SQRT(C8880)*D8880)</f>
        <v/>
      </c>
      <c r="F8880">
        <f>SHL_face*(1+SHL_rate)^C8880</f>
        <v/>
      </c>
      <c r="G8880">
        <f>Pref_face*(1+Pref_rate)^C8880</f>
        <v/>
      </c>
      <c r="H8880">
        <f>MAX(E8880-F8880-G8880,0)</f>
        <v/>
      </c>
      <c r="I8880">
        <f>MIN(E8880,F8880+G8880)+(1-MgmtPct)*H8880</f>
        <v/>
      </c>
      <c r="J8880">
        <f>IF(I8880/SponsorCost&gt;=RatchetTrigger,1,0)</f>
        <v/>
      </c>
      <c r="K8880">
        <f>IF(J8880=1,MgmtPctRatchet,MgmtPct)</f>
        <v/>
      </c>
      <c r="L8880">
        <f>K8880*H8880</f>
        <v/>
      </c>
      <c r="M8880">
        <f>EXP(-rf*C8880)*L8880</f>
        <v/>
      </c>
      <c r="N8880">
        <f>EXP(-rf*C8880)*E8880</f>
        <v/>
      </c>
    </row>
    <row r="8881">
      <c r="A8881" t="n">
        <v>8873</v>
      </c>
      <c r="B8881">
        <f>RAND()</f>
        <v/>
      </c>
      <c r="C8881">
        <f>IF(B8881&lt;P_3,3,IF(B8881&lt;P_3+P_4,4,5))</f>
        <v/>
      </c>
      <c r="D8881">
        <f>NORM.S.INV(RAND())</f>
        <v/>
      </c>
      <c r="E8881">
        <f>V0*EXP((rf-q_leak-0.5*sigma^2)*C8881+sigma*SQRT(C8881)*D8881)</f>
        <v/>
      </c>
      <c r="F8881">
        <f>SHL_face*(1+SHL_rate)^C8881</f>
        <v/>
      </c>
      <c r="G8881">
        <f>Pref_face*(1+Pref_rate)^C8881</f>
        <v/>
      </c>
      <c r="H8881">
        <f>MAX(E8881-F8881-G8881,0)</f>
        <v/>
      </c>
      <c r="I8881">
        <f>MIN(E8881,F8881+G8881)+(1-MgmtPct)*H8881</f>
        <v/>
      </c>
      <c r="J8881">
        <f>IF(I8881/SponsorCost&gt;=RatchetTrigger,1,0)</f>
        <v/>
      </c>
      <c r="K8881">
        <f>IF(J8881=1,MgmtPctRatchet,MgmtPct)</f>
        <v/>
      </c>
      <c r="L8881">
        <f>K8881*H8881</f>
        <v/>
      </c>
      <c r="M8881">
        <f>EXP(-rf*C8881)*L8881</f>
        <v/>
      </c>
      <c r="N8881">
        <f>EXP(-rf*C8881)*E8881</f>
        <v/>
      </c>
    </row>
    <row r="8882">
      <c r="A8882" t="n">
        <v>8874</v>
      </c>
      <c r="B8882">
        <f>RAND()</f>
        <v/>
      </c>
      <c r="C8882">
        <f>IF(B8882&lt;P_3,3,IF(B8882&lt;P_3+P_4,4,5))</f>
        <v/>
      </c>
      <c r="D8882">
        <f>NORM.S.INV(RAND())</f>
        <v/>
      </c>
      <c r="E8882">
        <f>V0*EXP((rf-q_leak-0.5*sigma^2)*C8882+sigma*SQRT(C8882)*D8882)</f>
        <v/>
      </c>
      <c r="F8882">
        <f>SHL_face*(1+SHL_rate)^C8882</f>
        <v/>
      </c>
      <c r="G8882">
        <f>Pref_face*(1+Pref_rate)^C8882</f>
        <v/>
      </c>
      <c r="H8882">
        <f>MAX(E8882-F8882-G8882,0)</f>
        <v/>
      </c>
      <c r="I8882">
        <f>MIN(E8882,F8882+G8882)+(1-MgmtPct)*H8882</f>
        <v/>
      </c>
      <c r="J8882">
        <f>IF(I8882/SponsorCost&gt;=RatchetTrigger,1,0)</f>
        <v/>
      </c>
      <c r="K8882">
        <f>IF(J8882=1,MgmtPctRatchet,MgmtPct)</f>
        <v/>
      </c>
      <c r="L8882">
        <f>K8882*H8882</f>
        <v/>
      </c>
      <c r="M8882">
        <f>EXP(-rf*C8882)*L8882</f>
        <v/>
      </c>
      <c r="N8882">
        <f>EXP(-rf*C8882)*E8882</f>
        <v/>
      </c>
    </row>
    <row r="8883">
      <c r="A8883" t="n">
        <v>8875</v>
      </c>
      <c r="B8883">
        <f>RAND()</f>
        <v/>
      </c>
      <c r="C8883">
        <f>IF(B8883&lt;P_3,3,IF(B8883&lt;P_3+P_4,4,5))</f>
        <v/>
      </c>
      <c r="D8883">
        <f>NORM.S.INV(RAND())</f>
        <v/>
      </c>
      <c r="E8883">
        <f>V0*EXP((rf-q_leak-0.5*sigma^2)*C8883+sigma*SQRT(C8883)*D8883)</f>
        <v/>
      </c>
      <c r="F8883">
        <f>SHL_face*(1+SHL_rate)^C8883</f>
        <v/>
      </c>
      <c r="G8883">
        <f>Pref_face*(1+Pref_rate)^C8883</f>
        <v/>
      </c>
      <c r="H8883">
        <f>MAX(E8883-F8883-G8883,0)</f>
        <v/>
      </c>
      <c r="I8883">
        <f>MIN(E8883,F8883+G8883)+(1-MgmtPct)*H8883</f>
        <v/>
      </c>
      <c r="J8883">
        <f>IF(I8883/SponsorCost&gt;=RatchetTrigger,1,0)</f>
        <v/>
      </c>
      <c r="K8883">
        <f>IF(J8883=1,MgmtPctRatchet,MgmtPct)</f>
        <v/>
      </c>
      <c r="L8883">
        <f>K8883*H8883</f>
        <v/>
      </c>
      <c r="M8883">
        <f>EXP(-rf*C8883)*L8883</f>
        <v/>
      </c>
      <c r="N8883">
        <f>EXP(-rf*C8883)*E8883</f>
        <v/>
      </c>
    </row>
    <row r="8884">
      <c r="A8884" t="n">
        <v>8876</v>
      </c>
      <c r="B8884">
        <f>RAND()</f>
        <v/>
      </c>
      <c r="C8884">
        <f>IF(B8884&lt;P_3,3,IF(B8884&lt;P_3+P_4,4,5))</f>
        <v/>
      </c>
      <c r="D8884">
        <f>NORM.S.INV(RAND())</f>
        <v/>
      </c>
      <c r="E8884">
        <f>V0*EXP((rf-q_leak-0.5*sigma^2)*C8884+sigma*SQRT(C8884)*D8884)</f>
        <v/>
      </c>
      <c r="F8884">
        <f>SHL_face*(1+SHL_rate)^C8884</f>
        <v/>
      </c>
      <c r="G8884">
        <f>Pref_face*(1+Pref_rate)^C8884</f>
        <v/>
      </c>
      <c r="H8884">
        <f>MAX(E8884-F8884-G8884,0)</f>
        <v/>
      </c>
      <c r="I8884">
        <f>MIN(E8884,F8884+G8884)+(1-MgmtPct)*H8884</f>
        <v/>
      </c>
      <c r="J8884">
        <f>IF(I8884/SponsorCost&gt;=RatchetTrigger,1,0)</f>
        <v/>
      </c>
      <c r="K8884">
        <f>IF(J8884=1,MgmtPctRatchet,MgmtPct)</f>
        <v/>
      </c>
      <c r="L8884">
        <f>K8884*H8884</f>
        <v/>
      </c>
      <c r="M8884">
        <f>EXP(-rf*C8884)*L8884</f>
        <v/>
      </c>
      <c r="N8884">
        <f>EXP(-rf*C8884)*E8884</f>
        <v/>
      </c>
    </row>
    <row r="8885">
      <c r="A8885" t="n">
        <v>8877</v>
      </c>
      <c r="B8885">
        <f>RAND()</f>
        <v/>
      </c>
      <c r="C8885">
        <f>IF(B8885&lt;P_3,3,IF(B8885&lt;P_3+P_4,4,5))</f>
        <v/>
      </c>
      <c r="D8885">
        <f>NORM.S.INV(RAND())</f>
        <v/>
      </c>
      <c r="E8885">
        <f>V0*EXP((rf-q_leak-0.5*sigma^2)*C8885+sigma*SQRT(C8885)*D8885)</f>
        <v/>
      </c>
      <c r="F8885">
        <f>SHL_face*(1+SHL_rate)^C8885</f>
        <v/>
      </c>
      <c r="G8885">
        <f>Pref_face*(1+Pref_rate)^C8885</f>
        <v/>
      </c>
      <c r="H8885">
        <f>MAX(E8885-F8885-G8885,0)</f>
        <v/>
      </c>
      <c r="I8885">
        <f>MIN(E8885,F8885+G8885)+(1-MgmtPct)*H8885</f>
        <v/>
      </c>
      <c r="J8885">
        <f>IF(I8885/SponsorCost&gt;=RatchetTrigger,1,0)</f>
        <v/>
      </c>
      <c r="K8885">
        <f>IF(J8885=1,MgmtPctRatchet,MgmtPct)</f>
        <v/>
      </c>
      <c r="L8885">
        <f>K8885*H8885</f>
        <v/>
      </c>
      <c r="M8885">
        <f>EXP(-rf*C8885)*L8885</f>
        <v/>
      </c>
      <c r="N8885">
        <f>EXP(-rf*C8885)*E8885</f>
        <v/>
      </c>
    </row>
    <row r="8886">
      <c r="A8886" t="n">
        <v>8878</v>
      </c>
      <c r="B8886">
        <f>RAND()</f>
        <v/>
      </c>
      <c r="C8886">
        <f>IF(B8886&lt;P_3,3,IF(B8886&lt;P_3+P_4,4,5))</f>
        <v/>
      </c>
      <c r="D8886">
        <f>NORM.S.INV(RAND())</f>
        <v/>
      </c>
      <c r="E8886">
        <f>V0*EXP((rf-q_leak-0.5*sigma^2)*C8886+sigma*SQRT(C8886)*D8886)</f>
        <v/>
      </c>
      <c r="F8886">
        <f>SHL_face*(1+SHL_rate)^C8886</f>
        <v/>
      </c>
      <c r="G8886">
        <f>Pref_face*(1+Pref_rate)^C8886</f>
        <v/>
      </c>
      <c r="H8886">
        <f>MAX(E8886-F8886-G8886,0)</f>
        <v/>
      </c>
      <c r="I8886">
        <f>MIN(E8886,F8886+G8886)+(1-MgmtPct)*H8886</f>
        <v/>
      </c>
      <c r="J8886">
        <f>IF(I8886/SponsorCost&gt;=RatchetTrigger,1,0)</f>
        <v/>
      </c>
      <c r="K8886">
        <f>IF(J8886=1,MgmtPctRatchet,MgmtPct)</f>
        <v/>
      </c>
      <c r="L8886">
        <f>K8886*H8886</f>
        <v/>
      </c>
      <c r="M8886">
        <f>EXP(-rf*C8886)*L8886</f>
        <v/>
      </c>
      <c r="N8886">
        <f>EXP(-rf*C8886)*E8886</f>
        <v/>
      </c>
    </row>
    <row r="8887">
      <c r="A8887" t="n">
        <v>8879</v>
      </c>
      <c r="B8887">
        <f>RAND()</f>
        <v/>
      </c>
      <c r="C8887">
        <f>IF(B8887&lt;P_3,3,IF(B8887&lt;P_3+P_4,4,5))</f>
        <v/>
      </c>
      <c r="D8887">
        <f>NORM.S.INV(RAND())</f>
        <v/>
      </c>
      <c r="E8887">
        <f>V0*EXP((rf-q_leak-0.5*sigma^2)*C8887+sigma*SQRT(C8887)*D8887)</f>
        <v/>
      </c>
      <c r="F8887">
        <f>SHL_face*(1+SHL_rate)^C8887</f>
        <v/>
      </c>
      <c r="G8887">
        <f>Pref_face*(1+Pref_rate)^C8887</f>
        <v/>
      </c>
      <c r="H8887">
        <f>MAX(E8887-F8887-G8887,0)</f>
        <v/>
      </c>
      <c r="I8887">
        <f>MIN(E8887,F8887+G8887)+(1-MgmtPct)*H8887</f>
        <v/>
      </c>
      <c r="J8887">
        <f>IF(I8887/SponsorCost&gt;=RatchetTrigger,1,0)</f>
        <v/>
      </c>
      <c r="K8887">
        <f>IF(J8887=1,MgmtPctRatchet,MgmtPct)</f>
        <v/>
      </c>
      <c r="L8887">
        <f>K8887*H8887</f>
        <v/>
      </c>
      <c r="M8887">
        <f>EXP(-rf*C8887)*L8887</f>
        <v/>
      </c>
      <c r="N8887">
        <f>EXP(-rf*C8887)*E8887</f>
        <v/>
      </c>
    </row>
    <row r="8888">
      <c r="A8888" t="n">
        <v>8880</v>
      </c>
      <c r="B8888">
        <f>RAND()</f>
        <v/>
      </c>
      <c r="C8888">
        <f>IF(B8888&lt;P_3,3,IF(B8888&lt;P_3+P_4,4,5))</f>
        <v/>
      </c>
      <c r="D8888">
        <f>NORM.S.INV(RAND())</f>
        <v/>
      </c>
      <c r="E8888">
        <f>V0*EXP((rf-q_leak-0.5*sigma^2)*C8888+sigma*SQRT(C8888)*D8888)</f>
        <v/>
      </c>
      <c r="F8888">
        <f>SHL_face*(1+SHL_rate)^C8888</f>
        <v/>
      </c>
      <c r="G8888">
        <f>Pref_face*(1+Pref_rate)^C8888</f>
        <v/>
      </c>
      <c r="H8888">
        <f>MAX(E8888-F8888-G8888,0)</f>
        <v/>
      </c>
      <c r="I8888">
        <f>MIN(E8888,F8888+G8888)+(1-MgmtPct)*H8888</f>
        <v/>
      </c>
      <c r="J8888">
        <f>IF(I8888/SponsorCost&gt;=RatchetTrigger,1,0)</f>
        <v/>
      </c>
      <c r="K8888">
        <f>IF(J8888=1,MgmtPctRatchet,MgmtPct)</f>
        <v/>
      </c>
      <c r="L8888">
        <f>K8888*H8888</f>
        <v/>
      </c>
      <c r="M8888">
        <f>EXP(-rf*C8888)*L8888</f>
        <v/>
      </c>
      <c r="N8888">
        <f>EXP(-rf*C8888)*E8888</f>
        <v/>
      </c>
    </row>
    <row r="8889">
      <c r="A8889" t="n">
        <v>8881</v>
      </c>
      <c r="B8889">
        <f>RAND()</f>
        <v/>
      </c>
      <c r="C8889">
        <f>IF(B8889&lt;P_3,3,IF(B8889&lt;P_3+P_4,4,5))</f>
        <v/>
      </c>
      <c r="D8889">
        <f>NORM.S.INV(RAND())</f>
        <v/>
      </c>
      <c r="E8889">
        <f>V0*EXP((rf-q_leak-0.5*sigma^2)*C8889+sigma*SQRT(C8889)*D8889)</f>
        <v/>
      </c>
      <c r="F8889">
        <f>SHL_face*(1+SHL_rate)^C8889</f>
        <v/>
      </c>
      <c r="G8889">
        <f>Pref_face*(1+Pref_rate)^C8889</f>
        <v/>
      </c>
      <c r="H8889">
        <f>MAX(E8889-F8889-G8889,0)</f>
        <v/>
      </c>
      <c r="I8889">
        <f>MIN(E8889,F8889+G8889)+(1-MgmtPct)*H8889</f>
        <v/>
      </c>
      <c r="J8889">
        <f>IF(I8889/SponsorCost&gt;=RatchetTrigger,1,0)</f>
        <v/>
      </c>
      <c r="K8889">
        <f>IF(J8889=1,MgmtPctRatchet,MgmtPct)</f>
        <v/>
      </c>
      <c r="L8889">
        <f>K8889*H8889</f>
        <v/>
      </c>
      <c r="M8889">
        <f>EXP(-rf*C8889)*L8889</f>
        <v/>
      </c>
      <c r="N8889">
        <f>EXP(-rf*C8889)*E8889</f>
        <v/>
      </c>
    </row>
    <row r="8890">
      <c r="A8890" t="n">
        <v>8882</v>
      </c>
      <c r="B8890">
        <f>RAND()</f>
        <v/>
      </c>
      <c r="C8890">
        <f>IF(B8890&lt;P_3,3,IF(B8890&lt;P_3+P_4,4,5))</f>
        <v/>
      </c>
      <c r="D8890">
        <f>NORM.S.INV(RAND())</f>
        <v/>
      </c>
      <c r="E8890">
        <f>V0*EXP((rf-q_leak-0.5*sigma^2)*C8890+sigma*SQRT(C8890)*D8890)</f>
        <v/>
      </c>
      <c r="F8890">
        <f>SHL_face*(1+SHL_rate)^C8890</f>
        <v/>
      </c>
      <c r="G8890">
        <f>Pref_face*(1+Pref_rate)^C8890</f>
        <v/>
      </c>
      <c r="H8890">
        <f>MAX(E8890-F8890-G8890,0)</f>
        <v/>
      </c>
      <c r="I8890">
        <f>MIN(E8890,F8890+G8890)+(1-MgmtPct)*H8890</f>
        <v/>
      </c>
      <c r="J8890">
        <f>IF(I8890/SponsorCost&gt;=RatchetTrigger,1,0)</f>
        <v/>
      </c>
      <c r="K8890">
        <f>IF(J8890=1,MgmtPctRatchet,MgmtPct)</f>
        <v/>
      </c>
      <c r="L8890">
        <f>K8890*H8890</f>
        <v/>
      </c>
      <c r="M8890">
        <f>EXP(-rf*C8890)*L8890</f>
        <v/>
      </c>
      <c r="N8890">
        <f>EXP(-rf*C8890)*E8890</f>
        <v/>
      </c>
    </row>
    <row r="8891">
      <c r="A8891" t="n">
        <v>8883</v>
      </c>
      <c r="B8891">
        <f>RAND()</f>
        <v/>
      </c>
      <c r="C8891">
        <f>IF(B8891&lt;P_3,3,IF(B8891&lt;P_3+P_4,4,5))</f>
        <v/>
      </c>
      <c r="D8891">
        <f>NORM.S.INV(RAND())</f>
        <v/>
      </c>
      <c r="E8891">
        <f>V0*EXP((rf-q_leak-0.5*sigma^2)*C8891+sigma*SQRT(C8891)*D8891)</f>
        <v/>
      </c>
      <c r="F8891">
        <f>SHL_face*(1+SHL_rate)^C8891</f>
        <v/>
      </c>
      <c r="G8891">
        <f>Pref_face*(1+Pref_rate)^C8891</f>
        <v/>
      </c>
      <c r="H8891">
        <f>MAX(E8891-F8891-G8891,0)</f>
        <v/>
      </c>
      <c r="I8891">
        <f>MIN(E8891,F8891+G8891)+(1-MgmtPct)*H8891</f>
        <v/>
      </c>
      <c r="J8891">
        <f>IF(I8891/SponsorCost&gt;=RatchetTrigger,1,0)</f>
        <v/>
      </c>
      <c r="K8891">
        <f>IF(J8891=1,MgmtPctRatchet,MgmtPct)</f>
        <v/>
      </c>
      <c r="L8891">
        <f>K8891*H8891</f>
        <v/>
      </c>
      <c r="M8891">
        <f>EXP(-rf*C8891)*L8891</f>
        <v/>
      </c>
      <c r="N8891">
        <f>EXP(-rf*C8891)*E8891</f>
        <v/>
      </c>
    </row>
    <row r="8892">
      <c r="A8892" t="n">
        <v>8884</v>
      </c>
      <c r="B8892">
        <f>RAND()</f>
        <v/>
      </c>
      <c r="C8892">
        <f>IF(B8892&lt;P_3,3,IF(B8892&lt;P_3+P_4,4,5))</f>
        <v/>
      </c>
      <c r="D8892">
        <f>NORM.S.INV(RAND())</f>
        <v/>
      </c>
      <c r="E8892">
        <f>V0*EXP((rf-q_leak-0.5*sigma^2)*C8892+sigma*SQRT(C8892)*D8892)</f>
        <v/>
      </c>
      <c r="F8892">
        <f>SHL_face*(1+SHL_rate)^C8892</f>
        <v/>
      </c>
      <c r="G8892">
        <f>Pref_face*(1+Pref_rate)^C8892</f>
        <v/>
      </c>
      <c r="H8892">
        <f>MAX(E8892-F8892-G8892,0)</f>
        <v/>
      </c>
      <c r="I8892">
        <f>MIN(E8892,F8892+G8892)+(1-MgmtPct)*H8892</f>
        <v/>
      </c>
      <c r="J8892">
        <f>IF(I8892/SponsorCost&gt;=RatchetTrigger,1,0)</f>
        <v/>
      </c>
      <c r="K8892">
        <f>IF(J8892=1,MgmtPctRatchet,MgmtPct)</f>
        <v/>
      </c>
      <c r="L8892">
        <f>K8892*H8892</f>
        <v/>
      </c>
      <c r="M8892">
        <f>EXP(-rf*C8892)*L8892</f>
        <v/>
      </c>
      <c r="N8892">
        <f>EXP(-rf*C8892)*E8892</f>
        <v/>
      </c>
    </row>
    <row r="8893">
      <c r="A8893" t="n">
        <v>8885</v>
      </c>
      <c r="B8893">
        <f>RAND()</f>
        <v/>
      </c>
      <c r="C8893">
        <f>IF(B8893&lt;P_3,3,IF(B8893&lt;P_3+P_4,4,5))</f>
        <v/>
      </c>
      <c r="D8893">
        <f>NORM.S.INV(RAND())</f>
        <v/>
      </c>
      <c r="E8893">
        <f>V0*EXP((rf-q_leak-0.5*sigma^2)*C8893+sigma*SQRT(C8893)*D8893)</f>
        <v/>
      </c>
      <c r="F8893">
        <f>SHL_face*(1+SHL_rate)^C8893</f>
        <v/>
      </c>
      <c r="G8893">
        <f>Pref_face*(1+Pref_rate)^C8893</f>
        <v/>
      </c>
      <c r="H8893">
        <f>MAX(E8893-F8893-G8893,0)</f>
        <v/>
      </c>
      <c r="I8893">
        <f>MIN(E8893,F8893+G8893)+(1-MgmtPct)*H8893</f>
        <v/>
      </c>
      <c r="J8893">
        <f>IF(I8893/SponsorCost&gt;=RatchetTrigger,1,0)</f>
        <v/>
      </c>
      <c r="K8893">
        <f>IF(J8893=1,MgmtPctRatchet,MgmtPct)</f>
        <v/>
      </c>
      <c r="L8893">
        <f>K8893*H8893</f>
        <v/>
      </c>
      <c r="M8893">
        <f>EXP(-rf*C8893)*L8893</f>
        <v/>
      </c>
      <c r="N8893">
        <f>EXP(-rf*C8893)*E8893</f>
        <v/>
      </c>
    </row>
    <row r="8894">
      <c r="A8894" t="n">
        <v>8886</v>
      </c>
      <c r="B8894">
        <f>RAND()</f>
        <v/>
      </c>
      <c r="C8894">
        <f>IF(B8894&lt;P_3,3,IF(B8894&lt;P_3+P_4,4,5))</f>
        <v/>
      </c>
      <c r="D8894">
        <f>NORM.S.INV(RAND())</f>
        <v/>
      </c>
      <c r="E8894">
        <f>V0*EXP((rf-q_leak-0.5*sigma^2)*C8894+sigma*SQRT(C8894)*D8894)</f>
        <v/>
      </c>
      <c r="F8894">
        <f>SHL_face*(1+SHL_rate)^C8894</f>
        <v/>
      </c>
      <c r="G8894">
        <f>Pref_face*(1+Pref_rate)^C8894</f>
        <v/>
      </c>
      <c r="H8894">
        <f>MAX(E8894-F8894-G8894,0)</f>
        <v/>
      </c>
      <c r="I8894">
        <f>MIN(E8894,F8894+G8894)+(1-MgmtPct)*H8894</f>
        <v/>
      </c>
      <c r="J8894">
        <f>IF(I8894/SponsorCost&gt;=RatchetTrigger,1,0)</f>
        <v/>
      </c>
      <c r="K8894">
        <f>IF(J8894=1,MgmtPctRatchet,MgmtPct)</f>
        <v/>
      </c>
      <c r="L8894">
        <f>K8894*H8894</f>
        <v/>
      </c>
      <c r="M8894">
        <f>EXP(-rf*C8894)*L8894</f>
        <v/>
      </c>
      <c r="N8894">
        <f>EXP(-rf*C8894)*E8894</f>
        <v/>
      </c>
    </row>
    <row r="8895">
      <c r="A8895" t="n">
        <v>8887</v>
      </c>
      <c r="B8895">
        <f>RAND()</f>
        <v/>
      </c>
      <c r="C8895">
        <f>IF(B8895&lt;P_3,3,IF(B8895&lt;P_3+P_4,4,5))</f>
        <v/>
      </c>
      <c r="D8895">
        <f>NORM.S.INV(RAND())</f>
        <v/>
      </c>
      <c r="E8895">
        <f>V0*EXP((rf-q_leak-0.5*sigma^2)*C8895+sigma*SQRT(C8895)*D8895)</f>
        <v/>
      </c>
      <c r="F8895">
        <f>SHL_face*(1+SHL_rate)^C8895</f>
        <v/>
      </c>
      <c r="G8895">
        <f>Pref_face*(1+Pref_rate)^C8895</f>
        <v/>
      </c>
      <c r="H8895">
        <f>MAX(E8895-F8895-G8895,0)</f>
        <v/>
      </c>
      <c r="I8895">
        <f>MIN(E8895,F8895+G8895)+(1-MgmtPct)*H8895</f>
        <v/>
      </c>
      <c r="J8895">
        <f>IF(I8895/SponsorCost&gt;=RatchetTrigger,1,0)</f>
        <v/>
      </c>
      <c r="K8895">
        <f>IF(J8895=1,MgmtPctRatchet,MgmtPct)</f>
        <v/>
      </c>
      <c r="L8895">
        <f>K8895*H8895</f>
        <v/>
      </c>
      <c r="M8895">
        <f>EXP(-rf*C8895)*L8895</f>
        <v/>
      </c>
      <c r="N8895">
        <f>EXP(-rf*C8895)*E8895</f>
        <v/>
      </c>
    </row>
    <row r="8896">
      <c r="A8896" t="n">
        <v>8888</v>
      </c>
      <c r="B8896">
        <f>RAND()</f>
        <v/>
      </c>
      <c r="C8896">
        <f>IF(B8896&lt;P_3,3,IF(B8896&lt;P_3+P_4,4,5))</f>
        <v/>
      </c>
      <c r="D8896">
        <f>NORM.S.INV(RAND())</f>
        <v/>
      </c>
      <c r="E8896">
        <f>V0*EXP((rf-q_leak-0.5*sigma^2)*C8896+sigma*SQRT(C8896)*D8896)</f>
        <v/>
      </c>
      <c r="F8896">
        <f>SHL_face*(1+SHL_rate)^C8896</f>
        <v/>
      </c>
      <c r="G8896">
        <f>Pref_face*(1+Pref_rate)^C8896</f>
        <v/>
      </c>
      <c r="H8896">
        <f>MAX(E8896-F8896-G8896,0)</f>
        <v/>
      </c>
      <c r="I8896">
        <f>MIN(E8896,F8896+G8896)+(1-MgmtPct)*H8896</f>
        <v/>
      </c>
      <c r="J8896">
        <f>IF(I8896/SponsorCost&gt;=RatchetTrigger,1,0)</f>
        <v/>
      </c>
      <c r="K8896">
        <f>IF(J8896=1,MgmtPctRatchet,MgmtPct)</f>
        <v/>
      </c>
      <c r="L8896">
        <f>K8896*H8896</f>
        <v/>
      </c>
      <c r="M8896">
        <f>EXP(-rf*C8896)*L8896</f>
        <v/>
      </c>
      <c r="N8896">
        <f>EXP(-rf*C8896)*E8896</f>
        <v/>
      </c>
    </row>
    <row r="8897">
      <c r="A8897" t="n">
        <v>8889</v>
      </c>
      <c r="B8897">
        <f>RAND()</f>
        <v/>
      </c>
      <c r="C8897">
        <f>IF(B8897&lt;P_3,3,IF(B8897&lt;P_3+P_4,4,5))</f>
        <v/>
      </c>
      <c r="D8897">
        <f>NORM.S.INV(RAND())</f>
        <v/>
      </c>
      <c r="E8897">
        <f>V0*EXP((rf-q_leak-0.5*sigma^2)*C8897+sigma*SQRT(C8897)*D8897)</f>
        <v/>
      </c>
      <c r="F8897">
        <f>SHL_face*(1+SHL_rate)^C8897</f>
        <v/>
      </c>
      <c r="G8897">
        <f>Pref_face*(1+Pref_rate)^C8897</f>
        <v/>
      </c>
      <c r="H8897">
        <f>MAX(E8897-F8897-G8897,0)</f>
        <v/>
      </c>
      <c r="I8897">
        <f>MIN(E8897,F8897+G8897)+(1-MgmtPct)*H8897</f>
        <v/>
      </c>
      <c r="J8897">
        <f>IF(I8897/SponsorCost&gt;=RatchetTrigger,1,0)</f>
        <v/>
      </c>
      <c r="K8897">
        <f>IF(J8897=1,MgmtPctRatchet,MgmtPct)</f>
        <v/>
      </c>
      <c r="L8897">
        <f>K8897*H8897</f>
        <v/>
      </c>
      <c r="M8897">
        <f>EXP(-rf*C8897)*L8897</f>
        <v/>
      </c>
      <c r="N8897">
        <f>EXP(-rf*C8897)*E8897</f>
        <v/>
      </c>
    </row>
    <row r="8898">
      <c r="A8898" t="n">
        <v>8890</v>
      </c>
      <c r="B8898">
        <f>RAND()</f>
        <v/>
      </c>
      <c r="C8898">
        <f>IF(B8898&lt;P_3,3,IF(B8898&lt;P_3+P_4,4,5))</f>
        <v/>
      </c>
      <c r="D8898">
        <f>NORM.S.INV(RAND())</f>
        <v/>
      </c>
      <c r="E8898">
        <f>V0*EXP((rf-q_leak-0.5*sigma^2)*C8898+sigma*SQRT(C8898)*D8898)</f>
        <v/>
      </c>
      <c r="F8898">
        <f>SHL_face*(1+SHL_rate)^C8898</f>
        <v/>
      </c>
      <c r="G8898">
        <f>Pref_face*(1+Pref_rate)^C8898</f>
        <v/>
      </c>
      <c r="H8898">
        <f>MAX(E8898-F8898-G8898,0)</f>
        <v/>
      </c>
      <c r="I8898">
        <f>MIN(E8898,F8898+G8898)+(1-MgmtPct)*H8898</f>
        <v/>
      </c>
      <c r="J8898">
        <f>IF(I8898/SponsorCost&gt;=RatchetTrigger,1,0)</f>
        <v/>
      </c>
      <c r="K8898">
        <f>IF(J8898=1,MgmtPctRatchet,MgmtPct)</f>
        <v/>
      </c>
      <c r="L8898">
        <f>K8898*H8898</f>
        <v/>
      </c>
      <c r="M8898">
        <f>EXP(-rf*C8898)*L8898</f>
        <v/>
      </c>
      <c r="N8898">
        <f>EXP(-rf*C8898)*E8898</f>
        <v/>
      </c>
    </row>
    <row r="8899">
      <c r="A8899" t="n">
        <v>8891</v>
      </c>
      <c r="B8899">
        <f>RAND()</f>
        <v/>
      </c>
      <c r="C8899">
        <f>IF(B8899&lt;P_3,3,IF(B8899&lt;P_3+P_4,4,5))</f>
        <v/>
      </c>
      <c r="D8899">
        <f>NORM.S.INV(RAND())</f>
        <v/>
      </c>
      <c r="E8899">
        <f>V0*EXP((rf-q_leak-0.5*sigma^2)*C8899+sigma*SQRT(C8899)*D8899)</f>
        <v/>
      </c>
      <c r="F8899">
        <f>SHL_face*(1+SHL_rate)^C8899</f>
        <v/>
      </c>
      <c r="G8899">
        <f>Pref_face*(1+Pref_rate)^C8899</f>
        <v/>
      </c>
      <c r="H8899">
        <f>MAX(E8899-F8899-G8899,0)</f>
        <v/>
      </c>
      <c r="I8899">
        <f>MIN(E8899,F8899+G8899)+(1-MgmtPct)*H8899</f>
        <v/>
      </c>
      <c r="J8899">
        <f>IF(I8899/SponsorCost&gt;=RatchetTrigger,1,0)</f>
        <v/>
      </c>
      <c r="K8899">
        <f>IF(J8899=1,MgmtPctRatchet,MgmtPct)</f>
        <v/>
      </c>
      <c r="L8899">
        <f>K8899*H8899</f>
        <v/>
      </c>
      <c r="M8899">
        <f>EXP(-rf*C8899)*L8899</f>
        <v/>
      </c>
      <c r="N8899">
        <f>EXP(-rf*C8899)*E8899</f>
        <v/>
      </c>
    </row>
    <row r="8900">
      <c r="A8900" t="n">
        <v>8892</v>
      </c>
      <c r="B8900">
        <f>RAND()</f>
        <v/>
      </c>
      <c r="C8900">
        <f>IF(B8900&lt;P_3,3,IF(B8900&lt;P_3+P_4,4,5))</f>
        <v/>
      </c>
      <c r="D8900">
        <f>NORM.S.INV(RAND())</f>
        <v/>
      </c>
      <c r="E8900">
        <f>V0*EXP((rf-q_leak-0.5*sigma^2)*C8900+sigma*SQRT(C8900)*D8900)</f>
        <v/>
      </c>
      <c r="F8900">
        <f>SHL_face*(1+SHL_rate)^C8900</f>
        <v/>
      </c>
      <c r="G8900">
        <f>Pref_face*(1+Pref_rate)^C8900</f>
        <v/>
      </c>
      <c r="H8900">
        <f>MAX(E8900-F8900-G8900,0)</f>
        <v/>
      </c>
      <c r="I8900">
        <f>MIN(E8900,F8900+G8900)+(1-MgmtPct)*H8900</f>
        <v/>
      </c>
      <c r="J8900">
        <f>IF(I8900/SponsorCost&gt;=RatchetTrigger,1,0)</f>
        <v/>
      </c>
      <c r="K8900">
        <f>IF(J8900=1,MgmtPctRatchet,MgmtPct)</f>
        <v/>
      </c>
      <c r="L8900">
        <f>K8900*H8900</f>
        <v/>
      </c>
      <c r="M8900">
        <f>EXP(-rf*C8900)*L8900</f>
        <v/>
      </c>
      <c r="N8900">
        <f>EXP(-rf*C8900)*E8900</f>
        <v/>
      </c>
    </row>
    <row r="8901">
      <c r="A8901" t="n">
        <v>8893</v>
      </c>
      <c r="B8901">
        <f>RAND()</f>
        <v/>
      </c>
      <c r="C8901">
        <f>IF(B8901&lt;P_3,3,IF(B8901&lt;P_3+P_4,4,5))</f>
        <v/>
      </c>
      <c r="D8901">
        <f>NORM.S.INV(RAND())</f>
        <v/>
      </c>
      <c r="E8901">
        <f>V0*EXP((rf-q_leak-0.5*sigma^2)*C8901+sigma*SQRT(C8901)*D8901)</f>
        <v/>
      </c>
      <c r="F8901">
        <f>SHL_face*(1+SHL_rate)^C8901</f>
        <v/>
      </c>
      <c r="G8901">
        <f>Pref_face*(1+Pref_rate)^C8901</f>
        <v/>
      </c>
      <c r="H8901">
        <f>MAX(E8901-F8901-G8901,0)</f>
        <v/>
      </c>
      <c r="I8901">
        <f>MIN(E8901,F8901+G8901)+(1-MgmtPct)*H8901</f>
        <v/>
      </c>
      <c r="J8901">
        <f>IF(I8901/SponsorCost&gt;=RatchetTrigger,1,0)</f>
        <v/>
      </c>
      <c r="K8901">
        <f>IF(J8901=1,MgmtPctRatchet,MgmtPct)</f>
        <v/>
      </c>
      <c r="L8901">
        <f>K8901*H8901</f>
        <v/>
      </c>
      <c r="M8901">
        <f>EXP(-rf*C8901)*L8901</f>
        <v/>
      </c>
      <c r="N8901">
        <f>EXP(-rf*C8901)*E8901</f>
        <v/>
      </c>
    </row>
    <row r="8902">
      <c r="A8902" t="n">
        <v>8894</v>
      </c>
      <c r="B8902">
        <f>RAND()</f>
        <v/>
      </c>
      <c r="C8902">
        <f>IF(B8902&lt;P_3,3,IF(B8902&lt;P_3+P_4,4,5))</f>
        <v/>
      </c>
      <c r="D8902">
        <f>NORM.S.INV(RAND())</f>
        <v/>
      </c>
      <c r="E8902">
        <f>V0*EXP((rf-q_leak-0.5*sigma^2)*C8902+sigma*SQRT(C8902)*D8902)</f>
        <v/>
      </c>
      <c r="F8902">
        <f>SHL_face*(1+SHL_rate)^C8902</f>
        <v/>
      </c>
      <c r="G8902">
        <f>Pref_face*(1+Pref_rate)^C8902</f>
        <v/>
      </c>
      <c r="H8902">
        <f>MAX(E8902-F8902-G8902,0)</f>
        <v/>
      </c>
      <c r="I8902">
        <f>MIN(E8902,F8902+G8902)+(1-MgmtPct)*H8902</f>
        <v/>
      </c>
      <c r="J8902">
        <f>IF(I8902/SponsorCost&gt;=RatchetTrigger,1,0)</f>
        <v/>
      </c>
      <c r="K8902">
        <f>IF(J8902=1,MgmtPctRatchet,MgmtPct)</f>
        <v/>
      </c>
      <c r="L8902">
        <f>K8902*H8902</f>
        <v/>
      </c>
      <c r="M8902">
        <f>EXP(-rf*C8902)*L8902</f>
        <v/>
      </c>
      <c r="N8902">
        <f>EXP(-rf*C8902)*E8902</f>
        <v/>
      </c>
    </row>
    <row r="8903">
      <c r="A8903" t="n">
        <v>8895</v>
      </c>
      <c r="B8903">
        <f>RAND()</f>
        <v/>
      </c>
      <c r="C8903">
        <f>IF(B8903&lt;P_3,3,IF(B8903&lt;P_3+P_4,4,5))</f>
        <v/>
      </c>
      <c r="D8903">
        <f>NORM.S.INV(RAND())</f>
        <v/>
      </c>
      <c r="E8903">
        <f>V0*EXP((rf-q_leak-0.5*sigma^2)*C8903+sigma*SQRT(C8903)*D8903)</f>
        <v/>
      </c>
      <c r="F8903">
        <f>SHL_face*(1+SHL_rate)^C8903</f>
        <v/>
      </c>
      <c r="G8903">
        <f>Pref_face*(1+Pref_rate)^C8903</f>
        <v/>
      </c>
      <c r="H8903">
        <f>MAX(E8903-F8903-G8903,0)</f>
        <v/>
      </c>
      <c r="I8903">
        <f>MIN(E8903,F8903+G8903)+(1-MgmtPct)*H8903</f>
        <v/>
      </c>
      <c r="J8903">
        <f>IF(I8903/SponsorCost&gt;=RatchetTrigger,1,0)</f>
        <v/>
      </c>
      <c r="K8903">
        <f>IF(J8903=1,MgmtPctRatchet,MgmtPct)</f>
        <v/>
      </c>
      <c r="L8903">
        <f>K8903*H8903</f>
        <v/>
      </c>
      <c r="M8903">
        <f>EXP(-rf*C8903)*L8903</f>
        <v/>
      </c>
      <c r="N8903">
        <f>EXP(-rf*C8903)*E8903</f>
        <v/>
      </c>
    </row>
    <row r="8904">
      <c r="A8904" t="n">
        <v>8896</v>
      </c>
      <c r="B8904">
        <f>RAND()</f>
        <v/>
      </c>
      <c r="C8904">
        <f>IF(B8904&lt;P_3,3,IF(B8904&lt;P_3+P_4,4,5))</f>
        <v/>
      </c>
      <c r="D8904">
        <f>NORM.S.INV(RAND())</f>
        <v/>
      </c>
      <c r="E8904">
        <f>V0*EXP((rf-q_leak-0.5*sigma^2)*C8904+sigma*SQRT(C8904)*D8904)</f>
        <v/>
      </c>
      <c r="F8904">
        <f>SHL_face*(1+SHL_rate)^C8904</f>
        <v/>
      </c>
      <c r="G8904">
        <f>Pref_face*(1+Pref_rate)^C8904</f>
        <v/>
      </c>
      <c r="H8904">
        <f>MAX(E8904-F8904-G8904,0)</f>
        <v/>
      </c>
      <c r="I8904">
        <f>MIN(E8904,F8904+G8904)+(1-MgmtPct)*H8904</f>
        <v/>
      </c>
      <c r="J8904">
        <f>IF(I8904/SponsorCost&gt;=RatchetTrigger,1,0)</f>
        <v/>
      </c>
      <c r="K8904">
        <f>IF(J8904=1,MgmtPctRatchet,MgmtPct)</f>
        <v/>
      </c>
      <c r="L8904">
        <f>K8904*H8904</f>
        <v/>
      </c>
      <c r="M8904">
        <f>EXP(-rf*C8904)*L8904</f>
        <v/>
      </c>
      <c r="N8904">
        <f>EXP(-rf*C8904)*E8904</f>
        <v/>
      </c>
    </row>
    <row r="8905">
      <c r="A8905" t="n">
        <v>8897</v>
      </c>
      <c r="B8905">
        <f>RAND()</f>
        <v/>
      </c>
      <c r="C8905">
        <f>IF(B8905&lt;P_3,3,IF(B8905&lt;P_3+P_4,4,5))</f>
        <v/>
      </c>
      <c r="D8905">
        <f>NORM.S.INV(RAND())</f>
        <v/>
      </c>
      <c r="E8905">
        <f>V0*EXP((rf-q_leak-0.5*sigma^2)*C8905+sigma*SQRT(C8905)*D8905)</f>
        <v/>
      </c>
      <c r="F8905">
        <f>SHL_face*(1+SHL_rate)^C8905</f>
        <v/>
      </c>
      <c r="G8905">
        <f>Pref_face*(1+Pref_rate)^C8905</f>
        <v/>
      </c>
      <c r="H8905">
        <f>MAX(E8905-F8905-G8905,0)</f>
        <v/>
      </c>
      <c r="I8905">
        <f>MIN(E8905,F8905+G8905)+(1-MgmtPct)*H8905</f>
        <v/>
      </c>
      <c r="J8905">
        <f>IF(I8905/SponsorCost&gt;=RatchetTrigger,1,0)</f>
        <v/>
      </c>
      <c r="K8905">
        <f>IF(J8905=1,MgmtPctRatchet,MgmtPct)</f>
        <v/>
      </c>
      <c r="L8905">
        <f>K8905*H8905</f>
        <v/>
      </c>
      <c r="M8905">
        <f>EXP(-rf*C8905)*L8905</f>
        <v/>
      </c>
      <c r="N8905">
        <f>EXP(-rf*C8905)*E8905</f>
        <v/>
      </c>
    </row>
    <row r="8906">
      <c r="A8906" t="n">
        <v>8898</v>
      </c>
      <c r="B8906">
        <f>RAND()</f>
        <v/>
      </c>
      <c r="C8906">
        <f>IF(B8906&lt;P_3,3,IF(B8906&lt;P_3+P_4,4,5))</f>
        <v/>
      </c>
      <c r="D8906">
        <f>NORM.S.INV(RAND())</f>
        <v/>
      </c>
      <c r="E8906">
        <f>V0*EXP((rf-q_leak-0.5*sigma^2)*C8906+sigma*SQRT(C8906)*D8906)</f>
        <v/>
      </c>
      <c r="F8906">
        <f>SHL_face*(1+SHL_rate)^C8906</f>
        <v/>
      </c>
      <c r="G8906">
        <f>Pref_face*(1+Pref_rate)^C8906</f>
        <v/>
      </c>
      <c r="H8906">
        <f>MAX(E8906-F8906-G8906,0)</f>
        <v/>
      </c>
      <c r="I8906">
        <f>MIN(E8906,F8906+G8906)+(1-MgmtPct)*H8906</f>
        <v/>
      </c>
      <c r="J8906">
        <f>IF(I8906/SponsorCost&gt;=RatchetTrigger,1,0)</f>
        <v/>
      </c>
      <c r="K8906">
        <f>IF(J8906=1,MgmtPctRatchet,MgmtPct)</f>
        <v/>
      </c>
      <c r="L8906">
        <f>K8906*H8906</f>
        <v/>
      </c>
      <c r="M8906">
        <f>EXP(-rf*C8906)*L8906</f>
        <v/>
      </c>
      <c r="N8906">
        <f>EXP(-rf*C8906)*E8906</f>
        <v/>
      </c>
    </row>
    <row r="8907">
      <c r="A8907" t="n">
        <v>8899</v>
      </c>
      <c r="B8907">
        <f>RAND()</f>
        <v/>
      </c>
      <c r="C8907">
        <f>IF(B8907&lt;P_3,3,IF(B8907&lt;P_3+P_4,4,5))</f>
        <v/>
      </c>
      <c r="D8907">
        <f>NORM.S.INV(RAND())</f>
        <v/>
      </c>
      <c r="E8907">
        <f>V0*EXP((rf-q_leak-0.5*sigma^2)*C8907+sigma*SQRT(C8907)*D8907)</f>
        <v/>
      </c>
      <c r="F8907">
        <f>SHL_face*(1+SHL_rate)^C8907</f>
        <v/>
      </c>
      <c r="G8907">
        <f>Pref_face*(1+Pref_rate)^C8907</f>
        <v/>
      </c>
      <c r="H8907">
        <f>MAX(E8907-F8907-G8907,0)</f>
        <v/>
      </c>
      <c r="I8907">
        <f>MIN(E8907,F8907+G8907)+(1-MgmtPct)*H8907</f>
        <v/>
      </c>
      <c r="J8907">
        <f>IF(I8907/SponsorCost&gt;=RatchetTrigger,1,0)</f>
        <v/>
      </c>
      <c r="K8907">
        <f>IF(J8907=1,MgmtPctRatchet,MgmtPct)</f>
        <v/>
      </c>
      <c r="L8907">
        <f>K8907*H8907</f>
        <v/>
      </c>
      <c r="M8907">
        <f>EXP(-rf*C8907)*L8907</f>
        <v/>
      </c>
      <c r="N8907">
        <f>EXP(-rf*C8907)*E8907</f>
        <v/>
      </c>
    </row>
    <row r="8908">
      <c r="A8908" t="n">
        <v>8900</v>
      </c>
      <c r="B8908">
        <f>RAND()</f>
        <v/>
      </c>
      <c r="C8908">
        <f>IF(B8908&lt;P_3,3,IF(B8908&lt;P_3+P_4,4,5))</f>
        <v/>
      </c>
      <c r="D8908">
        <f>NORM.S.INV(RAND())</f>
        <v/>
      </c>
      <c r="E8908">
        <f>V0*EXP((rf-q_leak-0.5*sigma^2)*C8908+sigma*SQRT(C8908)*D8908)</f>
        <v/>
      </c>
      <c r="F8908">
        <f>SHL_face*(1+SHL_rate)^C8908</f>
        <v/>
      </c>
      <c r="G8908">
        <f>Pref_face*(1+Pref_rate)^C8908</f>
        <v/>
      </c>
      <c r="H8908">
        <f>MAX(E8908-F8908-G8908,0)</f>
        <v/>
      </c>
      <c r="I8908">
        <f>MIN(E8908,F8908+G8908)+(1-MgmtPct)*H8908</f>
        <v/>
      </c>
      <c r="J8908">
        <f>IF(I8908/SponsorCost&gt;=RatchetTrigger,1,0)</f>
        <v/>
      </c>
      <c r="K8908">
        <f>IF(J8908=1,MgmtPctRatchet,MgmtPct)</f>
        <v/>
      </c>
      <c r="L8908">
        <f>K8908*H8908</f>
        <v/>
      </c>
      <c r="M8908">
        <f>EXP(-rf*C8908)*L8908</f>
        <v/>
      </c>
      <c r="N8908">
        <f>EXP(-rf*C8908)*E8908</f>
        <v/>
      </c>
    </row>
    <row r="8909">
      <c r="A8909" t="n">
        <v>8901</v>
      </c>
      <c r="B8909">
        <f>RAND()</f>
        <v/>
      </c>
      <c r="C8909">
        <f>IF(B8909&lt;P_3,3,IF(B8909&lt;P_3+P_4,4,5))</f>
        <v/>
      </c>
      <c r="D8909">
        <f>NORM.S.INV(RAND())</f>
        <v/>
      </c>
      <c r="E8909">
        <f>V0*EXP((rf-q_leak-0.5*sigma^2)*C8909+sigma*SQRT(C8909)*D8909)</f>
        <v/>
      </c>
      <c r="F8909">
        <f>SHL_face*(1+SHL_rate)^C8909</f>
        <v/>
      </c>
      <c r="G8909">
        <f>Pref_face*(1+Pref_rate)^C8909</f>
        <v/>
      </c>
      <c r="H8909">
        <f>MAX(E8909-F8909-G8909,0)</f>
        <v/>
      </c>
      <c r="I8909">
        <f>MIN(E8909,F8909+G8909)+(1-MgmtPct)*H8909</f>
        <v/>
      </c>
      <c r="J8909">
        <f>IF(I8909/SponsorCost&gt;=RatchetTrigger,1,0)</f>
        <v/>
      </c>
      <c r="K8909">
        <f>IF(J8909=1,MgmtPctRatchet,MgmtPct)</f>
        <v/>
      </c>
      <c r="L8909">
        <f>K8909*H8909</f>
        <v/>
      </c>
      <c r="M8909">
        <f>EXP(-rf*C8909)*L8909</f>
        <v/>
      </c>
      <c r="N8909">
        <f>EXP(-rf*C8909)*E8909</f>
        <v/>
      </c>
    </row>
    <row r="8910">
      <c r="A8910" t="n">
        <v>8902</v>
      </c>
      <c r="B8910">
        <f>RAND()</f>
        <v/>
      </c>
      <c r="C8910">
        <f>IF(B8910&lt;P_3,3,IF(B8910&lt;P_3+P_4,4,5))</f>
        <v/>
      </c>
      <c r="D8910">
        <f>NORM.S.INV(RAND())</f>
        <v/>
      </c>
      <c r="E8910">
        <f>V0*EXP((rf-q_leak-0.5*sigma^2)*C8910+sigma*SQRT(C8910)*D8910)</f>
        <v/>
      </c>
      <c r="F8910">
        <f>SHL_face*(1+SHL_rate)^C8910</f>
        <v/>
      </c>
      <c r="G8910">
        <f>Pref_face*(1+Pref_rate)^C8910</f>
        <v/>
      </c>
      <c r="H8910">
        <f>MAX(E8910-F8910-G8910,0)</f>
        <v/>
      </c>
      <c r="I8910">
        <f>MIN(E8910,F8910+G8910)+(1-MgmtPct)*H8910</f>
        <v/>
      </c>
      <c r="J8910">
        <f>IF(I8910/SponsorCost&gt;=RatchetTrigger,1,0)</f>
        <v/>
      </c>
      <c r="K8910">
        <f>IF(J8910=1,MgmtPctRatchet,MgmtPct)</f>
        <v/>
      </c>
      <c r="L8910">
        <f>K8910*H8910</f>
        <v/>
      </c>
      <c r="M8910">
        <f>EXP(-rf*C8910)*L8910</f>
        <v/>
      </c>
      <c r="N8910">
        <f>EXP(-rf*C8910)*E8910</f>
        <v/>
      </c>
    </row>
    <row r="8911">
      <c r="A8911" t="n">
        <v>8903</v>
      </c>
      <c r="B8911">
        <f>RAND()</f>
        <v/>
      </c>
      <c r="C8911">
        <f>IF(B8911&lt;P_3,3,IF(B8911&lt;P_3+P_4,4,5))</f>
        <v/>
      </c>
      <c r="D8911">
        <f>NORM.S.INV(RAND())</f>
        <v/>
      </c>
      <c r="E8911">
        <f>V0*EXP((rf-q_leak-0.5*sigma^2)*C8911+sigma*SQRT(C8911)*D8911)</f>
        <v/>
      </c>
      <c r="F8911">
        <f>SHL_face*(1+SHL_rate)^C8911</f>
        <v/>
      </c>
      <c r="G8911">
        <f>Pref_face*(1+Pref_rate)^C8911</f>
        <v/>
      </c>
      <c r="H8911">
        <f>MAX(E8911-F8911-G8911,0)</f>
        <v/>
      </c>
      <c r="I8911">
        <f>MIN(E8911,F8911+G8911)+(1-MgmtPct)*H8911</f>
        <v/>
      </c>
      <c r="J8911">
        <f>IF(I8911/SponsorCost&gt;=RatchetTrigger,1,0)</f>
        <v/>
      </c>
      <c r="K8911">
        <f>IF(J8911=1,MgmtPctRatchet,MgmtPct)</f>
        <v/>
      </c>
      <c r="L8911">
        <f>K8911*H8911</f>
        <v/>
      </c>
      <c r="M8911">
        <f>EXP(-rf*C8911)*L8911</f>
        <v/>
      </c>
      <c r="N8911">
        <f>EXP(-rf*C8911)*E8911</f>
        <v/>
      </c>
    </row>
    <row r="8912">
      <c r="A8912" t="n">
        <v>8904</v>
      </c>
      <c r="B8912">
        <f>RAND()</f>
        <v/>
      </c>
      <c r="C8912">
        <f>IF(B8912&lt;P_3,3,IF(B8912&lt;P_3+P_4,4,5))</f>
        <v/>
      </c>
      <c r="D8912">
        <f>NORM.S.INV(RAND())</f>
        <v/>
      </c>
      <c r="E8912">
        <f>V0*EXP((rf-q_leak-0.5*sigma^2)*C8912+sigma*SQRT(C8912)*D8912)</f>
        <v/>
      </c>
      <c r="F8912">
        <f>SHL_face*(1+SHL_rate)^C8912</f>
        <v/>
      </c>
      <c r="G8912">
        <f>Pref_face*(1+Pref_rate)^C8912</f>
        <v/>
      </c>
      <c r="H8912">
        <f>MAX(E8912-F8912-G8912,0)</f>
        <v/>
      </c>
      <c r="I8912">
        <f>MIN(E8912,F8912+G8912)+(1-MgmtPct)*H8912</f>
        <v/>
      </c>
      <c r="J8912">
        <f>IF(I8912/SponsorCost&gt;=RatchetTrigger,1,0)</f>
        <v/>
      </c>
      <c r="K8912">
        <f>IF(J8912=1,MgmtPctRatchet,MgmtPct)</f>
        <v/>
      </c>
      <c r="L8912">
        <f>K8912*H8912</f>
        <v/>
      </c>
      <c r="M8912">
        <f>EXP(-rf*C8912)*L8912</f>
        <v/>
      </c>
      <c r="N8912">
        <f>EXP(-rf*C8912)*E8912</f>
        <v/>
      </c>
    </row>
    <row r="8913">
      <c r="A8913" t="n">
        <v>8905</v>
      </c>
      <c r="B8913">
        <f>RAND()</f>
        <v/>
      </c>
      <c r="C8913">
        <f>IF(B8913&lt;P_3,3,IF(B8913&lt;P_3+P_4,4,5))</f>
        <v/>
      </c>
      <c r="D8913">
        <f>NORM.S.INV(RAND())</f>
        <v/>
      </c>
      <c r="E8913">
        <f>V0*EXP((rf-q_leak-0.5*sigma^2)*C8913+sigma*SQRT(C8913)*D8913)</f>
        <v/>
      </c>
      <c r="F8913">
        <f>SHL_face*(1+SHL_rate)^C8913</f>
        <v/>
      </c>
      <c r="G8913">
        <f>Pref_face*(1+Pref_rate)^C8913</f>
        <v/>
      </c>
      <c r="H8913">
        <f>MAX(E8913-F8913-G8913,0)</f>
        <v/>
      </c>
      <c r="I8913">
        <f>MIN(E8913,F8913+G8913)+(1-MgmtPct)*H8913</f>
        <v/>
      </c>
      <c r="J8913">
        <f>IF(I8913/SponsorCost&gt;=RatchetTrigger,1,0)</f>
        <v/>
      </c>
      <c r="K8913">
        <f>IF(J8913=1,MgmtPctRatchet,MgmtPct)</f>
        <v/>
      </c>
      <c r="L8913">
        <f>K8913*H8913</f>
        <v/>
      </c>
      <c r="M8913">
        <f>EXP(-rf*C8913)*L8913</f>
        <v/>
      </c>
      <c r="N8913">
        <f>EXP(-rf*C8913)*E8913</f>
        <v/>
      </c>
    </row>
    <row r="8914">
      <c r="A8914" t="n">
        <v>8906</v>
      </c>
      <c r="B8914">
        <f>RAND()</f>
        <v/>
      </c>
      <c r="C8914">
        <f>IF(B8914&lt;P_3,3,IF(B8914&lt;P_3+P_4,4,5))</f>
        <v/>
      </c>
      <c r="D8914">
        <f>NORM.S.INV(RAND())</f>
        <v/>
      </c>
      <c r="E8914">
        <f>V0*EXP((rf-q_leak-0.5*sigma^2)*C8914+sigma*SQRT(C8914)*D8914)</f>
        <v/>
      </c>
      <c r="F8914">
        <f>SHL_face*(1+SHL_rate)^C8914</f>
        <v/>
      </c>
      <c r="G8914">
        <f>Pref_face*(1+Pref_rate)^C8914</f>
        <v/>
      </c>
      <c r="H8914">
        <f>MAX(E8914-F8914-G8914,0)</f>
        <v/>
      </c>
      <c r="I8914">
        <f>MIN(E8914,F8914+G8914)+(1-MgmtPct)*H8914</f>
        <v/>
      </c>
      <c r="J8914">
        <f>IF(I8914/SponsorCost&gt;=RatchetTrigger,1,0)</f>
        <v/>
      </c>
      <c r="K8914">
        <f>IF(J8914=1,MgmtPctRatchet,MgmtPct)</f>
        <v/>
      </c>
      <c r="L8914">
        <f>K8914*H8914</f>
        <v/>
      </c>
      <c r="M8914">
        <f>EXP(-rf*C8914)*L8914</f>
        <v/>
      </c>
      <c r="N8914">
        <f>EXP(-rf*C8914)*E8914</f>
        <v/>
      </c>
    </row>
    <row r="8915">
      <c r="A8915" t="n">
        <v>8907</v>
      </c>
      <c r="B8915">
        <f>RAND()</f>
        <v/>
      </c>
      <c r="C8915">
        <f>IF(B8915&lt;P_3,3,IF(B8915&lt;P_3+P_4,4,5))</f>
        <v/>
      </c>
      <c r="D8915">
        <f>NORM.S.INV(RAND())</f>
        <v/>
      </c>
      <c r="E8915">
        <f>V0*EXP((rf-q_leak-0.5*sigma^2)*C8915+sigma*SQRT(C8915)*D8915)</f>
        <v/>
      </c>
      <c r="F8915">
        <f>SHL_face*(1+SHL_rate)^C8915</f>
        <v/>
      </c>
      <c r="G8915">
        <f>Pref_face*(1+Pref_rate)^C8915</f>
        <v/>
      </c>
      <c r="H8915">
        <f>MAX(E8915-F8915-G8915,0)</f>
        <v/>
      </c>
      <c r="I8915">
        <f>MIN(E8915,F8915+G8915)+(1-MgmtPct)*H8915</f>
        <v/>
      </c>
      <c r="J8915">
        <f>IF(I8915/SponsorCost&gt;=RatchetTrigger,1,0)</f>
        <v/>
      </c>
      <c r="K8915">
        <f>IF(J8915=1,MgmtPctRatchet,MgmtPct)</f>
        <v/>
      </c>
      <c r="L8915">
        <f>K8915*H8915</f>
        <v/>
      </c>
      <c r="M8915">
        <f>EXP(-rf*C8915)*L8915</f>
        <v/>
      </c>
      <c r="N8915">
        <f>EXP(-rf*C8915)*E8915</f>
        <v/>
      </c>
    </row>
    <row r="8916">
      <c r="A8916" t="n">
        <v>8908</v>
      </c>
      <c r="B8916">
        <f>RAND()</f>
        <v/>
      </c>
      <c r="C8916">
        <f>IF(B8916&lt;P_3,3,IF(B8916&lt;P_3+P_4,4,5))</f>
        <v/>
      </c>
      <c r="D8916">
        <f>NORM.S.INV(RAND())</f>
        <v/>
      </c>
      <c r="E8916">
        <f>V0*EXP((rf-q_leak-0.5*sigma^2)*C8916+sigma*SQRT(C8916)*D8916)</f>
        <v/>
      </c>
      <c r="F8916">
        <f>SHL_face*(1+SHL_rate)^C8916</f>
        <v/>
      </c>
      <c r="G8916">
        <f>Pref_face*(1+Pref_rate)^C8916</f>
        <v/>
      </c>
      <c r="H8916">
        <f>MAX(E8916-F8916-G8916,0)</f>
        <v/>
      </c>
      <c r="I8916">
        <f>MIN(E8916,F8916+G8916)+(1-MgmtPct)*H8916</f>
        <v/>
      </c>
      <c r="J8916">
        <f>IF(I8916/SponsorCost&gt;=RatchetTrigger,1,0)</f>
        <v/>
      </c>
      <c r="K8916">
        <f>IF(J8916=1,MgmtPctRatchet,MgmtPct)</f>
        <v/>
      </c>
      <c r="L8916">
        <f>K8916*H8916</f>
        <v/>
      </c>
      <c r="M8916">
        <f>EXP(-rf*C8916)*L8916</f>
        <v/>
      </c>
      <c r="N8916">
        <f>EXP(-rf*C8916)*E8916</f>
        <v/>
      </c>
    </row>
    <row r="8917">
      <c r="A8917" t="n">
        <v>8909</v>
      </c>
      <c r="B8917">
        <f>RAND()</f>
        <v/>
      </c>
      <c r="C8917">
        <f>IF(B8917&lt;P_3,3,IF(B8917&lt;P_3+P_4,4,5))</f>
        <v/>
      </c>
      <c r="D8917">
        <f>NORM.S.INV(RAND())</f>
        <v/>
      </c>
      <c r="E8917">
        <f>V0*EXP((rf-q_leak-0.5*sigma^2)*C8917+sigma*SQRT(C8917)*D8917)</f>
        <v/>
      </c>
      <c r="F8917">
        <f>SHL_face*(1+SHL_rate)^C8917</f>
        <v/>
      </c>
      <c r="G8917">
        <f>Pref_face*(1+Pref_rate)^C8917</f>
        <v/>
      </c>
      <c r="H8917">
        <f>MAX(E8917-F8917-G8917,0)</f>
        <v/>
      </c>
      <c r="I8917">
        <f>MIN(E8917,F8917+G8917)+(1-MgmtPct)*H8917</f>
        <v/>
      </c>
      <c r="J8917">
        <f>IF(I8917/SponsorCost&gt;=RatchetTrigger,1,0)</f>
        <v/>
      </c>
      <c r="K8917">
        <f>IF(J8917=1,MgmtPctRatchet,MgmtPct)</f>
        <v/>
      </c>
      <c r="L8917">
        <f>K8917*H8917</f>
        <v/>
      </c>
      <c r="M8917">
        <f>EXP(-rf*C8917)*L8917</f>
        <v/>
      </c>
      <c r="N8917">
        <f>EXP(-rf*C8917)*E8917</f>
        <v/>
      </c>
    </row>
    <row r="8918">
      <c r="A8918" t="n">
        <v>8910</v>
      </c>
      <c r="B8918">
        <f>RAND()</f>
        <v/>
      </c>
      <c r="C8918">
        <f>IF(B8918&lt;P_3,3,IF(B8918&lt;P_3+P_4,4,5))</f>
        <v/>
      </c>
      <c r="D8918">
        <f>NORM.S.INV(RAND())</f>
        <v/>
      </c>
      <c r="E8918">
        <f>V0*EXP((rf-q_leak-0.5*sigma^2)*C8918+sigma*SQRT(C8918)*D8918)</f>
        <v/>
      </c>
      <c r="F8918">
        <f>SHL_face*(1+SHL_rate)^C8918</f>
        <v/>
      </c>
      <c r="G8918">
        <f>Pref_face*(1+Pref_rate)^C8918</f>
        <v/>
      </c>
      <c r="H8918">
        <f>MAX(E8918-F8918-G8918,0)</f>
        <v/>
      </c>
      <c r="I8918">
        <f>MIN(E8918,F8918+G8918)+(1-MgmtPct)*H8918</f>
        <v/>
      </c>
      <c r="J8918">
        <f>IF(I8918/SponsorCost&gt;=RatchetTrigger,1,0)</f>
        <v/>
      </c>
      <c r="K8918">
        <f>IF(J8918=1,MgmtPctRatchet,MgmtPct)</f>
        <v/>
      </c>
      <c r="L8918">
        <f>K8918*H8918</f>
        <v/>
      </c>
      <c r="M8918">
        <f>EXP(-rf*C8918)*L8918</f>
        <v/>
      </c>
      <c r="N8918">
        <f>EXP(-rf*C8918)*E8918</f>
        <v/>
      </c>
    </row>
    <row r="8919">
      <c r="A8919" t="n">
        <v>8911</v>
      </c>
      <c r="B8919">
        <f>RAND()</f>
        <v/>
      </c>
      <c r="C8919">
        <f>IF(B8919&lt;P_3,3,IF(B8919&lt;P_3+P_4,4,5))</f>
        <v/>
      </c>
      <c r="D8919">
        <f>NORM.S.INV(RAND())</f>
        <v/>
      </c>
      <c r="E8919">
        <f>V0*EXP((rf-q_leak-0.5*sigma^2)*C8919+sigma*SQRT(C8919)*D8919)</f>
        <v/>
      </c>
      <c r="F8919">
        <f>SHL_face*(1+SHL_rate)^C8919</f>
        <v/>
      </c>
      <c r="G8919">
        <f>Pref_face*(1+Pref_rate)^C8919</f>
        <v/>
      </c>
      <c r="H8919">
        <f>MAX(E8919-F8919-G8919,0)</f>
        <v/>
      </c>
      <c r="I8919">
        <f>MIN(E8919,F8919+G8919)+(1-MgmtPct)*H8919</f>
        <v/>
      </c>
      <c r="J8919">
        <f>IF(I8919/SponsorCost&gt;=RatchetTrigger,1,0)</f>
        <v/>
      </c>
      <c r="K8919">
        <f>IF(J8919=1,MgmtPctRatchet,MgmtPct)</f>
        <v/>
      </c>
      <c r="L8919">
        <f>K8919*H8919</f>
        <v/>
      </c>
      <c r="M8919">
        <f>EXP(-rf*C8919)*L8919</f>
        <v/>
      </c>
      <c r="N8919">
        <f>EXP(-rf*C8919)*E8919</f>
        <v/>
      </c>
    </row>
    <row r="8920">
      <c r="A8920" t="n">
        <v>8912</v>
      </c>
      <c r="B8920">
        <f>RAND()</f>
        <v/>
      </c>
      <c r="C8920">
        <f>IF(B8920&lt;P_3,3,IF(B8920&lt;P_3+P_4,4,5))</f>
        <v/>
      </c>
      <c r="D8920">
        <f>NORM.S.INV(RAND())</f>
        <v/>
      </c>
      <c r="E8920">
        <f>V0*EXP((rf-q_leak-0.5*sigma^2)*C8920+sigma*SQRT(C8920)*D8920)</f>
        <v/>
      </c>
      <c r="F8920">
        <f>SHL_face*(1+SHL_rate)^C8920</f>
        <v/>
      </c>
      <c r="G8920">
        <f>Pref_face*(1+Pref_rate)^C8920</f>
        <v/>
      </c>
      <c r="H8920">
        <f>MAX(E8920-F8920-G8920,0)</f>
        <v/>
      </c>
      <c r="I8920">
        <f>MIN(E8920,F8920+G8920)+(1-MgmtPct)*H8920</f>
        <v/>
      </c>
      <c r="J8920">
        <f>IF(I8920/SponsorCost&gt;=RatchetTrigger,1,0)</f>
        <v/>
      </c>
      <c r="K8920">
        <f>IF(J8920=1,MgmtPctRatchet,MgmtPct)</f>
        <v/>
      </c>
      <c r="L8920">
        <f>K8920*H8920</f>
        <v/>
      </c>
      <c r="M8920">
        <f>EXP(-rf*C8920)*L8920</f>
        <v/>
      </c>
      <c r="N8920">
        <f>EXP(-rf*C8920)*E8920</f>
        <v/>
      </c>
    </row>
    <row r="8921">
      <c r="A8921" t="n">
        <v>8913</v>
      </c>
      <c r="B8921">
        <f>RAND()</f>
        <v/>
      </c>
      <c r="C8921">
        <f>IF(B8921&lt;P_3,3,IF(B8921&lt;P_3+P_4,4,5))</f>
        <v/>
      </c>
      <c r="D8921">
        <f>NORM.S.INV(RAND())</f>
        <v/>
      </c>
      <c r="E8921">
        <f>V0*EXP((rf-q_leak-0.5*sigma^2)*C8921+sigma*SQRT(C8921)*D8921)</f>
        <v/>
      </c>
      <c r="F8921">
        <f>SHL_face*(1+SHL_rate)^C8921</f>
        <v/>
      </c>
      <c r="G8921">
        <f>Pref_face*(1+Pref_rate)^C8921</f>
        <v/>
      </c>
      <c r="H8921">
        <f>MAX(E8921-F8921-G8921,0)</f>
        <v/>
      </c>
      <c r="I8921">
        <f>MIN(E8921,F8921+G8921)+(1-MgmtPct)*H8921</f>
        <v/>
      </c>
      <c r="J8921">
        <f>IF(I8921/SponsorCost&gt;=RatchetTrigger,1,0)</f>
        <v/>
      </c>
      <c r="K8921">
        <f>IF(J8921=1,MgmtPctRatchet,MgmtPct)</f>
        <v/>
      </c>
      <c r="L8921">
        <f>K8921*H8921</f>
        <v/>
      </c>
      <c r="M8921">
        <f>EXP(-rf*C8921)*L8921</f>
        <v/>
      </c>
      <c r="N8921">
        <f>EXP(-rf*C8921)*E8921</f>
        <v/>
      </c>
    </row>
    <row r="8922">
      <c r="A8922" t="n">
        <v>8914</v>
      </c>
      <c r="B8922">
        <f>RAND()</f>
        <v/>
      </c>
      <c r="C8922">
        <f>IF(B8922&lt;P_3,3,IF(B8922&lt;P_3+P_4,4,5))</f>
        <v/>
      </c>
      <c r="D8922">
        <f>NORM.S.INV(RAND())</f>
        <v/>
      </c>
      <c r="E8922">
        <f>V0*EXP((rf-q_leak-0.5*sigma^2)*C8922+sigma*SQRT(C8922)*D8922)</f>
        <v/>
      </c>
      <c r="F8922">
        <f>SHL_face*(1+SHL_rate)^C8922</f>
        <v/>
      </c>
      <c r="G8922">
        <f>Pref_face*(1+Pref_rate)^C8922</f>
        <v/>
      </c>
      <c r="H8922">
        <f>MAX(E8922-F8922-G8922,0)</f>
        <v/>
      </c>
      <c r="I8922">
        <f>MIN(E8922,F8922+G8922)+(1-MgmtPct)*H8922</f>
        <v/>
      </c>
      <c r="J8922">
        <f>IF(I8922/SponsorCost&gt;=RatchetTrigger,1,0)</f>
        <v/>
      </c>
      <c r="K8922">
        <f>IF(J8922=1,MgmtPctRatchet,MgmtPct)</f>
        <v/>
      </c>
      <c r="L8922">
        <f>K8922*H8922</f>
        <v/>
      </c>
      <c r="M8922">
        <f>EXP(-rf*C8922)*L8922</f>
        <v/>
      </c>
      <c r="N8922">
        <f>EXP(-rf*C8922)*E8922</f>
        <v/>
      </c>
    </row>
    <row r="8923">
      <c r="A8923" t="n">
        <v>8915</v>
      </c>
      <c r="B8923">
        <f>RAND()</f>
        <v/>
      </c>
      <c r="C8923">
        <f>IF(B8923&lt;P_3,3,IF(B8923&lt;P_3+P_4,4,5))</f>
        <v/>
      </c>
      <c r="D8923">
        <f>NORM.S.INV(RAND())</f>
        <v/>
      </c>
      <c r="E8923">
        <f>V0*EXP((rf-q_leak-0.5*sigma^2)*C8923+sigma*SQRT(C8923)*D8923)</f>
        <v/>
      </c>
      <c r="F8923">
        <f>SHL_face*(1+SHL_rate)^C8923</f>
        <v/>
      </c>
      <c r="G8923">
        <f>Pref_face*(1+Pref_rate)^C8923</f>
        <v/>
      </c>
      <c r="H8923">
        <f>MAX(E8923-F8923-G8923,0)</f>
        <v/>
      </c>
      <c r="I8923">
        <f>MIN(E8923,F8923+G8923)+(1-MgmtPct)*H8923</f>
        <v/>
      </c>
      <c r="J8923">
        <f>IF(I8923/SponsorCost&gt;=RatchetTrigger,1,0)</f>
        <v/>
      </c>
      <c r="K8923">
        <f>IF(J8923=1,MgmtPctRatchet,MgmtPct)</f>
        <v/>
      </c>
      <c r="L8923">
        <f>K8923*H8923</f>
        <v/>
      </c>
      <c r="M8923">
        <f>EXP(-rf*C8923)*L8923</f>
        <v/>
      </c>
      <c r="N8923">
        <f>EXP(-rf*C8923)*E8923</f>
        <v/>
      </c>
    </row>
    <row r="8924">
      <c r="A8924" t="n">
        <v>8916</v>
      </c>
      <c r="B8924">
        <f>RAND()</f>
        <v/>
      </c>
      <c r="C8924">
        <f>IF(B8924&lt;P_3,3,IF(B8924&lt;P_3+P_4,4,5))</f>
        <v/>
      </c>
      <c r="D8924">
        <f>NORM.S.INV(RAND())</f>
        <v/>
      </c>
      <c r="E8924">
        <f>V0*EXP((rf-q_leak-0.5*sigma^2)*C8924+sigma*SQRT(C8924)*D8924)</f>
        <v/>
      </c>
      <c r="F8924">
        <f>SHL_face*(1+SHL_rate)^C8924</f>
        <v/>
      </c>
      <c r="G8924">
        <f>Pref_face*(1+Pref_rate)^C8924</f>
        <v/>
      </c>
      <c r="H8924">
        <f>MAX(E8924-F8924-G8924,0)</f>
        <v/>
      </c>
      <c r="I8924">
        <f>MIN(E8924,F8924+G8924)+(1-MgmtPct)*H8924</f>
        <v/>
      </c>
      <c r="J8924">
        <f>IF(I8924/SponsorCost&gt;=RatchetTrigger,1,0)</f>
        <v/>
      </c>
      <c r="K8924">
        <f>IF(J8924=1,MgmtPctRatchet,MgmtPct)</f>
        <v/>
      </c>
      <c r="L8924">
        <f>K8924*H8924</f>
        <v/>
      </c>
      <c r="M8924">
        <f>EXP(-rf*C8924)*L8924</f>
        <v/>
      </c>
      <c r="N8924">
        <f>EXP(-rf*C8924)*E8924</f>
        <v/>
      </c>
    </row>
    <row r="8925">
      <c r="A8925" t="n">
        <v>8917</v>
      </c>
      <c r="B8925">
        <f>RAND()</f>
        <v/>
      </c>
      <c r="C8925">
        <f>IF(B8925&lt;P_3,3,IF(B8925&lt;P_3+P_4,4,5))</f>
        <v/>
      </c>
      <c r="D8925">
        <f>NORM.S.INV(RAND())</f>
        <v/>
      </c>
      <c r="E8925">
        <f>V0*EXP((rf-q_leak-0.5*sigma^2)*C8925+sigma*SQRT(C8925)*D8925)</f>
        <v/>
      </c>
      <c r="F8925">
        <f>SHL_face*(1+SHL_rate)^C8925</f>
        <v/>
      </c>
      <c r="G8925">
        <f>Pref_face*(1+Pref_rate)^C8925</f>
        <v/>
      </c>
      <c r="H8925">
        <f>MAX(E8925-F8925-G8925,0)</f>
        <v/>
      </c>
      <c r="I8925">
        <f>MIN(E8925,F8925+G8925)+(1-MgmtPct)*H8925</f>
        <v/>
      </c>
      <c r="J8925">
        <f>IF(I8925/SponsorCost&gt;=RatchetTrigger,1,0)</f>
        <v/>
      </c>
      <c r="K8925">
        <f>IF(J8925=1,MgmtPctRatchet,MgmtPct)</f>
        <v/>
      </c>
      <c r="L8925">
        <f>K8925*H8925</f>
        <v/>
      </c>
      <c r="M8925">
        <f>EXP(-rf*C8925)*L8925</f>
        <v/>
      </c>
      <c r="N8925">
        <f>EXP(-rf*C8925)*E8925</f>
        <v/>
      </c>
    </row>
    <row r="8926">
      <c r="A8926" t="n">
        <v>8918</v>
      </c>
      <c r="B8926">
        <f>RAND()</f>
        <v/>
      </c>
      <c r="C8926">
        <f>IF(B8926&lt;P_3,3,IF(B8926&lt;P_3+P_4,4,5))</f>
        <v/>
      </c>
      <c r="D8926">
        <f>NORM.S.INV(RAND())</f>
        <v/>
      </c>
      <c r="E8926">
        <f>V0*EXP((rf-q_leak-0.5*sigma^2)*C8926+sigma*SQRT(C8926)*D8926)</f>
        <v/>
      </c>
      <c r="F8926">
        <f>SHL_face*(1+SHL_rate)^C8926</f>
        <v/>
      </c>
      <c r="G8926">
        <f>Pref_face*(1+Pref_rate)^C8926</f>
        <v/>
      </c>
      <c r="H8926">
        <f>MAX(E8926-F8926-G8926,0)</f>
        <v/>
      </c>
      <c r="I8926">
        <f>MIN(E8926,F8926+G8926)+(1-MgmtPct)*H8926</f>
        <v/>
      </c>
      <c r="J8926">
        <f>IF(I8926/SponsorCost&gt;=RatchetTrigger,1,0)</f>
        <v/>
      </c>
      <c r="K8926">
        <f>IF(J8926=1,MgmtPctRatchet,MgmtPct)</f>
        <v/>
      </c>
      <c r="L8926">
        <f>K8926*H8926</f>
        <v/>
      </c>
      <c r="M8926">
        <f>EXP(-rf*C8926)*L8926</f>
        <v/>
      </c>
      <c r="N8926">
        <f>EXP(-rf*C8926)*E8926</f>
        <v/>
      </c>
    </row>
    <row r="8927">
      <c r="A8927" t="n">
        <v>8919</v>
      </c>
      <c r="B8927">
        <f>RAND()</f>
        <v/>
      </c>
      <c r="C8927">
        <f>IF(B8927&lt;P_3,3,IF(B8927&lt;P_3+P_4,4,5))</f>
        <v/>
      </c>
      <c r="D8927">
        <f>NORM.S.INV(RAND())</f>
        <v/>
      </c>
      <c r="E8927">
        <f>V0*EXP((rf-q_leak-0.5*sigma^2)*C8927+sigma*SQRT(C8927)*D8927)</f>
        <v/>
      </c>
      <c r="F8927">
        <f>SHL_face*(1+SHL_rate)^C8927</f>
        <v/>
      </c>
      <c r="G8927">
        <f>Pref_face*(1+Pref_rate)^C8927</f>
        <v/>
      </c>
      <c r="H8927">
        <f>MAX(E8927-F8927-G8927,0)</f>
        <v/>
      </c>
      <c r="I8927">
        <f>MIN(E8927,F8927+G8927)+(1-MgmtPct)*H8927</f>
        <v/>
      </c>
      <c r="J8927">
        <f>IF(I8927/SponsorCost&gt;=RatchetTrigger,1,0)</f>
        <v/>
      </c>
      <c r="K8927">
        <f>IF(J8927=1,MgmtPctRatchet,MgmtPct)</f>
        <v/>
      </c>
      <c r="L8927">
        <f>K8927*H8927</f>
        <v/>
      </c>
      <c r="M8927">
        <f>EXP(-rf*C8927)*L8927</f>
        <v/>
      </c>
      <c r="N8927">
        <f>EXP(-rf*C8927)*E8927</f>
        <v/>
      </c>
    </row>
    <row r="8928">
      <c r="A8928" t="n">
        <v>8920</v>
      </c>
      <c r="B8928">
        <f>RAND()</f>
        <v/>
      </c>
      <c r="C8928">
        <f>IF(B8928&lt;P_3,3,IF(B8928&lt;P_3+P_4,4,5))</f>
        <v/>
      </c>
      <c r="D8928">
        <f>NORM.S.INV(RAND())</f>
        <v/>
      </c>
      <c r="E8928">
        <f>V0*EXP((rf-q_leak-0.5*sigma^2)*C8928+sigma*SQRT(C8928)*D8928)</f>
        <v/>
      </c>
      <c r="F8928">
        <f>SHL_face*(1+SHL_rate)^C8928</f>
        <v/>
      </c>
      <c r="G8928">
        <f>Pref_face*(1+Pref_rate)^C8928</f>
        <v/>
      </c>
      <c r="H8928">
        <f>MAX(E8928-F8928-G8928,0)</f>
        <v/>
      </c>
      <c r="I8928">
        <f>MIN(E8928,F8928+G8928)+(1-MgmtPct)*H8928</f>
        <v/>
      </c>
      <c r="J8928">
        <f>IF(I8928/SponsorCost&gt;=RatchetTrigger,1,0)</f>
        <v/>
      </c>
      <c r="K8928">
        <f>IF(J8928=1,MgmtPctRatchet,MgmtPct)</f>
        <v/>
      </c>
      <c r="L8928">
        <f>K8928*H8928</f>
        <v/>
      </c>
      <c r="M8928">
        <f>EXP(-rf*C8928)*L8928</f>
        <v/>
      </c>
      <c r="N8928">
        <f>EXP(-rf*C8928)*E8928</f>
        <v/>
      </c>
    </row>
    <row r="8929">
      <c r="A8929" t="n">
        <v>8921</v>
      </c>
      <c r="B8929">
        <f>RAND()</f>
        <v/>
      </c>
      <c r="C8929">
        <f>IF(B8929&lt;P_3,3,IF(B8929&lt;P_3+P_4,4,5))</f>
        <v/>
      </c>
      <c r="D8929">
        <f>NORM.S.INV(RAND())</f>
        <v/>
      </c>
      <c r="E8929">
        <f>V0*EXP((rf-q_leak-0.5*sigma^2)*C8929+sigma*SQRT(C8929)*D8929)</f>
        <v/>
      </c>
      <c r="F8929">
        <f>SHL_face*(1+SHL_rate)^C8929</f>
        <v/>
      </c>
      <c r="G8929">
        <f>Pref_face*(1+Pref_rate)^C8929</f>
        <v/>
      </c>
      <c r="H8929">
        <f>MAX(E8929-F8929-G8929,0)</f>
        <v/>
      </c>
      <c r="I8929">
        <f>MIN(E8929,F8929+G8929)+(1-MgmtPct)*H8929</f>
        <v/>
      </c>
      <c r="J8929">
        <f>IF(I8929/SponsorCost&gt;=RatchetTrigger,1,0)</f>
        <v/>
      </c>
      <c r="K8929">
        <f>IF(J8929=1,MgmtPctRatchet,MgmtPct)</f>
        <v/>
      </c>
      <c r="L8929">
        <f>K8929*H8929</f>
        <v/>
      </c>
      <c r="M8929">
        <f>EXP(-rf*C8929)*L8929</f>
        <v/>
      </c>
      <c r="N8929">
        <f>EXP(-rf*C8929)*E8929</f>
        <v/>
      </c>
    </row>
    <row r="8930">
      <c r="A8930" t="n">
        <v>8922</v>
      </c>
      <c r="B8930">
        <f>RAND()</f>
        <v/>
      </c>
      <c r="C8930">
        <f>IF(B8930&lt;P_3,3,IF(B8930&lt;P_3+P_4,4,5))</f>
        <v/>
      </c>
      <c r="D8930">
        <f>NORM.S.INV(RAND())</f>
        <v/>
      </c>
      <c r="E8930">
        <f>V0*EXP((rf-q_leak-0.5*sigma^2)*C8930+sigma*SQRT(C8930)*D8930)</f>
        <v/>
      </c>
      <c r="F8930">
        <f>SHL_face*(1+SHL_rate)^C8930</f>
        <v/>
      </c>
      <c r="G8930">
        <f>Pref_face*(1+Pref_rate)^C8930</f>
        <v/>
      </c>
      <c r="H8930">
        <f>MAX(E8930-F8930-G8930,0)</f>
        <v/>
      </c>
      <c r="I8930">
        <f>MIN(E8930,F8930+G8930)+(1-MgmtPct)*H8930</f>
        <v/>
      </c>
      <c r="J8930">
        <f>IF(I8930/SponsorCost&gt;=RatchetTrigger,1,0)</f>
        <v/>
      </c>
      <c r="K8930">
        <f>IF(J8930=1,MgmtPctRatchet,MgmtPct)</f>
        <v/>
      </c>
      <c r="L8930">
        <f>K8930*H8930</f>
        <v/>
      </c>
      <c r="M8930">
        <f>EXP(-rf*C8930)*L8930</f>
        <v/>
      </c>
      <c r="N8930">
        <f>EXP(-rf*C8930)*E8930</f>
        <v/>
      </c>
    </row>
    <row r="8931">
      <c r="A8931" t="n">
        <v>8923</v>
      </c>
      <c r="B8931">
        <f>RAND()</f>
        <v/>
      </c>
      <c r="C8931">
        <f>IF(B8931&lt;P_3,3,IF(B8931&lt;P_3+P_4,4,5))</f>
        <v/>
      </c>
      <c r="D8931">
        <f>NORM.S.INV(RAND())</f>
        <v/>
      </c>
      <c r="E8931">
        <f>V0*EXP((rf-q_leak-0.5*sigma^2)*C8931+sigma*SQRT(C8931)*D8931)</f>
        <v/>
      </c>
      <c r="F8931">
        <f>SHL_face*(1+SHL_rate)^C8931</f>
        <v/>
      </c>
      <c r="G8931">
        <f>Pref_face*(1+Pref_rate)^C8931</f>
        <v/>
      </c>
      <c r="H8931">
        <f>MAX(E8931-F8931-G8931,0)</f>
        <v/>
      </c>
      <c r="I8931">
        <f>MIN(E8931,F8931+G8931)+(1-MgmtPct)*H8931</f>
        <v/>
      </c>
      <c r="J8931">
        <f>IF(I8931/SponsorCost&gt;=RatchetTrigger,1,0)</f>
        <v/>
      </c>
      <c r="K8931">
        <f>IF(J8931=1,MgmtPctRatchet,MgmtPct)</f>
        <v/>
      </c>
      <c r="L8931">
        <f>K8931*H8931</f>
        <v/>
      </c>
      <c r="M8931">
        <f>EXP(-rf*C8931)*L8931</f>
        <v/>
      </c>
      <c r="N8931">
        <f>EXP(-rf*C8931)*E8931</f>
        <v/>
      </c>
    </row>
    <row r="8932">
      <c r="A8932" t="n">
        <v>8924</v>
      </c>
      <c r="B8932">
        <f>RAND()</f>
        <v/>
      </c>
      <c r="C8932">
        <f>IF(B8932&lt;P_3,3,IF(B8932&lt;P_3+P_4,4,5))</f>
        <v/>
      </c>
      <c r="D8932">
        <f>NORM.S.INV(RAND())</f>
        <v/>
      </c>
      <c r="E8932">
        <f>V0*EXP((rf-q_leak-0.5*sigma^2)*C8932+sigma*SQRT(C8932)*D8932)</f>
        <v/>
      </c>
      <c r="F8932">
        <f>SHL_face*(1+SHL_rate)^C8932</f>
        <v/>
      </c>
      <c r="G8932">
        <f>Pref_face*(1+Pref_rate)^C8932</f>
        <v/>
      </c>
      <c r="H8932">
        <f>MAX(E8932-F8932-G8932,0)</f>
        <v/>
      </c>
      <c r="I8932">
        <f>MIN(E8932,F8932+G8932)+(1-MgmtPct)*H8932</f>
        <v/>
      </c>
      <c r="J8932">
        <f>IF(I8932/SponsorCost&gt;=RatchetTrigger,1,0)</f>
        <v/>
      </c>
      <c r="K8932">
        <f>IF(J8932=1,MgmtPctRatchet,MgmtPct)</f>
        <v/>
      </c>
      <c r="L8932">
        <f>K8932*H8932</f>
        <v/>
      </c>
      <c r="M8932">
        <f>EXP(-rf*C8932)*L8932</f>
        <v/>
      </c>
      <c r="N8932">
        <f>EXP(-rf*C8932)*E8932</f>
        <v/>
      </c>
    </row>
    <row r="8933">
      <c r="A8933" t="n">
        <v>8925</v>
      </c>
      <c r="B8933">
        <f>RAND()</f>
        <v/>
      </c>
      <c r="C8933">
        <f>IF(B8933&lt;P_3,3,IF(B8933&lt;P_3+P_4,4,5))</f>
        <v/>
      </c>
      <c r="D8933">
        <f>NORM.S.INV(RAND())</f>
        <v/>
      </c>
      <c r="E8933">
        <f>V0*EXP((rf-q_leak-0.5*sigma^2)*C8933+sigma*SQRT(C8933)*D8933)</f>
        <v/>
      </c>
      <c r="F8933">
        <f>SHL_face*(1+SHL_rate)^C8933</f>
        <v/>
      </c>
      <c r="G8933">
        <f>Pref_face*(1+Pref_rate)^C8933</f>
        <v/>
      </c>
      <c r="H8933">
        <f>MAX(E8933-F8933-G8933,0)</f>
        <v/>
      </c>
      <c r="I8933">
        <f>MIN(E8933,F8933+G8933)+(1-MgmtPct)*H8933</f>
        <v/>
      </c>
      <c r="J8933">
        <f>IF(I8933/SponsorCost&gt;=RatchetTrigger,1,0)</f>
        <v/>
      </c>
      <c r="K8933">
        <f>IF(J8933=1,MgmtPctRatchet,MgmtPct)</f>
        <v/>
      </c>
      <c r="L8933">
        <f>K8933*H8933</f>
        <v/>
      </c>
      <c r="M8933">
        <f>EXP(-rf*C8933)*L8933</f>
        <v/>
      </c>
      <c r="N8933">
        <f>EXP(-rf*C8933)*E8933</f>
        <v/>
      </c>
    </row>
    <row r="8934">
      <c r="A8934" t="n">
        <v>8926</v>
      </c>
      <c r="B8934">
        <f>RAND()</f>
        <v/>
      </c>
      <c r="C8934">
        <f>IF(B8934&lt;P_3,3,IF(B8934&lt;P_3+P_4,4,5))</f>
        <v/>
      </c>
      <c r="D8934">
        <f>NORM.S.INV(RAND())</f>
        <v/>
      </c>
      <c r="E8934">
        <f>V0*EXP((rf-q_leak-0.5*sigma^2)*C8934+sigma*SQRT(C8934)*D8934)</f>
        <v/>
      </c>
      <c r="F8934">
        <f>SHL_face*(1+SHL_rate)^C8934</f>
        <v/>
      </c>
      <c r="G8934">
        <f>Pref_face*(1+Pref_rate)^C8934</f>
        <v/>
      </c>
      <c r="H8934">
        <f>MAX(E8934-F8934-G8934,0)</f>
        <v/>
      </c>
      <c r="I8934">
        <f>MIN(E8934,F8934+G8934)+(1-MgmtPct)*H8934</f>
        <v/>
      </c>
      <c r="J8934">
        <f>IF(I8934/SponsorCost&gt;=RatchetTrigger,1,0)</f>
        <v/>
      </c>
      <c r="K8934">
        <f>IF(J8934=1,MgmtPctRatchet,MgmtPct)</f>
        <v/>
      </c>
      <c r="L8934">
        <f>K8934*H8934</f>
        <v/>
      </c>
      <c r="M8934">
        <f>EXP(-rf*C8934)*L8934</f>
        <v/>
      </c>
      <c r="N8934">
        <f>EXP(-rf*C8934)*E8934</f>
        <v/>
      </c>
    </row>
    <row r="8935">
      <c r="A8935" t="n">
        <v>8927</v>
      </c>
      <c r="B8935">
        <f>RAND()</f>
        <v/>
      </c>
      <c r="C8935">
        <f>IF(B8935&lt;P_3,3,IF(B8935&lt;P_3+P_4,4,5))</f>
        <v/>
      </c>
      <c r="D8935">
        <f>NORM.S.INV(RAND())</f>
        <v/>
      </c>
      <c r="E8935">
        <f>V0*EXP((rf-q_leak-0.5*sigma^2)*C8935+sigma*SQRT(C8935)*D8935)</f>
        <v/>
      </c>
      <c r="F8935">
        <f>SHL_face*(1+SHL_rate)^C8935</f>
        <v/>
      </c>
      <c r="G8935">
        <f>Pref_face*(1+Pref_rate)^C8935</f>
        <v/>
      </c>
      <c r="H8935">
        <f>MAX(E8935-F8935-G8935,0)</f>
        <v/>
      </c>
      <c r="I8935">
        <f>MIN(E8935,F8935+G8935)+(1-MgmtPct)*H8935</f>
        <v/>
      </c>
      <c r="J8935">
        <f>IF(I8935/SponsorCost&gt;=RatchetTrigger,1,0)</f>
        <v/>
      </c>
      <c r="K8935">
        <f>IF(J8935=1,MgmtPctRatchet,MgmtPct)</f>
        <v/>
      </c>
      <c r="L8935">
        <f>K8935*H8935</f>
        <v/>
      </c>
      <c r="M8935">
        <f>EXP(-rf*C8935)*L8935</f>
        <v/>
      </c>
      <c r="N8935">
        <f>EXP(-rf*C8935)*E8935</f>
        <v/>
      </c>
    </row>
    <row r="8936">
      <c r="A8936" t="n">
        <v>8928</v>
      </c>
      <c r="B8936">
        <f>RAND()</f>
        <v/>
      </c>
      <c r="C8936">
        <f>IF(B8936&lt;P_3,3,IF(B8936&lt;P_3+P_4,4,5))</f>
        <v/>
      </c>
      <c r="D8936">
        <f>NORM.S.INV(RAND())</f>
        <v/>
      </c>
      <c r="E8936">
        <f>V0*EXP((rf-q_leak-0.5*sigma^2)*C8936+sigma*SQRT(C8936)*D8936)</f>
        <v/>
      </c>
      <c r="F8936">
        <f>SHL_face*(1+SHL_rate)^C8936</f>
        <v/>
      </c>
      <c r="G8936">
        <f>Pref_face*(1+Pref_rate)^C8936</f>
        <v/>
      </c>
      <c r="H8936">
        <f>MAX(E8936-F8936-G8936,0)</f>
        <v/>
      </c>
      <c r="I8936">
        <f>MIN(E8936,F8936+G8936)+(1-MgmtPct)*H8936</f>
        <v/>
      </c>
      <c r="J8936">
        <f>IF(I8936/SponsorCost&gt;=RatchetTrigger,1,0)</f>
        <v/>
      </c>
      <c r="K8936">
        <f>IF(J8936=1,MgmtPctRatchet,MgmtPct)</f>
        <v/>
      </c>
      <c r="L8936">
        <f>K8936*H8936</f>
        <v/>
      </c>
      <c r="M8936">
        <f>EXP(-rf*C8936)*L8936</f>
        <v/>
      </c>
      <c r="N8936">
        <f>EXP(-rf*C8936)*E8936</f>
        <v/>
      </c>
    </row>
    <row r="8937">
      <c r="A8937" t="n">
        <v>8929</v>
      </c>
      <c r="B8937">
        <f>RAND()</f>
        <v/>
      </c>
      <c r="C8937">
        <f>IF(B8937&lt;P_3,3,IF(B8937&lt;P_3+P_4,4,5))</f>
        <v/>
      </c>
      <c r="D8937">
        <f>NORM.S.INV(RAND())</f>
        <v/>
      </c>
      <c r="E8937">
        <f>V0*EXP((rf-q_leak-0.5*sigma^2)*C8937+sigma*SQRT(C8937)*D8937)</f>
        <v/>
      </c>
      <c r="F8937">
        <f>SHL_face*(1+SHL_rate)^C8937</f>
        <v/>
      </c>
      <c r="G8937">
        <f>Pref_face*(1+Pref_rate)^C8937</f>
        <v/>
      </c>
      <c r="H8937">
        <f>MAX(E8937-F8937-G8937,0)</f>
        <v/>
      </c>
      <c r="I8937">
        <f>MIN(E8937,F8937+G8937)+(1-MgmtPct)*H8937</f>
        <v/>
      </c>
      <c r="J8937">
        <f>IF(I8937/SponsorCost&gt;=RatchetTrigger,1,0)</f>
        <v/>
      </c>
      <c r="K8937">
        <f>IF(J8937=1,MgmtPctRatchet,MgmtPct)</f>
        <v/>
      </c>
      <c r="L8937">
        <f>K8937*H8937</f>
        <v/>
      </c>
      <c r="M8937">
        <f>EXP(-rf*C8937)*L8937</f>
        <v/>
      </c>
      <c r="N8937">
        <f>EXP(-rf*C8937)*E8937</f>
        <v/>
      </c>
    </row>
    <row r="8938">
      <c r="A8938" t="n">
        <v>8930</v>
      </c>
      <c r="B8938">
        <f>RAND()</f>
        <v/>
      </c>
      <c r="C8938">
        <f>IF(B8938&lt;P_3,3,IF(B8938&lt;P_3+P_4,4,5))</f>
        <v/>
      </c>
      <c r="D8938">
        <f>NORM.S.INV(RAND())</f>
        <v/>
      </c>
      <c r="E8938">
        <f>V0*EXP((rf-q_leak-0.5*sigma^2)*C8938+sigma*SQRT(C8938)*D8938)</f>
        <v/>
      </c>
      <c r="F8938">
        <f>SHL_face*(1+SHL_rate)^C8938</f>
        <v/>
      </c>
      <c r="G8938">
        <f>Pref_face*(1+Pref_rate)^C8938</f>
        <v/>
      </c>
      <c r="H8938">
        <f>MAX(E8938-F8938-G8938,0)</f>
        <v/>
      </c>
      <c r="I8938">
        <f>MIN(E8938,F8938+G8938)+(1-MgmtPct)*H8938</f>
        <v/>
      </c>
      <c r="J8938">
        <f>IF(I8938/SponsorCost&gt;=RatchetTrigger,1,0)</f>
        <v/>
      </c>
      <c r="K8938">
        <f>IF(J8938=1,MgmtPctRatchet,MgmtPct)</f>
        <v/>
      </c>
      <c r="L8938">
        <f>K8938*H8938</f>
        <v/>
      </c>
      <c r="M8938">
        <f>EXP(-rf*C8938)*L8938</f>
        <v/>
      </c>
      <c r="N8938">
        <f>EXP(-rf*C8938)*E8938</f>
        <v/>
      </c>
    </row>
    <row r="8939">
      <c r="A8939" t="n">
        <v>8931</v>
      </c>
      <c r="B8939">
        <f>RAND()</f>
        <v/>
      </c>
      <c r="C8939">
        <f>IF(B8939&lt;P_3,3,IF(B8939&lt;P_3+P_4,4,5))</f>
        <v/>
      </c>
      <c r="D8939">
        <f>NORM.S.INV(RAND())</f>
        <v/>
      </c>
      <c r="E8939">
        <f>V0*EXP((rf-q_leak-0.5*sigma^2)*C8939+sigma*SQRT(C8939)*D8939)</f>
        <v/>
      </c>
      <c r="F8939">
        <f>SHL_face*(1+SHL_rate)^C8939</f>
        <v/>
      </c>
      <c r="G8939">
        <f>Pref_face*(1+Pref_rate)^C8939</f>
        <v/>
      </c>
      <c r="H8939">
        <f>MAX(E8939-F8939-G8939,0)</f>
        <v/>
      </c>
      <c r="I8939">
        <f>MIN(E8939,F8939+G8939)+(1-MgmtPct)*H8939</f>
        <v/>
      </c>
      <c r="J8939">
        <f>IF(I8939/SponsorCost&gt;=RatchetTrigger,1,0)</f>
        <v/>
      </c>
      <c r="K8939">
        <f>IF(J8939=1,MgmtPctRatchet,MgmtPct)</f>
        <v/>
      </c>
      <c r="L8939">
        <f>K8939*H8939</f>
        <v/>
      </c>
      <c r="M8939">
        <f>EXP(-rf*C8939)*L8939</f>
        <v/>
      </c>
      <c r="N8939">
        <f>EXP(-rf*C8939)*E8939</f>
        <v/>
      </c>
    </row>
    <row r="8940">
      <c r="A8940" t="n">
        <v>8932</v>
      </c>
      <c r="B8940">
        <f>RAND()</f>
        <v/>
      </c>
      <c r="C8940">
        <f>IF(B8940&lt;P_3,3,IF(B8940&lt;P_3+P_4,4,5))</f>
        <v/>
      </c>
      <c r="D8940">
        <f>NORM.S.INV(RAND())</f>
        <v/>
      </c>
      <c r="E8940">
        <f>V0*EXP((rf-q_leak-0.5*sigma^2)*C8940+sigma*SQRT(C8940)*D8940)</f>
        <v/>
      </c>
      <c r="F8940">
        <f>SHL_face*(1+SHL_rate)^C8940</f>
        <v/>
      </c>
      <c r="G8940">
        <f>Pref_face*(1+Pref_rate)^C8940</f>
        <v/>
      </c>
      <c r="H8940">
        <f>MAX(E8940-F8940-G8940,0)</f>
        <v/>
      </c>
      <c r="I8940">
        <f>MIN(E8940,F8940+G8940)+(1-MgmtPct)*H8940</f>
        <v/>
      </c>
      <c r="J8940">
        <f>IF(I8940/SponsorCost&gt;=RatchetTrigger,1,0)</f>
        <v/>
      </c>
      <c r="K8940">
        <f>IF(J8940=1,MgmtPctRatchet,MgmtPct)</f>
        <v/>
      </c>
      <c r="L8940">
        <f>K8940*H8940</f>
        <v/>
      </c>
      <c r="M8940">
        <f>EXP(-rf*C8940)*L8940</f>
        <v/>
      </c>
      <c r="N8940">
        <f>EXP(-rf*C8940)*E8940</f>
        <v/>
      </c>
    </row>
    <row r="8941">
      <c r="A8941" t="n">
        <v>8933</v>
      </c>
      <c r="B8941">
        <f>RAND()</f>
        <v/>
      </c>
      <c r="C8941">
        <f>IF(B8941&lt;P_3,3,IF(B8941&lt;P_3+P_4,4,5))</f>
        <v/>
      </c>
      <c r="D8941">
        <f>NORM.S.INV(RAND())</f>
        <v/>
      </c>
      <c r="E8941">
        <f>V0*EXP((rf-q_leak-0.5*sigma^2)*C8941+sigma*SQRT(C8941)*D8941)</f>
        <v/>
      </c>
      <c r="F8941">
        <f>SHL_face*(1+SHL_rate)^C8941</f>
        <v/>
      </c>
      <c r="G8941">
        <f>Pref_face*(1+Pref_rate)^C8941</f>
        <v/>
      </c>
      <c r="H8941">
        <f>MAX(E8941-F8941-G8941,0)</f>
        <v/>
      </c>
      <c r="I8941">
        <f>MIN(E8941,F8941+G8941)+(1-MgmtPct)*H8941</f>
        <v/>
      </c>
      <c r="J8941">
        <f>IF(I8941/SponsorCost&gt;=RatchetTrigger,1,0)</f>
        <v/>
      </c>
      <c r="K8941">
        <f>IF(J8941=1,MgmtPctRatchet,MgmtPct)</f>
        <v/>
      </c>
      <c r="L8941">
        <f>K8941*H8941</f>
        <v/>
      </c>
      <c r="M8941">
        <f>EXP(-rf*C8941)*L8941</f>
        <v/>
      </c>
      <c r="N8941">
        <f>EXP(-rf*C8941)*E8941</f>
        <v/>
      </c>
    </row>
    <row r="8942">
      <c r="A8942" t="n">
        <v>8934</v>
      </c>
      <c r="B8942">
        <f>RAND()</f>
        <v/>
      </c>
      <c r="C8942">
        <f>IF(B8942&lt;P_3,3,IF(B8942&lt;P_3+P_4,4,5))</f>
        <v/>
      </c>
      <c r="D8942">
        <f>NORM.S.INV(RAND())</f>
        <v/>
      </c>
      <c r="E8942">
        <f>V0*EXP((rf-q_leak-0.5*sigma^2)*C8942+sigma*SQRT(C8942)*D8942)</f>
        <v/>
      </c>
      <c r="F8942">
        <f>SHL_face*(1+SHL_rate)^C8942</f>
        <v/>
      </c>
      <c r="G8942">
        <f>Pref_face*(1+Pref_rate)^C8942</f>
        <v/>
      </c>
      <c r="H8942">
        <f>MAX(E8942-F8942-G8942,0)</f>
        <v/>
      </c>
      <c r="I8942">
        <f>MIN(E8942,F8942+G8942)+(1-MgmtPct)*H8942</f>
        <v/>
      </c>
      <c r="J8942">
        <f>IF(I8942/SponsorCost&gt;=RatchetTrigger,1,0)</f>
        <v/>
      </c>
      <c r="K8942">
        <f>IF(J8942=1,MgmtPctRatchet,MgmtPct)</f>
        <v/>
      </c>
      <c r="L8942">
        <f>K8942*H8942</f>
        <v/>
      </c>
      <c r="M8942">
        <f>EXP(-rf*C8942)*L8942</f>
        <v/>
      </c>
      <c r="N8942">
        <f>EXP(-rf*C8942)*E8942</f>
        <v/>
      </c>
    </row>
    <row r="8943">
      <c r="A8943" t="n">
        <v>8935</v>
      </c>
      <c r="B8943">
        <f>RAND()</f>
        <v/>
      </c>
      <c r="C8943">
        <f>IF(B8943&lt;P_3,3,IF(B8943&lt;P_3+P_4,4,5))</f>
        <v/>
      </c>
      <c r="D8943">
        <f>NORM.S.INV(RAND())</f>
        <v/>
      </c>
      <c r="E8943">
        <f>V0*EXP((rf-q_leak-0.5*sigma^2)*C8943+sigma*SQRT(C8943)*D8943)</f>
        <v/>
      </c>
      <c r="F8943">
        <f>SHL_face*(1+SHL_rate)^C8943</f>
        <v/>
      </c>
      <c r="G8943">
        <f>Pref_face*(1+Pref_rate)^C8943</f>
        <v/>
      </c>
      <c r="H8943">
        <f>MAX(E8943-F8943-G8943,0)</f>
        <v/>
      </c>
      <c r="I8943">
        <f>MIN(E8943,F8943+G8943)+(1-MgmtPct)*H8943</f>
        <v/>
      </c>
      <c r="J8943">
        <f>IF(I8943/SponsorCost&gt;=RatchetTrigger,1,0)</f>
        <v/>
      </c>
      <c r="K8943">
        <f>IF(J8943=1,MgmtPctRatchet,MgmtPct)</f>
        <v/>
      </c>
      <c r="L8943">
        <f>K8943*H8943</f>
        <v/>
      </c>
      <c r="M8943">
        <f>EXP(-rf*C8943)*L8943</f>
        <v/>
      </c>
      <c r="N8943">
        <f>EXP(-rf*C8943)*E8943</f>
        <v/>
      </c>
    </row>
    <row r="8944">
      <c r="A8944" t="n">
        <v>8936</v>
      </c>
      <c r="B8944">
        <f>RAND()</f>
        <v/>
      </c>
      <c r="C8944">
        <f>IF(B8944&lt;P_3,3,IF(B8944&lt;P_3+P_4,4,5))</f>
        <v/>
      </c>
      <c r="D8944">
        <f>NORM.S.INV(RAND())</f>
        <v/>
      </c>
      <c r="E8944">
        <f>V0*EXP((rf-q_leak-0.5*sigma^2)*C8944+sigma*SQRT(C8944)*D8944)</f>
        <v/>
      </c>
      <c r="F8944">
        <f>SHL_face*(1+SHL_rate)^C8944</f>
        <v/>
      </c>
      <c r="G8944">
        <f>Pref_face*(1+Pref_rate)^C8944</f>
        <v/>
      </c>
      <c r="H8944">
        <f>MAX(E8944-F8944-G8944,0)</f>
        <v/>
      </c>
      <c r="I8944">
        <f>MIN(E8944,F8944+G8944)+(1-MgmtPct)*H8944</f>
        <v/>
      </c>
      <c r="J8944">
        <f>IF(I8944/SponsorCost&gt;=RatchetTrigger,1,0)</f>
        <v/>
      </c>
      <c r="K8944">
        <f>IF(J8944=1,MgmtPctRatchet,MgmtPct)</f>
        <v/>
      </c>
      <c r="L8944">
        <f>K8944*H8944</f>
        <v/>
      </c>
      <c r="M8944">
        <f>EXP(-rf*C8944)*L8944</f>
        <v/>
      </c>
      <c r="N8944">
        <f>EXP(-rf*C8944)*E8944</f>
        <v/>
      </c>
    </row>
    <row r="8945">
      <c r="A8945" t="n">
        <v>8937</v>
      </c>
      <c r="B8945">
        <f>RAND()</f>
        <v/>
      </c>
      <c r="C8945">
        <f>IF(B8945&lt;P_3,3,IF(B8945&lt;P_3+P_4,4,5))</f>
        <v/>
      </c>
      <c r="D8945">
        <f>NORM.S.INV(RAND())</f>
        <v/>
      </c>
      <c r="E8945">
        <f>V0*EXP((rf-q_leak-0.5*sigma^2)*C8945+sigma*SQRT(C8945)*D8945)</f>
        <v/>
      </c>
      <c r="F8945">
        <f>SHL_face*(1+SHL_rate)^C8945</f>
        <v/>
      </c>
      <c r="G8945">
        <f>Pref_face*(1+Pref_rate)^C8945</f>
        <v/>
      </c>
      <c r="H8945">
        <f>MAX(E8945-F8945-G8945,0)</f>
        <v/>
      </c>
      <c r="I8945">
        <f>MIN(E8945,F8945+G8945)+(1-MgmtPct)*H8945</f>
        <v/>
      </c>
      <c r="J8945">
        <f>IF(I8945/SponsorCost&gt;=RatchetTrigger,1,0)</f>
        <v/>
      </c>
      <c r="K8945">
        <f>IF(J8945=1,MgmtPctRatchet,MgmtPct)</f>
        <v/>
      </c>
      <c r="L8945">
        <f>K8945*H8945</f>
        <v/>
      </c>
      <c r="M8945">
        <f>EXP(-rf*C8945)*L8945</f>
        <v/>
      </c>
      <c r="N8945">
        <f>EXP(-rf*C8945)*E8945</f>
        <v/>
      </c>
    </row>
    <row r="8946">
      <c r="A8946" t="n">
        <v>8938</v>
      </c>
      <c r="B8946">
        <f>RAND()</f>
        <v/>
      </c>
      <c r="C8946">
        <f>IF(B8946&lt;P_3,3,IF(B8946&lt;P_3+P_4,4,5))</f>
        <v/>
      </c>
      <c r="D8946">
        <f>NORM.S.INV(RAND())</f>
        <v/>
      </c>
      <c r="E8946">
        <f>V0*EXP((rf-q_leak-0.5*sigma^2)*C8946+sigma*SQRT(C8946)*D8946)</f>
        <v/>
      </c>
      <c r="F8946">
        <f>SHL_face*(1+SHL_rate)^C8946</f>
        <v/>
      </c>
      <c r="G8946">
        <f>Pref_face*(1+Pref_rate)^C8946</f>
        <v/>
      </c>
      <c r="H8946">
        <f>MAX(E8946-F8946-G8946,0)</f>
        <v/>
      </c>
      <c r="I8946">
        <f>MIN(E8946,F8946+G8946)+(1-MgmtPct)*H8946</f>
        <v/>
      </c>
      <c r="J8946">
        <f>IF(I8946/SponsorCost&gt;=RatchetTrigger,1,0)</f>
        <v/>
      </c>
      <c r="K8946">
        <f>IF(J8946=1,MgmtPctRatchet,MgmtPct)</f>
        <v/>
      </c>
      <c r="L8946">
        <f>K8946*H8946</f>
        <v/>
      </c>
      <c r="M8946">
        <f>EXP(-rf*C8946)*L8946</f>
        <v/>
      </c>
      <c r="N8946">
        <f>EXP(-rf*C8946)*E8946</f>
        <v/>
      </c>
    </row>
    <row r="8947">
      <c r="A8947" t="n">
        <v>8939</v>
      </c>
      <c r="B8947">
        <f>RAND()</f>
        <v/>
      </c>
      <c r="C8947">
        <f>IF(B8947&lt;P_3,3,IF(B8947&lt;P_3+P_4,4,5))</f>
        <v/>
      </c>
      <c r="D8947">
        <f>NORM.S.INV(RAND())</f>
        <v/>
      </c>
      <c r="E8947">
        <f>V0*EXP((rf-q_leak-0.5*sigma^2)*C8947+sigma*SQRT(C8947)*D8947)</f>
        <v/>
      </c>
      <c r="F8947">
        <f>SHL_face*(1+SHL_rate)^C8947</f>
        <v/>
      </c>
      <c r="G8947">
        <f>Pref_face*(1+Pref_rate)^C8947</f>
        <v/>
      </c>
      <c r="H8947">
        <f>MAX(E8947-F8947-G8947,0)</f>
        <v/>
      </c>
      <c r="I8947">
        <f>MIN(E8947,F8947+G8947)+(1-MgmtPct)*H8947</f>
        <v/>
      </c>
      <c r="J8947">
        <f>IF(I8947/SponsorCost&gt;=RatchetTrigger,1,0)</f>
        <v/>
      </c>
      <c r="K8947">
        <f>IF(J8947=1,MgmtPctRatchet,MgmtPct)</f>
        <v/>
      </c>
      <c r="L8947">
        <f>K8947*H8947</f>
        <v/>
      </c>
      <c r="M8947">
        <f>EXP(-rf*C8947)*L8947</f>
        <v/>
      </c>
      <c r="N8947">
        <f>EXP(-rf*C8947)*E8947</f>
        <v/>
      </c>
    </row>
    <row r="8948">
      <c r="A8948" t="n">
        <v>8940</v>
      </c>
      <c r="B8948">
        <f>RAND()</f>
        <v/>
      </c>
      <c r="C8948">
        <f>IF(B8948&lt;P_3,3,IF(B8948&lt;P_3+P_4,4,5))</f>
        <v/>
      </c>
      <c r="D8948">
        <f>NORM.S.INV(RAND())</f>
        <v/>
      </c>
      <c r="E8948">
        <f>V0*EXP((rf-q_leak-0.5*sigma^2)*C8948+sigma*SQRT(C8948)*D8948)</f>
        <v/>
      </c>
      <c r="F8948">
        <f>SHL_face*(1+SHL_rate)^C8948</f>
        <v/>
      </c>
      <c r="G8948">
        <f>Pref_face*(1+Pref_rate)^C8948</f>
        <v/>
      </c>
      <c r="H8948">
        <f>MAX(E8948-F8948-G8948,0)</f>
        <v/>
      </c>
      <c r="I8948">
        <f>MIN(E8948,F8948+G8948)+(1-MgmtPct)*H8948</f>
        <v/>
      </c>
      <c r="J8948">
        <f>IF(I8948/SponsorCost&gt;=RatchetTrigger,1,0)</f>
        <v/>
      </c>
      <c r="K8948">
        <f>IF(J8948=1,MgmtPctRatchet,MgmtPct)</f>
        <v/>
      </c>
      <c r="L8948">
        <f>K8948*H8948</f>
        <v/>
      </c>
      <c r="M8948">
        <f>EXP(-rf*C8948)*L8948</f>
        <v/>
      </c>
      <c r="N8948">
        <f>EXP(-rf*C8948)*E8948</f>
        <v/>
      </c>
    </row>
    <row r="8949">
      <c r="A8949" t="n">
        <v>8941</v>
      </c>
      <c r="B8949">
        <f>RAND()</f>
        <v/>
      </c>
      <c r="C8949">
        <f>IF(B8949&lt;P_3,3,IF(B8949&lt;P_3+P_4,4,5))</f>
        <v/>
      </c>
      <c r="D8949">
        <f>NORM.S.INV(RAND())</f>
        <v/>
      </c>
      <c r="E8949">
        <f>V0*EXP((rf-q_leak-0.5*sigma^2)*C8949+sigma*SQRT(C8949)*D8949)</f>
        <v/>
      </c>
      <c r="F8949">
        <f>SHL_face*(1+SHL_rate)^C8949</f>
        <v/>
      </c>
      <c r="G8949">
        <f>Pref_face*(1+Pref_rate)^C8949</f>
        <v/>
      </c>
      <c r="H8949">
        <f>MAX(E8949-F8949-G8949,0)</f>
        <v/>
      </c>
      <c r="I8949">
        <f>MIN(E8949,F8949+G8949)+(1-MgmtPct)*H8949</f>
        <v/>
      </c>
      <c r="J8949">
        <f>IF(I8949/SponsorCost&gt;=RatchetTrigger,1,0)</f>
        <v/>
      </c>
      <c r="K8949">
        <f>IF(J8949=1,MgmtPctRatchet,MgmtPct)</f>
        <v/>
      </c>
      <c r="L8949">
        <f>K8949*H8949</f>
        <v/>
      </c>
      <c r="M8949">
        <f>EXP(-rf*C8949)*L8949</f>
        <v/>
      </c>
      <c r="N8949">
        <f>EXP(-rf*C8949)*E8949</f>
        <v/>
      </c>
    </row>
    <row r="8950">
      <c r="A8950" t="n">
        <v>8942</v>
      </c>
      <c r="B8950">
        <f>RAND()</f>
        <v/>
      </c>
      <c r="C8950">
        <f>IF(B8950&lt;P_3,3,IF(B8950&lt;P_3+P_4,4,5))</f>
        <v/>
      </c>
      <c r="D8950">
        <f>NORM.S.INV(RAND())</f>
        <v/>
      </c>
      <c r="E8950">
        <f>V0*EXP((rf-q_leak-0.5*sigma^2)*C8950+sigma*SQRT(C8950)*D8950)</f>
        <v/>
      </c>
      <c r="F8950">
        <f>SHL_face*(1+SHL_rate)^C8950</f>
        <v/>
      </c>
      <c r="G8950">
        <f>Pref_face*(1+Pref_rate)^C8950</f>
        <v/>
      </c>
      <c r="H8950">
        <f>MAX(E8950-F8950-G8950,0)</f>
        <v/>
      </c>
      <c r="I8950">
        <f>MIN(E8950,F8950+G8950)+(1-MgmtPct)*H8950</f>
        <v/>
      </c>
      <c r="J8950">
        <f>IF(I8950/SponsorCost&gt;=RatchetTrigger,1,0)</f>
        <v/>
      </c>
      <c r="K8950">
        <f>IF(J8950=1,MgmtPctRatchet,MgmtPct)</f>
        <v/>
      </c>
      <c r="L8950">
        <f>K8950*H8950</f>
        <v/>
      </c>
      <c r="M8950">
        <f>EXP(-rf*C8950)*L8950</f>
        <v/>
      </c>
      <c r="N8950">
        <f>EXP(-rf*C8950)*E8950</f>
        <v/>
      </c>
    </row>
    <row r="8951">
      <c r="A8951" t="n">
        <v>8943</v>
      </c>
      <c r="B8951">
        <f>RAND()</f>
        <v/>
      </c>
      <c r="C8951">
        <f>IF(B8951&lt;P_3,3,IF(B8951&lt;P_3+P_4,4,5))</f>
        <v/>
      </c>
      <c r="D8951">
        <f>NORM.S.INV(RAND())</f>
        <v/>
      </c>
      <c r="E8951">
        <f>V0*EXP((rf-q_leak-0.5*sigma^2)*C8951+sigma*SQRT(C8951)*D8951)</f>
        <v/>
      </c>
      <c r="F8951">
        <f>SHL_face*(1+SHL_rate)^C8951</f>
        <v/>
      </c>
      <c r="G8951">
        <f>Pref_face*(1+Pref_rate)^C8951</f>
        <v/>
      </c>
      <c r="H8951">
        <f>MAX(E8951-F8951-G8951,0)</f>
        <v/>
      </c>
      <c r="I8951">
        <f>MIN(E8951,F8951+G8951)+(1-MgmtPct)*H8951</f>
        <v/>
      </c>
      <c r="J8951">
        <f>IF(I8951/SponsorCost&gt;=RatchetTrigger,1,0)</f>
        <v/>
      </c>
      <c r="K8951">
        <f>IF(J8951=1,MgmtPctRatchet,MgmtPct)</f>
        <v/>
      </c>
      <c r="L8951">
        <f>K8951*H8951</f>
        <v/>
      </c>
      <c r="M8951">
        <f>EXP(-rf*C8951)*L8951</f>
        <v/>
      </c>
      <c r="N8951">
        <f>EXP(-rf*C8951)*E8951</f>
        <v/>
      </c>
    </row>
    <row r="8952">
      <c r="A8952" t="n">
        <v>8944</v>
      </c>
      <c r="B8952">
        <f>RAND()</f>
        <v/>
      </c>
      <c r="C8952">
        <f>IF(B8952&lt;P_3,3,IF(B8952&lt;P_3+P_4,4,5))</f>
        <v/>
      </c>
      <c r="D8952">
        <f>NORM.S.INV(RAND())</f>
        <v/>
      </c>
      <c r="E8952">
        <f>V0*EXP((rf-q_leak-0.5*sigma^2)*C8952+sigma*SQRT(C8952)*D8952)</f>
        <v/>
      </c>
      <c r="F8952">
        <f>SHL_face*(1+SHL_rate)^C8952</f>
        <v/>
      </c>
      <c r="G8952">
        <f>Pref_face*(1+Pref_rate)^C8952</f>
        <v/>
      </c>
      <c r="H8952">
        <f>MAX(E8952-F8952-G8952,0)</f>
        <v/>
      </c>
      <c r="I8952">
        <f>MIN(E8952,F8952+G8952)+(1-MgmtPct)*H8952</f>
        <v/>
      </c>
      <c r="J8952">
        <f>IF(I8952/SponsorCost&gt;=RatchetTrigger,1,0)</f>
        <v/>
      </c>
      <c r="K8952">
        <f>IF(J8952=1,MgmtPctRatchet,MgmtPct)</f>
        <v/>
      </c>
      <c r="L8952">
        <f>K8952*H8952</f>
        <v/>
      </c>
      <c r="M8952">
        <f>EXP(-rf*C8952)*L8952</f>
        <v/>
      </c>
      <c r="N8952">
        <f>EXP(-rf*C8952)*E8952</f>
        <v/>
      </c>
    </row>
    <row r="8953">
      <c r="A8953" t="n">
        <v>8945</v>
      </c>
      <c r="B8953">
        <f>RAND()</f>
        <v/>
      </c>
      <c r="C8953">
        <f>IF(B8953&lt;P_3,3,IF(B8953&lt;P_3+P_4,4,5))</f>
        <v/>
      </c>
      <c r="D8953">
        <f>NORM.S.INV(RAND())</f>
        <v/>
      </c>
      <c r="E8953">
        <f>V0*EXP((rf-q_leak-0.5*sigma^2)*C8953+sigma*SQRT(C8953)*D8953)</f>
        <v/>
      </c>
      <c r="F8953">
        <f>SHL_face*(1+SHL_rate)^C8953</f>
        <v/>
      </c>
      <c r="G8953">
        <f>Pref_face*(1+Pref_rate)^C8953</f>
        <v/>
      </c>
      <c r="H8953">
        <f>MAX(E8953-F8953-G8953,0)</f>
        <v/>
      </c>
      <c r="I8953">
        <f>MIN(E8953,F8953+G8953)+(1-MgmtPct)*H8953</f>
        <v/>
      </c>
      <c r="J8953">
        <f>IF(I8953/SponsorCost&gt;=RatchetTrigger,1,0)</f>
        <v/>
      </c>
      <c r="K8953">
        <f>IF(J8953=1,MgmtPctRatchet,MgmtPct)</f>
        <v/>
      </c>
      <c r="L8953">
        <f>K8953*H8953</f>
        <v/>
      </c>
      <c r="M8953">
        <f>EXP(-rf*C8953)*L8953</f>
        <v/>
      </c>
      <c r="N8953">
        <f>EXP(-rf*C8953)*E8953</f>
        <v/>
      </c>
    </row>
    <row r="8954">
      <c r="A8954" t="n">
        <v>8946</v>
      </c>
      <c r="B8954">
        <f>RAND()</f>
        <v/>
      </c>
      <c r="C8954">
        <f>IF(B8954&lt;P_3,3,IF(B8954&lt;P_3+P_4,4,5))</f>
        <v/>
      </c>
      <c r="D8954">
        <f>NORM.S.INV(RAND())</f>
        <v/>
      </c>
      <c r="E8954">
        <f>V0*EXP((rf-q_leak-0.5*sigma^2)*C8954+sigma*SQRT(C8954)*D8954)</f>
        <v/>
      </c>
      <c r="F8954">
        <f>SHL_face*(1+SHL_rate)^C8954</f>
        <v/>
      </c>
      <c r="G8954">
        <f>Pref_face*(1+Pref_rate)^C8954</f>
        <v/>
      </c>
      <c r="H8954">
        <f>MAX(E8954-F8954-G8954,0)</f>
        <v/>
      </c>
      <c r="I8954">
        <f>MIN(E8954,F8954+G8954)+(1-MgmtPct)*H8954</f>
        <v/>
      </c>
      <c r="J8954">
        <f>IF(I8954/SponsorCost&gt;=RatchetTrigger,1,0)</f>
        <v/>
      </c>
      <c r="K8954">
        <f>IF(J8954=1,MgmtPctRatchet,MgmtPct)</f>
        <v/>
      </c>
      <c r="L8954">
        <f>K8954*H8954</f>
        <v/>
      </c>
      <c r="M8954">
        <f>EXP(-rf*C8954)*L8954</f>
        <v/>
      </c>
      <c r="N8954">
        <f>EXP(-rf*C8954)*E8954</f>
        <v/>
      </c>
    </row>
    <row r="8955">
      <c r="A8955" t="n">
        <v>8947</v>
      </c>
      <c r="B8955">
        <f>RAND()</f>
        <v/>
      </c>
      <c r="C8955">
        <f>IF(B8955&lt;P_3,3,IF(B8955&lt;P_3+P_4,4,5))</f>
        <v/>
      </c>
      <c r="D8955">
        <f>NORM.S.INV(RAND())</f>
        <v/>
      </c>
      <c r="E8955">
        <f>V0*EXP((rf-q_leak-0.5*sigma^2)*C8955+sigma*SQRT(C8955)*D8955)</f>
        <v/>
      </c>
      <c r="F8955">
        <f>SHL_face*(1+SHL_rate)^C8955</f>
        <v/>
      </c>
      <c r="G8955">
        <f>Pref_face*(1+Pref_rate)^C8955</f>
        <v/>
      </c>
      <c r="H8955">
        <f>MAX(E8955-F8955-G8955,0)</f>
        <v/>
      </c>
      <c r="I8955">
        <f>MIN(E8955,F8955+G8955)+(1-MgmtPct)*H8955</f>
        <v/>
      </c>
      <c r="J8955">
        <f>IF(I8955/SponsorCost&gt;=RatchetTrigger,1,0)</f>
        <v/>
      </c>
      <c r="K8955">
        <f>IF(J8955=1,MgmtPctRatchet,MgmtPct)</f>
        <v/>
      </c>
      <c r="L8955">
        <f>K8955*H8955</f>
        <v/>
      </c>
      <c r="M8955">
        <f>EXP(-rf*C8955)*L8955</f>
        <v/>
      </c>
      <c r="N8955">
        <f>EXP(-rf*C8955)*E8955</f>
        <v/>
      </c>
    </row>
    <row r="8956">
      <c r="A8956" t="n">
        <v>8948</v>
      </c>
      <c r="B8956">
        <f>RAND()</f>
        <v/>
      </c>
      <c r="C8956">
        <f>IF(B8956&lt;P_3,3,IF(B8956&lt;P_3+P_4,4,5))</f>
        <v/>
      </c>
      <c r="D8956">
        <f>NORM.S.INV(RAND())</f>
        <v/>
      </c>
      <c r="E8956">
        <f>V0*EXP((rf-q_leak-0.5*sigma^2)*C8956+sigma*SQRT(C8956)*D8956)</f>
        <v/>
      </c>
      <c r="F8956">
        <f>SHL_face*(1+SHL_rate)^C8956</f>
        <v/>
      </c>
      <c r="G8956">
        <f>Pref_face*(1+Pref_rate)^C8956</f>
        <v/>
      </c>
      <c r="H8956">
        <f>MAX(E8956-F8956-G8956,0)</f>
        <v/>
      </c>
      <c r="I8956">
        <f>MIN(E8956,F8956+G8956)+(1-MgmtPct)*H8956</f>
        <v/>
      </c>
      <c r="J8956">
        <f>IF(I8956/SponsorCost&gt;=RatchetTrigger,1,0)</f>
        <v/>
      </c>
      <c r="K8956">
        <f>IF(J8956=1,MgmtPctRatchet,MgmtPct)</f>
        <v/>
      </c>
      <c r="L8956">
        <f>K8956*H8956</f>
        <v/>
      </c>
      <c r="M8956">
        <f>EXP(-rf*C8956)*L8956</f>
        <v/>
      </c>
      <c r="N8956">
        <f>EXP(-rf*C8956)*E8956</f>
        <v/>
      </c>
    </row>
    <row r="8957">
      <c r="A8957" t="n">
        <v>8949</v>
      </c>
      <c r="B8957">
        <f>RAND()</f>
        <v/>
      </c>
      <c r="C8957">
        <f>IF(B8957&lt;P_3,3,IF(B8957&lt;P_3+P_4,4,5))</f>
        <v/>
      </c>
      <c r="D8957">
        <f>NORM.S.INV(RAND())</f>
        <v/>
      </c>
      <c r="E8957">
        <f>V0*EXP((rf-q_leak-0.5*sigma^2)*C8957+sigma*SQRT(C8957)*D8957)</f>
        <v/>
      </c>
      <c r="F8957">
        <f>SHL_face*(1+SHL_rate)^C8957</f>
        <v/>
      </c>
      <c r="G8957">
        <f>Pref_face*(1+Pref_rate)^C8957</f>
        <v/>
      </c>
      <c r="H8957">
        <f>MAX(E8957-F8957-G8957,0)</f>
        <v/>
      </c>
      <c r="I8957">
        <f>MIN(E8957,F8957+G8957)+(1-MgmtPct)*H8957</f>
        <v/>
      </c>
      <c r="J8957">
        <f>IF(I8957/SponsorCost&gt;=RatchetTrigger,1,0)</f>
        <v/>
      </c>
      <c r="K8957">
        <f>IF(J8957=1,MgmtPctRatchet,MgmtPct)</f>
        <v/>
      </c>
      <c r="L8957">
        <f>K8957*H8957</f>
        <v/>
      </c>
      <c r="M8957">
        <f>EXP(-rf*C8957)*L8957</f>
        <v/>
      </c>
      <c r="N8957">
        <f>EXP(-rf*C8957)*E8957</f>
        <v/>
      </c>
    </row>
    <row r="8958">
      <c r="A8958" t="n">
        <v>8950</v>
      </c>
      <c r="B8958">
        <f>RAND()</f>
        <v/>
      </c>
      <c r="C8958">
        <f>IF(B8958&lt;P_3,3,IF(B8958&lt;P_3+P_4,4,5))</f>
        <v/>
      </c>
      <c r="D8958">
        <f>NORM.S.INV(RAND())</f>
        <v/>
      </c>
      <c r="E8958">
        <f>V0*EXP((rf-q_leak-0.5*sigma^2)*C8958+sigma*SQRT(C8958)*D8958)</f>
        <v/>
      </c>
      <c r="F8958">
        <f>SHL_face*(1+SHL_rate)^C8958</f>
        <v/>
      </c>
      <c r="G8958">
        <f>Pref_face*(1+Pref_rate)^C8958</f>
        <v/>
      </c>
      <c r="H8958">
        <f>MAX(E8958-F8958-G8958,0)</f>
        <v/>
      </c>
      <c r="I8958">
        <f>MIN(E8958,F8958+G8958)+(1-MgmtPct)*H8958</f>
        <v/>
      </c>
      <c r="J8958">
        <f>IF(I8958/SponsorCost&gt;=RatchetTrigger,1,0)</f>
        <v/>
      </c>
      <c r="K8958">
        <f>IF(J8958=1,MgmtPctRatchet,MgmtPct)</f>
        <v/>
      </c>
      <c r="L8958">
        <f>K8958*H8958</f>
        <v/>
      </c>
      <c r="M8958">
        <f>EXP(-rf*C8958)*L8958</f>
        <v/>
      </c>
      <c r="N8958">
        <f>EXP(-rf*C8958)*E8958</f>
        <v/>
      </c>
    </row>
    <row r="8959">
      <c r="A8959" t="n">
        <v>8951</v>
      </c>
      <c r="B8959">
        <f>RAND()</f>
        <v/>
      </c>
      <c r="C8959">
        <f>IF(B8959&lt;P_3,3,IF(B8959&lt;P_3+P_4,4,5))</f>
        <v/>
      </c>
      <c r="D8959">
        <f>NORM.S.INV(RAND())</f>
        <v/>
      </c>
      <c r="E8959">
        <f>V0*EXP((rf-q_leak-0.5*sigma^2)*C8959+sigma*SQRT(C8959)*D8959)</f>
        <v/>
      </c>
      <c r="F8959">
        <f>SHL_face*(1+SHL_rate)^C8959</f>
        <v/>
      </c>
      <c r="G8959">
        <f>Pref_face*(1+Pref_rate)^C8959</f>
        <v/>
      </c>
      <c r="H8959">
        <f>MAX(E8959-F8959-G8959,0)</f>
        <v/>
      </c>
      <c r="I8959">
        <f>MIN(E8959,F8959+G8959)+(1-MgmtPct)*H8959</f>
        <v/>
      </c>
      <c r="J8959">
        <f>IF(I8959/SponsorCost&gt;=RatchetTrigger,1,0)</f>
        <v/>
      </c>
      <c r="K8959">
        <f>IF(J8959=1,MgmtPctRatchet,MgmtPct)</f>
        <v/>
      </c>
      <c r="L8959">
        <f>K8959*H8959</f>
        <v/>
      </c>
      <c r="M8959">
        <f>EXP(-rf*C8959)*L8959</f>
        <v/>
      </c>
      <c r="N8959">
        <f>EXP(-rf*C8959)*E8959</f>
        <v/>
      </c>
    </row>
    <row r="8960">
      <c r="A8960" t="n">
        <v>8952</v>
      </c>
      <c r="B8960">
        <f>RAND()</f>
        <v/>
      </c>
      <c r="C8960">
        <f>IF(B8960&lt;P_3,3,IF(B8960&lt;P_3+P_4,4,5))</f>
        <v/>
      </c>
      <c r="D8960">
        <f>NORM.S.INV(RAND())</f>
        <v/>
      </c>
      <c r="E8960">
        <f>V0*EXP((rf-q_leak-0.5*sigma^2)*C8960+sigma*SQRT(C8960)*D8960)</f>
        <v/>
      </c>
      <c r="F8960">
        <f>SHL_face*(1+SHL_rate)^C8960</f>
        <v/>
      </c>
      <c r="G8960">
        <f>Pref_face*(1+Pref_rate)^C8960</f>
        <v/>
      </c>
      <c r="H8960">
        <f>MAX(E8960-F8960-G8960,0)</f>
        <v/>
      </c>
      <c r="I8960">
        <f>MIN(E8960,F8960+G8960)+(1-MgmtPct)*H8960</f>
        <v/>
      </c>
      <c r="J8960">
        <f>IF(I8960/SponsorCost&gt;=RatchetTrigger,1,0)</f>
        <v/>
      </c>
      <c r="K8960">
        <f>IF(J8960=1,MgmtPctRatchet,MgmtPct)</f>
        <v/>
      </c>
      <c r="L8960">
        <f>K8960*H8960</f>
        <v/>
      </c>
      <c r="M8960">
        <f>EXP(-rf*C8960)*L8960</f>
        <v/>
      </c>
      <c r="N8960">
        <f>EXP(-rf*C8960)*E8960</f>
        <v/>
      </c>
    </row>
    <row r="8961">
      <c r="A8961" t="n">
        <v>8953</v>
      </c>
      <c r="B8961">
        <f>RAND()</f>
        <v/>
      </c>
      <c r="C8961">
        <f>IF(B8961&lt;P_3,3,IF(B8961&lt;P_3+P_4,4,5))</f>
        <v/>
      </c>
      <c r="D8961">
        <f>NORM.S.INV(RAND())</f>
        <v/>
      </c>
      <c r="E8961">
        <f>V0*EXP((rf-q_leak-0.5*sigma^2)*C8961+sigma*SQRT(C8961)*D8961)</f>
        <v/>
      </c>
      <c r="F8961">
        <f>SHL_face*(1+SHL_rate)^C8961</f>
        <v/>
      </c>
      <c r="G8961">
        <f>Pref_face*(1+Pref_rate)^C8961</f>
        <v/>
      </c>
      <c r="H8961">
        <f>MAX(E8961-F8961-G8961,0)</f>
        <v/>
      </c>
      <c r="I8961">
        <f>MIN(E8961,F8961+G8961)+(1-MgmtPct)*H8961</f>
        <v/>
      </c>
      <c r="J8961">
        <f>IF(I8961/SponsorCost&gt;=RatchetTrigger,1,0)</f>
        <v/>
      </c>
      <c r="K8961">
        <f>IF(J8961=1,MgmtPctRatchet,MgmtPct)</f>
        <v/>
      </c>
      <c r="L8961">
        <f>K8961*H8961</f>
        <v/>
      </c>
      <c r="M8961">
        <f>EXP(-rf*C8961)*L8961</f>
        <v/>
      </c>
      <c r="N8961">
        <f>EXP(-rf*C8961)*E8961</f>
        <v/>
      </c>
    </row>
    <row r="8962">
      <c r="A8962" t="n">
        <v>8954</v>
      </c>
      <c r="B8962">
        <f>RAND()</f>
        <v/>
      </c>
      <c r="C8962">
        <f>IF(B8962&lt;P_3,3,IF(B8962&lt;P_3+P_4,4,5))</f>
        <v/>
      </c>
      <c r="D8962">
        <f>NORM.S.INV(RAND())</f>
        <v/>
      </c>
      <c r="E8962">
        <f>V0*EXP((rf-q_leak-0.5*sigma^2)*C8962+sigma*SQRT(C8962)*D8962)</f>
        <v/>
      </c>
      <c r="F8962">
        <f>SHL_face*(1+SHL_rate)^C8962</f>
        <v/>
      </c>
      <c r="G8962">
        <f>Pref_face*(1+Pref_rate)^C8962</f>
        <v/>
      </c>
      <c r="H8962">
        <f>MAX(E8962-F8962-G8962,0)</f>
        <v/>
      </c>
      <c r="I8962">
        <f>MIN(E8962,F8962+G8962)+(1-MgmtPct)*H8962</f>
        <v/>
      </c>
      <c r="J8962">
        <f>IF(I8962/SponsorCost&gt;=RatchetTrigger,1,0)</f>
        <v/>
      </c>
      <c r="K8962">
        <f>IF(J8962=1,MgmtPctRatchet,MgmtPct)</f>
        <v/>
      </c>
      <c r="L8962">
        <f>K8962*H8962</f>
        <v/>
      </c>
      <c r="M8962">
        <f>EXP(-rf*C8962)*L8962</f>
        <v/>
      </c>
      <c r="N8962">
        <f>EXP(-rf*C8962)*E8962</f>
        <v/>
      </c>
    </row>
    <row r="8963">
      <c r="A8963" t="n">
        <v>8955</v>
      </c>
      <c r="B8963">
        <f>RAND()</f>
        <v/>
      </c>
      <c r="C8963">
        <f>IF(B8963&lt;P_3,3,IF(B8963&lt;P_3+P_4,4,5))</f>
        <v/>
      </c>
      <c r="D8963">
        <f>NORM.S.INV(RAND())</f>
        <v/>
      </c>
      <c r="E8963">
        <f>V0*EXP((rf-q_leak-0.5*sigma^2)*C8963+sigma*SQRT(C8963)*D8963)</f>
        <v/>
      </c>
      <c r="F8963">
        <f>SHL_face*(1+SHL_rate)^C8963</f>
        <v/>
      </c>
      <c r="G8963">
        <f>Pref_face*(1+Pref_rate)^C8963</f>
        <v/>
      </c>
      <c r="H8963">
        <f>MAX(E8963-F8963-G8963,0)</f>
        <v/>
      </c>
      <c r="I8963">
        <f>MIN(E8963,F8963+G8963)+(1-MgmtPct)*H8963</f>
        <v/>
      </c>
      <c r="J8963">
        <f>IF(I8963/SponsorCost&gt;=RatchetTrigger,1,0)</f>
        <v/>
      </c>
      <c r="K8963">
        <f>IF(J8963=1,MgmtPctRatchet,MgmtPct)</f>
        <v/>
      </c>
      <c r="L8963">
        <f>K8963*H8963</f>
        <v/>
      </c>
      <c r="M8963">
        <f>EXP(-rf*C8963)*L8963</f>
        <v/>
      </c>
      <c r="N8963">
        <f>EXP(-rf*C8963)*E8963</f>
        <v/>
      </c>
    </row>
    <row r="8964">
      <c r="A8964" t="n">
        <v>8956</v>
      </c>
      <c r="B8964">
        <f>RAND()</f>
        <v/>
      </c>
      <c r="C8964">
        <f>IF(B8964&lt;P_3,3,IF(B8964&lt;P_3+P_4,4,5))</f>
        <v/>
      </c>
      <c r="D8964">
        <f>NORM.S.INV(RAND())</f>
        <v/>
      </c>
      <c r="E8964">
        <f>V0*EXP((rf-q_leak-0.5*sigma^2)*C8964+sigma*SQRT(C8964)*D8964)</f>
        <v/>
      </c>
      <c r="F8964">
        <f>SHL_face*(1+SHL_rate)^C8964</f>
        <v/>
      </c>
      <c r="G8964">
        <f>Pref_face*(1+Pref_rate)^C8964</f>
        <v/>
      </c>
      <c r="H8964">
        <f>MAX(E8964-F8964-G8964,0)</f>
        <v/>
      </c>
      <c r="I8964">
        <f>MIN(E8964,F8964+G8964)+(1-MgmtPct)*H8964</f>
        <v/>
      </c>
      <c r="J8964">
        <f>IF(I8964/SponsorCost&gt;=RatchetTrigger,1,0)</f>
        <v/>
      </c>
      <c r="K8964">
        <f>IF(J8964=1,MgmtPctRatchet,MgmtPct)</f>
        <v/>
      </c>
      <c r="L8964">
        <f>K8964*H8964</f>
        <v/>
      </c>
      <c r="M8964">
        <f>EXP(-rf*C8964)*L8964</f>
        <v/>
      </c>
      <c r="N8964">
        <f>EXP(-rf*C8964)*E8964</f>
        <v/>
      </c>
    </row>
    <row r="8965">
      <c r="A8965" t="n">
        <v>8957</v>
      </c>
      <c r="B8965">
        <f>RAND()</f>
        <v/>
      </c>
      <c r="C8965">
        <f>IF(B8965&lt;P_3,3,IF(B8965&lt;P_3+P_4,4,5))</f>
        <v/>
      </c>
      <c r="D8965">
        <f>NORM.S.INV(RAND())</f>
        <v/>
      </c>
      <c r="E8965">
        <f>V0*EXP((rf-q_leak-0.5*sigma^2)*C8965+sigma*SQRT(C8965)*D8965)</f>
        <v/>
      </c>
      <c r="F8965">
        <f>SHL_face*(1+SHL_rate)^C8965</f>
        <v/>
      </c>
      <c r="G8965">
        <f>Pref_face*(1+Pref_rate)^C8965</f>
        <v/>
      </c>
      <c r="H8965">
        <f>MAX(E8965-F8965-G8965,0)</f>
        <v/>
      </c>
      <c r="I8965">
        <f>MIN(E8965,F8965+G8965)+(1-MgmtPct)*H8965</f>
        <v/>
      </c>
      <c r="J8965">
        <f>IF(I8965/SponsorCost&gt;=RatchetTrigger,1,0)</f>
        <v/>
      </c>
      <c r="K8965">
        <f>IF(J8965=1,MgmtPctRatchet,MgmtPct)</f>
        <v/>
      </c>
      <c r="L8965">
        <f>K8965*H8965</f>
        <v/>
      </c>
      <c r="M8965">
        <f>EXP(-rf*C8965)*L8965</f>
        <v/>
      </c>
      <c r="N8965">
        <f>EXP(-rf*C8965)*E8965</f>
        <v/>
      </c>
    </row>
    <row r="8966">
      <c r="A8966" t="n">
        <v>8958</v>
      </c>
      <c r="B8966">
        <f>RAND()</f>
        <v/>
      </c>
      <c r="C8966">
        <f>IF(B8966&lt;P_3,3,IF(B8966&lt;P_3+P_4,4,5))</f>
        <v/>
      </c>
      <c r="D8966">
        <f>NORM.S.INV(RAND())</f>
        <v/>
      </c>
      <c r="E8966">
        <f>V0*EXP((rf-q_leak-0.5*sigma^2)*C8966+sigma*SQRT(C8966)*D8966)</f>
        <v/>
      </c>
      <c r="F8966">
        <f>SHL_face*(1+SHL_rate)^C8966</f>
        <v/>
      </c>
      <c r="G8966">
        <f>Pref_face*(1+Pref_rate)^C8966</f>
        <v/>
      </c>
      <c r="H8966">
        <f>MAX(E8966-F8966-G8966,0)</f>
        <v/>
      </c>
      <c r="I8966">
        <f>MIN(E8966,F8966+G8966)+(1-MgmtPct)*H8966</f>
        <v/>
      </c>
      <c r="J8966">
        <f>IF(I8966/SponsorCost&gt;=RatchetTrigger,1,0)</f>
        <v/>
      </c>
      <c r="K8966">
        <f>IF(J8966=1,MgmtPctRatchet,MgmtPct)</f>
        <v/>
      </c>
      <c r="L8966">
        <f>K8966*H8966</f>
        <v/>
      </c>
      <c r="M8966">
        <f>EXP(-rf*C8966)*L8966</f>
        <v/>
      </c>
      <c r="N8966">
        <f>EXP(-rf*C8966)*E8966</f>
        <v/>
      </c>
    </row>
    <row r="8967">
      <c r="A8967" t="n">
        <v>8959</v>
      </c>
      <c r="B8967">
        <f>RAND()</f>
        <v/>
      </c>
      <c r="C8967">
        <f>IF(B8967&lt;P_3,3,IF(B8967&lt;P_3+P_4,4,5))</f>
        <v/>
      </c>
      <c r="D8967">
        <f>NORM.S.INV(RAND())</f>
        <v/>
      </c>
      <c r="E8967">
        <f>V0*EXP((rf-q_leak-0.5*sigma^2)*C8967+sigma*SQRT(C8967)*D8967)</f>
        <v/>
      </c>
      <c r="F8967">
        <f>SHL_face*(1+SHL_rate)^C8967</f>
        <v/>
      </c>
      <c r="G8967">
        <f>Pref_face*(1+Pref_rate)^C8967</f>
        <v/>
      </c>
      <c r="H8967">
        <f>MAX(E8967-F8967-G8967,0)</f>
        <v/>
      </c>
      <c r="I8967">
        <f>MIN(E8967,F8967+G8967)+(1-MgmtPct)*H8967</f>
        <v/>
      </c>
      <c r="J8967">
        <f>IF(I8967/SponsorCost&gt;=RatchetTrigger,1,0)</f>
        <v/>
      </c>
      <c r="K8967">
        <f>IF(J8967=1,MgmtPctRatchet,MgmtPct)</f>
        <v/>
      </c>
      <c r="L8967">
        <f>K8967*H8967</f>
        <v/>
      </c>
      <c r="M8967">
        <f>EXP(-rf*C8967)*L8967</f>
        <v/>
      </c>
      <c r="N8967">
        <f>EXP(-rf*C8967)*E8967</f>
        <v/>
      </c>
    </row>
    <row r="8968">
      <c r="A8968" t="n">
        <v>8960</v>
      </c>
      <c r="B8968">
        <f>RAND()</f>
        <v/>
      </c>
      <c r="C8968">
        <f>IF(B8968&lt;P_3,3,IF(B8968&lt;P_3+P_4,4,5))</f>
        <v/>
      </c>
      <c r="D8968">
        <f>NORM.S.INV(RAND())</f>
        <v/>
      </c>
      <c r="E8968">
        <f>V0*EXP((rf-q_leak-0.5*sigma^2)*C8968+sigma*SQRT(C8968)*D8968)</f>
        <v/>
      </c>
      <c r="F8968">
        <f>SHL_face*(1+SHL_rate)^C8968</f>
        <v/>
      </c>
      <c r="G8968">
        <f>Pref_face*(1+Pref_rate)^C8968</f>
        <v/>
      </c>
      <c r="H8968">
        <f>MAX(E8968-F8968-G8968,0)</f>
        <v/>
      </c>
      <c r="I8968">
        <f>MIN(E8968,F8968+G8968)+(1-MgmtPct)*H8968</f>
        <v/>
      </c>
      <c r="J8968">
        <f>IF(I8968/SponsorCost&gt;=RatchetTrigger,1,0)</f>
        <v/>
      </c>
      <c r="K8968">
        <f>IF(J8968=1,MgmtPctRatchet,MgmtPct)</f>
        <v/>
      </c>
      <c r="L8968">
        <f>K8968*H8968</f>
        <v/>
      </c>
      <c r="M8968">
        <f>EXP(-rf*C8968)*L8968</f>
        <v/>
      </c>
      <c r="N8968">
        <f>EXP(-rf*C8968)*E8968</f>
        <v/>
      </c>
    </row>
    <row r="8969">
      <c r="A8969" t="n">
        <v>8961</v>
      </c>
      <c r="B8969">
        <f>RAND()</f>
        <v/>
      </c>
      <c r="C8969">
        <f>IF(B8969&lt;P_3,3,IF(B8969&lt;P_3+P_4,4,5))</f>
        <v/>
      </c>
      <c r="D8969">
        <f>NORM.S.INV(RAND())</f>
        <v/>
      </c>
      <c r="E8969">
        <f>V0*EXP((rf-q_leak-0.5*sigma^2)*C8969+sigma*SQRT(C8969)*D8969)</f>
        <v/>
      </c>
      <c r="F8969">
        <f>SHL_face*(1+SHL_rate)^C8969</f>
        <v/>
      </c>
      <c r="G8969">
        <f>Pref_face*(1+Pref_rate)^C8969</f>
        <v/>
      </c>
      <c r="H8969">
        <f>MAX(E8969-F8969-G8969,0)</f>
        <v/>
      </c>
      <c r="I8969">
        <f>MIN(E8969,F8969+G8969)+(1-MgmtPct)*H8969</f>
        <v/>
      </c>
      <c r="J8969">
        <f>IF(I8969/SponsorCost&gt;=RatchetTrigger,1,0)</f>
        <v/>
      </c>
      <c r="K8969">
        <f>IF(J8969=1,MgmtPctRatchet,MgmtPct)</f>
        <v/>
      </c>
      <c r="L8969">
        <f>K8969*H8969</f>
        <v/>
      </c>
      <c r="M8969">
        <f>EXP(-rf*C8969)*L8969</f>
        <v/>
      </c>
      <c r="N8969">
        <f>EXP(-rf*C8969)*E8969</f>
        <v/>
      </c>
    </row>
    <row r="8970">
      <c r="A8970" t="n">
        <v>8962</v>
      </c>
      <c r="B8970">
        <f>RAND()</f>
        <v/>
      </c>
      <c r="C8970">
        <f>IF(B8970&lt;P_3,3,IF(B8970&lt;P_3+P_4,4,5))</f>
        <v/>
      </c>
      <c r="D8970">
        <f>NORM.S.INV(RAND())</f>
        <v/>
      </c>
      <c r="E8970">
        <f>V0*EXP((rf-q_leak-0.5*sigma^2)*C8970+sigma*SQRT(C8970)*D8970)</f>
        <v/>
      </c>
      <c r="F8970">
        <f>SHL_face*(1+SHL_rate)^C8970</f>
        <v/>
      </c>
      <c r="G8970">
        <f>Pref_face*(1+Pref_rate)^C8970</f>
        <v/>
      </c>
      <c r="H8970">
        <f>MAX(E8970-F8970-G8970,0)</f>
        <v/>
      </c>
      <c r="I8970">
        <f>MIN(E8970,F8970+G8970)+(1-MgmtPct)*H8970</f>
        <v/>
      </c>
      <c r="J8970">
        <f>IF(I8970/SponsorCost&gt;=RatchetTrigger,1,0)</f>
        <v/>
      </c>
      <c r="K8970">
        <f>IF(J8970=1,MgmtPctRatchet,MgmtPct)</f>
        <v/>
      </c>
      <c r="L8970">
        <f>K8970*H8970</f>
        <v/>
      </c>
      <c r="M8970">
        <f>EXP(-rf*C8970)*L8970</f>
        <v/>
      </c>
      <c r="N8970">
        <f>EXP(-rf*C8970)*E8970</f>
        <v/>
      </c>
    </row>
    <row r="8971">
      <c r="A8971" t="n">
        <v>8963</v>
      </c>
      <c r="B8971">
        <f>RAND()</f>
        <v/>
      </c>
      <c r="C8971">
        <f>IF(B8971&lt;P_3,3,IF(B8971&lt;P_3+P_4,4,5))</f>
        <v/>
      </c>
      <c r="D8971">
        <f>NORM.S.INV(RAND())</f>
        <v/>
      </c>
      <c r="E8971">
        <f>V0*EXP((rf-q_leak-0.5*sigma^2)*C8971+sigma*SQRT(C8971)*D8971)</f>
        <v/>
      </c>
      <c r="F8971">
        <f>SHL_face*(1+SHL_rate)^C8971</f>
        <v/>
      </c>
      <c r="G8971">
        <f>Pref_face*(1+Pref_rate)^C8971</f>
        <v/>
      </c>
      <c r="H8971">
        <f>MAX(E8971-F8971-G8971,0)</f>
        <v/>
      </c>
      <c r="I8971">
        <f>MIN(E8971,F8971+G8971)+(1-MgmtPct)*H8971</f>
        <v/>
      </c>
      <c r="J8971">
        <f>IF(I8971/SponsorCost&gt;=RatchetTrigger,1,0)</f>
        <v/>
      </c>
      <c r="K8971">
        <f>IF(J8971=1,MgmtPctRatchet,MgmtPct)</f>
        <v/>
      </c>
      <c r="L8971">
        <f>K8971*H8971</f>
        <v/>
      </c>
      <c r="M8971">
        <f>EXP(-rf*C8971)*L8971</f>
        <v/>
      </c>
      <c r="N8971">
        <f>EXP(-rf*C8971)*E8971</f>
        <v/>
      </c>
    </row>
    <row r="8972">
      <c r="A8972" t="n">
        <v>8964</v>
      </c>
      <c r="B8972">
        <f>RAND()</f>
        <v/>
      </c>
      <c r="C8972">
        <f>IF(B8972&lt;P_3,3,IF(B8972&lt;P_3+P_4,4,5))</f>
        <v/>
      </c>
      <c r="D8972">
        <f>NORM.S.INV(RAND())</f>
        <v/>
      </c>
      <c r="E8972">
        <f>V0*EXP((rf-q_leak-0.5*sigma^2)*C8972+sigma*SQRT(C8972)*D8972)</f>
        <v/>
      </c>
      <c r="F8972">
        <f>SHL_face*(1+SHL_rate)^C8972</f>
        <v/>
      </c>
      <c r="G8972">
        <f>Pref_face*(1+Pref_rate)^C8972</f>
        <v/>
      </c>
      <c r="H8972">
        <f>MAX(E8972-F8972-G8972,0)</f>
        <v/>
      </c>
      <c r="I8972">
        <f>MIN(E8972,F8972+G8972)+(1-MgmtPct)*H8972</f>
        <v/>
      </c>
      <c r="J8972">
        <f>IF(I8972/SponsorCost&gt;=RatchetTrigger,1,0)</f>
        <v/>
      </c>
      <c r="K8972">
        <f>IF(J8972=1,MgmtPctRatchet,MgmtPct)</f>
        <v/>
      </c>
      <c r="L8972">
        <f>K8972*H8972</f>
        <v/>
      </c>
      <c r="M8972">
        <f>EXP(-rf*C8972)*L8972</f>
        <v/>
      </c>
      <c r="N8972">
        <f>EXP(-rf*C8972)*E8972</f>
        <v/>
      </c>
    </row>
    <row r="8973">
      <c r="A8973" t="n">
        <v>8965</v>
      </c>
      <c r="B8973">
        <f>RAND()</f>
        <v/>
      </c>
      <c r="C8973">
        <f>IF(B8973&lt;P_3,3,IF(B8973&lt;P_3+P_4,4,5))</f>
        <v/>
      </c>
      <c r="D8973">
        <f>NORM.S.INV(RAND())</f>
        <v/>
      </c>
      <c r="E8973">
        <f>V0*EXP((rf-q_leak-0.5*sigma^2)*C8973+sigma*SQRT(C8973)*D8973)</f>
        <v/>
      </c>
      <c r="F8973">
        <f>SHL_face*(1+SHL_rate)^C8973</f>
        <v/>
      </c>
      <c r="G8973">
        <f>Pref_face*(1+Pref_rate)^C8973</f>
        <v/>
      </c>
      <c r="H8973">
        <f>MAX(E8973-F8973-G8973,0)</f>
        <v/>
      </c>
      <c r="I8973">
        <f>MIN(E8973,F8973+G8973)+(1-MgmtPct)*H8973</f>
        <v/>
      </c>
      <c r="J8973">
        <f>IF(I8973/SponsorCost&gt;=RatchetTrigger,1,0)</f>
        <v/>
      </c>
      <c r="K8973">
        <f>IF(J8973=1,MgmtPctRatchet,MgmtPct)</f>
        <v/>
      </c>
      <c r="L8973">
        <f>K8973*H8973</f>
        <v/>
      </c>
      <c r="M8973">
        <f>EXP(-rf*C8973)*L8973</f>
        <v/>
      </c>
      <c r="N8973">
        <f>EXP(-rf*C8973)*E8973</f>
        <v/>
      </c>
    </row>
    <row r="8974">
      <c r="A8974" t="n">
        <v>8966</v>
      </c>
      <c r="B8974">
        <f>RAND()</f>
        <v/>
      </c>
      <c r="C8974">
        <f>IF(B8974&lt;P_3,3,IF(B8974&lt;P_3+P_4,4,5))</f>
        <v/>
      </c>
      <c r="D8974">
        <f>NORM.S.INV(RAND())</f>
        <v/>
      </c>
      <c r="E8974">
        <f>V0*EXP((rf-q_leak-0.5*sigma^2)*C8974+sigma*SQRT(C8974)*D8974)</f>
        <v/>
      </c>
      <c r="F8974">
        <f>SHL_face*(1+SHL_rate)^C8974</f>
        <v/>
      </c>
      <c r="G8974">
        <f>Pref_face*(1+Pref_rate)^C8974</f>
        <v/>
      </c>
      <c r="H8974">
        <f>MAX(E8974-F8974-G8974,0)</f>
        <v/>
      </c>
      <c r="I8974">
        <f>MIN(E8974,F8974+G8974)+(1-MgmtPct)*H8974</f>
        <v/>
      </c>
      <c r="J8974">
        <f>IF(I8974/SponsorCost&gt;=RatchetTrigger,1,0)</f>
        <v/>
      </c>
      <c r="K8974">
        <f>IF(J8974=1,MgmtPctRatchet,MgmtPct)</f>
        <v/>
      </c>
      <c r="L8974">
        <f>K8974*H8974</f>
        <v/>
      </c>
      <c r="M8974">
        <f>EXP(-rf*C8974)*L8974</f>
        <v/>
      </c>
      <c r="N8974">
        <f>EXP(-rf*C8974)*E8974</f>
        <v/>
      </c>
    </row>
    <row r="8975">
      <c r="A8975" t="n">
        <v>8967</v>
      </c>
      <c r="B8975">
        <f>RAND()</f>
        <v/>
      </c>
      <c r="C8975">
        <f>IF(B8975&lt;P_3,3,IF(B8975&lt;P_3+P_4,4,5))</f>
        <v/>
      </c>
      <c r="D8975">
        <f>NORM.S.INV(RAND())</f>
        <v/>
      </c>
      <c r="E8975">
        <f>V0*EXP((rf-q_leak-0.5*sigma^2)*C8975+sigma*SQRT(C8975)*D8975)</f>
        <v/>
      </c>
      <c r="F8975">
        <f>SHL_face*(1+SHL_rate)^C8975</f>
        <v/>
      </c>
      <c r="G8975">
        <f>Pref_face*(1+Pref_rate)^C8975</f>
        <v/>
      </c>
      <c r="H8975">
        <f>MAX(E8975-F8975-G8975,0)</f>
        <v/>
      </c>
      <c r="I8975">
        <f>MIN(E8975,F8975+G8975)+(1-MgmtPct)*H8975</f>
        <v/>
      </c>
      <c r="J8975">
        <f>IF(I8975/SponsorCost&gt;=RatchetTrigger,1,0)</f>
        <v/>
      </c>
      <c r="K8975">
        <f>IF(J8975=1,MgmtPctRatchet,MgmtPct)</f>
        <v/>
      </c>
      <c r="L8975">
        <f>K8975*H8975</f>
        <v/>
      </c>
      <c r="M8975">
        <f>EXP(-rf*C8975)*L8975</f>
        <v/>
      </c>
      <c r="N8975">
        <f>EXP(-rf*C8975)*E8975</f>
        <v/>
      </c>
    </row>
    <row r="8976">
      <c r="A8976" t="n">
        <v>8968</v>
      </c>
      <c r="B8976">
        <f>RAND()</f>
        <v/>
      </c>
      <c r="C8976">
        <f>IF(B8976&lt;P_3,3,IF(B8976&lt;P_3+P_4,4,5))</f>
        <v/>
      </c>
      <c r="D8976">
        <f>NORM.S.INV(RAND())</f>
        <v/>
      </c>
      <c r="E8976">
        <f>V0*EXP((rf-q_leak-0.5*sigma^2)*C8976+sigma*SQRT(C8976)*D8976)</f>
        <v/>
      </c>
      <c r="F8976">
        <f>SHL_face*(1+SHL_rate)^C8976</f>
        <v/>
      </c>
      <c r="G8976">
        <f>Pref_face*(1+Pref_rate)^C8976</f>
        <v/>
      </c>
      <c r="H8976">
        <f>MAX(E8976-F8976-G8976,0)</f>
        <v/>
      </c>
      <c r="I8976">
        <f>MIN(E8976,F8976+G8976)+(1-MgmtPct)*H8976</f>
        <v/>
      </c>
      <c r="J8976">
        <f>IF(I8976/SponsorCost&gt;=RatchetTrigger,1,0)</f>
        <v/>
      </c>
      <c r="K8976">
        <f>IF(J8976=1,MgmtPctRatchet,MgmtPct)</f>
        <v/>
      </c>
      <c r="L8976">
        <f>K8976*H8976</f>
        <v/>
      </c>
      <c r="M8976">
        <f>EXP(-rf*C8976)*L8976</f>
        <v/>
      </c>
      <c r="N8976">
        <f>EXP(-rf*C8976)*E8976</f>
        <v/>
      </c>
    </row>
    <row r="8977">
      <c r="A8977" t="n">
        <v>8969</v>
      </c>
      <c r="B8977">
        <f>RAND()</f>
        <v/>
      </c>
      <c r="C8977">
        <f>IF(B8977&lt;P_3,3,IF(B8977&lt;P_3+P_4,4,5))</f>
        <v/>
      </c>
      <c r="D8977">
        <f>NORM.S.INV(RAND())</f>
        <v/>
      </c>
      <c r="E8977">
        <f>V0*EXP((rf-q_leak-0.5*sigma^2)*C8977+sigma*SQRT(C8977)*D8977)</f>
        <v/>
      </c>
      <c r="F8977">
        <f>SHL_face*(1+SHL_rate)^C8977</f>
        <v/>
      </c>
      <c r="G8977">
        <f>Pref_face*(1+Pref_rate)^C8977</f>
        <v/>
      </c>
      <c r="H8977">
        <f>MAX(E8977-F8977-G8977,0)</f>
        <v/>
      </c>
      <c r="I8977">
        <f>MIN(E8977,F8977+G8977)+(1-MgmtPct)*H8977</f>
        <v/>
      </c>
      <c r="J8977">
        <f>IF(I8977/SponsorCost&gt;=RatchetTrigger,1,0)</f>
        <v/>
      </c>
      <c r="K8977">
        <f>IF(J8977=1,MgmtPctRatchet,MgmtPct)</f>
        <v/>
      </c>
      <c r="L8977">
        <f>K8977*H8977</f>
        <v/>
      </c>
      <c r="M8977">
        <f>EXP(-rf*C8977)*L8977</f>
        <v/>
      </c>
      <c r="N8977">
        <f>EXP(-rf*C8977)*E8977</f>
        <v/>
      </c>
    </row>
    <row r="8978">
      <c r="A8978" t="n">
        <v>8970</v>
      </c>
      <c r="B8978">
        <f>RAND()</f>
        <v/>
      </c>
      <c r="C8978">
        <f>IF(B8978&lt;P_3,3,IF(B8978&lt;P_3+P_4,4,5))</f>
        <v/>
      </c>
      <c r="D8978">
        <f>NORM.S.INV(RAND())</f>
        <v/>
      </c>
      <c r="E8978">
        <f>V0*EXP((rf-q_leak-0.5*sigma^2)*C8978+sigma*SQRT(C8978)*D8978)</f>
        <v/>
      </c>
      <c r="F8978">
        <f>SHL_face*(1+SHL_rate)^C8978</f>
        <v/>
      </c>
      <c r="G8978">
        <f>Pref_face*(1+Pref_rate)^C8978</f>
        <v/>
      </c>
      <c r="H8978">
        <f>MAX(E8978-F8978-G8978,0)</f>
        <v/>
      </c>
      <c r="I8978">
        <f>MIN(E8978,F8978+G8978)+(1-MgmtPct)*H8978</f>
        <v/>
      </c>
      <c r="J8978">
        <f>IF(I8978/SponsorCost&gt;=RatchetTrigger,1,0)</f>
        <v/>
      </c>
      <c r="K8978">
        <f>IF(J8978=1,MgmtPctRatchet,MgmtPct)</f>
        <v/>
      </c>
      <c r="L8978">
        <f>K8978*H8978</f>
        <v/>
      </c>
      <c r="M8978">
        <f>EXP(-rf*C8978)*L8978</f>
        <v/>
      </c>
      <c r="N8978">
        <f>EXP(-rf*C8978)*E8978</f>
        <v/>
      </c>
    </row>
    <row r="8979">
      <c r="A8979" t="n">
        <v>8971</v>
      </c>
      <c r="B8979">
        <f>RAND()</f>
        <v/>
      </c>
      <c r="C8979">
        <f>IF(B8979&lt;P_3,3,IF(B8979&lt;P_3+P_4,4,5))</f>
        <v/>
      </c>
      <c r="D8979">
        <f>NORM.S.INV(RAND())</f>
        <v/>
      </c>
      <c r="E8979">
        <f>V0*EXP((rf-q_leak-0.5*sigma^2)*C8979+sigma*SQRT(C8979)*D8979)</f>
        <v/>
      </c>
      <c r="F8979">
        <f>SHL_face*(1+SHL_rate)^C8979</f>
        <v/>
      </c>
      <c r="G8979">
        <f>Pref_face*(1+Pref_rate)^C8979</f>
        <v/>
      </c>
      <c r="H8979">
        <f>MAX(E8979-F8979-G8979,0)</f>
        <v/>
      </c>
      <c r="I8979">
        <f>MIN(E8979,F8979+G8979)+(1-MgmtPct)*H8979</f>
        <v/>
      </c>
      <c r="J8979">
        <f>IF(I8979/SponsorCost&gt;=RatchetTrigger,1,0)</f>
        <v/>
      </c>
      <c r="K8979">
        <f>IF(J8979=1,MgmtPctRatchet,MgmtPct)</f>
        <v/>
      </c>
      <c r="L8979">
        <f>K8979*H8979</f>
        <v/>
      </c>
      <c r="M8979">
        <f>EXP(-rf*C8979)*L8979</f>
        <v/>
      </c>
      <c r="N8979">
        <f>EXP(-rf*C8979)*E8979</f>
        <v/>
      </c>
    </row>
    <row r="8980">
      <c r="A8980" t="n">
        <v>8972</v>
      </c>
      <c r="B8980">
        <f>RAND()</f>
        <v/>
      </c>
      <c r="C8980">
        <f>IF(B8980&lt;P_3,3,IF(B8980&lt;P_3+P_4,4,5))</f>
        <v/>
      </c>
      <c r="D8980">
        <f>NORM.S.INV(RAND())</f>
        <v/>
      </c>
      <c r="E8980">
        <f>V0*EXP((rf-q_leak-0.5*sigma^2)*C8980+sigma*SQRT(C8980)*D8980)</f>
        <v/>
      </c>
      <c r="F8980">
        <f>SHL_face*(1+SHL_rate)^C8980</f>
        <v/>
      </c>
      <c r="G8980">
        <f>Pref_face*(1+Pref_rate)^C8980</f>
        <v/>
      </c>
      <c r="H8980">
        <f>MAX(E8980-F8980-G8980,0)</f>
        <v/>
      </c>
      <c r="I8980">
        <f>MIN(E8980,F8980+G8980)+(1-MgmtPct)*H8980</f>
        <v/>
      </c>
      <c r="J8980">
        <f>IF(I8980/SponsorCost&gt;=RatchetTrigger,1,0)</f>
        <v/>
      </c>
      <c r="K8980">
        <f>IF(J8980=1,MgmtPctRatchet,MgmtPct)</f>
        <v/>
      </c>
      <c r="L8980">
        <f>K8980*H8980</f>
        <v/>
      </c>
      <c r="M8980">
        <f>EXP(-rf*C8980)*L8980</f>
        <v/>
      </c>
      <c r="N8980">
        <f>EXP(-rf*C8980)*E8980</f>
        <v/>
      </c>
    </row>
    <row r="8981">
      <c r="A8981" t="n">
        <v>8973</v>
      </c>
      <c r="B8981">
        <f>RAND()</f>
        <v/>
      </c>
      <c r="C8981">
        <f>IF(B8981&lt;P_3,3,IF(B8981&lt;P_3+P_4,4,5))</f>
        <v/>
      </c>
      <c r="D8981">
        <f>NORM.S.INV(RAND())</f>
        <v/>
      </c>
      <c r="E8981">
        <f>V0*EXP((rf-q_leak-0.5*sigma^2)*C8981+sigma*SQRT(C8981)*D8981)</f>
        <v/>
      </c>
      <c r="F8981">
        <f>SHL_face*(1+SHL_rate)^C8981</f>
        <v/>
      </c>
      <c r="G8981">
        <f>Pref_face*(1+Pref_rate)^C8981</f>
        <v/>
      </c>
      <c r="H8981">
        <f>MAX(E8981-F8981-G8981,0)</f>
        <v/>
      </c>
      <c r="I8981">
        <f>MIN(E8981,F8981+G8981)+(1-MgmtPct)*H8981</f>
        <v/>
      </c>
      <c r="J8981">
        <f>IF(I8981/SponsorCost&gt;=RatchetTrigger,1,0)</f>
        <v/>
      </c>
      <c r="K8981">
        <f>IF(J8981=1,MgmtPctRatchet,MgmtPct)</f>
        <v/>
      </c>
      <c r="L8981">
        <f>K8981*H8981</f>
        <v/>
      </c>
      <c r="M8981">
        <f>EXP(-rf*C8981)*L8981</f>
        <v/>
      </c>
      <c r="N8981">
        <f>EXP(-rf*C8981)*E8981</f>
        <v/>
      </c>
    </row>
    <row r="8982">
      <c r="A8982" t="n">
        <v>8974</v>
      </c>
      <c r="B8982">
        <f>RAND()</f>
        <v/>
      </c>
      <c r="C8982">
        <f>IF(B8982&lt;P_3,3,IF(B8982&lt;P_3+P_4,4,5))</f>
        <v/>
      </c>
      <c r="D8982">
        <f>NORM.S.INV(RAND())</f>
        <v/>
      </c>
      <c r="E8982">
        <f>V0*EXP((rf-q_leak-0.5*sigma^2)*C8982+sigma*SQRT(C8982)*D8982)</f>
        <v/>
      </c>
      <c r="F8982">
        <f>SHL_face*(1+SHL_rate)^C8982</f>
        <v/>
      </c>
      <c r="G8982">
        <f>Pref_face*(1+Pref_rate)^C8982</f>
        <v/>
      </c>
      <c r="H8982">
        <f>MAX(E8982-F8982-G8982,0)</f>
        <v/>
      </c>
      <c r="I8982">
        <f>MIN(E8982,F8982+G8982)+(1-MgmtPct)*H8982</f>
        <v/>
      </c>
      <c r="J8982">
        <f>IF(I8982/SponsorCost&gt;=RatchetTrigger,1,0)</f>
        <v/>
      </c>
      <c r="K8982">
        <f>IF(J8982=1,MgmtPctRatchet,MgmtPct)</f>
        <v/>
      </c>
      <c r="L8982">
        <f>K8982*H8982</f>
        <v/>
      </c>
      <c r="M8982">
        <f>EXP(-rf*C8982)*L8982</f>
        <v/>
      </c>
      <c r="N8982">
        <f>EXP(-rf*C8982)*E8982</f>
        <v/>
      </c>
    </row>
    <row r="8983">
      <c r="A8983" t="n">
        <v>8975</v>
      </c>
      <c r="B8983">
        <f>RAND()</f>
        <v/>
      </c>
      <c r="C8983">
        <f>IF(B8983&lt;P_3,3,IF(B8983&lt;P_3+P_4,4,5))</f>
        <v/>
      </c>
      <c r="D8983">
        <f>NORM.S.INV(RAND())</f>
        <v/>
      </c>
      <c r="E8983">
        <f>V0*EXP((rf-q_leak-0.5*sigma^2)*C8983+sigma*SQRT(C8983)*D8983)</f>
        <v/>
      </c>
      <c r="F8983">
        <f>SHL_face*(1+SHL_rate)^C8983</f>
        <v/>
      </c>
      <c r="G8983">
        <f>Pref_face*(1+Pref_rate)^C8983</f>
        <v/>
      </c>
      <c r="H8983">
        <f>MAX(E8983-F8983-G8983,0)</f>
        <v/>
      </c>
      <c r="I8983">
        <f>MIN(E8983,F8983+G8983)+(1-MgmtPct)*H8983</f>
        <v/>
      </c>
      <c r="J8983">
        <f>IF(I8983/SponsorCost&gt;=RatchetTrigger,1,0)</f>
        <v/>
      </c>
      <c r="K8983">
        <f>IF(J8983=1,MgmtPctRatchet,MgmtPct)</f>
        <v/>
      </c>
      <c r="L8983">
        <f>K8983*H8983</f>
        <v/>
      </c>
      <c r="M8983">
        <f>EXP(-rf*C8983)*L8983</f>
        <v/>
      </c>
      <c r="N8983">
        <f>EXP(-rf*C8983)*E8983</f>
        <v/>
      </c>
    </row>
    <row r="8984">
      <c r="A8984" t="n">
        <v>8976</v>
      </c>
      <c r="B8984">
        <f>RAND()</f>
        <v/>
      </c>
      <c r="C8984">
        <f>IF(B8984&lt;P_3,3,IF(B8984&lt;P_3+P_4,4,5))</f>
        <v/>
      </c>
      <c r="D8984">
        <f>NORM.S.INV(RAND())</f>
        <v/>
      </c>
      <c r="E8984">
        <f>V0*EXP((rf-q_leak-0.5*sigma^2)*C8984+sigma*SQRT(C8984)*D8984)</f>
        <v/>
      </c>
      <c r="F8984">
        <f>SHL_face*(1+SHL_rate)^C8984</f>
        <v/>
      </c>
      <c r="G8984">
        <f>Pref_face*(1+Pref_rate)^C8984</f>
        <v/>
      </c>
      <c r="H8984">
        <f>MAX(E8984-F8984-G8984,0)</f>
        <v/>
      </c>
      <c r="I8984">
        <f>MIN(E8984,F8984+G8984)+(1-MgmtPct)*H8984</f>
        <v/>
      </c>
      <c r="J8984">
        <f>IF(I8984/SponsorCost&gt;=RatchetTrigger,1,0)</f>
        <v/>
      </c>
      <c r="K8984">
        <f>IF(J8984=1,MgmtPctRatchet,MgmtPct)</f>
        <v/>
      </c>
      <c r="L8984">
        <f>K8984*H8984</f>
        <v/>
      </c>
      <c r="M8984">
        <f>EXP(-rf*C8984)*L8984</f>
        <v/>
      </c>
      <c r="N8984">
        <f>EXP(-rf*C8984)*E8984</f>
        <v/>
      </c>
    </row>
    <row r="8985">
      <c r="A8985" t="n">
        <v>8977</v>
      </c>
      <c r="B8985">
        <f>RAND()</f>
        <v/>
      </c>
      <c r="C8985">
        <f>IF(B8985&lt;P_3,3,IF(B8985&lt;P_3+P_4,4,5))</f>
        <v/>
      </c>
      <c r="D8985">
        <f>NORM.S.INV(RAND())</f>
        <v/>
      </c>
      <c r="E8985">
        <f>V0*EXP((rf-q_leak-0.5*sigma^2)*C8985+sigma*SQRT(C8985)*D8985)</f>
        <v/>
      </c>
      <c r="F8985">
        <f>SHL_face*(1+SHL_rate)^C8985</f>
        <v/>
      </c>
      <c r="G8985">
        <f>Pref_face*(1+Pref_rate)^C8985</f>
        <v/>
      </c>
      <c r="H8985">
        <f>MAX(E8985-F8985-G8985,0)</f>
        <v/>
      </c>
      <c r="I8985">
        <f>MIN(E8985,F8985+G8985)+(1-MgmtPct)*H8985</f>
        <v/>
      </c>
      <c r="J8985">
        <f>IF(I8985/SponsorCost&gt;=RatchetTrigger,1,0)</f>
        <v/>
      </c>
      <c r="K8985">
        <f>IF(J8985=1,MgmtPctRatchet,MgmtPct)</f>
        <v/>
      </c>
      <c r="L8985">
        <f>K8985*H8985</f>
        <v/>
      </c>
      <c r="M8985">
        <f>EXP(-rf*C8985)*L8985</f>
        <v/>
      </c>
      <c r="N8985">
        <f>EXP(-rf*C8985)*E8985</f>
        <v/>
      </c>
    </row>
    <row r="8986">
      <c r="A8986" t="n">
        <v>8978</v>
      </c>
      <c r="B8986">
        <f>RAND()</f>
        <v/>
      </c>
      <c r="C8986">
        <f>IF(B8986&lt;P_3,3,IF(B8986&lt;P_3+P_4,4,5))</f>
        <v/>
      </c>
      <c r="D8986">
        <f>NORM.S.INV(RAND())</f>
        <v/>
      </c>
      <c r="E8986">
        <f>V0*EXP((rf-q_leak-0.5*sigma^2)*C8986+sigma*SQRT(C8986)*D8986)</f>
        <v/>
      </c>
      <c r="F8986">
        <f>SHL_face*(1+SHL_rate)^C8986</f>
        <v/>
      </c>
      <c r="G8986">
        <f>Pref_face*(1+Pref_rate)^C8986</f>
        <v/>
      </c>
      <c r="H8986">
        <f>MAX(E8986-F8986-G8986,0)</f>
        <v/>
      </c>
      <c r="I8986">
        <f>MIN(E8986,F8986+G8986)+(1-MgmtPct)*H8986</f>
        <v/>
      </c>
      <c r="J8986">
        <f>IF(I8986/SponsorCost&gt;=RatchetTrigger,1,0)</f>
        <v/>
      </c>
      <c r="K8986">
        <f>IF(J8986=1,MgmtPctRatchet,MgmtPct)</f>
        <v/>
      </c>
      <c r="L8986">
        <f>K8986*H8986</f>
        <v/>
      </c>
      <c r="M8986">
        <f>EXP(-rf*C8986)*L8986</f>
        <v/>
      </c>
      <c r="N8986">
        <f>EXP(-rf*C8986)*E8986</f>
        <v/>
      </c>
    </row>
    <row r="8987">
      <c r="A8987" t="n">
        <v>8979</v>
      </c>
      <c r="B8987">
        <f>RAND()</f>
        <v/>
      </c>
      <c r="C8987">
        <f>IF(B8987&lt;P_3,3,IF(B8987&lt;P_3+P_4,4,5))</f>
        <v/>
      </c>
      <c r="D8987">
        <f>NORM.S.INV(RAND())</f>
        <v/>
      </c>
      <c r="E8987">
        <f>V0*EXP((rf-q_leak-0.5*sigma^2)*C8987+sigma*SQRT(C8987)*D8987)</f>
        <v/>
      </c>
      <c r="F8987">
        <f>SHL_face*(1+SHL_rate)^C8987</f>
        <v/>
      </c>
      <c r="G8987">
        <f>Pref_face*(1+Pref_rate)^C8987</f>
        <v/>
      </c>
      <c r="H8987">
        <f>MAX(E8987-F8987-G8987,0)</f>
        <v/>
      </c>
      <c r="I8987">
        <f>MIN(E8987,F8987+G8987)+(1-MgmtPct)*H8987</f>
        <v/>
      </c>
      <c r="J8987">
        <f>IF(I8987/SponsorCost&gt;=RatchetTrigger,1,0)</f>
        <v/>
      </c>
      <c r="K8987">
        <f>IF(J8987=1,MgmtPctRatchet,MgmtPct)</f>
        <v/>
      </c>
      <c r="L8987">
        <f>K8987*H8987</f>
        <v/>
      </c>
      <c r="M8987">
        <f>EXP(-rf*C8987)*L8987</f>
        <v/>
      </c>
      <c r="N8987">
        <f>EXP(-rf*C8987)*E8987</f>
        <v/>
      </c>
    </row>
    <row r="8988">
      <c r="A8988" t="n">
        <v>8980</v>
      </c>
      <c r="B8988">
        <f>RAND()</f>
        <v/>
      </c>
      <c r="C8988">
        <f>IF(B8988&lt;P_3,3,IF(B8988&lt;P_3+P_4,4,5))</f>
        <v/>
      </c>
      <c r="D8988">
        <f>NORM.S.INV(RAND())</f>
        <v/>
      </c>
      <c r="E8988">
        <f>V0*EXP((rf-q_leak-0.5*sigma^2)*C8988+sigma*SQRT(C8988)*D8988)</f>
        <v/>
      </c>
      <c r="F8988">
        <f>SHL_face*(1+SHL_rate)^C8988</f>
        <v/>
      </c>
      <c r="G8988">
        <f>Pref_face*(1+Pref_rate)^C8988</f>
        <v/>
      </c>
      <c r="H8988">
        <f>MAX(E8988-F8988-G8988,0)</f>
        <v/>
      </c>
      <c r="I8988">
        <f>MIN(E8988,F8988+G8988)+(1-MgmtPct)*H8988</f>
        <v/>
      </c>
      <c r="J8988">
        <f>IF(I8988/SponsorCost&gt;=RatchetTrigger,1,0)</f>
        <v/>
      </c>
      <c r="K8988">
        <f>IF(J8988=1,MgmtPctRatchet,MgmtPct)</f>
        <v/>
      </c>
      <c r="L8988">
        <f>K8988*H8988</f>
        <v/>
      </c>
      <c r="M8988">
        <f>EXP(-rf*C8988)*L8988</f>
        <v/>
      </c>
      <c r="N8988">
        <f>EXP(-rf*C8988)*E8988</f>
        <v/>
      </c>
    </row>
    <row r="8989">
      <c r="A8989" t="n">
        <v>8981</v>
      </c>
      <c r="B8989">
        <f>RAND()</f>
        <v/>
      </c>
      <c r="C8989">
        <f>IF(B8989&lt;P_3,3,IF(B8989&lt;P_3+P_4,4,5))</f>
        <v/>
      </c>
      <c r="D8989">
        <f>NORM.S.INV(RAND())</f>
        <v/>
      </c>
      <c r="E8989">
        <f>V0*EXP((rf-q_leak-0.5*sigma^2)*C8989+sigma*SQRT(C8989)*D8989)</f>
        <v/>
      </c>
      <c r="F8989">
        <f>SHL_face*(1+SHL_rate)^C8989</f>
        <v/>
      </c>
      <c r="G8989">
        <f>Pref_face*(1+Pref_rate)^C8989</f>
        <v/>
      </c>
      <c r="H8989">
        <f>MAX(E8989-F8989-G8989,0)</f>
        <v/>
      </c>
      <c r="I8989">
        <f>MIN(E8989,F8989+G8989)+(1-MgmtPct)*H8989</f>
        <v/>
      </c>
      <c r="J8989">
        <f>IF(I8989/SponsorCost&gt;=RatchetTrigger,1,0)</f>
        <v/>
      </c>
      <c r="K8989">
        <f>IF(J8989=1,MgmtPctRatchet,MgmtPct)</f>
        <v/>
      </c>
      <c r="L8989">
        <f>K8989*H8989</f>
        <v/>
      </c>
      <c r="M8989">
        <f>EXP(-rf*C8989)*L8989</f>
        <v/>
      </c>
      <c r="N8989">
        <f>EXP(-rf*C8989)*E8989</f>
        <v/>
      </c>
    </row>
    <row r="8990">
      <c r="A8990" t="n">
        <v>8982</v>
      </c>
      <c r="B8990">
        <f>RAND()</f>
        <v/>
      </c>
      <c r="C8990">
        <f>IF(B8990&lt;P_3,3,IF(B8990&lt;P_3+P_4,4,5))</f>
        <v/>
      </c>
      <c r="D8990">
        <f>NORM.S.INV(RAND())</f>
        <v/>
      </c>
      <c r="E8990">
        <f>V0*EXP((rf-q_leak-0.5*sigma^2)*C8990+sigma*SQRT(C8990)*D8990)</f>
        <v/>
      </c>
      <c r="F8990">
        <f>SHL_face*(1+SHL_rate)^C8990</f>
        <v/>
      </c>
      <c r="G8990">
        <f>Pref_face*(1+Pref_rate)^C8990</f>
        <v/>
      </c>
      <c r="H8990">
        <f>MAX(E8990-F8990-G8990,0)</f>
        <v/>
      </c>
      <c r="I8990">
        <f>MIN(E8990,F8990+G8990)+(1-MgmtPct)*H8990</f>
        <v/>
      </c>
      <c r="J8990">
        <f>IF(I8990/SponsorCost&gt;=RatchetTrigger,1,0)</f>
        <v/>
      </c>
      <c r="K8990">
        <f>IF(J8990=1,MgmtPctRatchet,MgmtPct)</f>
        <v/>
      </c>
      <c r="L8990">
        <f>K8990*H8990</f>
        <v/>
      </c>
      <c r="M8990">
        <f>EXP(-rf*C8990)*L8990</f>
        <v/>
      </c>
      <c r="N8990">
        <f>EXP(-rf*C8990)*E8990</f>
        <v/>
      </c>
    </row>
    <row r="8991">
      <c r="A8991" t="n">
        <v>8983</v>
      </c>
      <c r="B8991">
        <f>RAND()</f>
        <v/>
      </c>
      <c r="C8991">
        <f>IF(B8991&lt;P_3,3,IF(B8991&lt;P_3+P_4,4,5))</f>
        <v/>
      </c>
      <c r="D8991">
        <f>NORM.S.INV(RAND())</f>
        <v/>
      </c>
      <c r="E8991">
        <f>V0*EXP((rf-q_leak-0.5*sigma^2)*C8991+sigma*SQRT(C8991)*D8991)</f>
        <v/>
      </c>
      <c r="F8991">
        <f>SHL_face*(1+SHL_rate)^C8991</f>
        <v/>
      </c>
      <c r="G8991">
        <f>Pref_face*(1+Pref_rate)^C8991</f>
        <v/>
      </c>
      <c r="H8991">
        <f>MAX(E8991-F8991-G8991,0)</f>
        <v/>
      </c>
      <c r="I8991">
        <f>MIN(E8991,F8991+G8991)+(1-MgmtPct)*H8991</f>
        <v/>
      </c>
      <c r="J8991">
        <f>IF(I8991/SponsorCost&gt;=RatchetTrigger,1,0)</f>
        <v/>
      </c>
      <c r="K8991">
        <f>IF(J8991=1,MgmtPctRatchet,MgmtPct)</f>
        <v/>
      </c>
      <c r="L8991">
        <f>K8991*H8991</f>
        <v/>
      </c>
      <c r="M8991">
        <f>EXP(-rf*C8991)*L8991</f>
        <v/>
      </c>
      <c r="N8991">
        <f>EXP(-rf*C8991)*E8991</f>
        <v/>
      </c>
    </row>
    <row r="8992">
      <c r="A8992" t="n">
        <v>8984</v>
      </c>
      <c r="B8992">
        <f>RAND()</f>
        <v/>
      </c>
      <c r="C8992">
        <f>IF(B8992&lt;P_3,3,IF(B8992&lt;P_3+P_4,4,5))</f>
        <v/>
      </c>
      <c r="D8992">
        <f>NORM.S.INV(RAND())</f>
        <v/>
      </c>
      <c r="E8992">
        <f>V0*EXP((rf-q_leak-0.5*sigma^2)*C8992+sigma*SQRT(C8992)*D8992)</f>
        <v/>
      </c>
      <c r="F8992">
        <f>SHL_face*(1+SHL_rate)^C8992</f>
        <v/>
      </c>
      <c r="G8992">
        <f>Pref_face*(1+Pref_rate)^C8992</f>
        <v/>
      </c>
      <c r="H8992">
        <f>MAX(E8992-F8992-G8992,0)</f>
        <v/>
      </c>
      <c r="I8992">
        <f>MIN(E8992,F8992+G8992)+(1-MgmtPct)*H8992</f>
        <v/>
      </c>
      <c r="J8992">
        <f>IF(I8992/SponsorCost&gt;=RatchetTrigger,1,0)</f>
        <v/>
      </c>
      <c r="K8992">
        <f>IF(J8992=1,MgmtPctRatchet,MgmtPct)</f>
        <v/>
      </c>
      <c r="L8992">
        <f>K8992*H8992</f>
        <v/>
      </c>
      <c r="M8992">
        <f>EXP(-rf*C8992)*L8992</f>
        <v/>
      </c>
      <c r="N8992">
        <f>EXP(-rf*C8992)*E8992</f>
        <v/>
      </c>
    </row>
    <row r="8993">
      <c r="A8993" t="n">
        <v>8985</v>
      </c>
      <c r="B8993">
        <f>RAND()</f>
        <v/>
      </c>
      <c r="C8993">
        <f>IF(B8993&lt;P_3,3,IF(B8993&lt;P_3+P_4,4,5))</f>
        <v/>
      </c>
      <c r="D8993">
        <f>NORM.S.INV(RAND())</f>
        <v/>
      </c>
      <c r="E8993">
        <f>V0*EXP((rf-q_leak-0.5*sigma^2)*C8993+sigma*SQRT(C8993)*D8993)</f>
        <v/>
      </c>
      <c r="F8993">
        <f>SHL_face*(1+SHL_rate)^C8993</f>
        <v/>
      </c>
      <c r="G8993">
        <f>Pref_face*(1+Pref_rate)^C8993</f>
        <v/>
      </c>
      <c r="H8993">
        <f>MAX(E8993-F8993-G8993,0)</f>
        <v/>
      </c>
      <c r="I8993">
        <f>MIN(E8993,F8993+G8993)+(1-MgmtPct)*H8993</f>
        <v/>
      </c>
      <c r="J8993">
        <f>IF(I8993/SponsorCost&gt;=RatchetTrigger,1,0)</f>
        <v/>
      </c>
      <c r="K8993">
        <f>IF(J8993=1,MgmtPctRatchet,MgmtPct)</f>
        <v/>
      </c>
      <c r="L8993">
        <f>K8993*H8993</f>
        <v/>
      </c>
      <c r="M8993">
        <f>EXP(-rf*C8993)*L8993</f>
        <v/>
      </c>
      <c r="N8993">
        <f>EXP(-rf*C8993)*E8993</f>
        <v/>
      </c>
    </row>
    <row r="8994">
      <c r="A8994" t="n">
        <v>8986</v>
      </c>
      <c r="B8994">
        <f>RAND()</f>
        <v/>
      </c>
      <c r="C8994">
        <f>IF(B8994&lt;P_3,3,IF(B8994&lt;P_3+P_4,4,5))</f>
        <v/>
      </c>
      <c r="D8994">
        <f>NORM.S.INV(RAND())</f>
        <v/>
      </c>
      <c r="E8994">
        <f>V0*EXP((rf-q_leak-0.5*sigma^2)*C8994+sigma*SQRT(C8994)*D8994)</f>
        <v/>
      </c>
      <c r="F8994">
        <f>SHL_face*(1+SHL_rate)^C8994</f>
        <v/>
      </c>
      <c r="G8994">
        <f>Pref_face*(1+Pref_rate)^C8994</f>
        <v/>
      </c>
      <c r="H8994">
        <f>MAX(E8994-F8994-G8994,0)</f>
        <v/>
      </c>
      <c r="I8994">
        <f>MIN(E8994,F8994+G8994)+(1-MgmtPct)*H8994</f>
        <v/>
      </c>
      <c r="J8994">
        <f>IF(I8994/SponsorCost&gt;=RatchetTrigger,1,0)</f>
        <v/>
      </c>
      <c r="K8994">
        <f>IF(J8994=1,MgmtPctRatchet,MgmtPct)</f>
        <v/>
      </c>
      <c r="L8994">
        <f>K8994*H8994</f>
        <v/>
      </c>
      <c r="M8994">
        <f>EXP(-rf*C8994)*L8994</f>
        <v/>
      </c>
      <c r="N8994">
        <f>EXP(-rf*C8994)*E8994</f>
        <v/>
      </c>
    </row>
    <row r="8995">
      <c r="A8995" t="n">
        <v>8987</v>
      </c>
      <c r="B8995">
        <f>RAND()</f>
        <v/>
      </c>
      <c r="C8995">
        <f>IF(B8995&lt;P_3,3,IF(B8995&lt;P_3+P_4,4,5))</f>
        <v/>
      </c>
      <c r="D8995">
        <f>NORM.S.INV(RAND())</f>
        <v/>
      </c>
      <c r="E8995">
        <f>V0*EXP((rf-q_leak-0.5*sigma^2)*C8995+sigma*SQRT(C8995)*D8995)</f>
        <v/>
      </c>
      <c r="F8995">
        <f>SHL_face*(1+SHL_rate)^C8995</f>
        <v/>
      </c>
      <c r="G8995">
        <f>Pref_face*(1+Pref_rate)^C8995</f>
        <v/>
      </c>
      <c r="H8995">
        <f>MAX(E8995-F8995-G8995,0)</f>
        <v/>
      </c>
      <c r="I8995">
        <f>MIN(E8995,F8995+G8995)+(1-MgmtPct)*H8995</f>
        <v/>
      </c>
      <c r="J8995">
        <f>IF(I8995/SponsorCost&gt;=RatchetTrigger,1,0)</f>
        <v/>
      </c>
      <c r="K8995">
        <f>IF(J8995=1,MgmtPctRatchet,MgmtPct)</f>
        <v/>
      </c>
      <c r="L8995">
        <f>K8995*H8995</f>
        <v/>
      </c>
      <c r="M8995">
        <f>EXP(-rf*C8995)*L8995</f>
        <v/>
      </c>
      <c r="N8995">
        <f>EXP(-rf*C8995)*E8995</f>
        <v/>
      </c>
    </row>
    <row r="8996">
      <c r="A8996" t="n">
        <v>8988</v>
      </c>
      <c r="B8996">
        <f>RAND()</f>
        <v/>
      </c>
      <c r="C8996">
        <f>IF(B8996&lt;P_3,3,IF(B8996&lt;P_3+P_4,4,5))</f>
        <v/>
      </c>
      <c r="D8996">
        <f>NORM.S.INV(RAND())</f>
        <v/>
      </c>
      <c r="E8996">
        <f>V0*EXP((rf-q_leak-0.5*sigma^2)*C8996+sigma*SQRT(C8996)*D8996)</f>
        <v/>
      </c>
      <c r="F8996">
        <f>SHL_face*(1+SHL_rate)^C8996</f>
        <v/>
      </c>
      <c r="G8996">
        <f>Pref_face*(1+Pref_rate)^C8996</f>
        <v/>
      </c>
      <c r="H8996">
        <f>MAX(E8996-F8996-G8996,0)</f>
        <v/>
      </c>
      <c r="I8996">
        <f>MIN(E8996,F8996+G8996)+(1-MgmtPct)*H8996</f>
        <v/>
      </c>
      <c r="J8996">
        <f>IF(I8996/SponsorCost&gt;=RatchetTrigger,1,0)</f>
        <v/>
      </c>
      <c r="K8996">
        <f>IF(J8996=1,MgmtPctRatchet,MgmtPct)</f>
        <v/>
      </c>
      <c r="L8996">
        <f>K8996*H8996</f>
        <v/>
      </c>
      <c r="M8996">
        <f>EXP(-rf*C8996)*L8996</f>
        <v/>
      </c>
      <c r="N8996">
        <f>EXP(-rf*C8996)*E8996</f>
        <v/>
      </c>
    </row>
    <row r="8997">
      <c r="A8997" t="n">
        <v>8989</v>
      </c>
      <c r="B8997">
        <f>RAND()</f>
        <v/>
      </c>
      <c r="C8997">
        <f>IF(B8997&lt;P_3,3,IF(B8997&lt;P_3+P_4,4,5))</f>
        <v/>
      </c>
      <c r="D8997">
        <f>NORM.S.INV(RAND())</f>
        <v/>
      </c>
      <c r="E8997">
        <f>V0*EXP((rf-q_leak-0.5*sigma^2)*C8997+sigma*SQRT(C8997)*D8997)</f>
        <v/>
      </c>
      <c r="F8997">
        <f>SHL_face*(1+SHL_rate)^C8997</f>
        <v/>
      </c>
      <c r="G8997">
        <f>Pref_face*(1+Pref_rate)^C8997</f>
        <v/>
      </c>
      <c r="H8997">
        <f>MAX(E8997-F8997-G8997,0)</f>
        <v/>
      </c>
      <c r="I8997">
        <f>MIN(E8997,F8997+G8997)+(1-MgmtPct)*H8997</f>
        <v/>
      </c>
      <c r="J8997">
        <f>IF(I8997/SponsorCost&gt;=RatchetTrigger,1,0)</f>
        <v/>
      </c>
      <c r="K8997">
        <f>IF(J8997=1,MgmtPctRatchet,MgmtPct)</f>
        <v/>
      </c>
      <c r="L8997">
        <f>K8997*H8997</f>
        <v/>
      </c>
      <c r="M8997">
        <f>EXP(-rf*C8997)*L8997</f>
        <v/>
      </c>
      <c r="N8997">
        <f>EXP(-rf*C8997)*E8997</f>
        <v/>
      </c>
    </row>
    <row r="8998">
      <c r="A8998" t="n">
        <v>8990</v>
      </c>
      <c r="B8998">
        <f>RAND()</f>
        <v/>
      </c>
      <c r="C8998">
        <f>IF(B8998&lt;P_3,3,IF(B8998&lt;P_3+P_4,4,5))</f>
        <v/>
      </c>
      <c r="D8998">
        <f>NORM.S.INV(RAND())</f>
        <v/>
      </c>
      <c r="E8998">
        <f>V0*EXP((rf-q_leak-0.5*sigma^2)*C8998+sigma*SQRT(C8998)*D8998)</f>
        <v/>
      </c>
      <c r="F8998">
        <f>SHL_face*(1+SHL_rate)^C8998</f>
        <v/>
      </c>
      <c r="G8998">
        <f>Pref_face*(1+Pref_rate)^C8998</f>
        <v/>
      </c>
      <c r="H8998">
        <f>MAX(E8998-F8998-G8998,0)</f>
        <v/>
      </c>
      <c r="I8998">
        <f>MIN(E8998,F8998+G8998)+(1-MgmtPct)*H8998</f>
        <v/>
      </c>
      <c r="J8998">
        <f>IF(I8998/SponsorCost&gt;=RatchetTrigger,1,0)</f>
        <v/>
      </c>
      <c r="K8998">
        <f>IF(J8998=1,MgmtPctRatchet,MgmtPct)</f>
        <v/>
      </c>
      <c r="L8998">
        <f>K8998*H8998</f>
        <v/>
      </c>
      <c r="M8998">
        <f>EXP(-rf*C8998)*L8998</f>
        <v/>
      </c>
      <c r="N8998">
        <f>EXP(-rf*C8998)*E8998</f>
        <v/>
      </c>
    </row>
    <row r="8999">
      <c r="A8999" t="n">
        <v>8991</v>
      </c>
      <c r="B8999">
        <f>RAND()</f>
        <v/>
      </c>
      <c r="C8999">
        <f>IF(B8999&lt;P_3,3,IF(B8999&lt;P_3+P_4,4,5))</f>
        <v/>
      </c>
      <c r="D8999">
        <f>NORM.S.INV(RAND())</f>
        <v/>
      </c>
      <c r="E8999">
        <f>V0*EXP((rf-q_leak-0.5*sigma^2)*C8999+sigma*SQRT(C8999)*D8999)</f>
        <v/>
      </c>
      <c r="F8999">
        <f>SHL_face*(1+SHL_rate)^C8999</f>
        <v/>
      </c>
      <c r="G8999">
        <f>Pref_face*(1+Pref_rate)^C8999</f>
        <v/>
      </c>
      <c r="H8999">
        <f>MAX(E8999-F8999-G8999,0)</f>
        <v/>
      </c>
      <c r="I8999">
        <f>MIN(E8999,F8999+G8999)+(1-MgmtPct)*H8999</f>
        <v/>
      </c>
      <c r="J8999">
        <f>IF(I8999/SponsorCost&gt;=RatchetTrigger,1,0)</f>
        <v/>
      </c>
      <c r="K8999">
        <f>IF(J8999=1,MgmtPctRatchet,MgmtPct)</f>
        <v/>
      </c>
      <c r="L8999">
        <f>K8999*H8999</f>
        <v/>
      </c>
      <c r="M8999">
        <f>EXP(-rf*C8999)*L8999</f>
        <v/>
      </c>
      <c r="N8999">
        <f>EXP(-rf*C8999)*E8999</f>
        <v/>
      </c>
    </row>
    <row r="9000">
      <c r="A9000" t="n">
        <v>8992</v>
      </c>
      <c r="B9000">
        <f>RAND()</f>
        <v/>
      </c>
      <c r="C9000">
        <f>IF(B9000&lt;P_3,3,IF(B9000&lt;P_3+P_4,4,5))</f>
        <v/>
      </c>
      <c r="D9000">
        <f>NORM.S.INV(RAND())</f>
        <v/>
      </c>
      <c r="E9000">
        <f>V0*EXP((rf-q_leak-0.5*sigma^2)*C9000+sigma*SQRT(C9000)*D9000)</f>
        <v/>
      </c>
      <c r="F9000">
        <f>SHL_face*(1+SHL_rate)^C9000</f>
        <v/>
      </c>
      <c r="G9000">
        <f>Pref_face*(1+Pref_rate)^C9000</f>
        <v/>
      </c>
      <c r="H9000">
        <f>MAX(E9000-F9000-G9000,0)</f>
        <v/>
      </c>
      <c r="I9000">
        <f>MIN(E9000,F9000+G9000)+(1-MgmtPct)*H9000</f>
        <v/>
      </c>
      <c r="J9000">
        <f>IF(I9000/SponsorCost&gt;=RatchetTrigger,1,0)</f>
        <v/>
      </c>
      <c r="K9000">
        <f>IF(J9000=1,MgmtPctRatchet,MgmtPct)</f>
        <v/>
      </c>
      <c r="L9000">
        <f>K9000*H9000</f>
        <v/>
      </c>
      <c r="M9000">
        <f>EXP(-rf*C9000)*L9000</f>
        <v/>
      </c>
      <c r="N9000">
        <f>EXP(-rf*C9000)*E9000</f>
        <v/>
      </c>
    </row>
    <row r="9001">
      <c r="A9001" t="n">
        <v>8993</v>
      </c>
      <c r="B9001">
        <f>RAND()</f>
        <v/>
      </c>
      <c r="C9001">
        <f>IF(B9001&lt;P_3,3,IF(B9001&lt;P_3+P_4,4,5))</f>
        <v/>
      </c>
      <c r="D9001">
        <f>NORM.S.INV(RAND())</f>
        <v/>
      </c>
      <c r="E9001">
        <f>V0*EXP((rf-q_leak-0.5*sigma^2)*C9001+sigma*SQRT(C9001)*D9001)</f>
        <v/>
      </c>
      <c r="F9001">
        <f>SHL_face*(1+SHL_rate)^C9001</f>
        <v/>
      </c>
      <c r="G9001">
        <f>Pref_face*(1+Pref_rate)^C9001</f>
        <v/>
      </c>
      <c r="H9001">
        <f>MAX(E9001-F9001-G9001,0)</f>
        <v/>
      </c>
      <c r="I9001">
        <f>MIN(E9001,F9001+G9001)+(1-MgmtPct)*H9001</f>
        <v/>
      </c>
      <c r="J9001">
        <f>IF(I9001/SponsorCost&gt;=RatchetTrigger,1,0)</f>
        <v/>
      </c>
      <c r="K9001">
        <f>IF(J9001=1,MgmtPctRatchet,MgmtPct)</f>
        <v/>
      </c>
      <c r="L9001">
        <f>K9001*H9001</f>
        <v/>
      </c>
      <c r="M9001">
        <f>EXP(-rf*C9001)*L9001</f>
        <v/>
      </c>
      <c r="N9001">
        <f>EXP(-rf*C9001)*E9001</f>
        <v/>
      </c>
    </row>
    <row r="9002">
      <c r="A9002" t="n">
        <v>8994</v>
      </c>
      <c r="B9002">
        <f>RAND()</f>
        <v/>
      </c>
      <c r="C9002">
        <f>IF(B9002&lt;P_3,3,IF(B9002&lt;P_3+P_4,4,5))</f>
        <v/>
      </c>
      <c r="D9002">
        <f>NORM.S.INV(RAND())</f>
        <v/>
      </c>
      <c r="E9002">
        <f>V0*EXP((rf-q_leak-0.5*sigma^2)*C9002+sigma*SQRT(C9002)*D9002)</f>
        <v/>
      </c>
      <c r="F9002">
        <f>SHL_face*(1+SHL_rate)^C9002</f>
        <v/>
      </c>
      <c r="G9002">
        <f>Pref_face*(1+Pref_rate)^C9002</f>
        <v/>
      </c>
      <c r="H9002">
        <f>MAX(E9002-F9002-G9002,0)</f>
        <v/>
      </c>
      <c r="I9002">
        <f>MIN(E9002,F9002+G9002)+(1-MgmtPct)*H9002</f>
        <v/>
      </c>
      <c r="J9002">
        <f>IF(I9002/SponsorCost&gt;=RatchetTrigger,1,0)</f>
        <v/>
      </c>
      <c r="K9002">
        <f>IF(J9002=1,MgmtPctRatchet,MgmtPct)</f>
        <v/>
      </c>
      <c r="L9002">
        <f>K9002*H9002</f>
        <v/>
      </c>
      <c r="M9002">
        <f>EXP(-rf*C9002)*L9002</f>
        <v/>
      </c>
      <c r="N9002">
        <f>EXP(-rf*C9002)*E9002</f>
        <v/>
      </c>
    </row>
    <row r="9003">
      <c r="A9003" t="n">
        <v>8995</v>
      </c>
      <c r="B9003">
        <f>RAND()</f>
        <v/>
      </c>
      <c r="C9003">
        <f>IF(B9003&lt;P_3,3,IF(B9003&lt;P_3+P_4,4,5))</f>
        <v/>
      </c>
      <c r="D9003">
        <f>NORM.S.INV(RAND())</f>
        <v/>
      </c>
      <c r="E9003">
        <f>V0*EXP((rf-q_leak-0.5*sigma^2)*C9003+sigma*SQRT(C9003)*D9003)</f>
        <v/>
      </c>
      <c r="F9003">
        <f>SHL_face*(1+SHL_rate)^C9003</f>
        <v/>
      </c>
      <c r="G9003">
        <f>Pref_face*(1+Pref_rate)^C9003</f>
        <v/>
      </c>
      <c r="H9003">
        <f>MAX(E9003-F9003-G9003,0)</f>
        <v/>
      </c>
      <c r="I9003">
        <f>MIN(E9003,F9003+G9003)+(1-MgmtPct)*H9003</f>
        <v/>
      </c>
      <c r="J9003">
        <f>IF(I9003/SponsorCost&gt;=RatchetTrigger,1,0)</f>
        <v/>
      </c>
      <c r="K9003">
        <f>IF(J9003=1,MgmtPctRatchet,MgmtPct)</f>
        <v/>
      </c>
      <c r="L9003">
        <f>K9003*H9003</f>
        <v/>
      </c>
      <c r="M9003">
        <f>EXP(-rf*C9003)*L9003</f>
        <v/>
      </c>
      <c r="N9003">
        <f>EXP(-rf*C9003)*E9003</f>
        <v/>
      </c>
    </row>
    <row r="9004">
      <c r="A9004" t="n">
        <v>8996</v>
      </c>
      <c r="B9004">
        <f>RAND()</f>
        <v/>
      </c>
      <c r="C9004">
        <f>IF(B9004&lt;P_3,3,IF(B9004&lt;P_3+P_4,4,5))</f>
        <v/>
      </c>
      <c r="D9004">
        <f>NORM.S.INV(RAND())</f>
        <v/>
      </c>
      <c r="E9004">
        <f>V0*EXP((rf-q_leak-0.5*sigma^2)*C9004+sigma*SQRT(C9004)*D9004)</f>
        <v/>
      </c>
      <c r="F9004">
        <f>SHL_face*(1+SHL_rate)^C9004</f>
        <v/>
      </c>
      <c r="G9004">
        <f>Pref_face*(1+Pref_rate)^C9004</f>
        <v/>
      </c>
      <c r="H9004">
        <f>MAX(E9004-F9004-G9004,0)</f>
        <v/>
      </c>
      <c r="I9004">
        <f>MIN(E9004,F9004+G9004)+(1-MgmtPct)*H9004</f>
        <v/>
      </c>
      <c r="J9004">
        <f>IF(I9004/SponsorCost&gt;=RatchetTrigger,1,0)</f>
        <v/>
      </c>
      <c r="K9004">
        <f>IF(J9004=1,MgmtPctRatchet,MgmtPct)</f>
        <v/>
      </c>
      <c r="L9004">
        <f>K9004*H9004</f>
        <v/>
      </c>
      <c r="M9004">
        <f>EXP(-rf*C9004)*L9004</f>
        <v/>
      </c>
      <c r="N9004">
        <f>EXP(-rf*C9004)*E9004</f>
        <v/>
      </c>
    </row>
    <row r="9005">
      <c r="A9005" t="n">
        <v>8997</v>
      </c>
      <c r="B9005">
        <f>RAND()</f>
        <v/>
      </c>
      <c r="C9005">
        <f>IF(B9005&lt;P_3,3,IF(B9005&lt;P_3+P_4,4,5))</f>
        <v/>
      </c>
      <c r="D9005">
        <f>NORM.S.INV(RAND())</f>
        <v/>
      </c>
      <c r="E9005">
        <f>V0*EXP((rf-q_leak-0.5*sigma^2)*C9005+sigma*SQRT(C9005)*D9005)</f>
        <v/>
      </c>
      <c r="F9005">
        <f>SHL_face*(1+SHL_rate)^C9005</f>
        <v/>
      </c>
      <c r="G9005">
        <f>Pref_face*(1+Pref_rate)^C9005</f>
        <v/>
      </c>
      <c r="H9005">
        <f>MAX(E9005-F9005-G9005,0)</f>
        <v/>
      </c>
      <c r="I9005">
        <f>MIN(E9005,F9005+G9005)+(1-MgmtPct)*H9005</f>
        <v/>
      </c>
      <c r="J9005">
        <f>IF(I9005/SponsorCost&gt;=RatchetTrigger,1,0)</f>
        <v/>
      </c>
      <c r="K9005">
        <f>IF(J9005=1,MgmtPctRatchet,MgmtPct)</f>
        <v/>
      </c>
      <c r="L9005">
        <f>K9005*H9005</f>
        <v/>
      </c>
      <c r="M9005">
        <f>EXP(-rf*C9005)*L9005</f>
        <v/>
      </c>
      <c r="N9005">
        <f>EXP(-rf*C9005)*E9005</f>
        <v/>
      </c>
    </row>
    <row r="9006">
      <c r="A9006" t="n">
        <v>8998</v>
      </c>
      <c r="B9006">
        <f>RAND()</f>
        <v/>
      </c>
      <c r="C9006">
        <f>IF(B9006&lt;P_3,3,IF(B9006&lt;P_3+P_4,4,5))</f>
        <v/>
      </c>
      <c r="D9006">
        <f>NORM.S.INV(RAND())</f>
        <v/>
      </c>
      <c r="E9006">
        <f>V0*EXP((rf-q_leak-0.5*sigma^2)*C9006+sigma*SQRT(C9006)*D9006)</f>
        <v/>
      </c>
      <c r="F9006">
        <f>SHL_face*(1+SHL_rate)^C9006</f>
        <v/>
      </c>
      <c r="G9006">
        <f>Pref_face*(1+Pref_rate)^C9006</f>
        <v/>
      </c>
      <c r="H9006">
        <f>MAX(E9006-F9006-G9006,0)</f>
        <v/>
      </c>
      <c r="I9006">
        <f>MIN(E9006,F9006+G9006)+(1-MgmtPct)*H9006</f>
        <v/>
      </c>
      <c r="J9006">
        <f>IF(I9006/SponsorCost&gt;=RatchetTrigger,1,0)</f>
        <v/>
      </c>
      <c r="K9006">
        <f>IF(J9006=1,MgmtPctRatchet,MgmtPct)</f>
        <v/>
      </c>
      <c r="L9006">
        <f>K9006*H9006</f>
        <v/>
      </c>
      <c r="M9006">
        <f>EXP(-rf*C9006)*L9006</f>
        <v/>
      </c>
      <c r="N9006">
        <f>EXP(-rf*C9006)*E9006</f>
        <v/>
      </c>
    </row>
    <row r="9007">
      <c r="A9007" t="n">
        <v>8999</v>
      </c>
      <c r="B9007">
        <f>RAND()</f>
        <v/>
      </c>
      <c r="C9007">
        <f>IF(B9007&lt;P_3,3,IF(B9007&lt;P_3+P_4,4,5))</f>
        <v/>
      </c>
      <c r="D9007">
        <f>NORM.S.INV(RAND())</f>
        <v/>
      </c>
      <c r="E9007">
        <f>V0*EXP((rf-q_leak-0.5*sigma^2)*C9007+sigma*SQRT(C9007)*D9007)</f>
        <v/>
      </c>
      <c r="F9007">
        <f>SHL_face*(1+SHL_rate)^C9007</f>
        <v/>
      </c>
      <c r="G9007">
        <f>Pref_face*(1+Pref_rate)^C9007</f>
        <v/>
      </c>
      <c r="H9007">
        <f>MAX(E9007-F9007-G9007,0)</f>
        <v/>
      </c>
      <c r="I9007">
        <f>MIN(E9007,F9007+G9007)+(1-MgmtPct)*H9007</f>
        <v/>
      </c>
      <c r="J9007">
        <f>IF(I9007/SponsorCost&gt;=RatchetTrigger,1,0)</f>
        <v/>
      </c>
      <c r="K9007">
        <f>IF(J9007=1,MgmtPctRatchet,MgmtPct)</f>
        <v/>
      </c>
      <c r="L9007">
        <f>K9007*H9007</f>
        <v/>
      </c>
      <c r="M9007">
        <f>EXP(-rf*C9007)*L9007</f>
        <v/>
      </c>
      <c r="N9007">
        <f>EXP(-rf*C9007)*E9007</f>
        <v/>
      </c>
    </row>
    <row r="9008">
      <c r="A9008" t="n">
        <v>9000</v>
      </c>
      <c r="B9008">
        <f>RAND()</f>
        <v/>
      </c>
      <c r="C9008">
        <f>IF(B9008&lt;P_3,3,IF(B9008&lt;P_3+P_4,4,5))</f>
        <v/>
      </c>
      <c r="D9008">
        <f>NORM.S.INV(RAND())</f>
        <v/>
      </c>
      <c r="E9008">
        <f>V0*EXP((rf-q_leak-0.5*sigma^2)*C9008+sigma*SQRT(C9008)*D9008)</f>
        <v/>
      </c>
      <c r="F9008">
        <f>SHL_face*(1+SHL_rate)^C9008</f>
        <v/>
      </c>
      <c r="G9008">
        <f>Pref_face*(1+Pref_rate)^C9008</f>
        <v/>
      </c>
      <c r="H9008">
        <f>MAX(E9008-F9008-G9008,0)</f>
        <v/>
      </c>
      <c r="I9008">
        <f>MIN(E9008,F9008+G9008)+(1-MgmtPct)*H9008</f>
        <v/>
      </c>
      <c r="J9008">
        <f>IF(I9008/SponsorCost&gt;=RatchetTrigger,1,0)</f>
        <v/>
      </c>
      <c r="K9008">
        <f>IF(J9008=1,MgmtPctRatchet,MgmtPct)</f>
        <v/>
      </c>
      <c r="L9008">
        <f>K9008*H9008</f>
        <v/>
      </c>
      <c r="M9008">
        <f>EXP(-rf*C9008)*L9008</f>
        <v/>
      </c>
      <c r="N9008">
        <f>EXP(-rf*C9008)*E9008</f>
        <v/>
      </c>
    </row>
    <row r="9009">
      <c r="A9009" t="n">
        <v>9001</v>
      </c>
      <c r="B9009">
        <f>RAND()</f>
        <v/>
      </c>
      <c r="C9009">
        <f>IF(B9009&lt;P_3,3,IF(B9009&lt;P_3+P_4,4,5))</f>
        <v/>
      </c>
      <c r="D9009">
        <f>NORM.S.INV(RAND())</f>
        <v/>
      </c>
      <c r="E9009">
        <f>V0*EXP((rf-q_leak-0.5*sigma^2)*C9009+sigma*SQRT(C9009)*D9009)</f>
        <v/>
      </c>
      <c r="F9009">
        <f>SHL_face*(1+SHL_rate)^C9009</f>
        <v/>
      </c>
      <c r="G9009">
        <f>Pref_face*(1+Pref_rate)^C9009</f>
        <v/>
      </c>
      <c r="H9009">
        <f>MAX(E9009-F9009-G9009,0)</f>
        <v/>
      </c>
      <c r="I9009">
        <f>MIN(E9009,F9009+G9009)+(1-MgmtPct)*H9009</f>
        <v/>
      </c>
      <c r="J9009">
        <f>IF(I9009/SponsorCost&gt;=RatchetTrigger,1,0)</f>
        <v/>
      </c>
      <c r="K9009">
        <f>IF(J9009=1,MgmtPctRatchet,MgmtPct)</f>
        <v/>
      </c>
      <c r="L9009">
        <f>K9009*H9009</f>
        <v/>
      </c>
      <c r="M9009">
        <f>EXP(-rf*C9009)*L9009</f>
        <v/>
      </c>
      <c r="N9009">
        <f>EXP(-rf*C9009)*E9009</f>
        <v/>
      </c>
    </row>
    <row r="9010">
      <c r="A9010" t="n">
        <v>9002</v>
      </c>
      <c r="B9010">
        <f>RAND()</f>
        <v/>
      </c>
      <c r="C9010">
        <f>IF(B9010&lt;P_3,3,IF(B9010&lt;P_3+P_4,4,5))</f>
        <v/>
      </c>
      <c r="D9010">
        <f>NORM.S.INV(RAND())</f>
        <v/>
      </c>
      <c r="E9010">
        <f>V0*EXP((rf-q_leak-0.5*sigma^2)*C9010+sigma*SQRT(C9010)*D9010)</f>
        <v/>
      </c>
      <c r="F9010">
        <f>SHL_face*(1+SHL_rate)^C9010</f>
        <v/>
      </c>
      <c r="G9010">
        <f>Pref_face*(1+Pref_rate)^C9010</f>
        <v/>
      </c>
      <c r="H9010">
        <f>MAX(E9010-F9010-G9010,0)</f>
        <v/>
      </c>
      <c r="I9010">
        <f>MIN(E9010,F9010+G9010)+(1-MgmtPct)*H9010</f>
        <v/>
      </c>
      <c r="J9010">
        <f>IF(I9010/SponsorCost&gt;=RatchetTrigger,1,0)</f>
        <v/>
      </c>
      <c r="K9010">
        <f>IF(J9010=1,MgmtPctRatchet,MgmtPct)</f>
        <v/>
      </c>
      <c r="L9010">
        <f>K9010*H9010</f>
        <v/>
      </c>
      <c r="M9010">
        <f>EXP(-rf*C9010)*L9010</f>
        <v/>
      </c>
      <c r="N9010">
        <f>EXP(-rf*C9010)*E9010</f>
        <v/>
      </c>
    </row>
    <row r="9011">
      <c r="A9011" t="n">
        <v>9003</v>
      </c>
      <c r="B9011">
        <f>RAND()</f>
        <v/>
      </c>
      <c r="C9011">
        <f>IF(B9011&lt;P_3,3,IF(B9011&lt;P_3+P_4,4,5))</f>
        <v/>
      </c>
      <c r="D9011">
        <f>NORM.S.INV(RAND())</f>
        <v/>
      </c>
      <c r="E9011">
        <f>V0*EXP((rf-q_leak-0.5*sigma^2)*C9011+sigma*SQRT(C9011)*D9011)</f>
        <v/>
      </c>
      <c r="F9011">
        <f>SHL_face*(1+SHL_rate)^C9011</f>
        <v/>
      </c>
      <c r="G9011">
        <f>Pref_face*(1+Pref_rate)^C9011</f>
        <v/>
      </c>
      <c r="H9011">
        <f>MAX(E9011-F9011-G9011,0)</f>
        <v/>
      </c>
      <c r="I9011">
        <f>MIN(E9011,F9011+G9011)+(1-MgmtPct)*H9011</f>
        <v/>
      </c>
      <c r="J9011">
        <f>IF(I9011/SponsorCost&gt;=RatchetTrigger,1,0)</f>
        <v/>
      </c>
      <c r="K9011">
        <f>IF(J9011=1,MgmtPctRatchet,MgmtPct)</f>
        <v/>
      </c>
      <c r="L9011">
        <f>K9011*H9011</f>
        <v/>
      </c>
      <c r="M9011">
        <f>EXP(-rf*C9011)*L9011</f>
        <v/>
      </c>
      <c r="N9011">
        <f>EXP(-rf*C9011)*E9011</f>
        <v/>
      </c>
    </row>
    <row r="9012">
      <c r="A9012" t="n">
        <v>9004</v>
      </c>
      <c r="B9012">
        <f>RAND()</f>
        <v/>
      </c>
      <c r="C9012">
        <f>IF(B9012&lt;P_3,3,IF(B9012&lt;P_3+P_4,4,5))</f>
        <v/>
      </c>
      <c r="D9012">
        <f>NORM.S.INV(RAND())</f>
        <v/>
      </c>
      <c r="E9012">
        <f>V0*EXP((rf-q_leak-0.5*sigma^2)*C9012+sigma*SQRT(C9012)*D9012)</f>
        <v/>
      </c>
      <c r="F9012">
        <f>SHL_face*(1+SHL_rate)^C9012</f>
        <v/>
      </c>
      <c r="G9012">
        <f>Pref_face*(1+Pref_rate)^C9012</f>
        <v/>
      </c>
      <c r="H9012">
        <f>MAX(E9012-F9012-G9012,0)</f>
        <v/>
      </c>
      <c r="I9012">
        <f>MIN(E9012,F9012+G9012)+(1-MgmtPct)*H9012</f>
        <v/>
      </c>
      <c r="J9012">
        <f>IF(I9012/SponsorCost&gt;=RatchetTrigger,1,0)</f>
        <v/>
      </c>
      <c r="K9012">
        <f>IF(J9012=1,MgmtPctRatchet,MgmtPct)</f>
        <v/>
      </c>
      <c r="L9012">
        <f>K9012*H9012</f>
        <v/>
      </c>
      <c r="M9012">
        <f>EXP(-rf*C9012)*L9012</f>
        <v/>
      </c>
      <c r="N9012">
        <f>EXP(-rf*C9012)*E9012</f>
        <v/>
      </c>
    </row>
    <row r="9013">
      <c r="A9013" t="n">
        <v>9005</v>
      </c>
      <c r="B9013">
        <f>RAND()</f>
        <v/>
      </c>
      <c r="C9013">
        <f>IF(B9013&lt;P_3,3,IF(B9013&lt;P_3+P_4,4,5))</f>
        <v/>
      </c>
      <c r="D9013">
        <f>NORM.S.INV(RAND())</f>
        <v/>
      </c>
      <c r="E9013">
        <f>V0*EXP((rf-q_leak-0.5*sigma^2)*C9013+sigma*SQRT(C9013)*D9013)</f>
        <v/>
      </c>
      <c r="F9013">
        <f>SHL_face*(1+SHL_rate)^C9013</f>
        <v/>
      </c>
      <c r="G9013">
        <f>Pref_face*(1+Pref_rate)^C9013</f>
        <v/>
      </c>
      <c r="H9013">
        <f>MAX(E9013-F9013-G9013,0)</f>
        <v/>
      </c>
      <c r="I9013">
        <f>MIN(E9013,F9013+G9013)+(1-MgmtPct)*H9013</f>
        <v/>
      </c>
      <c r="J9013">
        <f>IF(I9013/SponsorCost&gt;=RatchetTrigger,1,0)</f>
        <v/>
      </c>
      <c r="K9013">
        <f>IF(J9013=1,MgmtPctRatchet,MgmtPct)</f>
        <v/>
      </c>
      <c r="L9013">
        <f>K9013*H9013</f>
        <v/>
      </c>
      <c r="M9013">
        <f>EXP(-rf*C9013)*L9013</f>
        <v/>
      </c>
      <c r="N9013">
        <f>EXP(-rf*C9013)*E9013</f>
        <v/>
      </c>
    </row>
    <row r="9014">
      <c r="A9014" t="n">
        <v>9006</v>
      </c>
      <c r="B9014">
        <f>RAND()</f>
        <v/>
      </c>
      <c r="C9014">
        <f>IF(B9014&lt;P_3,3,IF(B9014&lt;P_3+P_4,4,5))</f>
        <v/>
      </c>
      <c r="D9014">
        <f>NORM.S.INV(RAND())</f>
        <v/>
      </c>
      <c r="E9014">
        <f>V0*EXP((rf-q_leak-0.5*sigma^2)*C9014+sigma*SQRT(C9014)*D9014)</f>
        <v/>
      </c>
      <c r="F9014">
        <f>SHL_face*(1+SHL_rate)^C9014</f>
        <v/>
      </c>
      <c r="G9014">
        <f>Pref_face*(1+Pref_rate)^C9014</f>
        <v/>
      </c>
      <c r="H9014">
        <f>MAX(E9014-F9014-G9014,0)</f>
        <v/>
      </c>
      <c r="I9014">
        <f>MIN(E9014,F9014+G9014)+(1-MgmtPct)*H9014</f>
        <v/>
      </c>
      <c r="J9014">
        <f>IF(I9014/SponsorCost&gt;=RatchetTrigger,1,0)</f>
        <v/>
      </c>
      <c r="K9014">
        <f>IF(J9014=1,MgmtPctRatchet,MgmtPct)</f>
        <v/>
      </c>
      <c r="L9014">
        <f>K9014*H9014</f>
        <v/>
      </c>
      <c r="M9014">
        <f>EXP(-rf*C9014)*L9014</f>
        <v/>
      </c>
      <c r="N9014">
        <f>EXP(-rf*C9014)*E9014</f>
        <v/>
      </c>
    </row>
    <row r="9015">
      <c r="A9015" t="n">
        <v>9007</v>
      </c>
      <c r="B9015">
        <f>RAND()</f>
        <v/>
      </c>
      <c r="C9015">
        <f>IF(B9015&lt;P_3,3,IF(B9015&lt;P_3+P_4,4,5))</f>
        <v/>
      </c>
      <c r="D9015">
        <f>NORM.S.INV(RAND())</f>
        <v/>
      </c>
      <c r="E9015">
        <f>V0*EXP((rf-q_leak-0.5*sigma^2)*C9015+sigma*SQRT(C9015)*D9015)</f>
        <v/>
      </c>
      <c r="F9015">
        <f>SHL_face*(1+SHL_rate)^C9015</f>
        <v/>
      </c>
      <c r="G9015">
        <f>Pref_face*(1+Pref_rate)^C9015</f>
        <v/>
      </c>
      <c r="H9015">
        <f>MAX(E9015-F9015-G9015,0)</f>
        <v/>
      </c>
      <c r="I9015">
        <f>MIN(E9015,F9015+G9015)+(1-MgmtPct)*H9015</f>
        <v/>
      </c>
      <c r="J9015">
        <f>IF(I9015/SponsorCost&gt;=RatchetTrigger,1,0)</f>
        <v/>
      </c>
      <c r="K9015">
        <f>IF(J9015=1,MgmtPctRatchet,MgmtPct)</f>
        <v/>
      </c>
      <c r="L9015">
        <f>K9015*H9015</f>
        <v/>
      </c>
      <c r="M9015">
        <f>EXP(-rf*C9015)*L9015</f>
        <v/>
      </c>
      <c r="N9015">
        <f>EXP(-rf*C9015)*E9015</f>
        <v/>
      </c>
    </row>
    <row r="9016">
      <c r="A9016" t="n">
        <v>9008</v>
      </c>
      <c r="B9016">
        <f>RAND()</f>
        <v/>
      </c>
      <c r="C9016">
        <f>IF(B9016&lt;P_3,3,IF(B9016&lt;P_3+P_4,4,5))</f>
        <v/>
      </c>
      <c r="D9016">
        <f>NORM.S.INV(RAND())</f>
        <v/>
      </c>
      <c r="E9016">
        <f>V0*EXP((rf-q_leak-0.5*sigma^2)*C9016+sigma*SQRT(C9016)*D9016)</f>
        <v/>
      </c>
      <c r="F9016">
        <f>SHL_face*(1+SHL_rate)^C9016</f>
        <v/>
      </c>
      <c r="G9016">
        <f>Pref_face*(1+Pref_rate)^C9016</f>
        <v/>
      </c>
      <c r="H9016">
        <f>MAX(E9016-F9016-G9016,0)</f>
        <v/>
      </c>
      <c r="I9016">
        <f>MIN(E9016,F9016+G9016)+(1-MgmtPct)*H9016</f>
        <v/>
      </c>
      <c r="J9016">
        <f>IF(I9016/SponsorCost&gt;=RatchetTrigger,1,0)</f>
        <v/>
      </c>
      <c r="K9016">
        <f>IF(J9016=1,MgmtPctRatchet,MgmtPct)</f>
        <v/>
      </c>
      <c r="L9016">
        <f>K9016*H9016</f>
        <v/>
      </c>
      <c r="M9016">
        <f>EXP(-rf*C9016)*L9016</f>
        <v/>
      </c>
      <c r="N9016">
        <f>EXP(-rf*C9016)*E9016</f>
        <v/>
      </c>
    </row>
    <row r="9017">
      <c r="A9017" t="n">
        <v>9009</v>
      </c>
      <c r="B9017">
        <f>RAND()</f>
        <v/>
      </c>
      <c r="C9017">
        <f>IF(B9017&lt;P_3,3,IF(B9017&lt;P_3+P_4,4,5))</f>
        <v/>
      </c>
      <c r="D9017">
        <f>NORM.S.INV(RAND())</f>
        <v/>
      </c>
      <c r="E9017">
        <f>V0*EXP((rf-q_leak-0.5*sigma^2)*C9017+sigma*SQRT(C9017)*D9017)</f>
        <v/>
      </c>
      <c r="F9017">
        <f>SHL_face*(1+SHL_rate)^C9017</f>
        <v/>
      </c>
      <c r="G9017">
        <f>Pref_face*(1+Pref_rate)^C9017</f>
        <v/>
      </c>
      <c r="H9017">
        <f>MAX(E9017-F9017-G9017,0)</f>
        <v/>
      </c>
      <c r="I9017">
        <f>MIN(E9017,F9017+G9017)+(1-MgmtPct)*H9017</f>
        <v/>
      </c>
      <c r="J9017">
        <f>IF(I9017/SponsorCost&gt;=RatchetTrigger,1,0)</f>
        <v/>
      </c>
      <c r="K9017">
        <f>IF(J9017=1,MgmtPctRatchet,MgmtPct)</f>
        <v/>
      </c>
      <c r="L9017">
        <f>K9017*H9017</f>
        <v/>
      </c>
      <c r="M9017">
        <f>EXP(-rf*C9017)*L9017</f>
        <v/>
      </c>
      <c r="N9017">
        <f>EXP(-rf*C9017)*E9017</f>
        <v/>
      </c>
    </row>
    <row r="9018">
      <c r="A9018" t="n">
        <v>9010</v>
      </c>
      <c r="B9018">
        <f>RAND()</f>
        <v/>
      </c>
      <c r="C9018">
        <f>IF(B9018&lt;P_3,3,IF(B9018&lt;P_3+P_4,4,5))</f>
        <v/>
      </c>
      <c r="D9018">
        <f>NORM.S.INV(RAND())</f>
        <v/>
      </c>
      <c r="E9018">
        <f>V0*EXP((rf-q_leak-0.5*sigma^2)*C9018+sigma*SQRT(C9018)*D9018)</f>
        <v/>
      </c>
      <c r="F9018">
        <f>SHL_face*(1+SHL_rate)^C9018</f>
        <v/>
      </c>
      <c r="G9018">
        <f>Pref_face*(1+Pref_rate)^C9018</f>
        <v/>
      </c>
      <c r="H9018">
        <f>MAX(E9018-F9018-G9018,0)</f>
        <v/>
      </c>
      <c r="I9018">
        <f>MIN(E9018,F9018+G9018)+(1-MgmtPct)*H9018</f>
        <v/>
      </c>
      <c r="J9018">
        <f>IF(I9018/SponsorCost&gt;=RatchetTrigger,1,0)</f>
        <v/>
      </c>
      <c r="K9018">
        <f>IF(J9018=1,MgmtPctRatchet,MgmtPct)</f>
        <v/>
      </c>
      <c r="L9018">
        <f>K9018*H9018</f>
        <v/>
      </c>
      <c r="M9018">
        <f>EXP(-rf*C9018)*L9018</f>
        <v/>
      </c>
      <c r="N9018">
        <f>EXP(-rf*C9018)*E9018</f>
        <v/>
      </c>
    </row>
    <row r="9019">
      <c r="A9019" t="n">
        <v>9011</v>
      </c>
      <c r="B9019">
        <f>RAND()</f>
        <v/>
      </c>
      <c r="C9019">
        <f>IF(B9019&lt;P_3,3,IF(B9019&lt;P_3+P_4,4,5))</f>
        <v/>
      </c>
      <c r="D9019">
        <f>NORM.S.INV(RAND())</f>
        <v/>
      </c>
      <c r="E9019">
        <f>V0*EXP((rf-q_leak-0.5*sigma^2)*C9019+sigma*SQRT(C9019)*D9019)</f>
        <v/>
      </c>
      <c r="F9019">
        <f>SHL_face*(1+SHL_rate)^C9019</f>
        <v/>
      </c>
      <c r="G9019">
        <f>Pref_face*(1+Pref_rate)^C9019</f>
        <v/>
      </c>
      <c r="H9019">
        <f>MAX(E9019-F9019-G9019,0)</f>
        <v/>
      </c>
      <c r="I9019">
        <f>MIN(E9019,F9019+G9019)+(1-MgmtPct)*H9019</f>
        <v/>
      </c>
      <c r="J9019">
        <f>IF(I9019/SponsorCost&gt;=RatchetTrigger,1,0)</f>
        <v/>
      </c>
      <c r="K9019">
        <f>IF(J9019=1,MgmtPctRatchet,MgmtPct)</f>
        <v/>
      </c>
      <c r="L9019">
        <f>K9019*H9019</f>
        <v/>
      </c>
      <c r="M9019">
        <f>EXP(-rf*C9019)*L9019</f>
        <v/>
      </c>
      <c r="N9019">
        <f>EXP(-rf*C9019)*E9019</f>
        <v/>
      </c>
    </row>
    <row r="9020">
      <c r="A9020" t="n">
        <v>9012</v>
      </c>
      <c r="B9020">
        <f>RAND()</f>
        <v/>
      </c>
      <c r="C9020">
        <f>IF(B9020&lt;P_3,3,IF(B9020&lt;P_3+P_4,4,5))</f>
        <v/>
      </c>
      <c r="D9020">
        <f>NORM.S.INV(RAND())</f>
        <v/>
      </c>
      <c r="E9020">
        <f>V0*EXP((rf-q_leak-0.5*sigma^2)*C9020+sigma*SQRT(C9020)*D9020)</f>
        <v/>
      </c>
      <c r="F9020">
        <f>SHL_face*(1+SHL_rate)^C9020</f>
        <v/>
      </c>
      <c r="G9020">
        <f>Pref_face*(1+Pref_rate)^C9020</f>
        <v/>
      </c>
      <c r="H9020">
        <f>MAX(E9020-F9020-G9020,0)</f>
        <v/>
      </c>
      <c r="I9020">
        <f>MIN(E9020,F9020+G9020)+(1-MgmtPct)*H9020</f>
        <v/>
      </c>
      <c r="J9020">
        <f>IF(I9020/SponsorCost&gt;=RatchetTrigger,1,0)</f>
        <v/>
      </c>
      <c r="K9020">
        <f>IF(J9020=1,MgmtPctRatchet,MgmtPct)</f>
        <v/>
      </c>
      <c r="L9020">
        <f>K9020*H9020</f>
        <v/>
      </c>
      <c r="M9020">
        <f>EXP(-rf*C9020)*L9020</f>
        <v/>
      </c>
      <c r="N9020">
        <f>EXP(-rf*C9020)*E9020</f>
        <v/>
      </c>
    </row>
    <row r="9021">
      <c r="A9021" t="n">
        <v>9013</v>
      </c>
      <c r="B9021">
        <f>RAND()</f>
        <v/>
      </c>
      <c r="C9021">
        <f>IF(B9021&lt;P_3,3,IF(B9021&lt;P_3+P_4,4,5))</f>
        <v/>
      </c>
      <c r="D9021">
        <f>NORM.S.INV(RAND())</f>
        <v/>
      </c>
      <c r="E9021">
        <f>V0*EXP((rf-q_leak-0.5*sigma^2)*C9021+sigma*SQRT(C9021)*D9021)</f>
        <v/>
      </c>
      <c r="F9021">
        <f>SHL_face*(1+SHL_rate)^C9021</f>
        <v/>
      </c>
      <c r="G9021">
        <f>Pref_face*(1+Pref_rate)^C9021</f>
        <v/>
      </c>
      <c r="H9021">
        <f>MAX(E9021-F9021-G9021,0)</f>
        <v/>
      </c>
      <c r="I9021">
        <f>MIN(E9021,F9021+G9021)+(1-MgmtPct)*H9021</f>
        <v/>
      </c>
      <c r="J9021">
        <f>IF(I9021/SponsorCost&gt;=RatchetTrigger,1,0)</f>
        <v/>
      </c>
      <c r="K9021">
        <f>IF(J9021=1,MgmtPctRatchet,MgmtPct)</f>
        <v/>
      </c>
      <c r="L9021">
        <f>K9021*H9021</f>
        <v/>
      </c>
      <c r="M9021">
        <f>EXP(-rf*C9021)*L9021</f>
        <v/>
      </c>
      <c r="N9021">
        <f>EXP(-rf*C9021)*E9021</f>
        <v/>
      </c>
    </row>
    <row r="9022">
      <c r="A9022" t="n">
        <v>9014</v>
      </c>
      <c r="B9022">
        <f>RAND()</f>
        <v/>
      </c>
      <c r="C9022">
        <f>IF(B9022&lt;P_3,3,IF(B9022&lt;P_3+P_4,4,5))</f>
        <v/>
      </c>
      <c r="D9022">
        <f>NORM.S.INV(RAND())</f>
        <v/>
      </c>
      <c r="E9022">
        <f>V0*EXP((rf-q_leak-0.5*sigma^2)*C9022+sigma*SQRT(C9022)*D9022)</f>
        <v/>
      </c>
      <c r="F9022">
        <f>SHL_face*(1+SHL_rate)^C9022</f>
        <v/>
      </c>
      <c r="G9022">
        <f>Pref_face*(1+Pref_rate)^C9022</f>
        <v/>
      </c>
      <c r="H9022">
        <f>MAX(E9022-F9022-G9022,0)</f>
        <v/>
      </c>
      <c r="I9022">
        <f>MIN(E9022,F9022+G9022)+(1-MgmtPct)*H9022</f>
        <v/>
      </c>
      <c r="J9022">
        <f>IF(I9022/SponsorCost&gt;=RatchetTrigger,1,0)</f>
        <v/>
      </c>
      <c r="K9022">
        <f>IF(J9022=1,MgmtPctRatchet,MgmtPct)</f>
        <v/>
      </c>
      <c r="L9022">
        <f>K9022*H9022</f>
        <v/>
      </c>
      <c r="M9022">
        <f>EXP(-rf*C9022)*L9022</f>
        <v/>
      </c>
      <c r="N9022">
        <f>EXP(-rf*C9022)*E9022</f>
        <v/>
      </c>
    </row>
    <row r="9023">
      <c r="A9023" t="n">
        <v>9015</v>
      </c>
      <c r="B9023">
        <f>RAND()</f>
        <v/>
      </c>
      <c r="C9023">
        <f>IF(B9023&lt;P_3,3,IF(B9023&lt;P_3+P_4,4,5))</f>
        <v/>
      </c>
      <c r="D9023">
        <f>NORM.S.INV(RAND())</f>
        <v/>
      </c>
      <c r="E9023">
        <f>V0*EXP((rf-q_leak-0.5*sigma^2)*C9023+sigma*SQRT(C9023)*D9023)</f>
        <v/>
      </c>
      <c r="F9023">
        <f>SHL_face*(1+SHL_rate)^C9023</f>
        <v/>
      </c>
      <c r="G9023">
        <f>Pref_face*(1+Pref_rate)^C9023</f>
        <v/>
      </c>
      <c r="H9023">
        <f>MAX(E9023-F9023-G9023,0)</f>
        <v/>
      </c>
      <c r="I9023">
        <f>MIN(E9023,F9023+G9023)+(1-MgmtPct)*H9023</f>
        <v/>
      </c>
      <c r="J9023">
        <f>IF(I9023/SponsorCost&gt;=RatchetTrigger,1,0)</f>
        <v/>
      </c>
      <c r="K9023">
        <f>IF(J9023=1,MgmtPctRatchet,MgmtPct)</f>
        <v/>
      </c>
      <c r="L9023">
        <f>K9023*H9023</f>
        <v/>
      </c>
      <c r="M9023">
        <f>EXP(-rf*C9023)*L9023</f>
        <v/>
      </c>
      <c r="N9023">
        <f>EXP(-rf*C9023)*E9023</f>
        <v/>
      </c>
    </row>
    <row r="9024">
      <c r="A9024" t="n">
        <v>9016</v>
      </c>
      <c r="B9024">
        <f>RAND()</f>
        <v/>
      </c>
      <c r="C9024">
        <f>IF(B9024&lt;P_3,3,IF(B9024&lt;P_3+P_4,4,5))</f>
        <v/>
      </c>
      <c r="D9024">
        <f>NORM.S.INV(RAND())</f>
        <v/>
      </c>
      <c r="E9024">
        <f>V0*EXP((rf-q_leak-0.5*sigma^2)*C9024+sigma*SQRT(C9024)*D9024)</f>
        <v/>
      </c>
      <c r="F9024">
        <f>SHL_face*(1+SHL_rate)^C9024</f>
        <v/>
      </c>
      <c r="G9024">
        <f>Pref_face*(1+Pref_rate)^C9024</f>
        <v/>
      </c>
      <c r="H9024">
        <f>MAX(E9024-F9024-G9024,0)</f>
        <v/>
      </c>
      <c r="I9024">
        <f>MIN(E9024,F9024+G9024)+(1-MgmtPct)*H9024</f>
        <v/>
      </c>
      <c r="J9024">
        <f>IF(I9024/SponsorCost&gt;=RatchetTrigger,1,0)</f>
        <v/>
      </c>
      <c r="K9024">
        <f>IF(J9024=1,MgmtPctRatchet,MgmtPct)</f>
        <v/>
      </c>
      <c r="L9024">
        <f>K9024*H9024</f>
        <v/>
      </c>
      <c r="M9024">
        <f>EXP(-rf*C9024)*L9024</f>
        <v/>
      </c>
      <c r="N9024">
        <f>EXP(-rf*C9024)*E9024</f>
        <v/>
      </c>
    </row>
    <row r="9025">
      <c r="A9025" t="n">
        <v>9017</v>
      </c>
      <c r="B9025">
        <f>RAND()</f>
        <v/>
      </c>
      <c r="C9025">
        <f>IF(B9025&lt;P_3,3,IF(B9025&lt;P_3+P_4,4,5))</f>
        <v/>
      </c>
      <c r="D9025">
        <f>NORM.S.INV(RAND())</f>
        <v/>
      </c>
      <c r="E9025">
        <f>V0*EXP((rf-q_leak-0.5*sigma^2)*C9025+sigma*SQRT(C9025)*D9025)</f>
        <v/>
      </c>
      <c r="F9025">
        <f>SHL_face*(1+SHL_rate)^C9025</f>
        <v/>
      </c>
      <c r="G9025">
        <f>Pref_face*(1+Pref_rate)^C9025</f>
        <v/>
      </c>
      <c r="H9025">
        <f>MAX(E9025-F9025-G9025,0)</f>
        <v/>
      </c>
      <c r="I9025">
        <f>MIN(E9025,F9025+G9025)+(1-MgmtPct)*H9025</f>
        <v/>
      </c>
      <c r="J9025">
        <f>IF(I9025/SponsorCost&gt;=RatchetTrigger,1,0)</f>
        <v/>
      </c>
      <c r="K9025">
        <f>IF(J9025=1,MgmtPctRatchet,MgmtPct)</f>
        <v/>
      </c>
      <c r="L9025">
        <f>K9025*H9025</f>
        <v/>
      </c>
      <c r="M9025">
        <f>EXP(-rf*C9025)*L9025</f>
        <v/>
      </c>
      <c r="N9025">
        <f>EXP(-rf*C9025)*E9025</f>
        <v/>
      </c>
    </row>
    <row r="9026">
      <c r="A9026" t="n">
        <v>9018</v>
      </c>
      <c r="B9026">
        <f>RAND()</f>
        <v/>
      </c>
      <c r="C9026">
        <f>IF(B9026&lt;P_3,3,IF(B9026&lt;P_3+P_4,4,5))</f>
        <v/>
      </c>
      <c r="D9026">
        <f>NORM.S.INV(RAND())</f>
        <v/>
      </c>
      <c r="E9026">
        <f>V0*EXP((rf-q_leak-0.5*sigma^2)*C9026+sigma*SQRT(C9026)*D9026)</f>
        <v/>
      </c>
      <c r="F9026">
        <f>SHL_face*(1+SHL_rate)^C9026</f>
        <v/>
      </c>
      <c r="G9026">
        <f>Pref_face*(1+Pref_rate)^C9026</f>
        <v/>
      </c>
      <c r="H9026">
        <f>MAX(E9026-F9026-G9026,0)</f>
        <v/>
      </c>
      <c r="I9026">
        <f>MIN(E9026,F9026+G9026)+(1-MgmtPct)*H9026</f>
        <v/>
      </c>
      <c r="J9026">
        <f>IF(I9026/SponsorCost&gt;=RatchetTrigger,1,0)</f>
        <v/>
      </c>
      <c r="K9026">
        <f>IF(J9026=1,MgmtPctRatchet,MgmtPct)</f>
        <v/>
      </c>
      <c r="L9026">
        <f>K9026*H9026</f>
        <v/>
      </c>
      <c r="M9026">
        <f>EXP(-rf*C9026)*L9026</f>
        <v/>
      </c>
      <c r="N9026">
        <f>EXP(-rf*C9026)*E9026</f>
        <v/>
      </c>
    </row>
    <row r="9027">
      <c r="A9027" t="n">
        <v>9019</v>
      </c>
      <c r="B9027">
        <f>RAND()</f>
        <v/>
      </c>
      <c r="C9027">
        <f>IF(B9027&lt;P_3,3,IF(B9027&lt;P_3+P_4,4,5))</f>
        <v/>
      </c>
      <c r="D9027">
        <f>NORM.S.INV(RAND())</f>
        <v/>
      </c>
      <c r="E9027">
        <f>V0*EXP((rf-q_leak-0.5*sigma^2)*C9027+sigma*SQRT(C9027)*D9027)</f>
        <v/>
      </c>
      <c r="F9027">
        <f>SHL_face*(1+SHL_rate)^C9027</f>
        <v/>
      </c>
      <c r="G9027">
        <f>Pref_face*(1+Pref_rate)^C9027</f>
        <v/>
      </c>
      <c r="H9027">
        <f>MAX(E9027-F9027-G9027,0)</f>
        <v/>
      </c>
      <c r="I9027">
        <f>MIN(E9027,F9027+G9027)+(1-MgmtPct)*H9027</f>
        <v/>
      </c>
      <c r="J9027">
        <f>IF(I9027/SponsorCost&gt;=RatchetTrigger,1,0)</f>
        <v/>
      </c>
      <c r="K9027">
        <f>IF(J9027=1,MgmtPctRatchet,MgmtPct)</f>
        <v/>
      </c>
      <c r="L9027">
        <f>K9027*H9027</f>
        <v/>
      </c>
      <c r="M9027">
        <f>EXP(-rf*C9027)*L9027</f>
        <v/>
      </c>
      <c r="N9027">
        <f>EXP(-rf*C9027)*E9027</f>
        <v/>
      </c>
    </row>
    <row r="9028">
      <c r="A9028" t="n">
        <v>9020</v>
      </c>
      <c r="B9028">
        <f>RAND()</f>
        <v/>
      </c>
      <c r="C9028">
        <f>IF(B9028&lt;P_3,3,IF(B9028&lt;P_3+P_4,4,5))</f>
        <v/>
      </c>
      <c r="D9028">
        <f>NORM.S.INV(RAND())</f>
        <v/>
      </c>
      <c r="E9028">
        <f>V0*EXP((rf-q_leak-0.5*sigma^2)*C9028+sigma*SQRT(C9028)*D9028)</f>
        <v/>
      </c>
      <c r="F9028">
        <f>SHL_face*(1+SHL_rate)^C9028</f>
        <v/>
      </c>
      <c r="G9028">
        <f>Pref_face*(1+Pref_rate)^C9028</f>
        <v/>
      </c>
      <c r="H9028">
        <f>MAX(E9028-F9028-G9028,0)</f>
        <v/>
      </c>
      <c r="I9028">
        <f>MIN(E9028,F9028+G9028)+(1-MgmtPct)*H9028</f>
        <v/>
      </c>
      <c r="J9028">
        <f>IF(I9028/SponsorCost&gt;=RatchetTrigger,1,0)</f>
        <v/>
      </c>
      <c r="K9028">
        <f>IF(J9028=1,MgmtPctRatchet,MgmtPct)</f>
        <v/>
      </c>
      <c r="L9028">
        <f>K9028*H9028</f>
        <v/>
      </c>
      <c r="M9028">
        <f>EXP(-rf*C9028)*L9028</f>
        <v/>
      </c>
      <c r="N9028">
        <f>EXP(-rf*C9028)*E9028</f>
        <v/>
      </c>
    </row>
    <row r="9029">
      <c r="A9029" t="n">
        <v>9021</v>
      </c>
      <c r="B9029">
        <f>RAND()</f>
        <v/>
      </c>
      <c r="C9029">
        <f>IF(B9029&lt;P_3,3,IF(B9029&lt;P_3+P_4,4,5))</f>
        <v/>
      </c>
      <c r="D9029">
        <f>NORM.S.INV(RAND())</f>
        <v/>
      </c>
      <c r="E9029">
        <f>V0*EXP((rf-q_leak-0.5*sigma^2)*C9029+sigma*SQRT(C9029)*D9029)</f>
        <v/>
      </c>
      <c r="F9029">
        <f>SHL_face*(1+SHL_rate)^C9029</f>
        <v/>
      </c>
      <c r="G9029">
        <f>Pref_face*(1+Pref_rate)^C9029</f>
        <v/>
      </c>
      <c r="H9029">
        <f>MAX(E9029-F9029-G9029,0)</f>
        <v/>
      </c>
      <c r="I9029">
        <f>MIN(E9029,F9029+G9029)+(1-MgmtPct)*H9029</f>
        <v/>
      </c>
      <c r="J9029">
        <f>IF(I9029/SponsorCost&gt;=RatchetTrigger,1,0)</f>
        <v/>
      </c>
      <c r="K9029">
        <f>IF(J9029=1,MgmtPctRatchet,MgmtPct)</f>
        <v/>
      </c>
      <c r="L9029">
        <f>K9029*H9029</f>
        <v/>
      </c>
      <c r="M9029">
        <f>EXP(-rf*C9029)*L9029</f>
        <v/>
      </c>
      <c r="N9029">
        <f>EXP(-rf*C9029)*E9029</f>
        <v/>
      </c>
    </row>
    <row r="9030">
      <c r="A9030" t="n">
        <v>9022</v>
      </c>
      <c r="B9030">
        <f>RAND()</f>
        <v/>
      </c>
      <c r="C9030">
        <f>IF(B9030&lt;P_3,3,IF(B9030&lt;P_3+P_4,4,5))</f>
        <v/>
      </c>
      <c r="D9030">
        <f>NORM.S.INV(RAND())</f>
        <v/>
      </c>
      <c r="E9030">
        <f>V0*EXP((rf-q_leak-0.5*sigma^2)*C9030+sigma*SQRT(C9030)*D9030)</f>
        <v/>
      </c>
      <c r="F9030">
        <f>SHL_face*(1+SHL_rate)^C9030</f>
        <v/>
      </c>
      <c r="G9030">
        <f>Pref_face*(1+Pref_rate)^C9030</f>
        <v/>
      </c>
      <c r="H9030">
        <f>MAX(E9030-F9030-G9030,0)</f>
        <v/>
      </c>
      <c r="I9030">
        <f>MIN(E9030,F9030+G9030)+(1-MgmtPct)*H9030</f>
        <v/>
      </c>
      <c r="J9030">
        <f>IF(I9030/SponsorCost&gt;=RatchetTrigger,1,0)</f>
        <v/>
      </c>
      <c r="K9030">
        <f>IF(J9030=1,MgmtPctRatchet,MgmtPct)</f>
        <v/>
      </c>
      <c r="L9030">
        <f>K9030*H9030</f>
        <v/>
      </c>
      <c r="M9030">
        <f>EXP(-rf*C9030)*L9030</f>
        <v/>
      </c>
      <c r="N9030">
        <f>EXP(-rf*C9030)*E9030</f>
        <v/>
      </c>
    </row>
    <row r="9031">
      <c r="A9031" t="n">
        <v>9023</v>
      </c>
      <c r="B9031">
        <f>RAND()</f>
        <v/>
      </c>
      <c r="C9031">
        <f>IF(B9031&lt;P_3,3,IF(B9031&lt;P_3+P_4,4,5))</f>
        <v/>
      </c>
      <c r="D9031">
        <f>NORM.S.INV(RAND())</f>
        <v/>
      </c>
      <c r="E9031">
        <f>V0*EXP((rf-q_leak-0.5*sigma^2)*C9031+sigma*SQRT(C9031)*D9031)</f>
        <v/>
      </c>
      <c r="F9031">
        <f>SHL_face*(1+SHL_rate)^C9031</f>
        <v/>
      </c>
      <c r="G9031">
        <f>Pref_face*(1+Pref_rate)^C9031</f>
        <v/>
      </c>
      <c r="H9031">
        <f>MAX(E9031-F9031-G9031,0)</f>
        <v/>
      </c>
      <c r="I9031">
        <f>MIN(E9031,F9031+G9031)+(1-MgmtPct)*H9031</f>
        <v/>
      </c>
      <c r="J9031">
        <f>IF(I9031/SponsorCost&gt;=RatchetTrigger,1,0)</f>
        <v/>
      </c>
      <c r="K9031">
        <f>IF(J9031=1,MgmtPctRatchet,MgmtPct)</f>
        <v/>
      </c>
      <c r="L9031">
        <f>K9031*H9031</f>
        <v/>
      </c>
      <c r="M9031">
        <f>EXP(-rf*C9031)*L9031</f>
        <v/>
      </c>
      <c r="N9031">
        <f>EXP(-rf*C9031)*E9031</f>
        <v/>
      </c>
    </row>
    <row r="9032">
      <c r="A9032" t="n">
        <v>9024</v>
      </c>
      <c r="B9032">
        <f>RAND()</f>
        <v/>
      </c>
      <c r="C9032">
        <f>IF(B9032&lt;P_3,3,IF(B9032&lt;P_3+P_4,4,5))</f>
        <v/>
      </c>
      <c r="D9032">
        <f>NORM.S.INV(RAND())</f>
        <v/>
      </c>
      <c r="E9032">
        <f>V0*EXP((rf-q_leak-0.5*sigma^2)*C9032+sigma*SQRT(C9032)*D9032)</f>
        <v/>
      </c>
      <c r="F9032">
        <f>SHL_face*(1+SHL_rate)^C9032</f>
        <v/>
      </c>
      <c r="G9032">
        <f>Pref_face*(1+Pref_rate)^C9032</f>
        <v/>
      </c>
      <c r="H9032">
        <f>MAX(E9032-F9032-G9032,0)</f>
        <v/>
      </c>
      <c r="I9032">
        <f>MIN(E9032,F9032+G9032)+(1-MgmtPct)*H9032</f>
        <v/>
      </c>
      <c r="J9032">
        <f>IF(I9032/SponsorCost&gt;=RatchetTrigger,1,0)</f>
        <v/>
      </c>
      <c r="K9032">
        <f>IF(J9032=1,MgmtPctRatchet,MgmtPct)</f>
        <v/>
      </c>
      <c r="L9032">
        <f>K9032*H9032</f>
        <v/>
      </c>
      <c r="M9032">
        <f>EXP(-rf*C9032)*L9032</f>
        <v/>
      </c>
      <c r="N9032">
        <f>EXP(-rf*C9032)*E9032</f>
        <v/>
      </c>
    </row>
    <row r="9033">
      <c r="A9033" t="n">
        <v>9025</v>
      </c>
      <c r="B9033">
        <f>RAND()</f>
        <v/>
      </c>
      <c r="C9033">
        <f>IF(B9033&lt;P_3,3,IF(B9033&lt;P_3+P_4,4,5))</f>
        <v/>
      </c>
      <c r="D9033">
        <f>NORM.S.INV(RAND())</f>
        <v/>
      </c>
      <c r="E9033">
        <f>V0*EXP((rf-q_leak-0.5*sigma^2)*C9033+sigma*SQRT(C9033)*D9033)</f>
        <v/>
      </c>
      <c r="F9033">
        <f>SHL_face*(1+SHL_rate)^C9033</f>
        <v/>
      </c>
      <c r="G9033">
        <f>Pref_face*(1+Pref_rate)^C9033</f>
        <v/>
      </c>
      <c r="H9033">
        <f>MAX(E9033-F9033-G9033,0)</f>
        <v/>
      </c>
      <c r="I9033">
        <f>MIN(E9033,F9033+G9033)+(1-MgmtPct)*H9033</f>
        <v/>
      </c>
      <c r="J9033">
        <f>IF(I9033/SponsorCost&gt;=RatchetTrigger,1,0)</f>
        <v/>
      </c>
      <c r="K9033">
        <f>IF(J9033=1,MgmtPctRatchet,MgmtPct)</f>
        <v/>
      </c>
      <c r="L9033">
        <f>K9033*H9033</f>
        <v/>
      </c>
      <c r="M9033">
        <f>EXP(-rf*C9033)*L9033</f>
        <v/>
      </c>
      <c r="N9033">
        <f>EXP(-rf*C9033)*E9033</f>
        <v/>
      </c>
    </row>
    <row r="9034">
      <c r="A9034" t="n">
        <v>9026</v>
      </c>
      <c r="B9034">
        <f>RAND()</f>
        <v/>
      </c>
      <c r="C9034">
        <f>IF(B9034&lt;P_3,3,IF(B9034&lt;P_3+P_4,4,5))</f>
        <v/>
      </c>
      <c r="D9034">
        <f>NORM.S.INV(RAND())</f>
        <v/>
      </c>
      <c r="E9034">
        <f>V0*EXP((rf-q_leak-0.5*sigma^2)*C9034+sigma*SQRT(C9034)*D9034)</f>
        <v/>
      </c>
      <c r="F9034">
        <f>SHL_face*(1+SHL_rate)^C9034</f>
        <v/>
      </c>
      <c r="G9034">
        <f>Pref_face*(1+Pref_rate)^C9034</f>
        <v/>
      </c>
      <c r="H9034">
        <f>MAX(E9034-F9034-G9034,0)</f>
        <v/>
      </c>
      <c r="I9034">
        <f>MIN(E9034,F9034+G9034)+(1-MgmtPct)*H9034</f>
        <v/>
      </c>
      <c r="J9034">
        <f>IF(I9034/SponsorCost&gt;=RatchetTrigger,1,0)</f>
        <v/>
      </c>
      <c r="K9034">
        <f>IF(J9034=1,MgmtPctRatchet,MgmtPct)</f>
        <v/>
      </c>
      <c r="L9034">
        <f>K9034*H9034</f>
        <v/>
      </c>
      <c r="M9034">
        <f>EXP(-rf*C9034)*L9034</f>
        <v/>
      </c>
      <c r="N9034">
        <f>EXP(-rf*C9034)*E9034</f>
        <v/>
      </c>
    </row>
    <row r="9035">
      <c r="A9035" t="n">
        <v>9027</v>
      </c>
      <c r="B9035">
        <f>RAND()</f>
        <v/>
      </c>
      <c r="C9035">
        <f>IF(B9035&lt;P_3,3,IF(B9035&lt;P_3+P_4,4,5))</f>
        <v/>
      </c>
      <c r="D9035">
        <f>NORM.S.INV(RAND())</f>
        <v/>
      </c>
      <c r="E9035">
        <f>V0*EXP((rf-q_leak-0.5*sigma^2)*C9035+sigma*SQRT(C9035)*D9035)</f>
        <v/>
      </c>
      <c r="F9035">
        <f>SHL_face*(1+SHL_rate)^C9035</f>
        <v/>
      </c>
      <c r="G9035">
        <f>Pref_face*(1+Pref_rate)^C9035</f>
        <v/>
      </c>
      <c r="H9035">
        <f>MAX(E9035-F9035-G9035,0)</f>
        <v/>
      </c>
      <c r="I9035">
        <f>MIN(E9035,F9035+G9035)+(1-MgmtPct)*H9035</f>
        <v/>
      </c>
      <c r="J9035">
        <f>IF(I9035/SponsorCost&gt;=RatchetTrigger,1,0)</f>
        <v/>
      </c>
      <c r="K9035">
        <f>IF(J9035=1,MgmtPctRatchet,MgmtPct)</f>
        <v/>
      </c>
      <c r="L9035">
        <f>K9035*H9035</f>
        <v/>
      </c>
      <c r="M9035">
        <f>EXP(-rf*C9035)*L9035</f>
        <v/>
      </c>
      <c r="N9035">
        <f>EXP(-rf*C9035)*E9035</f>
        <v/>
      </c>
    </row>
    <row r="9036">
      <c r="A9036" t="n">
        <v>9028</v>
      </c>
      <c r="B9036">
        <f>RAND()</f>
        <v/>
      </c>
      <c r="C9036">
        <f>IF(B9036&lt;P_3,3,IF(B9036&lt;P_3+P_4,4,5))</f>
        <v/>
      </c>
      <c r="D9036">
        <f>NORM.S.INV(RAND())</f>
        <v/>
      </c>
      <c r="E9036">
        <f>V0*EXP((rf-q_leak-0.5*sigma^2)*C9036+sigma*SQRT(C9036)*D9036)</f>
        <v/>
      </c>
      <c r="F9036">
        <f>SHL_face*(1+SHL_rate)^C9036</f>
        <v/>
      </c>
      <c r="G9036">
        <f>Pref_face*(1+Pref_rate)^C9036</f>
        <v/>
      </c>
      <c r="H9036">
        <f>MAX(E9036-F9036-G9036,0)</f>
        <v/>
      </c>
      <c r="I9036">
        <f>MIN(E9036,F9036+G9036)+(1-MgmtPct)*H9036</f>
        <v/>
      </c>
      <c r="J9036">
        <f>IF(I9036/SponsorCost&gt;=RatchetTrigger,1,0)</f>
        <v/>
      </c>
      <c r="K9036">
        <f>IF(J9036=1,MgmtPctRatchet,MgmtPct)</f>
        <v/>
      </c>
      <c r="L9036">
        <f>K9036*H9036</f>
        <v/>
      </c>
      <c r="M9036">
        <f>EXP(-rf*C9036)*L9036</f>
        <v/>
      </c>
      <c r="N9036">
        <f>EXP(-rf*C9036)*E9036</f>
        <v/>
      </c>
    </row>
    <row r="9037">
      <c r="A9037" t="n">
        <v>9029</v>
      </c>
      <c r="B9037">
        <f>RAND()</f>
        <v/>
      </c>
      <c r="C9037">
        <f>IF(B9037&lt;P_3,3,IF(B9037&lt;P_3+P_4,4,5))</f>
        <v/>
      </c>
      <c r="D9037">
        <f>NORM.S.INV(RAND())</f>
        <v/>
      </c>
      <c r="E9037">
        <f>V0*EXP((rf-q_leak-0.5*sigma^2)*C9037+sigma*SQRT(C9037)*D9037)</f>
        <v/>
      </c>
      <c r="F9037">
        <f>SHL_face*(1+SHL_rate)^C9037</f>
        <v/>
      </c>
      <c r="G9037">
        <f>Pref_face*(1+Pref_rate)^C9037</f>
        <v/>
      </c>
      <c r="H9037">
        <f>MAX(E9037-F9037-G9037,0)</f>
        <v/>
      </c>
      <c r="I9037">
        <f>MIN(E9037,F9037+G9037)+(1-MgmtPct)*H9037</f>
        <v/>
      </c>
      <c r="J9037">
        <f>IF(I9037/SponsorCost&gt;=RatchetTrigger,1,0)</f>
        <v/>
      </c>
      <c r="K9037">
        <f>IF(J9037=1,MgmtPctRatchet,MgmtPct)</f>
        <v/>
      </c>
      <c r="L9037">
        <f>K9037*H9037</f>
        <v/>
      </c>
      <c r="M9037">
        <f>EXP(-rf*C9037)*L9037</f>
        <v/>
      </c>
      <c r="N9037">
        <f>EXP(-rf*C9037)*E9037</f>
        <v/>
      </c>
    </row>
    <row r="9038">
      <c r="A9038" t="n">
        <v>9030</v>
      </c>
      <c r="B9038">
        <f>RAND()</f>
        <v/>
      </c>
      <c r="C9038">
        <f>IF(B9038&lt;P_3,3,IF(B9038&lt;P_3+P_4,4,5))</f>
        <v/>
      </c>
      <c r="D9038">
        <f>NORM.S.INV(RAND())</f>
        <v/>
      </c>
      <c r="E9038">
        <f>V0*EXP((rf-q_leak-0.5*sigma^2)*C9038+sigma*SQRT(C9038)*D9038)</f>
        <v/>
      </c>
      <c r="F9038">
        <f>SHL_face*(1+SHL_rate)^C9038</f>
        <v/>
      </c>
      <c r="G9038">
        <f>Pref_face*(1+Pref_rate)^C9038</f>
        <v/>
      </c>
      <c r="H9038">
        <f>MAX(E9038-F9038-G9038,0)</f>
        <v/>
      </c>
      <c r="I9038">
        <f>MIN(E9038,F9038+G9038)+(1-MgmtPct)*H9038</f>
        <v/>
      </c>
      <c r="J9038">
        <f>IF(I9038/SponsorCost&gt;=RatchetTrigger,1,0)</f>
        <v/>
      </c>
      <c r="K9038">
        <f>IF(J9038=1,MgmtPctRatchet,MgmtPct)</f>
        <v/>
      </c>
      <c r="L9038">
        <f>K9038*H9038</f>
        <v/>
      </c>
      <c r="M9038">
        <f>EXP(-rf*C9038)*L9038</f>
        <v/>
      </c>
      <c r="N9038">
        <f>EXP(-rf*C9038)*E9038</f>
        <v/>
      </c>
    </row>
    <row r="9039">
      <c r="A9039" t="n">
        <v>9031</v>
      </c>
      <c r="B9039">
        <f>RAND()</f>
        <v/>
      </c>
      <c r="C9039">
        <f>IF(B9039&lt;P_3,3,IF(B9039&lt;P_3+P_4,4,5))</f>
        <v/>
      </c>
      <c r="D9039">
        <f>NORM.S.INV(RAND())</f>
        <v/>
      </c>
      <c r="E9039">
        <f>V0*EXP((rf-q_leak-0.5*sigma^2)*C9039+sigma*SQRT(C9039)*D9039)</f>
        <v/>
      </c>
      <c r="F9039">
        <f>SHL_face*(1+SHL_rate)^C9039</f>
        <v/>
      </c>
      <c r="G9039">
        <f>Pref_face*(1+Pref_rate)^C9039</f>
        <v/>
      </c>
      <c r="H9039">
        <f>MAX(E9039-F9039-G9039,0)</f>
        <v/>
      </c>
      <c r="I9039">
        <f>MIN(E9039,F9039+G9039)+(1-MgmtPct)*H9039</f>
        <v/>
      </c>
      <c r="J9039">
        <f>IF(I9039/SponsorCost&gt;=RatchetTrigger,1,0)</f>
        <v/>
      </c>
      <c r="K9039">
        <f>IF(J9039=1,MgmtPctRatchet,MgmtPct)</f>
        <v/>
      </c>
      <c r="L9039">
        <f>K9039*H9039</f>
        <v/>
      </c>
      <c r="M9039">
        <f>EXP(-rf*C9039)*L9039</f>
        <v/>
      </c>
      <c r="N9039">
        <f>EXP(-rf*C9039)*E9039</f>
        <v/>
      </c>
    </row>
    <row r="9040">
      <c r="A9040" t="n">
        <v>9032</v>
      </c>
      <c r="B9040">
        <f>RAND()</f>
        <v/>
      </c>
      <c r="C9040">
        <f>IF(B9040&lt;P_3,3,IF(B9040&lt;P_3+P_4,4,5))</f>
        <v/>
      </c>
      <c r="D9040">
        <f>NORM.S.INV(RAND())</f>
        <v/>
      </c>
      <c r="E9040">
        <f>V0*EXP((rf-q_leak-0.5*sigma^2)*C9040+sigma*SQRT(C9040)*D9040)</f>
        <v/>
      </c>
      <c r="F9040">
        <f>SHL_face*(1+SHL_rate)^C9040</f>
        <v/>
      </c>
      <c r="G9040">
        <f>Pref_face*(1+Pref_rate)^C9040</f>
        <v/>
      </c>
      <c r="H9040">
        <f>MAX(E9040-F9040-G9040,0)</f>
        <v/>
      </c>
      <c r="I9040">
        <f>MIN(E9040,F9040+G9040)+(1-MgmtPct)*H9040</f>
        <v/>
      </c>
      <c r="J9040">
        <f>IF(I9040/SponsorCost&gt;=RatchetTrigger,1,0)</f>
        <v/>
      </c>
      <c r="K9040">
        <f>IF(J9040=1,MgmtPctRatchet,MgmtPct)</f>
        <v/>
      </c>
      <c r="L9040">
        <f>K9040*H9040</f>
        <v/>
      </c>
      <c r="M9040">
        <f>EXP(-rf*C9040)*L9040</f>
        <v/>
      </c>
      <c r="N9040">
        <f>EXP(-rf*C9040)*E9040</f>
        <v/>
      </c>
    </row>
    <row r="9041">
      <c r="A9041" t="n">
        <v>9033</v>
      </c>
      <c r="B9041">
        <f>RAND()</f>
        <v/>
      </c>
      <c r="C9041">
        <f>IF(B9041&lt;P_3,3,IF(B9041&lt;P_3+P_4,4,5))</f>
        <v/>
      </c>
      <c r="D9041">
        <f>NORM.S.INV(RAND())</f>
        <v/>
      </c>
      <c r="E9041">
        <f>V0*EXP((rf-q_leak-0.5*sigma^2)*C9041+sigma*SQRT(C9041)*D9041)</f>
        <v/>
      </c>
      <c r="F9041">
        <f>SHL_face*(1+SHL_rate)^C9041</f>
        <v/>
      </c>
      <c r="G9041">
        <f>Pref_face*(1+Pref_rate)^C9041</f>
        <v/>
      </c>
      <c r="H9041">
        <f>MAX(E9041-F9041-G9041,0)</f>
        <v/>
      </c>
      <c r="I9041">
        <f>MIN(E9041,F9041+G9041)+(1-MgmtPct)*H9041</f>
        <v/>
      </c>
      <c r="J9041">
        <f>IF(I9041/SponsorCost&gt;=RatchetTrigger,1,0)</f>
        <v/>
      </c>
      <c r="K9041">
        <f>IF(J9041=1,MgmtPctRatchet,MgmtPct)</f>
        <v/>
      </c>
      <c r="L9041">
        <f>K9041*H9041</f>
        <v/>
      </c>
      <c r="M9041">
        <f>EXP(-rf*C9041)*L9041</f>
        <v/>
      </c>
      <c r="N9041">
        <f>EXP(-rf*C9041)*E9041</f>
        <v/>
      </c>
    </row>
    <row r="9042">
      <c r="A9042" t="n">
        <v>9034</v>
      </c>
      <c r="B9042">
        <f>RAND()</f>
        <v/>
      </c>
      <c r="C9042">
        <f>IF(B9042&lt;P_3,3,IF(B9042&lt;P_3+P_4,4,5))</f>
        <v/>
      </c>
      <c r="D9042">
        <f>NORM.S.INV(RAND())</f>
        <v/>
      </c>
      <c r="E9042">
        <f>V0*EXP((rf-q_leak-0.5*sigma^2)*C9042+sigma*SQRT(C9042)*D9042)</f>
        <v/>
      </c>
      <c r="F9042">
        <f>SHL_face*(1+SHL_rate)^C9042</f>
        <v/>
      </c>
      <c r="G9042">
        <f>Pref_face*(1+Pref_rate)^C9042</f>
        <v/>
      </c>
      <c r="H9042">
        <f>MAX(E9042-F9042-G9042,0)</f>
        <v/>
      </c>
      <c r="I9042">
        <f>MIN(E9042,F9042+G9042)+(1-MgmtPct)*H9042</f>
        <v/>
      </c>
      <c r="J9042">
        <f>IF(I9042/SponsorCost&gt;=RatchetTrigger,1,0)</f>
        <v/>
      </c>
      <c r="K9042">
        <f>IF(J9042=1,MgmtPctRatchet,MgmtPct)</f>
        <v/>
      </c>
      <c r="L9042">
        <f>K9042*H9042</f>
        <v/>
      </c>
      <c r="M9042">
        <f>EXP(-rf*C9042)*L9042</f>
        <v/>
      </c>
      <c r="N9042">
        <f>EXP(-rf*C9042)*E9042</f>
        <v/>
      </c>
    </row>
    <row r="9043">
      <c r="A9043" t="n">
        <v>9035</v>
      </c>
      <c r="B9043">
        <f>RAND()</f>
        <v/>
      </c>
      <c r="C9043">
        <f>IF(B9043&lt;P_3,3,IF(B9043&lt;P_3+P_4,4,5))</f>
        <v/>
      </c>
      <c r="D9043">
        <f>NORM.S.INV(RAND())</f>
        <v/>
      </c>
      <c r="E9043">
        <f>V0*EXP((rf-q_leak-0.5*sigma^2)*C9043+sigma*SQRT(C9043)*D9043)</f>
        <v/>
      </c>
      <c r="F9043">
        <f>SHL_face*(1+SHL_rate)^C9043</f>
        <v/>
      </c>
      <c r="G9043">
        <f>Pref_face*(1+Pref_rate)^C9043</f>
        <v/>
      </c>
      <c r="H9043">
        <f>MAX(E9043-F9043-G9043,0)</f>
        <v/>
      </c>
      <c r="I9043">
        <f>MIN(E9043,F9043+G9043)+(1-MgmtPct)*H9043</f>
        <v/>
      </c>
      <c r="J9043">
        <f>IF(I9043/SponsorCost&gt;=RatchetTrigger,1,0)</f>
        <v/>
      </c>
      <c r="K9043">
        <f>IF(J9043=1,MgmtPctRatchet,MgmtPct)</f>
        <v/>
      </c>
      <c r="L9043">
        <f>K9043*H9043</f>
        <v/>
      </c>
      <c r="M9043">
        <f>EXP(-rf*C9043)*L9043</f>
        <v/>
      </c>
      <c r="N9043">
        <f>EXP(-rf*C9043)*E9043</f>
        <v/>
      </c>
    </row>
    <row r="9044">
      <c r="A9044" t="n">
        <v>9036</v>
      </c>
      <c r="B9044">
        <f>RAND()</f>
        <v/>
      </c>
      <c r="C9044">
        <f>IF(B9044&lt;P_3,3,IF(B9044&lt;P_3+P_4,4,5))</f>
        <v/>
      </c>
      <c r="D9044">
        <f>NORM.S.INV(RAND())</f>
        <v/>
      </c>
      <c r="E9044">
        <f>V0*EXP((rf-q_leak-0.5*sigma^2)*C9044+sigma*SQRT(C9044)*D9044)</f>
        <v/>
      </c>
      <c r="F9044">
        <f>SHL_face*(1+SHL_rate)^C9044</f>
        <v/>
      </c>
      <c r="G9044">
        <f>Pref_face*(1+Pref_rate)^C9044</f>
        <v/>
      </c>
      <c r="H9044">
        <f>MAX(E9044-F9044-G9044,0)</f>
        <v/>
      </c>
      <c r="I9044">
        <f>MIN(E9044,F9044+G9044)+(1-MgmtPct)*H9044</f>
        <v/>
      </c>
      <c r="J9044">
        <f>IF(I9044/SponsorCost&gt;=RatchetTrigger,1,0)</f>
        <v/>
      </c>
      <c r="K9044">
        <f>IF(J9044=1,MgmtPctRatchet,MgmtPct)</f>
        <v/>
      </c>
      <c r="L9044">
        <f>K9044*H9044</f>
        <v/>
      </c>
      <c r="M9044">
        <f>EXP(-rf*C9044)*L9044</f>
        <v/>
      </c>
      <c r="N9044">
        <f>EXP(-rf*C9044)*E9044</f>
        <v/>
      </c>
    </row>
    <row r="9045">
      <c r="A9045" t="n">
        <v>9037</v>
      </c>
      <c r="B9045">
        <f>RAND()</f>
        <v/>
      </c>
      <c r="C9045">
        <f>IF(B9045&lt;P_3,3,IF(B9045&lt;P_3+P_4,4,5))</f>
        <v/>
      </c>
      <c r="D9045">
        <f>NORM.S.INV(RAND())</f>
        <v/>
      </c>
      <c r="E9045">
        <f>V0*EXP((rf-q_leak-0.5*sigma^2)*C9045+sigma*SQRT(C9045)*D9045)</f>
        <v/>
      </c>
      <c r="F9045">
        <f>SHL_face*(1+SHL_rate)^C9045</f>
        <v/>
      </c>
      <c r="G9045">
        <f>Pref_face*(1+Pref_rate)^C9045</f>
        <v/>
      </c>
      <c r="H9045">
        <f>MAX(E9045-F9045-G9045,0)</f>
        <v/>
      </c>
      <c r="I9045">
        <f>MIN(E9045,F9045+G9045)+(1-MgmtPct)*H9045</f>
        <v/>
      </c>
      <c r="J9045">
        <f>IF(I9045/SponsorCost&gt;=RatchetTrigger,1,0)</f>
        <v/>
      </c>
      <c r="K9045">
        <f>IF(J9045=1,MgmtPctRatchet,MgmtPct)</f>
        <v/>
      </c>
      <c r="L9045">
        <f>K9045*H9045</f>
        <v/>
      </c>
      <c r="M9045">
        <f>EXP(-rf*C9045)*L9045</f>
        <v/>
      </c>
      <c r="N9045">
        <f>EXP(-rf*C9045)*E9045</f>
        <v/>
      </c>
    </row>
    <row r="9046">
      <c r="A9046" t="n">
        <v>9038</v>
      </c>
      <c r="B9046">
        <f>RAND()</f>
        <v/>
      </c>
      <c r="C9046">
        <f>IF(B9046&lt;P_3,3,IF(B9046&lt;P_3+P_4,4,5))</f>
        <v/>
      </c>
      <c r="D9046">
        <f>NORM.S.INV(RAND())</f>
        <v/>
      </c>
      <c r="E9046">
        <f>V0*EXP((rf-q_leak-0.5*sigma^2)*C9046+sigma*SQRT(C9046)*D9046)</f>
        <v/>
      </c>
      <c r="F9046">
        <f>SHL_face*(1+SHL_rate)^C9046</f>
        <v/>
      </c>
      <c r="G9046">
        <f>Pref_face*(1+Pref_rate)^C9046</f>
        <v/>
      </c>
      <c r="H9046">
        <f>MAX(E9046-F9046-G9046,0)</f>
        <v/>
      </c>
      <c r="I9046">
        <f>MIN(E9046,F9046+G9046)+(1-MgmtPct)*H9046</f>
        <v/>
      </c>
      <c r="J9046">
        <f>IF(I9046/SponsorCost&gt;=RatchetTrigger,1,0)</f>
        <v/>
      </c>
      <c r="K9046">
        <f>IF(J9046=1,MgmtPctRatchet,MgmtPct)</f>
        <v/>
      </c>
      <c r="L9046">
        <f>K9046*H9046</f>
        <v/>
      </c>
      <c r="M9046">
        <f>EXP(-rf*C9046)*L9046</f>
        <v/>
      </c>
      <c r="N9046">
        <f>EXP(-rf*C9046)*E9046</f>
        <v/>
      </c>
    </row>
    <row r="9047">
      <c r="A9047" t="n">
        <v>9039</v>
      </c>
      <c r="B9047">
        <f>RAND()</f>
        <v/>
      </c>
      <c r="C9047">
        <f>IF(B9047&lt;P_3,3,IF(B9047&lt;P_3+P_4,4,5))</f>
        <v/>
      </c>
      <c r="D9047">
        <f>NORM.S.INV(RAND())</f>
        <v/>
      </c>
      <c r="E9047">
        <f>V0*EXP((rf-q_leak-0.5*sigma^2)*C9047+sigma*SQRT(C9047)*D9047)</f>
        <v/>
      </c>
      <c r="F9047">
        <f>SHL_face*(1+SHL_rate)^C9047</f>
        <v/>
      </c>
      <c r="G9047">
        <f>Pref_face*(1+Pref_rate)^C9047</f>
        <v/>
      </c>
      <c r="H9047">
        <f>MAX(E9047-F9047-G9047,0)</f>
        <v/>
      </c>
      <c r="I9047">
        <f>MIN(E9047,F9047+G9047)+(1-MgmtPct)*H9047</f>
        <v/>
      </c>
      <c r="J9047">
        <f>IF(I9047/SponsorCost&gt;=RatchetTrigger,1,0)</f>
        <v/>
      </c>
      <c r="K9047">
        <f>IF(J9047=1,MgmtPctRatchet,MgmtPct)</f>
        <v/>
      </c>
      <c r="L9047">
        <f>K9047*H9047</f>
        <v/>
      </c>
      <c r="M9047">
        <f>EXP(-rf*C9047)*L9047</f>
        <v/>
      </c>
      <c r="N9047">
        <f>EXP(-rf*C9047)*E9047</f>
        <v/>
      </c>
    </row>
    <row r="9048">
      <c r="A9048" t="n">
        <v>9040</v>
      </c>
      <c r="B9048">
        <f>RAND()</f>
        <v/>
      </c>
      <c r="C9048">
        <f>IF(B9048&lt;P_3,3,IF(B9048&lt;P_3+P_4,4,5))</f>
        <v/>
      </c>
      <c r="D9048">
        <f>NORM.S.INV(RAND())</f>
        <v/>
      </c>
      <c r="E9048">
        <f>V0*EXP((rf-q_leak-0.5*sigma^2)*C9048+sigma*SQRT(C9048)*D9048)</f>
        <v/>
      </c>
      <c r="F9048">
        <f>SHL_face*(1+SHL_rate)^C9048</f>
        <v/>
      </c>
      <c r="G9048">
        <f>Pref_face*(1+Pref_rate)^C9048</f>
        <v/>
      </c>
      <c r="H9048">
        <f>MAX(E9048-F9048-G9048,0)</f>
        <v/>
      </c>
      <c r="I9048">
        <f>MIN(E9048,F9048+G9048)+(1-MgmtPct)*H9048</f>
        <v/>
      </c>
      <c r="J9048">
        <f>IF(I9048/SponsorCost&gt;=RatchetTrigger,1,0)</f>
        <v/>
      </c>
      <c r="K9048">
        <f>IF(J9048=1,MgmtPctRatchet,MgmtPct)</f>
        <v/>
      </c>
      <c r="L9048">
        <f>K9048*H9048</f>
        <v/>
      </c>
      <c r="M9048">
        <f>EXP(-rf*C9048)*L9048</f>
        <v/>
      </c>
      <c r="N9048">
        <f>EXP(-rf*C9048)*E9048</f>
        <v/>
      </c>
    </row>
    <row r="9049">
      <c r="A9049" t="n">
        <v>9041</v>
      </c>
      <c r="B9049">
        <f>RAND()</f>
        <v/>
      </c>
      <c r="C9049">
        <f>IF(B9049&lt;P_3,3,IF(B9049&lt;P_3+P_4,4,5))</f>
        <v/>
      </c>
      <c r="D9049">
        <f>NORM.S.INV(RAND())</f>
        <v/>
      </c>
      <c r="E9049">
        <f>V0*EXP((rf-q_leak-0.5*sigma^2)*C9049+sigma*SQRT(C9049)*D9049)</f>
        <v/>
      </c>
      <c r="F9049">
        <f>SHL_face*(1+SHL_rate)^C9049</f>
        <v/>
      </c>
      <c r="G9049">
        <f>Pref_face*(1+Pref_rate)^C9049</f>
        <v/>
      </c>
      <c r="H9049">
        <f>MAX(E9049-F9049-G9049,0)</f>
        <v/>
      </c>
      <c r="I9049">
        <f>MIN(E9049,F9049+G9049)+(1-MgmtPct)*H9049</f>
        <v/>
      </c>
      <c r="J9049">
        <f>IF(I9049/SponsorCost&gt;=RatchetTrigger,1,0)</f>
        <v/>
      </c>
      <c r="K9049">
        <f>IF(J9049=1,MgmtPctRatchet,MgmtPct)</f>
        <v/>
      </c>
      <c r="L9049">
        <f>K9049*H9049</f>
        <v/>
      </c>
      <c r="M9049">
        <f>EXP(-rf*C9049)*L9049</f>
        <v/>
      </c>
      <c r="N9049">
        <f>EXP(-rf*C9049)*E9049</f>
        <v/>
      </c>
    </row>
    <row r="9050">
      <c r="A9050" t="n">
        <v>9042</v>
      </c>
      <c r="B9050">
        <f>RAND()</f>
        <v/>
      </c>
      <c r="C9050">
        <f>IF(B9050&lt;P_3,3,IF(B9050&lt;P_3+P_4,4,5))</f>
        <v/>
      </c>
      <c r="D9050">
        <f>NORM.S.INV(RAND())</f>
        <v/>
      </c>
      <c r="E9050">
        <f>V0*EXP((rf-q_leak-0.5*sigma^2)*C9050+sigma*SQRT(C9050)*D9050)</f>
        <v/>
      </c>
      <c r="F9050">
        <f>SHL_face*(1+SHL_rate)^C9050</f>
        <v/>
      </c>
      <c r="G9050">
        <f>Pref_face*(1+Pref_rate)^C9050</f>
        <v/>
      </c>
      <c r="H9050">
        <f>MAX(E9050-F9050-G9050,0)</f>
        <v/>
      </c>
      <c r="I9050">
        <f>MIN(E9050,F9050+G9050)+(1-MgmtPct)*H9050</f>
        <v/>
      </c>
      <c r="J9050">
        <f>IF(I9050/SponsorCost&gt;=RatchetTrigger,1,0)</f>
        <v/>
      </c>
      <c r="K9050">
        <f>IF(J9050=1,MgmtPctRatchet,MgmtPct)</f>
        <v/>
      </c>
      <c r="L9050">
        <f>K9050*H9050</f>
        <v/>
      </c>
      <c r="M9050">
        <f>EXP(-rf*C9050)*L9050</f>
        <v/>
      </c>
      <c r="N9050">
        <f>EXP(-rf*C9050)*E9050</f>
        <v/>
      </c>
    </row>
    <row r="9051">
      <c r="A9051" t="n">
        <v>9043</v>
      </c>
      <c r="B9051">
        <f>RAND()</f>
        <v/>
      </c>
      <c r="C9051">
        <f>IF(B9051&lt;P_3,3,IF(B9051&lt;P_3+P_4,4,5))</f>
        <v/>
      </c>
      <c r="D9051">
        <f>NORM.S.INV(RAND())</f>
        <v/>
      </c>
      <c r="E9051">
        <f>V0*EXP((rf-q_leak-0.5*sigma^2)*C9051+sigma*SQRT(C9051)*D9051)</f>
        <v/>
      </c>
      <c r="F9051">
        <f>SHL_face*(1+SHL_rate)^C9051</f>
        <v/>
      </c>
      <c r="G9051">
        <f>Pref_face*(1+Pref_rate)^C9051</f>
        <v/>
      </c>
      <c r="H9051">
        <f>MAX(E9051-F9051-G9051,0)</f>
        <v/>
      </c>
      <c r="I9051">
        <f>MIN(E9051,F9051+G9051)+(1-MgmtPct)*H9051</f>
        <v/>
      </c>
      <c r="J9051">
        <f>IF(I9051/SponsorCost&gt;=RatchetTrigger,1,0)</f>
        <v/>
      </c>
      <c r="K9051">
        <f>IF(J9051=1,MgmtPctRatchet,MgmtPct)</f>
        <v/>
      </c>
      <c r="L9051">
        <f>K9051*H9051</f>
        <v/>
      </c>
      <c r="M9051">
        <f>EXP(-rf*C9051)*L9051</f>
        <v/>
      </c>
      <c r="N9051">
        <f>EXP(-rf*C9051)*E9051</f>
        <v/>
      </c>
    </row>
    <row r="9052">
      <c r="A9052" t="n">
        <v>9044</v>
      </c>
      <c r="B9052">
        <f>RAND()</f>
        <v/>
      </c>
      <c r="C9052">
        <f>IF(B9052&lt;P_3,3,IF(B9052&lt;P_3+P_4,4,5))</f>
        <v/>
      </c>
      <c r="D9052">
        <f>NORM.S.INV(RAND())</f>
        <v/>
      </c>
      <c r="E9052">
        <f>V0*EXP((rf-q_leak-0.5*sigma^2)*C9052+sigma*SQRT(C9052)*D9052)</f>
        <v/>
      </c>
      <c r="F9052">
        <f>SHL_face*(1+SHL_rate)^C9052</f>
        <v/>
      </c>
      <c r="G9052">
        <f>Pref_face*(1+Pref_rate)^C9052</f>
        <v/>
      </c>
      <c r="H9052">
        <f>MAX(E9052-F9052-G9052,0)</f>
        <v/>
      </c>
      <c r="I9052">
        <f>MIN(E9052,F9052+G9052)+(1-MgmtPct)*H9052</f>
        <v/>
      </c>
      <c r="J9052">
        <f>IF(I9052/SponsorCost&gt;=RatchetTrigger,1,0)</f>
        <v/>
      </c>
      <c r="K9052">
        <f>IF(J9052=1,MgmtPctRatchet,MgmtPct)</f>
        <v/>
      </c>
      <c r="L9052">
        <f>K9052*H9052</f>
        <v/>
      </c>
      <c r="M9052">
        <f>EXP(-rf*C9052)*L9052</f>
        <v/>
      </c>
      <c r="N9052">
        <f>EXP(-rf*C9052)*E9052</f>
        <v/>
      </c>
    </row>
    <row r="9053">
      <c r="A9053" t="n">
        <v>9045</v>
      </c>
      <c r="B9053">
        <f>RAND()</f>
        <v/>
      </c>
      <c r="C9053">
        <f>IF(B9053&lt;P_3,3,IF(B9053&lt;P_3+P_4,4,5))</f>
        <v/>
      </c>
      <c r="D9053">
        <f>NORM.S.INV(RAND())</f>
        <v/>
      </c>
      <c r="E9053">
        <f>V0*EXP((rf-q_leak-0.5*sigma^2)*C9053+sigma*SQRT(C9053)*D9053)</f>
        <v/>
      </c>
      <c r="F9053">
        <f>SHL_face*(1+SHL_rate)^C9053</f>
        <v/>
      </c>
      <c r="G9053">
        <f>Pref_face*(1+Pref_rate)^C9053</f>
        <v/>
      </c>
      <c r="H9053">
        <f>MAX(E9053-F9053-G9053,0)</f>
        <v/>
      </c>
      <c r="I9053">
        <f>MIN(E9053,F9053+G9053)+(1-MgmtPct)*H9053</f>
        <v/>
      </c>
      <c r="J9053">
        <f>IF(I9053/SponsorCost&gt;=RatchetTrigger,1,0)</f>
        <v/>
      </c>
      <c r="K9053">
        <f>IF(J9053=1,MgmtPctRatchet,MgmtPct)</f>
        <v/>
      </c>
      <c r="L9053">
        <f>K9053*H9053</f>
        <v/>
      </c>
      <c r="M9053">
        <f>EXP(-rf*C9053)*L9053</f>
        <v/>
      </c>
      <c r="N9053">
        <f>EXP(-rf*C9053)*E9053</f>
        <v/>
      </c>
    </row>
    <row r="9054">
      <c r="A9054" t="n">
        <v>9046</v>
      </c>
      <c r="B9054">
        <f>RAND()</f>
        <v/>
      </c>
      <c r="C9054">
        <f>IF(B9054&lt;P_3,3,IF(B9054&lt;P_3+P_4,4,5))</f>
        <v/>
      </c>
      <c r="D9054">
        <f>NORM.S.INV(RAND())</f>
        <v/>
      </c>
      <c r="E9054">
        <f>V0*EXP((rf-q_leak-0.5*sigma^2)*C9054+sigma*SQRT(C9054)*D9054)</f>
        <v/>
      </c>
      <c r="F9054">
        <f>SHL_face*(1+SHL_rate)^C9054</f>
        <v/>
      </c>
      <c r="G9054">
        <f>Pref_face*(1+Pref_rate)^C9054</f>
        <v/>
      </c>
      <c r="H9054">
        <f>MAX(E9054-F9054-G9054,0)</f>
        <v/>
      </c>
      <c r="I9054">
        <f>MIN(E9054,F9054+G9054)+(1-MgmtPct)*H9054</f>
        <v/>
      </c>
      <c r="J9054">
        <f>IF(I9054/SponsorCost&gt;=RatchetTrigger,1,0)</f>
        <v/>
      </c>
      <c r="K9054">
        <f>IF(J9054=1,MgmtPctRatchet,MgmtPct)</f>
        <v/>
      </c>
      <c r="L9054">
        <f>K9054*H9054</f>
        <v/>
      </c>
      <c r="M9054">
        <f>EXP(-rf*C9054)*L9054</f>
        <v/>
      </c>
      <c r="N9054">
        <f>EXP(-rf*C9054)*E9054</f>
        <v/>
      </c>
    </row>
    <row r="9055">
      <c r="A9055" t="n">
        <v>9047</v>
      </c>
      <c r="B9055">
        <f>RAND()</f>
        <v/>
      </c>
      <c r="C9055">
        <f>IF(B9055&lt;P_3,3,IF(B9055&lt;P_3+P_4,4,5))</f>
        <v/>
      </c>
      <c r="D9055">
        <f>NORM.S.INV(RAND())</f>
        <v/>
      </c>
      <c r="E9055">
        <f>V0*EXP((rf-q_leak-0.5*sigma^2)*C9055+sigma*SQRT(C9055)*D9055)</f>
        <v/>
      </c>
      <c r="F9055">
        <f>SHL_face*(1+SHL_rate)^C9055</f>
        <v/>
      </c>
      <c r="G9055">
        <f>Pref_face*(1+Pref_rate)^C9055</f>
        <v/>
      </c>
      <c r="H9055">
        <f>MAX(E9055-F9055-G9055,0)</f>
        <v/>
      </c>
      <c r="I9055">
        <f>MIN(E9055,F9055+G9055)+(1-MgmtPct)*H9055</f>
        <v/>
      </c>
      <c r="J9055">
        <f>IF(I9055/SponsorCost&gt;=RatchetTrigger,1,0)</f>
        <v/>
      </c>
      <c r="K9055">
        <f>IF(J9055=1,MgmtPctRatchet,MgmtPct)</f>
        <v/>
      </c>
      <c r="L9055">
        <f>K9055*H9055</f>
        <v/>
      </c>
      <c r="M9055">
        <f>EXP(-rf*C9055)*L9055</f>
        <v/>
      </c>
      <c r="N9055">
        <f>EXP(-rf*C9055)*E9055</f>
        <v/>
      </c>
    </row>
    <row r="9056">
      <c r="A9056" t="n">
        <v>9048</v>
      </c>
      <c r="B9056">
        <f>RAND()</f>
        <v/>
      </c>
      <c r="C9056">
        <f>IF(B9056&lt;P_3,3,IF(B9056&lt;P_3+P_4,4,5))</f>
        <v/>
      </c>
      <c r="D9056">
        <f>NORM.S.INV(RAND())</f>
        <v/>
      </c>
      <c r="E9056">
        <f>V0*EXP((rf-q_leak-0.5*sigma^2)*C9056+sigma*SQRT(C9056)*D9056)</f>
        <v/>
      </c>
      <c r="F9056">
        <f>SHL_face*(1+SHL_rate)^C9056</f>
        <v/>
      </c>
      <c r="G9056">
        <f>Pref_face*(1+Pref_rate)^C9056</f>
        <v/>
      </c>
      <c r="H9056">
        <f>MAX(E9056-F9056-G9056,0)</f>
        <v/>
      </c>
      <c r="I9056">
        <f>MIN(E9056,F9056+G9056)+(1-MgmtPct)*H9056</f>
        <v/>
      </c>
      <c r="J9056">
        <f>IF(I9056/SponsorCost&gt;=RatchetTrigger,1,0)</f>
        <v/>
      </c>
      <c r="K9056">
        <f>IF(J9056=1,MgmtPctRatchet,MgmtPct)</f>
        <v/>
      </c>
      <c r="L9056">
        <f>K9056*H9056</f>
        <v/>
      </c>
      <c r="M9056">
        <f>EXP(-rf*C9056)*L9056</f>
        <v/>
      </c>
      <c r="N9056">
        <f>EXP(-rf*C9056)*E9056</f>
        <v/>
      </c>
    </row>
    <row r="9057">
      <c r="A9057" t="n">
        <v>9049</v>
      </c>
      <c r="B9057">
        <f>RAND()</f>
        <v/>
      </c>
      <c r="C9057">
        <f>IF(B9057&lt;P_3,3,IF(B9057&lt;P_3+P_4,4,5))</f>
        <v/>
      </c>
      <c r="D9057">
        <f>NORM.S.INV(RAND())</f>
        <v/>
      </c>
      <c r="E9057">
        <f>V0*EXP((rf-q_leak-0.5*sigma^2)*C9057+sigma*SQRT(C9057)*D9057)</f>
        <v/>
      </c>
      <c r="F9057">
        <f>SHL_face*(1+SHL_rate)^C9057</f>
        <v/>
      </c>
      <c r="G9057">
        <f>Pref_face*(1+Pref_rate)^C9057</f>
        <v/>
      </c>
      <c r="H9057">
        <f>MAX(E9057-F9057-G9057,0)</f>
        <v/>
      </c>
      <c r="I9057">
        <f>MIN(E9057,F9057+G9057)+(1-MgmtPct)*H9057</f>
        <v/>
      </c>
      <c r="J9057">
        <f>IF(I9057/SponsorCost&gt;=RatchetTrigger,1,0)</f>
        <v/>
      </c>
      <c r="K9057">
        <f>IF(J9057=1,MgmtPctRatchet,MgmtPct)</f>
        <v/>
      </c>
      <c r="L9057">
        <f>K9057*H9057</f>
        <v/>
      </c>
      <c r="M9057">
        <f>EXP(-rf*C9057)*L9057</f>
        <v/>
      </c>
      <c r="N9057">
        <f>EXP(-rf*C9057)*E9057</f>
        <v/>
      </c>
    </row>
    <row r="9058">
      <c r="A9058" t="n">
        <v>9050</v>
      </c>
      <c r="B9058">
        <f>RAND()</f>
        <v/>
      </c>
      <c r="C9058">
        <f>IF(B9058&lt;P_3,3,IF(B9058&lt;P_3+P_4,4,5))</f>
        <v/>
      </c>
      <c r="D9058">
        <f>NORM.S.INV(RAND())</f>
        <v/>
      </c>
      <c r="E9058">
        <f>V0*EXP((rf-q_leak-0.5*sigma^2)*C9058+sigma*SQRT(C9058)*D9058)</f>
        <v/>
      </c>
      <c r="F9058">
        <f>SHL_face*(1+SHL_rate)^C9058</f>
        <v/>
      </c>
      <c r="G9058">
        <f>Pref_face*(1+Pref_rate)^C9058</f>
        <v/>
      </c>
      <c r="H9058">
        <f>MAX(E9058-F9058-G9058,0)</f>
        <v/>
      </c>
      <c r="I9058">
        <f>MIN(E9058,F9058+G9058)+(1-MgmtPct)*H9058</f>
        <v/>
      </c>
      <c r="J9058">
        <f>IF(I9058/SponsorCost&gt;=RatchetTrigger,1,0)</f>
        <v/>
      </c>
      <c r="K9058">
        <f>IF(J9058=1,MgmtPctRatchet,MgmtPct)</f>
        <v/>
      </c>
      <c r="L9058">
        <f>K9058*H9058</f>
        <v/>
      </c>
      <c r="M9058">
        <f>EXP(-rf*C9058)*L9058</f>
        <v/>
      </c>
      <c r="N9058">
        <f>EXP(-rf*C9058)*E9058</f>
        <v/>
      </c>
    </row>
    <row r="9059">
      <c r="A9059" t="n">
        <v>9051</v>
      </c>
      <c r="B9059">
        <f>RAND()</f>
        <v/>
      </c>
      <c r="C9059">
        <f>IF(B9059&lt;P_3,3,IF(B9059&lt;P_3+P_4,4,5))</f>
        <v/>
      </c>
      <c r="D9059">
        <f>NORM.S.INV(RAND())</f>
        <v/>
      </c>
      <c r="E9059">
        <f>V0*EXP((rf-q_leak-0.5*sigma^2)*C9059+sigma*SQRT(C9059)*D9059)</f>
        <v/>
      </c>
      <c r="F9059">
        <f>SHL_face*(1+SHL_rate)^C9059</f>
        <v/>
      </c>
      <c r="G9059">
        <f>Pref_face*(1+Pref_rate)^C9059</f>
        <v/>
      </c>
      <c r="H9059">
        <f>MAX(E9059-F9059-G9059,0)</f>
        <v/>
      </c>
      <c r="I9059">
        <f>MIN(E9059,F9059+G9059)+(1-MgmtPct)*H9059</f>
        <v/>
      </c>
      <c r="J9059">
        <f>IF(I9059/SponsorCost&gt;=RatchetTrigger,1,0)</f>
        <v/>
      </c>
      <c r="K9059">
        <f>IF(J9059=1,MgmtPctRatchet,MgmtPct)</f>
        <v/>
      </c>
      <c r="L9059">
        <f>K9059*H9059</f>
        <v/>
      </c>
      <c r="M9059">
        <f>EXP(-rf*C9059)*L9059</f>
        <v/>
      </c>
      <c r="N9059">
        <f>EXP(-rf*C9059)*E9059</f>
        <v/>
      </c>
    </row>
    <row r="9060">
      <c r="A9060" t="n">
        <v>9052</v>
      </c>
      <c r="B9060">
        <f>RAND()</f>
        <v/>
      </c>
      <c r="C9060">
        <f>IF(B9060&lt;P_3,3,IF(B9060&lt;P_3+P_4,4,5))</f>
        <v/>
      </c>
      <c r="D9060">
        <f>NORM.S.INV(RAND())</f>
        <v/>
      </c>
      <c r="E9060">
        <f>V0*EXP((rf-q_leak-0.5*sigma^2)*C9060+sigma*SQRT(C9060)*D9060)</f>
        <v/>
      </c>
      <c r="F9060">
        <f>SHL_face*(1+SHL_rate)^C9060</f>
        <v/>
      </c>
      <c r="G9060">
        <f>Pref_face*(1+Pref_rate)^C9060</f>
        <v/>
      </c>
      <c r="H9060">
        <f>MAX(E9060-F9060-G9060,0)</f>
        <v/>
      </c>
      <c r="I9060">
        <f>MIN(E9060,F9060+G9060)+(1-MgmtPct)*H9060</f>
        <v/>
      </c>
      <c r="J9060">
        <f>IF(I9060/SponsorCost&gt;=RatchetTrigger,1,0)</f>
        <v/>
      </c>
      <c r="K9060">
        <f>IF(J9060=1,MgmtPctRatchet,MgmtPct)</f>
        <v/>
      </c>
      <c r="L9060">
        <f>K9060*H9060</f>
        <v/>
      </c>
      <c r="M9060">
        <f>EXP(-rf*C9060)*L9060</f>
        <v/>
      </c>
      <c r="N9060">
        <f>EXP(-rf*C9060)*E9060</f>
        <v/>
      </c>
    </row>
    <row r="9061">
      <c r="A9061" t="n">
        <v>9053</v>
      </c>
      <c r="B9061">
        <f>RAND()</f>
        <v/>
      </c>
      <c r="C9061">
        <f>IF(B9061&lt;P_3,3,IF(B9061&lt;P_3+P_4,4,5))</f>
        <v/>
      </c>
      <c r="D9061">
        <f>NORM.S.INV(RAND())</f>
        <v/>
      </c>
      <c r="E9061">
        <f>V0*EXP((rf-q_leak-0.5*sigma^2)*C9061+sigma*SQRT(C9061)*D9061)</f>
        <v/>
      </c>
      <c r="F9061">
        <f>SHL_face*(1+SHL_rate)^C9061</f>
        <v/>
      </c>
      <c r="G9061">
        <f>Pref_face*(1+Pref_rate)^C9061</f>
        <v/>
      </c>
      <c r="H9061">
        <f>MAX(E9061-F9061-G9061,0)</f>
        <v/>
      </c>
      <c r="I9061">
        <f>MIN(E9061,F9061+G9061)+(1-MgmtPct)*H9061</f>
        <v/>
      </c>
      <c r="J9061">
        <f>IF(I9061/SponsorCost&gt;=RatchetTrigger,1,0)</f>
        <v/>
      </c>
      <c r="K9061">
        <f>IF(J9061=1,MgmtPctRatchet,MgmtPct)</f>
        <v/>
      </c>
      <c r="L9061">
        <f>K9061*H9061</f>
        <v/>
      </c>
      <c r="M9061">
        <f>EXP(-rf*C9061)*L9061</f>
        <v/>
      </c>
      <c r="N9061">
        <f>EXP(-rf*C9061)*E9061</f>
        <v/>
      </c>
    </row>
    <row r="9062">
      <c r="A9062" t="n">
        <v>9054</v>
      </c>
      <c r="B9062">
        <f>RAND()</f>
        <v/>
      </c>
      <c r="C9062">
        <f>IF(B9062&lt;P_3,3,IF(B9062&lt;P_3+P_4,4,5))</f>
        <v/>
      </c>
      <c r="D9062">
        <f>NORM.S.INV(RAND())</f>
        <v/>
      </c>
      <c r="E9062">
        <f>V0*EXP((rf-q_leak-0.5*sigma^2)*C9062+sigma*SQRT(C9062)*D9062)</f>
        <v/>
      </c>
      <c r="F9062">
        <f>SHL_face*(1+SHL_rate)^C9062</f>
        <v/>
      </c>
      <c r="G9062">
        <f>Pref_face*(1+Pref_rate)^C9062</f>
        <v/>
      </c>
      <c r="H9062">
        <f>MAX(E9062-F9062-G9062,0)</f>
        <v/>
      </c>
      <c r="I9062">
        <f>MIN(E9062,F9062+G9062)+(1-MgmtPct)*H9062</f>
        <v/>
      </c>
      <c r="J9062">
        <f>IF(I9062/SponsorCost&gt;=RatchetTrigger,1,0)</f>
        <v/>
      </c>
      <c r="K9062">
        <f>IF(J9062=1,MgmtPctRatchet,MgmtPct)</f>
        <v/>
      </c>
      <c r="L9062">
        <f>K9062*H9062</f>
        <v/>
      </c>
      <c r="M9062">
        <f>EXP(-rf*C9062)*L9062</f>
        <v/>
      </c>
      <c r="N9062">
        <f>EXP(-rf*C9062)*E9062</f>
        <v/>
      </c>
    </row>
    <row r="9063">
      <c r="A9063" t="n">
        <v>9055</v>
      </c>
      <c r="B9063">
        <f>RAND()</f>
        <v/>
      </c>
      <c r="C9063">
        <f>IF(B9063&lt;P_3,3,IF(B9063&lt;P_3+P_4,4,5))</f>
        <v/>
      </c>
      <c r="D9063">
        <f>NORM.S.INV(RAND())</f>
        <v/>
      </c>
      <c r="E9063">
        <f>V0*EXP((rf-q_leak-0.5*sigma^2)*C9063+sigma*SQRT(C9063)*D9063)</f>
        <v/>
      </c>
      <c r="F9063">
        <f>SHL_face*(1+SHL_rate)^C9063</f>
        <v/>
      </c>
      <c r="G9063">
        <f>Pref_face*(1+Pref_rate)^C9063</f>
        <v/>
      </c>
      <c r="H9063">
        <f>MAX(E9063-F9063-G9063,0)</f>
        <v/>
      </c>
      <c r="I9063">
        <f>MIN(E9063,F9063+G9063)+(1-MgmtPct)*H9063</f>
        <v/>
      </c>
      <c r="J9063">
        <f>IF(I9063/SponsorCost&gt;=RatchetTrigger,1,0)</f>
        <v/>
      </c>
      <c r="K9063">
        <f>IF(J9063=1,MgmtPctRatchet,MgmtPct)</f>
        <v/>
      </c>
      <c r="L9063">
        <f>K9063*H9063</f>
        <v/>
      </c>
      <c r="M9063">
        <f>EXP(-rf*C9063)*L9063</f>
        <v/>
      </c>
      <c r="N9063">
        <f>EXP(-rf*C9063)*E9063</f>
        <v/>
      </c>
    </row>
    <row r="9064">
      <c r="A9064" t="n">
        <v>9056</v>
      </c>
      <c r="B9064">
        <f>RAND()</f>
        <v/>
      </c>
      <c r="C9064">
        <f>IF(B9064&lt;P_3,3,IF(B9064&lt;P_3+P_4,4,5))</f>
        <v/>
      </c>
      <c r="D9064">
        <f>NORM.S.INV(RAND())</f>
        <v/>
      </c>
      <c r="E9064">
        <f>V0*EXP((rf-q_leak-0.5*sigma^2)*C9064+sigma*SQRT(C9064)*D9064)</f>
        <v/>
      </c>
      <c r="F9064">
        <f>SHL_face*(1+SHL_rate)^C9064</f>
        <v/>
      </c>
      <c r="G9064">
        <f>Pref_face*(1+Pref_rate)^C9064</f>
        <v/>
      </c>
      <c r="H9064">
        <f>MAX(E9064-F9064-G9064,0)</f>
        <v/>
      </c>
      <c r="I9064">
        <f>MIN(E9064,F9064+G9064)+(1-MgmtPct)*H9064</f>
        <v/>
      </c>
      <c r="J9064">
        <f>IF(I9064/SponsorCost&gt;=RatchetTrigger,1,0)</f>
        <v/>
      </c>
      <c r="K9064">
        <f>IF(J9064=1,MgmtPctRatchet,MgmtPct)</f>
        <v/>
      </c>
      <c r="L9064">
        <f>K9064*H9064</f>
        <v/>
      </c>
      <c r="M9064">
        <f>EXP(-rf*C9064)*L9064</f>
        <v/>
      </c>
      <c r="N9064">
        <f>EXP(-rf*C9064)*E9064</f>
        <v/>
      </c>
    </row>
    <row r="9065">
      <c r="A9065" t="n">
        <v>9057</v>
      </c>
      <c r="B9065">
        <f>RAND()</f>
        <v/>
      </c>
      <c r="C9065">
        <f>IF(B9065&lt;P_3,3,IF(B9065&lt;P_3+P_4,4,5))</f>
        <v/>
      </c>
      <c r="D9065">
        <f>NORM.S.INV(RAND())</f>
        <v/>
      </c>
      <c r="E9065">
        <f>V0*EXP((rf-q_leak-0.5*sigma^2)*C9065+sigma*SQRT(C9065)*D9065)</f>
        <v/>
      </c>
      <c r="F9065">
        <f>SHL_face*(1+SHL_rate)^C9065</f>
        <v/>
      </c>
      <c r="G9065">
        <f>Pref_face*(1+Pref_rate)^C9065</f>
        <v/>
      </c>
      <c r="H9065">
        <f>MAX(E9065-F9065-G9065,0)</f>
        <v/>
      </c>
      <c r="I9065">
        <f>MIN(E9065,F9065+G9065)+(1-MgmtPct)*H9065</f>
        <v/>
      </c>
      <c r="J9065">
        <f>IF(I9065/SponsorCost&gt;=RatchetTrigger,1,0)</f>
        <v/>
      </c>
      <c r="K9065">
        <f>IF(J9065=1,MgmtPctRatchet,MgmtPct)</f>
        <v/>
      </c>
      <c r="L9065">
        <f>K9065*H9065</f>
        <v/>
      </c>
      <c r="M9065">
        <f>EXP(-rf*C9065)*L9065</f>
        <v/>
      </c>
      <c r="N9065">
        <f>EXP(-rf*C9065)*E9065</f>
        <v/>
      </c>
    </row>
    <row r="9066">
      <c r="A9066" t="n">
        <v>9058</v>
      </c>
      <c r="B9066">
        <f>RAND()</f>
        <v/>
      </c>
      <c r="C9066">
        <f>IF(B9066&lt;P_3,3,IF(B9066&lt;P_3+P_4,4,5))</f>
        <v/>
      </c>
      <c r="D9066">
        <f>NORM.S.INV(RAND())</f>
        <v/>
      </c>
      <c r="E9066">
        <f>V0*EXP((rf-q_leak-0.5*sigma^2)*C9066+sigma*SQRT(C9066)*D9066)</f>
        <v/>
      </c>
      <c r="F9066">
        <f>SHL_face*(1+SHL_rate)^C9066</f>
        <v/>
      </c>
      <c r="G9066">
        <f>Pref_face*(1+Pref_rate)^C9066</f>
        <v/>
      </c>
      <c r="H9066">
        <f>MAX(E9066-F9066-G9066,0)</f>
        <v/>
      </c>
      <c r="I9066">
        <f>MIN(E9066,F9066+G9066)+(1-MgmtPct)*H9066</f>
        <v/>
      </c>
      <c r="J9066">
        <f>IF(I9066/SponsorCost&gt;=RatchetTrigger,1,0)</f>
        <v/>
      </c>
      <c r="K9066">
        <f>IF(J9066=1,MgmtPctRatchet,MgmtPct)</f>
        <v/>
      </c>
      <c r="L9066">
        <f>K9066*H9066</f>
        <v/>
      </c>
      <c r="M9066">
        <f>EXP(-rf*C9066)*L9066</f>
        <v/>
      </c>
      <c r="N9066">
        <f>EXP(-rf*C9066)*E9066</f>
        <v/>
      </c>
    </row>
    <row r="9067">
      <c r="A9067" t="n">
        <v>9059</v>
      </c>
      <c r="B9067">
        <f>RAND()</f>
        <v/>
      </c>
      <c r="C9067">
        <f>IF(B9067&lt;P_3,3,IF(B9067&lt;P_3+P_4,4,5))</f>
        <v/>
      </c>
      <c r="D9067">
        <f>NORM.S.INV(RAND())</f>
        <v/>
      </c>
      <c r="E9067">
        <f>V0*EXP((rf-q_leak-0.5*sigma^2)*C9067+sigma*SQRT(C9067)*D9067)</f>
        <v/>
      </c>
      <c r="F9067">
        <f>SHL_face*(1+SHL_rate)^C9067</f>
        <v/>
      </c>
      <c r="G9067">
        <f>Pref_face*(1+Pref_rate)^C9067</f>
        <v/>
      </c>
      <c r="H9067">
        <f>MAX(E9067-F9067-G9067,0)</f>
        <v/>
      </c>
      <c r="I9067">
        <f>MIN(E9067,F9067+G9067)+(1-MgmtPct)*H9067</f>
        <v/>
      </c>
      <c r="J9067">
        <f>IF(I9067/SponsorCost&gt;=RatchetTrigger,1,0)</f>
        <v/>
      </c>
      <c r="K9067">
        <f>IF(J9067=1,MgmtPctRatchet,MgmtPct)</f>
        <v/>
      </c>
      <c r="L9067">
        <f>K9067*H9067</f>
        <v/>
      </c>
      <c r="M9067">
        <f>EXP(-rf*C9067)*L9067</f>
        <v/>
      </c>
      <c r="N9067">
        <f>EXP(-rf*C9067)*E9067</f>
        <v/>
      </c>
    </row>
    <row r="9068">
      <c r="A9068" t="n">
        <v>9060</v>
      </c>
      <c r="B9068">
        <f>RAND()</f>
        <v/>
      </c>
      <c r="C9068">
        <f>IF(B9068&lt;P_3,3,IF(B9068&lt;P_3+P_4,4,5))</f>
        <v/>
      </c>
      <c r="D9068">
        <f>NORM.S.INV(RAND())</f>
        <v/>
      </c>
      <c r="E9068">
        <f>V0*EXP((rf-q_leak-0.5*sigma^2)*C9068+sigma*SQRT(C9068)*D9068)</f>
        <v/>
      </c>
      <c r="F9068">
        <f>SHL_face*(1+SHL_rate)^C9068</f>
        <v/>
      </c>
      <c r="G9068">
        <f>Pref_face*(1+Pref_rate)^C9068</f>
        <v/>
      </c>
      <c r="H9068">
        <f>MAX(E9068-F9068-G9068,0)</f>
        <v/>
      </c>
      <c r="I9068">
        <f>MIN(E9068,F9068+G9068)+(1-MgmtPct)*H9068</f>
        <v/>
      </c>
      <c r="J9068">
        <f>IF(I9068/SponsorCost&gt;=RatchetTrigger,1,0)</f>
        <v/>
      </c>
      <c r="K9068">
        <f>IF(J9068=1,MgmtPctRatchet,MgmtPct)</f>
        <v/>
      </c>
      <c r="L9068">
        <f>K9068*H9068</f>
        <v/>
      </c>
      <c r="M9068">
        <f>EXP(-rf*C9068)*L9068</f>
        <v/>
      </c>
      <c r="N9068">
        <f>EXP(-rf*C9068)*E9068</f>
        <v/>
      </c>
    </row>
    <row r="9069">
      <c r="A9069" t="n">
        <v>9061</v>
      </c>
      <c r="B9069">
        <f>RAND()</f>
        <v/>
      </c>
      <c r="C9069">
        <f>IF(B9069&lt;P_3,3,IF(B9069&lt;P_3+P_4,4,5))</f>
        <v/>
      </c>
      <c r="D9069">
        <f>NORM.S.INV(RAND())</f>
        <v/>
      </c>
      <c r="E9069">
        <f>V0*EXP((rf-q_leak-0.5*sigma^2)*C9069+sigma*SQRT(C9069)*D9069)</f>
        <v/>
      </c>
      <c r="F9069">
        <f>SHL_face*(1+SHL_rate)^C9069</f>
        <v/>
      </c>
      <c r="G9069">
        <f>Pref_face*(1+Pref_rate)^C9069</f>
        <v/>
      </c>
      <c r="H9069">
        <f>MAX(E9069-F9069-G9069,0)</f>
        <v/>
      </c>
      <c r="I9069">
        <f>MIN(E9069,F9069+G9069)+(1-MgmtPct)*H9069</f>
        <v/>
      </c>
      <c r="J9069">
        <f>IF(I9069/SponsorCost&gt;=RatchetTrigger,1,0)</f>
        <v/>
      </c>
      <c r="K9069">
        <f>IF(J9069=1,MgmtPctRatchet,MgmtPct)</f>
        <v/>
      </c>
      <c r="L9069">
        <f>K9069*H9069</f>
        <v/>
      </c>
      <c r="M9069">
        <f>EXP(-rf*C9069)*L9069</f>
        <v/>
      </c>
      <c r="N9069">
        <f>EXP(-rf*C9069)*E9069</f>
        <v/>
      </c>
    </row>
    <row r="9070">
      <c r="A9070" t="n">
        <v>9062</v>
      </c>
      <c r="B9070">
        <f>RAND()</f>
        <v/>
      </c>
      <c r="C9070">
        <f>IF(B9070&lt;P_3,3,IF(B9070&lt;P_3+P_4,4,5))</f>
        <v/>
      </c>
      <c r="D9070">
        <f>NORM.S.INV(RAND())</f>
        <v/>
      </c>
      <c r="E9070">
        <f>V0*EXP((rf-q_leak-0.5*sigma^2)*C9070+sigma*SQRT(C9070)*D9070)</f>
        <v/>
      </c>
      <c r="F9070">
        <f>SHL_face*(1+SHL_rate)^C9070</f>
        <v/>
      </c>
      <c r="G9070">
        <f>Pref_face*(1+Pref_rate)^C9070</f>
        <v/>
      </c>
      <c r="H9070">
        <f>MAX(E9070-F9070-G9070,0)</f>
        <v/>
      </c>
      <c r="I9070">
        <f>MIN(E9070,F9070+G9070)+(1-MgmtPct)*H9070</f>
        <v/>
      </c>
      <c r="J9070">
        <f>IF(I9070/SponsorCost&gt;=RatchetTrigger,1,0)</f>
        <v/>
      </c>
      <c r="K9070">
        <f>IF(J9070=1,MgmtPctRatchet,MgmtPct)</f>
        <v/>
      </c>
      <c r="L9070">
        <f>K9070*H9070</f>
        <v/>
      </c>
      <c r="M9070">
        <f>EXP(-rf*C9070)*L9070</f>
        <v/>
      </c>
      <c r="N9070">
        <f>EXP(-rf*C9070)*E9070</f>
        <v/>
      </c>
    </row>
    <row r="9071">
      <c r="A9071" t="n">
        <v>9063</v>
      </c>
      <c r="B9071">
        <f>RAND()</f>
        <v/>
      </c>
      <c r="C9071">
        <f>IF(B9071&lt;P_3,3,IF(B9071&lt;P_3+P_4,4,5))</f>
        <v/>
      </c>
      <c r="D9071">
        <f>NORM.S.INV(RAND())</f>
        <v/>
      </c>
      <c r="E9071">
        <f>V0*EXP((rf-q_leak-0.5*sigma^2)*C9071+sigma*SQRT(C9071)*D9071)</f>
        <v/>
      </c>
      <c r="F9071">
        <f>SHL_face*(1+SHL_rate)^C9071</f>
        <v/>
      </c>
      <c r="G9071">
        <f>Pref_face*(1+Pref_rate)^C9071</f>
        <v/>
      </c>
      <c r="H9071">
        <f>MAX(E9071-F9071-G9071,0)</f>
        <v/>
      </c>
      <c r="I9071">
        <f>MIN(E9071,F9071+G9071)+(1-MgmtPct)*H9071</f>
        <v/>
      </c>
      <c r="J9071">
        <f>IF(I9071/SponsorCost&gt;=RatchetTrigger,1,0)</f>
        <v/>
      </c>
      <c r="K9071">
        <f>IF(J9071=1,MgmtPctRatchet,MgmtPct)</f>
        <v/>
      </c>
      <c r="L9071">
        <f>K9071*H9071</f>
        <v/>
      </c>
      <c r="M9071">
        <f>EXP(-rf*C9071)*L9071</f>
        <v/>
      </c>
      <c r="N9071">
        <f>EXP(-rf*C9071)*E9071</f>
        <v/>
      </c>
    </row>
    <row r="9072">
      <c r="A9072" t="n">
        <v>9064</v>
      </c>
      <c r="B9072">
        <f>RAND()</f>
        <v/>
      </c>
      <c r="C9072">
        <f>IF(B9072&lt;P_3,3,IF(B9072&lt;P_3+P_4,4,5))</f>
        <v/>
      </c>
      <c r="D9072">
        <f>NORM.S.INV(RAND())</f>
        <v/>
      </c>
      <c r="E9072">
        <f>V0*EXP((rf-q_leak-0.5*sigma^2)*C9072+sigma*SQRT(C9072)*D9072)</f>
        <v/>
      </c>
      <c r="F9072">
        <f>SHL_face*(1+SHL_rate)^C9072</f>
        <v/>
      </c>
      <c r="G9072">
        <f>Pref_face*(1+Pref_rate)^C9072</f>
        <v/>
      </c>
      <c r="H9072">
        <f>MAX(E9072-F9072-G9072,0)</f>
        <v/>
      </c>
      <c r="I9072">
        <f>MIN(E9072,F9072+G9072)+(1-MgmtPct)*H9072</f>
        <v/>
      </c>
      <c r="J9072">
        <f>IF(I9072/SponsorCost&gt;=RatchetTrigger,1,0)</f>
        <v/>
      </c>
      <c r="K9072">
        <f>IF(J9072=1,MgmtPctRatchet,MgmtPct)</f>
        <v/>
      </c>
      <c r="L9072">
        <f>K9072*H9072</f>
        <v/>
      </c>
      <c r="M9072">
        <f>EXP(-rf*C9072)*L9072</f>
        <v/>
      </c>
      <c r="N9072">
        <f>EXP(-rf*C9072)*E9072</f>
        <v/>
      </c>
    </row>
    <row r="9073">
      <c r="A9073" t="n">
        <v>9065</v>
      </c>
      <c r="B9073">
        <f>RAND()</f>
        <v/>
      </c>
      <c r="C9073">
        <f>IF(B9073&lt;P_3,3,IF(B9073&lt;P_3+P_4,4,5))</f>
        <v/>
      </c>
      <c r="D9073">
        <f>NORM.S.INV(RAND())</f>
        <v/>
      </c>
      <c r="E9073">
        <f>V0*EXP((rf-q_leak-0.5*sigma^2)*C9073+sigma*SQRT(C9073)*D9073)</f>
        <v/>
      </c>
      <c r="F9073">
        <f>SHL_face*(1+SHL_rate)^C9073</f>
        <v/>
      </c>
      <c r="G9073">
        <f>Pref_face*(1+Pref_rate)^C9073</f>
        <v/>
      </c>
      <c r="H9073">
        <f>MAX(E9073-F9073-G9073,0)</f>
        <v/>
      </c>
      <c r="I9073">
        <f>MIN(E9073,F9073+G9073)+(1-MgmtPct)*H9073</f>
        <v/>
      </c>
      <c r="J9073">
        <f>IF(I9073/SponsorCost&gt;=RatchetTrigger,1,0)</f>
        <v/>
      </c>
      <c r="K9073">
        <f>IF(J9073=1,MgmtPctRatchet,MgmtPct)</f>
        <v/>
      </c>
      <c r="L9073">
        <f>K9073*H9073</f>
        <v/>
      </c>
      <c r="M9073">
        <f>EXP(-rf*C9073)*L9073</f>
        <v/>
      </c>
      <c r="N9073">
        <f>EXP(-rf*C9073)*E9073</f>
        <v/>
      </c>
    </row>
    <row r="9074">
      <c r="A9074" t="n">
        <v>9066</v>
      </c>
      <c r="B9074">
        <f>RAND()</f>
        <v/>
      </c>
      <c r="C9074">
        <f>IF(B9074&lt;P_3,3,IF(B9074&lt;P_3+P_4,4,5))</f>
        <v/>
      </c>
      <c r="D9074">
        <f>NORM.S.INV(RAND())</f>
        <v/>
      </c>
      <c r="E9074">
        <f>V0*EXP((rf-q_leak-0.5*sigma^2)*C9074+sigma*SQRT(C9074)*D9074)</f>
        <v/>
      </c>
      <c r="F9074">
        <f>SHL_face*(1+SHL_rate)^C9074</f>
        <v/>
      </c>
      <c r="G9074">
        <f>Pref_face*(1+Pref_rate)^C9074</f>
        <v/>
      </c>
      <c r="H9074">
        <f>MAX(E9074-F9074-G9074,0)</f>
        <v/>
      </c>
      <c r="I9074">
        <f>MIN(E9074,F9074+G9074)+(1-MgmtPct)*H9074</f>
        <v/>
      </c>
      <c r="J9074">
        <f>IF(I9074/SponsorCost&gt;=RatchetTrigger,1,0)</f>
        <v/>
      </c>
      <c r="K9074">
        <f>IF(J9074=1,MgmtPctRatchet,MgmtPct)</f>
        <v/>
      </c>
      <c r="L9074">
        <f>K9074*H9074</f>
        <v/>
      </c>
      <c r="M9074">
        <f>EXP(-rf*C9074)*L9074</f>
        <v/>
      </c>
      <c r="N9074">
        <f>EXP(-rf*C9074)*E9074</f>
        <v/>
      </c>
    </row>
    <row r="9075">
      <c r="A9075" t="n">
        <v>9067</v>
      </c>
      <c r="B9075">
        <f>RAND()</f>
        <v/>
      </c>
      <c r="C9075">
        <f>IF(B9075&lt;P_3,3,IF(B9075&lt;P_3+P_4,4,5))</f>
        <v/>
      </c>
      <c r="D9075">
        <f>NORM.S.INV(RAND())</f>
        <v/>
      </c>
      <c r="E9075">
        <f>V0*EXP((rf-q_leak-0.5*sigma^2)*C9075+sigma*SQRT(C9075)*D9075)</f>
        <v/>
      </c>
      <c r="F9075">
        <f>SHL_face*(1+SHL_rate)^C9075</f>
        <v/>
      </c>
      <c r="G9075">
        <f>Pref_face*(1+Pref_rate)^C9075</f>
        <v/>
      </c>
      <c r="H9075">
        <f>MAX(E9075-F9075-G9075,0)</f>
        <v/>
      </c>
      <c r="I9075">
        <f>MIN(E9075,F9075+G9075)+(1-MgmtPct)*H9075</f>
        <v/>
      </c>
      <c r="J9075">
        <f>IF(I9075/SponsorCost&gt;=RatchetTrigger,1,0)</f>
        <v/>
      </c>
      <c r="K9075">
        <f>IF(J9075=1,MgmtPctRatchet,MgmtPct)</f>
        <v/>
      </c>
      <c r="L9075">
        <f>K9075*H9075</f>
        <v/>
      </c>
      <c r="M9075">
        <f>EXP(-rf*C9075)*L9075</f>
        <v/>
      </c>
      <c r="N9075">
        <f>EXP(-rf*C9075)*E9075</f>
        <v/>
      </c>
    </row>
    <row r="9076">
      <c r="A9076" t="n">
        <v>9068</v>
      </c>
      <c r="B9076">
        <f>RAND()</f>
        <v/>
      </c>
      <c r="C9076">
        <f>IF(B9076&lt;P_3,3,IF(B9076&lt;P_3+P_4,4,5))</f>
        <v/>
      </c>
      <c r="D9076">
        <f>NORM.S.INV(RAND())</f>
        <v/>
      </c>
      <c r="E9076">
        <f>V0*EXP((rf-q_leak-0.5*sigma^2)*C9076+sigma*SQRT(C9076)*D9076)</f>
        <v/>
      </c>
      <c r="F9076">
        <f>SHL_face*(1+SHL_rate)^C9076</f>
        <v/>
      </c>
      <c r="G9076">
        <f>Pref_face*(1+Pref_rate)^C9076</f>
        <v/>
      </c>
      <c r="H9076">
        <f>MAX(E9076-F9076-G9076,0)</f>
        <v/>
      </c>
      <c r="I9076">
        <f>MIN(E9076,F9076+G9076)+(1-MgmtPct)*H9076</f>
        <v/>
      </c>
      <c r="J9076">
        <f>IF(I9076/SponsorCost&gt;=RatchetTrigger,1,0)</f>
        <v/>
      </c>
      <c r="K9076">
        <f>IF(J9076=1,MgmtPctRatchet,MgmtPct)</f>
        <v/>
      </c>
      <c r="L9076">
        <f>K9076*H9076</f>
        <v/>
      </c>
      <c r="M9076">
        <f>EXP(-rf*C9076)*L9076</f>
        <v/>
      </c>
      <c r="N9076">
        <f>EXP(-rf*C9076)*E9076</f>
        <v/>
      </c>
    </row>
    <row r="9077">
      <c r="A9077" t="n">
        <v>9069</v>
      </c>
      <c r="B9077">
        <f>RAND()</f>
        <v/>
      </c>
      <c r="C9077">
        <f>IF(B9077&lt;P_3,3,IF(B9077&lt;P_3+P_4,4,5))</f>
        <v/>
      </c>
      <c r="D9077">
        <f>NORM.S.INV(RAND())</f>
        <v/>
      </c>
      <c r="E9077">
        <f>V0*EXP((rf-q_leak-0.5*sigma^2)*C9077+sigma*SQRT(C9077)*D9077)</f>
        <v/>
      </c>
      <c r="F9077">
        <f>SHL_face*(1+SHL_rate)^C9077</f>
        <v/>
      </c>
      <c r="G9077">
        <f>Pref_face*(1+Pref_rate)^C9077</f>
        <v/>
      </c>
      <c r="H9077">
        <f>MAX(E9077-F9077-G9077,0)</f>
        <v/>
      </c>
      <c r="I9077">
        <f>MIN(E9077,F9077+G9077)+(1-MgmtPct)*H9077</f>
        <v/>
      </c>
      <c r="J9077">
        <f>IF(I9077/SponsorCost&gt;=RatchetTrigger,1,0)</f>
        <v/>
      </c>
      <c r="K9077">
        <f>IF(J9077=1,MgmtPctRatchet,MgmtPct)</f>
        <v/>
      </c>
      <c r="L9077">
        <f>K9077*H9077</f>
        <v/>
      </c>
      <c r="M9077">
        <f>EXP(-rf*C9077)*L9077</f>
        <v/>
      </c>
      <c r="N9077">
        <f>EXP(-rf*C9077)*E9077</f>
        <v/>
      </c>
    </row>
    <row r="9078">
      <c r="A9078" t="n">
        <v>9070</v>
      </c>
      <c r="B9078">
        <f>RAND()</f>
        <v/>
      </c>
      <c r="C9078">
        <f>IF(B9078&lt;P_3,3,IF(B9078&lt;P_3+P_4,4,5))</f>
        <v/>
      </c>
      <c r="D9078">
        <f>NORM.S.INV(RAND())</f>
        <v/>
      </c>
      <c r="E9078">
        <f>V0*EXP((rf-q_leak-0.5*sigma^2)*C9078+sigma*SQRT(C9078)*D9078)</f>
        <v/>
      </c>
      <c r="F9078">
        <f>SHL_face*(1+SHL_rate)^C9078</f>
        <v/>
      </c>
      <c r="G9078">
        <f>Pref_face*(1+Pref_rate)^C9078</f>
        <v/>
      </c>
      <c r="H9078">
        <f>MAX(E9078-F9078-G9078,0)</f>
        <v/>
      </c>
      <c r="I9078">
        <f>MIN(E9078,F9078+G9078)+(1-MgmtPct)*H9078</f>
        <v/>
      </c>
      <c r="J9078">
        <f>IF(I9078/SponsorCost&gt;=RatchetTrigger,1,0)</f>
        <v/>
      </c>
      <c r="K9078">
        <f>IF(J9078=1,MgmtPctRatchet,MgmtPct)</f>
        <v/>
      </c>
      <c r="L9078">
        <f>K9078*H9078</f>
        <v/>
      </c>
      <c r="M9078">
        <f>EXP(-rf*C9078)*L9078</f>
        <v/>
      </c>
      <c r="N9078">
        <f>EXP(-rf*C9078)*E9078</f>
        <v/>
      </c>
    </row>
    <row r="9079">
      <c r="A9079" t="n">
        <v>9071</v>
      </c>
      <c r="B9079">
        <f>RAND()</f>
        <v/>
      </c>
      <c r="C9079">
        <f>IF(B9079&lt;P_3,3,IF(B9079&lt;P_3+P_4,4,5))</f>
        <v/>
      </c>
      <c r="D9079">
        <f>NORM.S.INV(RAND())</f>
        <v/>
      </c>
      <c r="E9079">
        <f>V0*EXP((rf-q_leak-0.5*sigma^2)*C9079+sigma*SQRT(C9079)*D9079)</f>
        <v/>
      </c>
      <c r="F9079">
        <f>SHL_face*(1+SHL_rate)^C9079</f>
        <v/>
      </c>
      <c r="G9079">
        <f>Pref_face*(1+Pref_rate)^C9079</f>
        <v/>
      </c>
      <c r="H9079">
        <f>MAX(E9079-F9079-G9079,0)</f>
        <v/>
      </c>
      <c r="I9079">
        <f>MIN(E9079,F9079+G9079)+(1-MgmtPct)*H9079</f>
        <v/>
      </c>
      <c r="J9079">
        <f>IF(I9079/SponsorCost&gt;=RatchetTrigger,1,0)</f>
        <v/>
      </c>
      <c r="K9079">
        <f>IF(J9079=1,MgmtPctRatchet,MgmtPct)</f>
        <v/>
      </c>
      <c r="L9079">
        <f>K9079*H9079</f>
        <v/>
      </c>
      <c r="M9079">
        <f>EXP(-rf*C9079)*L9079</f>
        <v/>
      </c>
      <c r="N9079">
        <f>EXP(-rf*C9079)*E9079</f>
        <v/>
      </c>
    </row>
    <row r="9080">
      <c r="A9080" t="n">
        <v>9072</v>
      </c>
      <c r="B9080">
        <f>RAND()</f>
        <v/>
      </c>
      <c r="C9080">
        <f>IF(B9080&lt;P_3,3,IF(B9080&lt;P_3+P_4,4,5))</f>
        <v/>
      </c>
      <c r="D9080">
        <f>NORM.S.INV(RAND())</f>
        <v/>
      </c>
      <c r="E9080">
        <f>V0*EXP((rf-q_leak-0.5*sigma^2)*C9080+sigma*SQRT(C9080)*D9080)</f>
        <v/>
      </c>
      <c r="F9080">
        <f>SHL_face*(1+SHL_rate)^C9080</f>
        <v/>
      </c>
      <c r="G9080">
        <f>Pref_face*(1+Pref_rate)^C9080</f>
        <v/>
      </c>
      <c r="H9080">
        <f>MAX(E9080-F9080-G9080,0)</f>
        <v/>
      </c>
      <c r="I9080">
        <f>MIN(E9080,F9080+G9080)+(1-MgmtPct)*H9080</f>
        <v/>
      </c>
      <c r="J9080">
        <f>IF(I9080/SponsorCost&gt;=RatchetTrigger,1,0)</f>
        <v/>
      </c>
      <c r="K9080">
        <f>IF(J9080=1,MgmtPctRatchet,MgmtPct)</f>
        <v/>
      </c>
      <c r="L9080">
        <f>K9080*H9080</f>
        <v/>
      </c>
      <c r="M9080">
        <f>EXP(-rf*C9080)*L9080</f>
        <v/>
      </c>
      <c r="N9080">
        <f>EXP(-rf*C9080)*E9080</f>
        <v/>
      </c>
    </row>
    <row r="9081">
      <c r="A9081" t="n">
        <v>9073</v>
      </c>
      <c r="B9081">
        <f>RAND()</f>
        <v/>
      </c>
      <c r="C9081">
        <f>IF(B9081&lt;P_3,3,IF(B9081&lt;P_3+P_4,4,5))</f>
        <v/>
      </c>
      <c r="D9081">
        <f>NORM.S.INV(RAND())</f>
        <v/>
      </c>
      <c r="E9081">
        <f>V0*EXP((rf-q_leak-0.5*sigma^2)*C9081+sigma*SQRT(C9081)*D9081)</f>
        <v/>
      </c>
      <c r="F9081">
        <f>SHL_face*(1+SHL_rate)^C9081</f>
        <v/>
      </c>
      <c r="G9081">
        <f>Pref_face*(1+Pref_rate)^C9081</f>
        <v/>
      </c>
      <c r="H9081">
        <f>MAX(E9081-F9081-G9081,0)</f>
        <v/>
      </c>
      <c r="I9081">
        <f>MIN(E9081,F9081+G9081)+(1-MgmtPct)*H9081</f>
        <v/>
      </c>
      <c r="J9081">
        <f>IF(I9081/SponsorCost&gt;=RatchetTrigger,1,0)</f>
        <v/>
      </c>
      <c r="K9081">
        <f>IF(J9081=1,MgmtPctRatchet,MgmtPct)</f>
        <v/>
      </c>
      <c r="L9081">
        <f>K9081*H9081</f>
        <v/>
      </c>
      <c r="M9081">
        <f>EXP(-rf*C9081)*L9081</f>
        <v/>
      </c>
      <c r="N9081">
        <f>EXP(-rf*C9081)*E9081</f>
        <v/>
      </c>
    </row>
    <row r="9082">
      <c r="A9082" t="n">
        <v>9074</v>
      </c>
      <c r="B9082">
        <f>RAND()</f>
        <v/>
      </c>
      <c r="C9082">
        <f>IF(B9082&lt;P_3,3,IF(B9082&lt;P_3+P_4,4,5))</f>
        <v/>
      </c>
      <c r="D9082">
        <f>NORM.S.INV(RAND())</f>
        <v/>
      </c>
      <c r="E9082">
        <f>V0*EXP((rf-q_leak-0.5*sigma^2)*C9082+sigma*SQRT(C9082)*D9082)</f>
        <v/>
      </c>
      <c r="F9082">
        <f>SHL_face*(1+SHL_rate)^C9082</f>
        <v/>
      </c>
      <c r="G9082">
        <f>Pref_face*(1+Pref_rate)^C9082</f>
        <v/>
      </c>
      <c r="H9082">
        <f>MAX(E9082-F9082-G9082,0)</f>
        <v/>
      </c>
      <c r="I9082">
        <f>MIN(E9082,F9082+G9082)+(1-MgmtPct)*H9082</f>
        <v/>
      </c>
      <c r="J9082">
        <f>IF(I9082/SponsorCost&gt;=RatchetTrigger,1,0)</f>
        <v/>
      </c>
      <c r="K9082">
        <f>IF(J9082=1,MgmtPctRatchet,MgmtPct)</f>
        <v/>
      </c>
      <c r="L9082">
        <f>K9082*H9082</f>
        <v/>
      </c>
      <c r="M9082">
        <f>EXP(-rf*C9082)*L9082</f>
        <v/>
      </c>
      <c r="N9082">
        <f>EXP(-rf*C9082)*E9082</f>
        <v/>
      </c>
    </row>
    <row r="9083">
      <c r="A9083" t="n">
        <v>9075</v>
      </c>
      <c r="B9083">
        <f>RAND()</f>
        <v/>
      </c>
      <c r="C9083">
        <f>IF(B9083&lt;P_3,3,IF(B9083&lt;P_3+P_4,4,5))</f>
        <v/>
      </c>
      <c r="D9083">
        <f>NORM.S.INV(RAND())</f>
        <v/>
      </c>
      <c r="E9083">
        <f>V0*EXP((rf-q_leak-0.5*sigma^2)*C9083+sigma*SQRT(C9083)*D9083)</f>
        <v/>
      </c>
      <c r="F9083">
        <f>SHL_face*(1+SHL_rate)^C9083</f>
        <v/>
      </c>
      <c r="G9083">
        <f>Pref_face*(1+Pref_rate)^C9083</f>
        <v/>
      </c>
      <c r="H9083">
        <f>MAX(E9083-F9083-G9083,0)</f>
        <v/>
      </c>
      <c r="I9083">
        <f>MIN(E9083,F9083+G9083)+(1-MgmtPct)*H9083</f>
        <v/>
      </c>
      <c r="J9083">
        <f>IF(I9083/SponsorCost&gt;=RatchetTrigger,1,0)</f>
        <v/>
      </c>
      <c r="K9083">
        <f>IF(J9083=1,MgmtPctRatchet,MgmtPct)</f>
        <v/>
      </c>
      <c r="L9083">
        <f>K9083*H9083</f>
        <v/>
      </c>
      <c r="M9083">
        <f>EXP(-rf*C9083)*L9083</f>
        <v/>
      </c>
      <c r="N9083">
        <f>EXP(-rf*C9083)*E9083</f>
        <v/>
      </c>
    </row>
    <row r="9084">
      <c r="A9084" t="n">
        <v>9076</v>
      </c>
      <c r="B9084">
        <f>RAND()</f>
        <v/>
      </c>
      <c r="C9084">
        <f>IF(B9084&lt;P_3,3,IF(B9084&lt;P_3+P_4,4,5))</f>
        <v/>
      </c>
      <c r="D9084">
        <f>NORM.S.INV(RAND())</f>
        <v/>
      </c>
      <c r="E9084">
        <f>V0*EXP((rf-q_leak-0.5*sigma^2)*C9084+sigma*SQRT(C9084)*D9084)</f>
        <v/>
      </c>
      <c r="F9084">
        <f>SHL_face*(1+SHL_rate)^C9084</f>
        <v/>
      </c>
      <c r="G9084">
        <f>Pref_face*(1+Pref_rate)^C9084</f>
        <v/>
      </c>
      <c r="H9084">
        <f>MAX(E9084-F9084-G9084,0)</f>
        <v/>
      </c>
      <c r="I9084">
        <f>MIN(E9084,F9084+G9084)+(1-MgmtPct)*H9084</f>
        <v/>
      </c>
      <c r="J9084">
        <f>IF(I9084/SponsorCost&gt;=RatchetTrigger,1,0)</f>
        <v/>
      </c>
      <c r="K9084">
        <f>IF(J9084=1,MgmtPctRatchet,MgmtPct)</f>
        <v/>
      </c>
      <c r="L9084">
        <f>K9084*H9084</f>
        <v/>
      </c>
      <c r="M9084">
        <f>EXP(-rf*C9084)*L9084</f>
        <v/>
      </c>
      <c r="N9084">
        <f>EXP(-rf*C9084)*E9084</f>
        <v/>
      </c>
    </row>
    <row r="9085">
      <c r="A9085" t="n">
        <v>9077</v>
      </c>
      <c r="B9085">
        <f>RAND()</f>
        <v/>
      </c>
      <c r="C9085">
        <f>IF(B9085&lt;P_3,3,IF(B9085&lt;P_3+P_4,4,5))</f>
        <v/>
      </c>
      <c r="D9085">
        <f>NORM.S.INV(RAND())</f>
        <v/>
      </c>
      <c r="E9085">
        <f>V0*EXP((rf-q_leak-0.5*sigma^2)*C9085+sigma*SQRT(C9085)*D9085)</f>
        <v/>
      </c>
      <c r="F9085">
        <f>SHL_face*(1+SHL_rate)^C9085</f>
        <v/>
      </c>
      <c r="G9085">
        <f>Pref_face*(1+Pref_rate)^C9085</f>
        <v/>
      </c>
      <c r="H9085">
        <f>MAX(E9085-F9085-G9085,0)</f>
        <v/>
      </c>
      <c r="I9085">
        <f>MIN(E9085,F9085+G9085)+(1-MgmtPct)*H9085</f>
        <v/>
      </c>
      <c r="J9085">
        <f>IF(I9085/SponsorCost&gt;=RatchetTrigger,1,0)</f>
        <v/>
      </c>
      <c r="K9085">
        <f>IF(J9085=1,MgmtPctRatchet,MgmtPct)</f>
        <v/>
      </c>
      <c r="L9085">
        <f>K9085*H9085</f>
        <v/>
      </c>
      <c r="M9085">
        <f>EXP(-rf*C9085)*L9085</f>
        <v/>
      </c>
      <c r="N9085">
        <f>EXP(-rf*C9085)*E9085</f>
        <v/>
      </c>
    </row>
    <row r="9086">
      <c r="A9086" t="n">
        <v>9078</v>
      </c>
      <c r="B9086">
        <f>RAND()</f>
        <v/>
      </c>
      <c r="C9086">
        <f>IF(B9086&lt;P_3,3,IF(B9086&lt;P_3+P_4,4,5))</f>
        <v/>
      </c>
      <c r="D9086">
        <f>NORM.S.INV(RAND())</f>
        <v/>
      </c>
      <c r="E9086">
        <f>V0*EXP((rf-q_leak-0.5*sigma^2)*C9086+sigma*SQRT(C9086)*D9086)</f>
        <v/>
      </c>
      <c r="F9086">
        <f>SHL_face*(1+SHL_rate)^C9086</f>
        <v/>
      </c>
      <c r="G9086">
        <f>Pref_face*(1+Pref_rate)^C9086</f>
        <v/>
      </c>
      <c r="H9086">
        <f>MAX(E9086-F9086-G9086,0)</f>
        <v/>
      </c>
      <c r="I9086">
        <f>MIN(E9086,F9086+G9086)+(1-MgmtPct)*H9086</f>
        <v/>
      </c>
      <c r="J9086">
        <f>IF(I9086/SponsorCost&gt;=RatchetTrigger,1,0)</f>
        <v/>
      </c>
      <c r="K9086">
        <f>IF(J9086=1,MgmtPctRatchet,MgmtPct)</f>
        <v/>
      </c>
      <c r="L9086">
        <f>K9086*H9086</f>
        <v/>
      </c>
      <c r="M9086">
        <f>EXP(-rf*C9086)*L9086</f>
        <v/>
      </c>
      <c r="N9086">
        <f>EXP(-rf*C9086)*E9086</f>
        <v/>
      </c>
    </row>
    <row r="9087">
      <c r="A9087" t="n">
        <v>9079</v>
      </c>
      <c r="B9087">
        <f>RAND()</f>
        <v/>
      </c>
      <c r="C9087">
        <f>IF(B9087&lt;P_3,3,IF(B9087&lt;P_3+P_4,4,5))</f>
        <v/>
      </c>
      <c r="D9087">
        <f>NORM.S.INV(RAND())</f>
        <v/>
      </c>
      <c r="E9087">
        <f>V0*EXP((rf-q_leak-0.5*sigma^2)*C9087+sigma*SQRT(C9087)*D9087)</f>
        <v/>
      </c>
      <c r="F9087">
        <f>SHL_face*(1+SHL_rate)^C9087</f>
        <v/>
      </c>
      <c r="G9087">
        <f>Pref_face*(1+Pref_rate)^C9087</f>
        <v/>
      </c>
      <c r="H9087">
        <f>MAX(E9087-F9087-G9087,0)</f>
        <v/>
      </c>
      <c r="I9087">
        <f>MIN(E9087,F9087+G9087)+(1-MgmtPct)*H9087</f>
        <v/>
      </c>
      <c r="J9087">
        <f>IF(I9087/SponsorCost&gt;=RatchetTrigger,1,0)</f>
        <v/>
      </c>
      <c r="K9087">
        <f>IF(J9087=1,MgmtPctRatchet,MgmtPct)</f>
        <v/>
      </c>
      <c r="L9087">
        <f>K9087*H9087</f>
        <v/>
      </c>
      <c r="M9087">
        <f>EXP(-rf*C9087)*L9087</f>
        <v/>
      </c>
      <c r="N9087">
        <f>EXP(-rf*C9087)*E9087</f>
        <v/>
      </c>
    </row>
    <row r="9088">
      <c r="A9088" t="n">
        <v>9080</v>
      </c>
      <c r="B9088">
        <f>RAND()</f>
        <v/>
      </c>
      <c r="C9088">
        <f>IF(B9088&lt;P_3,3,IF(B9088&lt;P_3+P_4,4,5))</f>
        <v/>
      </c>
      <c r="D9088">
        <f>NORM.S.INV(RAND())</f>
        <v/>
      </c>
      <c r="E9088">
        <f>V0*EXP((rf-q_leak-0.5*sigma^2)*C9088+sigma*SQRT(C9088)*D9088)</f>
        <v/>
      </c>
      <c r="F9088">
        <f>SHL_face*(1+SHL_rate)^C9088</f>
        <v/>
      </c>
      <c r="G9088">
        <f>Pref_face*(1+Pref_rate)^C9088</f>
        <v/>
      </c>
      <c r="H9088">
        <f>MAX(E9088-F9088-G9088,0)</f>
        <v/>
      </c>
      <c r="I9088">
        <f>MIN(E9088,F9088+G9088)+(1-MgmtPct)*H9088</f>
        <v/>
      </c>
      <c r="J9088">
        <f>IF(I9088/SponsorCost&gt;=RatchetTrigger,1,0)</f>
        <v/>
      </c>
      <c r="K9088">
        <f>IF(J9088=1,MgmtPctRatchet,MgmtPct)</f>
        <v/>
      </c>
      <c r="L9088">
        <f>K9088*H9088</f>
        <v/>
      </c>
      <c r="M9088">
        <f>EXP(-rf*C9088)*L9088</f>
        <v/>
      </c>
      <c r="N9088">
        <f>EXP(-rf*C9088)*E9088</f>
        <v/>
      </c>
    </row>
    <row r="9089">
      <c r="A9089" t="n">
        <v>9081</v>
      </c>
      <c r="B9089">
        <f>RAND()</f>
        <v/>
      </c>
      <c r="C9089">
        <f>IF(B9089&lt;P_3,3,IF(B9089&lt;P_3+P_4,4,5))</f>
        <v/>
      </c>
      <c r="D9089">
        <f>NORM.S.INV(RAND())</f>
        <v/>
      </c>
      <c r="E9089">
        <f>V0*EXP((rf-q_leak-0.5*sigma^2)*C9089+sigma*SQRT(C9089)*D9089)</f>
        <v/>
      </c>
      <c r="F9089">
        <f>SHL_face*(1+SHL_rate)^C9089</f>
        <v/>
      </c>
      <c r="G9089">
        <f>Pref_face*(1+Pref_rate)^C9089</f>
        <v/>
      </c>
      <c r="H9089">
        <f>MAX(E9089-F9089-G9089,0)</f>
        <v/>
      </c>
      <c r="I9089">
        <f>MIN(E9089,F9089+G9089)+(1-MgmtPct)*H9089</f>
        <v/>
      </c>
      <c r="J9089">
        <f>IF(I9089/SponsorCost&gt;=RatchetTrigger,1,0)</f>
        <v/>
      </c>
      <c r="K9089">
        <f>IF(J9089=1,MgmtPctRatchet,MgmtPct)</f>
        <v/>
      </c>
      <c r="L9089">
        <f>K9089*H9089</f>
        <v/>
      </c>
      <c r="M9089">
        <f>EXP(-rf*C9089)*L9089</f>
        <v/>
      </c>
      <c r="N9089">
        <f>EXP(-rf*C9089)*E9089</f>
        <v/>
      </c>
    </row>
    <row r="9090">
      <c r="A9090" t="n">
        <v>9082</v>
      </c>
      <c r="B9090">
        <f>RAND()</f>
        <v/>
      </c>
      <c r="C9090">
        <f>IF(B9090&lt;P_3,3,IF(B9090&lt;P_3+P_4,4,5))</f>
        <v/>
      </c>
      <c r="D9090">
        <f>NORM.S.INV(RAND())</f>
        <v/>
      </c>
      <c r="E9090">
        <f>V0*EXP((rf-q_leak-0.5*sigma^2)*C9090+sigma*SQRT(C9090)*D9090)</f>
        <v/>
      </c>
      <c r="F9090">
        <f>SHL_face*(1+SHL_rate)^C9090</f>
        <v/>
      </c>
      <c r="G9090">
        <f>Pref_face*(1+Pref_rate)^C9090</f>
        <v/>
      </c>
      <c r="H9090">
        <f>MAX(E9090-F9090-G9090,0)</f>
        <v/>
      </c>
      <c r="I9090">
        <f>MIN(E9090,F9090+G9090)+(1-MgmtPct)*H9090</f>
        <v/>
      </c>
      <c r="J9090">
        <f>IF(I9090/SponsorCost&gt;=RatchetTrigger,1,0)</f>
        <v/>
      </c>
      <c r="K9090">
        <f>IF(J9090=1,MgmtPctRatchet,MgmtPct)</f>
        <v/>
      </c>
      <c r="L9090">
        <f>K9090*H9090</f>
        <v/>
      </c>
      <c r="M9090">
        <f>EXP(-rf*C9090)*L9090</f>
        <v/>
      </c>
      <c r="N9090">
        <f>EXP(-rf*C9090)*E9090</f>
        <v/>
      </c>
    </row>
    <row r="9091">
      <c r="A9091" t="n">
        <v>9083</v>
      </c>
      <c r="B9091">
        <f>RAND()</f>
        <v/>
      </c>
      <c r="C9091">
        <f>IF(B9091&lt;P_3,3,IF(B9091&lt;P_3+P_4,4,5))</f>
        <v/>
      </c>
      <c r="D9091">
        <f>NORM.S.INV(RAND())</f>
        <v/>
      </c>
      <c r="E9091">
        <f>V0*EXP((rf-q_leak-0.5*sigma^2)*C9091+sigma*SQRT(C9091)*D9091)</f>
        <v/>
      </c>
      <c r="F9091">
        <f>SHL_face*(1+SHL_rate)^C9091</f>
        <v/>
      </c>
      <c r="G9091">
        <f>Pref_face*(1+Pref_rate)^C9091</f>
        <v/>
      </c>
      <c r="H9091">
        <f>MAX(E9091-F9091-G9091,0)</f>
        <v/>
      </c>
      <c r="I9091">
        <f>MIN(E9091,F9091+G9091)+(1-MgmtPct)*H9091</f>
        <v/>
      </c>
      <c r="J9091">
        <f>IF(I9091/SponsorCost&gt;=RatchetTrigger,1,0)</f>
        <v/>
      </c>
      <c r="K9091">
        <f>IF(J9091=1,MgmtPctRatchet,MgmtPct)</f>
        <v/>
      </c>
      <c r="L9091">
        <f>K9091*H9091</f>
        <v/>
      </c>
      <c r="M9091">
        <f>EXP(-rf*C9091)*L9091</f>
        <v/>
      </c>
      <c r="N9091">
        <f>EXP(-rf*C9091)*E9091</f>
        <v/>
      </c>
    </row>
    <row r="9092">
      <c r="A9092" t="n">
        <v>9084</v>
      </c>
      <c r="B9092">
        <f>RAND()</f>
        <v/>
      </c>
      <c r="C9092">
        <f>IF(B9092&lt;P_3,3,IF(B9092&lt;P_3+P_4,4,5))</f>
        <v/>
      </c>
      <c r="D9092">
        <f>NORM.S.INV(RAND())</f>
        <v/>
      </c>
      <c r="E9092">
        <f>V0*EXP((rf-q_leak-0.5*sigma^2)*C9092+sigma*SQRT(C9092)*D9092)</f>
        <v/>
      </c>
      <c r="F9092">
        <f>SHL_face*(1+SHL_rate)^C9092</f>
        <v/>
      </c>
      <c r="G9092">
        <f>Pref_face*(1+Pref_rate)^C9092</f>
        <v/>
      </c>
      <c r="H9092">
        <f>MAX(E9092-F9092-G9092,0)</f>
        <v/>
      </c>
      <c r="I9092">
        <f>MIN(E9092,F9092+G9092)+(1-MgmtPct)*H9092</f>
        <v/>
      </c>
      <c r="J9092">
        <f>IF(I9092/SponsorCost&gt;=RatchetTrigger,1,0)</f>
        <v/>
      </c>
      <c r="K9092">
        <f>IF(J9092=1,MgmtPctRatchet,MgmtPct)</f>
        <v/>
      </c>
      <c r="L9092">
        <f>K9092*H9092</f>
        <v/>
      </c>
      <c r="M9092">
        <f>EXP(-rf*C9092)*L9092</f>
        <v/>
      </c>
      <c r="N9092">
        <f>EXP(-rf*C9092)*E9092</f>
        <v/>
      </c>
    </row>
    <row r="9093">
      <c r="A9093" t="n">
        <v>9085</v>
      </c>
      <c r="B9093">
        <f>RAND()</f>
        <v/>
      </c>
      <c r="C9093">
        <f>IF(B9093&lt;P_3,3,IF(B9093&lt;P_3+P_4,4,5))</f>
        <v/>
      </c>
      <c r="D9093">
        <f>NORM.S.INV(RAND())</f>
        <v/>
      </c>
      <c r="E9093">
        <f>V0*EXP((rf-q_leak-0.5*sigma^2)*C9093+sigma*SQRT(C9093)*D9093)</f>
        <v/>
      </c>
      <c r="F9093">
        <f>SHL_face*(1+SHL_rate)^C9093</f>
        <v/>
      </c>
      <c r="G9093">
        <f>Pref_face*(1+Pref_rate)^C9093</f>
        <v/>
      </c>
      <c r="H9093">
        <f>MAX(E9093-F9093-G9093,0)</f>
        <v/>
      </c>
      <c r="I9093">
        <f>MIN(E9093,F9093+G9093)+(1-MgmtPct)*H9093</f>
        <v/>
      </c>
      <c r="J9093">
        <f>IF(I9093/SponsorCost&gt;=RatchetTrigger,1,0)</f>
        <v/>
      </c>
      <c r="K9093">
        <f>IF(J9093=1,MgmtPctRatchet,MgmtPct)</f>
        <v/>
      </c>
      <c r="L9093">
        <f>K9093*H9093</f>
        <v/>
      </c>
      <c r="M9093">
        <f>EXP(-rf*C9093)*L9093</f>
        <v/>
      </c>
      <c r="N9093">
        <f>EXP(-rf*C9093)*E9093</f>
        <v/>
      </c>
    </row>
    <row r="9094">
      <c r="A9094" t="n">
        <v>9086</v>
      </c>
      <c r="B9094">
        <f>RAND()</f>
        <v/>
      </c>
      <c r="C9094">
        <f>IF(B9094&lt;P_3,3,IF(B9094&lt;P_3+P_4,4,5))</f>
        <v/>
      </c>
      <c r="D9094">
        <f>NORM.S.INV(RAND())</f>
        <v/>
      </c>
      <c r="E9094">
        <f>V0*EXP((rf-q_leak-0.5*sigma^2)*C9094+sigma*SQRT(C9094)*D9094)</f>
        <v/>
      </c>
      <c r="F9094">
        <f>SHL_face*(1+SHL_rate)^C9094</f>
        <v/>
      </c>
      <c r="G9094">
        <f>Pref_face*(1+Pref_rate)^C9094</f>
        <v/>
      </c>
      <c r="H9094">
        <f>MAX(E9094-F9094-G9094,0)</f>
        <v/>
      </c>
      <c r="I9094">
        <f>MIN(E9094,F9094+G9094)+(1-MgmtPct)*H9094</f>
        <v/>
      </c>
      <c r="J9094">
        <f>IF(I9094/SponsorCost&gt;=RatchetTrigger,1,0)</f>
        <v/>
      </c>
      <c r="K9094">
        <f>IF(J9094=1,MgmtPctRatchet,MgmtPct)</f>
        <v/>
      </c>
      <c r="L9094">
        <f>K9094*H9094</f>
        <v/>
      </c>
      <c r="M9094">
        <f>EXP(-rf*C9094)*L9094</f>
        <v/>
      </c>
      <c r="N9094">
        <f>EXP(-rf*C9094)*E9094</f>
        <v/>
      </c>
    </row>
    <row r="9095">
      <c r="A9095" t="n">
        <v>9087</v>
      </c>
      <c r="B9095">
        <f>RAND()</f>
        <v/>
      </c>
      <c r="C9095">
        <f>IF(B9095&lt;P_3,3,IF(B9095&lt;P_3+P_4,4,5))</f>
        <v/>
      </c>
      <c r="D9095">
        <f>NORM.S.INV(RAND())</f>
        <v/>
      </c>
      <c r="E9095">
        <f>V0*EXP((rf-q_leak-0.5*sigma^2)*C9095+sigma*SQRT(C9095)*D9095)</f>
        <v/>
      </c>
      <c r="F9095">
        <f>SHL_face*(1+SHL_rate)^C9095</f>
        <v/>
      </c>
      <c r="G9095">
        <f>Pref_face*(1+Pref_rate)^C9095</f>
        <v/>
      </c>
      <c r="H9095">
        <f>MAX(E9095-F9095-G9095,0)</f>
        <v/>
      </c>
      <c r="I9095">
        <f>MIN(E9095,F9095+G9095)+(1-MgmtPct)*H9095</f>
        <v/>
      </c>
      <c r="J9095">
        <f>IF(I9095/SponsorCost&gt;=RatchetTrigger,1,0)</f>
        <v/>
      </c>
      <c r="K9095">
        <f>IF(J9095=1,MgmtPctRatchet,MgmtPct)</f>
        <v/>
      </c>
      <c r="L9095">
        <f>K9095*H9095</f>
        <v/>
      </c>
      <c r="M9095">
        <f>EXP(-rf*C9095)*L9095</f>
        <v/>
      </c>
      <c r="N9095">
        <f>EXP(-rf*C9095)*E9095</f>
        <v/>
      </c>
    </row>
    <row r="9096">
      <c r="A9096" t="n">
        <v>9088</v>
      </c>
      <c r="B9096">
        <f>RAND()</f>
        <v/>
      </c>
      <c r="C9096">
        <f>IF(B9096&lt;P_3,3,IF(B9096&lt;P_3+P_4,4,5))</f>
        <v/>
      </c>
      <c r="D9096">
        <f>NORM.S.INV(RAND())</f>
        <v/>
      </c>
      <c r="E9096">
        <f>V0*EXP((rf-q_leak-0.5*sigma^2)*C9096+sigma*SQRT(C9096)*D9096)</f>
        <v/>
      </c>
      <c r="F9096">
        <f>SHL_face*(1+SHL_rate)^C9096</f>
        <v/>
      </c>
      <c r="G9096">
        <f>Pref_face*(1+Pref_rate)^C9096</f>
        <v/>
      </c>
      <c r="H9096">
        <f>MAX(E9096-F9096-G9096,0)</f>
        <v/>
      </c>
      <c r="I9096">
        <f>MIN(E9096,F9096+G9096)+(1-MgmtPct)*H9096</f>
        <v/>
      </c>
      <c r="J9096">
        <f>IF(I9096/SponsorCost&gt;=RatchetTrigger,1,0)</f>
        <v/>
      </c>
      <c r="K9096">
        <f>IF(J9096=1,MgmtPctRatchet,MgmtPct)</f>
        <v/>
      </c>
      <c r="L9096">
        <f>K9096*H9096</f>
        <v/>
      </c>
      <c r="M9096">
        <f>EXP(-rf*C9096)*L9096</f>
        <v/>
      </c>
      <c r="N9096">
        <f>EXP(-rf*C9096)*E9096</f>
        <v/>
      </c>
    </row>
    <row r="9097">
      <c r="A9097" t="n">
        <v>9089</v>
      </c>
      <c r="B9097">
        <f>RAND()</f>
        <v/>
      </c>
      <c r="C9097">
        <f>IF(B9097&lt;P_3,3,IF(B9097&lt;P_3+P_4,4,5))</f>
        <v/>
      </c>
      <c r="D9097">
        <f>NORM.S.INV(RAND())</f>
        <v/>
      </c>
      <c r="E9097">
        <f>V0*EXP((rf-q_leak-0.5*sigma^2)*C9097+sigma*SQRT(C9097)*D9097)</f>
        <v/>
      </c>
      <c r="F9097">
        <f>SHL_face*(1+SHL_rate)^C9097</f>
        <v/>
      </c>
      <c r="G9097">
        <f>Pref_face*(1+Pref_rate)^C9097</f>
        <v/>
      </c>
      <c r="H9097">
        <f>MAX(E9097-F9097-G9097,0)</f>
        <v/>
      </c>
      <c r="I9097">
        <f>MIN(E9097,F9097+G9097)+(1-MgmtPct)*H9097</f>
        <v/>
      </c>
      <c r="J9097">
        <f>IF(I9097/SponsorCost&gt;=RatchetTrigger,1,0)</f>
        <v/>
      </c>
      <c r="K9097">
        <f>IF(J9097=1,MgmtPctRatchet,MgmtPct)</f>
        <v/>
      </c>
      <c r="L9097">
        <f>K9097*H9097</f>
        <v/>
      </c>
      <c r="M9097">
        <f>EXP(-rf*C9097)*L9097</f>
        <v/>
      </c>
      <c r="N9097">
        <f>EXP(-rf*C9097)*E9097</f>
        <v/>
      </c>
    </row>
    <row r="9098">
      <c r="A9098" t="n">
        <v>9090</v>
      </c>
      <c r="B9098">
        <f>RAND()</f>
        <v/>
      </c>
      <c r="C9098">
        <f>IF(B9098&lt;P_3,3,IF(B9098&lt;P_3+P_4,4,5))</f>
        <v/>
      </c>
      <c r="D9098">
        <f>NORM.S.INV(RAND())</f>
        <v/>
      </c>
      <c r="E9098">
        <f>V0*EXP((rf-q_leak-0.5*sigma^2)*C9098+sigma*SQRT(C9098)*D9098)</f>
        <v/>
      </c>
      <c r="F9098">
        <f>SHL_face*(1+SHL_rate)^C9098</f>
        <v/>
      </c>
      <c r="G9098">
        <f>Pref_face*(1+Pref_rate)^C9098</f>
        <v/>
      </c>
      <c r="H9098">
        <f>MAX(E9098-F9098-G9098,0)</f>
        <v/>
      </c>
      <c r="I9098">
        <f>MIN(E9098,F9098+G9098)+(1-MgmtPct)*H9098</f>
        <v/>
      </c>
      <c r="J9098">
        <f>IF(I9098/SponsorCost&gt;=RatchetTrigger,1,0)</f>
        <v/>
      </c>
      <c r="K9098">
        <f>IF(J9098=1,MgmtPctRatchet,MgmtPct)</f>
        <v/>
      </c>
      <c r="L9098">
        <f>K9098*H9098</f>
        <v/>
      </c>
      <c r="M9098">
        <f>EXP(-rf*C9098)*L9098</f>
        <v/>
      </c>
      <c r="N9098">
        <f>EXP(-rf*C9098)*E9098</f>
        <v/>
      </c>
    </row>
    <row r="9099">
      <c r="A9099" t="n">
        <v>9091</v>
      </c>
      <c r="B9099">
        <f>RAND()</f>
        <v/>
      </c>
      <c r="C9099">
        <f>IF(B9099&lt;P_3,3,IF(B9099&lt;P_3+P_4,4,5))</f>
        <v/>
      </c>
      <c r="D9099">
        <f>NORM.S.INV(RAND())</f>
        <v/>
      </c>
      <c r="E9099">
        <f>V0*EXP((rf-q_leak-0.5*sigma^2)*C9099+sigma*SQRT(C9099)*D9099)</f>
        <v/>
      </c>
      <c r="F9099">
        <f>SHL_face*(1+SHL_rate)^C9099</f>
        <v/>
      </c>
      <c r="G9099">
        <f>Pref_face*(1+Pref_rate)^C9099</f>
        <v/>
      </c>
      <c r="H9099">
        <f>MAX(E9099-F9099-G9099,0)</f>
        <v/>
      </c>
      <c r="I9099">
        <f>MIN(E9099,F9099+G9099)+(1-MgmtPct)*H9099</f>
        <v/>
      </c>
      <c r="J9099">
        <f>IF(I9099/SponsorCost&gt;=RatchetTrigger,1,0)</f>
        <v/>
      </c>
      <c r="K9099">
        <f>IF(J9099=1,MgmtPctRatchet,MgmtPct)</f>
        <v/>
      </c>
      <c r="L9099">
        <f>K9099*H9099</f>
        <v/>
      </c>
      <c r="M9099">
        <f>EXP(-rf*C9099)*L9099</f>
        <v/>
      </c>
      <c r="N9099">
        <f>EXP(-rf*C9099)*E9099</f>
        <v/>
      </c>
    </row>
    <row r="9100">
      <c r="A9100" t="n">
        <v>9092</v>
      </c>
      <c r="B9100">
        <f>RAND()</f>
        <v/>
      </c>
      <c r="C9100">
        <f>IF(B9100&lt;P_3,3,IF(B9100&lt;P_3+P_4,4,5))</f>
        <v/>
      </c>
      <c r="D9100">
        <f>NORM.S.INV(RAND())</f>
        <v/>
      </c>
      <c r="E9100">
        <f>V0*EXP((rf-q_leak-0.5*sigma^2)*C9100+sigma*SQRT(C9100)*D9100)</f>
        <v/>
      </c>
      <c r="F9100">
        <f>SHL_face*(1+SHL_rate)^C9100</f>
        <v/>
      </c>
      <c r="G9100">
        <f>Pref_face*(1+Pref_rate)^C9100</f>
        <v/>
      </c>
      <c r="H9100">
        <f>MAX(E9100-F9100-G9100,0)</f>
        <v/>
      </c>
      <c r="I9100">
        <f>MIN(E9100,F9100+G9100)+(1-MgmtPct)*H9100</f>
        <v/>
      </c>
      <c r="J9100">
        <f>IF(I9100/SponsorCost&gt;=RatchetTrigger,1,0)</f>
        <v/>
      </c>
      <c r="K9100">
        <f>IF(J9100=1,MgmtPctRatchet,MgmtPct)</f>
        <v/>
      </c>
      <c r="L9100">
        <f>K9100*H9100</f>
        <v/>
      </c>
      <c r="M9100">
        <f>EXP(-rf*C9100)*L9100</f>
        <v/>
      </c>
      <c r="N9100">
        <f>EXP(-rf*C9100)*E9100</f>
        <v/>
      </c>
    </row>
    <row r="9101">
      <c r="A9101" t="n">
        <v>9093</v>
      </c>
      <c r="B9101">
        <f>RAND()</f>
        <v/>
      </c>
      <c r="C9101">
        <f>IF(B9101&lt;P_3,3,IF(B9101&lt;P_3+P_4,4,5))</f>
        <v/>
      </c>
      <c r="D9101">
        <f>NORM.S.INV(RAND())</f>
        <v/>
      </c>
      <c r="E9101">
        <f>V0*EXP((rf-q_leak-0.5*sigma^2)*C9101+sigma*SQRT(C9101)*D9101)</f>
        <v/>
      </c>
      <c r="F9101">
        <f>SHL_face*(1+SHL_rate)^C9101</f>
        <v/>
      </c>
      <c r="G9101">
        <f>Pref_face*(1+Pref_rate)^C9101</f>
        <v/>
      </c>
      <c r="H9101">
        <f>MAX(E9101-F9101-G9101,0)</f>
        <v/>
      </c>
      <c r="I9101">
        <f>MIN(E9101,F9101+G9101)+(1-MgmtPct)*H9101</f>
        <v/>
      </c>
      <c r="J9101">
        <f>IF(I9101/SponsorCost&gt;=RatchetTrigger,1,0)</f>
        <v/>
      </c>
      <c r="K9101">
        <f>IF(J9101=1,MgmtPctRatchet,MgmtPct)</f>
        <v/>
      </c>
      <c r="L9101">
        <f>K9101*H9101</f>
        <v/>
      </c>
      <c r="M9101">
        <f>EXP(-rf*C9101)*L9101</f>
        <v/>
      </c>
      <c r="N9101">
        <f>EXP(-rf*C9101)*E9101</f>
        <v/>
      </c>
    </row>
    <row r="9102">
      <c r="A9102" t="n">
        <v>9094</v>
      </c>
      <c r="B9102">
        <f>RAND()</f>
        <v/>
      </c>
      <c r="C9102">
        <f>IF(B9102&lt;P_3,3,IF(B9102&lt;P_3+P_4,4,5))</f>
        <v/>
      </c>
      <c r="D9102">
        <f>NORM.S.INV(RAND())</f>
        <v/>
      </c>
      <c r="E9102">
        <f>V0*EXP((rf-q_leak-0.5*sigma^2)*C9102+sigma*SQRT(C9102)*D9102)</f>
        <v/>
      </c>
      <c r="F9102">
        <f>SHL_face*(1+SHL_rate)^C9102</f>
        <v/>
      </c>
      <c r="G9102">
        <f>Pref_face*(1+Pref_rate)^C9102</f>
        <v/>
      </c>
      <c r="H9102">
        <f>MAX(E9102-F9102-G9102,0)</f>
        <v/>
      </c>
      <c r="I9102">
        <f>MIN(E9102,F9102+G9102)+(1-MgmtPct)*H9102</f>
        <v/>
      </c>
      <c r="J9102">
        <f>IF(I9102/SponsorCost&gt;=RatchetTrigger,1,0)</f>
        <v/>
      </c>
      <c r="K9102">
        <f>IF(J9102=1,MgmtPctRatchet,MgmtPct)</f>
        <v/>
      </c>
      <c r="L9102">
        <f>K9102*H9102</f>
        <v/>
      </c>
      <c r="M9102">
        <f>EXP(-rf*C9102)*L9102</f>
        <v/>
      </c>
      <c r="N9102">
        <f>EXP(-rf*C9102)*E9102</f>
        <v/>
      </c>
    </row>
    <row r="9103">
      <c r="A9103" t="n">
        <v>9095</v>
      </c>
      <c r="B9103">
        <f>RAND()</f>
        <v/>
      </c>
      <c r="C9103">
        <f>IF(B9103&lt;P_3,3,IF(B9103&lt;P_3+P_4,4,5))</f>
        <v/>
      </c>
      <c r="D9103">
        <f>NORM.S.INV(RAND())</f>
        <v/>
      </c>
      <c r="E9103">
        <f>V0*EXP((rf-q_leak-0.5*sigma^2)*C9103+sigma*SQRT(C9103)*D9103)</f>
        <v/>
      </c>
      <c r="F9103">
        <f>SHL_face*(1+SHL_rate)^C9103</f>
        <v/>
      </c>
      <c r="G9103">
        <f>Pref_face*(1+Pref_rate)^C9103</f>
        <v/>
      </c>
      <c r="H9103">
        <f>MAX(E9103-F9103-G9103,0)</f>
        <v/>
      </c>
      <c r="I9103">
        <f>MIN(E9103,F9103+G9103)+(1-MgmtPct)*H9103</f>
        <v/>
      </c>
      <c r="J9103">
        <f>IF(I9103/SponsorCost&gt;=RatchetTrigger,1,0)</f>
        <v/>
      </c>
      <c r="K9103">
        <f>IF(J9103=1,MgmtPctRatchet,MgmtPct)</f>
        <v/>
      </c>
      <c r="L9103">
        <f>K9103*H9103</f>
        <v/>
      </c>
      <c r="M9103">
        <f>EXP(-rf*C9103)*L9103</f>
        <v/>
      </c>
      <c r="N9103">
        <f>EXP(-rf*C9103)*E9103</f>
        <v/>
      </c>
    </row>
    <row r="9104">
      <c r="A9104" t="n">
        <v>9096</v>
      </c>
      <c r="B9104">
        <f>RAND()</f>
        <v/>
      </c>
      <c r="C9104">
        <f>IF(B9104&lt;P_3,3,IF(B9104&lt;P_3+P_4,4,5))</f>
        <v/>
      </c>
      <c r="D9104">
        <f>NORM.S.INV(RAND())</f>
        <v/>
      </c>
      <c r="E9104">
        <f>V0*EXP((rf-q_leak-0.5*sigma^2)*C9104+sigma*SQRT(C9104)*D9104)</f>
        <v/>
      </c>
      <c r="F9104">
        <f>SHL_face*(1+SHL_rate)^C9104</f>
        <v/>
      </c>
      <c r="G9104">
        <f>Pref_face*(1+Pref_rate)^C9104</f>
        <v/>
      </c>
      <c r="H9104">
        <f>MAX(E9104-F9104-G9104,0)</f>
        <v/>
      </c>
      <c r="I9104">
        <f>MIN(E9104,F9104+G9104)+(1-MgmtPct)*H9104</f>
        <v/>
      </c>
      <c r="J9104">
        <f>IF(I9104/SponsorCost&gt;=RatchetTrigger,1,0)</f>
        <v/>
      </c>
      <c r="K9104">
        <f>IF(J9104=1,MgmtPctRatchet,MgmtPct)</f>
        <v/>
      </c>
      <c r="L9104">
        <f>K9104*H9104</f>
        <v/>
      </c>
      <c r="M9104">
        <f>EXP(-rf*C9104)*L9104</f>
        <v/>
      </c>
      <c r="N9104">
        <f>EXP(-rf*C9104)*E9104</f>
        <v/>
      </c>
    </row>
    <row r="9105">
      <c r="A9105" t="n">
        <v>9097</v>
      </c>
      <c r="B9105">
        <f>RAND()</f>
        <v/>
      </c>
      <c r="C9105">
        <f>IF(B9105&lt;P_3,3,IF(B9105&lt;P_3+P_4,4,5))</f>
        <v/>
      </c>
      <c r="D9105">
        <f>NORM.S.INV(RAND())</f>
        <v/>
      </c>
      <c r="E9105">
        <f>V0*EXP((rf-q_leak-0.5*sigma^2)*C9105+sigma*SQRT(C9105)*D9105)</f>
        <v/>
      </c>
      <c r="F9105">
        <f>SHL_face*(1+SHL_rate)^C9105</f>
        <v/>
      </c>
      <c r="G9105">
        <f>Pref_face*(1+Pref_rate)^C9105</f>
        <v/>
      </c>
      <c r="H9105">
        <f>MAX(E9105-F9105-G9105,0)</f>
        <v/>
      </c>
      <c r="I9105">
        <f>MIN(E9105,F9105+G9105)+(1-MgmtPct)*H9105</f>
        <v/>
      </c>
      <c r="J9105">
        <f>IF(I9105/SponsorCost&gt;=RatchetTrigger,1,0)</f>
        <v/>
      </c>
      <c r="K9105">
        <f>IF(J9105=1,MgmtPctRatchet,MgmtPct)</f>
        <v/>
      </c>
      <c r="L9105">
        <f>K9105*H9105</f>
        <v/>
      </c>
      <c r="M9105">
        <f>EXP(-rf*C9105)*L9105</f>
        <v/>
      </c>
      <c r="N9105">
        <f>EXP(-rf*C9105)*E9105</f>
        <v/>
      </c>
    </row>
    <row r="9106">
      <c r="A9106" t="n">
        <v>9098</v>
      </c>
      <c r="B9106">
        <f>RAND()</f>
        <v/>
      </c>
      <c r="C9106">
        <f>IF(B9106&lt;P_3,3,IF(B9106&lt;P_3+P_4,4,5))</f>
        <v/>
      </c>
      <c r="D9106">
        <f>NORM.S.INV(RAND())</f>
        <v/>
      </c>
      <c r="E9106">
        <f>V0*EXP((rf-q_leak-0.5*sigma^2)*C9106+sigma*SQRT(C9106)*D9106)</f>
        <v/>
      </c>
      <c r="F9106">
        <f>SHL_face*(1+SHL_rate)^C9106</f>
        <v/>
      </c>
      <c r="G9106">
        <f>Pref_face*(1+Pref_rate)^C9106</f>
        <v/>
      </c>
      <c r="H9106">
        <f>MAX(E9106-F9106-G9106,0)</f>
        <v/>
      </c>
      <c r="I9106">
        <f>MIN(E9106,F9106+G9106)+(1-MgmtPct)*H9106</f>
        <v/>
      </c>
      <c r="J9106">
        <f>IF(I9106/SponsorCost&gt;=RatchetTrigger,1,0)</f>
        <v/>
      </c>
      <c r="K9106">
        <f>IF(J9106=1,MgmtPctRatchet,MgmtPct)</f>
        <v/>
      </c>
      <c r="L9106">
        <f>K9106*H9106</f>
        <v/>
      </c>
      <c r="M9106">
        <f>EXP(-rf*C9106)*L9106</f>
        <v/>
      </c>
      <c r="N9106">
        <f>EXP(-rf*C9106)*E9106</f>
        <v/>
      </c>
    </row>
    <row r="9107">
      <c r="A9107" t="n">
        <v>9099</v>
      </c>
      <c r="B9107">
        <f>RAND()</f>
        <v/>
      </c>
      <c r="C9107">
        <f>IF(B9107&lt;P_3,3,IF(B9107&lt;P_3+P_4,4,5))</f>
        <v/>
      </c>
      <c r="D9107">
        <f>NORM.S.INV(RAND())</f>
        <v/>
      </c>
      <c r="E9107">
        <f>V0*EXP((rf-q_leak-0.5*sigma^2)*C9107+sigma*SQRT(C9107)*D9107)</f>
        <v/>
      </c>
      <c r="F9107">
        <f>SHL_face*(1+SHL_rate)^C9107</f>
        <v/>
      </c>
      <c r="G9107">
        <f>Pref_face*(1+Pref_rate)^C9107</f>
        <v/>
      </c>
      <c r="H9107">
        <f>MAX(E9107-F9107-G9107,0)</f>
        <v/>
      </c>
      <c r="I9107">
        <f>MIN(E9107,F9107+G9107)+(1-MgmtPct)*H9107</f>
        <v/>
      </c>
      <c r="J9107">
        <f>IF(I9107/SponsorCost&gt;=RatchetTrigger,1,0)</f>
        <v/>
      </c>
      <c r="K9107">
        <f>IF(J9107=1,MgmtPctRatchet,MgmtPct)</f>
        <v/>
      </c>
      <c r="L9107">
        <f>K9107*H9107</f>
        <v/>
      </c>
      <c r="M9107">
        <f>EXP(-rf*C9107)*L9107</f>
        <v/>
      </c>
      <c r="N9107">
        <f>EXP(-rf*C9107)*E9107</f>
        <v/>
      </c>
    </row>
    <row r="9108">
      <c r="A9108" t="n">
        <v>9100</v>
      </c>
      <c r="B9108">
        <f>RAND()</f>
        <v/>
      </c>
      <c r="C9108">
        <f>IF(B9108&lt;P_3,3,IF(B9108&lt;P_3+P_4,4,5))</f>
        <v/>
      </c>
      <c r="D9108">
        <f>NORM.S.INV(RAND())</f>
        <v/>
      </c>
      <c r="E9108">
        <f>V0*EXP((rf-q_leak-0.5*sigma^2)*C9108+sigma*SQRT(C9108)*D9108)</f>
        <v/>
      </c>
      <c r="F9108">
        <f>SHL_face*(1+SHL_rate)^C9108</f>
        <v/>
      </c>
      <c r="G9108">
        <f>Pref_face*(1+Pref_rate)^C9108</f>
        <v/>
      </c>
      <c r="H9108">
        <f>MAX(E9108-F9108-G9108,0)</f>
        <v/>
      </c>
      <c r="I9108">
        <f>MIN(E9108,F9108+G9108)+(1-MgmtPct)*H9108</f>
        <v/>
      </c>
      <c r="J9108">
        <f>IF(I9108/SponsorCost&gt;=RatchetTrigger,1,0)</f>
        <v/>
      </c>
      <c r="K9108">
        <f>IF(J9108=1,MgmtPctRatchet,MgmtPct)</f>
        <v/>
      </c>
      <c r="L9108">
        <f>K9108*H9108</f>
        <v/>
      </c>
      <c r="M9108">
        <f>EXP(-rf*C9108)*L9108</f>
        <v/>
      </c>
      <c r="N9108">
        <f>EXP(-rf*C9108)*E9108</f>
        <v/>
      </c>
    </row>
    <row r="9109">
      <c r="A9109" t="n">
        <v>9101</v>
      </c>
      <c r="B9109">
        <f>RAND()</f>
        <v/>
      </c>
      <c r="C9109">
        <f>IF(B9109&lt;P_3,3,IF(B9109&lt;P_3+P_4,4,5))</f>
        <v/>
      </c>
      <c r="D9109">
        <f>NORM.S.INV(RAND())</f>
        <v/>
      </c>
      <c r="E9109">
        <f>V0*EXP((rf-q_leak-0.5*sigma^2)*C9109+sigma*SQRT(C9109)*D9109)</f>
        <v/>
      </c>
      <c r="F9109">
        <f>SHL_face*(1+SHL_rate)^C9109</f>
        <v/>
      </c>
      <c r="G9109">
        <f>Pref_face*(1+Pref_rate)^C9109</f>
        <v/>
      </c>
      <c r="H9109">
        <f>MAX(E9109-F9109-G9109,0)</f>
        <v/>
      </c>
      <c r="I9109">
        <f>MIN(E9109,F9109+G9109)+(1-MgmtPct)*H9109</f>
        <v/>
      </c>
      <c r="J9109">
        <f>IF(I9109/SponsorCost&gt;=RatchetTrigger,1,0)</f>
        <v/>
      </c>
      <c r="K9109">
        <f>IF(J9109=1,MgmtPctRatchet,MgmtPct)</f>
        <v/>
      </c>
      <c r="L9109">
        <f>K9109*H9109</f>
        <v/>
      </c>
      <c r="M9109">
        <f>EXP(-rf*C9109)*L9109</f>
        <v/>
      </c>
      <c r="N9109">
        <f>EXP(-rf*C9109)*E9109</f>
        <v/>
      </c>
    </row>
    <row r="9110">
      <c r="A9110" t="n">
        <v>9102</v>
      </c>
      <c r="B9110">
        <f>RAND()</f>
        <v/>
      </c>
      <c r="C9110">
        <f>IF(B9110&lt;P_3,3,IF(B9110&lt;P_3+P_4,4,5))</f>
        <v/>
      </c>
      <c r="D9110">
        <f>NORM.S.INV(RAND())</f>
        <v/>
      </c>
      <c r="E9110">
        <f>V0*EXP((rf-q_leak-0.5*sigma^2)*C9110+sigma*SQRT(C9110)*D9110)</f>
        <v/>
      </c>
      <c r="F9110">
        <f>SHL_face*(1+SHL_rate)^C9110</f>
        <v/>
      </c>
      <c r="G9110">
        <f>Pref_face*(1+Pref_rate)^C9110</f>
        <v/>
      </c>
      <c r="H9110">
        <f>MAX(E9110-F9110-G9110,0)</f>
        <v/>
      </c>
      <c r="I9110">
        <f>MIN(E9110,F9110+G9110)+(1-MgmtPct)*H9110</f>
        <v/>
      </c>
      <c r="J9110">
        <f>IF(I9110/SponsorCost&gt;=RatchetTrigger,1,0)</f>
        <v/>
      </c>
      <c r="K9110">
        <f>IF(J9110=1,MgmtPctRatchet,MgmtPct)</f>
        <v/>
      </c>
      <c r="L9110">
        <f>K9110*H9110</f>
        <v/>
      </c>
      <c r="M9110">
        <f>EXP(-rf*C9110)*L9110</f>
        <v/>
      </c>
      <c r="N9110">
        <f>EXP(-rf*C9110)*E9110</f>
        <v/>
      </c>
    </row>
    <row r="9111">
      <c r="A9111" t="n">
        <v>9103</v>
      </c>
      <c r="B9111">
        <f>RAND()</f>
        <v/>
      </c>
      <c r="C9111">
        <f>IF(B9111&lt;P_3,3,IF(B9111&lt;P_3+P_4,4,5))</f>
        <v/>
      </c>
      <c r="D9111">
        <f>NORM.S.INV(RAND())</f>
        <v/>
      </c>
      <c r="E9111">
        <f>V0*EXP((rf-q_leak-0.5*sigma^2)*C9111+sigma*SQRT(C9111)*D9111)</f>
        <v/>
      </c>
      <c r="F9111">
        <f>SHL_face*(1+SHL_rate)^C9111</f>
        <v/>
      </c>
      <c r="G9111">
        <f>Pref_face*(1+Pref_rate)^C9111</f>
        <v/>
      </c>
      <c r="H9111">
        <f>MAX(E9111-F9111-G9111,0)</f>
        <v/>
      </c>
      <c r="I9111">
        <f>MIN(E9111,F9111+G9111)+(1-MgmtPct)*H9111</f>
        <v/>
      </c>
      <c r="J9111">
        <f>IF(I9111/SponsorCost&gt;=RatchetTrigger,1,0)</f>
        <v/>
      </c>
      <c r="K9111">
        <f>IF(J9111=1,MgmtPctRatchet,MgmtPct)</f>
        <v/>
      </c>
      <c r="L9111">
        <f>K9111*H9111</f>
        <v/>
      </c>
      <c r="M9111">
        <f>EXP(-rf*C9111)*L9111</f>
        <v/>
      </c>
      <c r="N9111">
        <f>EXP(-rf*C9111)*E9111</f>
        <v/>
      </c>
    </row>
    <row r="9112">
      <c r="A9112" t="n">
        <v>9104</v>
      </c>
      <c r="B9112">
        <f>RAND()</f>
        <v/>
      </c>
      <c r="C9112">
        <f>IF(B9112&lt;P_3,3,IF(B9112&lt;P_3+P_4,4,5))</f>
        <v/>
      </c>
      <c r="D9112">
        <f>NORM.S.INV(RAND())</f>
        <v/>
      </c>
      <c r="E9112">
        <f>V0*EXP((rf-q_leak-0.5*sigma^2)*C9112+sigma*SQRT(C9112)*D9112)</f>
        <v/>
      </c>
      <c r="F9112">
        <f>SHL_face*(1+SHL_rate)^C9112</f>
        <v/>
      </c>
      <c r="G9112">
        <f>Pref_face*(1+Pref_rate)^C9112</f>
        <v/>
      </c>
      <c r="H9112">
        <f>MAX(E9112-F9112-G9112,0)</f>
        <v/>
      </c>
      <c r="I9112">
        <f>MIN(E9112,F9112+G9112)+(1-MgmtPct)*H9112</f>
        <v/>
      </c>
      <c r="J9112">
        <f>IF(I9112/SponsorCost&gt;=RatchetTrigger,1,0)</f>
        <v/>
      </c>
      <c r="K9112">
        <f>IF(J9112=1,MgmtPctRatchet,MgmtPct)</f>
        <v/>
      </c>
      <c r="L9112">
        <f>K9112*H9112</f>
        <v/>
      </c>
      <c r="M9112">
        <f>EXP(-rf*C9112)*L9112</f>
        <v/>
      </c>
      <c r="N9112">
        <f>EXP(-rf*C9112)*E9112</f>
        <v/>
      </c>
    </row>
    <row r="9113">
      <c r="A9113" t="n">
        <v>9105</v>
      </c>
      <c r="B9113">
        <f>RAND()</f>
        <v/>
      </c>
      <c r="C9113">
        <f>IF(B9113&lt;P_3,3,IF(B9113&lt;P_3+P_4,4,5))</f>
        <v/>
      </c>
      <c r="D9113">
        <f>NORM.S.INV(RAND())</f>
        <v/>
      </c>
      <c r="E9113">
        <f>V0*EXP((rf-q_leak-0.5*sigma^2)*C9113+sigma*SQRT(C9113)*D9113)</f>
        <v/>
      </c>
      <c r="F9113">
        <f>SHL_face*(1+SHL_rate)^C9113</f>
        <v/>
      </c>
      <c r="G9113">
        <f>Pref_face*(1+Pref_rate)^C9113</f>
        <v/>
      </c>
      <c r="H9113">
        <f>MAX(E9113-F9113-G9113,0)</f>
        <v/>
      </c>
      <c r="I9113">
        <f>MIN(E9113,F9113+G9113)+(1-MgmtPct)*H9113</f>
        <v/>
      </c>
      <c r="J9113">
        <f>IF(I9113/SponsorCost&gt;=RatchetTrigger,1,0)</f>
        <v/>
      </c>
      <c r="K9113">
        <f>IF(J9113=1,MgmtPctRatchet,MgmtPct)</f>
        <v/>
      </c>
      <c r="L9113">
        <f>K9113*H9113</f>
        <v/>
      </c>
      <c r="M9113">
        <f>EXP(-rf*C9113)*L9113</f>
        <v/>
      </c>
      <c r="N9113">
        <f>EXP(-rf*C9113)*E9113</f>
        <v/>
      </c>
    </row>
    <row r="9114">
      <c r="A9114" t="n">
        <v>9106</v>
      </c>
      <c r="B9114">
        <f>RAND()</f>
        <v/>
      </c>
      <c r="C9114">
        <f>IF(B9114&lt;P_3,3,IF(B9114&lt;P_3+P_4,4,5))</f>
        <v/>
      </c>
      <c r="D9114">
        <f>NORM.S.INV(RAND())</f>
        <v/>
      </c>
      <c r="E9114">
        <f>V0*EXP((rf-q_leak-0.5*sigma^2)*C9114+sigma*SQRT(C9114)*D9114)</f>
        <v/>
      </c>
      <c r="F9114">
        <f>SHL_face*(1+SHL_rate)^C9114</f>
        <v/>
      </c>
      <c r="G9114">
        <f>Pref_face*(1+Pref_rate)^C9114</f>
        <v/>
      </c>
      <c r="H9114">
        <f>MAX(E9114-F9114-G9114,0)</f>
        <v/>
      </c>
      <c r="I9114">
        <f>MIN(E9114,F9114+G9114)+(1-MgmtPct)*H9114</f>
        <v/>
      </c>
      <c r="J9114">
        <f>IF(I9114/SponsorCost&gt;=RatchetTrigger,1,0)</f>
        <v/>
      </c>
      <c r="K9114">
        <f>IF(J9114=1,MgmtPctRatchet,MgmtPct)</f>
        <v/>
      </c>
      <c r="L9114">
        <f>K9114*H9114</f>
        <v/>
      </c>
      <c r="M9114">
        <f>EXP(-rf*C9114)*L9114</f>
        <v/>
      </c>
      <c r="N9114">
        <f>EXP(-rf*C9114)*E9114</f>
        <v/>
      </c>
    </row>
    <row r="9115">
      <c r="A9115" t="n">
        <v>9107</v>
      </c>
      <c r="B9115">
        <f>RAND()</f>
        <v/>
      </c>
      <c r="C9115">
        <f>IF(B9115&lt;P_3,3,IF(B9115&lt;P_3+P_4,4,5))</f>
        <v/>
      </c>
      <c r="D9115">
        <f>NORM.S.INV(RAND())</f>
        <v/>
      </c>
      <c r="E9115">
        <f>V0*EXP((rf-q_leak-0.5*sigma^2)*C9115+sigma*SQRT(C9115)*D9115)</f>
        <v/>
      </c>
      <c r="F9115">
        <f>SHL_face*(1+SHL_rate)^C9115</f>
        <v/>
      </c>
      <c r="G9115">
        <f>Pref_face*(1+Pref_rate)^C9115</f>
        <v/>
      </c>
      <c r="H9115">
        <f>MAX(E9115-F9115-G9115,0)</f>
        <v/>
      </c>
      <c r="I9115">
        <f>MIN(E9115,F9115+G9115)+(1-MgmtPct)*H9115</f>
        <v/>
      </c>
      <c r="J9115">
        <f>IF(I9115/SponsorCost&gt;=RatchetTrigger,1,0)</f>
        <v/>
      </c>
      <c r="K9115">
        <f>IF(J9115=1,MgmtPctRatchet,MgmtPct)</f>
        <v/>
      </c>
      <c r="L9115">
        <f>K9115*H9115</f>
        <v/>
      </c>
      <c r="M9115">
        <f>EXP(-rf*C9115)*L9115</f>
        <v/>
      </c>
      <c r="N9115">
        <f>EXP(-rf*C9115)*E9115</f>
        <v/>
      </c>
    </row>
    <row r="9116">
      <c r="A9116" t="n">
        <v>9108</v>
      </c>
      <c r="B9116">
        <f>RAND()</f>
        <v/>
      </c>
      <c r="C9116">
        <f>IF(B9116&lt;P_3,3,IF(B9116&lt;P_3+P_4,4,5))</f>
        <v/>
      </c>
      <c r="D9116">
        <f>NORM.S.INV(RAND())</f>
        <v/>
      </c>
      <c r="E9116">
        <f>V0*EXP((rf-q_leak-0.5*sigma^2)*C9116+sigma*SQRT(C9116)*D9116)</f>
        <v/>
      </c>
      <c r="F9116">
        <f>SHL_face*(1+SHL_rate)^C9116</f>
        <v/>
      </c>
      <c r="G9116">
        <f>Pref_face*(1+Pref_rate)^C9116</f>
        <v/>
      </c>
      <c r="H9116">
        <f>MAX(E9116-F9116-G9116,0)</f>
        <v/>
      </c>
      <c r="I9116">
        <f>MIN(E9116,F9116+G9116)+(1-MgmtPct)*H9116</f>
        <v/>
      </c>
      <c r="J9116">
        <f>IF(I9116/SponsorCost&gt;=RatchetTrigger,1,0)</f>
        <v/>
      </c>
      <c r="K9116">
        <f>IF(J9116=1,MgmtPctRatchet,MgmtPct)</f>
        <v/>
      </c>
      <c r="L9116">
        <f>K9116*H9116</f>
        <v/>
      </c>
      <c r="M9116">
        <f>EXP(-rf*C9116)*L9116</f>
        <v/>
      </c>
      <c r="N9116">
        <f>EXP(-rf*C9116)*E9116</f>
        <v/>
      </c>
    </row>
    <row r="9117">
      <c r="A9117" t="n">
        <v>9109</v>
      </c>
      <c r="B9117">
        <f>RAND()</f>
        <v/>
      </c>
      <c r="C9117">
        <f>IF(B9117&lt;P_3,3,IF(B9117&lt;P_3+P_4,4,5))</f>
        <v/>
      </c>
      <c r="D9117">
        <f>NORM.S.INV(RAND())</f>
        <v/>
      </c>
      <c r="E9117">
        <f>V0*EXP((rf-q_leak-0.5*sigma^2)*C9117+sigma*SQRT(C9117)*D9117)</f>
        <v/>
      </c>
      <c r="F9117">
        <f>SHL_face*(1+SHL_rate)^C9117</f>
        <v/>
      </c>
      <c r="G9117">
        <f>Pref_face*(1+Pref_rate)^C9117</f>
        <v/>
      </c>
      <c r="H9117">
        <f>MAX(E9117-F9117-G9117,0)</f>
        <v/>
      </c>
      <c r="I9117">
        <f>MIN(E9117,F9117+G9117)+(1-MgmtPct)*H9117</f>
        <v/>
      </c>
      <c r="J9117">
        <f>IF(I9117/SponsorCost&gt;=RatchetTrigger,1,0)</f>
        <v/>
      </c>
      <c r="K9117">
        <f>IF(J9117=1,MgmtPctRatchet,MgmtPct)</f>
        <v/>
      </c>
      <c r="L9117">
        <f>K9117*H9117</f>
        <v/>
      </c>
      <c r="M9117">
        <f>EXP(-rf*C9117)*L9117</f>
        <v/>
      </c>
      <c r="N9117">
        <f>EXP(-rf*C9117)*E9117</f>
        <v/>
      </c>
    </row>
    <row r="9118">
      <c r="A9118" t="n">
        <v>9110</v>
      </c>
      <c r="B9118">
        <f>RAND()</f>
        <v/>
      </c>
      <c r="C9118">
        <f>IF(B9118&lt;P_3,3,IF(B9118&lt;P_3+P_4,4,5))</f>
        <v/>
      </c>
      <c r="D9118">
        <f>NORM.S.INV(RAND())</f>
        <v/>
      </c>
      <c r="E9118">
        <f>V0*EXP((rf-q_leak-0.5*sigma^2)*C9118+sigma*SQRT(C9118)*D9118)</f>
        <v/>
      </c>
      <c r="F9118">
        <f>SHL_face*(1+SHL_rate)^C9118</f>
        <v/>
      </c>
      <c r="G9118">
        <f>Pref_face*(1+Pref_rate)^C9118</f>
        <v/>
      </c>
      <c r="H9118">
        <f>MAX(E9118-F9118-G9118,0)</f>
        <v/>
      </c>
      <c r="I9118">
        <f>MIN(E9118,F9118+G9118)+(1-MgmtPct)*H9118</f>
        <v/>
      </c>
      <c r="J9118">
        <f>IF(I9118/SponsorCost&gt;=RatchetTrigger,1,0)</f>
        <v/>
      </c>
      <c r="K9118">
        <f>IF(J9118=1,MgmtPctRatchet,MgmtPct)</f>
        <v/>
      </c>
      <c r="L9118">
        <f>K9118*H9118</f>
        <v/>
      </c>
      <c r="M9118">
        <f>EXP(-rf*C9118)*L9118</f>
        <v/>
      </c>
      <c r="N9118">
        <f>EXP(-rf*C9118)*E9118</f>
        <v/>
      </c>
    </row>
    <row r="9119">
      <c r="A9119" t="n">
        <v>9111</v>
      </c>
      <c r="B9119">
        <f>RAND()</f>
        <v/>
      </c>
      <c r="C9119">
        <f>IF(B9119&lt;P_3,3,IF(B9119&lt;P_3+P_4,4,5))</f>
        <v/>
      </c>
      <c r="D9119">
        <f>NORM.S.INV(RAND())</f>
        <v/>
      </c>
      <c r="E9119">
        <f>V0*EXP((rf-q_leak-0.5*sigma^2)*C9119+sigma*SQRT(C9119)*D9119)</f>
        <v/>
      </c>
      <c r="F9119">
        <f>SHL_face*(1+SHL_rate)^C9119</f>
        <v/>
      </c>
      <c r="G9119">
        <f>Pref_face*(1+Pref_rate)^C9119</f>
        <v/>
      </c>
      <c r="H9119">
        <f>MAX(E9119-F9119-G9119,0)</f>
        <v/>
      </c>
      <c r="I9119">
        <f>MIN(E9119,F9119+G9119)+(1-MgmtPct)*H9119</f>
        <v/>
      </c>
      <c r="J9119">
        <f>IF(I9119/SponsorCost&gt;=RatchetTrigger,1,0)</f>
        <v/>
      </c>
      <c r="K9119">
        <f>IF(J9119=1,MgmtPctRatchet,MgmtPct)</f>
        <v/>
      </c>
      <c r="L9119">
        <f>K9119*H9119</f>
        <v/>
      </c>
      <c r="M9119">
        <f>EXP(-rf*C9119)*L9119</f>
        <v/>
      </c>
      <c r="N9119">
        <f>EXP(-rf*C9119)*E9119</f>
        <v/>
      </c>
    </row>
    <row r="9120">
      <c r="A9120" t="n">
        <v>9112</v>
      </c>
      <c r="B9120">
        <f>RAND()</f>
        <v/>
      </c>
      <c r="C9120">
        <f>IF(B9120&lt;P_3,3,IF(B9120&lt;P_3+P_4,4,5))</f>
        <v/>
      </c>
      <c r="D9120">
        <f>NORM.S.INV(RAND())</f>
        <v/>
      </c>
      <c r="E9120">
        <f>V0*EXP((rf-q_leak-0.5*sigma^2)*C9120+sigma*SQRT(C9120)*D9120)</f>
        <v/>
      </c>
      <c r="F9120">
        <f>SHL_face*(1+SHL_rate)^C9120</f>
        <v/>
      </c>
      <c r="G9120">
        <f>Pref_face*(1+Pref_rate)^C9120</f>
        <v/>
      </c>
      <c r="H9120">
        <f>MAX(E9120-F9120-G9120,0)</f>
        <v/>
      </c>
      <c r="I9120">
        <f>MIN(E9120,F9120+G9120)+(1-MgmtPct)*H9120</f>
        <v/>
      </c>
      <c r="J9120">
        <f>IF(I9120/SponsorCost&gt;=RatchetTrigger,1,0)</f>
        <v/>
      </c>
      <c r="K9120">
        <f>IF(J9120=1,MgmtPctRatchet,MgmtPct)</f>
        <v/>
      </c>
      <c r="L9120">
        <f>K9120*H9120</f>
        <v/>
      </c>
      <c r="M9120">
        <f>EXP(-rf*C9120)*L9120</f>
        <v/>
      </c>
      <c r="N9120">
        <f>EXP(-rf*C9120)*E9120</f>
        <v/>
      </c>
    </row>
    <row r="9121">
      <c r="A9121" t="n">
        <v>9113</v>
      </c>
      <c r="B9121">
        <f>RAND()</f>
        <v/>
      </c>
      <c r="C9121">
        <f>IF(B9121&lt;P_3,3,IF(B9121&lt;P_3+P_4,4,5))</f>
        <v/>
      </c>
      <c r="D9121">
        <f>NORM.S.INV(RAND())</f>
        <v/>
      </c>
      <c r="E9121">
        <f>V0*EXP((rf-q_leak-0.5*sigma^2)*C9121+sigma*SQRT(C9121)*D9121)</f>
        <v/>
      </c>
      <c r="F9121">
        <f>SHL_face*(1+SHL_rate)^C9121</f>
        <v/>
      </c>
      <c r="G9121">
        <f>Pref_face*(1+Pref_rate)^C9121</f>
        <v/>
      </c>
      <c r="H9121">
        <f>MAX(E9121-F9121-G9121,0)</f>
        <v/>
      </c>
      <c r="I9121">
        <f>MIN(E9121,F9121+G9121)+(1-MgmtPct)*H9121</f>
        <v/>
      </c>
      <c r="J9121">
        <f>IF(I9121/SponsorCost&gt;=RatchetTrigger,1,0)</f>
        <v/>
      </c>
      <c r="K9121">
        <f>IF(J9121=1,MgmtPctRatchet,MgmtPct)</f>
        <v/>
      </c>
      <c r="L9121">
        <f>K9121*H9121</f>
        <v/>
      </c>
      <c r="M9121">
        <f>EXP(-rf*C9121)*L9121</f>
        <v/>
      </c>
      <c r="N9121">
        <f>EXP(-rf*C9121)*E9121</f>
        <v/>
      </c>
    </row>
    <row r="9122">
      <c r="A9122" t="n">
        <v>9114</v>
      </c>
      <c r="B9122">
        <f>RAND()</f>
        <v/>
      </c>
      <c r="C9122">
        <f>IF(B9122&lt;P_3,3,IF(B9122&lt;P_3+P_4,4,5))</f>
        <v/>
      </c>
      <c r="D9122">
        <f>NORM.S.INV(RAND())</f>
        <v/>
      </c>
      <c r="E9122">
        <f>V0*EXP((rf-q_leak-0.5*sigma^2)*C9122+sigma*SQRT(C9122)*D9122)</f>
        <v/>
      </c>
      <c r="F9122">
        <f>SHL_face*(1+SHL_rate)^C9122</f>
        <v/>
      </c>
      <c r="G9122">
        <f>Pref_face*(1+Pref_rate)^C9122</f>
        <v/>
      </c>
      <c r="H9122">
        <f>MAX(E9122-F9122-G9122,0)</f>
        <v/>
      </c>
      <c r="I9122">
        <f>MIN(E9122,F9122+G9122)+(1-MgmtPct)*H9122</f>
        <v/>
      </c>
      <c r="J9122">
        <f>IF(I9122/SponsorCost&gt;=RatchetTrigger,1,0)</f>
        <v/>
      </c>
      <c r="K9122">
        <f>IF(J9122=1,MgmtPctRatchet,MgmtPct)</f>
        <v/>
      </c>
      <c r="L9122">
        <f>K9122*H9122</f>
        <v/>
      </c>
      <c r="M9122">
        <f>EXP(-rf*C9122)*L9122</f>
        <v/>
      </c>
      <c r="N9122">
        <f>EXP(-rf*C9122)*E9122</f>
        <v/>
      </c>
    </row>
    <row r="9123">
      <c r="A9123" t="n">
        <v>9115</v>
      </c>
      <c r="B9123">
        <f>RAND()</f>
        <v/>
      </c>
      <c r="C9123">
        <f>IF(B9123&lt;P_3,3,IF(B9123&lt;P_3+P_4,4,5))</f>
        <v/>
      </c>
      <c r="D9123">
        <f>NORM.S.INV(RAND())</f>
        <v/>
      </c>
      <c r="E9123">
        <f>V0*EXP((rf-q_leak-0.5*sigma^2)*C9123+sigma*SQRT(C9123)*D9123)</f>
        <v/>
      </c>
      <c r="F9123">
        <f>SHL_face*(1+SHL_rate)^C9123</f>
        <v/>
      </c>
      <c r="G9123">
        <f>Pref_face*(1+Pref_rate)^C9123</f>
        <v/>
      </c>
      <c r="H9123">
        <f>MAX(E9123-F9123-G9123,0)</f>
        <v/>
      </c>
      <c r="I9123">
        <f>MIN(E9123,F9123+G9123)+(1-MgmtPct)*H9123</f>
        <v/>
      </c>
      <c r="J9123">
        <f>IF(I9123/SponsorCost&gt;=RatchetTrigger,1,0)</f>
        <v/>
      </c>
      <c r="K9123">
        <f>IF(J9123=1,MgmtPctRatchet,MgmtPct)</f>
        <v/>
      </c>
      <c r="L9123">
        <f>K9123*H9123</f>
        <v/>
      </c>
      <c r="M9123">
        <f>EXP(-rf*C9123)*L9123</f>
        <v/>
      </c>
      <c r="N9123">
        <f>EXP(-rf*C9123)*E9123</f>
        <v/>
      </c>
    </row>
    <row r="9124">
      <c r="A9124" t="n">
        <v>9116</v>
      </c>
      <c r="B9124">
        <f>RAND()</f>
        <v/>
      </c>
      <c r="C9124">
        <f>IF(B9124&lt;P_3,3,IF(B9124&lt;P_3+P_4,4,5))</f>
        <v/>
      </c>
      <c r="D9124">
        <f>NORM.S.INV(RAND())</f>
        <v/>
      </c>
      <c r="E9124">
        <f>V0*EXP((rf-q_leak-0.5*sigma^2)*C9124+sigma*SQRT(C9124)*D9124)</f>
        <v/>
      </c>
      <c r="F9124">
        <f>SHL_face*(1+SHL_rate)^C9124</f>
        <v/>
      </c>
      <c r="G9124">
        <f>Pref_face*(1+Pref_rate)^C9124</f>
        <v/>
      </c>
      <c r="H9124">
        <f>MAX(E9124-F9124-G9124,0)</f>
        <v/>
      </c>
      <c r="I9124">
        <f>MIN(E9124,F9124+G9124)+(1-MgmtPct)*H9124</f>
        <v/>
      </c>
      <c r="J9124">
        <f>IF(I9124/SponsorCost&gt;=RatchetTrigger,1,0)</f>
        <v/>
      </c>
      <c r="K9124">
        <f>IF(J9124=1,MgmtPctRatchet,MgmtPct)</f>
        <v/>
      </c>
      <c r="L9124">
        <f>K9124*H9124</f>
        <v/>
      </c>
      <c r="M9124">
        <f>EXP(-rf*C9124)*L9124</f>
        <v/>
      </c>
      <c r="N9124">
        <f>EXP(-rf*C9124)*E9124</f>
        <v/>
      </c>
    </row>
    <row r="9125">
      <c r="A9125" t="n">
        <v>9117</v>
      </c>
      <c r="B9125">
        <f>RAND()</f>
        <v/>
      </c>
      <c r="C9125">
        <f>IF(B9125&lt;P_3,3,IF(B9125&lt;P_3+P_4,4,5))</f>
        <v/>
      </c>
      <c r="D9125">
        <f>NORM.S.INV(RAND())</f>
        <v/>
      </c>
      <c r="E9125">
        <f>V0*EXP((rf-q_leak-0.5*sigma^2)*C9125+sigma*SQRT(C9125)*D9125)</f>
        <v/>
      </c>
      <c r="F9125">
        <f>SHL_face*(1+SHL_rate)^C9125</f>
        <v/>
      </c>
      <c r="G9125">
        <f>Pref_face*(1+Pref_rate)^C9125</f>
        <v/>
      </c>
      <c r="H9125">
        <f>MAX(E9125-F9125-G9125,0)</f>
        <v/>
      </c>
      <c r="I9125">
        <f>MIN(E9125,F9125+G9125)+(1-MgmtPct)*H9125</f>
        <v/>
      </c>
      <c r="J9125">
        <f>IF(I9125/SponsorCost&gt;=RatchetTrigger,1,0)</f>
        <v/>
      </c>
      <c r="K9125">
        <f>IF(J9125=1,MgmtPctRatchet,MgmtPct)</f>
        <v/>
      </c>
      <c r="L9125">
        <f>K9125*H9125</f>
        <v/>
      </c>
      <c r="M9125">
        <f>EXP(-rf*C9125)*L9125</f>
        <v/>
      </c>
      <c r="N9125">
        <f>EXP(-rf*C9125)*E9125</f>
        <v/>
      </c>
    </row>
    <row r="9126">
      <c r="A9126" t="n">
        <v>9118</v>
      </c>
      <c r="B9126">
        <f>RAND()</f>
        <v/>
      </c>
      <c r="C9126">
        <f>IF(B9126&lt;P_3,3,IF(B9126&lt;P_3+P_4,4,5))</f>
        <v/>
      </c>
      <c r="D9126">
        <f>NORM.S.INV(RAND())</f>
        <v/>
      </c>
      <c r="E9126">
        <f>V0*EXP((rf-q_leak-0.5*sigma^2)*C9126+sigma*SQRT(C9126)*D9126)</f>
        <v/>
      </c>
      <c r="F9126">
        <f>SHL_face*(1+SHL_rate)^C9126</f>
        <v/>
      </c>
      <c r="G9126">
        <f>Pref_face*(1+Pref_rate)^C9126</f>
        <v/>
      </c>
      <c r="H9126">
        <f>MAX(E9126-F9126-G9126,0)</f>
        <v/>
      </c>
      <c r="I9126">
        <f>MIN(E9126,F9126+G9126)+(1-MgmtPct)*H9126</f>
        <v/>
      </c>
      <c r="J9126">
        <f>IF(I9126/SponsorCost&gt;=RatchetTrigger,1,0)</f>
        <v/>
      </c>
      <c r="K9126">
        <f>IF(J9126=1,MgmtPctRatchet,MgmtPct)</f>
        <v/>
      </c>
      <c r="L9126">
        <f>K9126*H9126</f>
        <v/>
      </c>
      <c r="M9126">
        <f>EXP(-rf*C9126)*L9126</f>
        <v/>
      </c>
      <c r="N9126">
        <f>EXP(-rf*C9126)*E9126</f>
        <v/>
      </c>
    </row>
    <row r="9127">
      <c r="A9127" t="n">
        <v>9119</v>
      </c>
      <c r="B9127">
        <f>RAND()</f>
        <v/>
      </c>
      <c r="C9127">
        <f>IF(B9127&lt;P_3,3,IF(B9127&lt;P_3+P_4,4,5))</f>
        <v/>
      </c>
      <c r="D9127">
        <f>NORM.S.INV(RAND())</f>
        <v/>
      </c>
      <c r="E9127">
        <f>V0*EXP((rf-q_leak-0.5*sigma^2)*C9127+sigma*SQRT(C9127)*D9127)</f>
        <v/>
      </c>
      <c r="F9127">
        <f>SHL_face*(1+SHL_rate)^C9127</f>
        <v/>
      </c>
      <c r="G9127">
        <f>Pref_face*(1+Pref_rate)^C9127</f>
        <v/>
      </c>
      <c r="H9127">
        <f>MAX(E9127-F9127-G9127,0)</f>
        <v/>
      </c>
      <c r="I9127">
        <f>MIN(E9127,F9127+G9127)+(1-MgmtPct)*H9127</f>
        <v/>
      </c>
      <c r="J9127">
        <f>IF(I9127/SponsorCost&gt;=RatchetTrigger,1,0)</f>
        <v/>
      </c>
      <c r="K9127">
        <f>IF(J9127=1,MgmtPctRatchet,MgmtPct)</f>
        <v/>
      </c>
      <c r="L9127">
        <f>K9127*H9127</f>
        <v/>
      </c>
      <c r="M9127">
        <f>EXP(-rf*C9127)*L9127</f>
        <v/>
      </c>
      <c r="N9127">
        <f>EXP(-rf*C9127)*E9127</f>
        <v/>
      </c>
    </row>
    <row r="9128">
      <c r="A9128" t="n">
        <v>9120</v>
      </c>
      <c r="B9128">
        <f>RAND()</f>
        <v/>
      </c>
      <c r="C9128">
        <f>IF(B9128&lt;P_3,3,IF(B9128&lt;P_3+P_4,4,5))</f>
        <v/>
      </c>
      <c r="D9128">
        <f>NORM.S.INV(RAND())</f>
        <v/>
      </c>
      <c r="E9128">
        <f>V0*EXP((rf-q_leak-0.5*sigma^2)*C9128+sigma*SQRT(C9128)*D9128)</f>
        <v/>
      </c>
      <c r="F9128">
        <f>SHL_face*(1+SHL_rate)^C9128</f>
        <v/>
      </c>
      <c r="G9128">
        <f>Pref_face*(1+Pref_rate)^C9128</f>
        <v/>
      </c>
      <c r="H9128">
        <f>MAX(E9128-F9128-G9128,0)</f>
        <v/>
      </c>
      <c r="I9128">
        <f>MIN(E9128,F9128+G9128)+(1-MgmtPct)*H9128</f>
        <v/>
      </c>
      <c r="J9128">
        <f>IF(I9128/SponsorCost&gt;=RatchetTrigger,1,0)</f>
        <v/>
      </c>
      <c r="K9128">
        <f>IF(J9128=1,MgmtPctRatchet,MgmtPct)</f>
        <v/>
      </c>
      <c r="L9128">
        <f>K9128*H9128</f>
        <v/>
      </c>
      <c r="M9128">
        <f>EXP(-rf*C9128)*L9128</f>
        <v/>
      </c>
      <c r="N9128">
        <f>EXP(-rf*C9128)*E9128</f>
        <v/>
      </c>
    </row>
    <row r="9129">
      <c r="A9129" t="n">
        <v>9121</v>
      </c>
      <c r="B9129">
        <f>RAND()</f>
        <v/>
      </c>
      <c r="C9129">
        <f>IF(B9129&lt;P_3,3,IF(B9129&lt;P_3+P_4,4,5))</f>
        <v/>
      </c>
      <c r="D9129">
        <f>NORM.S.INV(RAND())</f>
        <v/>
      </c>
      <c r="E9129">
        <f>V0*EXP((rf-q_leak-0.5*sigma^2)*C9129+sigma*SQRT(C9129)*D9129)</f>
        <v/>
      </c>
      <c r="F9129">
        <f>SHL_face*(1+SHL_rate)^C9129</f>
        <v/>
      </c>
      <c r="G9129">
        <f>Pref_face*(1+Pref_rate)^C9129</f>
        <v/>
      </c>
      <c r="H9129">
        <f>MAX(E9129-F9129-G9129,0)</f>
        <v/>
      </c>
      <c r="I9129">
        <f>MIN(E9129,F9129+G9129)+(1-MgmtPct)*H9129</f>
        <v/>
      </c>
      <c r="J9129">
        <f>IF(I9129/SponsorCost&gt;=RatchetTrigger,1,0)</f>
        <v/>
      </c>
      <c r="K9129">
        <f>IF(J9129=1,MgmtPctRatchet,MgmtPct)</f>
        <v/>
      </c>
      <c r="L9129">
        <f>K9129*H9129</f>
        <v/>
      </c>
      <c r="M9129">
        <f>EXP(-rf*C9129)*L9129</f>
        <v/>
      </c>
      <c r="N9129">
        <f>EXP(-rf*C9129)*E9129</f>
        <v/>
      </c>
    </row>
    <row r="9130">
      <c r="A9130" t="n">
        <v>9122</v>
      </c>
      <c r="B9130">
        <f>RAND()</f>
        <v/>
      </c>
      <c r="C9130">
        <f>IF(B9130&lt;P_3,3,IF(B9130&lt;P_3+P_4,4,5))</f>
        <v/>
      </c>
      <c r="D9130">
        <f>NORM.S.INV(RAND())</f>
        <v/>
      </c>
      <c r="E9130">
        <f>V0*EXP((rf-q_leak-0.5*sigma^2)*C9130+sigma*SQRT(C9130)*D9130)</f>
        <v/>
      </c>
      <c r="F9130">
        <f>SHL_face*(1+SHL_rate)^C9130</f>
        <v/>
      </c>
      <c r="G9130">
        <f>Pref_face*(1+Pref_rate)^C9130</f>
        <v/>
      </c>
      <c r="H9130">
        <f>MAX(E9130-F9130-G9130,0)</f>
        <v/>
      </c>
      <c r="I9130">
        <f>MIN(E9130,F9130+G9130)+(1-MgmtPct)*H9130</f>
        <v/>
      </c>
      <c r="J9130">
        <f>IF(I9130/SponsorCost&gt;=RatchetTrigger,1,0)</f>
        <v/>
      </c>
      <c r="K9130">
        <f>IF(J9130=1,MgmtPctRatchet,MgmtPct)</f>
        <v/>
      </c>
      <c r="L9130">
        <f>K9130*H9130</f>
        <v/>
      </c>
      <c r="M9130">
        <f>EXP(-rf*C9130)*L9130</f>
        <v/>
      </c>
      <c r="N9130">
        <f>EXP(-rf*C9130)*E9130</f>
        <v/>
      </c>
    </row>
    <row r="9131">
      <c r="A9131" t="n">
        <v>9123</v>
      </c>
      <c r="B9131">
        <f>RAND()</f>
        <v/>
      </c>
      <c r="C9131">
        <f>IF(B9131&lt;P_3,3,IF(B9131&lt;P_3+P_4,4,5))</f>
        <v/>
      </c>
      <c r="D9131">
        <f>NORM.S.INV(RAND())</f>
        <v/>
      </c>
      <c r="E9131">
        <f>V0*EXP((rf-q_leak-0.5*sigma^2)*C9131+sigma*SQRT(C9131)*D9131)</f>
        <v/>
      </c>
      <c r="F9131">
        <f>SHL_face*(1+SHL_rate)^C9131</f>
        <v/>
      </c>
      <c r="G9131">
        <f>Pref_face*(1+Pref_rate)^C9131</f>
        <v/>
      </c>
      <c r="H9131">
        <f>MAX(E9131-F9131-G9131,0)</f>
        <v/>
      </c>
      <c r="I9131">
        <f>MIN(E9131,F9131+G9131)+(1-MgmtPct)*H9131</f>
        <v/>
      </c>
      <c r="J9131">
        <f>IF(I9131/SponsorCost&gt;=RatchetTrigger,1,0)</f>
        <v/>
      </c>
      <c r="K9131">
        <f>IF(J9131=1,MgmtPctRatchet,MgmtPct)</f>
        <v/>
      </c>
      <c r="L9131">
        <f>K9131*H9131</f>
        <v/>
      </c>
      <c r="M9131">
        <f>EXP(-rf*C9131)*L9131</f>
        <v/>
      </c>
      <c r="N9131">
        <f>EXP(-rf*C9131)*E9131</f>
        <v/>
      </c>
    </row>
    <row r="9132">
      <c r="A9132" t="n">
        <v>9124</v>
      </c>
      <c r="B9132">
        <f>RAND()</f>
        <v/>
      </c>
      <c r="C9132">
        <f>IF(B9132&lt;P_3,3,IF(B9132&lt;P_3+P_4,4,5))</f>
        <v/>
      </c>
      <c r="D9132">
        <f>NORM.S.INV(RAND())</f>
        <v/>
      </c>
      <c r="E9132">
        <f>V0*EXP((rf-q_leak-0.5*sigma^2)*C9132+sigma*SQRT(C9132)*D9132)</f>
        <v/>
      </c>
      <c r="F9132">
        <f>SHL_face*(1+SHL_rate)^C9132</f>
        <v/>
      </c>
      <c r="G9132">
        <f>Pref_face*(1+Pref_rate)^C9132</f>
        <v/>
      </c>
      <c r="H9132">
        <f>MAX(E9132-F9132-G9132,0)</f>
        <v/>
      </c>
      <c r="I9132">
        <f>MIN(E9132,F9132+G9132)+(1-MgmtPct)*H9132</f>
        <v/>
      </c>
      <c r="J9132">
        <f>IF(I9132/SponsorCost&gt;=RatchetTrigger,1,0)</f>
        <v/>
      </c>
      <c r="K9132">
        <f>IF(J9132=1,MgmtPctRatchet,MgmtPct)</f>
        <v/>
      </c>
      <c r="L9132">
        <f>K9132*H9132</f>
        <v/>
      </c>
      <c r="M9132">
        <f>EXP(-rf*C9132)*L9132</f>
        <v/>
      </c>
      <c r="N9132">
        <f>EXP(-rf*C9132)*E9132</f>
        <v/>
      </c>
    </row>
    <row r="9133">
      <c r="A9133" t="n">
        <v>9125</v>
      </c>
      <c r="B9133">
        <f>RAND()</f>
        <v/>
      </c>
      <c r="C9133">
        <f>IF(B9133&lt;P_3,3,IF(B9133&lt;P_3+P_4,4,5))</f>
        <v/>
      </c>
      <c r="D9133">
        <f>NORM.S.INV(RAND())</f>
        <v/>
      </c>
      <c r="E9133">
        <f>V0*EXP((rf-q_leak-0.5*sigma^2)*C9133+sigma*SQRT(C9133)*D9133)</f>
        <v/>
      </c>
      <c r="F9133">
        <f>SHL_face*(1+SHL_rate)^C9133</f>
        <v/>
      </c>
      <c r="G9133">
        <f>Pref_face*(1+Pref_rate)^C9133</f>
        <v/>
      </c>
      <c r="H9133">
        <f>MAX(E9133-F9133-G9133,0)</f>
        <v/>
      </c>
      <c r="I9133">
        <f>MIN(E9133,F9133+G9133)+(1-MgmtPct)*H9133</f>
        <v/>
      </c>
      <c r="J9133">
        <f>IF(I9133/SponsorCost&gt;=RatchetTrigger,1,0)</f>
        <v/>
      </c>
      <c r="K9133">
        <f>IF(J9133=1,MgmtPctRatchet,MgmtPct)</f>
        <v/>
      </c>
      <c r="L9133">
        <f>K9133*H9133</f>
        <v/>
      </c>
      <c r="M9133">
        <f>EXP(-rf*C9133)*L9133</f>
        <v/>
      </c>
      <c r="N9133">
        <f>EXP(-rf*C9133)*E9133</f>
        <v/>
      </c>
    </row>
    <row r="9134">
      <c r="A9134" t="n">
        <v>9126</v>
      </c>
      <c r="B9134">
        <f>RAND()</f>
        <v/>
      </c>
      <c r="C9134">
        <f>IF(B9134&lt;P_3,3,IF(B9134&lt;P_3+P_4,4,5))</f>
        <v/>
      </c>
      <c r="D9134">
        <f>NORM.S.INV(RAND())</f>
        <v/>
      </c>
      <c r="E9134">
        <f>V0*EXP((rf-q_leak-0.5*sigma^2)*C9134+sigma*SQRT(C9134)*D9134)</f>
        <v/>
      </c>
      <c r="F9134">
        <f>SHL_face*(1+SHL_rate)^C9134</f>
        <v/>
      </c>
      <c r="G9134">
        <f>Pref_face*(1+Pref_rate)^C9134</f>
        <v/>
      </c>
      <c r="H9134">
        <f>MAX(E9134-F9134-G9134,0)</f>
        <v/>
      </c>
      <c r="I9134">
        <f>MIN(E9134,F9134+G9134)+(1-MgmtPct)*H9134</f>
        <v/>
      </c>
      <c r="J9134">
        <f>IF(I9134/SponsorCost&gt;=RatchetTrigger,1,0)</f>
        <v/>
      </c>
      <c r="K9134">
        <f>IF(J9134=1,MgmtPctRatchet,MgmtPct)</f>
        <v/>
      </c>
      <c r="L9134">
        <f>K9134*H9134</f>
        <v/>
      </c>
      <c r="M9134">
        <f>EXP(-rf*C9134)*L9134</f>
        <v/>
      </c>
      <c r="N9134">
        <f>EXP(-rf*C9134)*E9134</f>
        <v/>
      </c>
    </row>
    <row r="9135">
      <c r="A9135" t="n">
        <v>9127</v>
      </c>
      <c r="B9135">
        <f>RAND()</f>
        <v/>
      </c>
      <c r="C9135">
        <f>IF(B9135&lt;P_3,3,IF(B9135&lt;P_3+P_4,4,5))</f>
        <v/>
      </c>
      <c r="D9135">
        <f>NORM.S.INV(RAND())</f>
        <v/>
      </c>
      <c r="E9135">
        <f>V0*EXP((rf-q_leak-0.5*sigma^2)*C9135+sigma*SQRT(C9135)*D9135)</f>
        <v/>
      </c>
      <c r="F9135">
        <f>SHL_face*(1+SHL_rate)^C9135</f>
        <v/>
      </c>
      <c r="G9135">
        <f>Pref_face*(1+Pref_rate)^C9135</f>
        <v/>
      </c>
      <c r="H9135">
        <f>MAX(E9135-F9135-G9135,0)</f>
        <v/>
      </c>
      <c r="I9135">
        <f>MIN(E9135,F9135+G9135)+(1-MgmtPct)*H9135</f>
        <v/>
      </c>
      <c r="J9135">
        <f>IF(I9135/SponsorCost&gt;=RatchetTrigger,1,0)</f>
        <v/>
      </c>
      <c r="K9135">
        <f>IF(J9135=1,MgmtPctRatchet,MgmtPct)</f>
        <v/>
      </c>
      <c r="L9135">
        <f>K9135*H9135</f>
        <v/>
      </c>
      <c r="M9135">
        <f>EXP(-rf*C9135)*L9135</f>
        <v/>
      </c>
      <c r="N9135">
        <f>EXP(-rf*C9135)*E9135</f>
        <v/>
      </c>
    </row>
    <row r="9136">
      <c r="A9136" t="n">
        <v>9128</v>
      </c>
      <c r="B9136">
        <f>RAND()</f>
        <v/>
      </c>
      <c r="C9136">
        <f>IF(B9136&lt;P_3,3,IF(B9136&lt;P_3+P_4,4,5))</f>
        <v/>
      </c>
      <c r="D9136">
        <f>NORM.S.INV(RAND())</f>
        <v/>
      </c>
      <c r="E9136">
        <f>V0*EXP((rf-q_leak-0.5*sigma^2)*C9136+sigma*SQRT(C9136)*D9136)</f>
        <v/>
      </c>
      <c r="F9136">
        <f>SHL_face*(1+SHL_rate)^C9136</f>
        <v/>
      </c>
      <c r="G9136">
        <f>Pref_face*(1+Pref_rate)^C9136</f>
        <v/>
      </c>
      <c r="H9136">
        <f>MAX(E9136-F9136-G9136,0)</f>
        <v/>
      </c>
      <c r="I9136">
        <f>MIN(E9136,F9136+G9136)+(1-MgmtPct)*H9136</f>
        <v/>
      </c>
      <c r="J9136">
        <f>IF(I9136/SponsorCost&gt;=RatchetTrigger,1,0)</f>
        <v/>
      </c>
      <c r="K9136">
        <f>IF(J9136=1,MgmtPctRatchet,MgmtPct)</f>
        <v/>
      </c>
      <c r="L9136">
        <f>K9136*H9136</f>
        <v/>
      </c>
      <c r="M9136">
        <f>EXP(-rf*C9136)*L9136</f>
        <v/>
      </c>
      <c r="N9136">
        <f>EXP(-rf*C9136)*E9136</f>
        <v/>
      </c>
    </row>
    <row r="9137">
      <c r="A9137" t="n">
        <v>9129</v>
      </c>
      <c r="B9137">
        <f>RAND()</f>
        <v/>
      </c>
      <c r="C9137">
        <f>IF(B9137&lt;P_3,3,IF(B9137&lt;P_3+P_4,4,5))</f>
        <v/>
      </c>
      <c r="D9137">
        <f>NORM.S.INV(RAND())</f>
        <v/>
      </c>
      <c r="E9137">
        <f>V0*EXP((rf-q_leak-0.5*sigma^2)*C9137+sigma*SQRT(C9137)*D9137)</f>
        <v/>
      </c>
      <c r="F9137">
        <f>SHL_face*(1+SHL_rate)^C9137</f>
        <v/>
      </c>
      <c r="G9137">
        <f>Pref_face*(1+Pref_rate)^C9137</f>
        <v/>
      </c>
      <c r="H9137">
        <f>MAX(E9137-F9137-G9137,0)</f>
        <v/>
      </c>
      <c r="I9137">
        <f>MIN(E9137,F9137+G9137)+(1-MgmtPct)*H9137</f>
        <v/>
      </c>
      <c r="J9137">
        <f>IF(I9137/SponsorCost&gt;=RatchetTrigger,1,0)</f>
        <v/>
      </c>
      <c r="K9137">
        <f>IF(J9137=1,MgmtPctRatchet,MgmtPct)</f>
        <v/>
      </c>
      <c r="L9137">
        <f>K9137*H9137</f>
        <v/>
      </c>
      <c r="M9137">
        <f>EXP(-rf*C9137)*L9137</f>
        <v/>
      </c>
      <c r="N9137">
        <f>EXP(-rf*C9137)*E9137</f>
        <v/>
      </c>
    </row>
    <row r="9138">
      <c r="A9138" t="n">
        <v>9130</v>
      </c>
      <c r="B9138">
        <f>RAND()</f>
        <v/>
      </c>
      <c r="C9138">
        <f>IF(B9138&lt;P_3,3,IF(B9138&lt;P_3+P_4,4,5))</f>
        <v/>
      </c>
      <c r="D9138">
        <f>NORM.S.INV(RAND())</f>
        <v/>
      </c>
      <c r="E9138">
        <f>V0*EXP((rf-q_leak-0.5*sigma^2)*C9138+sigma*SQRT(C9138)*D9138)</f>
        <v/>
      </c>
      <c r="F9138">
        <f>SHL_face*(1+SHL_rate)^C9138</f>
        <v/>
      </c>
      <c r="G9138">
        <f>Pref_face*(1+Pref_rate)^C9138</f>
        <v/>
      </c>
      <c r="H9138">
        <f>MAX(E9138-F9138-G9138,0)</f>
        <v/>
      </c>
      <c r="I9138">
        <f>MIN(E9138,F9138+G9138)+(1-MgmtPct)*H9138</f>
        <v/>
      </c>
      <c r="J9138">
        <f>IF(I9138/SponsorCost&gt;=RatchetTrigger,1,0)</f>
        <v/>
      </c>
      <c r="K9138">
        <f>IF(J9138=1,MgmtPctRatchet,MgmtPct)</f>
        <v/>
      </c>
      <c r="L9138">
        <f>K9138*H9138</f>
        <v/>
      </c>
      <c r="M9138">
        <f>EXP(-rf*C9138)*L9138</f>
        <v/>
      </c>
      <c r="N9138">
        <f>EXP(-rf*C9138)*E9138</f>
        <v/>
      </c>
    </row>
    <row r="9139">
      <c r="A9139" t="n">
        <v>9131</v>
      </c>
      <c r="B9139">
        <f>RAND()</f>
        <v/>
      </c>
      <c r="C9139">
        <f>IF(B9139&lt;P_3,3,IF(B9139&lt;P_3+P_4,4,5))</f>
        <v/>
      </c>
      <c r="D9139">
        <f>NORM.S.INV(RAND())</f>
        <v/>
      </c>
      <c r="E9139">
        <f>V0*EXP((rf-q_leak-0.5*sigma^2)*C9139+sigma*SQRT(C9139)*D9139)</f>
        <v/>
      </c>
      <c r="F9139">
        <f>SHL_face*(1+SHL_rate)^C9139</f>
        <v/>
      </c>
      <c r="G9139">
        <f>Pref_face*(1+Pref_rate)^C9139</f>
        <v/>
      </c>
      <c r="H9139">
        <f>MAX(E9139-F9139-G9139,0)</f>
        <v/>
      </c>
      <c r="I9139">
        <f>MIN(E9139,F9139+G9139)+(1-MgmtPct)*H9139</f>
        <v/>
      </c>
      <c r="J9139">
        <f>IF(I9139/SponsorCost&gt;=RatchetTrigger,1,0)</f>
        <v/>
      </c>
      <c r="K9139">
        <f>IF(J9139=1,MgmtPctRatchet,MgmtPct)</f>
        <v/>
      </c>
      <c r="L9139">
        <f>K9139*H9139</f>
        <v/>
      </c>
      <c r="M9139">
        <f>EXP(-rf*C9139)*L9139</f>
        <v/>
      </c>
      <c r="N9139">
        <f>EXP(-rf*C9139)*E9139</f>
        <v/>
      </c>
    </row>
    <row r="9140">
      <c r="A9140" t="n">
        <v>9132</v>
      </c>
      <c r="B9140">
        <f>RAND()</f>
        <v/>
      </c>
      <c r="C9140">
        <f>IF(B9140&lt;P_3,3,IF(B9140&lt;P_3+P_4,4,5))</f>
        <v/>
      </c>
      <c r="D9140">
        <f>NORM.S.INV(RAND())</f>
        <v/>
      </c>
      <c r="E9140">
        <f>V0*EXP((rf-q_leak-0.5*sigma^2)*C9140+sigma*SQRT(C9140)*D9140)</f>
        <v/>
      </c>
      <c r="F9140">
        <f>SHL_face*(1+SHL_rate)^C9140</f>
        <v/>
      </c>
      <c r="G9140">
        <f>Pref_face*(1+Pref_rate)^C9140</f>
        <v/>
      </c>
      <c r="H9140">
        <f>MAX(E9140-F9140-G9140,0)</f>
        <v/>
      </c>
      <c r="I9140">
        <f>MIN(E9140,F9140+G9140)+(1-MgmtPct)*H9140</f>
        <v/>
      </c>
      <c r="J9140">
        <f>IF(I9140/SponsorCost&gt;=RatchetTrigger,1,0)</f>
        <v/>
      </c>
      <c r="K9140">
        <f>IF(J9140=1,MgmtPctRatchet,MgmtPct)</f>
        <v/>
      </c>
      <c r="L9140">
        <f>K9140*H9140</f>
        <v/>
      </c>
      <c r="M9140">
        <f>EXP(-rf*C9140)*L9140</f>
        <v/>
      </c>
      <c r="N9140">
        <f>EXP(-rf*C9140)*E9140</f>
        <v/>
      </c>
    </row>
    <row r="9141">
      <c r="A9141" t="n">
        <v>9133</v>
      </c>
      <c r="B9141">
        <f>RAND()</f>
        <v/>
      </c>
      <c r="C9141">
        <f>IF(B9141&lt;P_3,3,IF(B9141&lt;P_3+P_4,4,5))</f>
        <v/>
      </c>
      <c r="D9141">
        <f>NORM.S.INV(RAND())</f>
        <v/>
      </c>
      <c r="E9141">
        <f>V0*EXP((rf-q_leak-0.5*sigma^2)*C9141+sigma*SQRT(C9141)*D9141)</f>
        <v/>
      </c>
      <c r="F9141">
        <f>SHL_face*(1+SHL_rate)^C9141</f>
        <v/>
      </c>
      <c r="G9141">
        <f>Pref_face*(1+Pref_rate)^C9141</f>
        <v/>
      </c>
      <c r="H9141">
        <f>MAX(E9141-F9141-G9141,0)</f>
        <v/>
      </c>
      <c r="I9141">
        <f>MIN(E9141,F9141+G9141)+(1-MgmtPct)*H9141</f>
        <v/>
      </c>
      <c r="J9141">
        <f>IF(I9141/SponsorCost&gt;=RatchetTrigger,1,0)</f>
        <v/>
      </c>
      <c r="K9141">
        <f>IF(J9141=1,MgmtPctRatchet,MgmtPct)</f>
        <v/>
      </c>
      <c r="L9141">
        <f>K9141*H9141</f>
        <v/>
      </c>
      <c r="M9141">
        <f>EXP(-rf*C9141)*L9141</f>
        <v/>
      </c>
      <c r="N9141">
        <f>EXP(-rf*C9141)*E9141</f>
        <v/>
      </c>
    </row>
    <row r="9142">
      <c r="A9142" t="n">
        <v>9134</v>
      </c>
      <c r="B9142">
        <f>RAND()</f>
        <v/>
      </c>
      <c r="C9142">
        <f>IF(B9142&lt;P_3,3,IF(B9142&lt;P_3+P_4,4,5))</f>
        <v/>
      </c>
      <c r="D9142">
        <f>NORM.S.INV(RAND())</f>
        <v/>
      </c>
      <c r="E9142">
        <f>V0*EXP((rf-q_leak-0.5*sigma^2)*C9142+sigma*SQRT(C9142)*D9142)</f>
        <v/>
      </c>
      <c r="F9142">
        <f>SHL_face*(1+SHL_rate)^C9142</f>
        <v/>
      </c>
      <c r="G9142">
        <f>Pref_face*(1+Pref_rate)^C9142</f>
        <v/>
      </c>
      <c r="H9142">
        <f>MAX(E9142-F9142-G9142,0)</f>
        <v/>
      </c>
      <c r="I9142">
        <f>MIN(E9142,F9142+G9142)+(1-MgmtPct)*H9142</f>
        <v/>
      </c>
      <c r="J9142">
        <f>IF(I9142/SponsorCost&gt;=RatchetTrigger,1,0)</f>
        <v/>
      </c>
      <c r="K9142">
        <f>IF(J9142=1,MgmtPctRatchet,MgmtPct)</f>
        <v/>
      </c>
      <c r="L9142">
        <f>K9142*H9142</f>
        <v/>
      </c>
      <c r="M9142">
        <f>EXP(-rf*C9142)*L9142</f>
        <v/>
      </c>
      <c r="N9142">
        <f>EXP(-rf*C9142)*E9142</f>
        <v/>
      </c>
    </row>
    <row r="9143">
      <c r="A9143" t="n">
        <v>9135</v>
      </c>
      <c r="B9143">
        <f>RAND()</f>
        <v/>
      </c>
      <c r="C9143">
        <f>IF(B9143&lt;P_3,3,IF(B9143&lt;P_3+P_4,4,5))</f>
        <v/>
      </c>
      <c r="D9143">
        <f>NORM.S.INV(RAND())</f>
        <v/>
      </c>
      <c r="E9143">
        <f>V0*EXP((rf-q_leak-0.5*sigma^2)*C9143+sigma*SQRT(C9143)*D9143)</f>
        <v/>
      </c>
      <c r="F9143">
        <f>SHL_face*(1+SHL_rate)^C9143</f>
        <v/>
      </c>
      <c r="G9143">
        <f>Pref_face*(1+Pref_rate)^C9143</f>
        <v/>
      </c>
      <c r="H9143">
        <f>MAX(E9143-F9143-G9143,0)</f>
        <v/>
      </c>
      <c r="I9143">
        <f>MIN(E9143,F9143+G9143)+(1-MgmtPct)*H9143</f>
        <v/>
      </c>
      <c r="J9143">
        <f>IF(I9143/SponsorCost&gt;=RatchetTrigger,1,0)</f>
        <v/>
      </c>
      <c r="K9143">
        <f>IF(J9143=1,MgmtPctRatchet,MgmtPct)</f>
        <v/>
      </c>
      <c r="L9143">
        <f>K9143*H9143</f>
        <v/>
      </c>
      <c r="M9143">
        <f>EXP(-rf*C9143)*L9143</f>
        <v/>
      </c>
      <c r="N9143">
        <f>EXP(-rf*C9143)*E9143</f>
        <v/>
      </c>
    </row>
    <row r="9144">
      <c r="A9144" t="n">
        <v>9136</v>
      </c>
      <c r="B9144">
        <f>RAND()</f>
        <v/>
      </c>
      <c r="C9144">
        <f>IF(B9144&lt;P_3,3,IF(B9144&lt;P_3+P_4,4,5))</f>
        <v/>
      </c>
      <c r="D9144">
        <f>NORM.S.INV(RAND())</f>
        <v/>
      </c>
      <c r="E9144">
        <f>V0*EXP((rf-q_leak-0.5*sigma^2)*C9144+sigma*SQRT(C9144)*D9144)</f>
        <v/>
      </c>
      <c r="F9144">
        <f>SHL_face*(1+SHL_rate)^C9144</f>
        <v/>
      </c>
      <c r="G9144">
        <f>Pref_face*(1+Pref_rate)^C9144</f>
        <v/>
      </c>
      <c r="H9144">
        <f>MAX(E9144-F9144-G9144,0)</f>
        <v/>
      </c>
      <c r="I9144">
        <f>MIN(E9144,F9144+G9144)+(1-MgmtPct)*H9144</f>
        <v/>
      </c>
      <c r="J9144">
        <f>IF(I9144/SponsorCost&gt;=RatchetTrigger,1,0)</f>
        <v/>
      </c>
      <c r="K9144">
        <f>IF(J9144=1,MgmtPctRatchet,MgmtPct)</f>
        <v/>
      </c>
      <c r="L9144">
        <f>K9144*H9144</f>
        <v/>
      </c>
      <c r="M9144">
        <f>EXP(-rf*C9144)*L9144</f>
        <v/>
      </c>
      <c r="N9144">
        <f>EXP(-rf*C9144)*E9144</f>
        <v/>
      </c>
    </row>
    <row r="9145">
      <c r="A9145" t="n">
        <v>9137</v>
      </c>
      <c r="B9145">
        <f>RAND()</f>
        <v/>
      </c>
      <c r="C9145">
        <f>IF(B9145&lt;P_3,3,IF(B9145&lt;P_3+P_4,4,5))</f>
        <v/>
      </c>
      <c r="D9145">
        <f>NORM.S.INV(RAND())</f>
        <v/>
      </c>
      <c r="E9145">
        <f>V0*EXP((rf-q_leak-0.5*sigma^2)*C9145+sigma*SQRT(C9145)*D9145)</f>
        <v/>
      </c>
      <c r="F9145">
        <f>SHL_face*(1+SHL_rate)^C9145</f>
        <v/>
      </c>
      <c r="G9145">
        <f>Pref_face*(1+Pref_rate)^C9145</f>
        <v/>
      </c>
      <c r="H9145">
        <f>MAX(E9145-F9145-G9145,0)</f>
        <v/>
      </c>
      <c r="I9145">
        <f>MIN(E9145,F9145+G9145)+(1-MgmtPct)*H9145</f>
        <v/>
      </c>
      <c r="J9145">
        <f>IF(I9145/SponsorCost&gt;=RatchetTrigger,1,0)</f>
        <v/>
      </c>
      <c r="K9145">
        <f>IF(J9145=1,MgmtPctRatchet,MgmtPct)</f>
        <v/>
      </c>
      <c r="L9145">
        <f>K9145*H9145</f>
        <v/>
      </c>
      <c r="M9145">
        <f>EXP(-rf*C9145)*L9145</f>
        <v/>
      </c>
      <c r="N9145">
        <f>EXP(-rf*C9145)*E9145</f>
        <v/>
      </c>
    </row>
    <row r="9146">
      <c r="A9146" t="n">
        <v>9138</v>
      </c>
      <c r="B9146">
        <f>RAND()</f>
        <v/>
      </c>
      <c r="C9146">
        <f>IF(B9146&lt;P_3,3,IF(B9146&lt;P_3+P_4,4,5))</f>
        <v/>
      </c>
      <c r="D9146">
        <f>NORM.S.INV(RAND())</f>
        <v/>
      </c>
      <c r="E9146">
        <f>V0*EXP((rf-q_leak-0.5*sigma^2)*C9146+sigma*SQRT(C9146)*D9146)</f>
        <v/>
      </c>
      <c r="F9146">
        <f>SHL_face*(1+SHL_rate)^C9146</f>
        <v/>
      </c>
      <c r="G9146">
        <f>Pref_face*(1+Pref_rate)^C9146</f>
        <v/>
      </c>
      <c r="H9146">
        <f>MAX(E9146-F9146-G9146,0)</f>
        <v/>
      </c>
      <c r="I9146">
        <f>MIN(E9146,F9146+G9146)+(1-MgmtPct)*H9146</f>
        <v/>
      </c>
      <c r="J9146">
        <f>IF(I9146/SponsorCost&gt;=RatchetTrigger,1,0)</f>
        <v/>
      </c>
      <c r="K9146">
        <f>IF(J9146=1,MgmtPctRatchet,MgmtPct)</f>
        <v/>
      </c>
      <c r="L9146">
        <f>K9146*H9146</f>
        <v/>
      </c>
      <c r="M9146">
        <f>EXP(-rf*C9146)*L9146</f>
        <v/>
      </c>
      <c r="N9146">
        <f>EXP(-rf*C9146)*E9146</f>
        <v/>
      </c>
    </row>
    <row r="9147">
      <c r="A9147" t="n">
        <v>9139</v>
      </c>
      <c r="B9147">
        <f>RAND()</f>
        <v/>
      </c>
      <c r="C9147">
        <f>IF(B9147&lt;P_3,3,IF(B9147&lt;P_3+P_4,4,5))</f>
        <v/>
      </c>
      <c r="D9147">
        <f>NORM.S.INV(RAND())</f>
        <v/>
      </c>
      <c r="E9147">
        <f>V0*EXP((rf-q_leak-0.5*sigma^2)*C9147+sigma*SQRT(C9147)*D9147)</f>
        <v/>
      </c>
      <c r="F9147">
        <f>SHL_face*(1+SHL_rate)^C9147</f>
        <v/>
      </c>
      <c r="G9147">
        <f>Pref_face*(1+Pref_rate)^C9147</f>
        <v/>
      </c>
      <c r="H9147">
        <f>MAX(E9147-F9147-G9147,0)</f>
        <v/>
      </c>
      <c r="I9147">
        <f>MIN(E9147,F9147+G9147)+(1-MgmtPct)*H9147</f>
        <v/>
      </c>
      <c r="J9147">
        <f>IF(I9147/SponsorCost&gt;=RatchetTrigger,1,0)</f>
        <v/>
      </c>
      <c r="K9147">
        <f>IF(J9147=1,MgmtPctRatchet,MgmtPct)</f>
        <v/>
      </c>
      <c r="L9147">
        <f>K9147*H9147</f>
        <v/>
      </c>
      <c r="M9147">
        <f>EXP(-rf*C9147)*L9147</f>
        <v/>
      </c>
      <c r="N9147">
        <f>EXP(-rf*C9147)*E9147</f>
        <v/>
      </c>
    </row>
    <row r="9148">
      <c r="A9148" t="n">
        <v>9140</v>
      </c>
      <c r="B9148">
        <f>RAND()</f>
        <v/>
      </c>
      <c r="C9148">
        <f>IF(B9148&lt;P_3,3,IF(B9148&lt;P_3+P_4,4,5))</f>
        <v/>
      </c>
      <c r="D9148">
        <f>NORM.S.INV(RAND())</f>
        <v/>
      </c>
      <c r="E9148">
        <f>V0*EXP((rf-q_leak-0.5*sigma^2)*C9148+sigma*SQRT(C9148)*D9148)</f>
        <v/>
      </c>
      <c r="F9148">
        <f>SHL_face*(1+SHL_rate)^C9148</f>
        <v/>
      </c>
      <c r="G9148">
        <f>Pref_face*(1+Pref_rate)^C9148</f>
        <v/>
      </c>
      <c r="H9148">
        <f>MAX(E9148-F9148-G9148,0)</f>
        <v/>
      </c>
      <c r="I9148">
        <f>MIN(E9148,F9148+G9148)+(1-MgmtPct)*H9148</f>
        <v/>
      </c>
      <c r="J9148">
        <f>IF(I9148/SponsorCost&gt;=RatchetTrigger,1,0)</f>
        <v/>
      </c>
      <c r="K9148">
        <f>IF(J9148=1,MgmtPctRatchet,MgmtPct)</f>
        <v/>
      </c>
      <c r="L9148">
        <f>K9148*H9148</f>
        <v/>
      </c>
      <c r="M9148">
        <f>EXP(-rf*C9148)*L9148</f>
        <v/>
      </c>
      <c r="N9148">
        <f>EXP(-rf*C9148)*E9148</f>
        <v/>
      </c>
    </row>
    <row r="9149">
      <c r="A9149" t="n">
        <v>9141</v>
      </c>
      <c r="B9149">
        <f>RAND()</f>
        <v/>
      </c>
      <c r="C9149">
        <f>IF(B9149&lt;P_3,3,IF(B9149&lt;P_3+P_4,4,5))</f>
        <v/>
      </c>
      <c r="D9149">
        <f>NORM.S.INV(RAND())</f>
        <v/>
      </c>
      <c r="E9149">
        <f>V0*EXP((rf-q_leak-0.5*sigma^2)*C9149+sigma*SQRT(C9149)*D9149)</f>
        <v/>
      </c>
      <c r="F9149">
        <f>SHL_face*(1+SHL_rate)^C9149</f>
        <v/>
      </c>
      <c r="G9149">
        <f>Pref_face*(1+Pref_rate)^C9149</f>
        <v/>
      </c>
      <c r="H9149">
        <f>MAX(E9149-F9149-G9149,0)</f>
        <v/>
      </c>
      <c r="I9149">
        <f>MIN(E9149,F9149+G9149)+(1-MgmtPct)*H9149</f>
        <v/>
      </c>
      <c r="J9149">
        <f>IF(I9149/SponsorCost&gt;=RatchetTrigger,1,0)</f>
        <v/>
      </c>
      <c r="K9149">
        <f>IF(J9149=1,MgmtPctRatchet,MgmtPct)</f>
        <v/>
      </c>
      <c r="L9149">
        <f>K9149*H9149</f>
        <v/>
      </c>
      <c r="M9149">
        <f>EXP(-rf*C9149)*L9149</f>
        <v/>
      </c>
      <c r="N9149">
        <f>EXP(-rf*C9149)*E9149</f>
        <v/>
      </c>
    </row>
    <row r="9150">
      <c r="A9150" t="n">
        <v>9142</v>
      </c>
      <c r="B9150">
        <f>RAND()</f>
        <v/>
      </c>
      <c r="C9150">
        <f>IF(B9150&lt;P_3,3,IF(B9150&lt;P_3+P_4,4,5))</f>
        <v/>
      </c>
      <c r="D9150">
        <f>NORM.S.INV(RAND())</f>
        <v/>
      </c>
      <c r="E9150">
        <f>V0*EXP((rf-q_leak-0.5*sigma^2)*C9150+sigma*SQRT(C9150)*D9150)</f>
        <v/>
      </c>
      <c r="F9150">
        <f>SHL_face*(1+SHL_rate)^C9150</f>
        <v/>
      </c>
      <c r="G9150">
        <f>Pref_face*(1+Pref_rate)^C9150</f>
        <v/>
      </c>
      <c r="H9150">
        <f>MAX(E9150-F9150-G9150,0)</f>
        <v/>
      </c>
      <c r="I9150">
        <f>MIN(E9150,F9150+G9150)+(1-MgmtPct)*H9150</f>
        <v/>
      </c>
      <c r="J9150">
        <f>IF(I9150/SponsorCost&gt;=RatchetTrigger,1,0)</f>
        <v/>
      </c>
      <c r="K9150">
        <f>IF(J9150=1,MgmtPctRatchet,MgmtPct)</f>
        <v/>
      </c>
      <c r="L9150">
        <f>K9150*H9150</f>
        <v/>
      </c>
      <c r="M9150">
        <f>EXP(-rf*C9150)*L9150</f>
        <v/>
      </c>
      <c r="N9150">
        <f>EXP(-rf*C9150)*E9150</f>
        <v/>
      </c>
    </row>
    <row r="9151">
      <c r="A9151" t="n">
        <v>9143</v>
      </c>
      <c r="B9151">
        <f>RAND()</f>
        <v/>
      </c>
      <c r="C9151">
        <f>IF(B9151&lt;P_3,3,IF(B9151&lt;P_3+P_4,4,5))</f>
        <v/>
      </c>
      <c r="D9151">
        <f>NORM.S.INV(RAND())</f>
        <v/>
      </c>
      <c r="E9151">
        <f>V0*EXP((rf-q_leak-0.5*sigma^2)*C9151+sigma*SQRT(C9151)*D9151)</f>
        <v/>
      </c>
      <c r="F9151">
        <f>SHL_face*(1+SHL_rate)^C9151</f>
        <v/>
      </c>
      <c r="G9151">
        <f>Pref_face*(1+Pref_rate)^C9151</f>
        <v/>
      </c>
      <c r="H9151">
        <f>MAX(E9151-F9151-G9151,0)</f>
        <v/>
      </c>
      <c r="I9151">
        <f>MIN(E9151,F9151+G9151)+(1-MgmtPct)*H9151</f>
        <v/>
      </c>
      <c r="J9151">
        <f>IF(I9151/SponsorCost&gt;=RatchetTrigger,1,0)</f>
        <v/>
      </c>
      <c r="K9151">
        <f>IF(J9151=1,MgmtPctRatchet,MgmtPct)</f>
        <v/>
      </c>
      <c r="L9151">
        <f>K9151*H9151</f>
        <v/>
      </c>
      <c r="M9151">
        <f>EXP(-rf*C9151)*L9151</f>
        <v/>
      </c>
      <c r="N9151">
        <f>EXP(-rf*C9151)*E9151</f>
        <v/>
      </c>
    </row>
    <row r="9152">
      <c r="A9152" t="n">
        <v>9144</v>
      </c>
      <c r="B9152">
        <f>RAND()</f>
        <v/>
      </c>
      <c r="C9152">
        <f>IF(B9152&lt;P_3,3,IF(B9152&lt;P_3+P_4,4,5))</f>
        <v/>
      </c>
      <c r="D9152">
        <f>NORM.S.INV(RAND())</f>
        <v/>
      </c>
      <c r="E9152">
        <f>V0*EXP((rf-q_leak-0.5*sigma^2)*C9152+sigma*SQRT(C9152)*D9152)</f>
        <v/>
      </c>
      <c r="F9152">
        <f>SHL_face*(1+SHL_rate)^C9152</f>
        <v/>
      </c>
      <c r="G9152">
        <f>Pref_face*(1+Pref_rate)^C9152</f>
        <v/>
      </c>
      <c r="H9152">
        <f>MAX(E9152-F9152-G9152,0)</f>
        <v/>
      </c>
      <c r="I9152">
        <f>MIN(E9152,F9152+G9152)+(1-MgmtPct)*H9152</f>
        <v/>
      </c>
      <c r="J9152">
        <f>IF(I9152/SponsorCost&gt;=RatchetTrigger,1,0)</f>
        <v/>
      </c>
      <c r="K9152">
        <f>IF(J9152=1,MgmtPctRatchet,MgmtPct)</f>
        <v/>
      </c>
      <c r="L9152">
        <f>K9152*H9152</f>
        <v/>
      </c>
      <c r="M9152">
        <f>EXP(-rf*C9152)*L9152</f>
        <v/>
      </c>
      <c r="N9152">
        <f>EXP(-rf*C9152)*E9152</f>
        <v/>
      </c>
    </row>
    <row r="9153">
      <c r="A9153" t="n">
        <v>9145</v>
      </c>
      <c r="B9153">
        <f>RAND()</f>
        <v/>
      </c>
      <c r="C9153">
        <f>IF(B9153&lt;P_3,3,IF(B9153&lt;P_3+P_4,4,5))</f>
        <v/>
      </c>
      <c r="D9153">
        <f>NORM.S.INV(RAND())</f>
        <v/>
      </c>
      <c r="E9153">
        <f>V0*EXP((rf-q_leak-0.5*sigma^2)*C9153+sigma*SQRT(C9153)*D9153)</f>
        <v/>
      </c>
      <c r="F9153">
        <f>SHL_face*(1+SHL_rate)^C9153</f>
        <v/>
      </c>
      <c r="G9153">
        <f>Pref_face*(1+Pref_rate)^C9153</f>
        <v/>
      </c>
      <c r="H9153">
        <f>MAX(E9153-F9153-G9153,0)</f>
        <v/>
      </c>
      <c r="I9153">
        <f>MIN(E9153,F9153+G9153)+(1-MgmtPct)*H9153</f>
        <v/>
      </c>
      <c r="J9153">
        <f>IF(I9153/SponsorCost&gt;=RatchetTrigger,1,0)</f>
        <v/>
      </c>
      <c r="K9153">
        <f>IF(J9153=1,MgmtPctRatchet,MgmtPct)</f>
        <v/>
      </c>
      <c r="L9153">
        <f>K9153*H9153</f>
        <v/>
      </c>
      <c r="M9153">
        <f>EXP(-rf*C9153)*L9153</f>
        <v/>
      </c>
      <c r="N9153">
        <f>EXP(-rf*C9153)*E9153</f>
        <v/>
      </c>
    </row>
    <row r="9154">
      <c r="A9154" t="n">
        <v>9146</v>
      </c>
      <c r="B9154">
        <f>RAND()</f>
        <v/>
      </c>
      <c r="C9154">
        <f>IF(B9154&lt;P_3,3,IF(B9154&lt;P_3+P_4,4,5))</f>
        <v/>
      </c>
      <c r="D9154">
        <f>NORM.S.INV(RAND())</f>
        <v/>
      </c>
      <c r="E9154">
        <f>V0*EXP((rf-q_leak-0.5*sigma^2)*C9154+sigma*SQRT(C9154)*D9154)</f>
        <v/>
      </c>
      <c r="F9154">
        <f>SHL_face*(1+SHL_rate)^C9154</f>
        <v/>
      </c>
      <c r="G9154">
        <f>Pref_face*(1+Pref_rate)^C9154</f>
        <v/>
      </c>
      <c r="H9154">
        <f>MAX(E9154-F9154-G9154,0)</f>
        <v/>
      </c>
      <c r="I9154">
        <f>MIN(E9154,F9154+G9154)+(1-MgmtPct)*H9154</f>
        <v/>
      </c>
      <c r="J9154">
        <f>IF(I9154/SponsorCost&gt;=RatchetTrigger,1,0)</f>
        <v/>
      </c>
      <c r="K9154">
        <f>IF(J9154=1,MgmtPctRatchet,MgmtPct)</f>
        <v/>
      </c>
      <c r="L9154">
        <f>K9154*H9154</f>
        <v/>
      </c>
      <c r="M9154">
        <f>EXP(-rf*C9154)*L9154</f>
        <v/>
      </c>
      <c r="N9154">
        <f>EXP(-rf*C9154)*E9154</f>
        <v/>
      </c>
    </row>
    <row r="9155">
      <c r="A9155" t="n">
        <v>9147</v>
      </c>
      <c r="B9155">
        <f>RAND()</f>
        <v/>
      </c>
      <c r="C9155">
        <f>IF(B9155&lt;P_3,3,IF(B9155&lt;P_3+P_4,4,5))</f>
        <v/>
      </c>
      <c r="D9155">
        <f>NORM.S.INV(RAND())</f>
        <v/>
      </c>
      <c r="E9155">
        <f>V0*EXP((rf-q_leak-0.5*sigma^2)*C9155+sigma*SQRT(C9155)*D9155)</f>
        <v/>
      </c>
      <c r="F9155">
        <f>SHL_face*(1+SHL_rate)^C9155</f>
        <v/>
      </c>
      <c r="G9155">
        <f>Pref_face*(1+Pref_rate)^C9155</f>
        <v/>
      </c>
      <c r="H9155">
        <f>MAX(E9155-F9155-G9155,0)</f>
        <v/>
      </c>
      <c r="I9155">
        <f>MIN(E9155,F9155+G9155)+(1-MgmtPct)*H9155</f>
        <v/>
      </c>
      <c r="J9155">
        <f>IF(I9155/SponsorCost&gt;=RatchetTrigger,1,0)</f>
        <v/>
      </c>
      <c r="K9155">
        <f>IF(J9155=1,MgmtPctRatchet,MgmtPct)</f>
        <v/>
      </c>
      <c r="L9155">
        <f>K9155*H9155</f>
        <v/>
      </c>
      <c r="M9155">
        <f>EXP(-rf*C9155)*L9155</f>
        <v/>
      </c>
      <c r="N9155">
        <f>EXP(-rf*C9155)*E9155</f>
        <v/>
      </c>
    </row>
    <row r="9156">
      <c r="A9156" t="n">
        <v>9148</v>
      </c>
      <c r="B9156">
        <f>RAND()</f>
        <v/>
      </c>
      <c r="C9156">
        <f>IF(B9156&lt;P_3,3,IF(B9156&lt;P_3+P_4,4,5))</f>
        <v/>
      </c>
      <c r="D9156">
        <f>NORM.S.INV(RAND())</f>
        <v/>
      </c>
      <c r="E9156">
        <f>V0*EXP((rf-q_leak-0.5*sigma^2)*C9156+sigma*SQRT(C9156)*D9156)</f>
        <v/>
      </c>
      <c r="F9156">
        <f>SHL_face*(1+SHL_rate)^C9156</f>
        <v/>
      </c>
      <c r="G9156">
        <f>Pref_face*(1+Pref_rate)^C9156</f>
        <v/>
      </c>
      <c r="H9156">
        <f>MAX(E9156-F9156-G9156,0)</f>
        <v/>
      </c>
      <c r="I9156">
        <f>MIN(E9156,F9156+G9156)+(1-MgmtPct)*H9156</f>
        <v/>
      </c>
      <c r="J9156">
        <f>IF(I9156/SponsorCost&gt;=RatchetTrigger,1,0)</f>
        <v/>
      </c>
      <c r="K9156">
        <f>IF(J9156=1,MgmtPctRatchet,MgmtPct)</f>
        <v/>
      </c>
      <c r="L9156">
        <f>K9156*H9156</f>
        <v/>
      </c>
      <c r="M9156">
        <f>EXP(-rf*C9156)*L9156</f>
        <v/>
      </c>
      <c r="N9156">
        <f>EXP(-rf*C9156)*E9156</f>
        <v/>
      </c>
    </row>
    <row r="9157">
      <c r="A9157" t="n">
        <v>9149</v>
      </c>
      <c r="B9157">
        <f>RAND()</f>
        <v/>
      </c>
      <c r="C9157">
        <f>IF(B9157&lt;P_3,3,IF(B9157&lt;P_3+P_4,4,5))</f>
        <v/>
      </c>
      <c r="D9157">
        <f>NORM.S.INV(RAND())</f>
        <v/>
      </c>
      <c r="E9157">
        <f>V0*EXP((rf-q_leak-0.5*sigma^2)*C9157+sigma*SQRT(C9157)*D9157)</f>
        <v/>
      </c>
      <c r="F9157">
        <f>SHL_face*(1+SHL_rate)^C9157</f>
        <v/>
      </c>
      <c r="G9157">
        <f>Pref_face*(1+Pref_rate)^C9157</f>
        <v/>
      </c>
      <c r="H9157">
        <f>MAX(E9157-F9157-G9157,0)</f>
        <v/>
      </c>
      <c r="I9157">
        <f>MIN(E9157,F9157+G9157)+(1-MgmtPct)*H9157</f>
        <v/>
      </c>
      <c r="J9157">
        <f>IF(I9157/SponsorCost&gt;=RatchetTrigger,1,0)</f>
        <v/>
      </c>
      <c r="K9157">
        <f>IF(J9157=1,MgmtPctRatchet,MgmtPct)</f>
        <v/>
      </c>
      <c r="L9157">
        <f>K9157*H9157</f>
        <v/>
      </c>
      <c r="M9157">
        <f>EXP(-rf*C9157)*L9157</f>
        <v/>
      </c>
      <c r="N9157">
        <f>EXP(-rf*C9157)*E9157</f>
        <v/>
      </c>
    </row>
    <row r="9158">
      <c r="A9158" t="n">
        <v>9150</v>
      </c>
      <c r="B9158">
        <f>RAND()</f>
        <v/>
      </c>
      <c r="C9158">
        <f>IF(B9158&lt;P_3,3,IF(B9158&lt;P_3+P_4,4,5))</f>
        <v/>
      </c>
      <c r="D9158">
        <f>NORM.S.INV(RAND())</f>
        <v/>
      </c>
      <c r="E9158">
        <f>V0*EXP((rf-q_leak-0.5*sigma^2)*C9158+sigma*SQRT(C9158)*D9158)</f>
        <v/>
      </c>
      <c r="F9158">
        <f>SHL_face*(1+SHL_rate)^C9158</f>
        <v/>
      </c>
      <c r="G9158">
        <f>Pref_face*(1+Pref_rate)^C9158</f>
        <v/>
      </c>
      <c r="H9158">
        <f>MAX(E9158-F9158-G9158,0)</f>
        <v/>
      </c>
      <c r="I9158">
        <f>MIN(E9158,F9158+G9158)+(1-MgmtPct)*H9158</f>
        <v/>
      </c>
      <c r="J9158">
        <f>IF(I9158/SponsorCost&gt;=RatchetTrigger,1,0)</f>
        <v/>
      </c>
      <c r="K9158">
        <f>IF(J9158=1,MgmtPctRatchet,MgmtPct)</f>
        <v/>
      </c>
      <c r="L9158">
        <f>K9158*H9158</f>
        <v/>
      </c>
      <c r="M9158">
        <f>EXP(-rf*C9158)*L9158</f>
        <v/>
      </c>
      <c r="N9158">
        <f>EXP(-rf*C9158)*E9158</f>
        <v/>
      </c>
    </row>
    <row r="9159">
      <c r="A9159" t="n">
        <v>9151</v>
      </c>
      <c r="B9159">
        <f>RAND()</f>
        <v/>
      </c>
      <c r="C9159">
        <f>IF(B9159&lt;P_3,3,IF(B9159&lt;P_3+P_4,4,5))</f>
        <v/>
      </c>
      <c r="D9159">
        <f>NORM.S.INV(RAND())</f>
        <v/>
      </c>
      <c r="E9159">
        <f>V0*EXP((rf-q_leak-0.5*sigma^2)*C9159+sigma*SQRT(C9159)*D9159)</f>
        <v/>
      </c>
      <c r="F9159">
        <f>SHL_face*(1+SHL_rate)^C9159</f>
        <v/>
      </c>
      <c r="G9159">
        <f>Pref_face*(1+Pref_rate)^C9159</f>
        <v/>
      </c>
      <c r="H9159">
        <f>MAX(E9159-F9159-G9159,0)</f>
        <v/>
      </c>
      <c r="I9159">
        <f>MIN(E9159,F9159+G9159)+(1-MgmtPct)*H9159</f>
        <v/>
      </c>
      <c r="J9159">
        <f>IF(I9159/SponsorCost&gt;=RatchetTrigger,1,0)</f>
        <v/>
      </c>
      <c r="K9159">
        <f>IF(J9159=1,MgmtPctRatchet,MgmtPct)</f>
        <v/>
      </c>
      <c r="L9159">
        <f>K9159*H9159</f>
        <v/>
      </c>
      <c r="M9159">
        <f>EXP(-rf*C9159)*L9159</f>
        <v/>
      </c>
      <c r="N9159">
        <f>EXP(-rf*C9159)*E9159</f>
        <v/>
      </c>
    </row>
    <row r="9160">
      <c r="A9160" t="n">
        <v>9152</v>
      </c>
      <c r="B9160">
        <f>RAND()</f>
        <v/>
      </c>
      <c r="C9160">
        <f>IF(B9160&lt;P_3,3,IF(B9160&lt;P_3+P_4,4,5))</f>
        <v/>
      </c>
      <c r="D9160">
        <f>NORM.S.INV(RAND())</f>
        <v/>
      </c>
      <c r="E9160">
        <f>V0*EXP((rf-q_leak-0.5*sigma^2)*C9160+sigma*SQRT(C9160)*D9160)</f>
        <v/>
      </c>
      <c r="F9160">
        <f>SHL_face*(1+SHL_rate)^C9160</f>
        <v/>
      </c>
      <c r="G9160">
        <f>Pref_face*(1+Pref_rate)^C9160</f>
        <v/>
      </c>
      <c r="H9160">
        <f>MAX(E9160-F9160-G9160,0)</f>
        <v/>
      </c>
      <c r="I9160">
        <f>MIN(E9160,F9160+G9160)+(1-MgmtPct)*H9160</f>
        <v/>
      </c>
      <c r="J9160">
        <f>IF(I9160/SponsorCost&gt;=RatchetTrigger,1,0)</f>
        <v/>
      </c>
      <c r="K9160">
        <f>IF(J9160=1,MgmtPctRatchet,MgmtPct)</f>
        <v/>
      </c>
      <c r="L9160">
        <f>K9160*H9160</f>
        <v/>
      </c>
      <c r="M9160">
        <f>EXP(-rf*C9160)*L9160</f>
        <v/>
      </c>
      <c r="N9160">
        <f>EXP(-rf*C9160)*E9160</f>
        <v/>
      </c>
    </row>
    <row r="9161">
      <c r="A9161" t="n">
        <v>9153</v>
      </c>
      <c r="B9161">
        <f>RAND()</f>
        <v/>
      </c>
      <c r="C9161">
        <f>IF(B9161&lt;P_3,3,IF(B9161&lt;P_3+P_4,4,5))</f>
        <v/>
      </c>
      <c r="D9161">
        <f>NORM.S.INV(RAND())</f>
        <v/>
      </c>
      <c r="E9161">
        <f>V0*EXP((rf-q_leak-0.5*sigma^2)*C9161+sigma*SQRT(C9161)*D9161)</f>
        <v/>
      </c>
      <c r="F9161">
        <f>SHL_face*(1+SHL_rate)^C9161</f>
        <v/>
      </c>
      <c r="G9161">
        <f>Pref_face*(1+Pref_rate)^C9161</f>
        <v/>
      </c>
      <c r="H9161">
        <f>MAX(E9161-F9161-G9161,0)</f>
        <v/>
      </c>
      <c r="I9161">
        <f>MIN(E9161,F9161+G9161)+(1-MgmtPct)*H9161</f>
        <v/>
      </c>
      <c r="J9161">
        <f>IF(I9161/SponsorCost&gt;=RatchetTrigger,1,0)</f>
        <v/>
      </c>
      <c r="K9161">
        <f>IF(J9161=1,MgmtPctRatchet,MgmtPct)</f>
        <v/>
      </c>
      <c r="L9161">
        <f>K9161*H9161</f>
        <v/>
      </c>
      <c r="M9161">
        <f>EXP(-rf*C9161)*L9161</f>
        <v/>
      </c>
      <c r="N9161">
        <f>EXP(-rf*C9161)*E9161</f>
        <v/>
      </c>
    </row>
    <row r="9162">
      <c r="A9162" t="n">
        <v>9154</v>
      </c>
      <c r="B9162">
        <f>RAND()</f>
        <v/>
      </c>
      <c r="C9162">
        <f>IF(B9162&lt;P_3,3,IF(B9162&lt;P_3+P_4,4,5))</f>
        <v/>
      </c>
      <c r="D9162">
        <f>NORM.S.INV(RAND())</f>
        <v/>
      </c>
      <c r="E9162">
        <f>V0*EXP((rf-q_leak-0.5*sigma^2)*C9162+sigma*SQRT(C9162)*D9162)</f>
        <v/>
      </c>
      <c r="F9162">
        <f>SHL_face*(1+SHL_rate)^C9162</f>
        <v/>
      </c>
      <c r="G9162">
        <f>Pref_face*(1+Pref_rate)^C9162</f>
        <v/>
      </c>
      <c r="H9162">
        <f>MAX(E9162-F9162-G9162,0)</f>
        <v/>
      </c>
      <c r="I9162">
        <f>MIN(E9162,F9162+G9162)+(1-MgmtPct)*H9162</f>
        <v/>
      </c>
      <c r="J9162">
        <f>IF(I9162/SponsorCost&gt;=RatchetTrigger,1,0)</f>
        <v/>
      </c>
      <c r="K9162">
        <f>IF(J9162=1,MgmtPctRatchet,MgmtPct)</f>
        <v/>
      </c>
      <c r="L9162">
        <f>K9162*H9162</f>
        <v/>
      </c>
      <c r="M9162">
        <f>EXP(-rf*C9162)*L9162</f>
        <v/>
      </c>
      <c r="N9162">
        <f>EXP(-rf*C9162)*E9162</f>
        <v/>
      </c>
    </row>
    <row r="9163">
      <c r="A9163" t="n">
        <v>9155</v>
      </c>
      <c r="B9163">
        <f>RAND()</f>
        <v/>
      </c>
      <c r="C9163">
        <f>IF(B9163&lt;P_3,3,IF(B9163&lt;P_3+P_4,4,5))</f>
        <v/>
      </c>
      <c r="D9163">
        <f>NORM.S.INV(RAND())</f>
        <v/>
      </c>
      <c r="E9163">
        <f>V0*EXP((rf-q_leak-0.5*sigma^2)*C9163+sigma*SQRT(C9163)*D9163)</f>
        <v/>
      </c>
      <c r="F9163">
        <f>SHL_face*(1+SHL_rate)^C9163</f>
        <v/>
      </c>
      <c r="G9163">
        <f>Pref_face*(1+Pref_rate)^C9163</f>
        <v/>
      </c>
      <c r="H9163">
        <f>MAX(E9163-F9163-G9163,0)</f>
        <v/>
      </c>
      <c r="I9163">
        <f>MIN(E9163,F9163+G9163)+(1-MgmtPct)*H9163</f>
        <v/>
      </c>
      <c r="J9163">
        <f>IF(I9163/SponsorCost&gt;=RatchetTrigger,1,0)</f>
        <v/>
      </c>
      <c r="K9163">
        <f>IF(J9163=1,MgmtPctRatchet,MgmtPct)</f>
        <v/>
      </c>
      <c r="L9163">
        <f>K9163*H9163</f>
        <v/>
      </c>
      <c r="M9163">
        <f>EXP(-rf*C9163)*L9163</f>
        <v/>
      </c>
      <c r="N9163">
        <f>EXP(-rf*C9163)*E9163</f>
        <v/>
      </c>
    </row>
    <row r="9164">
      <c r="A9164" t="n">
        <v>9156</v>
      </c>
      <c r="B9164">
        <f>RAND()</f>
        <v/>
      </c>
      <c r="C9164">
        <f>IF(B9164&lt;P_3,3,IF(B9164&lt;P_3+P_4,4,5))</f>
        <v/>
      </c>
      <c r="D9164">
        <f>NORM.S.INV(RAND())</f>
        <v/>
      </c>
      <c r="E9164">
        <f>V0*EXP((rf-q_leak-0.5*sigma^2)*C9164+sigma*SQRT(C9164)*D9164)</f>
        <v/>
      </c>
      <c r="F9164">
        <f>SHL_face*(1+SHL_rate)^C9164</f>
        <v/>
      </c>
      <c r="G9164">
        <f>Pref_face*(1+Pref_rate)^C9164</f>
        <v/>
      </c>
      <c r="H9164">
        <f>MAX(E9164-F9164-G9164,0)</f>
        <v/>
      </c>
      <c r="I9164">
        <f>MIN(E9164,F9164+G9164)+(1-MgmtPct)*H9164</f>
        <v/>
      </c>
      <c r="J9164">
        <f>IF(I9164/SponsorCost&gt;=RatchetTrigger,1,0)</f>
        <v/>
      </c>
      <c r="K9164">
        <f>IF(J9164=1,MgmtPctRatchet,MgmtPct)</f>
        <v/>
      </c>
      <c r="L9164">
        <f>K9164*H9164</f>
        <v/>
      </c>
      <c r="M9164">
        <f>EXP(-rf*C9164)*L9164</f>
        <v/>
      </c>
      <c r="N9164">
        <f>EXP(-rf*C9164)*E9164</f>
        <v/>
      </c>
    </row>
    <row r="9165">
      <c r="A9165" t="n">
        <v>9157</v>
      </c>
      <c r="B9165">
        <f>RAND()</f>
        <v/>
      </c>
      <c r="C9165">
        <f>IF(B9165&lt;P_3,3,IF(B9165&lt;P_3+P_4,4,5))</f>
        <v/>
      </c>
      <c r="D9165">
        <f>NORM.S.INV(RAND())</f>
        <v/>
      </c>
      <c r="E9165">
        <f>V0*EXP((rf-q_leak-0.5*sigma^2)*C9165+sigma*SQRT(C9165)*D9165)</f>
        <v/>
      </c>
      <c r="F9165">
        <f>SHL_face*(1+SHL_rate)^C9165</f>
        <v/>
      </c>
      <c r="G9165">
        <f>Pref_face*(1+Pref_rate)^C9165</f>
        <v/>
      </c>
      <c r="H9165">
        <f>MAX(E9165-F9165-G9165,0)</f>
        <v/>
      </c>
      <c r="I9165">
        <f>MIN(E9165,F9165+G9165)+(1-MgmtPct)*H9165</f>
        <v/>
      </c>
      <c r="J9165">
        <f>IF(I9165/SponsorCost&gt;=RatchetTrigger,1,0)</f>
        <v/>
      </c>
      <c r="K9165">
        <f>IF(J9165=1,MgmtPctRatchet,MgmtPct)</f>
        <v/>
      </c>
      <c r="L9165">
        <f>K9165*H9165</f>
        <v/>
      </c>
      <c r="M9165">
        <f>EXP(-rf*C9165)*L9165</f>
        <v/>
      </c>
      <c r="N9165">
        <f>EXP(-rf*C9165)*E9165</f>
        <v/>
      </c>
    </row>
    <row r="9166">
      <c r="A9166" t="n">
        <v>9158</v>
      </c>
      <c r="B9166">
        <f>RAND()</f>
        <v/>
      </c>
      <c r="C9166">
        <f>IF(B9166&lt;P_3,3,IF(B9166&lt;P_3+P_4,4,5))</f>
        <v/>
      </c>
      <c r="D9166">
        <f>NORM.S.INV(RAND())</f>
        <v/>
      </c>
      <c r="E9166">
        <f>V0*EXP((rf-q_leak-0.5*sigma^2)*C9166+sigma*SQRT(C9166)*D9166)</f>
        <v/>
      </c>
      <c r="F9166">
        <f>SHL_face*(1+SHL_rate)^C9166</f>
        <v/>
      </c>
      <c r="G9166">
        <f>Pref_face*(1+Pref_rate)^C9166</f>
        <v/>
      </c>
      <c r="H9166">
        <f>MAX(E9166-F9166-G9166,0)</f>
        <v/>
      </c>
      <c r="I9166">
        <f>MIN(E9166,F9166+G9166)+(1-MgmtPct)*H9166</f>
        <v/>
      </c>
      <c r="J9166">
        <f>IF(I9166/SponsorCost&gt;=RatchetTrigger,1,0)</f>
        <v/>
      </c>
      <c r="K9166">
        <f>IF(J9166=1,MgmtPctRatchet,MgmtPct)</f>
        <v/>
      </c>
      <c r="L9166">
        <f>K9166*H9166</f>
        <v/>
      </c>
      <c r="M9166">
        <f>EXP(-rf*C9166)*L9166</f>
        <v/>
      </c>
      <c r="N9166">
        <f>EXP(-rf*C9166)*E9166</f>
        <v/>
      </c>
    </row>
    <row r="9167">
      <c r="A9167" t="n">
        <v>9159</v>
      </c>
      <c r="B9167">
        <f>RAND()</f>
        <v/>
      </c>
      <c r="C9167">
        <f>IF(B9167&lt;P_3,3,IF(B9167&lt;P_3+P_4,4,5))</f>
        <v/>
      </c>
      <c r="D9167">
        <f>NORM.S.INV(RAND())</f>
        <v/>
      </c>
      <c r="E9167">
        <f>V0*EXP((rf-q_leak-0.5*sigma^2)*C9167+sigma*SQRT(C9167)*D9167)</f>
        <v/>
      </c>
      <c r="F9167">
        <f>SHL_face*(1+SHL_rate)^C9167</f>
        <v/>
      </c>
      <c r="G9167">
        <f>Pref_face*(1+Pref_rate)^C9167</f>
        <v/>
      </c>
      <c r="H9167">
        <f>MAX(E9167-F9167-G9167,0)</f>
        <v/>
      </c>
      <c r="I9167">
        <f>MIN(E9167,F9167+G9167)+(1-MgmtPct)*H9167</f>
        <v/>
      </c>
      <c r="J9167">
        <f>IF(I9167/SponsorCost&gt;=RatchetTrigger,1,0)</f>
        <v/>
      </c>
      <c r="K9167">
        <f>IF(J9167=1,MgmtPctRatchet,MgmtPct)</f>
        <v/>
      </c>
      <c r="L9167">
        <f>K9167*H9167</f>
        <v/>
      </c>
      <c r="M9167">
        <f>EXP(-rf*C9167)*L9167</f>
        <v/>
      </c>
      <c r="N9167">
        <f>EXP(-rf*C9167)*E9167</f>
        <v/>
      </c>
    </row>
    <row r="9168">
      <c r="A9168" t="n">
        <v>9160</v>
      </c>
      <c r="B9168">
        <f>RAND()</f>
        <v/>
      </c>
      <c r="C9168">
        <f>IF(B9168&lt;P_3,3,IF(B9168&lt;P_3+P_4,4,5))</f>
        <v/>
      </c>
      <c r="D9168">
        <f>NORM.S.INV(RAND())</f>
        <v/>
      </c>
      <c r="E9168">
        <f>V0*EXP((rf-q_leak-0.5*sigma^2)*C9168+sigma*SQRT(C9168)*D9168)</f>
        <v/>
      </c>
      <c r="F9168">
        <f>SHL_face*(1+SHL_rate)^C9168</f>
        <v/>
      </c>
      <c r="G9168">
        <f>Pref_face*(1+Pref_rate)^C9168</f>
        <v/>
      </c>
      <c r="H9168">
        <f>MAX(E9168-F9168-G9168,0)</f>
        <v/>
      </c>
      <c r="I9168">
        <f>MIN(E9168,F9168+G9168)+(1-MgmtPct)*H9168</f>
        <v/>
      </c>
      <c r="J9168">
        <f>IF(I9168/SponsorCost&gt;=RatchetTrigger,1,0)</f>
        <v/>
      </c>
      <c r="K9168">
        <f>IF(J9168=1,MgmtPctRatchet,MgmtPct)</f>
        <v/>
      </c>
      <c r="L9168">
        <f>K9168*H9168</f>
        <v/>
      </c>
      <c r="M9168">
        <f>EXP(-rf*C9168)*L9168</f>
        <v/>
      </c>
      <c r="N9168">
        <f>EXP(-rf*C9168)*E9168</f>
        <v/>
      </c>
    </row>
    <row r="9169">
      <c r="A9169" t="n">
        <v>9161</v>
      </c>
      <c r="B9169">
        <f>RAND()</f>
        <v/>
      </c>
      <c r="C9169">
        <f>IF(B9169&lt;P_3,3,IF(B9169&lt;P_3+P_4,4,5))</f>
        <v/>
      </c>
      <c r="D9169">
        <f>NORM.S.INV(RAND())</f>
        <v/>
      </c>
      <c r="E9169">
        <f>V0*EXP((rf-q_leak-0.5*sigma^2)*C9169+sigma*SQRT(C9169)*D9169)</f>
        <v/>
      </c>
      <c r="F9169">
        <f>SHL_face*(1+SHL_rate)^C9169</f>
        <v/>
      </c>
      <c r="G9169">
        <f>Pref_face*(1+Pref_rate)^C9169</f>
        <v/>
      </c>
      <c r="H9169">
        <f>MAX(E9169-F9169-G9169,0)</f>
        <v/>
      </c>
      <c r="I9169">
        <f>MIN(E9169,F9169+G9169)+(1-MgmtPct)*H9169</f>
        <v/>
      </c>
      <c r="J9169">
        <f>IF(I9169/SponsorCost&gt;=RatchetTrigger,1,0)</f>
        <v/>
      </c>
      <c r="K9169">
        <f>IF(J9169=1,MgmtPctRatchet,MgmtPct)</f>
        <v/>
      </c>
      <c r="L9169">
        <f>K9169*H9169</f>
        <v/>
      </c>
      <c r="M9169">
        <f>EXP(-rf*C9169)*L9169</f>
        <v/>
      </c>
      <c r="N9169">
        <f>EXP(-rf*C9169)*E9169</f>
        <v/>
      </c>
    </row>
    <row r="9170">
      <c r="A9170" t="n">
        <v>9162</v>
      </c>
      <c r="B9170">
        <f>RAND()</f>
        <v/>
      </c>
      <c r="C9170">
        <f>IF(B9170&lt;P_3,3,IF(B9170&lt;P_3+P_4,4,5))</f>
        <v/>
      </c>
      <c r="D9170">
        <f>NORM.S.INV(RAND())</f>
        <v/>
      </c>
      <c r="E9170">
        <f>V0*EXP((rf-q_leak-0.5*sigma^2)*C9170+sigma*SQRT(C9170)*D9170)</f>
        <v/>
      </c>
      <c r="F9170">
        <f>SHL_face*(1+SHL_rate)^C9170</f>
        <v/>
      </c>
      <c r="G9170">
        <f>Pref_face*(1+Pref_rate)^C9170</f>
        <v/>
      </c>
      <c r="H9170">
        <f>MAX(E9170-F9170-G9170,0)</f>
        <v/>
      </c>
      <c r="I9170">
        <f>MIN(E9170,F9170+G9170)+(1-MgmtPct)*H9170</f>
        <v/>
      </c>
      <c r="J9170">
        <f>IF(I9170/SponsorCost&gt;=RatchetTrigger,1,0)</f>
        <v/>
      </c>
      <c r="K9170">
        <f>IF(J9170=1,MgmtPctRatchet,MgmtPct)</f>
        <v/>
      </c>
      <c r="L9170">
        <f>K9170*H9170</f>
        <v/>
      </c>
      <c r="M9170">
        <f>EXP(-rf*C9170)*L9170</f>
        <v/>
      </c>
      <c r="N9170">
        <f>EXP(-rf*C9170)*E9170</f>
        <v/>
      </c>
    </row>
    <row r="9171">
      <c r="A9171" t="n">
        <v>9163</v>
      </c>
      <c r="B9171">
        <f>RAND()</f>
        <v/>
      </c>
      <c r="C9171">
        <f>IF(B9171&lt;P_3,3,IF(B9171&lt;P_3+P_4,4,5))</f>
        <v/>
      </c>
      <c r="D9171">
        <f>NORM.S.INV(RAND())</f>
        <v/>
      </c>
      <c r="E9171">
        <f>V0*EXP((rf-q_leak-0.5*sigma^2)*C9171+sigma*SQRT(C9171)*D9171)</f>
        <v/>
      </c>
      <c r="F9171">
        <f>SHL_face*(1+SHL_rate)^C9171</f>
        <v/>
      </c>
      <c r="G9171">
        <f>Pref_face*(1+Pref_rate)^C9171</f>
        <v/>
      </c>
      <c r="H9171">
        <f>MAX(E9171-F9171-G9171,0)</f>
        <v/>
      </c>
      <c r="I9171">
        <f>MIN(E9171,F9171+G9171)+(1-MgmtPct)*H9171</f>
        <v/>
      </c>
      <c r="J9171">
        <f>IF(I9171/SponsorCost&gt;=RatchetTrigger,1,0)</f>
        <v/>
      </c>
      <c r="K9171">
        <f>IF(J9171=1,MgmtPctRatchet,MgmtPct)</f>
        <v/>
      </c>
      <c r="L9171">
        <f>K9171*H9171</f>
        <v/>
      </c>
      <c r="M9171">
        <f>EXP(-rf*C9171)*L9171</f>
        <v/>
      </c>
      <c r="N9171">
        <f>EXP(-rf*C9171)*E9171</f>
        <v/>
      </c>
    </row>
    <row r="9172">
      <c r="A9172" t="n">
        <v>9164</v>
      </c>
      <c r="B9172">
        <f>RAND()</f>
        <v/>
      </c>
      <c r="C9172">
        <f>IF(B9172&lt;P_3,3,IF(B9172&lt;P_3+P_4,4,5))</f>
        <v/>
      </c>
      <c r="D9172">
        <f>NORM.S.INV(RAND())</f>
        <v/>
      </c>
      <c r="E9172">
        <f>V0*EXP((rf-q_leak-0.5*sigma^2)*C9172+sigma*SQRT(C9172)*D9172)</f>
        <v/>
      </c>
      <c r="F9172">
        <f>SHL_face*(1+SHL_rate)^C9172</f>
        <v/>
      </c>
      <c r="G9172">
        <f>Pref_face*(1+Pref_rate)^C9172</f>
        <v/>
      </c>
      <c r="H9172">
        <f>MAX(E9172-F9172-G9172,0)</f>
        <v/>
      </c>
      <c r="I9172">
        <f>MIN(E9172,F9172+G9172)+(1-MgmtPct)*H9172</f>
        <v/>
      </c>
      <c r="J9172">
        <f>IF(I9172/SponsorCost&gt;=RatchetTrigger,1,0)</f>
        <v/>
      </c>
      <c r="K9172">
        <f>IF(J9172=1,MgmtPctRatchet,MgmtPct)</f>
        <v/>
      </c>
      <c r="L9172">
        <f>K9172*H9172</f>
        <v/>
      </c>
      <c r="M9172">
        <f>EXP(-rf*C9172)*L9172</f>
        <v/>
      </c>
      <c r="N9172">
        <f>EXP(-rf*C9172)*E9172</f>
        <v/>
      </c>
    </row>
    <row r="9173">
      <c r="A9173" t="n">
        <v>9165</v>
      </c>
      <c r="B9173">
        <f>RAND()</f>
        <v/>
      </c>
      <c r="C9173">
        <f>IF(B9173&lt;P_3,3,IF(B9173&lt;P_3+P_4,4,5))</f>
        <v/>
      </c>
      <c r="D9173">
        <f>NORM.S.INV(RAND())</f>
        <v/>
      </c>
      <c r="E9173">
        <f>V0*EXP((rf-q_leak-0.5*sigma^2)*C9173+sigma*SQRT(C9173)*D9173)</f>
        <v/>
      </c>
      <c r="F9173">
        <f>SHL_face*(1+SHL_rate)^C9173</f>
        <v/>
      </c>
      <c r="G9173">
        <f>Pref_face*(1+Pref_rate)^C9173</f>
        <v/>
      </c>
      <c r="H9173">
        <f>MAX(E9173-F9173-G9173,0)</f>
        <v/>
      </c>
      <c r="I9173">
        <f>MIN(E9173,F9173+G9173)+(1-MgmtPct)*H9173</f>
        <v/>
      </c>
      <c r="J9173">
        <f>IF(I9173/SponsorCost&gt;=RatchetTrigger,1,0)</f>
        <v/>
      </c>
      <c r="K9173">
        <f>IF(J9173=1,MgmtPctRatchet,MgmtPct)</f>
        <v/>
      </c>
      <c r="L9173">
        <f>K9173*H9173</f>
        <v/>
      </c>
      <c r="M9173">
        <f>EXP(-rf*C9173)*L9173</f>
        <v/>
      </c>
      <c r="N9173">
        <f>EXP(-rf*C9173)*E9173</f>
        <v/>
      </c>
    </row>
    <row r="9174">
      <c r="A9174" t="n">
        <v>9166</v>
      </c>
      <c r="B9174">
        <f>RAND()</f>
        <v/>
      </c>
      <c r="C9174">
        <f>IF(B9174&lt;P_3,3,IF(B9174&lt;P_3+P_4,4,5))</f>
        <v/>
      </c>
      <c r="D9174">
        <f>NORM.S.INV(RAND())</f>
        <v/>
      </c>
      <c r="E9174">
        <f>V0*EXP((rf-q_leak-0.5*sigma^2)*C9174+sigma*SQRT(C9174)*D9174)</f>
        <v/>
      </c>
      <c r="F9174">
        <f>SHL_face*(1+SHL_rate)^C9174</f>
        <v/>
      </c>
      <c r="G9174">
        <f>Pref_face*(1+Pref_rate)^C9174</f>
        <v/>
      </c>
      <c r="H9174">
        <f>MAX(E9174-F9174-G9174,0)</f>
        <v/>
      </c>
      <c r="I9174">
        <f>MIN(E9174,F9174+G9174)+(1-MgmtPct)*H9174</f>
        <v/>
      </c>
      <c r="J9174">
        <f>IF(I9174/SponsorCost&gt;=RatchetTrigger,1,0)</f>
        <v/>
      </c>
      <c r="K9174">
        <f>IF(J9174=1,MgmtPctRatchet,MgmtPct)</f>
        <v/>
      </c>
      <c r="L9174">
        <f>K9174*H9174</f>
        <v/>
      </c>
      <c r="M9174">
        <f>EXP(-rf*C9174)*L9174</f>
        <v/>
      </c>
      <c r="N9174">
        <f>EXP(-rf*C9174)*E9174</f>
        <v/>
      </c>
    </row>
    <row r="9175">
      <c r="A9175" t="n">
        <v>9167</v>
      </c>
      <c r="B9175">
        <f>RAND()</f>
        <v/>
      </c>
      <c r="C9175">
        <f>IF(B9175&lt;P_3,3,IF(B9175&lt;P_3+P_4,4,5))</f>
        <v/>
      </c>
      <c r="D9175">
        <f>NORM.S.INV(RAND())</f>
        <v/>
      </c>
      <c r="E9175">
        <f>V0*EXP((rf-q_leak-0.5*sigma^2)*C9175+sigma*SQRT(C9175)*D9175)</f>
        <v/>
      </c>
      <c r="F9175">
        <f>SHL_face*(1+SHL_rate)^C9175</f>
        <v/>
      </c>
      <c r="G9175">
        <f>Pref_face*(1+Pref_rate)^C9175</f>
        <v/>
      </c>
      <c r="H9175">
        <f>MAX(E9175-F9175-G9175,0)</f>
        <v/>
      </c>
      <c r="I9175">
        <f>MIN(E9175,F9175+G9175)+(1-MgmtPct)*H9175</f>
        <v/>
      </c>
      <c r="J9175">
        <f>IF(I9175/SponsorCost&gt;=RatchetTrigger,1,0)</f>
        <v/>
      </c>
      <c r="K9175">
        <f>IF(J9175=1,MgmtPctRatchet,MgmtPct)</f>
        <v/>
      </c>
      <c r="L9175">
        <f>K9175*H9175</f>
        <v/>
      </c>
      <c r="M9175">
        <f>EXP(-rf*C9175)*L9175</f>
        <v/>
      </c>
      <c r="N9175">
        <f>EXP(-rf*C9175)*E9175</f>
        <v/>
      </c>
    </row>
    <row r="9176">
      <c r="A9176" t="n">
        <v>9168</v>
      </c>
      <c r="B9176">
        <f>RAND()</f>
        <v/>
      </c>
      <c r="C9176">
        <f>IF(B9176&lt;P_3,3,IF(B9176&lt;P_3+P_4,4,5))</f>
        <v/>
      </c>
      <c r="D9176">
        <f>NORM.S.INV(RAND())</f>
        <v/>
      </c>
      <c r="E9176">
        <f>V0*EXP((rf-q_leak-0.5*sigma^2)*C9176+sigma*SQRT(C9176)*D9176)</f>
        <v/>
      </c>
      <c r="F9176">
        <f>SHL_face*(1+SHL_rate)^C9176</f>
        <v/>
      </c>
      <c r="G9176">
        <f>Pref_face*(1+Pref_rate)^C9176</f>
        <v/>
      </c>
      <c r="H9176">
        <f>MAX(E9176-F9176-G9176,0)</f>
        <v/>
      </c>
      <c r="I9176">
        <f>MIN(E9176,F9176+G9176)+(1-MgmtPct)*H9176</f>
        <v/>
      </c>
      <c r="J9176">
        <f>IF(I9176/SponsorCost&gt;=RatchetTrigger,1,0)</f>
        <v/>
      </c>
      <c r="K9176">
        <f>IF(J9176=1,MgmtPctRatchet,MgmtPct)</f>
        <v/>
      </c>
      <c r="L9176">
        <f>K9176*H9176</f>
        <v/>
      </c>
      <c r="M9176">
        <f>EXP(-rf*C9176)*L9176</f>
        <v/>
      </c>
      <c r="N9176">
        <f>EXP(-rf*C9176)*E9176</f>
        <v/>
      </c>
    </row>
    <row r="9177">
      <c r="A9177" t="n">
        <v>9169</v>
      </c>
      <c r="B9177">
        <f>RAND()</f>
        <v/>
      </c>
      <c r="C9177">
        <f>IF(B9177&lt;P_3,3,IF(B9177&lt;P_3+P_4,4,5))</f>
        <v/>
      </c>
      <c r="D9177">
        <f>NORM.S.INV(RAND())</f>
        <v/>
      </c>
      <c r="E9177">
        <f>V0*EXP((rf-q_leak-0.5*sigma^2)*C9177+sigma*SQRT(C9177)*D9177)</f>
        <v/>
      </c>
      <c r="F9177">
        <f>SHL_face*(1+SHL_rate)^C9177</f>
        <v/>
      </c>
      <c r="G9177">
        <f>Pref_face*(1+Pref_rate)^C9177</f>
        <v/>
      </c>
      <c r="H9177">
        <f>MAX(E9177-F9177-G9177,0)</f>
        <v/>
      </c>
      <c r="I9177">
        <f>MIN(E9177,F9177+G9177)+(1-MgmtPct)*H9177</f>
        <v/>
      </c>
      <c r="J9177">
        <f>IF(I9177/SponsorCost&gt;=RatchetTrigger,1,0)</f>
        <v/>
      </c>
      <c r="K9177">
        <f>IF(J9177=1,MgmtPctRatchet,MgmtPct)</f>
        <v/>
      </c>
      <c r="L9177">
        <f>K9177*H9177</f>
        <v/>
      </c>
      <c r="M9177">
        <f>EXP(-rf*C9177)*L9177</f>
        <v/>
      </c>
      <c r="N9177">
        <f>EXP(-rf*C9177)*E9177</f>
        <v/>
      </c>
    </row>
    <row r="9178">
      <c r="A9178" t="n">
        <v>9170</v>
      </c>
      <c r="B9178">
        <f>RAND()</f>
        <v/>
      </c>
      <c r="C9178">
        <f>IF(B9178&lt;P_3,3,IF(B9178&lt;P_3+P_4,4,5))</f>
        <v/>
      </c>
      <c r="D9178">
        <f>NORM.S.INV(RAND())</f>
        <v/>
      </c>
      <c r="E9178">
        <f>V0*EXP((rf-q_leak-0.5*sigma^2)*C9178+sigma*SQRT(C9178)*D9178)</f>
        <v/>
      </c>
      <c r="F9178">
        <f>SHL_face*(1+SHL_rate)^C9178</f>
        <v/>
      </c>
      <c r="G9178">
        <f>Pref_face*(1+Pref_rate)^C9178</f>
        <v/>
      </c>
      <c r="H9178">
        <f>MAX(E9178-F9178-G9178,0)</f>
        <v/>
      </c>
      <c r="I9178">
        <f>MIN(E9178,F9178+G9178)+(1-MgmtPct)*H9178</f>
        <v/>
      </c>
      <c r="J9178">
        <f>IF(I9178/SponsorCost&gt;=RatchetTrigger,1,0)</f>
        <v/>
      </c>
      <c r="K9178">
        <f>IF(J9178=1,MgmtPctRatchet,MgmtPct)</f>
        <v/>
      </c>
      <c r="L9178">
        <f>K9178*H9178</f>
        <v/>
      </c>
      <c r="M9178">
        <f>EXP(-rf*C9178)*L9178</f>
        <v/>
      </c>
      <c r="N9178">
        <f>EXP(-rf*C9178)*E9178</f>
        <v/>
      </c>
    </row>
    <row r="9179">
      <c r="A9179" t="n">
        <v>9171</v>
      </c>
      <c r="B9179">
        <f>RAND()</f>
        <v/>
      </c>
      <c r="C9179">
        <f>IF(B9179&lt;P_3,3,IF(B9179&lt;P_3+P_4,4,5))</f>
        <v/>
      </c>
      <c r="D9179">
        <f>NORM.S.INV(RAND())</f>
        <v/>
      </c>
      <c r="E9179">
        <f>V0*EXP((rf-q_leak-0.5*sigma^2)*C9179+sigma*SQRT(C9179)*D9179)</f>
        <v/>
      </c>
      <c r="F9179">
        <f>SHL_face*(1+SHL_rate)^C9179</f>
        <v/>
      </c>
      <c r="G9179">
        <f>Pref_face*(1+Pref_rate)^C9179</f>
        <v/>
      </c>
      <c r="H9179">
        <f>MAX(E9179-F9179-G9179,0)</f>
        <v/>
      </c>
      <c r="I9179">
        <f>MIN(E9179,F9179+G9179)+(1-MgmtPct)*H9179</f>
        <v/>
      </c>
      <c r="J9179">
        <f>IF(I9179/SponsorCost&gt;=RatchetTrigger,1,0)</f>
        <v/>
      </c>
      <c r="K9179">
        <f>IF(J9179=1,MgmtPctRatchet,MgmtPct)</f>
        <v/>
      </c>
      <c r="L9179">
        <f>K9179*H9179</f>
        <v/>
      </c>
      <c r="M9179">
        <f>EXP(-rf*C9179)*L9179</f>
        <v/>
      </c>
      <c r="N9179">
        <f>EXP(-rf*C9179)*E9179</f>
        <v/>
      </c>
    </row>
    <row r="9180">
      <c r="A9180" t="n">
        <v>9172</v>
      </c>
      <c r="B9180">
        <f>RAND()</f>
        <v/>
      </c>
      <c r="C9180">
        <f>IF(B9180&lt;P_3,3,IF(B9180&lt;P_3+P_4,4,5))</f>
        <v/>
      </c>
      <c r="D9180">
        <f>NORM.S.INV(RAND())</f>
        <v/>
      </c>
      <c r="E9180">
        <f>V0*EXP((rf-q_leak-0.5*sigma^2)*C9180+sigma*SQRT(C9180)*D9180)</f>
        <v/>
      </c>
      <c r="F9180">
        <f>SHL_face*(1+SHL_rate)^C9180</f>
        <v/>
      </c>
      <c r="G9180">
        <f>Pref_face*(1+Pref_rate)^C9180</f>
        <v/>
      </c>
      <c r="H9180">
        <f>MAX(E9180-F9180-G9180,0)</f>
        <v/>
      </c>
      <c r="I9180">
        <f>MIN(E9180,F9180+G9180)+(1-MgmtPct)*H9180</f>
        <v/>
      </c>
      <c r="J9180">
        <f>IF(I9180/SponsorCost&gt;=RatchetTrigger,1,0)</f>
        <v/>
      </c>
      <c r="K9180">
        <f>IF(J9180=1,MgmtPctRatchet,MgmtPct)</f>
        <v/>
      </c>
      <c r="L9180">
        <f>K9180*H9180</f>
        <v/>
      </c>
      <c r="M9180">
        <f>EXP(-rf*C9180)*L9180</f>
        <v/>
      </c>
      <c r="N9180">
        <f>EXP(-rf*C9180)*E9180</f>
        <v/>
      </c>
    </row>
    <row r="9181">
      <c r="A9181" t="n">
        <v>9173</v>
      </c>
      <c r="B9181">
        <f>RAND()</f>
        <v/>
      </c>
      <c r="C9181">
        <f>IF(B9181&lt;P_3,3,IF(B9181&lt;P_3+P_4,4,5))</f>
        <v/>
      </c>
      <c r="D9181">
        <f>NORM.S.INV(RAND())</f>
        <v/>
      </c>
      <c r="E9181">
        <f>V0*EXP((rf-q_leak-0.5*sigma^2)*C9181+sigma*SQRT(C9181)*D9181)</f>
        <v/>
      </c>
      <c r="F9181">
        <f>SHL_face*(1+SHL_rate)^C9181</f>
        <v/>
      </c>
      <c r="G9181">
        <f>Pref_face*(1+Pref_rate)^C9181</f>
        <v/>
      </c>
      <c r="H9181">
        <f>MAX(E9181-F9181-G9181,0)</f>
        <v/>
      </c>
      <c r="I9181">
        <f>MIN(E9181,F9181+G9181)+(1-MgmtPct)*H9181</f>
        <v/>
      </c>
      <c r="J9181">
        <f>IF(I9181/SponsorCost&gt;=RatchetTrigger,1,0)</f>
        <v/>
      </c>
      <c r="K9181">
        <f>IF(J9181=1,MgmtPctRatchet,MgmtPct)</f>
        <v/>
      </c>
      <c r="L9181">
        <f>K9181*H9181</f>
        <v/>
      </c>
      <c r="M9181">
        <f>EXP(-rf*C9181)*L9181</f>
        <v/>
      </c>
      <c r="N9181">
        <f>EXP(-rf*C9181)*E9181</f>
        <v/>
      </c>
    </row>
    <row r="9182">
      <c r="A9182" t="n">
        <v>9174</v>
      </c>
      <c r="B9182">
        <f>RAND()</f>
        <v/>
      </c>
      <c r="C9182">
        <f>IF(B9182&lt;P_3,3,IF(B9182&lt;P_3+P_4,4,5))</f>
        <v/>
      </c>
      <c r="D9182">
        <f>NORM.S.INV(RAND())</f>
        <v/>
      </c>
      <c r="E9182">
        <f>V0*EXP((rf-q_leak-0.5*sigma^2)*C9182+sigma*SQRT(C9182)*D9182)</f>
        <v/>
      </c>
      <c r="F9182">
        <f>SHL_face*(1+SHL_rate)^C9182</f>
        <v/>
      </c>
      <c r="G9182">
        <f>Pref_face*(1+Pref_rate)^C9182</f>
        <v/>
      </c>
      <c r="H9182">
        <f>MAX(E9182-F9182-G9182,0)</f>
        <v/>
      </c>
      <c r="I9182">
        <f>MIN(E9182,F9182+G9182)+(1-MgmtPct)*H9182</f>
        <v/>
      </c>
      <c r="J9182">
        <f>IF(I9182/SponsorCost&gt;=RatchetTrigger,1,0)</f>
        <v/>
      </c>
      <c r="K9182">
        <f>IF(J9182=1,MgmtPctRatchet,MgmtPct)</f>
        <v/>
      </c>
      <c r="L9182">
        <f>K9182*H9182</f>
        <v/>
      </c>
      <c r="M9182">
        <f>EXP(-rf*C9182)*L9182</f>
        <v/>
      </c>
      <c r="N9182">
        <f>EXP(-rf*C9182)*E9182</f>
        <v/>
      </c>
    </row>
    <row r="9183">
      <c r="A9183" t="n">
        <v>9175</v>
      </c>
      <c r="B9183">
        <f>RAND()</f>
        <v/>
      </c>
      <c r="C9183">
        <f>IF(B9183&lt;P_3,3,IF(B9183&lt;P_3+P_4,4,5))</f>
        <v/>
      </c>
      <c r="D9183">
        <f>NORM.S.INV(RAND())</f>
        <v/>
      </c>
      <c r="E9183">
        <f>V0*EXP((rf-q_leak-0.5*sigma^2)*C9183+sigma*SQRT(C9183)*D9183)</f>
        <v/>
      </c>
      <c r="F9183">
        <f>SHL_face*(1+SHL_rate)^C9183</f>
        <v/>
      </c>
      <c r="G9183">
        <f>Pref_face*(1+Pref_rate)^C9183</f>
        <v/>
      </c>
      <c r="H9183">
        <f>MAX(E9183-F9183-G9183,0)</f>
        <v/>
      </c>
      <c r="I9183">
        <f>MIN(E9183,F9183+G9183)+(1-MgmtPct)*H9183</f>
        <v/>
      </c>
      <c r="J9183">
        <f>IF(I9183/SponsorCost&gt;=RatchetTrigger,1,0)</f>
        <v/>
      </c>
      <c r="K9183">
        <f>IF(J9183=1,MgmtPctRatchet,MgmtPct)</f>
        <v/>
      </c>
      <c r="L9183">
        <f>K9183*H9183</f>
        <v/>
      </c>
      <c r="M9183">
        <f>EXP(-rf*C9183)*L9183</f>
        <v/>
      </c>
      <c r="N9183">
        <f>EXP(-rf*C9183)*E9183</f>
        <v/>
      </c>
    </row>
    <row r="9184">
      <c r="A9184" t="n">
        <v>9176</v>
      </c>
      <c r="B9184">
        <f>RAND()</f>
        <v/>
      </c>
      <c r="C9184">
        <f>IF(B9184&lt;P_3,3,IF(B9184&lt;P_3+P_4,4,5))</f>
        <v/>
      </c>
      <c r="D9184">
        <f>NORM.S.INV(RAND())</f>
        <v/>
      </c>
      <c r="E9184">
        <f>V0*EXP((rf-q_leak-0.5*sigma^2)*C9184+sigma*SQRT(C9184)*D9184)</f>
        <v/>
      </c>
      <c r="F9184">
        <f>SHL_face*(1+SHL_rate)^C9184</f>
        <v/>
      </c>
      <c r="G9184">
        <f>Pref_face*(1+Pref_rate)^C9184</f>
        <v/>
      </c>
      <c r="H9184">
        <f>MAX(E9184-F9184-G9184,0)</f>
        <v/>
      </c>
      <c r="I9184">
        <f>MIN(E9184,F9184+G9184)+(1-MgmtPct)*H9184</f>
        <v/>
      </c>
      <c r="J9184">
        <f>IF(I9184/SponsorCost&gt;=RatchetTrigger,1,0)</f>
        <v/>
      </c>
      <c r="K9184">
        <f>IF(J9184=1,MgmtPctRatchet,MgmtPct)</f>
        <v/>
      </c>
      <c r="L9184">
        <f>K9184*H9184</f>
        <v/>
      </c>
      <c r="M9184">
        <f>EXP(-rf*C9184)*L9184</f>
        <v/>
      </c>
      <c r="N9184">
        <f>EXP(-rf*C9184)*E9184</f>
        <v/>
      </c>
    </row>
    <row r="9185">
      <c r="A9185" t="n">
        <v>9177</v>
      </c>
      <c r="B9185">
        <f>RAND()</f>
        <v/>
      </c>
      <c r="C9185">
        <f>IF(B9185&lt;P_3,3,IF(B9185&lt;P_3+P_4,4,5))</f>
        <v/>
      </c>
      <c r="D9185">
        <f>NORM.S.INV(RAND())</f>
        <v/>
      </c>
      <c r="E9185">
        <f>V0*EXP((rf-q_leak-0.5*sigma^2)*C9185+sigma*SQRT(C9185)*D9185)</f>
        <v/>
      </c>
      <c r="F9185">
        <f>SHL_face*(1+SHL_rate)^C9185</f>
        <v/>
      </c>
      <c r="G9185">
        <f>Pref_face*(1+Pref_rate)^C9185</f>
        <v/>
      </c>
      <c r="H9185">
        <f>MAX(E9185-F9185-G9185,0)</f>
        <v/>
      </c>
      <c r="I9185">
        <f>MIN(E9185,F9185+G9185)+(1-MgmtPct)*H9185</f>
        <v/>
      </c>
      <c r="J9185">
        <f>IF(I9185/SponsorCost&gt;=RatchetTrigger,1,0)</f>
        <v/>
      </c>
      <c r="K9185">
        <f>IF(J9185=1,MgmtPctRatchet,MgmtPct)</f>
        <v/>
      </c>
      <c r="L9185">
        <f>K9185*H9185</f>
        <v/>
      </c>
      <c r="M9185">
        <f>EXP(-rf*C9185)*L9185</f>
        <v/>
      </c>
      <c r="N9185">
        <f>EXP(-rf*C9185)*E9185</f>
        <v/>
      </c>
    </row>
    <row r="9186">
      <c r="A9186" t="n">
        <v>9178</v>
      </c>
      <c r="B9186">
        <f>RAND()</f>
        <v/>
      </c>
      <c r="C9186">
        <f>IF(B9186&lt;P_3,3,IF(B9186&lt;P_3+P_4,4,5))</f>
        <v/>
      </c>
      <c r="D9186">
        <f>NORM.S.INV(RAND())</f>
        <v/>
      </c>
      <c r="E9186">
        <f>V0*EXP((rf-q_leak-0.5*sigma^2)*C9186+sigma*SQRT(C9186)*D9186)</f>
        <v/>
      </c>
      <c r="F9186">
        <f>SHL_face*(1+SHL_rate)^C9186</f>
        <v/>
      </c>
      <c r="G9186">
        <f>Pref_face*(1+Pref_rate)^C9186</f>
        <v/>
      </c>
      <c r="H9186">
        <f>MAX(E9186-F9186-G9186,0)</f>
        <v/>
      </c>
      <c r="I9186">
        <f>MIN(E9186,F9186+G9186)+(1-MgmtPct)*H9186</f>
        <v/>
      </c>
      <c r="J9186">
        <f>IF(I9186/SponsorCost&gt;=RatchetTrigger,1,0)</f>
        <v/>
      </c>
      <c r="K9186">
        <f>IF(J9186=1,MgmtPctRatchet,MgmtPct)</f>
        <v/>
      </c>
      <c r="L9186">
        <f>K9186*H9186</f>
        <v/>
      </c>
      <c r="M9186">
        <f>EXP(-rf*C9186)*L9186</f>
        <v/>
      </c>
      <c r="N9186">
        <f>EXP(-rf*C9186)*E9186</f>
        <v/>
      </c>
    </row>
    <row r="9187">
      <c r="A9187" t="n">
        <v>9179</v>
      </c>
      <c r="B9187">
        <f>RAND()</f>
        <v/>
      </c>
      <c r="C9187">
        <f>IF(B9187&lt;P_3,3,IF(B9187&lt;P_3+P_4,4,5))</f>
        <v/>
      </c>
      <c r="D9187">
        <f>NORM.S.INV(RAND())</f>
        <v/>
      </c>
      <c r="E9187">
        <f>V0*EXP((rf-q_leak-0.5*sigma^2)*C9187+sigma*SQRT(C9187)*D9187)</f>
        <v/>
      </c>
      <c r="F9187">
        <f>SHL_face*(1+SHL_rate)^C9187</f>
        <v/>
      </c>
      <c r="G9187">
        <f>Pref_face*(1+Pref_rate)^C9187</f>
        <v/>
      </c>
      <c r="H9187">
        <f>MAX(E9187-F9187-G9187,0)</f>
        <v/>
      </c>
      <c r="I9187">
        <f>MIN(E9187,F9187+G9187)+(1-MgmtPct)*H9187</f>
        <v/>
      </c>
      <c r="J9187">
        <f>IF(I9187/SponsorCost&gt;=RatchetTrigger,1,0)</f>
        <v/>
      </c>
      <c r="K9187">
        <f>IF(J9187=1,MgmtPctRatchet,MgmtPct)</f>
        <v/>
      </c>
      <c r="L9187">
        <f>K9187*H9187</f>
        <v/>
      </c>
      <c r="M9187">
        <f>EXP(-rf*C9187)*L9187</f>
        <v/>
      </c>
      <c r="N9187">
        <f>EXP(-rf*C9187)*E9187</f>
        <v/>
      </c>
    </row>
    <row r="9188">
      <c r="A9188" t="n">
        <v>9180</v>
      </c>
      <c r="B9188">
        <f>RAND()</f>
        <v/>
      </c>
      <c r="C9188">
        <f>IF(B9188&lt;P_3,3,IF(B9188&lt;P_3+P_4,4,5))</f>
        <v/>
      </c>
      <c r="D9188">
        <f>NORM.S.INV(RAND())</f>
        <v/>
      </c>
      <c r="E9188">
        <f>V0*EXP((rf-q_leak-0.5*sigma^2)*C9188+sigma*SQRT(C9188)*D9188)</f>
        <v/>
      </c>
      <c r="F9188">
        <f>SHL_face*(1+SHL_rate)^C9188</f>
        <v/>
      </c>
      <c r="G9188">
        <f>Pref_face*(1+Pref_rate)^C9188</f>
        <v/>
      </c>
      <c r="H9188">
        <f>MAX(E9188-F9188-G9188,0)</f>
        <v/>
      </c>
      <c r="I9188">
        <f>MIN(E9188,F9188+G9188)+(1-MgmtPct)*H9188</f>
        <v/>
      </c>
      <c r="J9188">
        <f>IF(I9188/SponsorCost&gt;=RatchetTrigger,1,0)</f>
        <v/>
      </c>
      <c r="K9188">
        <f>IF(J9188=1,MgmtPctRatchet,MgmtPct)</f>
        <v/>
      </c>
      <c r="L9188">
        <f>K9188*H9188</f>
        <v/>
      </c>
      <c r="M9188">
        <f>EXP(-rf*C9188)*L9188</f>
        <v/>
      </c>
      <c r="N9188">
        <f>EXP(-rf*C9188)*E9188</f>
        <v/>
      </c>
    </row>
    <row r="9189">
      <c r="A9189" t="n">
        <v>9181</v>
      </c>
      <c r="B9189">
        <f>RAND()</f>
        <v/>
      </c>
      <c r="C9189">
        <f>IF(B9189&lt;P_3,3,IF(B9189&lt;P_3+P_4,4,5))</f>
        <v/>
      </c>
      <c r="D9189">
        <f>NORM.S.INV(RAND())</f>
        <v/>
      </c>
      <c r="E9189">
        <f>V0*EXP((rf-q_leak-0.5*sigma^2)*C9189+sigma*SQRT(C9189)*D9189)</f>
        <v/>
      </c>
      <c r="F9189">
        <f>SHL_face*(1+SHL_rate)^C9189</f>
        <v/>
      </c>
      <c r="G9189">
        <f>Pref_face*(1+Pref_rate)^C9189</f>
        <v/>
      </c>
      <c r="H9189">
        <f>MAX(E9189-F9189-G9189,0)</f>
        <v/>
      </c>
      <c r="I9189">
        <f>MIN(E9189,F9189+G9189)+(1-MgmtPct)*H9189</f>
        <v/>
      </c>
      <c r="J9189">
        <f>IF(I9189/SponsorCost&gt;=RatchetTrigger,1,0)</f>
        <v/>
      </c>
      <c r="K9189">
        <f>IF(J9189=1,MgmtPctRatchet,MgmtPct)</f>
        <v/>
      </c>
      <c r="L9189">
        <f>K9189*H9189</f>
        <v/>
      </c>
      <c r="M9189">
        <f>EXP(-rf*C9189)*L9189</f>
        <v/>
      </c>
      <c r="N9189">
        <f>EXP(-rf*C9189)*E9189</f>
        <v/>
      </c>
    </row>
    <row r="9190">
      <c r="A9190" t="n">
        <v>9182</v>
      </c>
      <c r="B9190">
        <f>RAND()</f>
        <v/>
      </c>
      <c r="C9190">
        <f>IF(B9190&lt;P_3,3,IF(B9190&lt;P_3+P_4,4,5))</f>
        <v/>
      </c>
      <c r="D9190">
        <f>NORM.S.INV(RAND())</f>
        <v/>
      </c>
      <c r="E9190">
        <f>V0*EXP((rf-q_leak-0.5*sigma^2)*C9190+sigma*SQRT(C9190)*D9190)</f>
        <v/>
      </c>
      <c r="F9190">
        <f>SHL_face*(1+SHL_rate)^C9190</f>
        <v/>
      </c>
      <c r="G9190">
        <f>Pref_face*(1+Pref_rate)^C9190</f>
        <v/>
      </c>
      <c r="H9190">
        <f>MAX(E9190-F9190-G9190,0)</f>
        <v/>
      </c>
      <c r="I9190">
        <f>MIN(E9190,F9190+G9190)+(1-MgmtPct)*H9190</f>
        <v/>
      </c>
      <c r="J9190">
        <f>IF(I9190/SponsorCost&gt;=RatchetTrigger,1,0)</f>
        <v/>
      </c>
      <c r="K9190">
        <f>IF(J9190=1,MgmtPctRatchet,MgmtPct)</f>
        <v/>
      </c>
      <c r="L9190">
        <f>K9190*H9190</f>
        <v/>
      </c>
      <c r="M9190">
        <f>EXP(-rf*C9190)*L9190</f>
        <v/>
      </c>
      <c r="N9190">
        <f>EXP(-rf*C9190)*E9190</f>
        <v/>
      </c>
    </row>
    <row r="9191">
      <c r="A9191" t="n">
        <v>9183</v>
      </c>
      <c r="B9191">
        <f>RAND()</f>
        <v/>
      </c>
      <c r="C9191">
        <f>IF(B9191&lt;P_3,3,IF(B9191&lt;P_3+P_4,4,5))</f>
        <v/>
      </c>
      <c r="D9191">
        <f>NORM.S.INV(RAND())</f>
        <v/>
      </c>
      <c r="E9191">
        <f>V0*EXP((rf-q_leak-0.5*sigma^2)*C9191+sigma*SQRT(C9191)*D9191)</f>
        <v/>
      </c>
      <c r="F9191">
        <f>SHL_face*(1+SHL_rate)^C9191</f>
        <v/>
      </c>
      <c r="G9191">
        <f>Pref_face*(1+Pref_rate)^C9191</f>
        <v/>
      </c>
      <c r="H9191">
        <f>MAX(E9191-F9191-G9191,0)</f>
        <v/>
      </c>
      <c r="I9191">
        <f>MIN(E9191,F9191+G9191)+(1-MgmtPct)*H9191</f>
        <v/>
      </c>
      <c r="J9191">
        <f>IF(I9191/SponsorCost&gt;=RatchetTrigger,1,0)</f>
        <v/>
      </c>
      <c r="K9191">
        <f>IF(J9191=1,MgmtPctRatchet,MgmtPct)</f>
        <v/>
      </c>
      <c r="L9191">
        <f>K9191*H9191</f>
        <v/>
      </c>
      <c r="M9191">
        <f>EXP(-rf*C9191)*L9191</f>
        <v/>
      </c>
      <c r="N9191">
        <f>EXP(-rf*C9191)*E9191</f>
        <v/>
      </c>
    </row>
    <row r="9192">
      <c r="A9192" t="n">
        <v>9184</v>
      </c>
      <c r="B9192">
        <f>RAND()</f>
        <v/>
      </c>
      <c r="C9192">
        <f>IF(B9192&lt;P_3,3,IF(B9192&lt;P_3+P_4,4,5))</f>
        <v/>
      </c>
      <c r="D9192">
        <f>NORM.S.INV(RAND())</f>
        <v/>
      </c>
      <c r="E9192">
        <f>V0*EXP((rf-q_leak-0.5*sigma^2)*C9192+sigma*SQRT(C9192)*D9192)</f>
        <v/>
      </c>
      <c r="F9192">
        <f>SHL_face*(1+SHL_rate)^C9192</f>
        <v/>
      </c>
      <c r="G9192">
        <f>Pref_face*(1+Pref_rate)^C9192</f>
        <v/>
      </c>
      <c r="H9192">
        <f>MAX(E9192-F9192-G9192,0)</f>
        <v/>
      </c>
      <c r="I9192">
        <f>MIN(E9192,F9192+G9192)+(1-MgmtPct)*H9192</f>
        <v/>
      </c>
      <c r="J9192">
        <f>IF(I9192/SponsorCost&gt;=RatchetTrigger,1,0)</f>
        <v/>
      </c>
      <c r="K9192">
        <f>IF(J9192=1,MgmtPctRatchet,MgmtPct)</f>
        <v/>
      </c>
      <c r="L9192">
        <f>K9192*H9192</f>
        <v/>
      </c>
      <c r="M9192">
        <f>EXP(-rf*C9192)*L9192</f>
        <v/>
      </c>
      <c r="N9192">
        <f>EXP(-rf*C9192)*E9192</f>
        <v/>
      </c>
    </row>
    <row r="9193">
      <c r="A9193" t="n">
        <v>9185</v>
      </c>
      <c r="B9193">
        <f>RAND()</f>
        <v/>
      </c>
      <c r="C9193">
        <f>IF(B9193&lt;P_3,3,IF(B9193&lt;P_3+P_4,4,5))</f>
        <v/>
      </c>
      <c r="D9193">
        <f>NORM.S.INV(RAND())</f>
        <v/>
      </c>
      <c r="E9193">
        <f>V0*EXP((rf-q_leak-0.5*sigma^2)*C9193+sigma*SQRT(C9193)*D9193)</f>
        <v/>
      </c>
      <c r="F9193">
        <f>SHL_face*(1+SHL_rate)^C9193</f>
        <v/>
      </c>
      <c r="G9193">
        <f>Pref_face*(1+Pref_rate)^C9193</f>
        <v/>
      </c>
      <c r="H9193">
        <f>MAX(E9193-F9193-G9193,0)</f>
        <v/>
      </c>
      <c r="I9193">
        <f>MIN(E9193,F9193+G9193)+(1-MgmtPct)*H9193</f>
        <v/>
      </c>
      <c r="J9193">
        <f>IF(I9193/SponsorCost&gt;=RatchetTrigger,1,0)</f>
        <v/>
      </c>
      <c r="K9193">
        <f>IF(J9193=1,MgmtPctRatchet,MgmtPct)</f>
        <v/>
      </c>
      <c r="L9193">
        <f>K9193*H9193</f>
        <v/>
      </c>
      <c r="M9193">
        <f>EXP(-rf*C9193)*L9193</f>
        <v/>
      </c>
      <c r="N9193">
        <f>EXP(-rf*C9193)*E9193</f>
        <v/>
      </c>
    </row>
    <row r="9194">
      <c r="A9194" t="n">
        <v>9186</v>
      </c>
      <c r="B9194">
        <f>RAND()</f>
        <v/>
      </c>
      <c r="C9194">
        <f>IF(B9194&lt;P_3,3,IF(B9194&lt;P_3+P_4,4,5))</f>
        <v/>
      </c>
      <c r="D9194">
        <f>NORM.S.INV(RAND())</f>
        <v/>
      </c>
      <c r="E9194">
        <f>V0*EXP((rf-q_leak-0.5*sigma^2)*C9194+sigma*SQRT(C9194)*D9194)</f>
        <v/>
      </c>
      <c r="F9194">
        <f>SHL_face*(1+SHL_rate)^C9194</f>
        <v/>
      </c>
      <c r="G9194">
        <f>Pref_face*(1+Pref_rate)^C9194</f>
        <v/>
      </c>
      <c r="H9194">
        <f>MAX(E9194-F9194-G9194,0)</f>
        <v/>
      </c>
      <c r="I9194">
        <f>MIN(E9194,F9194+G9194)+(1-MgmtPct)*H9194</f>
        <v/>
      </c>
      <c r="J9194">
        <f>IF(I9194/SponsorCost&gt;=RatchetTrigger,1,0)</f>
        <v/>
      </c>
      <c r="K9194">
        <f>IF(J9194=1,MgmtPctRatchet,MgmtPct)</f>
        <v/>
      </c>
      <c r="L9194">
        <f>K9194*H9194</f>
        <v/>
      </c>
      <c r="M9194">
        <f>EXP(-rf*C9194)*L9194</f>
        <v/>
      </c>
      <c r="N9194">
        <f>EXP(-rf*C9194)*E9194</f>
        <v/>
      </c>
    </row>
    <row r="9195">
      <c r="A9195" t="n">
        <v>9187</v>
      </c>
      <c r="B9195">
        <f>RAND()</f>
        <v/>
      </c>
      <c r="C9195">
        <f>IF(B9195&lt;P_3,3,IF(B9195&lt;P_3+P_4,4,5))</f>
        <v/>
      </c>
      <c r="D9195">
        <f>NORM.S.INV(RAND())</f>
        <v/>
      </c>
      <c r="E9195">
        <f>V0*EXP((rf-q_leak-0.5*sigma^2)*C9195+sigma*SQRT(C9195)*D9195)</f>
        <v/>
      </c>
      <c r="F9195">
        <f>SHL_face*(1+SHL_rate)^C9195</f>
        <v/>
      </c>
      <c r="G9195">
        <f>Pref_face*(1+Pref_rate)^C9195</f>
        <v/>
      </c>
      <c r="H9195">
        <f>MAX(E9195-F9195-G9195,0)</f>
        <v/>
      </c>
      <c r="I9195">
        <f>MIN(E9195,F9195+G9195)+(1-MgmtPct)*H9195</f>
        <v/>
      </c>
      <c r="J9195">
        <f>IF(I9195/SponsorCost&gt;=RatchetTrigger,1,0)</f>
        <v/>
      </c>
      <c r="K9195">
        <f>IF(J9195=1,MgmtPctRatchet,MgmtPct)</f>
        <v/>
      </c>
      <c r="L9195">
        <f>K9195*H9195</f>
        <v/>
      </c>
      <c r="M9195">
        <f>EXP(-rf*C9195)*L9195</f>
        <v/>
      </c>
      <c r="N9195">
        <f>EXP(-rf*C9195)*E9195</f>
        <v/>
      </c>
    </row>
    <row r="9196">
      <c r="A9196" t="n">
        <v>9188</v>
      </c>
      <c r="B9196">
        <f>RAND()</f>
        <v/>
      </c>
      <c r="C9196">
        <f>IF(B9196&lt;P_3,3,IF(B9196&lt;P_3+P_4,4,5))</f>
        <v/>
      </c>
      <c r="D9196">
        <f>NORM.S.INV(RAND())</f>
        <v/>
      </c>
      <c r="E9196">
        <f>V0*EXP((rf-q_leak-0.5*sigma^2)*C9196+sigma*SQRT(C9196)*D9196)</f>
        <v/>
      </c>
      <c r="F9196">
        <f>SHL_face*(1+SHL_rate)^C9196</f>
        <v/>
      </c>
      <c r="G9196">
        <f>Pref_face*(1+Pref_rate)^C9196</f>
        <v/>
      </c>
      <c r="H9196">
        <f>MAX(E9196-F9196-G9196,0)</f>
        <v/>
      </c>
      <c r="I9196">
        <f>MIN(E9196,F9196+G9196)+(1-MgmtPct)*H9196</f>
        <v/>
      </c>
      <c r="J9196">
        <f>IF(I9196/SponsorCost&gt;=RatchetTrigger,1,0)</f>
        <v/>
      </c>
      <c r="K9196">
        <f>IF(J9196=1,MgmtPctRatchet,MgmtPct)</f>
        <v/>
      </c>
      <c r="L9196">
        <f>K9196*H9196</f>
        <v/>
      </c>
      <c r="M9196">
        <f>EXP(-rf*C9196)*L9196</f>
        <v/>
      </c>
      <c r="N9196">
        <f>EXP(-rf*C9196)*E9196</f>
        <v/>
      </c>
    </row>
    <row r="9197">
      <c r="A9197" t="n">
        <v>9189</v>
      </c>
      <c r="B9197">
        <f>RAND()</f>
        <v/>
      </c>
      <c r="C9197">
        <f>IF(B9197&lt;P_3,3,IF(B9197&lt;P_3+P_4,4,5))</f>
        <v/>
      </c>
      <c r="D9197">
        <f>NORM.S.INV(RAND())</f>
        <v/>
      </c>
      <c r="E9197">
        <f>V0*EXP((rf-q_leak-0.5*sigma^2)*C9197+sigma*SQRT(C9197)*D9197)</f>
        <v/>
      </c>
      <c r="F9197">
        <f>SHL_face*(1+SHL_rate)^C9197</f>
        <v/>
      </c>
      <c r="G9197">
        <f>Pref_face*(1+Pref_rate)^C9197</f>
        <v/>
      </c>
      <c r="H9197">
        <f>MAX(E9197-F9197-G9197,0)</f>
        <v/>
      </c>
      <c r="I9197">
        <f>MIN(E9197,F9197+G9197)+(1-MgmtPct)*H9197</f>
        <v/>
      </c>
      <c r="J9197">
        <f>IF(I9197/SponsorCost&gt;=RatchetTrigger,1,0)</f>
        <v/>
      </c>
      <c r="K9197">
        <f>IF(J9197=1,MgmtPctRatchet,MgmtPct)</f>
        <v/>
      </c>
      <c r="L9197">
        <f>K9197*H9197</f>
        <v/>
      </c>
      <c r="M9197">
        <f>EXP(-rf*C9197)*L9197</f>
        <v/>
      </c>
      <c r="N9197">
        <f>EXP(-rf*C9197)*E9197</f>
        <v/>
      </c>
    </row>
    <row r="9198">
      <c r="A9198" t="n">
        <v>9190</v>
      </c>
      <c r="B9198">
        <f>RAND()</f>
        <v/>
      </c>
      <c r="C9198">
        <f>IF(B9198&lt;P_3,3,IF(B9198&lt;P_3+P_4,4,5))</f>
        <v/>
      </c>
      <c r="D9198">
        <f>NORM.S.INV(RAND())</f>
        <v/>
      </c>
      <c r="E9198">
        <f>V0*EXP((rf-q_leak-0.5*sigma^2)*C9198+sigma*SQRT(C9198)*D9198)</f>
        <v/>
      </c>
      <c r="F9198">
        <f>SHL_face*(1+SHL_rate)^C9198</f>
        <v/>
      </c>
      <c r="G9198">
        <f>Pref_face*(1+Pref_rate)^C9198</f>
        <v/>
      </c>
      <c r="H9198">
        <f>MAX(E9198-F9198-G9198,0)</f>
        <v/>
      </c>
      <c r="I9198">
        <f>MIN(E9198,F9198+G9198)+(1-MgmtPct)*H9198</f>
        <v/>
      </c>
      <c r="J9198">
        <f>IF(I9198/SponsorCost&gt;=RatchetTrigger,1,0)</f>
        <v/>
      </c>
      <c r="K9198">
        <f>IF(J9198=1,MgmtPctRatchet,MgmtPct)</f>
        <v/>
      </c>
      <c r="L9198">
        <f>K9198*H9198</f>
        <v/>
      </c>
      <c r="M9198">
        <f>EXP(-rf*C9198)*L9198</f>
        <v/>
      </c>
      <c r="N9198">
        <f>EXP(-rf*C9198)*E9198</f>
        <v/>
      </c>
    </row>
    <row r="9199">
      <c r="A9199" t="n">
        <v>9191</v>
      </c>
      <c r="B9199">
        <f>RAND()</f>
        <v/>
      </c>
      <c r="C9199">
        <f>IF(B9199&lt;P_3,3,IF(B9199&lt;P_3+P_4,4,5))</f>
        <v/>
      </c>
      <c r="D9199">
        <f>NORM.S.INV(RAND())</f>
        <v/>
      </c>
      <c r="E9199">
        <f>V0*EXP((rf-q_leak-0.5*sigma^2)*C9199+sigma*SQRT(C9199)*D9199)</f>
        <v/>
      </c>
      <c r="F9199">
        <f>SHL_face*(1+SHL_rate)^C9199</f>
        <v/>
      </c>
      <c r="G9199">
        <f>Pref_face*(1+Pref_rate)^C9199</f>
        <v/>
      </c>
      <c r="H9199">
        <f>MAX(E9199-F9199-G9199,0)</f>
        <v/>
      </c>
      <c r="I9199">
        <f>MIN(E9199,F9199+G9199)+(1-MgmtPct)*H9199</f>
        <v/>
      </c>
      <c r="J9199">
        <f>IF(I9199/SponsorCost&gt;=RatchetTrigger,1,0)</f>
        <v/>
      </c>
      <c r="K9199">
        <f>IF(J9199=1,MgmtPctRatchet,MgmtPct)</f>
        <v/>
      </c>
      <c r="L9199">
        <f>K9199*H9199</f>
        <v/>
      </c>
      <c r="M9199">
        <f>EXP(-rf*C9199)*L9199</f>
        <v/>
      </c>
      <c r="N9199">
        <f>EXP(-rf*C9199)*E9199</f>
        <v/>
      </c>
    </row>
    <row r="9200">
      <c r="A9200" t="n">
        <v>9192</v>
      </c>
      <c r="B9200">
        <f>RAND()</f>
        <v/>
      </c>
      <c r="C9200">
        <f>IF(B9200&lt;P_3,3,IF(B9200&lt;P_3+P_4,4,5))</f>
        <v/>
      </c>
      <c r="D9200">
        <f>NORM.S.INV(RAND())</f>
        <v/>
      </c>
      <c r="E9200">
        <f>V0*EXP((rf-q_leak-0.5*sigma^2)*C9200+sigma*SQRT(C9200)*D9200)</f>
        <v/>
      </c>
      <c r="F9200">
        <f>SHL_face*(1+SHL_rate)^C9200</f>
        <v/>
      </c>
      <c r="G9200">
        <f>Pref_face*(1+Pref_rate)^C9200</f>
        <v/>
      </c>
      <c r="H9200">
        <f>MAX(E9200-F9200-G9200,0)</f>
        <v/>
      </c>
      <c r="I9200">
        <f>MIN(E9200,F9200+G9200)+(1-MgmtPct)*H9200</f>
        <v/>
      </c>
      <c r="J9200">
        <f>IF(I9200/SponsorCost&gt;=RatchetTrigger,1,0)</f>
        <v/>
      </c>
      <c r="K9200">
        <f>IF(J9200=1,MgmtPctRatchet,MgmtPct)</f>
        <v/>
      </c>
      <c r="L9200">
        <f>K9200*H9200</f>
        <v/>
      </c>
      <c r="M9200">
        <f>EXP(-rf*C9200)*L9200</f>
        <v/>
      </c>
      <c r="N9200">
        <f>EXP(-rf*C9200)*E9200</f>
        <v/>
      </c>
    </row>
    <row r="9201">
      <c r="A9201" t="n">
        <v>9193</v>
      </c>
      <c r="B9201">
        <f>RAND()</f>
        <v/>
      </c>
      <c r="C9201">
        <f>IF(B9201&lt;P_3,3,IF(B9201&lt;P_3+P_4,4,5))</f>
        <v/>
      </c>
      <c r="D9201">
        <f>NORM.S.INV(RAND())</f>
        <v/>
      </c>
      <c r="E9201">
        <f>V0*EXP((rf-q_leak-0.5*sigma^2)*C9201+sigma*SQRT(C9201)*D9201)</f>
        <v/>
      </c>
      <c r="F9201">
        <f>SHL_face*(1+SHL_rate)^C9201</f>
        <v/>
      </c>
      <c r="G9201">
        <f>Pref_face*(1+Pref_rate)^C9201</f>
        <v/>
      </c>
      <c r="H9201">
        <f>MAX(E9201-F9201-G9201,0)</f>
        <v/>
      </c>
      <c r="I9201">
        <f>MIN(E9201,F9201+G9201)+(1-MgmtPct)*H9201</f>
        <v/>
      </c>
      <c r="J9201">
        <f>IF(I9201/SponsorCost&gt;=RatchetTrigger,1,0)</f>
        <v/>
      </c>
      <c r="K9201">
        <f>IF(J9201=1,MgmtPctRatchet,MgmtPct)</f>
        <v/>
      </c>
      <c r="L9201">
        <f>K9201*H9201</f>
        <v/>
      </c>
      <c r="M9201">
        <f>EXP(-rf*C9201)*L9201</f>
        <v/>
      </c>
      <c r="N9201">
        <f>EXP(-rf*C9201)*E9201</f>
        <v/>
      </c>
    </row>
    <row r="9202">
      <c r="A9202" t="n">
        <v>9194</v>
      </c>
      <c r="B9202">
        <f>RAND()</f>
        <v/>
      </c>
      <c r="C9202">
        <f>IF(B9202&lt;P_3,3,IF(B9202&lt;P_3+P_4,4,5))</f>
        <v/>
      </c>
      <c r="D9202">
        <f>NORM.S.INV(RAND())</f>
        <v/>
      </c>
      <c r="E9202">
        <f>V0*EXP((rf-q_leak-0.5*sigma^2)*C9202+sigma*SQRT(C9202)*D9202)</f>
        <v/>
      </c>
      <c r="F9202">
        <f>SHL_face*(1+SHL_rate)^C9202</f>
        <v/>
      </c>
      <c r="G9202">
        <f>Pref_face*(1+Pref_rate)^C9202</f>
        <v/>
      </c>
      <c r="H9202">
        <f>MAX(E9202-F9202-G9202,0)</f>
        <v/>
      </c>
      <c r="I9202">
        <f>MIN(E9202,F9202+G9202)+(1-MgmtPct)*H9202</f>
        <v/>
      </c>
      <c r="J9202">
        <f>IF(I9202/SponsorCost&gt;=RatchetTrigger,1,0)</f>
        <v/>
      </c>
      <c r="K9202">
        <f>IF(J9202=1,MgmtPctRatchet,MgmtPct)</f>
        <v/>
      </c>
      <c r="L9202">
        <f>K9202*H9202</f>
        <v/>
      </c>
      <c r="M9202">
        <f>EXP(-rf*C9202)*L9202</f>
        <v/>
      </c>
      <c r="N9202">
        <f>EXP(-rf*C9202)*E9202</f>
        <v/>
      </c>
    </row>
    <row r="9203">
      <c r="A9203" t="n">
        <v>9195</v>
      </c>
      <c r="B9203">
        <f>RAND()</f>
        <v/>
      </c>
      <c r="C9203">
        <f>IF(B9203&lt;P_3,3,IF(B9203&lt;P_3+P_4,4,5))</f>
        <v/>
      </c>
      <c r="D9203">
        <f>NORM.S.INV(RAND())</f>
        <v/>
      </c>
      <c r="E9203">
        <f>V0*EXP((rf-q_leak-0.5*sigma^2)*C9203+sigma*SQRT(C9203)*D9203)</f>
        <v/>
      </c>
      <c r="F9203">
        <f>SHL_face*(1+SHL_rate)^C9203</f>
        <v/>
      </c>
      <c r="G9203">
        <f>Pref_face*(1+Pref_rate)^C9203</f>
        <v/>
      </c>
      <c r="H9203">
        <f>MAX(E9203-F9203-G9203,0)</f>
        <v/>
      </c>
      <c r="I9203">
        <f>MIN(E9203,F9203+G9203)+(1-MgmtPct)*H9203</f>
        <v/>
      </c>
      <c r="J9203">
        <f>IF(I9203/SponsorCost&gt;=RatchetTrigger,1,0)</f>
        <v/>
      </c>
      <c r="K9203">
        <f>IF(J9203=1,MgmtPctRatchet,MgmtPct)</f>
        <v/>
      </c>
      <c r="L9203">
        <f>K9203*H9203</f>
        <v/>
      </c>
      <c r="M9203">
        <f>EXP(-rf*C9203)*L9203</f>
        <v/>
      </c>
      <c r="N9203">
        <f>EXP(-rf*C9203)*E9203</f>
        <v/>
      </c>
    </row>
    <row r="9204">
      <c r="A9204" t="n">
        <v>9196</v>
      </c>
      <c r="B9204">
        <f>RAND()</f>
        <v/>
      </c>
      <c r="C9204">
        <f>IF(B9204&lt;P_3,3,IF(B9204&lt;P_3+P_4,4,5))</f>
        <v/>
      </c>
      <c r="D9204">
        <f>NORM.S.INV(RAND())</f>
        <v/>
      </c>
      <c r="E9204">
        <f>V0*EXP((rf-q_leak-0.5*sigma^2)*C9204+sigma*SQRT(C9204)*D9204)</f>
        <v/>
      </c>
      <c r="F9204">
        <f>SHL_face*(1+SHL_rate)^C9204</f>
        <v/>
      </c>
      <c r="G9204">
        <f>Pref_face*(1+Pref_rate)^C9204</f>
        <v/>
      </c>
      <c r="H9204">
        <f>MAX(E9204-F9204-G9204,0)</f>
        <v/>
      </c>
      <c r="I9204">
        <f>MIN(E9204,F9204+G9204)+(1-MgmtPct)*H9204</f>
        <v/>
      </c>
      <c r="J9204">
        <f>IF(I9204/SponsorCost&gt;=RatchetTrigger,1,0)</f>
        <v/>
      </c>
      <c r="K9204">
        <f>IF(J9204=1,MgmtPctRatchet,MgmtPct)</f>
        <v/>
      </c>
      <c r="L9204">
        <f>K9204*H9204</f>
        <v/>
      </c>
      <c r="M9204">
        <f>EXP(-rf*C9204)*L9204</f>
        <v/>
      </c>
      <c r="N9204">
        <f>EXP(-rf*C9204)*E9204</f>
        <v/>
      </c>
    </row>
    <row r="9205">
      <c r="A9205" t="n">
        <v>9197</v>
      </c>
      <c r="B9205">
        <f>RAND()</f>
        <v/>
      </c>
      <c r="C9205">
        <f>IF(B9205&lt;P_3,3,IF(B9205&lt;P_3+P_4,4,5))</f>
        <v/>
      </c>
      <c r="D9205">
        <f>NORM.S.INV(RAND())</f>
        <v/>
      </c>
      <c r="E9205">
        <f>V0*EXP((rf-q_leak-0.5*sigma^2)*C9205+sigma*SQRT(C9205)*D9205)</f>
        <v/>
      </c>
      <c r="F9205">
        <f>SHL_face*(1+SHL_rate)^C9205</f>
        <v/>
      </c>
      <c r="G9205">
        <f>Pref_face*(1+Pref_rate)^C9205</f>
        <v/>
      </c>
      <c r="H9205">
        <f>MAX(E9205-F9205-G9205,0)</f>
        <v/>
      </c>
      <c r="I9205">
        <f>MIN(E9205,F9205+G9205)+(1-MgmtPct)*H9205</f>
        <v/>
      </c>
      <c r="J9205">
        <f>IF(I9205/SponsorCost&gt;=RatchetTrigger,1,0)</f>
        <v/>
      </c>
      <c r="K9205">
        <f>IF(J9205=1,MgmtPctRatchet,MgmtPct)</f>
        <v/>
      </c>
      <c r="L9205">
        <f>K9205*H9205</f>
        <v/>
      </c>
      <c r="M9205">
        <f>EXP(-rf*C9205)*L9205</f>
        <v/>
      </c>
      <c r="N9205">
        <f>EXP(-rf*C9205)*E9205</f>
        <v/>
      </c>
    </row>
    <row r="9206">
      <c r="A9206" t="n">
        <v>9198</v>
      </c>
      <c r="B9206">
        <f>RAND()</f>
        <v/>
      </c>
      <c r="C9206">
        <f>IF(B9206&lt;P_3,3,IF(B9206&lt;P_3+P_4,4,5))</f>
        <v/>
      </c>
      <c r="D9206">
        <f>NORM.S.INV(RAND())</f>
        <v/>
      </c>
      <c r="E9206">
        <f>V0*EXP((rf-q_leak-0.5*sigma^2)*C9206+sigma*SQRT(C9206)*D9206)</f>
        <v/>
      </c>
      <c r="F9206">
        <f>SHL_face*(1+SHL_rate)^C9206</f>
        <v/>
      </c>
      <c r="G9206">
        <f>Pref_face*(1+Pref_rate)^C9206</f>
        <v/>
      </c>
      <c r="H9206">
        <f>MAX(E9206-F9206-G9206,0)</f>
        <v/>
      </c>
      <c r="I9206">
        <f>MIN(E9206,F9206+G9206)+(1-MgmtPct)*H9206</f>
        <v/>
      </c>
      <c r="J9206">
        <f>IF(I9206/SponsorCost&gt;=RatchetTrigger,1,0)</f>
        <v/>
      </c>
      <c r="K9206">
        <f>IF(J9206=1,MgmtPctRatchet,MgmtPct)</f>
        <v/>
      </c>
      <c r="L9206">
        <f>K9206*H9206</f>
        <v/>
      </c>
      <c r="M9206">
        <f>EXP(-rf*C9206)*L9206</f>
        <v/>
      </c>
      <c r="N9206">
        <f>EXP(-rf*C9206)*E9206</f>
        <v/>
      </c>
    </row>
    <row r="9207">
      <c r="A9207" t="n">
        <v>9199</v>
      </c>
      <c r="B9207">
        <f>RAND()</f>
        <v/>
      </c>
      <c r="C9207">
        <f>IF(B9207&lt;P_3,3,IF(B9207&lt;P_3+P_4,4,5))</f>
        <v/>
      </c>
      <c r="D9207">
        <f>NORM.S.INV(RAND())</f>
        <v/>
      </c>
      <c r="E9207">
        <f>V0*EXP((rf-q_leak-0.5*sigma^2)*C9207+sigma*SQRT(C9207)*D9207)</f>
        <v/>
      </c>
      <c r="F9207">
        <f>SHL_face*(1+SHL_rate)^C9207</f>
        <v/>
      </c>
      <c r="G9207">
        <f>Pref_face*(1+Pref_rate)^C9207</f>
        <v/>
      </c>
      <c r="H9207">
        <f>MAX(E9207-F9207-G9207,0)</f>
        <v/>
      </c>
      <c r="I9207">
        <f>MIN(E9207,F9207+G9207)+(1-MgmtPct)*H9207</f>
        <v/>
      </c>
      <c r="J9207">
        <f>IF(I9207/SponsorCost&gt;=RatchetTrigger,1,0)</f>
        <v/>
      </c>
      <c r="K9207">
        <f>IF(J9207=1,MgmtPctRatchet,MgmtPct)</f>
        <v/>
      </c>
      <c r="L9207">
        <f>K9207*H9207</f>
        <v/>
      </c>
      <c r="M9207">
        <f>EXP(-rf*C9207)*L9207</f>
        <v/>
      </c>
      <c r="N9207">
        <f>EXP(-rf*C9207)*E9207</f>
        <v/>
      </c>
    </row>
    <row r="9208">
      <c r="A9208" t="n">
        <v>9200</v>
      </c>
      <c r="B9208">
        <f>RAND()</f>
        <v/>
      </c>
      <c r="C9208">
        <f>IF(B9208&lt;P_3,3,IF(B9208&lt;P_3+P_4,4,5))</f>
        <v/>
      </c>
      <c r="D9208">
        <f>NORM.S.INV(RAND())</f>
        <v/>
      </c>
      <c r="E9208">
        <f>V0*EXP((rf-q_leak-0.5*sigma^2)*C9208+sigma*SQRT(C9208)*D9208)</f>
        <v/>
      </c>
      <c r="F9208">
        <f>SHL_face*(1+SHL_rate)^C9208</f>
        <v/>
      </c>
      <c r="G9208">
        <f>Pref_face*(1+Pref_rate)^C9208</f>
        <v/>
      </c>
      <c r="H9208">
        <f>MAX(E9208-F9208-G9208,0)</f>
        <v/>
      </c>
      <c r="I9208">
        <f>MIN(E9208,F9208+G9208)+(1-MgmtPct)*H9208</f>
        <v/>
      </c>
      <c r="J9208">
        <f>IF(I9208/SponsorCost&gt;=RatchetTrigger,1,0)</f>
        <v/>
      </c>
      <c r="K9208">
        <f>IF(J9208=1,MgmtPctRatchet,MgmtPct)</f>
        <v/>
      </c>
      <c r="L9208">
        <f>K9208*H9208</f>
        <v/>
      </c>
      <c r="M9208">
        <f>EXP(-rf*C9208)*L9208</f>
        <v/>
      </c>
      <c r="N9208">
        <f>EXP(-rf*C9208)*E9208</f>
        <v/>
      </c>
    </row>
    <row r="9209">
      <c r="A9209" t="n">
        <v>9201</v>
      </c>
      <c r="B9209">
        <f>RAND()</f>
        <v/>
      </c>
      <c r="C9209">
        <f>IF(B9209&lt;P_3,3,IF(B9209&lt;P_3+P_4,4,5))</f>
        <v/>
      </c>
      <c r="D9209">
        <f>NORM.S.INV(RAND())</f>
        <v/>
      </c>
      <c r="E9209">
        <f>V0*EXP((rf-q_leak-0.5*sigma^2)*C9209+sigma*SQRT(C9209)*D9209)</f>
        <v/>
      </c>
      <c r="F9209">
        <f>SHL_face*(1+SHL_rate)^C9209</f>
        <v/>
      </c>
      <c r="G9209">
        <f>Pref_face*(1+Pref_rate)^C9209</f>
        <v/>
      </c>
      <c r="H9209">
        <f>MAX(E9209-F9209-G9209,0)</f>
        <v/>
      </c>
      <c r="I9209">
        <f>MIN(E9209,F9209+G9209)+(1-MgmtPct)*H9209</f>
        <v/>
      </c>
      <c r="J9209">
        <f>IF(I9209/SponsorCost&gt;=RatchetTrigger,1,0)</f>
        <v/>
      </c>
      <c r="K9209">
        <f>IF(J9209=1,MgmtPctRatchet,MgmtPct)</f>
        <v/>
      </c>
      <c r="L9209">
        <f>K9209*H9209</f>
        <v/>
      </c>
      <c r="M9209">
        <f>EXP(-rf*C9209)*L9209</f>
        <v/>
      </c>
      <c r="N9209">
        <f>EXP(-rf*C9209)*E9209</f>
        <v/>
      </c>
    </row>
    <row r="9210">
      <c r="A9210" t="n">
        <v>9202</v>
      </c>
      <c r="B9210">
        <f>RAND()</f>
        <v/>
      </c>
      <c r="C9210">
        <f>IF(B9210&lt;P_3,3,IF(B9210&lt;P_3+P_4,4,5))</f>
        <v/>
      </c>
      <c r="D9210">
        <f>NORM.S.INV(RAND())</f>
        <v/>
      </c>
      <c r="E9210">
        <f>V0*EXP((rf-q_leak-0.5*sigma^2)*C9210+sigma*SQRT(C9210)*D9210)</f>
        <v/>
      </c>
      <c r="F9210">
        <f>SHL_face*(1+SHL_rate)^C9210</f>
        <v/>
      </c>
      <c r="G9210">
        <f>Pref_face*(1+Pref_rate)^C9210</f>
        <v/>
      </c>
      <c r="H9210">
        <f>MAX(E9210-F9210-G9210,0)</f>
        <v/>
      </c>
      <c r="I9210">
        <f>MIN(E9210,F9210+G9210)+(1-MgmtPct)*H9210</f>
        <v/>
      </c>
      <c r="J9210">
        <f>IF(I9210/SponsorCost&gt;=RatchetTrigger,1,0)</f>
        <v/>
      </c>
      <c r="K9210">
        <f>IF(J9210=1,MgmtPctRatchet,MgmtPct)</f>
        <v/>
      </c>
      <c r="L9210">
        <f>K9210*H9210</f>
        <v/>
      </c>
      <c r="M9210">
        <f>EXP(-rf*C9210)*L9210</f>
        <v/>
      </c>
      <c r="N9210">
        <f>EXP(-rf*C9210)*E9210</f>
        <v/>
      </c>
    </row>
    <row r="9211">
      <c r="A9211" t="n">
        <v>9203</v>
      </c>
      <c r="B9211">
        <f>RAND()</f>
        <v/>
      </c>
      <c r="C9211">
        <f>IF(B9211&lt;P_3,3,IF(B9211&lt;P_3+P_4,4,5))</f>
        <v/>
      </c>
      <c r="D9211">
        <f>NORM.S.INV(RAND())</f>
        <v/>
      </c>
      <c r="E9211">
        <f>V0*EXP((rf-q_leak-0.5*sigma^2)*C9211+sigma*SQRT(C9211)*D9211)</f>
        <v/>
      </c>
      <c r="F9211">
        <f>SHL_face*(1+SHL_rate)^C9211</f>
        <v/>
      </c>
      <c r="G9211">
        <f>Pref_face*(1+Pref_rate)^C9211</f>
        <v/>
      </c>
      <c r="H9211">
        <f>MAX(E9211-F9211-G9211,0)</f>
        <v/>
      </c>
      <c r="I9211">
        <f>MIN(E9211,F9211+G9211)+(1-MgmtPct)*H9211</f>
        <v/>
      </c>
      <c r="J9211">
        <f>IF(I9211/SponsorCost&gt;=RatchetTrigger,1,0)</f>
        <v/>
      </c>
      <c r="K9211">
        <f>IF(J9211=1,MgmtPctRatchet,MgmtPct)</f>
        <v/>
      </c>
      <c r="L9211">
        <f>K9211*H9211</f>
        <v/>
      </c>
      <c r="M9211">
        <f>EXP(-rf*C9211)*L9211</f>
        <v/>
      </c>
      <c r="N9211">
        <f>EXP(-rf*C9211)*E9211</f>
        <v/>
      </c>
    </row>
    <row r="9212">
      <c r="A9212" t="n">
        <v>9204</v>
      </c>
      <c r="B9212">
        <f>RAND()</f>
        <v/>
      </c>
      <c r="C9212">
        <f>IF(B9212&lt;P_3,3,IF(B9212&lt;P_3+P_4,4,5))</f>
        <v/>
      </c>
      <c r="D9212">
        <f>NORM.S.INV(RAND())</f>
        <v/>
      </c>
      <c r="E9212">
        <f>V0*EXP((rf-q_leak-0.5*sigma^2)*C9212+sigma*SQRT(C9212)*D9212)</f>
        <v/>
      </c>
      <c r="F9212">
        <f>SHL_face*(1+SHL_rate)^C9212</f>
        <v/>
      </c>
      <c r="G9212">
        <f>Pref_face*(1+Pref_rate)^C9212</f>
        <v/>
      </c>
      <c r="H9212">
        <f>MAX(E9212-F9212-G9212,0)</f>
        <v/>
      </c>
      <c r="I9212">
        <f>MIN(E9212,F9212+G9212)+(1-MgmtPct)*H9212</f>
        <v/>
      </c>
      <c r="J9212">
        <f>IF(I9212/SponsorCost&gt;=RatchetTrigger,1,0)</f>
        <v/>
      </c>
      <c r="K9212">
        <f>IF(J9212=1,MgmtPctRatchet,MgmtPct)</f>
        <v/>
      </c>
      <c r="L9212">
        <f>K9212*H9212</f>
        <v/>
      </c>
      <c r="M9212">
        <f>EXP(-rf*C9212)*L9212</f>
        <v/>
      </c>
      <c r="N9212">
        <f>EXP(-rf*C9212)*E9212</f>
        <v/>
      </c>
    </row>
    <row r="9213">
      <c r="A9213" t="n">
        <v>9205</v>
      </c>
      <c r="B9213">
        <f>RAND()</f>
        <v/>
      </c>
      <c r="C9213">
        <f>IF(B9213&lt;P_3,3,IF(B9213&lt;P_3+P_4,4,5))</f>
        <v/>
      </c>
      <c r="D9213">
        <f>NORM.S.INV(RAND())</f>
        <v/>
      </c>
      <c r="E9213">
        <f>V0*EXP((rf-q_leak-0.5*sigma^2)*C9213+sigma*SQRT(C9213)*D9213)</f>
        <v/>
      </c>
      <c r="F9213">
        <f>SHL_face*(1+SHL_rate)^C9213</f>
        <v/>
      </c>
      <c r="G9213">
        <f>Pref_face*(1+Pref_rate)^C9213</f>
        <v/>
      </c>
      <c r="H9213">
        <f>MAX(E9213-F9213-G9213,0)</f>
        <v/>
      </c>
      <c r="I9213">
        <f>MIN(E9213,F9213+G9213)+(1-MgmtPct)*H9213</f>
        <v/>
      </c>
      <c r="J9213">
        <f>IF(I9213/SponsorCost&gt;=RatchetTrigger,1,0)</f>
        <v/>
      </c>
      <c r="K9213">
        <f>IF(J9213=1,MgmtPctRatchet,MgmtPct)</f>
        <v/>
      </c>
      <c r="L9213">
        <f>K9213*H9213</f>
        <v/>
      </c>
      <c r="M9213">
        <f>EXP(-rf*C9213)*L9213</f>
        <v/>
      </c>
      <c r="N9213">
        <f>EXP(-rf*C9213)*E9213</f>
        <v/>
      </c>
    </row>
    <row r="9214">
      <c r="A9214" t="n">
        <v>9206</v>
      </c>
      <c r="B9214">
        <f>RAND()</f>
        <v/>
      </c>
      <c r="C9214">
        <f>IF(B9214&lt;P_3,3,IF(B9214&lt;P_3+P_4,4,5))</f>
        <v/>
      </c>
      <c r="D9214">
        <f>NORM.S.INV(RAND())</f>
        <v/>
      </c>
      <c r="E9214">
        <f>V0*EXP((rf-q_leak-0.5*sigma^2)*C9214+sigma*SQRT(C9214)*D9214)</f>
        <v/>
      </c>
      <c r="F9214">
        <f>SHL_face*(1+SHL_rate)^C9214</f>
        <v/>
      </c>
      <c r="G9214">
        <f>Pref_face*(1+Pref_rate)^C9214</f>
        <v/>
      </c>
      <c r="H9214">
        <f>MAX(E9214-F9214-G9214,0)</f>
        <v/>
      </c>
      <c r="I9214">
        <f>MIN(E9214,F9214+G9214)+(1-MgmtPct)*H9214</f>
        <v/>
      </c>
      <c r="J9214">
        <f>IF(I9214/SponsorCost&gt;=RatchetTrigger,1,0)</f>
        <v/>
      </c>
      <c r="K9214">
        <f>IF(J9214=1,MgmtPctRatchet,MgmtPct)</f>
        <v/>
      </c>
      <c r="L9214">
        <f>K9214*H9214</f>
        <v/>
      </c>
      <c r="M9214">
        <f>EXP(-rf*C9214)*L9214</f>
        <v/>
      </c>
      <c r="N9214">
        <f>EXP(-rf*C9214)*E9214</f>
        <v/>
      </c>
    </row>
    <row r="9215">
      <c r="A9215" t="n">
        <v>9207</v>
      </c>
      <c r="B9215">
        <f>RAND()</f>
        <v/>
      </c>
      <c r="C9215">
        <f>IF(B9215&lt;P_3,3,IF(B9215&lt;P_3+P_4,4,5))</f>
        <v/>
      </c>
      <c r="D9215">
        <f>NORM.S.INV(RAND())</f>
        <v/>
      </c>
      <c r="E9215">
        <f>V0*EXP((rf-q_leak-0.5*sigma^2)*C9215+sigma*SQRT(C9215)*D9215)</f>
        <v/>
      </c>
      <c r="F9215">
        <f>SHL_face*(1+SHL_rate)^C9215</f>
        <v/>
      </c>
      <c r="G9215">
        <f>Pref_face*(1+Pref_rate)^C9215</f>
        <v/>
      </c>
      <c r="H9215">
        <f>MAX(E9215-F9215-G9215,0)</f>
        <v/>
      </c>
      <c r="I9215">
        <f>MIN(E9215,F9215+G9215)+(1-MgmtPct)*H9215</f>
        <v/>
      </c>
      <c r="J9215">
        <f>IF(I9215/SponsorCost&gt;=RatchetTrigger,1,0)</f>
        <v/>
      </c>
      <c r="K9215">
        <f>IF(J9215=1,MgmtPctRatchet,MgmtPct)</f>
        <v/>
      </c>
      <c r="L9215">
        <f>K9215*H9215</f>
        <v/>
      </c>
      <c r="M9215">
        <f>EXP(-rf*C9215)*L9215</f>
        <v/>
      </c>
      <c r="N9215">
        <f>EXP(-rf*C9215)*E9215</f>
        <v/>
      </c>
    </row>
    <row r="9216">
      <c r="A9216" t="n">
        <v>9208</v>
      </c>
      <c r="B9216">
        <f>RAND()</f>
        <v/>
      </c>
      <c r="C9216">
        <f>IF(B9216&lt;P_3,3,IF(B9216&lt;P_3+P_4,4,5))</f>
        <v/>
      </c>
      <c r="D9216">
        <f>NORM.S.INV(RAND())</f>
        <v/>
      </c>
      <c r="E9216">
        <f>V0*EXP((rf-q_leak-0.5*sigma^2)*C9216+sigma*SQRT(C9216)*D9216)</f>
        <v/>
      </c>
      <c r="F9216">
        <f>SHL_face*(1+SHL_rate)^C9216</f>
        <v/>
      </c>
      <c r="G9216">
        <f>Pref_face*(1+Pref_rate)^C9216</f>
        <v/>
      </c>
      <c r="H9216">
        <f>MAX(E9216-F9216-G9216,0)</f>
        <v/>
      </c>
      <c r="I9216">
        <f>MIN(E9216,F9216+G9216)+(1-MgmtPct)*H9216</f>
        <v/>
      </c>
      <c r="J9216">
        <f>IF(I9216/SponsorCost&gt;=RatchetTrigger,1,0)</f>
        <v/>
      </c>
      <c r="K9216">
        <f>IF(J9216=1,MgmtPctRatchet,MgmtPct)</f>
        <v/>
      </c>
      <c r="L9216">
        <f>K9216*H9216</f>
        <v/>
      </c>
      <c r="M9216">
        <f>EXP(-rf*C9216)*L9216</f>
        <v/>
      </c>
      <c r="N9216">
        <f>EXP(-rf*C9216)*E9216</f>
        <v/>
      </c>
    </row>
    <row r="9217">
      <c r="A9217" t="n">
        <v>9209</v>
      </c>
      <c r="B9217">
        <f>RAND()</f>
        <v/>
      </c>
      <c r="C9217">
        <f>IF(B9217&lt;P_3,3,IF(B9217&lt;P_3+P_4,4,5))</f>
        <v/>
      </c>
      <c r="D9217">
        <f>NORM.S.INV(RAND())</f>
        <v/>
      </c>
      <c r="E9217">
        <f>V0*EXP((rf-q_leak-0.5*sigma^2)*C9217+sigma*SQRT(C9217)*D9217)</f>
        <v/>
      </c>
      <c r="F9217">
        <f>SHL_face*(1+SHL_rate)^C9217</f>
        <v/>
      </c>
      <c r="G9217">
        <f>Pref_face*(1+Pref_rate)^C9217</f>
        <v/>
      </c>
      <c r="H9217">
        <f>MAX(E9217-F9217-G9217,0)</f>
        <v/>
      </c>
      <c r="I9217">
        <f>MIN(E9217,F9217+G9217)+(1-MgmtPct)*H9217</f>
        <v/>
      </c>
      <c r="J9217">
        <f>IF(I9217/SponsorCost&gt;=RatchetTrigger,1,0)</f>
        <v/>
      </c>
      <c r="K9217">
        <f>IF(J9217=1,MgmtPctRatchet,MgmtPct)</f>
        <v/>
      </c>
      <c r="L9217">
        <f>K9217*H9217</f>
        <v/>
      </c>
      <c r="M9217">
        <f>EXP(-rf*C9217)*L9217</f>
        <v/>
      </c>
      <c r="N9217">
        <f>EXP(-rf*C9217)*E9217</f>
        <v/>
      </c>
    </row>
    <row r="9218">
      <c r="A9218" t="n">
        <v>9210</v>
      </c>
      <c r="B9218">
        <f>RAND()</f>
        <v/>
      </c>
      <c r="C9218">
        <f>IF(B9218&lt;P_3,3,IF(B9218&lt;P_3+P_4,4,5))</f>
        <v/>
      </c>
      <c r="D9218">
        <f>NORM.S.INV(RAND())</f>
        <v/>
      </c>
      <c r="E9218">
        <f>V0*EXP((rf-q_leak-0.5*sigma^2)*C9218+sigma*SQRT(C9218)*D9218)</f>
        <v/>
      </c>
      <c r="F9218">
        <f>SHL_face*(1+SHL_rate)^C9218</f>
        <v/>
      </c>
      <c r="G9218">
        <f>Pref_face*(1+Pref_rate)^C9218</f>
        <v/>
      </c>
      <c r="H9218">
        <f>MAX(E9218-F9218-G9218,0)</f>
        <v/>
      </c>
      <c r="I9218">
        <f>MIN(E9218,F9218+G9218)+(1-MgmtPct)*H9218</f>
        <v/>
      </c>
      <c r="J9218">
        <f>IF(I9218/SponsorCost&gt;=RatchetTrigger,1,0)</f>
        <v/>
      </c>
      <c r="K9218">
        <f>IF(J9218=1,MgmtPctRatchet,MgmtPct)</f>
        <v/>
      </c>
      <c r="L9218">
        <f>K9218*H9218</f>
        <v/>
      </c>
      <c r="M9218">
        <f>EXP(-rf*C9218)*L9218</f>
        <v/>
      </c>
      <c r="N9218">
        <f>EXP(-rf*C9218)*E9218</f>
        <v/>
      </c>
    </row>
    <row r="9219">
      <c r="A9219" t="n">
        <v>9211</v>
      </c>
      <c r="B9219">
        <f>RAND()</f>
        <v/>
      </c>
      <c r="C9219">
        <f>IF(B9219&lt;P_3,3,IF(B9219&lt;P_3+P_4,4,5))</f>
        <v/>
      </c>
      <c r="D9219">
        <f>NORM.S.INV(RAND())</f>
        <v/>
      </c>
      <c r="E9219">
        <f>V0*EXP((rf-q_leak-0.5*sigma^2)*C9219+sigma*SQRT(C9219)*D9219)</f>
        <v/>
      </c>
      <c r="F9219">
        <f>SHL_face*(1+SHL_rate)^C9219</f>
        <v/>
      </c>
      <c r="G9219">
        <f>Pref_face*(1+Pref_rate)^C9219</f>
        <v/>
      </c>
      <c r="H9219">
        <f>MAX(E9219-F9219-G9219,0)</f>
        <v/>
      </c>
      <c r="I9219">
        <f>MIN(E9219,F9219+G9219)+(1-MgmtPct)*H9219</f>
        <v/>
      </c>
      <c r="J9219">
        <f>IF(I9219/SponsorCost&gt;=RatchetTrigger,1,0)</f>
        <v/>
      </c>
      <c r="K9219">
        <f>IF(J9219=1,MgmtPctRatchet,MgmtPct)</f>
        <v/>
      </c>
      <c r="L9219">
        <f>K9219*H9219</f>
        <v/>
      </c>
      <c r="M9219">
        <f>EXP(-rf*C9219)*L9219</f>
        <v/>
      </c>
      <c r="N9219">
        <f>EXP(-rf*C9219)*E9219</f>
        <v/>
      </c>
    </row>
    <row r="9220">
      <c r="A9220" t="n">
        <v>9212</v>
      </c>
      <c r="B9220">
        <f>RAND()</f>
        <v/>
      </c>
      <c r="C9220">
        <f>IF(B9220&lt;P_3,3,IF(B9220&lt;P_3+P_4,4,5))</f>
        <v/>
      </c>
      <c r="D9220">
        <f>NORM.S.INV(RAND())</f>
        <v/>
      </c>
      <c r="E9220">
        <f>V0*EXP((rf-q_leak-0.5*sigma^2)*C9220+sigma*SQRT(C9220)*D9220)</f>
        <v/>
      </c>
      <c r="F9220">
        <f>SHL_face*(1+SHL_rate)^C9220</f>
        <v/>
      </c>
      <c r="G9220">
        <f>Pref_face*(1+Pref_rate)^C9220</f>
        <v/>
      </c>
      <c r="H9220">
        <f>MAX(E9220-F9220-G9220,0)</f>
        <v/>
      </c>
      <c r="I9220">
        <f>MIN(E9220,F9220+G9220)+(1-MgmtPct)*H9220</f>
        <v/>
      </c>
      <c r="J9220">
        <f>IF(I9220/SponsorCost&gt;=RatchetTrigger,1,0)</f>
        <v/>
      </c>
      <c r="K9220">
        <f>IF(J9220=1,MgmtPctRatchet,MgmtPct)</f>
        <v/>
      </c>
      <c r="L9220">
        <f>K9220*H9220</f>
        <v/>
      </c>
      <c r="M9220">
        <f>EXP(-rf*C9220)*L9220</f>
        <v/>
      </c>
      <c r="N9220">
        <f>EXP(-rf*C9220)*E9220</f>
        <v/>
      </c>
    </row>
    <row r="9221">
      <c r="A9221" t="n">
        <v>9213</v>
      </c>
      <c r="B9221">
        <f>RAND()</f>
        <v/>
      </c>
      <c r="C9221">
        <f>IF(B9221&lt;P_3,3,IF(B9221&lt;P_3+P_4,4,5))</f>
        <v/>
      </c>
      <c r="D9221">
        <f>NORM.S.INV(RAND())</f>
        <v/>
      </c>
      <c r="E9221">
        <f>V0*EXP((rf-q_leak-0.5*sigma^2)*C9221+sigma*SQRT(C9221)*D9221)</f>
        <v/>
      </c>
      <c r="F9221">
        <f>SHL_face*(1+SHL_rate)^C9221</f>
        <v/>
      </c>
      <c r="G9221">
        <f>Pref_face*(1+Pref_rate)^C9221</f>
        <v/>
      </c>
      <c r="H9221">
        <f>MAX(E9221-F9221-G9221,0)</f>
        <v/>
      </c>
      <c r="I9221">
        <f>MIN(E9221,F9221+G9221)+(1-MgmtPct)*H9221</f>
        <v/>
      </c>
      <c r="J9221">
        <f>IF(I9221/SponsorCost&gt;=RatchetTrigger,1,0)</f>
        <v/>
      </c>
      <c r="K9221">
        <f>IF(J9221=1,MgmtPctRatchet,MgmtPct)</f>
        <v/>
      </c>
      <c r="L9221">
        <f>K9221*H9221</f>
        <v/>
      </c>
      <c r="M9221">
        <f>EXP(-rf*C9221)*L9221</f>
        <v/>
      </c>
      <c r="N9221">
        <f>EXP(-rf*C9221)*E9221</f>
        <v/>
      </c>
    </row>
    <row r="9222">
      <c r="A9222" t="n">
        <v>9214</v>
      </c>
      <c r="B9222">
        <f>RAND()</f>
        <v/>
      </c>
      <c r="C9222">
        <f>IF(B9222&lt;P_3,3,IF(B9222&lt;P_3+P_4,4,5))</f>
        <v/>
      </c>
      <c r="D9222">
        <f>NORM.S.INV(RAND())</f>
        <v/>
      </c>
      <c r="E9222">
        <f>V0*EXP((rf-q_leak-0.5*sigma^2)*C9222+sigma*SQRT(C9222)*D9222)</f>
        <v/>
      </c>
      <c r="F9222">
        <f>SHL_face*(1+SHL_rate)^C9222</f>
        <v/>
      </c>
      <c r="G9222">
        <f>Pref_face*(1+Pref_rate)^C9222</f>
        <v/>
      </c>
      <c r="H9222">
        <f>MAX(E9222-F9222-G9222,0)</f>
        <v/>
      </c>
      <c r="I9222">
        <f>MIN(E9222,F9222+G9222)+(1-MgmtPct)*H9222</f>
        <v/>
      </c>
      <c r="J9222">
        <f>IF(I9222/SponsorCost&gt;=RatchetTrigger,1,0)</f>
        <v/>
      </c>
      <c r="K9222">
        <f>IF(J9222=1,MgmtPctRatchet,MgmtPct)</f>
        <v/>
      </c>
      <c r="L9222">
        <f>K9222*H9222</f>
        <v/>
      </c>
      <c r="M9222">
        <f>EXP(-rf*C9222)*L9222</f>
        <v/>
      </c>
      <c r="N9222">
        <f>EXP(-rf*C9222)*E9222</f>
        <v/>
      </c>
    </row>
    <row r="9223">
      <c r="A9223" t="n">
        <v>9215</v>
      </c>
      <c r="B9223">
        <f>RAND()</f>
        <v/>
      </c>
      <c r="C9223">
        <f>IF(B9223&lt;P_3,3,IF(B9223&lt;P_3+P_4,4,5))</f>
        <v/>
      </c>
      <c r="D9223">
        <f>NORM.S.INV(RAND())</f>
        <v/>
      </c>
      <c r="E9223">
        <f>V0*EXP((rf-q_leak-0.5*sigma^2)*C9223+sigma*SQRT(C9223)*D9223)</f>
        <v/>
      </c>
      <c r="F9223">
        <f>SHL_face*(1+SHL_rate)^C9223</f>
        <v/>
      </c>
      <c r="G9223">
        <f>Pref_face*(1+Pref_rate)^C9223</f>
        <v/>
      </c>
      <c r="H9223">
        <f>MAX(E9223-F9223-G9223,0)</f>
        <v/>
      </c>
      <c r="I9223">
        <f>MIN(E9223,F9223+G9223)+(1-MgmtPct)*H9223</f>
        <v/>
      </c>
      <c r="J9223">
        <f>IF(I9223/SponsorCost&gt;=RatchetTrigger,1,0)</f>
        <v/>
      </c>
      <c r="K9223">
        <f>IF(J9223=1,MgmtPctRatchet,MgmtPct)</f>
        <v/>
      </c>
      <c r="L9223">
        <f>K9223*H9223</f>
        <v/>
      </c>
      <c r="M9223">
        <f>EXP(-rf*C9223)*L9223</f>
        <v/>
      </c>
      <c r="N9223">
        <f>EXP(-rf*C9223)*E9223</f>
        <v/>
      </c>
    </row>
    <row r="9224">
      <c r="A9224" t="n">
        <v>9216</v>
      </c>
      <c r="B9224">
        <f>RAND()</f>
        <v/>
      </c>
      <c r="C9224">
        <f>IF(B9224&lt;P_3,3,IF(B9224&lt;P_3+P_4,4,5))</f>
        <v/>
      </c>
      <c r="D9224">
        <f>NORM.S.INV(RAND())</f>
        <v/>
      </c>
      <c r="E9224">
        <f>V0*EXP((rf-q_leak-0.5*sigma^2)*C9224+sigma*SQRT(C9224)*D9224)</f>
        <v/>
      </c>
      <c r="F9224">
        <f>SHL_face*(1+SHL_rate)^C9224</f>
        <v/>
      </c>
      <c r="G9224">
        <f>Pref_face*(1+Pref_rate)^C9224</f>
        <v/>
      </c>
      <c r="H9224">
        <f>MAX(E9224-F9224-G9224,0)</f>
        <v/>
      </c>
      <c r="I9224">
        <f>MIN(E9224,F9224+G9224)+(1-MgmtPct)*H9224</f>
        <v/>
      </c>
      <c r="J9224">
        <f>IF(I9224/SponsorCost&gt;=RatchetTrigger,1,0)</f>
        <v/>
      </c>
      <c r="K9224">
        <f>IF(J9224=1,MgmtPctRatchet,MgmtPct)</f>
        <v/>
      </c>
      <c r="L9224">
        <f>K9224*H9224</f>
        <v/>
      </c>
      <c r="M9224">
        <f>EXP(-rf*C9224)*L9224</f>
        <v/>
      </c>
      <c r="N9224">
        <f>EXP(-rf*C9224)*E9224</f>
        <v/>
      </c>
    </row>
    <row r="9225">
      <c r="A9225" t="n">
        <v>9217</v>
      </c>
      <c r="B9225">
        <f>RAND()</f>
        <v/>
      </c>
      <c r="C9225">
        <f>IF(B9225&lt;P_3,3,IF(B9225&lt;P_3+P_4,4,5))</f>
        <v/>
      </c>
      <c r="D9225">
        <f>NORM.S.INV(RAND())</f>
        <v/>
      </c>
      <c r="E9225">
        <f>V0*EXP((rf-q_leak-0.5*sigma^2)*C9225+sigma*SQRT(C9225)*D9225)</f>
        <v/>
      </c>
      <c r="F9225">
        <f>SHL_face*(1+SHL_rate)^C9225</f>
        <v/>
      </c>
      <c r="G9225">
        <f>Pref_face*(1+Pref_rate)^C9225</f>
        <v/>
      </c>
      <c r="H9225">
        <f>MAX(E9225-F9225-G9225,0)</f>
        <v/>
      </c>
      <c r="I9225">
        <f>MIN(E9225,F9225+G9225)+(1-MgmtPct)*H9225</f>
        <v/>
      </c>
      <c r="J9225">
        <f>IF(I9225/SponsorCost&gt;=RatchetTrigger,1,0)</f>
        <v/>
      </c>
      <c r="K9225">
        <f>IF(J9225=1,MgmtPctRatchet,MgmtPct)</f>
        <v/>
      </c>
      <c r="L9225">
        <f>K9225*H9225</f>
        <v/>
      </c>
      <c r="M9225">
        <f>EXP(-rf*C9225)*L9225</f>
        <v/>
      </c>
      <c r="N9225">
        <f>EXP(-rf*C9225)*E9225</f>
        <v/>
      </c>
    </row>
    <row r="9226">
      <c r="A9226" t="n">
        <v>9218</v>
      </c>
      <c r="B9226">
        <f>RAND()</f>
        <v/>
      </c>
      <c r="C9226">
        <f>IF(B9226&lt;P_3,3,IF(B9226&lt;P_3+P_4,4,5))</f>
        <v/>
      </c>
      <c r="D9226">
        <f>NORM.S.INV(RAND())</f>
        <v/>
      </c>
      <c r="E9226">
        <f>V0*EXP((rf-q_leak-0.5*sigma^2)*C9226+sigma*SQRT(C9226)*D9226)</f>
        <v/>
      </c>
      <c r="F9226">
        <f>SHL_face*(1+SHL_rate)^C9226</f>
        <v/>
      </c>
      <c r="G9226">
        <f>Pref_face*(1+Pref_rate)^C9226</f>
        <v/>
      </c>
      <c r="H9226">
        <f>MAX(E9226-F9226-G9226,0)</f>
        <v/>
      </c>
      <c r="I9226">
        <f>MIN(E9226,F9226+G9226)+(1-MgmtPct)*H9226</f>
        <v/>
      </c>
      <c r="J9226">
        <f>IF(I9226/SponsorCost&gt;=RatchetTrigger,1,0)</f>
        <v/>
      </c>
      <c r="K9226">
        <f>IF(J9226=1,MgmtPctRatchet,MgmtPct)</f>
        <v/>
      </c>
      <c r="L9226">
        <f>K9226*H9226</f>
        <v/>
      </c>
      <c r="M9226">
        <f>EXP(-rf*C9226)*L9226</f>
        <v/>
      </c>
      <c r="N9226">
        <f>EXP(-rf*C9226)*E9226</f>
        <v/>
      </c>
    </row>
    <row r="9227">
      <c r="A9227" t="n">
        <v>9219</v>
      </c>
      <c r="B9227">
        <f>RAND()</f>
        <v/>
      </c>
      <c r="C9227">
        <f>IF(B9227&lt;P_3,3,IF(B9227&lt;P_3+P_4,4,5))</f>
        <v/>
      </c>
      <c r="D9227">
        <f>NORM.S.INV(RAND())</f>
        <v/>
      </c>
      <c r="E9227">
        <f>V0*EXP((rf-q_leak-0.5*sigma^2)*C9227+sigma*SQRT(C9227)*D9227)</f>
        <v/>
      </c>
      <c r="F9227">
        <f>SHL_face*(1+SHL_rate)^C9227</f>
        <v/>
      </c>
      <c r="G9227">
        <f>Pref_face*(1+Pref_rate)^C9227</f>
        <v/>
      </c>
      <c r="H9227">
        <f>MAX(E9227-F9227-G9227,0)</f>
        <v/>
      </c>
      <c r="I9227">
        <f>MIN(E9227,F9227+G9227)+(1-MgmtPct)*H9227</f>
        <v/>
      </c>
      <c r="J9227">
        <f>IF(I9227/SponsorCost&gt;=RatchetTrigger,1,0)</f>
        <v/>
      </c>
      <c r="K9227">
        <f>IF(J9227=1,MgmtPctRatchet,MgmtPct)</f>
        <v/>
      </c>
      <c r="L9227">
        <f>K9227*H9227</f>
        <v/>
      </c>
      <c r="M9227">
        <f>EXP(-rf*C9227)*L9227</f>
        <v/>
      </c>
      <c r="N9227">
        <f>EXP(-rf*C9227)*E9227</f>
        <v/>
      </c>
    </row>
    <row r="9228">
      <c r="A9228" t="n">
        <v>9220</v>
      </c>
      <c r="B9228">
        <f>RAND()</f>
        <v/>
      </c>
      <c r="C9228">
        <f>IF(B9228&lt;P_3,3,IF(B9228&lt;P_3+P_4,4,5))</f>
        <v/>
      </c>
      <c r="D9228">
        <f>NORM.S.INV(RAND())</f>
        <v/>
      </c>
      <c r="E9228">
        <f>V0*EXP((rf-q_leak-0.5*sigma^2)*C9228+sigma*SQRT(C9228)*D9228)</f>
        <v/>
      </c>
      <c r="F9228">
        <f>SHL_face*(1+SHL_rate)^C9228</f>
        <v/>
      </c>
      <c r="G9228">
        <f>Pref_face*(1+Pref_rate)^C9228</f>
        <v/>
      </c>
      <c r="H9228">
        <f>MAX(E9228-F9228-G9228,0)</f>
        <v/>
      </c>
      <c r="I9228">
        <f>MIN(E9228,F9228+G9228)+(1-MgmtPct)*H9228</f>
        <v/>
      </c>
      <c r="J9228">
        <f>IF(I9228/SponsorCost&gt;=RatchetTrigger,1,0)</f>
        <v/>
      </c>
      <c r="K9228">
        <f>IF(J9228=1,MgmtPctRatchet,MgmtPct)</f>
        <v/>
      </c>
      <c r="L9228">
        <f>K9228*H9228</f>
        <v/>
      </c>
      <c r="M9228">
        <f>EXP(-rf*C9228)*L9228</f>
        <v/>
      </c>
      <c r="N9228">
        <f>EXP(-rf*C9228)*E9228</f>
        <v/>
      </c>
    </row>
    <row r="9229">
      <c r="A9229" t="n">
        <v>9221</v>
      </c>
      <c r="B9229">
        <f>RAND()</f>
        <v/>
      </c>
      <c r="C9229">
        <f>IF(B9229&lt;P_3,3,IF(B9229&lt;P_3+P_4,4,5))</f>
        <v/>
      </c>
      <c r="D9229">
        <f>NORM.S.INV(RAND())</f>
        <v/>
      </c>
      <c r="E9229">
        <f>V0*EXP((rf-q_leak-0.5*sigma^2)*C9229+sigma*SQRT(C9229)*D9229)</f>
        <v/>
      </c>
      <c r="F9229">
        <f>SHL_face*(1+SHL_rate)^C9229</f>
        <v/>
      </c>
      <c r="G9229">
        <f>Pref_face*(1+Pref_rate)^C9229</f>
        <v/>
      </c>
      <c r="H9229">
        <f>MAX(E9229-F9229-G9229,0)</f>
        <v/>
      </c>
      <c r="I9229">
        <f>MIN(E9229,F9229+G9229)+(1-MgmtPct)*H9229</f>
        <v/>
      </c>
      <c r="J9229">
        <f>IF(I9229/SponsorCost&gt;=RatchetTrigger,1,0)</f>
        <v/>
      </c>
      <c r="K9229">
        <f>IF(J9229=1,MgmtPctRatchet,MgmtPct)</f>
        <v/>
      </c>
      <c r="L9229">
        <f>K9229*H9229</f>
        <v/>
      </c>
      <c r="M9229">
        <f>EXP(-rf*C9229)*L9229</f>
        <v/>
      </c>
      <c r="N9229">
        <f>EXP(-rf*C9229)*E9229</f>
        <v/>
      </c>
    </row>
    <row r="9230">
      <c r="A9230" t="n">
        <v>9222</v>
      </c>
      <c r="B9230">
        <f>RAND()</f>
        <v/>
      </c>
      <c r="C9230">
        <f>IF(B9230&lt;P_3,3,IF(B9230&lt;P_3+P_4,4,5))</f>
        <v/>
      </c>
      <c r="D9230">
        <f>NORM.S.INV(RAND())</f>
        <v/>
      </c>
      <c r="E9230">
        <f>V0*EXP((rf-q_leak-0.5*sigma^2)*C9230+sigma*SQRT(C9230)*D9230)</f>
        <v/>
      </c>
      <c r="F9230">
        <f>SHL_face*(1+SHL_rate)^C9230</f>
        <v/>
      </c>
      <c r="G9230">
        <f>Pref_face*(1+Pref_rate)^C9230</f>
        <v/>
      </c>
      <c r="H9230">
        <f>MAX(E9230-F9230-G9230,0)</f>
        <v/>
      </c>
      <c r="I9230">
        <f>MIN(E9230,F9230+G9230)+(1-MgmtPct)*H9230</f>
        <v/>
      </c>
      <c r="J9230">
        <f>IF(I9230/SponsorCost&gt;=RatchetTrigger,1,0)</f>
        <v/>
      </c>
      <c r="K9230">
        <f>IF(J9230=1,MgmtPctRatchet,MgmtPct)</f>
        <v/>
      </c>
      <c r="L9230">
        <f>K9230*H9230</f>
        <v/>
      </c>
      <c r="M9230">
        <f>EXP(-rf*C9230)*L9230</f>
        <v/>
      </c>
      <c r="N9230">
        <f>EXP(-rf*C9230)*E9230</f>
        <v/>
      </c>
    </row>
    <row r="9231">
      <c r="A9231" t="n">
        <v>9223</v>
      </c>
      <c r="B9231">
        <f>RAND()</f>
        <v/>
      </c>
      <c r="C9231">
        <f>IF(B9231&lt;P_3,3,IF(B9231&lt;P_3+P_4,4,5))</f>
        <v/>
      </c>
      <c r="D9231">
        <f>NORM.S.INV(RAND())</f>
        <v/>
      </c>
      <c r="E9231">
        <f>V0*EXP((rf-q_leak-0.5*sigma^2)*C9231+sigma*SQRT(C9231)*D9231)</f>
        <v/>
      </c>
      <c r="F9231">
        <f>SHL_face*(1+SHL_rate)^C9231</f>
        <v/>
      </c>
      <c r="G9231">
        <f>Pref_face*(1+Pref_rate)^C9231</f>
        <v/>
      </c>
      <c r="H9231">
        <f>MAX(E9231-F9231-G9231,0)</f>
        <v/>
      </c>
      <c r="I9231">
        <f>MIN(E9231,F9231+G9231)+(1-MgmtPct)*H9231</f>
        <v/>
      </c>
      <c r="J9231">
        <f>IF(I9231/SponsorCost&gt;=RatchetTrigger,1,0)</f>
        <v/>
      </c>
      <c r="K9231">
        <f>IF(J9231=1,MgmtPctRatchet,MgmtPct)</f>
        <v/>
      </c>
      <c r="L9231">
        <f>K9231*H9231</f>
        <v/>
      </c>
      <c r="M9231">
        <f>EXP(-rf*C9231)*L9231</f>
        <v/>
      </c>
      <c r="N9231">
        <f>EXP(-rf*C9231)*E9231</f>
        <v/>
      </c>
    </row>
    <row r="9232">
      <c r="A9232" t="n">
        <v>9224</v>
      </c>
      <c r="B9232">
        <f>RAND()</f>
        <v/>
      </c>
      <c r="C9232">
        <f>IF(B9232&lt;P_3,3,IF(B9232&lt;P_3+P_4,4,5))</f>
        <v/>
      </c>
      <c r="D9232">
        <f>NORM.S.INV(RAND())</f>
        <v/>
      </c>
      <c r="E9232">
        <f>V0*EXP((rf-q_leak-0.5*sigma^2)*C9232+sigma*SQRT(C9232)*D9232)</f>
        <v/>
      </c>
      <c r="F9232">
        <f>SHL_face*(1+SHL_rate)^C9232</f>
        <v/>
      </c>
      <c r="G9232">
        <f>Pref_face*(1+Pref_rate)^C9232</f>
        <v/>
      </c>
      <c r="H9232">
        <f>MAX(E9232-F9232-G9232,0)</f>
        <v/>
      </c>
      <c r="I9232">
        <f>MIN(E9232,F9232+G9232)+(1-MgmtPct)*H9232</f>
        <v/>
      </c>
      <c r="J9232">
        <f>IF(I9232/SponsorCost&gt;=RatchetTrigger,1,0)</f>
        <v/>
      </c>
      <c r="K9232">
        <f>IF(J9232=1,MgmtPctRatchet,MgmtPct)</f>
        <v/>
      </c>
      <c r="L9232">
        <f>K9232*H9232</f>
        <v/>
      </c>
      <c r="M9232">
        <f>EXP(-rf*C9232)*L9232</f>
        <v/>
      </c>
      <c r="N9232">
        <f>EXP(-rf*C9232)*E9232</f>
        <v/>
      </c>
    </row>
    <row r="9233">
      <c r="A9233" t="n">
        <v>9225</v>
      </c>
      <c r="B9233">
        <f>RAND()</f>
        <v/>
      </c>
      <c r="C9233">
        <f>IF(B9233&lt;P_3,3,IF(B9233&lt;P_3+P_4,4,5))</f>
        <v/>
      </c>
      <c r="D9233">
        <f>NORM.S.INV(RAND())</f>
        <v/>
      </c>
      <c r="E9233">
        <f>V0*EXP((rf-q_leak-0.5*sigma^2)*C9233+sigma*SQRT(C9233)*D9233)</f>
        <v/>
      </c>
      <c r="F9233">
        <f>SHL_face*(1+SHL_rate)^C9233</f>
        <v/>
      </c>
      <c r="G9233">
        <f>Pref_face*(1+Pref_rate)^C9233</f>
        <v/>
      </c>
      <c r="H9233">
        <f>MAX(E9233-F9233-G9233,0)</f>
        <v/>
      </c>
      <c r="I9233">
        <f>MIN(E9233,F9233+G9233)+(1-MgmtPct)*H9233</f>
        <v/>
      </c>
      <c r="J9233">
        <f>IF(I9233/SponsorCost&gt;=RatchetTrigger,1,0)</f>
        <v/>
      </c>
      <c r="K9233">
        <f>IF(J9233=1,MgmtPctRatchet,MgmtPct)</f>
        <v/>
      </c>
      <c r="L9233">
        <f>K9233*H9233</f>
        <v/>
      </c>
      <c r="M9233">
        <f>EXP(-rf*C9233)*L9233</f>
        <v/>
      </c>
      <c r="N9233">
        <f>EXP(-rf*C9233)*E9233</f>
        <v/>
      </c>
    </row>
    <row r="9234">
      <c r="A9234" t="n">
        <v>9226</v>
      </c>
      <c r="B9234">
        <f>RAND()</f>
        <v/>
      </c>
      <c r="C9234">
        <f>IF(B9234&lt;P_3,3,IF(B9234&lt;P_3+P_4,4,5))</f>
        <v/>
      </c>
      <c r="D9234">
        <f>NORM.S.INV(RAND())</f>
        <v/>
      </c>
      <c r="E9234">
        <f>V0*EXP((rf-q_leak-0.5*sigma^2)*C9234+sigma*SQRT(C9234)*D9234)</f>
        <v/>
      </c>
      <c r="F9234">
        <f>SHL_face*(1+SHL_rate)^C9234</f>
        <v/>
      </c>
      <c r="G9234">
        <f>Pref_face*(1+Pref_rate)^C9234</f>
        <v/>
      </c>
      <c r="H9234">
        <f>MAX(E9234-F9234-G9234,0)</f>
        <v/>
      </c>
      <c r="I9234">
        <f>MIN(E9234,F9234+G9234)+(1-MgmtPct)*H9234</f>
        <v/>
      </c>
      <c r="J9234">
        <f>IF(I9234/SponsorCost&gt;=RatchetTrigger,1,0)</f>
        <v/>
      </c>
      <c r="K9234">
        <f>IF(J9234=1,MgmtPctRatchet,MgmtPct)</f>
        <v/>
      </c>
      <c r="L9234">
        <f>K9234*H9234</f>
        <v/>
      </c>
      <c r="M9234">
        <f>EXP(-rf*C9234)*L9234</f>
        <v/>
      </c>
      <c r="N9234">
        <f>EXP(-rf*C9234)*E9234</f>
        <v/>
      </c>
    </row>
    <row r="9235">
      <c r="A9235" t="n">
        <v>9227</v>
      </c>
      <c r="B9235">
        <f>RAND()</f>
        <v/>
      </c>
      <c r="C9235">
        <f>IF(B9235&lt;P_3,3,IF(B9235&lt;P_3+P_4,4,5))</f>
        <v/>
      </c>
      <c r="D9235">
        <f>NORM.S.INV(RAND())</f>
        <v/>
      </c>
      <c r="E9235">
        <f>V0*EXP((rf-q_leak-0.5*sigma^2)*C9235+sigma*SQRT(C9235)*D9235)</f>
        <v/>
      </c>
      <c r="F9235">
        <f>SHL_face*(1+SHL_rate)^C9235</f>
        <v/>
      </c>
      <c r="G9235">
        <f>Pref_face*(1+Pref_rate)^C9235</f>
        <v/>
      </c>
      <c r="H9235">
        <f>MAX(E9235-F9235-G9235,0)</f>
        <v/>
      </c>
      <c r="I9235">
        <f>MIN(E9235,F9235+G9235)+(1-MgmtPct)*H9235</f>
        <v/>
      </c>
      <c r="J9235">
        <f>IF(I9235/SponsorCost&gt;=RatchetTrigger,1,0)</f>
        <v/>
      </c>
      <c r="K9235">
        <f>IF(J9235=1,MgmtPctRatchet,MgmtPct)</f>
        <v/>
      </c>
      <c r="L9235">
        <f>K9235*H9235</f>
        <v/>
      </c>
      <c r="M9235">
        <f>EXP(-rf*C9235)*L9235</f>
        <v/>
      </c>
      <c r="N9235">
        <f>EXP(-rf*C9235)*E9235</f>
        <v/>
      </c>
    </row>
    <row r="9236">
      <c r="A9236" t="n">
        <v>9228</v>
      </c>
      <c r="B9236">
        <f>RAND()</f>
        <v/>
      </c>
      <c r="C9236">
        <f>IF(B9236&lt;P_3,3,IF(B9236&lt;P_3+P_4,4,5))</f>
        <v/>
      </c>
      <c r="D9236">
        <f>NORM.S.INV(RAND())</f>
        <v/>
      </c>
      <c r="E9236">
        <f>V0*EXP((rf-q_leak-0.5*sigma^2)*C9236+sigma*SQRT(C9236)*D9236)</f>
        <v/>
      </c>
      <c r="F9236">
        <f>SHL_face*(1+SHL_rate)^C9236</f>
        <v/>
      </c>
      <c r="G9236">
        <f>Pref_face*(1+Pref_rate)^C9236</f>
        <v/>
      </c>
      <c r="H9236">
        <f>MAX(E9236-F9236-G9236,0)</f>
        <v/>
      </c>
      <c r="I9236">
        <f>MIN(E9236,F9236+G9236)+(1-MgmtPct)*H9236</f>
        <v/>
      </c>
      <c r="J9236">
        <f>IF(I9236/SponsorCost&gt;=RatchetTrigger,1,0)</f>
        <v/>
      </c>
      <c r="K9236">
        <f>IF(J9236=1,MgmtPctRatchet,MgmtPct)</f>
        <v/>
      </c>
      <c r="L9236">
        <f>K9236*H9236</f>
        <v/>
      </c>
      <c r="M9236">
        <f>EXP(-rf*C9236)*L9236</f>
        <v/>
      </c>
      <c r="N9236">
        <f>EXP(-rf*C9236)*E9236</f>
        <v/>
      </c>
    </row>
    <row r="9237">
      <c r="A9237" t="n">
        <v>9229</v>
      </c>
      <c r="B9237">
        <f>RAND()</f>
        <v/>
      </c>
      <c r="C9237">
        <f>IF(B9237&lt;P_3,3,IF(B9237&lt;P_3+P_4,4,5))</f>
        <v/>
      </c>
      <c r="D9237">
        <f>NORM.S.INV(RAND())</f>
        <v/>
      </c>
      <c r="E9237">
        <f>V0*EXP((rf-q_leak-0.5*sigma^2)*C9237+sigma*SQRT(C9237)*D9237)</f>
        <v/>
      </c>
      <c r="F9237">
        <f>SHL_face*(1+SHL_rate)^C9237</f>
        <v/>
      </c>
      <c r="G9237">
        <f>Pref_face*(1+Pref_rate)^C9237</f>
        <v/>
      </c>
      <c r="H9237">
        <f>MAX(E9237-F9237-G9237,0)</f>
        <v/>
      </c>
      <c r="I9237">
        <f>MIN(E9237,F9237+G9237)+(1-MgmtPct)*H9237</f>
        <v/>
      </c>
      <c r="J9237">
        <f>IF(I9237/SponsorCost&gt;=RatchetTrigger,1,0)</f>
        <v/>
      </c>
      <c r="K9237">
        <f>IF(J9237=1,MgmtPctRatchet,MgmtPct)</f>
        <v/>
      </c>
      <c r="L9237">
        <f>K9237*H9237</f>
        <v/>
      </c>
      <c r="M9237">
        <f>EXP(-rf*C9237)*L9237</f>
        <v/>
      </c>
      <c r="N9237">
        <f>EXP(-rf*C9237)*E9237</f>
        <v/>
      </c>
    </row>
    <row r="9238">
      <c r="A9238" t="n">
        <v>9230</v>
      </c>
      <c r="B9238">
        <f>RAND()</f>
        <v/>
      </c>
      <c r="C9238">
        <f>IF(B9238&lt;P_3,3,IF(B9238&lt;P_3+P_4,4,5))</f>
        <v/>
      </c>
      <c r="D9238">
        <f>NORM.S.INV(RAND())</f>
        <v/>
      </c>
      <c r="E9238">
        <f>V0*EXP((rf-q_leak-0.5*sigma^2)*C9238+sigma*SQRT(C9238)*D9238)</f>
        <v/>
      </c>
      <c r="F9238">
        <f>SHL_face*(1+SHL_rate)^C9238</f>
        <v/>
      </c>
      <c r="G9238">
        <f>Pref_face*(1+Pref_rate)^C9238</f>
        <v/>
      </c>
      <c r="H9238">
        <f>MAX(E9238-F9238-G9238,0)</f>
        <v/>
      </c>
      <c r="I9238">
        <f>MIN(E9238,F9238+G9238)+(1-MgmtPct)*H9238</f>
        <v/>
      </c>
      <c r="J9238">
        <f>IF(I9238/SponsorCost&gt;=RatchetTrigger,1,0)</f>
        <v/>
      </c>
      <c r="K9238">
        <f>IF(J9238=1,MgmtPctRatchet,MgmtPct)</f>
        <v/>
      </c>
      <c r="L9238">
        <f>K9238*H9238</f>
        <v/>
      </c>
      <c r="M9238">
        <f>EXP(-rf*C9238)*L9238</f>
        <v/>
      </c>
      <c r="N9238">
        <f>EXP(-rf*C9238)*E9238</f>
        <v/>
      </c>
    </row>
    <row r="9239">
      <c r="A9239" t="n">
        <v>9231</v>
      </c>
      <c r="B9239">
        <f>RAND()</f>
        <v/>
      </c>
      <c r="C9239">
        <f>IF(B9239&lt;P_3,3,IF(B9239&lt;P_3+P_4,4,5))</f>
        <v/>
      </c>
      <c r="D9239">
        <f>NORM.S.INV(RAND())</f>
        <v/>
      </c>
      <c r="E9239">
        <f>V0*EXP((rf-q_leak-0.5*sigma^2)*C9239+sigma*SQRT(C9239)*D9239)</f>
        <v/>
      </c>
      <c r="F9239">
        <f>SHL_face*(1+SHL_rate)^C9239</f>
        <v/>
      </c>
      <c r="G9239">
        <f>Pref_face*(1+Pref_rate)^C9239</f>
        <v/>
      </c>
      <c r="H9239">
        <f>MAX(E9239-F9239-G9239,0)</f>
        <v/>
      </c>
      <c r="I9239">
        <f>MIN(E9239,F9239+G9239)+(1-MgmtPct)*H9239</f>
        <v/>
      </c>
      <c r="J9239">
        <f>IF(I9239/SponsorCost&gt;=RatchetTrigger,1,0)</f>
        <v/>
      </c>
      <c r="K9239">
        <f>IF(J9239=1,MgmtPctRatchet,MgmtPct)</f>
        <v/>
      </c>
      <c r="L9239">
        <f>K9239*H9239</f>
        <v/>
      </c>
      <c r="M9239">
        <f>EXP(-rf*C9239)*L9239</f>
        <v/>
      </c>
      <c r="N9239">
        <f>EXP(-rf*C9239)*E9239</f>
        <v/>
      </c>
    </row>
    <row r="9240">
      <c r="A9240" t="n">
        <v>9232</v>
      </c>
      <c r="B9240">
        <f>RAND()</f>
        <v/>
      </c>
      <c r="C9240">
        <f>IF(B9240&lt;P_3,3,IF(B9240&lt;P_3+P_4,4,5))</f>
        <v/>
      </c>
      <c r="D9240">
        <f>NORM.S.INV(RAND())</f>
        <v/>
      </c>
      <c r="E9240">
        <f>V0*EXP((rf-q_leak-0.5*sigma^2)*C9240+sigma*SQRT(C9240)*D9240)</f>
        <v/>
      </c>
      <c r="F9240">
        <f>SHL_face*(1+SHL_rate)^C9240</f>
        <v/>
      </c>
      <c r="G9240">
        <f>Pref_face*(1+Pref_rate)^C9240</f>
        <v/>
      </c>
      <c r="H9240">
        <f>MAX(E9240-F9240-G9240,0)</f>
        <v/>
      </c>
      <c r="I9240">
        <f>MIN(E9240,F9240+G9240)+(1-MgmtPct)*H9240</f>
        <v/>
      </c>
      <c r="J9240">
        <f>IF(I9240/SponsorCost&gt;=RatchetTrigger,1,0)</f>
        <v/>
      </c>
      <c r="K9240">
        <f>IF(J9240=1,MgmtPctRatchet,MgmtPct)</f>
        <v/>
      </c>
      <c r="L9240">
        <f>K9240*H9240</f>
        <v/>
      </c>
      <c r="M9240">
        <f>EXP(-rf*C9240)*L9240</f>
        <v/>
      </c>
      <c r="N9240">
        <f>EXP(-rf*C9240)*E9240</f>
        <v/>
      </c>
    </row>
    <row r="9241">
      <c r="A9241" t="n">
        <v>9233</v>
      </c>
      <c r="B9241">
        <f>RAND()</f>
        <v/>
      </c>
      <c r="C9241">
        <f>IF(B9241&lt;P_3,3,IF(B9241&lt;P_3+P_4,4,5))</f>
        <v/>
      </c>
      <c r="D9241">
        <f>NORM.S.INV(RAND())</f>
        <v/>
      </c>
      <c r="E9241">
        <f>V0*EXP((rf-q_leak-0.5*sigma^2)*C9241+sigma*SQRT(C9241)*D9241)</f>
        <v/>
      </c>
      <c r="F9241">
        <f>SHL_face*(1+SHL_rate)^C9241</f>
        <v/>
      </c>
      <c r="G9241">
        <f>Pref_face*(1+Pref_rate)^C9241</f>
        <v/>
      </c>
      <c r="H9241">
        <f>MAX(E9241-F9241-G9241,0)</f>
        <v/>
      </c>
      <c r="I9241">
        <f>MIN(E9241,F9241+G9241)+(1-MgmtPct)*H9241</f>
        <v/>
      </c>
      <c r="J9241">
        <f>IF(I9241/SponsorCost&gt;=RatchetTrigger,1,0)</f>
        <v/>
      </c>
      <c r="K9241">
        <f>IF(J9241=1,MgmtPctRatchet,MgmtPct)</f>
        <v/>
      </c>
      <c r="L9241">
        <f>K9241*H9241</f>
        <v/>
      </c>
      <c r="M9241">
        <f>EXP(-rf*C9241)*L9241</f>
        <v/>
      </c>
      <c r="N9241">
        <f>EXP(-rf*C9241)*E9241</f>
        <v/>
      </c>
    </row>
    <row r="9242">
      <c r="A9242" t="n">
        <v>9234</v>
      </c>
      <c r="B9242">
        <f>RAND()</f>
        <v/>
      </c>
      <c r="C9242">
        <f>IF(B9242&lt;P_3,3,IF(B9242&lt;P_3+P_4,4,5))</f>
        <v/>
      </c>
      <c r="D9242">
        <f>NORM.S.INV(RAND())</f>
        <v/>
      </c>
      <c r="E9242">
        <f>V0*EXP((rf-q_leak-0.5*sigma^2)*C9242+sigma*SQRT(C9242)*D9242)</f>
        <v/>
      </c>
      <c r="F9242">
        <f>SHL_face*(1+SHL_rate)^C9242</f>
        <v/>
      </c>
      <c r="G9242">
        <f>Pref_face*(1+Pref_rate)^C9242</f>
        <v/>
      </c>
      <c r="H9242">
        <f>MAX(E9242-F9242-G9242,0)</f>
        <v/>
      </c>
      <c r="I9242">
        <f>MIN(E9242,F9242+G9242)+(1-MgmtPct)*H9242</f>
        <v/>
      </c>
      <c r="J9242">
        <f>IF(I9242/SponsorCost&gt;=RatchetTrigger,1,0)</f>
        <v/>
      </c>
      <c r="K9242">
        <f>IF(J9242=1,MgmtPctRatchet,MgmtPct)</f>
        <v/>
      </c>
      <c r="L9242">
        <f>K9242*H9242</f>
        <v/>
      </c>
      <c r="M9242">
        <f>EXP(-rf*C9242)*L9242</f>
        <v/>
      </c>
      <c r="N9242">
        <f>EXP(-rf*C9242)*E9242</f>
        <v/>
      </c>
    </row>
    <row r="9243">
      <c r="A9243" t="n">
        <v>9235</v>
      </c>
      <c r="B9243">
        <f>RAND()</f>
        <v/>
      </c>
      <c r="C9243">
        <f>IF(B9243&lt;P_3,3,IF(B9243&lt;P_3+P_4,4,5))</f>
        <v/>
      </c>
      <c r="D9243">
        <f>NORM.S.INV(RAND())</f>
        <v/>
      </c>
      <c r="E9243">
        <f>V0*EXP((rf-q_leak-0.5*sigma^2)*C9243+sigma*SQRT(C9243)*D9243)</f>
        <v/>
      </c>
      <c r="F9243">
        <f>SHL_face*(1+SHL_rate)^C9243</f>
        <v/>
      </c>
      <c r="G9243">
        <f>Pref_face*(1+Pref_rate)^C9243</f>
        <v/>
      </c>
      <c r="H9243">
        <f>MAX(E9243-F9243-G9243,0)</f>
        <v/>
      </c>
      <c r="I9243">
        <f>MIN(E9243,F9243+G9243)+(1-MgmtPct)*H9243</f>
        <v/>
      </c>
      <c r="J9243">
        <f>IF(I9243/SponsorCost&gt;=RatchetTrigger,1,0)</f>
        <v/>
      </c>
      <c r="K9243">
        <f>IF(J9243=1,MgmtPctRatchet,MgmtPct)</f>
        <v/>
      </c>
      <c r="L9243">
        <f>K9243*H9243</f>
        <v/>
      </c>
      <c r="M9243">
        <f>EXP(-rf*C9243)*L9243</f>
        <v/>
      </c>
      <c r="N9243">
        <f>EXP(-rf*C9243)*E9243</f>
        <v/>
      </c>
    </row>
    <row r="9244">
      <c r="A9244" t="n">
        <v>9236</v>
      </c>
      <c r="B9244">
        <f>RAND()</f>
        <v/>
      </c>
      <c r="C9244">
        <f>IF(B9244&lt;P_3,3,IF(B9244&lt;P_3+P_4,4,5))</f>
        <v/>
      </c>
      <c r="D9244">
        <f>NORM.S.INV(RAND())</f>
        <v/>
      </c>
      <c r="E9244">
        <f>V0*EXP((rf-q_leak-0.5*sigma^2)*C9244+sigma*SQRT(C9244)*D9244)</f>
        <v/>
      </c>
      <c r="F9244">
        <f>SHL_face*(1+SHL_rate)^C9244</f>
        <v/>
      </c>
      <c r="G9244">
        <f>Pref_face*(1+Pref_rate)^C9244</f>
        <v/>
      </c>
      <c r="H9244">
        <f>MAX(E9244-F9244-G9244,0)</f>
        <v/>
      </c>
      <c r="I9244">
        <f>MIN(E9244,F9244+G9244)+(1-MgmtPct)*H9244</f>
        <v/>
      </c>
      <c r="J9244">
        <f>IF(I9244/SponsorCost&gt;=RatchetTrigger,1,0)</f>
        <v/>
      </c>
      <c r="K9244">
        <f>IF(J9244=1,MgmtPctRatchet,MgmtPct)</f>
        <v/>
      </c>
      <c r="L9244">
        <f>K9244*H9244</f>
        <v/>
      </c>
      <c r="M9244">
        <f>EXP(-rf*C9244)*L9244</f>
        <v/>
      </c>
      <c r="N9244">
        <f>EXP(-rf*C9244)*E9244</f>
        <v/>
      </c>
    </row>
    <row r="9245">
      <c r="A9245" t="n">
        <v>9237</v>
      </c>
      <c r="B9245">
        <f>RAND()</f>
        <v/>
      </c>
      <c r="C9245">
        <f>IF(B9245&lt;P_3,3,IF(B9245&lt;P_3+P_4,4,5))</f>
        <v/>
      </c>
      <c r="D9245">
        <f>NORM.S.INV(RAND())</f>
        <v/>
      </c>
      <c r="E9245">
        <f>V0*EXP((rf-q_leak-0.5*sigma^2)*C9245+sigma*SQRT(C9245)*D9245)</f>
        <v/>
      </c>
      <c r="F9245">
        <f>SHL_face*(1+SHL_rate)^C9245</f>
        <v/>
      </c>
      <c r="G9245">
        <f>Pref_face*(1+Pref_rate)^C9245</f>
        <v/>
      </c>
      <c r="H9245">
        <f>MAX(E9245-F9245-G9245,0)</f>
        <v/>
      </c>
      <c r="I9245">
        <f>MIN(E9245,F9245+G9245)+(1-MgmtPct)*H9245</f>
        <v/>
      </c>
      <c r="J9245">
        <f>IF(I9245/SponsorCost&gt;=RatchetTrigger,1,0)</f>
        <v/>
      </c>
      <c r="K9245">
        <f>IF(J9245=1,MgmtPctRatchet,MgmtPct)</f>
        <v/>
      </c>
      <c r="L9245">
        <f>K9245*H9245</f>
        <v/>
      </c>
      <c r="M9245">
        <f>EXP(-rf*C9245)*L9245</f>
        <v/>
      </c>
      <c r="N9245">
        <f>EXP(-rf*C9245)*E9245</f>
        <v/>
      </c>
    </row>
    <row r="9246">
      <c r="A9246" t="n">
        <v>9238</v>
      </c>
      <c r="B9246">
        <f>RAND()</f>
        <v/>
      </c>
      <c r="C9246">
        <f>IF(B9246&lt;P_3,3,IF(B9246&lt;P_3+P_4,4,5))</f>
        <v/>
      </c>
      <c r="D9246">
        <f>NORM.S.INV(RAND())</f>
        <v/>
      </c>
      <c r="E9246">
        <f>V0*EXP((rf-q_leak-0.5*sigma^2)*C9246+sigma*SQRT(C9246)*D9246)</f>
        <v/>
      </c>
      <c r="F9246">
        <f>SHL_face*(1+SHL_rate)^C9246</f>
        <v/>
      </c>
      <c r="G9246">
        <f>Pref_face*(1+Pref_rate)^C9246</f>
        <v/>
      </c>
      <c r="H9246">
        <f>MAX(E9246-F9246-G9246,0)</f>
        <v/>
      </c>
      <c r="I9246">
        <f>MIN(E9246,F9246+G9246)+(1-MgmtPct)*H9246</f>
        <v/>
      </c>
      <c r="J9246">
        <f>IF(I9246/SponsorCost&gt;=RatchetTrigger,1,0)</f>
        <v/>
      </c>
      <c r="K9246">
        <f>IF(J9246=1,MgmtPctRatchet,MgmtPct)</f>
        <v/>
      </c>
      <c r="L9246">
        <f>K9246*H9246</f>
        <v/>
      </c>
      <c r="M9246">
        <f>EXP(-rf*C9246)*L9246</f>
        <v/>
      </c>
      <c r="N9246">
        <f>EXP(-rf*C9246)*E9246</f>
        <v/>
      </c>
    </row>
    <row r="9247">
      <c r="A9247" t="n">
        <v>9239</v>
      </c>
      <c r="B9247">
        <f>RAND()</f>
        <v/>
      </c>
      <c r="C9247">
        <f>IF(B9247&lt;P_3,3,IF(B9247&lt;P_3+P_4,4,5))</f>
        <v/>
      </c>
      <c r="D9247">
        <f>NORM.S.INV(RAND())</f>
        <v/>
      </c>
      <c r="E9247">
        <f>V0*EXP((rf-q_leak-0.5*sigma^2)*C9247+sigma*SQRT(C9247)*D9247)</f>
        <v/>
      </c>
      <c r="F9247">
        <f>SHL_face*(1+SHL_rate)^C9247</f>
        <v/>
      </c>
      <c r="G9247">
        <f>Pref_face*(1+Pref_rate)^C9247</f>
        <v/>
      </c>
      <c r="H9247">
        <f>MAX(E9247-F9247-G9247,0)</f>
        <v/>
      </c>
      <c r="I9247">
        <f>MIN(E9247,F9247+G9247)+(1-MgmtPct)*H9247</f>
        <v/>
      </c>
      <c r="J9247">
        <f>IF(I9247/SponsorCost&gt;=RatchetTrigger,1,0)</f>
        <v/>
      </c>
      <c r="K9247">
        <f>IF(J9247=1,MgmtPctRatchet,MgmtPct)</f>
        <v/>
      </c>
      <c r="L9247">
        <f>K9247*H9247</f>
        <v/>
      </c>
      <c r="M9247">
        <f>EXP(-rf*C9247)*L9247</f>
        <v/>
      </c>
      <c r="N9247">
        <f>EXP(-rf*C9247)*E9247</f>
        <v/>
      </c>
    </row>
    <row r="9248">
      <c r="A9248" t="n">
        <v>9240</v>
      </c>
      <c r="B9248">
        <f>RAND()</f>
        <v/>
      </c>
      <c r="C9248">
        <f>IF(B9248&lt;P_3,3,IF(B9248&lt;P_3+P_4,4,5))</f>
        <v/>
      </c>
      <c r="D9248">
        <f>NORM.S.INV(RAND())</f>
        <v/>
      </c>
      <c r="E9248">
        <f>V0*EXP((rf-q_leak-0.5*sigma^2)*C9248+sigma*SQRT(C9248)*D9248)</f>
        <v/>
      </c>
      <c r="F9248">
        <f>SHL_face*(1+SHL_rate)^C9248</f>
        <v/>
      </c>
      <c r="G9248">
        <f>Pref_face*(1+Pref_rate)^C9248</f>
        <v/>
      </c>
      <c r="H9248">
        <f>MAX(E9248-F9248-G9248,0)</f>
        <v/>
      </c>
      <c r="I9248">
        <f>MIN(E9248,F9248+G9248)+(1-MgmtPct)*H9248</f>
        <v/>
      </c>
      <c r="J9248">
        <f>IF(I9248/SponsorCost&gt;=RatchetTrigger,1,0)</f>
        <v/>
      </c>
      <c r="K9248">
        <f>IF(J9248=1,MgmtPctRatchet,MgmtPct)</f>
        <v/>
      </c>
      <c r="L9248">
        <f>K9248*H9248</f>
        <v/>
      </c>
      <c r="M9248">
        <f>EXP(-rf*C9248)*L9248</f>
        <v/>
      </c>
      <c r="N9248">
        <f>EXP(-rf*C9248)*E9248</f>
        <v/>
      </c>
    </row>
    <row r="9249">
      <c r="A9249" t="n">
        <v>9241</v>
      </c>
      <c r="B9249">
        <f>RAND()</f>
        <v/>
      </c>
      <c r="C9249">
        <f>IF(B9249&lt;P_3,3,IF(B9249&lt;P_3+P_4,4,5))</f>
        <v/>
      </c>
      <c r="D9249">
        <f>NORM.S.INV(RAND())</f>
        <v/>
      </c>
      <c r="E9249">
        <f>V0*EXP((rf-q_leak-0.5*sigma^2)*C9249+sigma*SQRT(C9249)*D9249)</f>
        <v/>
      </c>
      <c r="F9249">
        <f>SHL_face*(1+SHL_rate)^C9249</f>
        <v/>
      </c>
      <c r="G9249">
        <f>Pref_face*(1+Pref_rate)^C9249</f>
        <v/>
      </c>
      <c r="H9249">
        <f>MAX(E9249-F9249-G9249,0)</f>
        <v/>
      </c>
      <c r="I9249">
        <f>MIN(E9249,F9249+G9249)+(1-MgmtPct)*H9249</f>
        <v/>
      </c>
      <c r="J9249">
        <f>IF(I9249/SponsorCost&gt;=RatchetTrigger,1,0)</f>
        <v/>
      </c>
      <c r="K9249">
        <f>IF(J9249=1,MgmtPctRatchet,MgmtPct)</f>
        <v/>
      </c>
      <c r="L9249">
        <f>K9249*H9249</f>
        <v/>
      </c>
      <c r="M9249">
        <f>EXP(-rf*C9249)*L9249</f>
        <v/>
      </c>
      <c r="N9249">
        <f>EXP(-rf*C9249)*E9249</f>
        <v/>
      </c>
    </row>
    <row r="9250">
      <c r="A9250" t="n">
        <v>9242</v>
      </c>
      <c r="B9250">
        <f>RAND()</f>
        <v/>
      </c>
      <c r="C9250">
        <f>IF(B9250&lt;P_3,3,IF(B9250&lt;P_3+P_4,4,5))</f>
        <v/>
      </c>
      <c r="D9250">
        <f>NORM.S.INV(RAND())</f>
        <v/>
      </c>
      <c r="E9250">
        <f>V0*EXP((rf-q_leak-0.5*sigma^2)*C9250+sigma*SQRT(C9250)*D9250)</f>
        <v/>
      </c>
      <c r="F9250">
        <f>SHL_face*(1+SHL_rate)^C9250</f>
        <v/>
      </c>
      <c r="G9250">
        <f>Pref_face*(1+Pref_rate)^C9250</f>
        <v/>
      </c>
      <c r="H9250">
        <f>MAX(E9250-F9250-G9250,0)</f>
        <v/>
      </c>
      <c r="I9250">
        <f>MIN(E9250,F9250+G9250)+(1-MgmtPct)*H9250</f>
        <v/>
      </c>
      <c r="J9250">
        <f>IF(I9250/SponsorCost&gt;=RatchetTrigger,1,0)</f>
        <v/>
      </c>
      <c r="K9250">
        <f>IF(J9250=1,MgmtPctRatchet,MgmtPct)</f>
        <v/>
      </c>
      <c r="L9250">
        <f>K9250*H9250</f>
        <v/>
      </c>
      <c r="M9250">
        <f>EXP(-rf*C9250)*L9250</f>
        <v/>
      </c>
      <c r="N9250">
        <f>EXP(-rf*C9250)*E9250</f>
        <v/>
      </c>
    </row>
    <row r="9251">
      <c r="A9251" t="n">
        <v>9243</v>
      </c>
      <c r="B9251">
        <f>RAND()</f>
        <v/>
      </c>
      <c r="C9251">
        <f>IF(B9251&lt;P_3,3,IF(B9251&lt;P_3+P_4,4,5))</f>
        <v/>
      </c>
      <c r="D9251">
        <f>NORM.S.INV(RAND())</f>
        <v/>
      </c>
      <c r="E9251">
        <f>V0*EXP((rf-q_leak-0.5*sigma^2)*C9251+sigma*SQRT(C9251)*D9251)</f>
        <v/>
      </c>
      <c r="F9251">
        <f>SHL_face*(1+SHL_rate)^C9251</f>
        <v/>
      </c>
      <c r="G9251">
        <f>Pref_face*(1+Pref_rate)^C9251</f>
        <v/>
      </c>
      <c r="H9251">
        <f>MAX(E9251-F9251-G9251,0)</f>
        <v/>
      </c>
      <c r="I9251">
        <f>MIN(E9251,F9251+G9251)+(1-MgmtPct)*H9251</f>
        <v/>
      </c>
      <c r="J9251">
        <f>IF(I9251/SponsorCost&gt;=RatchetTrigger,1,0)</f>
        <v/>
      </c>
      <c r="K9251">
        <f>IF(J9251=1,MgmtPctRatchet,MgmtPct)</f>
        <v/>
      </c>
      <c r="L9251">
        <f>K9251*H9251</f>
        <v/>
      </c>
      <c r="M9251">
        <f>EXP(-rf*C9251)*L9251</f>
        <v/>
      </c>
      <c r="N9251">
        <f>EXP(-rf*C9251)*E9251</f>
        <v/>
      </c>
    </row>
    <row r="9252">
      <c r="A9252" t="n">
        <v>9244</v>
      </c>
      <c r="B9252">
        <f>RAND()</f>
        <v/>
      </c>
      <c r="C9252">
        <f>IF(B9252&lt;P_3,3,IF(B9252&lt;P_3+P_4,4,5))</f>
        <v/>
      </c>
      <c r="D9252">
        <f>NORM.S.INV(RAND())</f>
        <v/>
      </c>
      <c r="E9252">
        <f>V0*EXP((rf-q_leak-0.5*sigma^2)*C9252+sigma*SQRT(C9252)*D9252)</f>
        <v/>
      </c>
      <c r="F9252">
        <f>SHL_face*(1+SHL_rate)^C9252</f>
        <v/>
      </c>
      <c r="G9252">
        <f>Pref_face*(1+Pref_rate)^C9252</f>
        <v/>
      </c>
      <c r="H9252">
        <f>MAX(E9252-F9252-G9252,0)</f>
        <v/>
      </c>
      <c r="I9252">
        <f>MIN(E9252,F9252+G9252)+(1-MgmtPct)*H9252</f>
        <v/>
      </c>
      <c r="J9252">
        <f>IF(I9252/SponsorCost&gt;=RatchetTrigger,1,0)</f>
        <v/>
      </c>
      <c r="K9252">
        <f>IF(J9252=1,MgmtPctRatchet,MgmtPct)</f>
        <v/>
      </c>
      <c r="L9252">
        <f>K9252*H9252</f>
        <v/>
      </c>
      <c r="M9252">
        <f>EXP(-rf*C9252)*L9252</f>
        <v/>
      </c>
      <c r="N9252">
        <f>EXP(-rf*C9252)*E9252</f>
        <v/>
      </c>
    </row>
    <row r="9253">
      <c r="A9253" t="n">
        <v>9245</v>
      </c>
      <c r="B9253">
        <f>RAND()</f>
        <v/>
      </c>
      <c r="C9253">
        <f>IF(B9253&lt;P_3,3,IF(B9253&lt;P_3+P_4,4,5))</f>
        <v/>
      </c>
      <c r="D9253">
        <f>NORM.S.INV(RAND())</f>
        <v/>
      </c>
      <c r="E9253">
        <f>V0*EXP((rf-q_leak-0.5*sigma^2)*C9253+sigma*SQRT(C9253)*D9253)</f>
        <v/>
      </c>
      <c r="F9253">
        <f>SHL_face*(1+SHL_rate)^C9253</f>
        <v/>
      </c>
      <c r="G9253">
        <f>Pref_face*(1+Pref_rate)^C9253</f>
        <v/>
      </c>
      <c r="H9253">
        <f>MAX(E9253-F9253-G9253,0)</f>
        <v/>
      </c>
      <c r="I9253">
        <f>MIN(E9253,F9253+G9253)+(1-MgmtPct)*H9253</f>
        <v/>
      </c>
      <c r="J9253">
        <f>IF(I9253/SponsorCost&gt;=RatchetTrigger,1,0)</f>
        <v/>
      </c>
      <c r="K9253">
        <f>IF(J9253=1,MgmtPctRatchet,MgmtPct)</f>
        <v/>
      </c>
      <c r="L9253">
        <f>K9253*H9253</f>
        <v/>
      </c>
      <c r="M9253">
        <f>EXP(-rf*C9253)*L9253</f>
        <v/>
      </c>
      <c r="N9253">
        <f>EXP(-rf*C9253)*E9253</f>
        <v/>
      </c>
    </row>
    <row r="9254">
      <c r="A9254" t="n">
        <v>9246</v>
      </c>
      <c r="B9254">
        <f>RAND()</f>
        <v/>
      </c>
      <c r="C9254">
        <f>IF(B9254&lt;P_3,3,IF(B9254&lt;P_3+P_4,4,5))</f>
        <v/>
      </c>
      <c r="D9254">
        <f>NORM.S.INV(RAND())</f>
        <v/>
      </c>
      <c r="E9254">
        <f>V0*EXP((rf-q_leak-0.5*sigma^2)*C9254+sigma*SQRT(C9254)*D9254)</f>
        <v/>
      </c>
      <c r="F9254">
        <f>SHL_face*(1+SHL_rate)^C9254</f>
        <v/>
      </c>
      <c r="G9254">
        <f>Pref_face*(1+Pref_rate)^C9254</f>
        <v/>
      </c>
      <c r="H9254">
        <f>MAX(E9254-F9254-G9254,0)</f>
        <v/>
      </c>
      <c r="I9254">
        <f>MIN(E9254,F9254+G9254)+(1-MgmtPct)*H9254</f>
        <v/>
      </c>
      <c r="J9254">
        <f>IF(I9254/SponsorCost&gt;=RatchetTrigger,1,0)</f>
        <v/>
      </c>
      <c r="K9254">
        <f>IF(J9254=1,MgmtPctRatchet,MgmtPct)</f>
        <v/>
      </c>
      <c r="L9254">
        <f>K9254*H9254</f>
        <v/>
      </c>
      <c r="M9254">
        <f>EXP(-rf*C9254)*L9254</f>
        <v/>
      </c>
      <c r="N9254">
        <f>EXP(-rf*C9254)*E9254</f>
        <v/>
      </c>
    </row>
    <row r="9255">
      <c r="A9255" t="n">
        <v>9247</v>
      </c>
      <c r="B9255">
        <f>RAND()</f>
        <v/>
      </c>
      <c r="C9255">
        <f>IF(B9255&lt;P_3,3,IF(B9255&lt;P_3+P_4,4,5))</f>
        <v/>
      </c>
      <c r="D9255">
        <f>NORM.S.INV(RAND())</f>
        <v/>
      </c>
      <c r="E9255">
        <f>V0*EXP((rf-q_leak-0.5*sigma^2)*C9255+sigma*SQRT(C9255)*D9255)</f>
        <v/>
      </c>
      <c r="F9255">
        <f>SHL_face*(1+SHL_rate)^C9255</f>
        <v/>
      </c>
      <c r="G9255">
        <f>Pref_face*(1+Pref_rate)^C9255</f>
        <v/>
      </c>
      <c r="H9255">
        <f>MAX(E9255-F9255-G9255,0)</f>
        <v/>
      </c>
      <c r="I9255">
        <f>MIN(E9255,F9255+G9255)+(1-MgmtPct)*H9255</f>
        <v/>
      </c>
      <c r="J9255">
        <f>IF(I9255/SponsorCost&gt;=RatchetTrigger,1,0)</f>
        <v/>
      </c>
      <c r="K9255">
        <f>IF(J9255=1,MgmtPctRatchet,MgmtPct)</f>
        <v/>
      </c>
      <c r="L9255">
        <f>K9255*H9255</f>
        <v/>
      </c>
      <c r="M9255">
        <f>EXP(-rf*C9255)*L9255</f>
        <v/>
      </c>
      <c r="N9255">
        <f>EXP(-rf*C9255)*E9255</f>
        <v/>
      </c>
    </row>
    <row r="9256">
      <c r="A9256" t="n">
        <v>9248</v>
      </c>
      <c r="B9256">
        <f>RAND()</f>
        <v/>
      </c>
      <c r="C9256">
        <f>IF(B9256&lt;P_3,3,IF(B9256&lt;P_3+P_4,4,5))</f>
        <v/>
      </c>
      <c r="D9256">
        <f>NORM.S.INV(RAND())</f>
        <v/>
      </c>
      <c r="E9256">
        <f>V0*EXP((rf-q_leak-0.5*sigma^2)*C9256+sigma*SQRT(C9256)*D9256)</f>
        <v/>
      </c>
      <c r="F9256">
        <f>SHL_face*(1+SHL_rate)^C9256</f>
        <v/>
      </c>
      <c r="G9256">
        <f>Pref_face*(1+Pref_rate)^C9256</f>
        <v/>
      </c>
      <c r="H9256">
        <f>MAX(E9256-F9256-G9256,0)</f>
        <v/>
      </c>
      <c r="I9256">
        <f>MIN(E9256,F9256+G9256)+(1-MgmtPct)*H9256</f>
        <v/>
      </c>
      <c r="J9256">
        <f>IF(I9256/SponsorCost&gt;=RatchetTrigger,1,0)</f>
        <v/>
      </c>
      <c r="K9256">
        <f>IF(J9256=1,MgmtPctRatchet,MgmtPct)</f>
        <v/>
      </c>
      <c r="L9256">
        <f>K9256*H9256</f>
        <v/>
      </c>
      <c r="M9256">
        <f>EXP(-rf*C9256)*L9256</f>
        <v/>
      </c>
      <c r="N9256">
        <f>EXP(-rf*C9256)*E9256</f>
        <v/>
      </c>
    </row>
    <row r="9257">
      <c r="A9257" t="n">
        <v>9249</v>
      </c>
      <c r="B9257">
        <f>RAND()</f>
        <v/>
      </c>
      <c r="C9257">
        <f>IF(B9257&lt;P_3,3,IF(B9257&lt;P_3+P_4,4,5))</f>
        <v/>
      </c>
      <c r="D9257">
        <f>NORM.S.INV(RAND())</f>
        <v/>
      </c>
      <c r="E9257">
        <f>V0*EXP((rf-q_leak-0.5*sigma^2)*C9257+sigma*SQRT(C9257)*D9257)</f>
        <v/>
      </c>
      <c r="F9257">
        <f>SHL_face*(1+SHL_rate)^C9257</f>
        <v/>
      </c>
      <c r="G9257">
        <f>Pref_face*(1+Pref_rate)^C9257</f>
        <v/>
      </c>
      <c r="H9257">
        <f>MAX(E9257-F9257-G9257,0)</f>
        <v/>
      </c>
      <c r="I9257">
        <f>MIN(E9257,F9257+G9257)+(1-MgmtPct)*H9257</f>
        <v/>
      </c>
      <c r="J9257">
        <f>IF(I9257/SponsorCost&gt;=RatchetTrigger,1,0)</f>
        <v/>
      </c>
      <c r="K9257">
        <f>IF(J9257=1,MgmtPctRatchet,MgmtPct)</f>
        <v/>
      </c>
      <c r="L9257">
        <f>K9257*H9257</f>
        <v/>
      </c>
      <c r="M9257">
        <f>EXP(-rf*C9257)*L9257</f>
        <v/>
      </c>
      <c r="N9257">
        <f>EXP(-rf*C9257)*E9257</f>
        <v/>
      </c>
    </row>
    <row r="9258">
      <c r="A9258" t="n">
        <v>9250</v>
      </c>
      <c r="B9258">
        <f>RAND()</f>
        <v/>
      </c>
      <c r="C9258">
        <f>IF(B9258&lt;P_3,3,IF(B9258&lt;P_3+P_4,4,5))</f>
        <v/>
      </c>
      <c r="D9258">
        <f>NORM.S.INV(RAND())</f>
        <v/>
      </c>
      <c r="E9258">
        <f>V0*EXP((rf-q_leak-0.5*sigma^2)*C9258+sigma*SQRT(C9258)*D9258)</f>
        <v/>
      </c>
      <c r="F9258">
        <f>SHL_face*(1+SHL_rate)^C9258</f>
        <v/>
      </c>
      <c r="G9258">
        <f>Pref_face*(1+Pref_rate)^C9258</f>
        <v/>
      </c>
      <c r="H9258">
        <f>MAX(E9258-F9258-G9258,0)</f>
        <v/>
      </c>
      <c r="I9258">
        <f>MIN(E9258,F9258+G9258)+(1-MgmtPct)*H9258</f>
        <v/>
      </c>
      <c r="J9258">
        <f>IF(I9258/SponsorCost&gt;=RatchetTrigger,1,0)</f>
        <v/>
      </c>
      <c r="K9258">
        <f>IF(J9258=1,MgmtPctRatchet,MgmtPct)</f>
        <v/>
      </c>
      <c r="L9258">
        <f>K9258*H9258</f>
        <v/>
      </c>
      <c r="M9258">
        <f>EXP(-rf*C9258)*L9258</f>
        <v/>
      </c>
      <c r="N9258">
        <f>EXP(-rf*C9258)*E9258</f>
        <v/>
      </c>
    </row>
    <row r="9259">
      <c r="A9259" t="n">
        <v>9251</v>
      </c>
      <c r="B9259">
        <f>RAND()</f>
        <v/>
      </c>
      <c r="C9259">
        <f>IF(B9259&lt;P_3,3,IF(B9259&lt;P_3+P_4,4,5))</f>
        <v/>
      </c>
      <c r="D9259">
        <f>NORM.S.INV(RAND())</f>
        <v/>
      </c>
      <c r="E9259">
        <f>V0*EXP((rf-q_leak-0.5*sigma^2)*C9259+sigma*SQRT(C9259)*D9259)</f>
        <v/>
      </c>
      <c r="F9259">
        <f>SHL_face*(1+SHL_rate)^C9259</f>
        <v/>
      </c>
      <c r="G9259">
        <f>Pref_face*(1+Pref_rate)^C9259</f>
        <v/>
      </c>
      <c r="H9259">
        <f>MAX(E9259-F9259-G9259,0)</f>
        <v/>
      </c>
      <c r="I9259">
        <f>MIN(E9259,F9259+G9259)+(1-MgmtPct)*H9259</f>
        <v/>
      </c>
      <c r="J9259">
        <f>IF(I9259/SponsorCost&gt;=RatchetTrigger,1,0)</f>
        <v/>
      </c>
      <c r="K9259">
        <f>IF(J9259=1,MgmtPctRatchet,MgmtPct)</f>
        <v/>
      </c>
      <c r="L9259">
        <f>K9259*H9259</f>
        <v/>
      </c>
      <c r="M9259">
        <f>EXP(-rf*C9259)*L9259</f>
        <v/>
      </c>
      <c r="N9259">
        <f>EXP(-rf*C9259)*E9259</f>
        <v/>
      </c>
    </row>
    <row r="9260">
      <c r="A9260" t="n">
        <v>9252</v>
      </c>
      <c r="B9260">
        <f>RAND()</f>
        <v/>
      </c>
      <c r="C9260">
        <f>IF(B9260&lt;P_3,3,IF(B9260&lt;P_3+P_4,4,5))</f>
        <v/>
      </c>
      <c r="D9260">
        <f>NORM.S.INV(RAND())</f>
        <v/>
      </c>
      <c r="E9260">
        <f>V0*EXP((rf-q_leak-0.5*sigma^2)*C9260+sigma*SQRT(C9260)*D9260)</f>
        <v/>
      </c>
      <c r="F9260">
        <f>SHL_face*(1+SHL_rate)^C9260</f>
        <v/>
      </c>
      <c r="G9260">
        <f>Pref_face*(1+Pref_rate)^C9260</f>
        <v/>
      </c>
      <c r="H9260">
        <f>MAX(E9260-F9260-G9260,0)</f>
        <v/>
      </c>
      <c r="I9260">
        <f>MIN(E9260,F9260+G9260)+(1-MgmtPct)*H9260</f>
        <v/>
      </c>
      <c r="J9260">
        <f>IF(I9260/SponsorCost&gt;=RatchetTrigger,1,0)</f>
        <v/>
      </c>
      <c r="K9260">
        <f>IF(J9260=1,MgmtPctRatchet,MgmtPct)</f>
        <v/>
      </c>
      <c r="L9260">
        <f>K9260*H9260</f>
        <v/>
      </c>
      <c r="M9260">
        <f>EXP(-rf*C9260)*L9260</f>
        <v/>
      </c>
      <c r="N9260">
        <f>EXP(-rf*C9260)*E9260</f>
        <v/>
      </c>
    </row>
    <row r="9261">
      <c r="A9261" t="n">
        <v>9253</v>
      </c>
      <c r="B9261">
        <f>RAND()</f>
        <v/>
      </c>
      <c r="C9261">
        <f>IF(B9261&lt;P_3,3,IF(B9261&lt;P_3+P_4,4,5))</f>
        <v/>
      </c>
      <c r="D9261">
        <f>NORM.S.INV(RAND())</f>
        <v/>
      </c>
      <c r="E9261">
        <f>V0*EXP((rf-q_leak-0.5*sigma^2)*C9261+sigma*SQRT(C9261)*D9261)</f>
        <v/>
      </c>
      <c r="F9261">
        <f>SHL_face*(1+SHL_rate)^C9261</f>
        <v/>
      </c>
      <c r="G9261">
        <f>Pref_face*(1+Pref_rate)^C9261</f>
        <v/>
      </c>
      <c r="H9261">
        <f>MAX(E9261-F9261-G9261,0)</f>
        <v/>
      </c>
      <c r="I9261">
        <f>MIN(E9261,F9261+G9261)+(1-MgmtPct)*H9261</f>
        <v/>
      </c>
      <c r="J9261">
        <f>IF(I9261/SponsorCost&gt;=RatchetTrigger,1,0)</f>
        <v/>
      </c>
      <c r="K9261">
        <f>IF(J9261=1,MgmtPctRatchet,MgmtPct)</f>
        <v/>
      </c>
      <c r="L9261">
        <f>K9261*H9261</f>
        <v/>
      </c>
      <c r="M9261">
        <f>EXP(-rf*C9261)*L9261</f>
        <v/>
      </c>
      <c r="N9261">
        <f>EXP(-rf*C9261)*E9261</f>
        <v/>
      </c>
    </row>
    <row r="9262">
      <c r="A9262" t="n">
        <v>9254</v>
      </c>
      <c r="B9262">
        <f>RAND()</f>
        <v/>
      </c>
      <c r="C9262">
        <f>IF(B9262&lt;P_3,3,IF(B9262&lt;P_3+P_4,4,5))</f>
        <v/>
      </c>
      <c r="D9262">
        <f>NORM.S.INV(RAND())</f>
        <v/>
      </c>
      <c r="E9262">
        <f>V0*EXP((rf-q_leak-0.5*sigma^2)*C9262+sigma*SQRT(C9262)*D9262)</f>
        <v/>
      </c>
      <c r="F9262">
        <f>SHL_face*(1+SHL_rate)^C9262</f>
        <v/>
      </c>
      <c r="G9262">
        <f>Pref_face*(1+Pref_rate)^C9262</f>
        <v/>
      </c>
      <c r="H9262">
        <f>MAX(E9262-F9262-G9262,0)</f>
        <v/>
      </c>
      <c r="I9262">
        <f>MIN(E9262,F9262+G9262)+(1-MgmtPct)*H9262</f>
        <v/>
      </c>
      <c r="J9262">
        <f>IF(I9262/SponsorCost&gt;=RatchetTrigger,1,0)</f>
        <v/>
      </c>
      <c r="K9262">
        <f>IF(J9262=1,MgmtPctRatchet,MgmtPct)</f>
        <v/>
      </c>
      <c r="L9262">
        <f>K9262*H9262</f>
        <v/>
      </c>
      <c r="M9262">
        <f>EXP(-rf*C9262)*L9262</f>
        <v/>
      </c>
      <c r="N9262">
        <f>EXP(-rf*C9262)*E9262</f>
        <v/>
      </c>
    </row>
    <row r="9263">
      <c r="A9263" t="n">
        <v>9255</v>
      </c>
      <c r="B9263">
        <f>RAND()</f>
        <v/>
      </c>
      <c r="C9263">
        <f>IF(B9263&lt;P_3,3,IF(B9263&lt;P_3+P_4,4,5))</f>
        <v/>
      </c>
      <c r="D9263">
        <f>NORM.S.INV(RAND())</f>
        <v/>
      </c>
      <c r="E9263">
        <f>V0*EXP((rf-q_leak-0.5*sigma^2)*C9263+sigma*SQRT(C9263)*D9263)</f>
        <v/>
      </c>
      <c r="F9263">
        <f>SHL_face*(1+SHL_rate)^C9263</f>
        <v/>
      </c>
      <c r="G9263">
        <f>Pref_face*(1+Pref_rate)^C9263</f>
        <v/>
      </c>
      <c r="H9263">
        <f>MAX(E9263-F9263-G9263,0)</f>
        <v/>
      </c>
      <c r="I9263">
        <f>MIN(E9263,F9263+G9263)+(1-MgmtPct)*H9263</f>
        <v/>
      </c>
      <c r="J9263">
        <f>IF(I9263/SponsorCost&gt;=RatchetTrigger,1,0)</f>
        <v/>
      </c>
      <c r="K9263">
        <f>IF(J9263=1,MgmtPctRatchet,MgmtPct)</f>
        <v/>
      </c>
      <c r="L9263">
        <f>K9263*H9263</f>
        <v/>
      </c>
      <c r="M9263">
        <f>EXP(-rf*C9263)*L9263</f>
        <v/>
      </c>
      <c r="N9263">
        <f>EXP(-rf*C9263)*E9263</f>
        <v/>
      </c>
    </row>
    <row r="9264">
      <c r="A9264" t="n">
        <v>9256</v>
      </c>
      <c r="B9264">
        <f>RAND()</f>
        <v/>
      </c>
      <c r="C9264">
        <f>IF(B9264&lt;P_3,3,IF(B9264&lt;P_3+P_4,4,5))</f>
        <v/>
      </c>
      <c r="D9264">
        <f>NORM.S.INV(RAND())</f>
        <v/>
      </c>
      <c r="E9264">
        <f>V0*EXP((rf-q_leak-0.5*sigma^2)*C9264+sigma*SQRT(C9264)*D9264)</f>
        <v/>
      </c>
      <c r="F9264">
        <f>SHL_face*(1+SHL_rate)^C9264</f>
        <v/>
      </c>
      <c r="G9264">
        <f>Pref_face*(1+Pref_rate)^C9264</f>
        <v/>
      </c>
      <c r="H9264">
        <f>MAX(E9264-F9264-G9264,0)</f>
        <v/>
      </c>
      <c r="I9264">
        <f>MIN(E9264,F9264+G9264)+(1-MgmtPct)*H9264</f>
        <v/>
      </c>
      <c r="J9264">
        <f>IF(I9264/SponsorCost&gt;=RatchetTrigger,1,0)</f>
        <v/>
      </c>
      <c r="K9264">
        <f>IF(J9264=1,MgmtPctRatchet,MgmtPct)</f>
        <v/>
      </c>
      <c r="L9264">
        <f>K9264*H9264</f>
        <v/>
      </c>
      <c r="M9264">
        <f>EXP(-rf*C9264)*L9264</f>
        <v/>
      </c>
      <c r="N9264">
        <f>EXP(-rf*C9264)*E9264</f>
        <v/>
      </c>
    </row>
    <row r="9265">
      <c r="A9265" t="n">
        <v>9257</v>
      </c>
      <c r="B9265">
        <f>RAND()</f>
        <v/>
      </c>
      <c r="C9265">
        <f>IF(B9265&lt;P_3,3,IF(B9265&lt;P_3+P_4,4,5))</f>
        <v/>
      </c>
      <c r="D9265">
        <f>NORM.S.INV(RAND())</f>
        <v/>
      </c>
      <c r="E9265">
        <f>V0*EXP((rf-q_leak-0.5*sigma^2)*C9265+sigma*SQRT(C9265)*D9265)</f>
        <v/>
      </c>
      <c r="F9265">
        <f>SHL_face*(1+SHL_rate)^C9265</f>
        <v/>
      </c>
      <c r="G9265">
        <f>Pref_face*(1+Pref_rate)^C9265</f>
        <v/>
      </c>
      <c r="H9265">
        <f>MAX(E9265-F9265-G9265,0)</f>
        <v/>
      </c>
      <c r="I9265">
        <f>MIN(E9265,F9265+G9265)+(1-MgmtPct)*H9265</f>
        <v/>
      </c>
      <c r="J9265">
        <f>IF(I9265/SponsorCost&gt;=RatchetTrigger,1,0)</f>
        <v/>
      </c>
      <c r="K9265">
        <f>IF(J9265=1,MgmtPctRatchet,MgmtPct)</f>
        <v/>
      </c>
      <c r="L9265">
        <f>K9265*H9265</f>
        <v/>
      </c>
      <c r="M9265">
        <f>EXP(-rf*C9265)*L9265</f>
        <v/>
      </c>
      <c r="N9265">
        <f>EXP(-rf*C9265)*E9265</f>
        <v/>
      </c>
    </row>
    <row r="9266">
      <c r="A9266" t="n">
        <v>9258</v>
      </c>
      <c r="B9266">
        <f>RAND()</f>
        <v/>
      </c>
      <c r="C9266">
        <f>IF(B9266&lt;P_3,3,IF(B9266&lt;P_3+P_4,4,5))</f>
        <v/>
      </c>
      <c r="D9266">
        <f>NORM.S.INV(RAND())</f>
        <v/>
      </c>
      <c r="E9266">
        <f>V0*EXP((rf-q_leak-0.5*sigma^2)*C9266+sigma*SQRT(C9266)*D9266)</f>
        <v/>
      </c>
      <c r="F9266">
        <f>SHL_face*(1+SHL_rate)^C9266</f>
        <v/>
      </c>
      <c r="G9266">
        <f>Pref_face*(1+Pref_rate)^C9266</f>
        <v/>
      </c>
      <c r="H9266">
        <f>MAX(E9266-F9266-G9266,0)</f>
        <v/>
      </c>
      <c r="I9266">
        <f>MIN(E9266,F9266+G9266)+(1-MgmtPct)*H9266</f>
        <v/>
      </c>
      <c r="J9266">
        <f>IF(I9266/SponsorCost&gt;=RatchetTrigger,1,0)</f>
        <v/>
      </c>
      <c r="K9266">
        <f>IF(J9266=1,MgmtPctRatchet,MgmtPct)</f>
        <v/>
      </c>
      <c r="L9266">
        <f>K9266*H9266</f>
        <v/>
      </c>
      <c r="M9266">
        <f>EXP(-rf*C9266)*L9266</f>
        <v/>
      </c>
      <c r="N9266">
        <f>EXP(-rf*C9266)*E9266</f>
        <v/>
      </c>
    </row>
    <row r="9267">
      <c r="A9267" t="n">
        <v>9259</v>
      </c>
      <c r="B9267">
        <f>RAND()</f>
        <v/>
      </c>
      <c r="C9267">
        <f>IF(B9267&lt;P_3,3,IF(B9267&lt;P_3+P_4,4,5))</f>
        <v/>
      </c>
      <c r="D9267">
        <f>NORM.S.INV(RAND())</f>
        <v/>
      </c>
      <c r="E9267">
        <f>V0*EXP((rf-q_leak-0.5*sigma^2)*C9267+sigma*SQRT(C9267)*D9267)</f>
        <v/>
      </c>
      <c r="F9267">
        <f>SHL_face*(1+SHL_rate)^C9267</f>
        <v/>
      </c>
      <c r="G9267">
        <f>Pref_face*(1+Pref_rate)^C9267</f>
        <v/>
      </c>
      <c r="H9267">
        <f>MAX(E9267-F9267-G9267,0)</f>
        <v/>
      </c>
      <c r="I9267">
        <f>MIN(E9267,F9267+G9267)+(1-MgmtPct)*H9267</f>
        <v/>
      </c>
      <c r="J9267">
        <f>IF(I9267/SponsorCost&gt;=RatchetTrigger,1,0)</f>
        <v/>
      </c>
      <c r="K9267">
        <f>IF(J9267=1,MgmtPctRatchet,MgmtPct)</f>
        <v/>
      </c>
      <c r="L9267">
        <f>K9267*H9267</f>
        <v/>
      </c>
      <c r="M9267">
        <f>EXP(-rf*C9267)*L9267</f>
        <v/>
      </c>
      <c r="N9267">
        <f>EXP(-rf*C9267)*E9267</f>
        <v/>
      </c>
    </row>
    <row r="9268">
      <c r="A9268" t="n">
        <v>9260</v>
      </c>
      <c r="B9268">
        <f>RAND()</f>
        <v/>
      </c>
      <c r="C9268">
        <f>IF(B9268&lt;P_3,3,IF(B9268&lt;P_3+P_4,4,5))</f>
        <v/>
      </c>
      <c r="D9268">
        <f>NORM.S.INV(RAND())</f>
        <v/>
      </c>
      <c r="E9268">
        <f>V0*EXP((rf-q_leak-0.5*sigma^2)*C9268+sigma*SQRT(C9268)*D9268)</f>
        <v/>
      </c>
      <c r="F9268">
        <f>SHL_face*(1+SHL_rate)^C9268</f>
        <v/>
      </c>
      <c r="G9268">
        <f>Pref_face*(1+Pref_rate)^C9268</f>
        <v/>
      </c>
      <c r="H9268">
        <f>MAX(E9268-F9268-G9268,0)</f>
        <v/>
      </c>
      <c r="I9268">
        <f>MIN(E9268,F9268+G9268)+(1-MgmtPct)*H9268</f>
        <v/>
      </c>
      <c r="J9268">
        <f>IF(I9268/SponsorCost&gt;=RatchetTrigger,1,0)</f>
        <v/>
      </c>
      <c r="K9268">
        <f>IF(J9268=1,MgmtPctRatchet,MgmtPct)</f>
        <v/>
      </c>
      <c r="L9268">
        <f>K9268*H9268</f>
        <v/>
      </c>
      <c r="M9268">
        <f>EXP(-rf*C9268)*L9268</f>
        <v/>
      </c>
      <c r="N9268">
        <f>EXP(-rf*C9268)*E9268</f>
        <v/>
      </c>
    </row>
    <row r="9269">
      <c r="A9269" t="n">
        <v>9261</v>
      </c>
      <c r="B9269">
        <f>RAND()</f>
        <v/>
      </c>
      <c r="C9269">
        <f>IF(B9269&lt;P_3,3,IF(B9269&lt;P_3+P_4,4,5))</f>
        <v/>
      </c>
      <c r="D9269">
        <f>NORM.S.INV(RAND())</f>
        <v/>
      </c>
      <c r="E9269">
        <f>V0*EXP((rf-q_leak-0.5*sigma^2)*C9269+sigma*SQRT(C9269)*D9269)</f>
        <v/>
      </c>
      <c r="F9269">
        <f>SHL_face*(1+SHL_rate)^C9269</f>
        <v/>
      </c>
      <c r="G9269">
        <f>Pref_face*(1+Pref_rate)^C9269</f>
        <v/>
      </c>
      <c r="H9269">
        <f>MAX(E9269-F9269-G9269,0)</f>
        <v/>
      </c>
      <c r="I9269">
        <f>MIN(E9269,F9269+G9269)+(1-MgmtPct)*H9269</f>
        <v/>
      </c>
      <c r="J9269">
        <f>IF(I9269/SponsorCost&gt;=RatchetTrigger,1,0)</f>
        <v/>
      </c>
      <c r="K9269">
        <f>IF(J9269=1,MgmtPctRatchet,MgmtPct)</f>
        <v/>
      </c>
      <c r="L9269">
        <f>K9269*H9269</f>
        <v/>
      </c>
      <c r="M9269">
        <f>EXP(-rf*C9269)*L9269</f>
        <v/>
      </c>
      <c r="N9269">
        <f>EXP(-rf*C9269)*E9269</f>
        <v/>
      </c>
    </row>
    <row r="9270">
      <c r="A9270" t="n">
        <v>9262</v>
      </c>
      <c r="B9270">
        <f>RAND()</f>
        <v/>
      </c>
      <c r="C9270">
        <f>IF(B9270&lt;P_3,3,IF(B9270&lt;P_3+P_4,4,5))</f>
        <v/>
      </c>
      <c r="D9270">
        <f>NORM.S.INV(RAND())</f>
        <v/>
      </c>
      <c r="E9270">
        <f>V0*EXP((rf-q_leak-0.5*sigma^2)*C9270+sigma*SQRT(C9270)*D9270)</f>
        <v/>
      </c>
      <c r="F9270">
        <f>SHL_face*(1+SHL_rate)^C9270</f>
        <v/>
      </c>
      <c r="G9270">
        <f>Pref_face*(1+Pref_rate)^C9270</f>
        <v/>
      </c>
      <c r="H9270">
        <f>MAX(E9270-F9270-G9270,0)</f>
        <v/>
      </c>
      <c r="I9270">
        <f>MIN(E9270,F9270+G9270)+(1-MgmtPct)*H9270</f>
        <v/>
      </c>
      <c r="J9270">
        <f>IF(I9270/SponsorCost&gt;=RatchetTrigger,1,0)</f>
        <v/>
      </c>
      <c r="K9270">
        <f>IF(J9270=1,MgmtPctRatchet,MgmtPct)</f>
        <v/>
      </c>
      <c r="L9270">
        <f>K9270*H9270</f>
        <v/>
      </c>
      <c r="M9270">
        <f>EXP(-rf*C9270)*L9270</f>
        <v/>
      </c>
      <c r="N9270">
        <f>EXP(-rf*C9270)*E9270</f>
        <v/>
      </c>
    </row>
    <row r="9271">
      <c r="A9271" t="n">
        <v>9263</v>
      </c>
      <c r="B9271">
        <f>RAND()</f>
        <v/>
      </c>
      <c r="C9271">
        <f>IF(B9271&lt;P_3,3,IF(B9271&lt;P_3+P_4,4,5))</f>
        <v/>
      </c>
      <c r="D9271">
        <f>NORM.S.INV(RAND())</f>
        <v/>
      </c>
      <c r="E9271">
        <f>V0*EXP((rf-q_leak-0.5*sigma^2)*C9271+sigma*SQRT(C9271)*D9271)</f>
        <v/>
      </c>
      <c r="F9271">
        <f>SHL_face*(1+SHL_rate)^C9271</f>
        <v/>
      </c>
      <c r="G9271">
        <f>Pref_face*(1+Pref_rate)^C9271</f>
        <v/>
      </c>
      <c r="H9271">
        <f>MAX(E9271-F9271-G9271,0)</f>
        <v/>
      </c>
      <c r="I9271">
        <f>MIN(E9271,F9271+G9271)+(1-MgmtPct)*H9271</f>
        <v/>
      </c>
      <c r="J9271">
        <f>IF(I9271/SponsorCost&gt;=RatchetTrigger,1,0)</f>
        <v/>
      </c>
      <c r="K9271">
        <f>IF(J9271=1,MgmtPctRatchet,MgmtPct)</f>
        <v/>
      </c>
      <c r="L9271">
        <f>K9271*H9271</f>
        <v/>
      </c>
      <c r="M9271">
        <f>EXP(-rf*C9271)*L9271</f>
        <v/>
      </c>
      <c r="N9271">
        <f>EXP(-rf*C9271)*E9271</f>
        <v/>
      </c>
    </row>
    <row r="9272">
      <c r="A9272" t="n">
        <v>9264</v>
      </c>
      <c r="B9272">
        <f>RAND()</f>
        <v/>
      </c>
      <c r="C9272">
        <f>IF(B9272&lt;P_3,3,IF(B9272&lt;P_3+P_4,4,5))</f>
        <v/>
      </c>
      <c r="D9272">
        <f>NORM.S.INV(RAND())</f>
        <v/>
      </c>
      <c r="E9272">
        <f>V0*EXP((rf-q_leak-0.5*sigma^2)*C9272+sigma*SQRT(C9272)*D9272)</f>
        <v/>
      </c>
      <c r="F9272">
        <f>SHL_face*(1+SHL_rate)^C9272</f>
        <v/>
      </c>
      <c r="G9272">
        <f>Pref_face*(1+Pref_rate)^C9272</f>
        <v/>
      </c>
      <c r="H9272">
        <f>MAX(E9272-F9272-G9272,0)</f>
        <v/>
      </c>
      <c r="I9272">
        <f>MIN(E9272,F9272+G9272)+(1-MgmtPct)*H9272</f>
        <v/>
      </c>
      <c r="J9272">
        <f>IF(I9272/SponsorCost&gt;=RatchetTrigger,1,0)</f>
        <v/>
      </c>
      <c r="K9272">
        <f>IF(J9272=1,MgmtPctRatchet,MgmtPct)</f>
        <v/>
      </c>
      <c r="L9272">
        <f>K9272*H9272</f>
        <v/>
      </c>
      <c r="M9272">
        <f>EXP(-rf*C9272)*L9272</f>
        <v/>
      </c>
      <c r="N9272">
        <f>EXP(-rf*C9272)*E9272</f>
        <v/>
      </c>
    </row>
    <row r="9273">
      <c r="A9273" t="n">
        <v>9265</v>
      </c>
      <c r="B9273">
        <f>RAND()</f>
        <v/>
      </c>
      <c r="C9273">
        <f>IF(B9273&lt;P_3,3,IF(B9273&lt;P_3+P_4,4,5))</f>
        <v/>
      </c>
      <c r="D9273">
        <f>NORM.S.INV(RAND())</f>
        <v/>
      </c>
      <c r="E9273">
        <f>V0*EXP((rf-q_leak-0.5*sigma^2)*C9273+sigma*SQRT(C9273)*D9273)</f>
        <v/>
      </c>
      <c r="F9273">
        <f>SHL_face*(1+SHL_rate)^C9273</f>
        <v/>
      </c>
      <c r="G9273">
        <f>Pref_face*(1+Pref_rate)^C9273</f>
        <v/>
      </c>
      <c r="H9273">
        <f>MAX(E9273-F9273-G9273,0)</f>
        <v/>
      </c>
      <c r="I9273">
        <f>MIN(E9273,F9273+G9273)+(1-MgmtPct)*H9273</f>
        <v/>
      </c>
      <c r="J9273">
        <f>IF(I9273/SponsorCost&gt;=RatchetTrigger,1,0)</f>
        <v/>
      </c>
      <c r="K9273">
        <f>IF(J9273=1,MgmtPctRatchet,MgmtPct)</f>
        <v/>
      </c>
      <c r="L9273">
        <f>K9273*H9273</f>
        <v/>
      </c>
      <c r="M9273">
        <f>EXP(-rf*C9273)*L9273</f>
        <v/>
      </c>
      <c r="N9273">
        <f>EXP(-rf*C9273)*E9273</f>
        <v/>
      </c>
    </row>
    <row r="9274">
      <c r="A9274" t="n">
        <v>9266</v>
      </c>
      <c r="B9274">
        <f>RAND()</f>
        <v/>
      </c>
      <c r="C9274">
        <f>IF(B9274&lt;P_3,3,IF(B9274&lt;P_3+P_4,4,5))</f>
        <v/>
      </c>
      <c r="D9274">
        <f>NORM.S.INV(RAND())</f>
        <v/>
      </c>
      <c r="E9274">
        <f>V0*EXP((rf-q_leak-0.5*sigma^2)*C9274+sigma*SQRT(C9274)*D9274)</f>
        <v/>
      </c>
      <c r="F9274">
        <f>SHL_face*(1+SHL_rate)^C9274</f>
        <v/>
      </c>
      <c r="G9274">
        <f>Pref_face*(1+Pref_rate)^C9274</f>
        <v/>
      </c>
      <c r="H9274">
        <f>MAX(E9274-F9274-G9274,0)</f>
        <v/>
      </c>
      <c r="I9274">
        <f>MIN(E9274,F9274+G9274)+(1-MgmtPct)*H9274</f>
        <v/>
      </c>
      <c r="J9274">
        <f>IF(I9274/SponsorCost&gt;=RatchetTrigger,1,0)</f>
        <v/>
      </c>
      <c r="K9274">
        <f>IF(J9274=1,MgmtPctRatchet,MgmtPct)</f>
        <v/>
      </c>
      <c r="L9274">
        <f>K9274*H9274</f>
        <v/>
      </c>
      <c r="M9274">
        <f>EXP(-rf*C9274)*L9274</f>
        <v/>
      </c>
      <c r="N9274">
        <f>EXP(-rf*C9274)*E9274</f>
        <v/>
      </c>
    </row>
    <row r="9275">
      <c r="A9275" t="n">
        <v>9267</v>
      </c>
      <c r="B9275">
        <f>RAND()</f>
        <v/>
      </c>
      <c r="C9275">
        <f>IF(B9275&lt;P_3,3,IF(B9275&lt;P_3+P_4,4,5))</f>
        <v/>
      </c>
      <c r="D9275">
        <f>NORM.S.INV(RAND())</f>
        <v/>
      </c>
      <c r="E9275">
        <f>V0*EXP((rf-q_leak-0.5*sigma^2)*C9275+sigma*SQRT(C9275)*D9275)</f>
        <v/>
      </c>
      <c r="F9275">
        <f>SHL_face*(1+SHL_rate)^C9275</f>
        <v/>
      </c>
      <c r="G9275">
        <f>Pref_face*(1+Pref_rate)^C9275</f>
        <v/>
      </c>
      <c r="H9275">
        <f>MAX(E9275-F9275-G9275,0)</f>
        <v/>
      </c>
      <c r="I9275">
        <f>MIN(E9275,F9275+G9275)+(1-MgmtPct)*H9275</f>
        <v/>
      </c>
      <c r="J9275">
        <f>IF(I9275/SponsorCost&gt;=RatchetTrigger,1,0)</f>
        <v/>
      </c>
      <c r="K9275">
        <f>IF(J9275=1,MgmtPctRatchet,MgmtPct)</f>
        <v/>
      </c>
      <c r="L9275">
        <f>K9275*H9275</f>
        <v/>
      </c>
      <c r="M9275">
        <f>EXP(-rf*C9275)*L9275</f>
        <v/>
      </c>
      <c r="N9275">
        <f>EXP(-rf*C9275)*E9275</f>
        <v/>
      </c>
    </row>
    <row r="9276">
      <c r="A9276" t="n">
        <v>9268</v>
      </c>
      <c r="B9276">
        <f>RAND()</f>
        <v/>
      </c>
      <c r="C9276">
        <f>IF(B9276&lt;P_3,3,IF(B9276&lt;P_3+P_4,4,5))</f>
        <v/>
      </c>
      <c r="D9276">
        <f>NORM.S.INV(RAND())</f>
        <v/>
      </c>
      <c r="E9276">
        <f>V0*EXP((rf-q_leak-0.5*sigma^2)*C9276+sigma*SQRT(C9276)*D9276)</f>
        <v/>
      </c>
      <c r="F9276">
        <f>SHL_face*(1+SHL_rate)^C9276</f>
        <v/>
      </c>
      <c r="G9276">
        <f>Pref_face*(1+Pref_rate)^C9276</f>
        <v/>
      </c>
      <c r="H9276">
        <f>MAX(E9276-F9276-G9276,0)</f>
        <v/>
      </c>
      <c r="I9276">
        <f>MIN(E9276,F9276+G9276)+(1-MgmtPct)*H9276</f>
        <v/>
      </c>
      <c r="J9276">
        <f>IF(I9276/SponsorCost&gt;=RatchetTrigger,1,0)</f>
        <v/>
      </c>
      <c r="K9276">
        <f>IF(J9276=1,MgmtPctRatchet,MgmtPct)</f>
        <v/>
      </c>
      <c r="L9276">
        <f>K9276*H9276</f>
        <v/>
      </c>
      <c r="M9276">
        <f>EXP(-rf*C9276)*L9276</f>
        <v/>
      </c>
      <c r="N9276">
        <f>EXP(-rf*C9276)*E9276</f>
        <v/>
      </c>
    </row>
    <row r="9277">
      <c r="A9277" t="n">
        <v>9269</v>
      </c>
      <c r="B9277">
        <f>RAND()</f>
        <v/>
      </c>
      <c r="C9277">
        <f>IF(B9277&lt;P_3,3,IF(B9277&lt;P_3+P_4,4,5))</f>
        <v/>
      </c>
      <c r="D9277">
        <f>NORM.S.INV(RAND())</f>
        <v/>
      </c>
      <c r="E9277">
        <f>V0*EXP((rf-q_leak-0.5*sigma^2)*C9277+sigma*SQRT(C9277)*D9277)</f>
        <v/>
      </c>
      <c r="F9277">
        <f>SHL_face*(1+SHL_rate)^C9277</f>
        <v/>
      </c>
      <c r="G9277">
        <f>Pref_face*(1+Pref_rate)^C9277</f>
        <v/>
      </c>
      <c r="H9277">
        <f>MAX(E9277-F9277-G9277,0)</f>
        <v/>
      </c>
      <c r="I9277">
        <f>MIN(E9277,F9277+G9277)+(1-MgmtPct)*H9277</f>
        <v/>
      </c>
      <c r="J9277">
        <f>IF(I9277/SponsorCost&gt;=RatchetTrigger,1,0)</f>
        <v/>
      </c>
      <c r="K9277">
        <f>IF(J9277=1,MgmtPctRatchet,MgmtPct)</f>
        <v/>
      </c>
      <c r="L9277">
        <f>K9277*H9277</f>
        <v/>
      </c>
      <c r="M9277">
        <f>EXP(-rf*C9277)*L9277</f>
        <v/>
      </c>
      <c r="N9277">
        <f>EXP(-rf*C9277)*E9277</f>
        <v/>
      </c>
    </row>
    <row r="9278">
      <c r="A9278" t="n">
        <v>9270</v>
      </c>
      <c r="B9278">
        <f>RAND()</f>
        <v/>
      </c>
      <c r="C9278">
        <f>IF(B9278&lt;P_3,3,IF(B9278&lt;P_3+P_4,4,5))</f>
        <v/>
      </c>
      <c r="D9278">
        <f>NORM.S.INV(RAND())</f>
        <v/>
      </c>
      <c r="E9278">
        <f>V0*EXP((rf-q_leak-0.5*sigma^2)*C9278+sigma*SQRT(C9278)*D9278)</f>
        <v/>
      </c>
      <c r="F9278">
        <f>SHL_face*(1+SHL_rate)^C9278</f>
        <v/>
      </c>
      <c r="G9278">
        <f>Pref_face*(1+Pref_rate)^C9278</f>
        <v/>
      </c>
      <c r="H9278">
        <f>MAX(E9278-F9278-G9278,0)</f>
        <v/>
      </c>
      <c r="I9278">
        <f>MIN(E9278,F9278+G9278)+(1-MgmtPct)*H9278</f>
        <v/>
      </c>
      <c r="J9278">
        <f>IF(I9278/SponsorCost&gt;=RatchetTrigger,1,0)</f>
        <v/>
      </c>
      <c r="K9278">
        <f>IF(J9278=1,MgmtPctRatchet,MgmtPct)</f>
        <v/>
      </c>
      <c r="L9278">
        <f>K9278*H9278</f>
        <v/>
      </c>
      <c r="M9278">
        <f>EXP(-rf*C9278)*L9278</f>
        <v/>
      </c>
      <c r="N9278">
        <f>EXP(-rf*C9278)*E9278</f>
        <v/>
      </c>
    </row>
    <row r="9279">
      <c r="A9279" t="n">
        <v>9271</v>
      </c>
      <c r="B9279">
        <f>RAND()</f>
        <v/>
      </c>
      <c r="C9279">
        <f>IF(B9279&lt;P_3,3,IF(B9279&lt;P_3+P_4,4,5))</f>
        <v/>
      </c>
      <c r="D9279">
        <f>NORM.S.INV(RAND())</f>
        <v/>
      </c>
      <c r="E9279">
        <f>V0*EXP((rf-q_leak-0.5*sigma^2)*C9279+sigma*SQRT(C9279)*D9279)</f>
        <v/>
      </c>
      <c r="F9279">
        <f>SHL_face*(1+SHL_rate)^C9279</f>
        <v/>
      </c>
      <c r="G9279">
        <f>Pref_face*(1+Pref_rate)^C9279</f>
        <v/>
      </c>
      <c r="H9279">
        <f>MAX(E9279-F9279-G9279,0)</f>
        <v/>
      </c>
      <c r="I9279">
        <f>MIN(E9279,F9279+G9279)+(1-MgmtPct)*H9279</f>
        <v/>
      </c>
      <c r="J9279">
        <f>IF(I9279/SponsorCost&gt;=RatchetTrigger,1,0)</f>
        <v/>
      </c>
      <c r="K9279">
        <f>IF(J9279=1,MgmtPctRatchet,MgmtPct)</f>
        <v/>
      </c>
      <c r="L9279">
        <f>K9279*H9279</f>
        <v/>
      </c>
      <c r="M9279">
        <f>EXP(-rf*C9279)*L9279</f>
        <v/>
      </c>
      <c r="N9279">
        <f>EXP(-rf*C9279)*E9279</f>
        <v/>
      </c>
    </row>
    <row r="9280">
      <c r="A9280" t="n">
        <v>9272</v>
      </c>
      <c r="B9280">
        <f>RAND()</f>
        <v/>
      </c>
      <c r="C9280">
        <f>IF(B9280&lt;P_3,3,IF(B9280&lt;P_3+P_4,4,5))</f>
        <v/>
      </c>
      <c r="D9280">
        <f>NORM.S.INV(RAND())</f>
        <v/>
      </c>
      <c r="E9280">
        <f>V0*EXP((rf-q_leak-0.5*sigma^2)*C9280+sigma*SQRT(C9280)*D9280)</f>
        <v/>
      </c>
      <c r="F9280">
        <f>SHL_face*(1+SHL_rate)^C9280</f>
        <v/>
      </c>
      <c r="G9280">
        <f>Pref_face*(1+Pref_rate)^C9280</f>
        <v/>
      </c>
      <c r="H9280">
        <f>MAX(E9280-F9280-G9280,0)</f>
        <v/>
      </c>
      <c r="I9280">
        <f>MIN(E9280,F9280+G9280)+(1-MgmtPct)*H9280</f>
        <v/>
      </c>
      <c r="J9280">
        <f>IF(I9280/SponsorCost&gt;=RatchetTrigger,1,0)</f>
        <v/>
      </c>
      <c r="K9280">
        <f>IF(J9280=1,MgmtPctRatchet,MgmtPct)</f>
        <v/>
      </c>
      <c r="L9280">
        <f>K9280*H9280</f>
        <v/>
      </c>
      <c r="M9280">
        <f>EXP(-rf*C9280)*L9280</f>
        <v/>
      </c>
      <c r="N9280">
        <f>EXP(-rf*C9280)*E9280</f>
        <v/>
      </c>
    </row>
    <row r="9281">
      <c r="A9281" t="n">
        <v>9273</v>
      </c>
      <c r="B9281">
        <f>RAND()</f>
        <v/>
      </c>
      <c r="C9281">
        <f>IF(B9281&lt;P_3,3,IF(B9281&lt;P_3+P_4,4,5))</f>
        <v/>
      </c>
      <c r="D9281">
        <f>NORM.S.INV(RAND())</f>
        <v/>
      </c>
      <c r="E9281">
        <f>V0*EXP((rf-q_leak-0.5*sigma^2)*C9281+sigma*SQRT(C9281)*D9281)</f>
        <v/>
      </c>
      <c r="F9281">
        <f>SHL_face*(1+SHL_rate)^C9281</f>
        <v/>
      </c>
      <c r="G9281">
        <f>Pref_face*(1+Pref_rate)^C9281</f>
        <v/>
      </c>
      <c r="H9281">
        <f>MAX(E9281-F9281-G9281,0)</f>
        <v/>
      </c>
      <c r="I9281">
        <f>MIN(E9281,F9281+G9281)+(1-MgmtPct)*H9281</f>
        <v/>
      </c>
      <c r="J9281">
        <f>IF(I9281/SponsorCost&gt;=RatchetTrigger,1,0)</f>
        <v/>
      </c>
      <c r="K9281">
        <f>IF(J9281=1,MgmtPctRatchet,MgmtPct)</f>
        <v/>
      </c>
      <c r="L9281">
        <f>K9281*H9281</f>
        <v/>
      </c>
      <c r="M9281">
        <f>EXP(-rf*C9281)*L9281</f>
        <v/>
      </c>
      <c r="N9281">
        <f>EXP(-rf*C9281)*E9281</f>
        <v/>
      </c>
    </row>
    <row r="9282">
      <c r="A9282" t="n">
        <v>9274</v>
      </c>
      <c r="B9282">
        <f>RAND()</f>
        <v/>
      </c>
      <c r="C9282">
        <f>IF(B9282&lt;P_3,3,IF(B9282&lt;P_3+P_4,4,5))</f>
        <v/>
      </c>
      <c r="D9282">
        <f>NORM.S.INV(RAND())</f>
        <v/>
      </c>
      <c r="E9282">
        <f>V0*EXP((rf-q_leak-0.5*sigma^2)*C9282+sigma*SQRT(C9282)*D9282)</f>
        <v/>
      </c>
      <c r="F9282">
        <f>SHL_face*(1+SHL_rate)^C9282</f>
        <v/>
      </c>
      <c r="G9282">
        <f>Pref_face*(1+Pref_rate)^C9282</f>
        <v/>
      </c>
      <c r="H9282">
        <f>MAX(E9282-F9282-G9282,0)</f>
        <v/>
      </c>
      <c r="I9282">
        <f>MIN(E9282,F9282+G9282)+(1-MgmtPct)*H9282</f>
        <v/>
      </c>
      <c r="J9282">
        <f>IF(I9282/SponsorCost&gt;=RatchetTrigger,1,0)</f>
        <v/>
      </c>
      <c r="K9282">
        <f>IF(J9282=1,MgmtPctRatchet,MgmtPct)</f>
        <v/>
      </c>
      <c r="L9282">
        <f>K9282*H9282</f>
        <v/>
      </c>
      <c r="M9282">
        <f>EXP(-rf*C9282)*L9282</f>
        <v/>
      </c>
      <c r="N9282">
        <f>EXP(-rf*C9282)*E9282</f>
        <v/>
      </c>
    </row>
    <row r="9283">
      <c r="A9283" t="n">
        <v>9275</v>
      </c>
      <c r="B9283">
        <f>RAND()</f>
        <v/>
      </c>
      <c r="C9283">
        <f>IF(B9283&lt;P_3,3,IF(B9283&lt;P_3+P_4,4,5))</f>
        <v/>
      </c>
      <c r="D9283">
        <f>NORM.S.INV(RAND())</f>
        <v/>
      </c>
      <c r="E9283">
        <f>V0*EXP((rf-q_leak-0.5*sigma^2)*C9283+sigma*SQRT(C9283)*D9283)</f>
        <v/>
      </c>
      <c r="F9283">
        <f>SHL_face*(1+SHL_rate)^C9283</f>
        <v/>
      </c>
      <c r="G9283">
        <f>Pref_face*(1+Pref_rate)^C9283</f>
        <v/>
      </c>
      <c r="H9283">
        <f>MAX(E9283-F9283-G9283,0)</f>
        <v/>
      </c>
      <c r="I9283">
        <f>MIN(E9283,F9283+G9283)+(1-MgmtPct)*H9283</f>
        <v/>
      </c>
      <c r="J9283">
        <f>IF(I9283/SponsorCost&gt;=RatchetTrigger,1,0)</f>
        <v/>
      </c>
      <c r="K9283">
        <f>IF(J9283=1,MgmtPctRatchet,MgmtPct)</f>
        <v/>
      </c>
      <c r="L9283">
        <f>K9283*H9283</f>
        <v/>
      </c>
      <c r="M9283">
        <f>EXP(-rf*C9283)*L9283</f>
        <v/>
      </c>
      <c r="N9283">
        <f>EXP(-rf*C9283)*E9283</f>
        <v/>
      </c>
    </row>
    <row r="9284">
      <c r="A9284" t="n">
        <v>9276</v>
      </c>
      <c r="B9284">
        <f>RAND()</f>
        <v/>
      </c>
      <c r="C9284">
        <f>IF(B9284&lt;P_3,3,IF(B9284&lt;P_3+P_4,4,5))</f>
        <v/>
      </c>
      <c r="D9284">
        <f>NORM.S.INV(RAND())</f>
        <v/>
      </c>
      <c r="E9284">
        <f>V0*EXP((rf-q_leak-0.5*sigma^2)*C9284+sigma*SQRT(C9284)*D9284)</f>
        <v/>
      </c>
      <c r="F9284">
        <f>SHL_face*(1+SHL_rate)^C9284</f>
        <v/>
      </c>
      <c r="G9284">
        <f>Pref_face*(1+Pref_rate)^C9284</f>
        <v/>
      </c>
      <c r="H9284">
        <f>MAX(E9284-F9284-G9284,0)</f>
        <v/>
      </c>
      <c r="I9284">
        <f>MIN(E9284,F9284+G9284)+(1-MgmtPct)*H9284</f>
        <v/>
      </c>
      <c r="J9284">
        <f>IF(I9284/SponsorCost&gt;=RatchetTrigger,1,0)</f>
        <v/>
      </c>
      <c r="K9284">
        <f>IF(J9284=1,MgmtPctRatchet,MgmtPct)</f>
        <v/>
      </c>
      <c r="L9284">
        <f>K9284*H9284</f>
        <v/>
      </c>
      <c r="M9284">
        <f>EXP(-rf*C9284)*L9284</f>
        <v/>
      </c>
      <c r="N9284">
        <f>EXP(-rf*C9284)*E9284</f>
        <v/>
      </c>
    </row>
    <row r="9285">
      <c r="A9285" t="n">
        <v>9277</v>
      </c>
      <c r="B9285">
        <f>RAND()</f>
        <v/>
      </c>
      <c r="C9285">
        <f>IF(B9285&lt;P_3,3,IF(B9285&lt;P_3+P_4,4,5))</f>
        <v/>
      </c>
      <c r="D9285">
        <f>NORM.S.INV(RAND())</f>
        <v/>
      </c>
      <c r="E9285">
        <f>V0*EXP((rf-q_leak-0.5*sigma^2)*C9285+sigma*SQRT(C9285)*D9285)</f>
        <v/>
      </c>
      <c r="F9285">
        <f>SHL_face*(1+SHL_rate)^C9285</f>
        <v/>
      </c>
      <c r="G9285">
        <f>Pref_face*(1+Pref_rate)^C9285</f>
        <v/>
      </c>
      <c r="H9285">
        <f>MAX(E9285-F9285-G9285,0)</f>
        <v/>
      </c>
      <c r="I9285">
        <f>MIN(E9285,F9285+G9285)+(1-MgmtPct)*H9285</f>
        <v/>
      </c>
      <c r="J9285">
        <f>IF(I9285/SponsorCost&gt;=RatchetTrigger,1,0)</f>
        <v/>
      </c>
      <c r="K9285">
        <f>IF(J9285=1,MgmtPctRatchet,MgmtPct)</f>
        <v/>
      </c>
      <c r="L9285">
        <f>K9285*H9285</f>
        <v/>
      </c>
      <c r="M9285">
        <f>EXP(-rf*C9285)*L9285</f>
        <v/>
      </c>
      <c r="N9285">
        <f>EXP(-rf*C9285)*E9285</f>
        <v/>
      </c>
    </row>
    <row r="9286">
      <c r="A9286" t="n">
        <v>9278</v>
      </c>
      <c r="B9286">
        <f>RAND()</f>
        <v/>
      </c>
      <c r="C9286">
        <f>IF(B9286&lt;P_3,3,IF(B9286&lt;P_3+P_4,4,5))</f>
        <v/>
      </c>
      <c r="D9286">
        <f>NORM.S.INV(RAND())</f>
        <v/>
      </c>
      <c r="E9286">
        <f>V0*EXP((rf-q_leak-0.5*sigma^2)*C9286+sigma*SQRT(C9286)*D9286)</f>
        <v/>
      </c>
      <c r="F9286">
        <f>SHL_face*(1+SHL_rate)^C9286</f>
        <v/>
      </c>
      <c r="G9286">
        <f>Pref_face*(1+Pref_rate)^C9286</f>
        <v/>
      </c>
      <c r="H9286">
        <f>MAX(E9286-F9286-G9286,0)</f>
        <v/>
      </c>
      <c r="I9286">
        <f>MIN(E9286,F9286+G9286)+(1-MgmtPct)*H9286</f>
        <v/>
      </c>
      <c r="J9286">
        <f>IF(I9286/SponsorCost&gt;=RatchetTrigger,1,0)</f>
        <v/>
      </c>
      <c r="K9286">
        <f>IF(J9286=1,MgmtPctRatchet,MgmtPct)</f>
        <v/>
      </c>
      <c r="L9286">
        <f>K9286*H9286</f>
        <v/>
      </c>
      <c r="M9286">
        <f>EXP(-rf*C9286)*L9286</f>
        <v/>
      </c>
      <c r="N9286">
        <f>EXP(-rf*C9286)*E9286</f>
        <v/>
      </c>
    </row>
    <row r="9287">
      <c r="A9287" t="n">
        <v>9279</v>
      </c>
      <c r="B9287">
        <f>RAND()</f>
        <v/>
      </c>
      <c r="C9287">
        <f>IF(B9287&lt;P_3,3,IF(B9287&lt;P_3+P_4,4,5))</f>
        <v/>
      </c>
      <c r="D9287">
        <f>NORM.S.INV(RAND())</f>
        <v/>
      </c>
      <c r="E9287">
        <f>V0*EXP((rf-q_leak-0.5*sigma^2)*C9287+sigma*SQRT(C9287)*D9287)</f>
        <v/>
      </c>
      <c r="F9287">
        <f>SHL_face*(1+SHL_rate)^C9287</f>
        <v/>
      </c>
      <c r="G9287">
        <f>Pref_face*(1+Pref_rate)^C9287</f>
        <v/>
      </c>
      <c r="H9287">
        <f>MAX(E9287-F9287-G9287,0)</f>
        <v/>
      </c>
      <c r="I9287">
        <f>MIN(E9287,F9287+G9287)+(1-MgmtPct)*H9287</f>
        <v/>
      </c>
      <c r="J9287">
        <f>IF(I9287/SponsorCost&gt;=RatchetTrigger,1,0)</f>
        <v/>
      </c>
      <c r="K9287">
        <f>IF(J9287=1,MgmtPctRatchet,MgmtPct)</f>
        <v/>
      </c>
      <c r="L9287">
        <f>K9287*H9287</f>
        <v/>
      </c>
      <c r="M9287">
        <f>EXP(-rf*C9287)*L9287</f>
        <v/>
      </c>
      <c r="N9287">
        <f>EXP(-rf*C9287)*E9287</f>
        <v/>
      </c>
    </row>
    <row r="9288">
      <c r="A9288" t="n">
        <v>9280</v>
      </c>
      <c r="B9288">
        <f>RAND()</f>
        <v/>
      </c>
      <c r="C9288">
        <f>IF(B9288&lt;P_3,3,IF(B9288&lt;P_3+P_4,4,5))</f>
        <v/>
      </c>
      <c r="D9288">
        <f>NORM.S.INV(RAND())</f>
        <v/>
      </c>
      <c r="E9288">
        <f>V0*EXP((rf-q_leak-0.5*sigma^2)*C9288+sigma*SQRT(C9288)*D9288)</f>
        <v/>
      </c>
      <c r="F9288">
        <f>SHL_face*(1+SHL_rate)^C9288</f>
        <v/>
      </c>
      <c r="G9288">
        <f>Pref_face*(1+Pref_rate)^C9288</f>
        <v/>
      </c>
      <c r="H9288">
        <f>MAX(E9288-F9288-G9288,0)</f>
        <v/>
      </c>
      <c r="I9288">
        <f>MIN(E9288,F9288+G9288)+(1-MgmtPct)*H9288</f>
        <v/>
      </c>
      <c r="J9288">
        <f>IF(I9288/SponsorCost&gt;=RatchetTrigger,1,0)</f>
        <v/>
      </c>
      <c r="K9288">
        <f>IF(J9288=1,MgmtPctRatchet,MgmtPct)</f>
        <v/>
      </c>
      <c r="L9288">
        <f>K9288*H9288</f>
        <v/>
      </c>
      <c r="M9288">
        <f>EXP(-rf*C9288)*L9288</f>
        <v/>
      </c>
      <c r="N9288">
        <f>EXP(-rf*C9288)*E9288</f>
        <v/>
      </c>
    </row>
    <row r="9289">
      <c r="A9289" t="n">
        <v>9281</v>
      </c>
      <c r="B9289">
        <f>RAND()</f>
        <v/>
      </c>
      <c r="C9289">
        <f>IF(B9289&lt;P_3,3,IF(B9289&lt;P_3+P_4,4,5))</f>
        <v/>
      </c>
      <c r="D9289">
        <f>NORM.S.INV(RAND())</f>
        <v/>
      </c>
      <c r="E9289">
        <f>V0*EXP((rf-q_leak-0.5*sigma^2)*C9289+sigma*SQRT(C9289)*D9289)</f>
        <v/>
      </c>
      <c r="F9289">
        <f>SHL_face*(1+SHL_rate)^C9289</f>
        <v/>
      </c>
      <c r="G9289">
        <f>Pref_face*(1+Pref_rate)^C9289</f>
        <v/>
      </c>
      <c r="H9289">
        <f>MAX(E9289-F9289-G9289,0)</f>
        <v/>
      </c>
      <c r="I9289">
        <f>MIN(E9289,F9289+G9289)+(1-MgmtPct)*H9289</f>
        <v/>
      </c>
      <c r="J9289">
        <f>IF(I9289/SponsorCost&gt;=RatchetTrigger,1,0)</f>
        <v/>
      </c>
      <c r="K9289">
        <f>IF(J9289=1,MgmtPctRatchet,MgmtPct)</f>
        <v/>
      </c>
      <c r="L9289">
        <f>K9289*H9289</f>
        <v/>
      </c>
      <c r="M9289">
        <f>EXP(-rf*C9289)*L9289</f>
        <v/>
      </c>
      <c r="N9289">
        <f>EXP(-rf*C9289)*E9289</f>
        <v/>
      </c>
    </row>
    <row r="9290">
      <c r="A9290" t="n">
        <v>9282</v>
      </c>
      <c r="B9290">
        <f>RAND()</f>
        <v/>
      </c>
      <c r="C9290">
        <f>IF(B9290&lt;P_3,3,IF(B9290&lt;P_3+P_4,4,5))</f>
        <v/>
      </c>
      <c r="D9290">
        <f>NORM.S.INV(RAND())</f>
        <v/>
      </c>
      <c r="E9290">
        <f>V0*EXP((rf-q_leak-0.5*sigma^2)*C9290+sigma*SQRT(C9290)*D9290)</f>
        <v/>
      </c>
      <c r="F9290">
        <f>SHL_face*(1+SHL_rate)^C9290</f>
        <v/>
      </c>
      <c r="G9290">
        <f>Pref_face*(1+Pref_rate)^C9290</f>
        <v/>
      </c>
      <c r="H9290">
        <f>MAX(E9290-F9290-G9290,0)</f>
        <v/>
      </c>
      <c r="I9290">
        <f>MIN(E9290,F9290+G9290)+(1-MgmtPct)*H9290</f>
        <v/>
      </c>
      <c r="J9290">
        <f>IF(I9290/SponsorCost&gt;=RatchetTrigger,1,0)</f>
        <v/>
      </c>
      <c r="K9290">
        <f>IF(J9290=1,MgmtPctRatchet,MgmtPct)</f>
        <v/>
      </c>
      <c r="L9290">
        <f>K9290*H9290</f>
        <v/>
      </c>
      <c r="M9290">
        <f>EXP(-rf*C9290)*L9290</f>
        <v/>
      </c>
      <c r="N9290">
        <f>EXP(-rf*C9290)*E9290</f>
        <v/>
      </c>
    </row>
    <row r="9291">
      <c r="A9291" t="n">
        <v>9283</v>
      </c>
      <c r="B9291">
        <f>RAND()</f>
        <v/>
      </c>
      <c r="C9291">
        <f>IF(B9291&lt;P_3,3,IF(B9291&lt;P_3+P_4,4,5))</f>
        <v/>
      </c>
      <c r="D9291">
        <f>NORM.S.INV(RAND())</f>
        <v/>
      </c>
      <c r="E9291">
        <f>V0*EXP((rf-q_leak-0.5*sigma^2)*C9291+sigma*SQRT(C9291)*D9291)</f>
        <v/>
      </c>
      <c r="F9291">
        <f>SHL_face*(1+SHL_rate)^C9291</f>
        <v/>
      </c>
      <c r="G9291">
        <f>Pref_face*(1+Pref_rate)^C9291</f>
        <v/>
      </c>
      <c r="H9291">
        <f>MAX(E9291-F9291-G9291,0)</f>
        <v/>
      </c>
      <c r="I9291">
        <f>MIN(E9291,F9291+G9291)+(1-MgmtPct)*H9291</f>
        <v/>
      </c>
      <c r="J9291">
        <f>IF(I9291/SponsorCost&gt;=RatchetTrigger,1,0)</f>
        <v/>
      </c>
      <c r="K9291">
        <f>IF(J9291=1,MgmtPctRatchet,MgmtPct)</f>
        <v/>
      </c>
      <c r="L9291">
        <f>K9291*H9291</f>
        <v/>
      </c>
      <c r="M9291">
        <f>EXP(-rf*C9291)*L9291</f>
        <v/>
      </c>
      <c r="N9291">
        <f>EXP(-rf*C9291)*E9291</f>
        <v/>
      </c>
    </row>
    <row r="9292">
      <c r="A9292" t="n">
        <v>9284</v>
      </c>
      <c r="B9292">
        <f>RAND()</f>
        <v/>
      </c>
      <c r="C9292">
        <f>IF(B9292&lt;P_3,3,IF(B9292&lt;P_3+P_4,4,5))</f>
        <v/>
      </c>
      <c r="D9292">
        <f>NORM.S.INV(RAND())</f>
        <v/>
      </c>
      <c r="E9292">
        <f>V0*EXP((rf-q_leak-0.5*sigma^2)*C9292+sigma*SQRT(C9292)*D9292)</f>
        <v/>
      </c>
      <c r="F9292">
        <f>SHL_face*(1+SHL_rate)^C9292</f>
        <v/>
      </c>
      <c r="G9292">
        <f>Pref_face*(1+Pref_rate)^C9292</f>
        <v/>
      </c>
      <c r="H9292">
        <f>MAX(E9292-F9292-G9292,0)</f>
        <v/>
      </c>
      <c r="I9292">
        <f>MIN(E9292,F9292+G9292)+(1-MgmtPct)*H9292</f>
        <v/>
      </c>
      <c r="J9292">
        <f>IF(I9292/SponsorCost&gt;=RatchetTrigger,1,0)</f>
        <v/>
      </c>
      <c r="K9292">
        <f>IF(J9292=1,MgmtPctRatchet,MgmtPct)</f>
        <v/>
      </c>
      <c r="L9292">
        <f>K9292*H9292</f>
        <v/>
      </c>
      <c r="M9292">
        <f>EXP(-rf*C9292)*L9292</f>
        <v/>
      </c>
      <c r="N9292">
        <f>EXP(-rf*C9292)*E9292</f>
        <v/>
      </c>
    </row>
    <row r="9293">
      <c r="A9293" t="n">
        <v>9285</v>
      </c>
      <c r="B9293">
        <f>RAND()</f>
        <v/>
      </c>
      <c r="C9293">
        <f>IF(B9293&lt;P_3,3,IF(B9293&lt;P_3+P_4,4,5))</f>
        <v/>
      </c>
      <c r="D9293">
        <f>NORM.S.INV(RAND())</f>
        <v/>
      </c>
      <c r="E9293">
        <f>V0*EXP((rf-q_leak-0.5*sigma^2)*C9293+sigma*SQRT(C9293)*D9293)</f>
        <v/>
      </c>
      <c r="F9293">
        <f>SHL_face*(1+SHL_rate)^C9293</f>
        <v/>
      </c>
      <c r="G9293">
        <f>Pref_face*(1+Pref_rate)^C9293</f>
        <v/>
      </c>
      <c r="H9293">
        <f>MAX(E9293-F9293-G9293,0)</f>
        <v/>
      </c>
      <c r="I9293">
        <f>MIN(E9293,F9293+G9293)+(1-MgmtPct)*H9293</f>
        <v/>
      </c>
      <c r="J9293">
        <f>IF(I9293/SponsorCost&gt;=RatchetTrigger,1,0)</f>
        <v/>
      </c>
      <c r="K9293">
        <f>IF(J9293=1,MgmtPctRatchet,MgmtPct)</f>
        <v/>
      </c>
      <c r="L9293">
        <f>K9293*H9293</f>
        <v/>
      </c>
      <c r="M9293">
        <f>EXP(-rf*C9293)*L9293</f>
        <v/>
      </c>
      <c r="N9293">
        <f>EXP(-rf*C9293)*E9293</f>
        <v/>
      </c>
    </row>
    <row r="9294">
      <c r="A9294" t="n">
        <v>9286</v>
      </c>
      <c r="B9294">
        <f>RAND()</f>
        <v/>
      </c>
      <c r="C9294">
        <f>IF(B9294&lt;P_3,3,IF(B9294&lt;P_3+P_4,4,5))</f>
        <v/>
      </c>
      <c r="D9294">
        <f>NORM.S.INV(RAND())</f>
        <v/>
      </c>
      <c r="E9294">
        <f>V0*EXP((rf-q_leak-0.5*sigma^2)*C9294+sigma*SQRT(C9294)*D9294)</f>
        <v/>
      </c>
      <c r="F9294">
        <f>SHL_face*(1+SHL_rate)^C9294</f>
        <v/>
      </c>
      <c r="G9294">
        <f>Pref_face*(1+Pref_rate)^C9294</f>
        <v/>
      </c>
      <c r="H9294">
        <f>MAX(E9294-F9294-G9294,0)</f>
        <v/>
      </c>
      <c r="I9294">
        <f>MIN(E9294,F9294+G9294)+(1-MgmtPct)*H9294</f>
        <v/>
      </c>
      <c r="J9294">
        <f>IF(I9294/SponsorCost&gt;=RatchetTrigger,1,0)</f>
        <v/>
      </c>
      <c r="K9294">
        <f>IF(J9294=1,MgmtPctRatchet,MgmtPct)</f>
        <v/>
      </c>
      <c r="L9294">
        <f>K9294*H9294</f>
        <v/>
      </c>
      <c r="M9294">
        <f>EXP(-rf*C9294)*L9294</f>
        <v/>
      </c>
      <c r="N9294">
        <f>EXP(-rf*C9294)*E9294</f>
        <v/>
      </c>
    </row>
    <row r="9295">
      <c r="A9295" t="n">
        <v>9287</v>
      </c>
      <c r="B9295">
        <f>RAND()</f>
        <v/>
      </c>
      <c r="C9295">
        <f>IF(B9295&lt;P_3,3,IF(B9295&lt;P_3+P_4,4,5))</f>
        <v/>
      </c>
      <c r="D9295">
        <f>NORM.S.INV(RAND())</f>
        <v/>
      </c>
      <c r="E9295">
        <f>V0*EXP((rf-q_leak-0.5*sigma^2)*C9295+sigma*SQRT(C9295)*D9295)</f>
        <v/>
      </c>
      <c r="F9295">
        <f>SHL_face*(1+SHL_rate)^C9295</f>
        <v/>
      </c>
      <c r="G9295">
        <f>Pref_face*(1+Pref_rate)^C9295</f>
        <v/>
      </c>
      <c r="H9295">
        <f>MAX(E9295-F9295-G9295,0)</f>
        <v/>
      </c>
      <c r="I9295">
        <f>MIN(E9295,F9295+G9295)+(1-MgmtPct)*H9295</f>
        <v/>
      </c>
      <c r="J9295">
        <f>IF(I9295/SponsorCost&gt;=RatchetTrigger,1,0)</f>
        <v/>
      </c>
      <c r="K9295">
        <f>IF(J9295=1,MgmtPctRatchet,MgmtPct)</f>
        <v/>
      </c>
      <c r="L9295">
        <f>K9295*H9295</f>
        <v/>
      </c>
      <c r="M9295">
        <f>EXP(-rf*C9295)*L9295</f>
        <v/>
      </c>
      <c r="N9295">
        <f>EXP(-rf*C9295)*E9295</f>
        <v/>
      </c>
    </row>
    <row r="9296">
      <c r="A9296" t="n">
        <v>9288</v>
      </c>
      <c r="B9296">
        <f>RAND()</f>
        <v/>
      </c>
      <c r="C9296">
        <f>IF(B9296&lt;P_3,3,IF(B9296&lt;P_3+P_4,4,5))</f>
        <v/>
      </c>
      <c r="D9296">
        <f>NORM.S.INV(RAND())</f>
        <v/>
      </c>
      <c r="E9296">
        <f>V0*EXP((rf-q_leak-0.5*sigma^2)*C9296+sigma*SQRT(C9296)*D9296)</f>
        <v/>
      </c>
      <c r="F9296">
        <f>SHL_face*(1+SHL_rate)^C9296</f>
        <v/>
      </c>
      <c r="G9296">
        <f>Pref_face*(1+Pref_rate)^C9296</f>
        <v/>
      </c>
      <c r="H9296">
        <f>MAX(E9296-F9296-G9296,0)</f>
        <v/>
      </c>
      <c r="I9296">
        <f>MIN(E9296,F9296+G9296)+(1-MgmtPct)*H9296</f>
        <v/>
      </c>
      <c r="J9296">
        <f>IF(I9296/SponsorCost&gt;=RatchetTrigger,1,0)</f>
        <v/>
      </c>
      <c r="K9296">
        <f>IF(J9296=1,MgmtPctRatchet,MgmtPct)</f>
        <v/>
      </c>
      <c r="L9296">
        <f>K9296*H9296</f>
        <v/>
      </c>
      <c r="M9296">
        <f>EXP(-rf*C9296)*L9296</f>
        <v/>
      </c>
      <c r="N9296">
        <f>EXP(-rf*C9296)*E9296</f>
        <v/>
      </c>
    </row>
    <row r="9297">
      <c r="A9297" t="n">
        <v>9289</v>
      </c>
      <c r="B9297">
        <f>RAND()</f>
        <v/>
      </c>
      <c r="C9297">
        <f>IF(B9297&lt;P_3,3,IF(B9297&lt;P_3+P_4,4,5))</f>
        <v/>
      </c>
      <c r="D9297">
        <f>NORM.S.INV(RAND())</f>
        <v/>
      </c>
      <c r="E9297">
        <f>V0*EXP((rf-q_leak-0.5*sigma^2)*C9297+sigma*SQRT(C9297)*D9297)</f>
        <v/>
      </c>
      <c r="F9297">
        <f>SHL_face*(1+SHL_rate)^C9297</f>
        <v/>
      </c>
      <c r="G9297">
        <f>Pref_face*(1+Pref_rate)^C9297</f>
        <v/>
      </c>
      <c r="H9297">
        <f>MAX(E9297-F9297-G9297,0)</f>
        <v/>
      </c>
      <c r="I9297">
        <f>MIN(E9297,F9297+G9297)+(1-MgmtPct)*H9297</f>
        <v/>
      </c>
      <c r="J9297">
        <f>IF(I9297/SponsorCost&gt;=RatchetTrigger,1,0)</f>
        <v/>
      </c>
      <c r="K9297">
        <f>IF(J9297=1,MgmtPctRatchet,MgmtPct)</f>
        <v/>
      </c>
      <c r="L9297">
        <f>K9297*H9297</f>
        <v/>
      </c>
      <c r="M9297">
        <f>EXP(-rf*C9297)*L9297</f>
        <v/>
      </c>
      <c r="N9297">
        <f>EXP(-rf*C9297)*E9297</f>
        <v/>
      </c>
    </row>
    <row r="9298">
      <c r="A9298" t="n">
        <v>9290</v>
      </c>
      <c r="B9298">
        <f>RAND()</f>
        <v/>
      </c>
      <c r="C9298">
        <f>IF(B9298&lt;P_3,3,IF(B9298&lt;P_3+P_4,4,5))</f>
        <v/>
      </c>
      <c r="D9298">
        <f>NORM.S.INV(RAND())</f>
        <v/>
      </c>
      <c r="E9298">
        <f>V0*EXP((rf-q_leak-0.5*sigma^2)*C9298+sigma*SQRT(C9298)*D9298)</f>
        <v/>
      </c>
      <c r="F9298">
        <f>SHL_face*(1+SHL_rate)^C9298</f>
        <v/>
      </c>
      <c r="G9298">
        <f>Pref_face*(1+Pref_rate)^C9298</f>
        <v/>
      </c>
      <c r="H9298">
        <f>MAX(E9298-F9298-G9298,0)</f>
        <v/>
      </c>
      <c r="I9298">
        <f>MIN(E9298,F9298+G9298)+(1-MgmtPct)*H9298</f>
        <v/>
      </c>
      <c r="J9298">
        <f>IF(I9298/SponsorCost&gt;=RatchetTrigger,1,0)</f>
        <v/>
      </c>
      <c r="K9298">
        <f>IF(J9298=1,MgmtPctRatchet,MgmtPct)</f>
        <v/>
      </c>
      <c r="L9298">
        <f>K9298*H9298</f>
        <v/>
      </c>
      <c r="M9298">
        <f>EXP(-rf*C9298)*L9298</f>
        <v/>
      </c>
      <c r="N9298">
        <f>EXP(-rf*C9298)*E9298</f>
        <v/>
      </c>
    </row>
    <row r="9299">
      <c r="A9299" t="n">
        <v>9291</v>
      </c>
      <c r="B9299">
        <f>RAND()</f>
        <v/>
      </c>
      <c r="C9299">
        <f>IF(B9299&lt;P_3,3,IF(B9299&lt;P_3+P_4,4,5))</f>
        <v/>
      </c>
      <c r="D9299">
        <f>NORM.S.INV(RAND())</f>
        <v/>
      </c>
      <c r="E9299">
        <f>V0*EXP((rf-q_leak-0.5*sigma^2)*C9299+sigma*SQRT(C9299)*D9299)</f>
        <v/>
      </c>
      <c r="F9299">
        <f>SHL_face*(1+SHL_rate)^C9299</f>
        <v/>
      </c>
      <c r="G9299">
        <f>Pref_face*(1+Pref_rate)^C9299</f>
        <v/>
      </c>
      <c r="H9299">
        <f>MAX(E9299-F9299-G9299,0)</f>
        <v/>
      </c>
      <c r="I9299">
        <f>MIN(E9299,F9299+G9299)+(1-MgmtPct)*H9299</f>
        <v/>
      </c>
      <c r="J9299">
        <f>IF(I9299/SponsorCost&gt;=RatchetTrigger,1,0)</f>
        <v/>
      </c>
      <c r="K9299">
        <f>IF(J9299=1,MgmtPctRatchet,MgmtPct)</f>
        <v/>
      </c>
      <c r="L9299">
        <f>K9299*H9299</f>
        <v/>
      </c>
      <c r="M9299">
        <f>EXP(-rf*C9299)*L9299</f>
        <v/>
      </c>
      <c r="N9299">
        <f>EXP(-rf*C9299)*E9299</f>
        <v/>
      </c>
    </row>
    <row r="9300">
      <c r="A9300" t="n">
        <v>9292</v>
      </c>
      <c r="B9300">
        <f>RAND()</f>
        <v/>
      </c>
      <c r="C9300">
        <f>IF(B9300&lt;P_3,3,IF(B9300&lt;P_3+P_4,4,5))</f>
        <v/>
      </c>
      <c r="D9300">
        <f>NORM.S.INV(RAND())</f>
        <v/>
      </c>
      <c r="E9300">
        <f>V0*EXP((rf-q_leak-0.5*sigma^2)*C9300+sigma*SQRT(C9300)*D9300)</f>
        <v/>
      </c>
      <c r="F9300">
        <f>SHL_face*(1+SHL_rate)^C9300</f>
        <v/>
      </c>
      <c r="G9300">
        <f>Pref_face*(1+Pref_rate)^C9300</f>
        <v/>
      </c>
      <c r="H9300">
        <f>MAX(E9300-F9300-G9300,0)</f>
        <v/>
      </c>
      <c r="I9300">
        <f>MIN(E9300,F9300+G9300)+(1-MgmtPct)*H9300</f>
        <v/>
      </c>
      <c r="J9300">
        <f>IF(I9300/SponsorCost&gt;=RatchetTrigger,1,0)</f>
        <v/>
      </c>
      <c r="K9300">
        <f>IF(J9300=1,MgmtPctRatchet,MgmtPct)</f>
        <v/>
      </c>
      <c r="L9300">
        <f>K9300*H9300</f>
        <v/>
      </c>
      <c r="M9300">
        <f>EXP(-rf*C9300)*L9300</f>
        <v/>
      </c>
      <c r="N9300">
        <f>EXP(-rf*C9300)*E9300</f>
        <v/>
      </c>
    </row>
    <row r="9301">
      <c r="A9301" t="n">
        <v>9293</v>
      </c>
      <c r="B9301">
        <f>RAND()</f>
        <v/>
      </c>
      <c r="C9301">
        <f>IF(B9301&lt;P_3,3,IF(B9301&lt;P_3+P_4,4,5))</f>
        <v/>
      </c>
      <c r="D9301">
        <f>NORM.S.INV(RAND())</f>
        <v/>
      </c>
      <c r="E9301">
        <f>V0*EXP((rf-q_leak-0.5*sigma^2)*C9301+sigma*SQRT(C9301)*D9301)</f>
        <v/>
      </c>
      <c r="F9301">
        <f>SHL_face*(1+SHL_rate)^C9301</f>
        <v/>
      </c>
      <c r="G9301">
        <f>Pref_face*(1+Pref_rate)^C9301</f>
        <v/>
      </c>
      <c r="H9301">
        <f>MAX(E9301-F9301-G9301,0)</f>
        <v/>
      </c>
      <c r="I9301">
        <f>MIN(E9301,F9301+G9301)+(1-MgmtPct)*H9301</f>
        <v/>
      </c>
      <c r="J9301">
        <f>IF(I9301/SponsorCost&gt;=RatchetTrigger,1,0)</f>
        <v/>
      </c>
      <c r="K9301">
        <f>IF(J9301=1,MgmtPctRatchet,MgmtPct)</f>
        <v/>
      </c>
      <c r="L9301">
        <f>K9301*H9301</f>
        <v/>
      </c>
      <c r="M9301">
        <f>EXP(-rf*C9301)*L9301</f>
        <v/>
      </c>
      <c r="N9301">
        <f>EXP(-rf*C9301)*E9301</f>
        <v/>
      </c>
    </row>
    <row r="9302">
      <c r="A9302" t="n">
        <v>9294</v>
      </c>
      <c r="B9302">
        <f>RAND()</f>
        <v/>
      </c>
      <c r="C9302">
        <f>IF(B9302&lt;P_3,3,IF(B9302&lt;P_3+P_4,4,5))</f>
        <v/>
      </c>
      <c r="D9302">
        <f>NORM.S.INV(RAND())</f>
        <v/>
      </c>
      <c r="E9302">
        <f>V0*EXP((rf-q_leak-0.5*sigma^2)*C9302+sigma*SQRT(C9302)*D9302)</f>
        <v/>
      </c>
      <c r="F9302">
        <f>SHL_face*(1+SHL_rate)^C9302</f>
        <v/>
      </c>
      <c r="G9302">
        <f>Pref_face*(1+Pref_rate)^C9302</f>
        <v/>
      </c>
      <c r="H9302">
        <f>MAX(E9302-F9302-G9302,0)</f>
        <v/>
      </c>
      <c r="I9302">
        <f>MIN(E9302,F9302+G9302)+(1-MgmtPct)*H9302</f>
        <v/>
      </c>
      <c r="J9302">
        <f>IF(I9302/SponsorCost&gt;=RatchetTrigger,1,0)</f>
        <v/>
      </c>
      <c r="K9302">
        <f>IF(J9302=1,MgmtPctRatchet,MgmtPct)</f>
        <v/>
      </c>
      <c r="L9302">
        <f>K9302*H9302</f>
        <v/>
      </c>
      <c r="M9302">
        <f>EXP(-rf*C9302)*L9302</f>
        <v/>
      </c>
      <c r="N9302">
        <f>EXP(-rf*C9302)*E9302</f>
        <v/>
      </c>
    </row>
    <row r="9303">
      <c r="A9303" t="n">
        <v>9295</v>
      </c>
      <c r="B9303">
        <f>RAND()</f>
        <v/>
      </c>
      <c r="C9303">
        <f>IF(B9303&lt;P_3,3,IF(B9303&lt;P_3+P_4,4,5))</f>
        <v/>
      </c>
      <c r="D9303">
        <f>NORM.S.INV(RAND())</f>
        <v/>
      </c>
      <c r="E9303">
        <f>V0*EXP((rf-q_leak-0.5*sigma^2)*C9303+sigma*SQRT(C9303)*D9303)</f>
        <v/>
      </c>
      <c r="F9303">
        <f>SHL_face*(1+SHL_rate)^C9303</f>
        <v/>
      </c>
      <c r="G9303">
        <f>Pref_face*(1+Pref_rate)^C9303</f>
        <v/>
      </c>
      <c r="H9303">
        <f>MAX(E9303-F9303-G9303,0)</f>
        <v/>
      </c>
      <c r="I9303">
        <f>MIN(E9303,F9303+G9303)+(1-MgmtPct)*H9303</f>
        <v/>
      </c>
      <c r="J9303">
        <f>IF(I9303/SponsorCost&gt;=RatchetTrigger,1,0)</f>
        <v/>
      </c>
      <c r="K9303">
        <f>IF(J9303=1,MgmtPctRatchet,MgmtPct)</f>
        <v/>
      </c>
      <c r="L9303">
        <f>K9303*H9303</f>
        <v/>
      </c>
      <c r="M9303">
        <f>EXP(-rf*C9303)*L9303</f>
        <v/>
      </c>
      <c r="N9303">
        <f>EXP(-rf*C9303)*E9303</f>
        <v/>
      </c>
    </row>
    <row r="9304">
      <c r="A9304" t="n">
        <v>9296</v>
      </c>
      <c r="B9304">
        <f>RAND()</f>
        <v/>
      </c>
      <c r="C9304">
        <f>IF(B9304&lt;P_3,3,IF(B9304&lt;P_3+P_4,4,5))</f>
        <v/>
      </c>
      <c r="D9304">
        <f>NORM.S.INV(RAND())</f>
        <v/>
      </c>
      <c r="E9304">
        <f>V0*EXP((rf-q_leak-0.5*sigma^2)*C9304+sigma*SQRT(C9304)*D9304)</f>
        <v/>
      </c>
      <c r="F9304">
        <f>SHL_face*(1+SHL_rate)^C9304</f>
        <v/>
      </c>
      <c r="G9304">
        <f>Pref_face*(1+Pref_rate)^C9304</f>
        <v/>
      </c>
      <c r="H9304">
        <f>MAX(E9304-F9304-G9304,0)</f>
        <v/>
      </c>
      <c r="I9304">
        <f>MIN(E9304,F9304+G9304)+(1-MgmtPct)*H9304</f>
        <v/>
      </c>
      <c r="J9304">
        <f>IF(I9304/SponsorCost&gt;=RatchetTrigger,1,0)</f>
        <v/>
      </c>
      <c r="K9304">
        <f>IF(J9304=1,MgmtPctRatchet,MgmtPct)</f>
        <v/>
      </c>
      <c r="L9304">
        <f>K9304*H9304</f>
        <v/>
      </c>
      <c r="M9304">
        <f>EXP(-rf*C9304)*L9304</f>
        <v/>
      </c>
      <c r="N9304">
        <f>EXP(-rf*C9304)*E9304</f>
        <v/>
      </c>
    </row>
    <row r="9305">
      <c r="A9305" t="n">
        <v>9297</v>
      </c>
      <c r="B9305">
        <f>RAND()</f>
        <v/>
      </c>
      <c r="C9305">
        <f>IF(B9305&lt;P_3,3,IF(B9305&lt;P_3+P_4,4,5))</f>
        <v/>
      </c>
      <c r="D9305">
        <f>NORM.S.INV(RAND())</f>
        <v/>
      </c>
      <c r="E9305">
        <f>V0*EXP((rf-q_leak-0.5*sigma^2)*C9305+sigma*SQRT(C9305)*D9305)</f>
        <v/>
      </c>
      <c r="F9305">
        <f>SHL_face*(1+SHL_rate)^C9305</f>
        <v/>
      </c>
      <c r="G9305">
        <f>Pref_face*(1+Pref_rate)^C9305</f>
        <v/>
      </c>
      <c r="H9305">
        <f>MAX(E9305-F9305-G9305,0)</f>
        <v/>
      </c>
      <c r="I9305">
        <f>MIN(E9305,F9305+G9305)+(1-MgmtPct)*H9305</f>
        <v/>
      </c>
      <c r="J9305">
        <f>IF(I9305/SponsorCost&gt;=RatchetTrigger,1,0)</f>
        <v/>
      </c>
      <c r="K9305">
        <f>IF(J9305=1,MgmtPctRatchet,MgmtPct)</f>
        <v/>
      </c>
      <c r="L9305">
        <f>K9305*H9305</f>
        <v/>
      </c>
      <c r="M9305">
        <f>EXP(-rf*C9305)*L9305</f>
        <v/>
      </c>
      <c r="N9305">
        <f>EXP(-rf*C9305)*E9305</f>
        <v/>
      </c>
    </row>
    <row r="9306">
      <c r="A9306" t="n">
        <v>9298</v>
      </c>
      <c r="B9306">
        <f>RAND()</f>
        <v/>
      </c>
      <c r="C9306">
        <f>IF(B9306&lt;P_3,3,IF(B9306&lt;P_3+P_4,4,5))</f>
        <v/>
      </c>
      <c r="D9306">
        <f>NORM.S.INV(RAND())</f>
        <v/>
      </c>
      <c r="E9306">
        <f>V0*EXP((rf-q_leak-0.5*sigma^2)*C9306+sigma*SQRT(C9306)*D9306)</f>
        <v/>
      </c>
      <c r="F9306">
        <f>SHL_face*(1+SHL_rate)^C9306</f>
        <v/>
      </c>
      <c r="G9306">
        <f>Pref_face*(1+Pref_rate)^C9306</f>
        <v/>
      </c>
      <c r="H9306">
        <f>MAX(E9306-F9306-G9306,0)</f>
        <v/>
      </c>
      <c r="I9306">
        <f>MIN(E9306,F9306+G9306)+(1-MgmtPct)*H9306</f>
        <v/>
      </c>
      <c r="J9306">
        <f>IF(I9306/SponsorCost&gt;=RatchetTrigger,1,0)</f>
        <v/>
      </c>
      <c r="K9306">
        <f>IF(J9306=1,MgmtPctRatchet,MgmtPct)</f>
        <v/>
      </c>
      <c r="L9306">
        <f>K9306*H9306</f>
        <v/>
      </c>
      <c r="M9306">
        <f>EXP(-rf*C9306)*L9306</f>
        <v/>
      </c>
      <c r="N9306">
        <f>EXP(-rf*C9306)*E9306</f>
        <v/>
      </c>
    </row>
    <row r="9307">
      <c r="A9307" t="n">
        <v>9299</v>
      </c>
      <c r="B9307">
        <f>RAND()</f>
        <v/>
      </c>
      <c r="C9307">
        <f>IF(B9307&lt;P_3,3,IF(B9307&lt;P_3+P_4,4,5))</f>
        <v/>
      </c>
      <c r="D9307">
        <f>NORM.S.INV(RAND())</f>
        <v/>
      </c>
      <c r="E9307">
        <f>V0*EXP((rf-q_leak-0.5*sigma^2)*C9307+sigma*SQRT(C9307)*D9307)</f>
        <v/>
      </c>
      <c r="F9307">
        <f>SHL_face*(1+SHL_rate)^C9307</f>
        <v/>
      </c>
      <c r="G9307">
        <f>Pref_face*(1+Pref_rate)^C9307</f>
        <v/>
      </c>
      <c r="H9307">
        <f>MAX(E9307-F9307-G9307,0)</f>
        <v/>
      </c>
      <c r="I9307">
        <f>MIN(E9307,F9307+G9307)+(1-MgmtPct)*H9307</f>
        <v/>
      </c>
      <c r="J9307">
        <f>IF(I9307/SponsorCost&gt;=RatchetTrigger,1,0)</f>
        <v/>
      </c>
      <c r="K9307">
        <f>IF(J9307=1,MgmtPctRatchet,MgmtPct)</f>
        <v/>
      </c>
      <c r="L9307">
        <f>K9307*H9307</f>
        <v/>
      </c>
      <c r="M9307">
        <f>EXP(-rf*C9307)*L9307</f>
        <v/>
      </c>
      <c r="N9307">
        <f>EXP(-rf*C9307)*E9307</f>
        <v/>
      </c>
    </row>
    <row r="9308">
      <c r="A9308" t="n">
        <v>9300</v>
      </c>
      <c r="B9308">
        <f>RAND()</f>
        <v/>
      </c>
      <c r="C9308">
        <f>IF(B9308&lt;P_3,3,IF(B9308&lt;P_3+P_4,4,5))</f>
        <v/>
      </c>
      <c r="D9308">
        <f>NORM.S.INV(RAND())</f>
        <v/>
      </c>
      <c r="E9308">
        <f>V0*EXP((rf-q_leak-0.5*sigma^2)*C9308+sigma*SQRT(C9308)*D9308)</f>
        <v/>
      </c>
      <c r="F9308">
        <f>SHL_face*(1+SHL_rate)^C9308</f>
        <v/>
      </c>
      <c r="G9308">
        <f>Pref_face*(1+Pref_rate)^C9308</f>
        <v/>
      </c>
      <c r="H9308">
        <f>MAX(E9308-F9308-G9308,0)</f>
        <v/>
      </c>
      <c r="I9308">
        <f>MIN(E9308,F9308+G9308)+(1-MgmtPct)*H9308</f>
        <v/>
      </c>
      <c r="J9308">
        <f>IF(I9308/SponsorCost&gt;=RatchetTrigger,1,0)</f>
        <v/>
      </c>
      <c r="K9308">
        <f>IF(J9308=1,MgmtPctRatchet,MgmtPct)</f>
        <v/>
      </c>
      <c r="L9308">
        <f>K9308*H9308</f>
        <v/>
      </c>
      <c r="M9308">
        <f>EXP(-rf*C9308)*L9308</f>
        <v/>
      </c>
      <c r="N9308">
        <f>EXP(-rf*C9308)*E9308</f>
        <v/>
      </c>
    </row>
    <row r="9309">
      <c r="A9309" t="n">
        <v>9301</v>
      </c>
      <c r="B9309">
        <f>RAND()</f>
        <v/>
      </c>
      <c r="C9309">
        <f>IF(B9309&lt;P_3,3,IF(B9309&lt;P_3+P_4,4,5))</f>
        <v/>
      </c>
      <c r="D9309">
        <f>NORM.S.INV(RAND())</f>
        <v/>
      </c>
      <c r="E9309">
        <f>V0*EXP((rf-q_leak-0.5*sigma^2)*C9309+sigma*SQRT(C9309)*D9309)</f>
        <v/>
      </c>
      <c r="F9309">
        <f>SHL_face*(1+SHL_rate)^C9309</f>
        <v/>
      </c>
      <c r="G9309">
        <f>Pref_face*(1+Pref_rate)^C9309</f>
        <v/>
      </c>
      <c r="H9309">
        <f>MAX(E9309-F9309-G9309,0)</f>
        <v/>
      </c>
      <c r="I9309">
        <f>MIN(E9309,F9309+G9309)+(1-MgmtPct)*H9309</f>
        <v/>
      </c>
      <c r="J9309">
        <f>IF(I9309/SponsorCost&gt;=RatchetTrigger,1,0)</f>
        <v/>
      </c>
      <c r="K9309">
        <f>IF(J9309=1,MgmtPctRatchet,MgmtPct)</f>
        <v/>
      </c>
      <c r="L9309">
        <f>K9309*H9309</f>
        <v/>
      </c>
      <c r="M9309">
        <f>EXP(-rf*C9309)*L9309</f>
        <v/>
      </c>
      <c r="N9309">
        <f>EXP(-rf*C9309)*E9309</f>
        <v/>
      </c>
    </row>
    <row r="9310">
      <c r="A9310" t="n">
        <v>9302</v>
      </c>
      <c r="B9310">
        <f>RAND()</f>
        <v/>
      </c>
      <c r="C9310">
        <f>IF(B9310&lt;P_3,3,IF(B9310&lt;P_3+P_4,4,5))</f>
        <v/>
      </c>
      <c r="D9310">
        <f>NORM.S.INV(RAND())</f>
        <v/>
      </c>
      <c r="E9310">
        <f>V0*EXP((rf-q_leak-0.5*sigma^2)*C9310+sigma*SQRT(C9310)*D9310)</f>
        <v/>
      </c>
      <c r="F9310">
        <f>SHL_face*(1+SHL_rate)^C9310</f>
        <v/>
      </c>
      <c r="G9310">
        <f>Pref_face*(1+Pref_rate)^C9310</f>
        <v/>
      </c>
      <c r="H9310">
        <f>MAX(E9310-F9310-G9310,0)</f>
        <v/>
      </c>
      <c r="I9310">
        <f>MIN(E9310,F9310+G9310)+(1-MgmtPct)*H9310</f>
        <v/>
      </c>
      <c r="J9310">
        <f>IF(I9310/SponsorCost&gt;=RatchetTrigger,1,0)</f>
        <v/>
      </c>
      <c r="K9310">
        <f>IF(J9310=1,MgmtPctRatchet,MgmtPct)</f>
        <v/>
      </c>
      <c r="L9310">
        <f>K9310*H9310</f>
        <v/>
      </c>
      <c r="M9310">
        <f>EXP(-rf*C9310)*L9310</f>
        <v/>
      </c>
      <c r="N9310">
        <f>EXP(-rf*C9310)*E9310</f>
        <v/>
      </c>
    </row>
    <row r="9311">
      <c r="A9311" t="n">
        <v>9303</v>
      </c>
      <c r="B9311">
        <f>RAND()</f>
        <v/>
      </c>
      <c r="C9311">
        <f>IF(B9311&lt;P_3,3,IF(B9311&lt;P_3+P_4,4,5))</f>
        <v/>
      </c>
      <c r="D9311">
        <f>NORM.S.INV(RAND())</f>
        <v/>
      </c>
      <c r="E9311">
        <f>V0*EXP((rf-q_leak-0.5*sigma^2)*C9311+sigma*SQRT(C9311)*D9311)</f>
        <v/>
      </c>
      <c r="F9311">
        <f>SHL_face*(1+SHL_rate)^C9311</f>
        <v/>
      </c>
      <c r="G9311">
        <f>Pref_face*(1+Pref_rate)^C9311</f>
        <v/>
      </c>
      <c r="H9311">
        <f>MAX(E9311-F9311-G9311,0)</f>
        <v/>
      </c>
      <c r="I9311">
        <f>MIN(E9311,F9311+G9311)+(1-MgmtPct)*H9311</f>
        <v/>
      </c>
      <c r="J9311">
        <f>IF(I9311/SponsorCost&gt;=RatchetTrigger,1,0)</f>
        <v/>
      </c>
      <c r="K9311">
        <f>IF(J9311=1,MgmtPctRatchet,MgmtPct)</f>
        <v/>
      </c>
      <c r="L9311">
        <f>K9311*H9311</f>
        <v/>
      </c>
      <c r="M9311">
        <f>EXP(-rf*C9311)*L9311</f>
        <v/>
      </c>
      <c r="N9311">
        <f>EXP(-rf*C9311)*E9311</f>
        <v/>
      </c>
    </row>
    <row r="9312">
      <c r="A9312" t="n">
        <v>9304</v>
      </c>
      <c r="B9312">
        <f>RAND()</f>
        <v/>
      </c>
      <c r="C9312">
        <f>IF(B9312&lt;P_3,3,IF(B9312&lt;P_3+P_4,4,5))</f>
        <v/>
      </c>
      <c r="D9312">
        <f>NORM.S.INV(RAND())</f>
        <v/>
      </c>
      <c r="E9312">
        <f>V0*EXP((rf-q_leak-0.5*sigma^2)*C9312+sigma*SQRT(C9312)*D9312)</f>
        <v/>
      </c>
      <c r="F9312">
        <f>SHL_face*(1+SHL_rate)^C9312</f>
        <v/>
      </c>
      <c r="G9312">
        <f>Pref_face*(1+Pref_rate)^C9312</f>
        <v/>
      </c>
      <c r="H9312">
        <f>MAX(E9312-F9312-G9312,0)</f>
        <v/>
      </c>
      <c r="I9312">
        <f>MIN(E9312,F9312+G9312)+(1-MgmtPct)*H9312</f>
        <v/>
      </c>
      <c r="J9312">
        <f>IF(I9312/SponsorCost&gt;=RatchetTrigger,1,0)</f>
        <v/>
      </c>
      <c r="K9312">
        <f>IF(J9312=1,MgmtPctRatchet,MgmtPct)</f>
        <v/>
      </c>
      <c r="L9312">
        <f>K9312*H9312</f>
        <v/>
      </c>
      <c r="M9312">
        <f>EXP(-rf*C9312)*L9312</f>
        <v/>
      </c>
      <c r="N9312">
        <f>EXP(-rf*C9312)*E9312</f>
        <v/>
      </c>
    </row>
    <row r="9313">
      <c r="A9313" t="n">
        <v>9305</v>
      </c>
      <c r="B9313">
        <f>RAND()</f>
        <v/>
      </c>
      <c r="C9313">
        <f>IF(B9313&lt;P_3,3,IF(B9313&lt;P_3+P_4,4,5))</f>
        <v/>
      </c>
      <c r="D9313">
        <f>NORM.S.INV(RAND())</f>
        <v/>
      </c>
      <c r="E9313">
        <f>V0*EXP((rf-q_leak-0.5*sigma^2)*C9313+sigma*SQRT(C9313)*D9313)</f>
        <v/>
      </c>
      <c r="F9313">
        <f>SHL_face*(1+SHL_rate)^C9313</f>
        <v/>
      </c>
      <c r="G9313">
        <f>Pref_face*(1+Pref_rate)^C9313</f>
        <v/>
      </c>
      <c r="H9313">
        <f>MAX(E9313-F9313-G9313,0)</f>
        <v/>
      </c>
      <c r="I9313">
        <f>MIN(E9313,F9313+G9313)+(1-MgmtPct)*H9313</f>
        <v/>
      </c>
      <c r="J9313">
        <f>IF(I9313/SponsorCost&gt;=RatchetTrigger,1,0)</f>
        <v/>
      </c>
      <c r="K9313">
        <f>IF(J9313=1,MgmtPctRatchet,MgmtPct)</f>
        <v/>
      </c>
      <c r="L9313">
        <f>K9313*H9313</f>
        <v/>
      </c>
      <c r="M9313">
        <f>EXP(-rf*C9313)*L9313</f>
        <v/>
      </c>
      <c r="N9313">
        <f>EXP(-rf*C9313)*E9313</f>
        <v/>
      </c>
    </row>
    <row r="9314">
      <c r="A9314" t="n">
        <v>9306</v>
      </c>
      <c r="B9314">
        <f>RAND()</f>
        <v/>
      </c>
      <c r="C9314">
        <f>IF(B9314&lt;P_3,3,IF(B9314&lt;P_3+P_4,4,5))</f>
        <v/>
      </c>
      <c r="D9314">
        <f>NORM.S.INV(RAND())</f>
        <v/>
      </c>
      <c r="E9314">
        <f>V0*EXP((rf-q_leak-0.5*sigma^2)*C9314+sigma*SQRT(C9314)*D9314)</f>
        <v/>
      </c>
      <c r="F9314">
        <f>SHL_face*(1+SHL_rate)^C9314</f>
        <v/>
      </c>
      <c r="G9314">
        <f>Pref_face*(1+Pref_rate)^C9314</f>
        <v/>
      </c>
      <c r="H9314">
        <f>MAX(E9314-F9314-G9314,0)</f>
        <v/>
      </c>
      <c r="I9314">
        <f>MIN(E9314,F9314+G9314)+(1-MgmtPct)*H9314</f>
        <v/>
      </c>
      <c r="J9314">
        <f>IF(I9314/SponsorCost&gt;=RatchetTrigger,1,0)</f>
        <v/>
      </c>
      <c r="K9314">
        <f>IF(J9314=1,MgmtPctRatchet,MgmtPct)</f>
        <v/>
      </c>
      <c r="L9314">
        <f>K9314*H9314</f>
        <v/>
      </c>
      <c r="M9314">
        <f>EXP(-rf*C9314)*L9314</f>
        <v/>
      </c>
      <c r="N9314">
        <f>EXP(-rf*C9314)*E9314</f>
        <v/>
      </c>
    </row>
    <row r="9315">
      <c r="A9315" t="n">
        <v>9307</v>
      </c>
      <c r="B9315">
        <f>RAND()</f>
        <v/>
      </c>
      <c r="C9315">
        <f>IF(B9315&lt;P_3,3,IF(B9315&lt;P_3+P_4,4,5))</f>
        <v/>
      </c>
      <c r="D9315">
        <f>NORM.S.INV(RAND())</f>
        <v/>
      </c>
      <c r="E9315">
        <f>V0*EXP((rf-q_leak-0.5*sigma^2)*C9315+sigma*SQRT(C9315)*D9315)</f>
        <v/>
      </c>
      <c r="F9315">
        <f>SHL_face*(1+SHL_rate)^C9315</f>
        <v/>
      </c>
      <c r="G9315">
        <f>Pref_face*(1+Pref_rate)^C9315</f>
        <v/>
      </c>
      <c r="H9315">
        <f>MAX(E9315-F9315-G9315,0)</f>
        <v/>
      </c>
      <c r="I9315">
        <f>MIN(E9315,F9315+G9315)+(1-MgmtPct)*H9315</f>
        <v/>
      </c>
      <c r="J9315">
        <f>IF(I9315/SponsorCost&gt;=RatchetTrigger,1,0)</f>
        <v/>
      </c>
      <c r="K9315">
        <f>IF(J9315=1,MgmtPctRatchet,MgmtPct)</f>
        <v/>
      </c>
      <c r="L9315">
        <f>K9315*H9315</f>
        <v/>
      </c>
      <c r="M9315">
        <f>EXP(-rf*C9315)*L9315</f>
        <v/>
      </c>
      <c r="N9315">
        <f>EXP(-rf*C9315)*E9315</f>
        <v/>
      </c>
    </row>
    <row r="9316">
      <c r="A9316" t="n">
        <v>9308</v>
      </c>
      <c r="B9316">
        <f>RAND()</f>
        <v/>
      </c>
      <c r="C9316">
        <f>IF(B9316&lt;P_3,3,IF(B9316&lt;P_3+P_4,4,5))</f>
        <v/>
      </c>
      <c r="D9316">
        <f>NORM.S.INV(RAND())</f>
        <v/>
      </c>
      <c r="E9316">
        <f>V0*EXP((rf-q_leak-0.5*sigma^2)*C9316+sigma*SQRT(C9316)*D9316)</f>
        <v/>
      </c>
      <c r="F9316">
        <f>SHL_face*(1+SHL_rate)^C9316</f>
        <v/>
      </c>
      <c r="G9316">
        <f>Pref_face*(1+Pref_rate)^C9316</f>
        <v/>
      </c>
      <c r="H9316">
        <f>MAX(E9316-F9316-G9316,0)</f>
        <v/>
      </c>
      <c r="I9316">
        <f>MIN(E9316,F9316+G9316)+(1-MgmtPct)*H9316</f>
        <v/>
      </c>
      <c r="J9316">
        <f>IF(I9316/SponsorCost&gt;=RatchetTrigger,1,0)</f>
        <v/>
      </c>
      <c r="K9316">
        <f>IF(J9316=1,MgmtPctRatchet,MgmtPct)</f>
        <v/>
      </c>
      <c r="L9316">
        <f>K9316*H9316</f>
        <v/>
      </c>
      <c r="M9316">
        <f>EXP(-rf*C9316)*L9316</f>
        <v/>
      </c>
      <c r="N9316">
        <f>EXP(-rf*C9316)*E9316</f>
        <v/>
      </c>
    </row>
    <row r="9317">
      <c r="A9317" t="n">
        <v>9309</v>
      </c>
      <c r="B9317">
        <f>RAND()</f>
        <v/>
      </c>
      <c r="C9317">
        <f>IF(B9317&lt;P_3,3,IF(B9317&lt;P_3+P_4,4,5))</f>
        <v/>
      </c>
      <c r="D9317">
        <f>NORM.S.INV(RAND())</f>
        <v/>
      </c>
      <c r="E9317">
        <f>V0*EXP((rf-q_leak-0.5*sigma^2)*C9317+sigma*SQRT(C9317)*D9317)</f>
        <v/>
      </c>
      <c r="F9317">
        <f>SHL_face*(1+SHL_rate)^C9317</f>
        <v/>
      </c>
      <c r="G9317">
        <f>Pref_face*(1+Pref_rate)^C9317</f>
        <v/>
      </c>
      <c r="H9317">
        <f>MAX(E9317-F9317-G9317,0)</f>
        <v/>
      </c>
      <c r="I9317">
        <f>MIN(E9317,F9317+G9317)+(1-MgmtPct)*H9317</f>
        <v/>
      </c>
      <c r="J9317">
        <f>IF(I9317/SponsorCost&gt;=RatchetTrigger,1,0)</f>
        <v/>
      </c>
      <c r="K9317">
        <f>IF(J9317=1,MgmtPctRatchet,MgmtPct)</f>
        <v/>
      </c>
      <c r="L9317">
        <f>K9317*H9317</f>
        <v/>
      </c>
      <c r="M9317">
        <f>EXP(-rf*C9317)*L9317</f>
        <v/>
      </c>
      <c r="N9317">
        <f>EXP(-rf*C9317)*E9317</f>
        <v/>
      </c>
    </row>
    <row r="9318">
      <c r="A9318" t="n">
        <v>9310</v>
      </c>
      <c r="B9318">
        <f>RAND()</f>
        <v/>
      </c>
      <c r="C9318">
        <f>IF(B9318&lt;P_3,3,IF(B9318&lt;P_3+P_4,4,5))</f>
        <v/>
      </c>
      <c r="D9318">
        <f>NORM.S.INV(RAND())</f>
        <v/>
      </c>
      <c r="E9318">
        <f>V0*EXP((rf-q_leak-0.5*sigma^2)*C9318+sigma*SQRT(C9318)*D9318)</f>
        <v/>
      </c>
      <c r="F9318">
        <f>SHL_face*(1+SHL_rate)^C9318</f>
        <v/>
      </c>
      <c r="G9318">
        <f>Pref_face*(1+Pref_rate)^C9318</f>
        <v/>
      </c>
      <c r="H9318">
        <f>MAX(E9318-F9318-G9318,0)</f>
        <v/>
      </c>
      <c r="I9318">
        <f>MIN(E9318,F9318+G9318)+(1-MgmtPct)*H9318</f>
        <v/>
      </c>
      <c r="J9318">
        <f>IF(I9318/SponsorCost&gt;=RatchetTrigger,1,0)</f>
        <v/>
      </c>
      <c r="K9318">
        <f>IF(J9318=1,MgmtPctRatchet,MgmtPct)</f>
        <v/>
      </c>
      <c r="L9318">
        <f>K9318*H9318</f>
        <v/>
      </c>
      <c r="M9318">
        <f>EXP(-rf*C9318)*L9318</f>
        <v/>
      </c>
      <c r="N9318">
        <f>EXP(-rf*C9318)*E9318</f>
        <v/>
      </c>
    </row>
    <row r="9319">
      <c r="A9319" t="n">
        <v>9311</v>
      </c>
      <c r="B9319">
        <f>RAND()</f>
        <v/>
      </c>
      <c r="C9319">
        <f>IF(B9319&lt;P_3,3,IF(B9319&lt;P_3+P_4,4,5))</f>
        <v/>
      </c>
      <c r="D9319">
        <f>NORM.S.INV(RAND())</f>
        <v/>
      </c>
      <c r="E9319">
        <f>V0*EXP((rf-q_leak-0.5*sigma^2)*C9319+sigma*SQRT(C9319)*D9319)</f>
        <v/>
      </c>
      <c r="F9319">
        <f>SHL_face*(1+SHL_rate)^C9319</f>
        <v/>
      </c>
      <c r="G9319">
        <f>Pref_face*(1+Pref_rate)^C9319</f>
        <v/>
      </c>
      <c r="H9319">
        <f>MAX(E9319-F9319-G9319,0)</f>
        <v/>
      </c>
      <c r="I9319">
        <f>MIN(E9319,F9319+G9319)+(1-MgmtPct)*H9319</f>
        <v/>
      </c>
      <c r="J9319">
        <f>IF(I9319/SponsorCost&gt;=RatchetTrigger,1,0)</f>
        <v/>
      </c>
      <c r="K9319">
        <f>IF(J9319=1,MgmtPctRatchet,MgmtPct)</f>
        <v/>
      </c>
      <c r="L9319">
        <f>K9319*H9319</f>
        <v/>
      </c>
      <c r="M9319">
        <f>EXP(-rf*C9319)*L9319</f>
        <v/>
      </c>
      <c r="N9319">
        <f>EXP(-rf*C9319)*E9319</f>
        <v/>
      </c>
    </row>
    <row r="9320">
      <c r="A9320" t="n">
        <v>9312</v>
      </c>
      <c r="B9320">
        <f>RAND()</f>
        <v/>
      </c>
      <c r="C9320">
        <f>IF(B9320&lt;P_3,3,IF(B9320&lt;P_3+P_4,4,5))</f>
        <v/>
      </c>
      <c r="D9320">
        <f>NORM.S.INV(RAND())</f>
        <v/>
      </c>
      <c r="E9320">
        <f>V0*EXP((rf-q_leak-0.5*sigma^2)*C9320+sigma*SQRT(C9320)*D9320)</f>
        <v/>
      </c>
      <c r="F9320">
        <f>SHL_face*(1+SHL_rate)^C9320</f>
        <v/>
      </c>
      <c r="G9320">
        <f>Pref_face*(1+Pref_rate)^C9320</f>
        <v/>
      </c>
      <c r="H9320">
        <f>MAX(E9320-F9320-G9320,0)</f>
        <v/>
      </c>
      <c r="I9320">
        <f>MIN(E9320,F9320+G9320)+(1-MgmtPct)*H9320</f>
        <v/>
      </c>
      <c r="J9320">
        <f>IF(I9320/SponsorCost&gt;=RatchetTrigger,1,0)</f>
        <v/>
      </c>
      <c r="K9320">
        <f>IF(J9320=1,MgmtPctRatchet,MgmtPct)</f>
        <v/>
      </c>
      <c r="L9320">
        <f>K9320*H9320</f>
        <v/>
      </c>
      <c r="M9320">
        <f>EXP(-rf*C9320)*L9320</f>
        <v/>
      </c>
      <c r="N9320">
        <f>EXP(-rf*C9320)*E9320</f>
        <v/>
      </c>
    </row>
    <row r="9321">
      <c r="A9321" t="n">
        <v>9313</v>
      </c>
      <c r="B9321">
        <f>RAND()</f>
        <v/>
      </c>
      <c r="C9321">
        <f>IF(B9321&lt;P_3,3,IF(B9321&lt;P_3+P_4,4,5))</f>
        <v/>
      </c>
      <c r="D9321">
        <f>NORM.S.INV(RAND())</f>
        <v/>
      </c>
      <c r="E9321">
        <f>V0*EXP((rf-q_leak-0.5*sigma^2)*C9321+sigma*SQRT(C9321)*D9321)</f>
        <v/>
      </c>
      <c r="F9321">
        <f>SHL_face*(1+SHL_rate)^C9321</f>
        <v/>
      </c>
      <c r="G9321">
        <f>Pref_face*(1+Pref_rate)^C9321</f>
        <v/>
      </c>
      <c r="H9321">
        <f>MAX(E9321-F9321-G9321,0)</f>
        <v/>
      </c>
      <c r="I9321">
        <f>MIN(E9321,F9321+G9321)+(1-MgmtPct)*H9321</f>
        <v/>
      </c>
      <c r="J9321">
        <f>IF(I9321/SponsorCost&gt;=RatchetTrigger,1,0)</f>
        <v/>
      </c>
      <c r="K9321">
        <f>IF(J9321=1,MgmtPctRatchet,MgmtPct)</f>
        <v/>
      </c>
      <c r="L9321">
        <f>K9321*H9321</f>
        <v/>
      </c>
      <c r="M9321">
        <f>EXP(-rf*C9321)*L9321</f>
        <v/>
      </c>
      <c r="N9321">
        <f>EXP(-rf*C9321)*E9321</f>
        <v/>
      </c>
    </row>
    <row r="9322">
      <c r="A9322" t="n">
        <v>9314</v>
      </c>
      <c r="B9322">
        <f>RAND()</f>
        <v/>
      </c>
      <c r="C9322">
        <f>IF(B9322&lt;P_3,3,IF(B9322&lt;P_3+P_4,4,5))</f>
        <v/>
      </c>
      <c r="D9322">
        <f>NORM.S.INV(RAND())</f>
        <v/>
      </c>
      <c r="E9322">
        <f>V0*EXP((rf-q_leak-0.5*sigma^2)*C9322+sigma*SQRT(C9322)*D9322)</f>
        <v/>
      </c>
      <c r="F9322">
        <f>SHL_face*(1+SHL_rate)^C9322</f>
        <v/>
      </c>
      <c r="G9322">
        <f>Pref_face*(1+Pref_rate)^C9322</f>
        <v/>
      </c>
      <c r="H9322">
        <f>MAX(E9322-F9322-G9322,0)</f>
        <v/>
      </c>
      <c r="I9322">
        <f>MIN(E9322,F9322+G9322)+(1-MgmtPct)*H9322</f>
        <v/>
      </c>
      <c r="J9322">
        <f>IF(I9322/SponsorCost&gt;=RatchetTrigger,1,0)</f>
        <v/>
      </c>
      <c r="K9322">
        <f>IF(J9322=1,MgmtPctRatchet,MgmtPct)</f>
        <v/>
      </c>
      <c r="L9322">
        <f>K9322*H9322</f>
        <v/>
      </c>
      <c r="M9322">
        <f>EXP(-rf*C9322)*L9322</f>
        <v/>
      </c>
      <c r="N9322">
        <f>EXP(-rf*C9322)*E9322</f>
        <v/>
      </c>
    </row>
    <row r="9323">
      <c r="A9323" t="n">
        <v>9315</v>
      </c>
      <c r="B9323">
        <f>RAND()</f>
        <v/>
      </c>
      <c r="C9323">
        <f>IF(B9323&lt;P_3,3,IF(B9323&lt;P_3+P_4,4,5))</f>
        <v/>
      </c>
      <c r="D9323">
        <f>NORM.S.INV(RAND())</f>
        <v/>
      </c>
      <c r="E9323">
        <f>V0*EXP((rf-q_leak-0.5*sigma^2)*C9323+sigma*SQRT(C9323)*D9323)</f>
        <v/>
      </c>
      <c r="F9323">
        <f>SHL_face*(1+SHL_rate)^C9323</f>
        <v/>
      </c>
      <c r="G9323">
        <f>Pref_face*(1+Pref_rate)^C9323</f>
        <v/>
      </c>
      <c r="H9323">
        <f>MAX(E9323-F9323-G9323,0)</f>
        <v/>
      </c>
      <c r="I9323">
        <f>MIN(E9323,F9323+G9323)+(1-MgmtPct)*H9323</f>
        <v/>
      </c>
      <c r="J9323">
        <f>IF(I9323/SponsorCost&gt;=RatchetTrigger,1,0)</f>
        <v/>
      </c>
      <c r="K9323">
        <f>IF(J9323=1,MgmtPctRatchet,MgmtPct)</f>
        <v/>
      </c>
      <c r="L9323">
        <f>K9323*H9323</f>
        <v/>
      </c>
      <c r="M9323">
        <f>EXP(-rf*C9323)*L9323</f>
        <v/>
      </c>
      <c r="N9323">
        <f>EXP(-rf*C9323)*E9323</f>
        <v/>
      </c>
    </row>
    <row r="9324">
      <c r="A9324" t="n">
        <v>9316</v>
      </c>
      <c r="B9324">
        <f>RAND()</f>
        <v/>
      </c>
      <c r="C9324">
        <f>IF(B9324&lt;P_3,3,IF(B9324&lt;P_3+P_4,4,5))</f>
        <v/>
      </c>
      <c r="D9324">
        <f>NORM.S.INV(RAND())</f>
        <v/>
      </c>
      <c r="E9324">
        <f>V0*EXP((rf-q_leak-0.5*sigma^2)*C9324+sigma*SQRT(C9324)*D9324)</f>
        <v/>
      </c>
      <c r="F9324">
        <f>SHL_face*(1+SHL_rate)^C9324</f>
        <v/>
      </c>
      <c r="G9324">
        <f>Pref_face*(1+Pref_rate)^C9324</f>
        <v/>
      </c>
      <c r="H9324">
        <f>MAX(E9324-F9324-G9324,0)</f>
        <v/>
      </c>
      <c r="I9324">
        <f>MIN(E9324,F9324+G9324)+(1-MgmtPct)*H9324</f>
        <v/>
      </c>
      <c r="J9324">
        <f>IF(I9324/SponsorCost&gt;=RatchetTrigger,1,0)</f>
        <v/>
      </c>
      <c r="K9324">
        <f>IF(J9324=1,MgmtPctRatchet,MgmtPct)</f>
        <v/>
      </c>
      <c r="L9324">
        <f>K9324*H9324</f>
        <v/>
      </c>
      <c r="M9324">
        <f>EXP(-rf*C9324)*L9324</f>
        <v/>
      </c>
      <c r="N9324">
        <f>EXP(-rf*C9324)*E9324</f>
        <v/>
      </c>
    </row>
    <row r="9325">
      <c r="A9325" t="n">
        <v>9317</v>
      </c>
      <c r="B9325">
        <f>RAND()</f>
        <v/>
      </c>
      <c r="C9325">
        <f>IF(B9325&lt;P_3,3,IF(B9325&lt;P_3+P_4,4,5))</f>
        <v/>
      </c>
      <c r="D9325">
        <f>NORM.S.INV(RAND())</f>
        <v/>
      </c>
      <c r="E9325">
        <f>V0*EXP((rf-q_leak-0.5*sigma^2)*C9325+sigma*SQRT(C9325)*D9325)</f>
        <v/>
      </c>
      <c r="F9325">
        <f>SHL_face*(1+SHL_rate)^C9325</f>
        <v/>
      </c>
      <c r="G9325">
        <f>Pref_face*(1+Pref_rate)^C9325</f>
        <v/>
      </c>
      <c r="H9325">
        <f>MAX(E9325-F9325-G9325,0)</f>
        <v/>
      </c>
      <c r="I9325">
        <f>MIN(E9325,F9325+G9325)+(1-MgmtPct)*H9325</f>
        <v/>
      </c>
      <c r="J9325">
        <f>IF(I9325/SponsorCost&gt;=RatchetTrigger,1,0)</f>
        <v/>
      </c>
      <c r="K9325">
        <f>IF(J9325=1,MgmtPctRatchet,MgmtPct)</f>
        <v/>
      </c>
      <c r="L9325">
        <f>K9325*H9325</f>
        <v/>
      </c>
      <c r="M9325">
        <f>EXP(-rf*C9325)*L9325</f>
        <v/>
      </c>
      <c r="N9325">
        <f>EXP(-rf*C9325)*E9325</f>
        <v/>
      </c>
    </row>
    <row r="9326">
      <c r="A9326" t="n">
        <v>9318</v>
      </c>
      <c r="B9326">
        <f>RAND()</f>
        <v/>
      </c>
      <c r="C9326">
        <f>IF(B9326&lt;P_3,3,IF(B9326&lt;P_3+P_4,4,5))</f>
        <v/>
      </c>
      <c r="D9326">
        <f>NORM.S.INV(RAND())</f>
        <v/>
      </c>
      <c r="E9326">
        <f>V0*EXP((rf-q_leak-0.5*sigma^2)*C9326+sigma*SQRT(C9326)*D9326)</f>
        <v/>
      </c>
      <c r="F9326">
        <f>SHL_face*(1+SHL_rate)^C9326</f>
        <v/>
      </c>
      <c r="G9326">
        <f>Pref_face*(1+Pref_rate)^C9326</f>
        <v/>
      </c>
      <c r="H9326">
        <f>MAX(E9326-F9326-G9326,0)</f>
        <v/>
      </c>
      <c r="I9326">
        <f>MIN(E9326,F9326+G9326)+(1-MgmtPct)*H9326</f>
        <v/>
      </c>
      <c r="J9326">
        <f>IF(I9326/SponsorCost&gt;=RatchetTrigger,1,0)</f>
        <v/>
      </c>
      <c r="K9326">
        <f>IF(J9326=1,MgmtPctRatchet,MgmtPct)</f>
        <v/>
      </c>
      <c r="L9326">
        <f>K9326*H9326</f>
        <v/>
      </c>
      <c r="M9326">
        <f>EXP(-rf*C9326)*L9326</f>
        <v/>
      </c>
      <c r="N9326">
        <f>EXP(-rf*C9326)*E9326</f>
        <v/>
      </c>
    </row>
    <row r="9327">
      <c r="A9327" t="n">
        <v>9319</v>
      </c>
      <c r="B9327">
        <f>RAND()</f>
        <v/>
      </c>
      <c r="C9327">
        <f>IF(B9327&lt;P_3,3,IF(B9327&lt;P_3+P_4,4,5))</f>
        <v/>
      </c>
      <c r="D9327">
        <f>NORM.S.INV(RAND())</f>
        <v/>
      </c>
      <c r="E9327">
        <f>V0*EXP((rf-q_leak-0.5*sigma^2)*C9327+sigma*SQRT(C9327)*D9327)</f>
        <v/>
      </c>
      <c r="F9327">
        <f>SHL_face*(1+SHL_rate)^C9327</f>
        <v/>
      </c>
      <c r="G9327">
        <f>Pref_face*(1+Pref_rate)^C9327</f>
        <v/>
      </c>
      <c r="H9327">
        <f>MAX(E9327-F9327-G9327,0)</f>
        <v/>
      </c>
      <c r="I9327">
        <f>MIN(E9327,F9327+G9327)+(1-MgmtPct)*H9327</f>
        <v/>
      </c>
      <c r="J9327">
        <f>IF(I9327/SponsorCost&gt;=RatchetTrigger,1,0)</f>
        <v/>
      </c>
      <c r="K9327">
        <f>IF(J9327=1,MgmtPctRatchet,MgmtPct)</f>
        <v/>
      </c>
      <c r="L9327">
        <f>K9327*H9327</f>
        <v/>
      </c>
      <c r="M9327">
        <f>EXP(-rf*C9327)*L9327</f>
        <v/>
      </c>
      <c r="N9327">
        <f>EXP(-rf*C9327)*E9327</f>
        <v/>
      </c>
    </row>
    <row r="9328">
      <c r="A9328" t="n">
        <v>9320</v>
      </c>
      <c r="B9328">
        <f>RAND()</f>
        <v/>
      </c>
      <c r="C9328">
        <f>IF(B9328&lt;P_3,3,IF(B9328&lt;P_3+P_4,4,5))</f>
        <v/>
      </c>
      <c r="D9328">
        <f>NORM.S.INV(RAND())</f>
        <v/>
      </c>
      <c r="E9328">
        <f>V0*EXP((rf-q_leak-0.5*sigma^2)*C9328+sigma*SQRT(C9328)*D9328)</f>
        <v/>
      </c>
      <c r="F9328">
        <f>SHL_face*(1+SHL_rate)^C9328</f>
        <v/>
      </c>
      <c r="G9328">
        <f>Pref_face*(1+Pref_rate)^C9328</f>
        <v/>
      </c>
      <c r="H9328">
        <f>MAX(E9328-F9328-G9328,0)</f>
        <v/>
      </c>
      <c r="I9328">
        <f>MIN(E9328,F9328+G9328)+(1-MgmtPct)*H9328</f>
        <v/>
      </c>
      <c r="J9328">
        <f>IF(I9328/SponsorCost&gt;=RatchetTrigger,1,0)</f>
        <v/>
      </c>
      <c r="K9328">
        <f>IF(J9328=1,MgmtPctRatchet,MgmtPct)</f>
        <v/>
      </c>
      <c r="L9328">
        <f>K9328*H9328</f>
        <v/>
      </c>
      <c r="M9328">
        <f>EXP(-rf*C9328)*L9328</f>
        <v/>
      </c>
      <c r="N9328">
        <f>EXP(-rf*C9328)*E9328</f>
        <v/>
      </c>
    </row>
    <row r="9329">
      <c r="A9329" t="n">
        <v>9321</v>
      </c>
      <c r="B9329">
        <f>RAND()</f>
        <v/>
      </c>
      <c r="C9329">
        <f>IF(B9329&lt;P_3,3,IF(B9329&lt;P_3+P_4,4,5))</f>
        <v/>
      </c>
      <c r="D9329">
        <f>NORM.S.INV(RAND())</f>
        <v/>
      </c>
      <c r="E9329">
        <f>V0*EXP((rf-q_leak-0.5*sigma^2)*C9329+sigma*SQRT(C9329)*D9329)</f>
        <v/>
      </c>
      <c r="F9329">
        <f>SHL_face*(1+SHL_rate)^C9329</f>
        <v/>
      </c>
      <c r="G9329">
        <f>Pref_face*(1+Pref_rate)^C9329</f>
        <v/>
      </c>
      <c r="H9329">
        <f>MAX(E9329-F9329-G9329,0)</f>
        <v/>
      </c>
      <c r="I9329">
        <f>MIN(E9329,F9329+G9329)+(1-MgmtPct)*H9329</f>
        <v/>
      </c>
      <c r="J9329">
        <f>IF(I9329/SponsorCost&gt;=RatchetTrigger,1,0)</f>
        <v/>
      </c>
      <c r="K9329">
        <f>IF(J9329=1,MgmtPctRatchet,MgmtPct)</f>
        <v/>
      </c>
      <c r="L9329">
        <f>K9329*H9329</f>
        <v/>
      </c>
      <c r="M9329">
        <f>EXP(-rf*C9329)*L9329</f>
        <v/>
      </c>
      <c r="N9329">
        <f>EXP(-rf*C9329)*E9329</f>
        <v/>
      </c>
    </row>
    <row r="9330">
      <c r="A9330" t="n">
        <v>9322</v>
      </c>
      <c r="B9330">
        <f>RAND()</f>
        <v/>
      </c>
      <c r="C9330">
        <f>IF(B9330&lt;P_3,3,IF(B9330&lt;P_3+P_4,4,5))</f>
        <v/>
      </c>
      <c r="D9330">
        <f>NORM.S.INV(RAND())</f>
        <v/>
      </c>
      <c r="E9330">
        <f>V0*EXP((rf-q_leak-0.5*sigma^2)*C9330+sigma*SQRT(C9330)*D9330)</f>
        <v/>
      </c>
      <c r="F9330">
        <f>SHL_face*(1+SHL_rate)^C9330</f>
        <v/>
      </c>
      <c r="G9330">
        <f>Pref_face*(1+Pref_rate)^C9330</f>
        <v/>
      </c>
      <c r="H9330">
        <f>MAX(E9330-F9330-G9330,0)</f>
        <v/>
      </c>
      <c r="I9330">
        <f>MIN(E9330,F9330+G9330)+(1-MgmtPct)*H9330</f>
        <v/>
      </c>
      <c r="J9330">
        <f>IF(I9330/SponsorCost&gt;=RatchetTrigger,1,0)</f>
        <v/>
      </c>
      <c r="K9330">
        <f>IF(J9330=1,MgmtPctRatchet,MgmtPct)</f>
        <v/>
      </c>
      <c r="L9330">
        <f>K9330*H9330</f>
        <v/>
      </c>
      <c r="M9330">
        <f>EXP(-rf*C9330)*L9330</f>
        <v/>
      </c>
      <c r="N9330">
        <f>EXP(-rf*C9330)*E9330</f>
        <v/>
      </c>
    </row>
    <row r="9331">
      <c r="A9331" t="n">
        <v>9323</v>
      </c>
      <c r="B9331">
        <f>RAND()</f>
        <v/>
      </c>
      <c r="C9331">
        <f>IF(B9331&lt;P_3,3,IF(B9331&lt;P_3+P_4,4,5))</f>
        <v/>
      </c>
      <c r="D9331">
        <f>NORM.S.INV(RAND())</f>
        <v/>
      </c>
      <c r="E9331">
        <f>V0*EXP((rf-q_leak-0.5*sigma^2)*C9331+sigma*SQRT(C9331)*D9331)</f>
        <v/>
      </c>
      <c r="F9331">
        <f>SHL_face*(1+SHL_rate)^C9331</f>
        <v/>
      </c>
      <c r="G9331">
        <f>Pref_face*(1+Pref_rate)^C9331</f>
        <v/>
      </c>
      <c r="H9331">
        <f>MAX(E9331-F9331-G9331,0)</f>
        <v/>
      </c>
      <c r="I9331">
        <f>MIN(E9331,F9331+G9331)+(1-MgmtPct)*H9331</f>
        <v/>
      </c>
      <c r="J9331">
        <f>IF(I9331/SponsorCost&gt;=RatchetTrigger,1,0)</f>
        <v/>
      </c>
      <c r="K9331">
        <f>IF(J9331=1,MgmtPctRatchet,MgmtPct)</f>
        <v/>
      </c>
      <c r="L9331">
        <f>K9331*H9331</f>
        <v/>
      </c>
      <c r="M9331">
        <f>EXP(-rf*C9331)*L9331</f>
        <v/>
      </c>
      <c r="N9331">
        <f>EXP(-rf*C9331)*E9331</f>
        <v/>
      </c>
    </row>
    <row r="9332">
      <c r="A9332" t="n">
        <v>9324</v>
      </c>
      <c r="B9332">
        <f>RAND()</f>
        <v/>
      </c>
      <c r="C9332">
        <f>IF(B9332&lt;P_3,3,IF(B9332&lt;P_3+P_4,4,5))</f>
        <v/>
      </c>
      <c r="D9332">
        <f>NORM.S.INV(RAND())</f>
        <v/>
      </c>
      <c r="E9332">
        <f>V0*EXP((rf-q_leak-0.5*sigma^2)*C9332+sigma*SQRT(C9332)*D9332)</f>
        <v/>
      </c>
      <c r="F9332">
        <f>SHL_face*(1+SHL_rate)^C9332</f>
        <v/>
      </c>
      <c r="G9332">
        <f>Pref_face*(1+Pref_rate)^C9332</f>
        <v/>
      </c>
      <c r="H9332">
        <f>MAX(E9332-F9332-G9332,0)</f>
        <v/>
      </c>
      <c r="I9332">
        <f>MIN(E9332,F9332+G9332)+(1-MgmtPct)*H9332</f>
        <v/>
      </c>
      <c r="J9332">
        <f>IF(I9332/SponsorCost&gt;=RatchetTrigger,1,0)</f>
        <v/>
      </c>
      <c r="K9332">
        <f>IF(J9332=1,MgmtPctRatchet,MgmtPct)</f>
        <v/>
      </c>
      <c r="L9332">
        <f>K9332*H9332</f>
        <v/>
      </c>
      <c r="M9332">
        <f>EXP(-rf*C9332)*L9332</f>
        <v/>
      </c>
      <c r="N9332">
        <f>EXP(-rf*C9332)*E9332</f>
        <v/>
      </c>
    </row>
    <row r="9333">
      <c r="A9333" t="n">
        <v>9325</v>
      </c>
      <c r="B9333">
        <f>RAND()</f>
        <v/>
      </c>
      <c r="C9333">
        <f>IF(B9333&lt;P_3,3,IF(B9333&lt;P_3+P_4,4,5))</f>
        <v/>
      </c>
      <c r="D9333">
        <f>NORM.S.INV(RAND())</f>
        <v/>
      </c>
      <c r="E9333">
        <f>V0*EXP((rf-q_leak-0.5*sigma^2)*C9333+sigma*SQRT(C9333)*D9333)</f>
        <v/>
      </c>
      <c r="F9333">
        <f>SHL_face*(1+SHL_rate)^C9333</f>
        <v/>
      </c>
      <c r="G9333">
        <f>Pref_face*(1+Pref_rate)^C9333</f>
        <v/>
      </c>
      <c r="H9333">
        <f>MAX(E9333-F9333-G9333,0)</f>
        <v/>
      </c>
      <c r="I9333">
        <f>MIN(E9333,F9333+G9333)+(1-MgmtPct)*H9333</f>
        <v/>
      </c>
      <c r="J9333">
        <f>IF(I9333/SponsorCost&gt;=RatchetTrigger,1,0)</f>
        <v/>
      </c>
      <c r="K9333">
        <f>IF(J9333=1,MgmtPctRatchet,MgmtPct)</f>
        <v/>
      </c>
      <c r="L9333">
        <f>K9333*H9333</f>
        <v/>
      </c>
      <c r="M9333">
        <f>EXP(-rf*C9333)*L9333</f>
        <v/>
      </c>
      <c r="N9333">
        <f>EXP(-rf*C9333)*E9333</f>
        <v/>
      </c>
    </row>
    <row r="9334">
      <c r="A9334" t="n">
        <v>9326</v>
      </c>
      <c r="B9334">
        <f>RAND()</f>
        <v/>
      </c>
      <c r="C9334">
        <f>IF(B9334&lt;P_3,3,IF(B9334&lt;P_3+P_4,4,5))</f>
        <v/>
      </c>
      <c r="D9334">
        <f>NORM.S.INV(RAND())</f>
        <v/>
      </c>
      <c r="E9334">
        <f>V0*EXP((rf-q_leak-0.5*sigma^2)*C9334+sigma*SQRT(C9334)*D9334)</f>
        <v/>
      </c>
      <c r="F9334">
        <f>SHL_face*(1+SHL_rate)^C9334</f>
        <v/>
      </c>
      <c r="G9334">
        <f>Pref_face*(1+Pref_rate)^C9334</f>
        <v/>
      </c>
      <c r="H9334">
        <f>MAX(E9334-F9334-G9334,0)</f>
        <v/>
      </c>
      <c r="I9334">
        <f>MIN(E9334,F9334+G9334)+(1-MgmtPct)*H9334</f>
        <v/>
      </c>
      <c r="J9334">
        <f>IF(I9334/SponsorCost&gt;=RatchetTrigger,1,0)</f>
        <v/>
      </c>
      <c r="K9334">
        <f>IF(J9334=1,MgmtPctRatchet,MgmtPct)</f>
        <v/>
      </c>
      <c r="L9334">
        <f>K9334*H9334</f>
        <v/>
      </c>
      <c r="M9334">
        <f>EXP(-rf*C9334)*L9334</f>
        <v/>
      </c>
      <c r="N9334">
        <f>EXP(-rf*C9334)*E9334</f>
        <v/>
      </c>
    </row>
    <row r="9335">
      <c r="A9335" t="n">
        <v>9327</v>
      </c>
      <c r="B9335">
        <f>RAND()</f>
        <v/>
      </c>
      <c r="C9335">
        <f>IF(B9335&lt;P_3,3,IF(B9335&lt;P_3+P_4,4,5))</f>
        <v/>
      </c>
      <c r="D9335">
        <f>NORM.S.INV(RAND())</f>
        <v/>
      </c>
      <c r="E9335">
        <f>V0*EXP((rf-q_leak-0.5*sigma^2)*C9335+sigma*SQRT(C9335)*D9335)</f>
        <v/>
      </c>
      <c r="F9335">
        <f>SHL_face*(1+SHL_rate)^C9335</f>
        <v/>
      </c>
      <c r="G9335">
        <f>Pref_face*(1+Pref_rate)^C9335</f>
        <v/>
      </c>
      <c r="H9335">
        <f>MAX(E9335-F9335-G9335,0)</f>
        <v/>
      </c>
      <c r="I9335">
        <f>MIN(E9335,F9335+G9335)+(1-MgmtPct)*H9335</f>
        <v/>
      </c>
      <c r="J9335">
        <f>IF(I9335/SponsorCost&gt;=RatchetTrigger,1,0)</f>
        <v/>
      </c>
      <c r="K9335">
        <f>IF(J9335=1,MgmtPctRatchet,MgmtPct)</f>
        <v/>
      </c>
      <c r="L9335">
        <f>K9335*H9335</f>
        <v/>
      </c>
      <c r="M9335">
        <f>EXP(-rf*C9335)*L9335</f>
        <v/>
      </c>
      <c r="N9335">
        <f>EXP(-rf*C9335)*E9335</f>
        <v/>
      </c>
    </row>
    <row r="9336">
      <c r="A9336" t="n">
        <v>9328</v>
      </c>
      <c r="B9336">
        <f>RAND()</f>
        <v/>
      </c>
      <c r="C9336">
        <f>IF(B9336&lt;P_3,3,IF(B9336&lt;P_3+P_4,4,5))</f>
        <v/>
      </c>
      <c r="D9336">
        <f>NORM.S.INV(RAND())</f>
        <v/>
      </c>
      <c r="E9336">
        <f>V0*EXP((rf-q_leak-0.5*sigma^2)*C9336+sigma*SQRT(C9336)*D9336)</f>
        <v/>
      </c>
      <c r="F9336">
        <f>SHL_face*(1+SHL_rate)^C9336</f>
        <v/>
      </c>
      <c r="G9336">
        <f>Pref_face*(1+Pref_rate)^C9336</f>
        <v/>
      </c>
      <c r="H9336">
        <f>MAX(E9336-F9336-G9336,0)</f>
        <v/>
      </c>
      <c r="I9336">
        <f>MIN(E9336,F9336+G9336)+(1-MgmtPct)*H9336</f>
        <v/>
      </c>
      <c r="J9336">
        <f>IF(I9336/SponsorCost&gt;=RatchetTrigger,1,0)</f>
        <v/>
      </c>
      <c r="K9336">
        <f>IF(J9336=1,MgmtPctRatchet,MgmtPct)</f>
        <v/>
      </c>
      <c r="L9336">
        <f>K9336*H9336</f>
        <v/>
      </c>
      <c r="M9336">
        <f>EXP(-rf*C9336)*L9336</f>
        <v/>
      </c>
      <c r="N9336">
        <f>EXP(-rf*C9336)*E9336</f>
        <v/>
      </c>
    </row>
    <row r="9337">
      <c r="A9337" t="n">
        <v>9329</v>
      </c>
      <c r="B9337">
        <f>RAND()</f>
        <v/>
      </c>
      <c r="C9337">
        <f>IF(B9337&lt;P_3,3,IF(B9337&lt;P_3+P_4,4,5))</f>
        <v/>
      </c>
      <c r="D9337">
        <f>NORM.S.INV(RAND())</f>
        <v/>
      </c>
      <c r="E9337">
        <f>V0*EXP((rf-q_leak-0.5*sigma^2)*C9337+sigma*SQRT(C9337)*D9337)</f>
        <v/>
      </c>
      <c r="F9337">
        <f>SHL_face*(1+SHL_rate)^C9337</f>
        <v/>
      </c>
      <c r="G9337">
        <f>Pref_face*(1+Pref_rate)^C9337</f>
        <v/>
      </c>
      <c r="H9337">
        <f>MAX(E9337-F9337-G9337,0)</f>
        <v/>
      </c>
      <c r="I9337">
        <f>MIN(E9337,F9337+G9337)+(1-MgmtPct)*H9337</f>
        <v/>
      </c>
      <c r="J9337">
        <f>IF(I9337/SponsorCost&gt;=RatchetTrigger,1,0)</f>
        <v/>
      </c>
      <c r="K9337">
        <f>IF(J9337=1,MgmtPctRatchet,MgmtPct)</f>
        <v/>
      </c>
      <c r="L9337">
        <f>K9337*H9337</f>
        <v/>
      </c>
      <c r="M9337">
        <f>EXP(-rf*C9337)*L9337</f>
        <v/>
      </c>
      <c r="N9337">
        <f>EXP(-rf*C9337)*E9337</f>
        <v/>
      </c>
    </row>
    <row r="9338">
      <c r="A9338" t="n">
        <v>9330</v>
      </c>
      <c r="B9338">
        <f>RAND()</f>
        <v/>
      </c>
      <c r="C9338">
        <f>IF(B9338&lt;P_3,3,IF(B9338&lt;P_3+P_4,4,5))</f>
        <v/>
      </c>
      <c r="D9338">
        <f>NORM.S.INV(RAND())</f>
        <v/>
      </c>
      <c r="E9338">
        <f>V0*EXP((rf-q_leak-0.5*sigma^2)*C9338+sigma*SQRT(C9338)*D9338)</f>
        <v/>
      </c>
      <c r="F9338">
        <f>SHL_face*(1+SHL_rate)^C9338</f>
        <v/>
      </c>
      <c r="G9338">
        <f>Pref_face*(1+Pref_rate)^C9338</f>
        <v/>
      </c>
      <c r="H9338">
        <f>MAX(E9338-F9338-G9338,0)</f>
        <v/>
      </c>
      <c r="I9338">
        <f>MIN(E9338,F9338+G9338)+(1-MgmtPct)*H9338</f>
        <v/>
      </c>
      <c r="J9338">
        <f>IF(I9338/SponsorCost&gt;=RatchetTrigger,1,0)</f>
        <v/>
      </c>
      <c r="K9338">
        <f>IF(J9338=1,MgmtPctRatchet,MgmtPct)</f>
        <v/>
      </c>
      <c r="L9338">
        <f>K9338*H9338</f>
        <v/>
      </c>
      <c r="M9338">
        <f>EXP(-rf*C9338)*L9338</f>
        <v/>
      </c>
      <c r="N9338">
        <f>EXP(-rf*C9338)*E9338</f>
        <v/>
      </c>
    </row>
    <row r="9339">
      <c r="A9339" t="n">
        <v>9331</v>
      </c>
      <c r="B9339">
        <f>RAND()</f>
        <v/>
      </c>
      <c r="C9339">
        <f>IF(B9339&lt;P_3,3,IF(B9339&lt;P_3+P_4,4,5))</f>
        <v/>
      </c>
      <c r="D9339">
        <f>NORM.S.INV(RAND())</f>
        <v/>
      </c>
      <c r="E9339">
        <f>V0*EXP((rf-q_leak-0.5*sigma^2)*C9339+sigma*SQRT(C9339)*D9339)</f>
        <v/>
      </c>
      <c r="F9339">
        <f>SHL_face*(1+SHL_rate)^C9339</f>
        <v/>
      </c>
      <c r="G9339">
        <f>Pref_face*(1+Pref_rate)^C9339</f>
        <v/>
      </c>
      <c r="H9339">
        <f>MAX(E9339-F9339-G9339,0)</f>
        <v/>
      </c>
      <c r="I9339">
        <f>MIN(E9339,F9339+G9339)+(1-MgmtPct)*H9339</f>
        <v/>
      </c>
      <c r="J9339">
        <f>IF(I9339/SponsorCost&gt;=RatchetTrigger,1,0)</f>
        <v/>
      </c>
      <c r="K9339">
        <f>IF(J9339=1,MgmtPctRatchet,MgmtPct)</f>
        <v/>
      </c>
      <c r="L9339">
        <f>K9339*H9339</f>
        <v/>
      </c>
      <c r="M9339">
        <f>EXP(-rf*C9339)*L9339</f>
        <v/>
      </c>
      <c r="N9339">
        <f>EXP(-rf*C9339)*E9339</f>
        <v/>
      </c>
    </row>
    <row r="9340">
      <c r="A9340" t="n">
        <v>9332</v>
      </c>
      <c r="B9340">
        <f>RAND()</f>
        <v/>
      </c>
      <c r="C9340">
        <f>IF(B9340&lt;P_3,3,IF(B9340&lt;P_3+P_4,4,5))</f>
        <v/>
      </c>
      <c r="D9340">
        <f>NORM.S.INV(RAND())</f>
        <v/>
      </c>
      <c r="E9340">
        <f>V0*EXP((rf-q_leak-0.5*sigma^2)*C9340+sigma*SQRT(C9340)*D9340)</f>
        <v/>
      </c>
      <c r="F9340">
        <f>SHL_face*(1+SHL_rate)^C9340</f>
        <v/>
      </c>
      <c r="G9340">
        <f>Pref_face*(1+Pref_rate)^C9340</f>
        <v/>
      </c>
      <c r="H9340">
        <f>MAX(E9340-F9340-G9340,0)</f>
        <v/>
      </c>
      <c r="I9340">
        <f>MIN(E9340,F9340+G9340)+(1-MgmtPct)*H9340</f>
        <v/>
      </c>
      <c r="J9340">
        <f>IF(I9340/SponsorCost&gt;=RatchetTrigger,1,0)</f>
        <v/>
      </c>
      <c r="K9340">
        <f>IF(J9340=1,MgmtPctRatchet,MgmtPct)</f>
        <v/>
      </c>
      <c r="L9340">
        <f>K9340*H9340</f>
        <v/>
      </c>
      <c r="M9340">
        <f>EXP(-rf*C9340)*L9340</f>
        <v/>
      </c>
      <c r="N9340">
        <f>EXP(-rf*C9340)*E9340</f>
        <v/>
      </c>
    </row>
    <row r="9341">
      <c r="A9341" t="n">
        <v>9333</v>
      </c>
      <c r="B9341">
        <f>RAND()</f>
        <v/>
      </c>
      <c r="C9341">
        <f>IF(B9341&lt;P_3,3,IF(B9341&lt;P_3+P_4,4,5))</f>
        <v/>
      </c>
      <c r="D9341">
        <f>NORM.S.INV(RAND())</f>
        <v/>
      </c>
      <c r="E9341">
        <f>V0*EXP((rf-q_leak-0.5*sigma^2)*C9341+sigma*SQRT(C9341)*D9341)</f>
        <v/>
      </c>
      <c r="F9341">
        <f>SHL_face*(1+SHL_rate)^C9341</f>
        <v/>
      </c>
      <c r="G9341">
        <f>Pref_face*(1+Pref_rate)^C9341</f>
        <v/>
      </c>
      <c r="H9341">
        <f>MAX(E9341-F9341-G9341,0)</f>
        <v/>
      </c>
      <c r="I9341">
        <f>MIN(E9341,F9341+G9341)+(1-MgmtPct)*H9341</f>
        <v/>
      </c>
      <c r="J9341">
        <f>IF(I9341/SponsorCost&gt;=RatchetTrigger,1,0)</f>
        <v/>
      </c>
      <c r="K9341">
        <f>IF(J9341=1,MgmtPctRatchet,MgmtPct)</f>
        <v/>
      </c>
      <c r="L9341">
        <f>K9341*H9341</f>
        <v/>
      </c>
      <c r="M9341">
        <f>EXP(-rf*C9341)*L9341</f>
        <v/>
      </c>
      <c r="N9341">
        <f>EXP(-rf*C9341)*E9341</f>
        <v/>
      </c>
    </row>
    <row r="9342">
      <c r="A9342" t="n">
        <v>9334</v>
      </c>
      <c r="B9342">
        <f>RAND()</f>
        <v/>
      </c>
      <c r="C9342">
        <f>IF(B9342&lt;P_3,3,IF(B9342&lt;P_3+P_4,4,5))</f>
        <v/>
      </c>
      <c r="D9342">
        <f>NORM.S.INV(RAND())</f>
        <v/>
      </c>
      <c r="E9342">
        <f>V0*EXP((rf-q_leak-0.5*sigma^2)*C9342+sigma*SQRT(C9342)*D9342)</f>
        <v/>
      </c>
      <c r="F9342">
        <f>SHL_face*(1+SHL_rate)^C9342</f>
        <v/>
      </c>
      <c r="G9342">
        <f>Pref_face*(1+Pref_rate)^C9342</f>
        <v/>
      </c>
      <c r="H9342">
        <f>MAX(E9342-F9342-G9342,0)</f>
        <v/>
      </c>
      <c r="I9342">
        <f>MIN(E9342,F9342+G9342)+(1-MgmtPct)*H9342</f>
        <v/>
      </c>
      <c r="J9342">
        <f>IF(I9342/SponsorCost&gt;=RatchetTrigger,1,0)</f>
        <v/>
      </c>
      <c r="K9342">
        <f>IF(J9342=1,MgmtPctRatchet,MgmtPct)</f>
        <v/>
      </c>
      <c r="L9342">
        <f>K9342*H9342</f>
        <v/>
      </c>
      <c r="M9342">
        <f>EXP(-rf*C9342)*L9342</f>
        <v/>
      </c>
      <c r="N9342">
        <f>EXP(-rf*C9342)*E9342</f>
        <v/>
      </c>
    </row>
    <row r="9343">
      <c r="A9343" t="n">
        <v>9335</v>
      </c>
      <c r="B9343">
        <f>RAND()</f>
        <v/>
      </c>
      <c r="C9343">
        <f>IF(B9343&lt;P_3,3,IF(B9343&lt;P_3+P_4,4,5))</f>
        <v/>
      </c>
      <c r="D9343">
        <f>NORM.S.INV(RAND())</f>
        <v/>
      </c>
      <c r="E9343">
        <f>V0*EXP((rf-q_leak-0.5*sigma^2)*C9343+sigma*SQRT(C9343)*D9343)</f>
        <v/>
      </c>
      <c r="F9343">
        <f>SHL_face*(1+SHL_rate)^C9343</f>
        <v/>
      </c>
      <c r="G9343">
        <f>Pref_face*(1+Pref_rate)^C9343</f>
        <v/>
      </c>
      <c r="H9343">
        <f>MAX(E9343-F9343-G9343,0)</f>
        <v/>
      </c>
      <c r="I9343">
        <f>MIN(E9343,F9343+G9343)+(1-MgmtPct)*H9343</f>
        <v/>
      </c>
      <c r="J9343">
        <f>IF(I9343/SponsorCost&gt;=RatchetTrigger,1,0)</f>
        <v/>
      </c>
      <c r="K9343">
        <f>IF(J9343=1,MgmtPctRatchet,MgmtPct)</f>
        <v/>
      </c>
      <c r="L9343">
        <f>K9343*H9343</f>
        <v/>
      </c>
      <c r="M9343">
        <f>EXP(-rf*C9343)*L9343</f>
        <v/>
      </c>
      <c r="N9343">
        <f>EXP(-rf*C9343)*E9343</f>
        <v/>
      </c>
    </row>
    <row r="9344">
      <c r="A9344" t="n">
        <v>9336</v>
      </c>
      <c r="B9344">
        <f>RAND()</f>
        <v/>
      </c>
      <c r="C9344">
        <f>IF(B9344&lt;P_3,3,IF(B9344&lt;P_3+P_4,4,5))</f>
        <v/>
      </c>
      <c r="D9344">
        <f>NORM.S.INV(RAND())</f>
        <v/>
      </c>
      <c r="E9344">
        <f>V0*EXP((rf-q_leak-0.5*sigma^2)*C9344+sigma*SQRT(C9344)*D9344)</f>
        <v/>
      </c>
      <c r="F9344">
        <f>SHL_face*(1+SHL_rate)^C9344</f>
        <v/>
      </c>
      <c r="G9344">
        <f>Pref_face*(1+Pref_rate)^C9344</f>
        <v/>
      </c>
      <c r="H9344">
        <f>MAX(E9344-F9344-G9344,0)</f>
        <v/>
      </c>
      <c r="I9344">
        <f>MIN(E9344,F9344+G9344)+(1-MgmtPct)*H9344</f>
        <v/>
      </c>
      <c r="J9344">
        <f>IF(I9344/SponsorCost&gt;=RatchetTrigger,1,0)</f>
        <v/>
      </c>
      <c r="K9344">
        <f>IF(J9344=1,MgmtPctRatchet,MgmtPct)</f>
        <v/>
      </c>
      <c r="L9344">
        <f>K9344*H9344</f>
        <v/>
      </c>
      <c r="M9344">
        <f>EXP(-rf*C9344)*L9344</f>
        <v/>
      </c>
      <c r="N9344">
        <f>EXP(-rf*C9344)*E9344</f>
        <v/>
      </c>
    </row>
    <row r="9345">
      <c r="A9345" t="n">
        <v>9337</v>
      </c>
      <c r="B9345">
        <f>RAND()</f>
        <v/>
      </c>
      <c r="C9345">
        <f>IF(B9345&lt;P_3,3,IF(B9345&lt;P_3+P_4,4,5))</f>
        <v/>
      </c>
      <c r="D9345">
        <f>NORM.S.INV(RAND())</f>
        <v/>
      </c>
      <c r="E9345">
        <f>V0*EXP((rf-q_leak-0.5*sigma^2)*C9345+sigma*SQRT(C9345)*D9345)</f>
        <v/>
      </c>
      <c r="F9345">
        <f>SHL_face*(1+SHL_rate)^C9345</f>
        <v/>
      </c>
      <c r="G9345">
        <f>Pref_face*(1+Pref_rate)^C9345</f>
        <v/>
      </c>
      <c r="H9345">
        <f>MAX(E9345-F9345-G9345,0)</f>
        <v/>
      </c>
      <c r="I9345">
        <f>MIN(E9345,F9345+G9345)+(1-MgmtPct)*H9345</f>
        <v/>
      </c>
      <c r="J9345">
        <f>IF(I9345/SponsorCost&gt;=RatchetTrigger,1,0)</f>
        <v/>
      </c>
      <c r="K9345">
        <f>IF(J9345=1,MgmtPctRatchet,MgmtPct)</f>
        <v/>
      </c>
      <c r="L9345">
        <f>K9345*H9345</f>
        <v/>
      </c>
      <c r="M9345">
        <f>EXP(-rf*C9345)*L9345</f>
        <v/>
      </c>
      <c r="N9345">
        <f>EXP(-rf*C9345)*E9345</f>
        <v/>
      </c>
    </row>
    <row r="9346">
      <c r="A9346" t="n">
        <v>9338</v>
      </c>
      <c r="B9346">
        <f>RAND()</f>
        <v/>
      </c>
      <c r="C9346">
        <f>IF(B9346&lt;P_3,3,IF(B9346&lt;P_3+P_4,4,5))</f>
        <v/>
      </c>
      <c r="D9346">
        <f>NORM.S.INV(RAND())</f>
        <v/>
      </c>
      <c r="E9346">
        <f>V0*EXP((rf-q_leak-0.5*sigma^2)*C9346+sigma*SQRT(C9346)*D9346)</f>
        <v/>
      </c>
      <c r="F9346">
        <f>SHL_face*(1+SHL_rate)^C9346</f>
        <v/>
      </c>
      <c r="G9346">
        <f>Pref_face*(1+Pref_rate)^C9346</f>
        <v/>
      </c>
      <c r="H9346">
        <f>MAX(E9346-F9346-G9346,0)</f>
        <v/>
      </c>
      <c r="I9346">
        <f>MIN(E9346,F9346+G9346)+(1-MgmtPct)*H9346</f>
        <v/>
      </c>
      <c r="J9346">
        <f>IF(I9346/SponsorCost&gt;=RatchetTrigger,1,0)</f>
        <v/>
      </c>
      <c r="K9346">
        <f>IF(J9346=1,MgmtPctRatchet,MgmtPct)</f>
        <v/>
      </c>
      <c r="L9346">
        <f>K9346*H9346</f>
        <v/>
      </c>
      <c r="M9346">
        <f>EXP(-rf*C9346)*L9346</f>
        <v/>
      </c>
      <c r="N9346">
        <f>EXP(-rf*C9346)*E9346</f>
        <v/>
      </c>
    </row>
    <row r="9347">
      <c r="A9347" t="n">
        <v>9339</v>
      </c>
      <c r="B9347">
        <f>RAND()</f>
        <v/>
      </c>
      <c r="C9347">
        <f>IF(B9347&lt;P_3,3,IF(B9347&lt;P_3+P_4,4,5))</f>
        <v/>
      </c>
      <c r="D9347">
        <f>NORM.S.INV(RAND())</f>
        <v/>
      </c>
      <c r="E9347">
        <f>V0*EXP((rf-q_leak-0.5*sigma^2)*C9347+sigma*SQRT(C9347)*D9347)</f>
        <v/>
      </c>
      <c r="F9347">
        <f>SHL_face*(1+SHL_rate)^C9347</f>
        <v/>
      </c>
      <c r="G9347">
        <f>Pref_face*(1+Pref_rate)^C9347</f>
        <v/>
      </c>
      <c r="H9347">
        <f>MAX(E9347-F9347-G9347,0)</f>
        <v/>
      </c>
      <c r="I9347">
        <f>MIN(E9347,F9347+G9347)+(1-MgmtPct)*H9347</f>
        <v/>
      </c>
      <c r="J9347">
        <f>IF(I9347/SponsorCost&gt;=RatchetTrigger,1,0)</f>
        <v/>
      </c>
      <c r="K9347">
        <f>IF(J9347=1,MgmtPctRatchet,MgmtPct)</f>
        <v/>
      </c>
      <c r="L9347">
        <f>K9347*H9347</f>
        <v/>
      </c>
      <c r="M9347">
        <f>EXP(-rf*C9347)*L9347</f>
        <v/>
      </c>
      <c r="N9347">
        <f>EXP(-rf*C9347)*E9347</f>
        <v/>
      </c>
    </row>
    <row r="9348">
      <c r="A9348" t="n">
        <v>9340</v>
      </c>
      <c r="B9348">
        <f>RAND()</f>
        <v/>
      </c>
      <c r="C9348">
        <f>IF(B9348&lt;P_3,3,IF(B9348&lt;P_3+P_4,4,5))</f>
        <v/>
      </c>
      <c r="D9348">
        <f>NORM.S.INV(RAND())</f>
        <v/>
      </c>
      <c r="E9348">
        <f>V0*EXP((rf-q_leak-0.5*sigma^2)*C9348+sigma*SQRT(C9348)*D9348)</f>
        <v/>
      </c>
      <c r="F9348">
        <f>SHL_face*(1+SHL_rate)^C9348</f>
        <v/>
      </c>
      <c r="G9348">
        <f>Pref_face*(1+Pref_rate)^C9348</f>
        <v/>
      </c>
      <c r="H9348">
        <f>MAX(E9348-F9348-G9348,0)</f>
        <v/>
      </c>
      <c r="I9348">
        <f>MIN(E9348,F9348+G9348)+(1-MgmtPct)*H9348</f>
        <v/>
      </c>
      <c r="J9348">
        <f>IF(I9348/SponsorCost&gt;=RatchetTrigger,1,0)</f>
        <v/>
      </c>
      <c r="K9348">
        <f>IF(J9348=1,MgmtPctRatchet,MgmtPct)</f>
        <v/>
      </c>
      <c r="L9348">
        <f>K9348*H9348</f>
        <v/>
      </c>
      <c r="M9348">
        <f>EXP(-rf*C9348)*L9348</f>
        <v/>
      </c>
      <c r="N9348">
        <f>EXP(-rf*C9348)*E9348</f>
        <v/>
      </c>
    </row>
    <row r="9349">
      <c r="A9349" t="n">
        <v>9341</v>
      </c>
      <c r="B9349">
        <f>RAND()</f>
        <v/>
      </c>
      <c r="C9349">
        <f>IF(B9349&lt;P_3,3,IF(B9349&lt;P_3+P_4,4,5))</f>
        <v/>
      </c>
      <c r="D9349">
        <f>NORM.S.INV(RAND())</f>
        <v/>
      </c>
      <c r="E9349">
        <f>V0*EXP((rf-q_leak-0.5*sigma^2)*C9349+sigma*SQRT(C9349)*D9349)</f>
        <v/>
      </c>
      <c r="F9349">
        <f>SHL_face*(1+SHL_rate)^C9349</f>
        <v/>
      </c>
      <c r="G9349">
        <f>Pref_face*(1+Pref_rate)^C9349</f>
        <v/>
      </c>
      <c r="H9349">
        <f>MAX(E9349-F9349-G9349,0)</f>
        <v/>
      </c>
      <c r="I9349">
        <f>MIN(E9349,F9349+G9349)+(1-MgmtPct)*H9349</f>
        <v/>
      </c>
      <c r="J9349">
        <f>IF(I9349/SponsorCost&gt;=RatchetTrigger,1,0)</f>
        <v/>
      </c>
      <c r="K9349">
        <f>IF(J9349=1,MgmtPctRatchet,MgmtPct)</f>
        <v/>
      </c>
      <c r="L9349">
        <f>K9349*H9349</f>
        <v/>
      </c>
      <c r="M9349">
        <f>EXP(-rf*C9349)*L9349</f>
        <v/>
      </c>
      <c r="N9349">
        <f>EXP(-rf*C9349)*E9349</f>
        <v/>
      </c>
    </row>
    <row r="9350">
      <c r="A9350" t="n">
        <v>9342</v>
      </c>
      <c r="B9350">
        <f>RAND()</f>
        <v/>
      </c>
      <c r="C9350">
        <f>IF(B9350&lt;P_3,3,IF(B9350&lt;P_3+P_4,4,5))</f>
        <v/>
      </c>
      <c r="D9350">
        <f>NORM.S.INV(RAND())</f>
        <v/>
      </c>
      <c r="E9350">
        <f>V0*EXP((rf-q_leak-0.5*sigma^2)*C9350+sigma*SQRT(C9350)*D9350)</f>
        <v/>
      </c>
      <c r="F9350">
        <f>SHL_face*(1+SHL_rate)^C9350</f>
        <v/>
      </c>
      <c r="G9350">
        <f>Pref_face*(1+Pref_rate)^C9350</f>
        <v/>
      </c>
      <c r="H9350">
        <f>MAX(E9350-F9350-G9350,0)</f>
        <v/>
      </c>
      <c r="I9350">
        <f>MIN(E9350,F9350+G9350)+(1-MgmtPct)*H9350</f>
        <v/>
      </c>
      <c r="J9350">
        <f>IF(I9350/SponsorCost&gt;=RatchetTrigger,1,0)</f>
        <v/>
      </c>
      <c r="K9350">
        <f>IF(J9350=1,MgmtPctRatchet,MgmtPct)</f>
        <v/>
      </c>
      <c r="L9350">
        <f>K9350*H9350</f>
        <v/>
      </c>
      <c r="M9350">
        <f>EXP(-rf*C9350)*L9350</f>
        <v/>
      </c>
      <c r="N9350">
        <f>EXP(-rf*C9350)*E9350</f>
        <v/>
      </c>
    </row>
    <row r="9351">
      <c r="A9351" t="n">
        <v>9343</v>
      </c>
      <c r="B9351">
        <f>RAND()</f>
        <v/>
      </c>
      <c r="C9351">
        <f>IF(B9351&lt;P_3,3,IF(B9351&lt;P_3+P_4,4,5))</f>
        <v/>
      </c>
      <c r="D9351">
        <f>NORM.S.INV(RAND())</f>
        <v/>
      </c>
      <c r="E9351">
        <f>V0*EXP((rf-q_leak-0.5*sigma^2)*C9351+sigma*SQRT(C9351)*D9351)</f>
        <v/>
      </c>
      <c r="F9351">
        <f>SHL_face*(1+SHL_rate)^C9351</f>
        <v/>
      </c>
      <c r="G9351">
        <f>Pref_face*(1+Pref_rate)^C9351</f>
        <v/>
      </c>
      <c r="H9351">
        <f>MAX(E9351-F9351-G9351,0)</f>
        <v/>
      </c>
      <c r="I9351">
        <f>MIN(E9351,F9351+G9351)+(1-MgmtPct)*H9351</f>
        <v/>
      </c>
      <c r="J9351">
        <f>IF(I9351/SponsorCost&gt;=RatchetTrigger,1,0)</f>
        <v/>
      </c>
      <c r="K9351">
        <f>IF(J9351=1,MgmtPctRatchet,MgmtPct)</f>
        <v/>
      </c>
      <c r="L9351">
        <f>K9351*H9351</f>
        <v/>
      </c>
      <c r="M9351">
        <f>EXP(-rf*C9351)*L9351</f>
        <v/>
      </c>
      <c r="N9351">
        <f>EXP(-rf*C9351)*E9351</f>
        <v/>
      </c>
    </row>
    <row r="9352">
      <c r="A9352" t="n">
        <v>9344</v>
      </c>
      <c r="B9352">
        <f>RAND()</f>
        <v/>
      </c>
      <c r="C9352">
        <f>IF(B9352&lt;P_3,3,IF(B9352&lt;P_3+P_4,4,5))</f>
        <v/>
      </c>
      <c r="D9352">
        <f>NORM.S.INV(RAND())</f>
        <v/>
      </c>
      <c r="E9352">
        <f>V0*EXP((rf-q_leak-0.5*sigma^2)*C9352+sigma*SQRT(C9352)*D9352)</f>
        <v/>
      </c>
      <c r="F9352">
        <f>SHL_face*(1+SHL_rate)^C9352</f>
        <v/>
      </c>
      <c r="G9352">
        <f>Pref_face*(1+Pref_rate)^C9352</f>
        <v/>
      </c>
      <c r="H9352">
        <f>MAX(E9352-F9352-G9352,0)</f>
        <v/>
      </c>
      <c r="I9352">
        <f>MIN(E9352,F9352+G9352)+(1-MgmtPct)*H9352</f>
        <v/>
      </c>
      <c r="J9352">
        <f>IF(I9352/SponsorCost&gt;=RatchetTrigger,1,0)</f>
        <v/>
      </c>
      <c r="K9352">
        <f>IF(J9352=1,MgmtPctRatchet,MgmtPct)</f>
        <v/>
      </c>
      <c r="L9352">
        <f>K9352*H9352</f>
        <v/>
      </c>
      <c r="M9352">
        <f>EXP(-rf*C9352)*L9352</f>
        <v/>
      </c>
      <c r="N9352">
        <f>EXP(-rf*C9352)*E9352</f>
        <v/>
      </c>
    </row>
    <row r="9353">
      <c r="A9353" t="n">
        <v>9345</v>
      </c>
      <c r="B9353">
        <f>RAND()</f>
        <v/>
      </c>
      <c r="C9353">
        <f>IF(B9353&lt;P_3,3,IF(B9353&lt;P_3+P_4,4,5))</f>
        <v/>
      </c>
      <c r="D9353">
        <f>NORM.S.INV(RAND())</f>
        <v/>
      </c>
      <c r="E9353">
        <f>V0*EXP((rf-q_leak-0.5*sigma^2)*C9353+sigma*SQRT(C9353)*D9353)</f>
        <v/>
      </c>
      <c r="F9353">
        <f>SHL_face*(1+SHL_rate)^C9353</f>
        <v/>
      </c>
      <c r="G9353">
        <f>Pref_face*(1+Pref_rate)^C9353</f>
        <v/>
      </c>
      <c r="H9353">
        <f>MAX(E9353-F9353-G9353,0)</f>
        <v/>
      </c>
      <c r="I9353">
        <f>MIN(E9353,F9353+G9353)+(1-MgmtPct)*H9353</f>
        <v/>
      </c>
      <c r="J9353">
        <f>IF(I9353/SponsorCost&gt;=RatchetTrigger,1,0)</f>
        <v/>
      </c>
      <c r="K9353">
        <f>IF(J9353=1,MgmtPctRatchet,MgmtPct)</f>
        <v/>
      </c>
      <c r="L9353">
        <f>K9353*H9353</f>
        <v/>
      </c>
      <c r="M9353">
        <f>EXP(-rf*C9353)*L9353</f>
        <v/>
      </c>
      <c r="N9353">
        <f>EXP(-rf*C9353)*E9353</f>
        <v/>
      </c>
    </row>
    <row r="9354">
      <c r="A9354" t="n">
        <v>9346</v>
      </c>
      <c r="B9354">
        <f>RAND()</f>
        <v/>
      </c>
      <c r="C9354">
        <f>IF(B9354&lt;P_3,3,IF(B9354&lt;P_3+P_4,4,5))</f>
        <v/>
      </c>
      <c r="D9354">
        <f>NORM.S.INV(RAND())</f>
        <v/>
      </c>
      <c r="E9354">
        <f>V0*EXP((rf-q_leak-0.5*sigma^2)*C9354+sigma*SQRT(C9354)*D9354)</f>
        <v/>
      </c>
      <c r="F9354">
        <f>SHL_face*(1+SHL_rate)^C9354</f>
        <v/>
      </c>
      <c r="G9354">
        <f>Pref_face*(1+Pref_rate)^C9354</f>
        <v/>
      </c>
      <c r="H9354">
        <f>MAX(E9354-F9354-G9354,0)</f>
        <v/>
      </c>
      <c r="I9354">
        <f>MIN(E9354,F9354+G9354)+(1-MgmtPct)*H9354</f>
        <v/>
      </c>
      <c r="J9354">
        <f>IF(I9354/SponsorCost&gt;=RatchetTrigger,1,0)</f>
        <v/>
      </c>
      <c r="K9354">
        <f>IF(J9354=1,MgmtPctRatchet,MgmtPct)</f>
        <v/>
      </c>
      <c r="L9354">
        <f>K9354*H9354</f>
        <v/>
      </c>
      <c r="M9354">
        <f>EXP(-rf*C9354)*L9354</f>
        <v/>
      </c>
      <c r="N9354">
        <f>EXP(-rf*C9354)*E9354</f>
        <v/>
      </c>
    </row>
    <row r="9355">
      <c r="A9355" t="n">
        <v>9347</v>
      </c>
      <c r="B9355">
        <f>RAND()</f>
        <v/>
      </c>
      <c r="C9355">
        <f>IF(B9355&lt;P_3,3,IF(B9355&lt;P_3+P_4,4,5))</f>
        <v/>
      </c>
      <c r="D9355">
        <f>NORM.S.INV(RAND())</f>
        <v/>
      </c>
      <c r="E9355">
        <f>V0*EXP((rf-q_leak-0.5*sigma^2)*C9355+sigma*SQRT(C9355)*D9355)</f>
        <v/>
      </c>
      <c r="F9355">
        <f>SHL_face*(1+SHL_rate)^C9355</f>
        <v/>
      </c>
      <c r="G9355">
        <f>Pref_face*(1+Pref_rate)^C9355</f>
        <v/>
      </c>
      <c r="H9355">
        <f>MAX(E9355-F9355-G9355,0)</f>
        <v/>
      </c>
      <c r="I9355">
        <f>MIN(E9355,F9355+G9355)+(1-MgmtPct)*H9355</f>
        <v/>
      </c>
      <c r="J9355">
        <f>IF(I9355/SponsorCost&gt;=RatchetTrigger,1,0)</f>
        <v/>
      </c>
      <c r="K9355">
        <f>IF(J9355=1,MgmtPctRatchet,MgmtPct)</f>
        <v/>
      </c>
      <c r="L9355">
        <f>K9355*H9355</f>
        <v/>
      </c>
      <c r="M9355">
        <f>EXP(-rf*C9355)*L9355</f>
        <v/>
      </c>
      <c r="N9355">
        <f>EXP(-rf*C9355)*E9355</f>
        <v/>
      </c>
    </row>
    <row r="9356">
      <c r="A9356" t="n">
        <v>9348</v>
      </c>
      <c r="B9356">
        <f>RAND()</f>
        <v/>
      </c>
      <c r="C9356">
        <f>IF(B9356&lt;P_3,3,IF(B9356&lt;P_3+P_4,4,5))</f>
        <v/>
      </c>
      <c r="D9356">
        <f>NORM.S.INV(RAND())</f>
        <v/>
      </c>
      <c r="E9356">
        <f>V0*EXP((rf-q_leak-0.5*sigma^2)*C9356+sigma*SQRT(C9356)*D9356)</f>
        <v/>
      </c>
      <c r="F9356">
        <f>SHL_face*(1+SHL_rate)^C9356</f>
        <v/>
      </c>
      <c r="G9356">
        <f>Pref_face*(1+Pref_rate)^C9356</f>
        <v/>
      </c>
      <c r="H9356">
        <f>MAX(E9356-F9356-G9356,0)</f>
        <v/>
      </c>
      <c r="I9356">
        <f>MIN(E9356,F9356+G9356)+(1-MgmtPct)*H9356</f>
        <v/>
      </c>
      <c r="J9356">
        <f>IF(I9356/SponsorCost&gt;=RatchetTrigger,1,0)</f>
        <v/>
      </c>
      <c r="K9356">
        <f>IF(J9356=1,MgmtPctRatchet,MgmtPct)</f>
        <v/>
      </c>
      <c r="L9356">
        <f>K9356*H9356</f>
        <v/>
      </c>
      <c r="M9356">
        <f>EXP(-rf*C9356)*L9356</f>
        <v/>
      </c>
      <c r="N9356">
        <f>EXP(-rf*C9356)*E9356</f>
        <v/>
      </c>
    </row>
    <row r="9357">
      <c r="A9357" t="n">
        <v>9349</v>
      </c>
      <c r="B9357">
        <f>RAND()</f>
        <v/>
      </c>
      <c r="C9357">
        <f>IF(B9357&lt;P_3,3,IF(B9357&lt;P_3+P_4,4,5))</f>
        <v/>
      </c>
      <c r="D9357">
        <f>NORM.S.INV(RAND())</f>
        <v/>
      </c>
      <c r="E9357">
        <f>V0*EXP((rf-q_leak-0.5*sigma^2)*C9357+sigma*SQRT(C9357)*D9357)</f>
        <v/>
      </c>
      <c r="F9357">
        <f>SHL_face*(1+SHL_rate)^C9357</f>
        <v/>
      </c>
      <c r="G9357">
        <f>Pref_face*(1+Pref_rate)^C9357</f>
        <v/>
      </c>
      <c r="H9357">
        <f>MAX(E9357-F9357-G9357,0)</f>
        <v/>
      </c>
      <c r="I9357">
        <f>MIN(E9357,F9357+G9357)+(1-MgmtPct)*H9357</f>
        <v/>
      </c>
      <c r="J9357">
        <f>IF(I9357/SponsorCost&gt;=RatchetTrigger,1,0)</f>
        <v/>
      </c>
      <c r="K9357">
        <f>IF(J9357=1,MgmtPctRatchet,MgmtPct)</f>
        <v/>
      </c>
      <c r="L9357">
        <f>K9357*H9357</f>
        <v/>
      </c>
      <c r="M9357">
        <f>EXP(-rf*C9357)*L9357</f>
        <v/>
      </c>
      <c r="N9357">
        <f>EXP(-rf*C9357)*E9357</f>
        <v/>
      </c>
    </row>
    <row r="9358">
      <c r="A9358" t="n">
        <v>9350</v>
      </c>
      <c r="B9358">
        <f>RAND()</f>
        <v/>
      </c>
      <c r="C9358">
        <f>IF(B9358&lt;P_3,3,IF(B9358&lt;P_3+P_4,4,5))</f>
        <v/>
      </c>
      <c r="D9358">
        <f>NORM.S.INV(RAND())</f>
        <v/>
      </c>
      <c r="E9358">
        <f>V0*EXP((rf-q_leak-0.5*sigma^2)*C9358+sigma*SQRT(C9358)*D9358)</f>
        <v/>
      </c>
      <c r="F9358">
        <f>SHL_face*(1+SHL_rate)^C9358</f>
        <v/>
      </c>
      <c r="G9358">
        <f>Pref_face*(1+Pref_rate)^C9358</f>
        <v/>
      </c>
      <c r="H9358">
        <f>MAX(E9358-F9358-G9358,0)</f>
        <v/>
      </c>
      <c r="I9358">
        <f>MIN(E9358,F9358+G9358)+(1-MgmtPct)*H9358</f>
        <v/>
      </c>
      <c r="J9358">
        <f>IF(I9358/SponsorCost&gt;=RatchetTrigger,1,0)</f>
        <v/>
      </c>
      <c r="K9358">
        <f>IF(J9358=1,MgmtPctRatchet,MgmtPct)</f>
        <v/>
      </c>
      <c r="L9358">
        <f>K9358*H9358</f>
        <v/>
      </c>
      <c r="M9358">
        <f>EXP(-rf*C9358)*L9358</f>
        <v/>
      </c>
      <c r="N9358">
        <f>EXP(-rf*C9358)*E9358</f>
        <v/>
      </c>
    </row>
    <row r="9359">
      <c r="A9359" t="n">
        <v>9351</v>
      </c>
      <c r="B9359">
        <f>RAND()</f>
        <v/>
      </c>
      <c r="C9359">
        <f>IF(B9359&lt;P_3,3,IF(B9359&lt;P_3+P_4,4,5))</f>
        <v/>
      </c>
      <c r="D9359">
        <f>NORM.S.INV(RAND())</f>
        <v/>
      </c>
      <c r="E9359">
        <f>V0*EXP((rf-q_leak-0.5*sigma^2)*C9359+sigma*SQRT(C9359)*D9359)</f>
        <v/>
      </c>
      <c r="F9359">
        <f>SHL_face*(1+SHL_rate)^C9359</f>
        <v/>
      </c>
      <c r="G9359">
        <f>Pref_face*(1+Pref_rate)^C9359</f>
        <v/>
      </c>
      <c r="H9359">
        <f>MAX(E9359-F9359-G9359,0)</f>
        <v/>
      </c>
      <c r="I9359">
        <f>MIN(E9359,F9359+G9359)+(1-MgmtPct)*H9359</f>
        <v/>
      </c>
      <c r="J9359">
        <f>IF(I9359/SponsorCost&gt;=RatchetTrigger,1,0)</f>
        <v/>
      </c>
      <c r="K9359">
        <f>IF(J9359=1,MgmtPctRatchet,MgmtPct)</f>
        <v/>
      </c>
      <c r="L9359">
        <f>K9359*H9359</f>
        <v/>
      </c>
      <c r="M9359">
        <f>EXP(-rf*C9359)*L9359</f>
        <v/>
      </c>
      <c r="N9359">
        <f>EXP(-rf*C9359)*E9359</f>
        <v/>
      </c>
    </row>
    <row r="9360">
      <c r="A9360" t="n">
        <v>9352</v>
      </c>
      <c r="B9360">
        <f>RAND()</f>
        <v/>
      </c>
      <c r="C9360">
        <f>IF(B9360&lt;P_3,3,IF(B9360&lt;P_3+P_4,4,5))</f>
        <v/>
      </c>
      <c r="D9360">
        <f>NORM.S.INV(RAND())</f>
        <v/>
      </c>
      <c r="E9360">
        <f>V0*EXP((rf-q_leak-0.5*sigma^2)*C9360+sigma*SQRT(C9360)*D9360)</f>
        <v/>
      </c>
      <c r="F9360">
        <f>SHL_face*(1+SHL_rate)^C9360</f>
        <v/>
      </c>
      <c r="G9360">
        <f>Pref_face*(1+Pref_rate)^C9360</f>
        <v/>
      </c>
      <c r="H9360">
        <f>MAX(E9360-F9360-G9360,0)</f>
        <v/>
      </c>
      <c r="I9360">
        <f>MIN(E9360,F9360+G9360)+(1-MgmtPct)*H9360</f>
        <v/>
      </c>
      <c r="J9360">
        <f>IF(I9360/SponsorCost&gt;=RatchetTrigger,1,0)</f>
        <v/>
      </c>
      <c r="K9360">
        <f>IF(J9360=1,MgmtPctRatchet,MgmtPct)</f>
        <v/>
      </c>
      <c r="L9360">
        <f>K9360*H9360</f>
        <v/>
      </c>
      <c r="M9360">
        <f>EXP(-rf*C9360)*L9360</f>
        <v/>
      </c>
      <c r="N9360">
        <f>EXP(-rf*C9360)*E9360</f>
        <v/>
      </c>
    </row>
    <row r="9361">
      <c r="A9361" t="n">
        <v>9353</v>
      </c>
      <c r="B9361">
        <f>RAND()</f>
        <v/>
      </c>
      <c r="C9361">
        <f>IF(B9361&lt;P_3,3,IF(B9361&lt;P_3+P_4,4,5))</f>
        <v/>
      </c>
      <c r="D9361">
        <f>NORM.S.INV(RAND())</f>
        <v/>
      </c>
      <c r="E9361">
        <f>V0*EXP((rf-q_leak-0.5*sigma^2)*C9361+sigma*SQRT(C9361)*D9361)</f>
        <v/>
      </c>
      <c r="F9361">
        <f>SHL_face*(1+SHL_rate)^C9361</f>
        <v/>
      </c>
      <c r="G9361">
        <f>Pref_face*(1+Pref_rate)^C9361</f>
        <v/>
      </c>
      <c r="H9361">
        <f>MAX(E9361-F9361-G9361,0)</f>
        <v/>
      </c>
      <c r="I9361">
        <f>MIN(E9361,F9361+G9361)+(1-MgmtPct)*H9361</f>
        <v/>
      </c>
      <c r="J9361">
        <f>IF(I9361/SponsorCost&gt;=RatchetTrigger,1,0)</f>
        <v/>
      </c>
      <c r="K9361">
        <f>IF(J9361=1,MgmtPctRatchet,MgmtPct)</f>
        <v/>
      </c>
      <c r="L9361">
        <f>K9361*H9361</f>
        <v/>
      </c>
      <c r="M9361">
        <f>EXP(-rf*C9361)*L9361</f>
        <v/>
      </c>
      <c r="N9361">
        <f>EXP(-rf*C9361)*E9361</f>
        <v/>
      </c>
    </row>
    <row r="9362">
      <c r="A9362" t="n">
        <v>9354</v>
      </c>
      <c r="B9362">
        <f>RAND()</f>
        <v/>
      </c>
      <c r="C9362">
        <f>IF(B9362&lt;P_3,3,IF(B9362&lt;P_3+P_4,4,5))</f>
        <v/>
      </c>
      <c r="D9362">
        <f>NORM.S.INV(RAND())</f>
        <v/>
      </c>
      <c r="E9362">
        <f>V0*EXP((rf-q_leak-0.5*sigma^2)*C9362+sigma*SQRT(C9362)*D9362)</f>
        <v/>
      </c>
      <c r="F9362">
        <f>SHL_face*(1+SHL_rate)^C9362</f>
        <v/>
      </c>
      <c r="G9362">
        <f>Pref_face*(1+Pref_rate)^C9362</f>
        <v/>
      </c>
      <c r="H9362">
        <f>MAX(E9362-F9362-G9362,0)</f>
        <v/>
      </c>
      <c r="I9362">
        <f>MIN(E9362,F9362+G9362)+(1-MgmtPct)*H9362</f>
        <v/>
      </c>
      <c r="J9362">
        <f>IF(I9362/SponsorCost&gt;=RatchetTrigger,1,0)</f>
        <v/>
      </c>
      <c r="K9362">
        <f>IF(J9362=1,MgmtPctRatchet,MgmtPct)</f>
        <v/>
      </c>
      <c r="L9362">
        <f>K9362*H9362</f>
        <v/>
      </c>
      <c r="M9362">
        <f>EXP(-rf*C9362)*L9362</f>
        <v/>
      </c>
      <c r="N9362">
        <f>EXP(-rf*C9362)*E9362</f>
        <v/>
      </c>
    </row>
    <row r="9363">
      <c r="A9363" t="n">
        <v>9355</v>
      </c>
      <c r="B9363">
        <f>RAND()</f>
        <v/>
      </c>
      <c r="C9363">
        <f>IF(B9363&lt;P_3,3,IF(B9363&lt;P_3+P_4,4,5))</f>
        <v/>
      </c>
      <c r="D9363">
        <f>NORM.S.INV(RAND())</f>
        <v/>
      </c>
      <c r="E9363">
        <f>V0*EXP((rf-q_leak-0.5*sigma^2)*C9363+sigma*SQRT(C9363)*D9363)</f>
        <v/>
      </c>
      <c r="F9363">
        <f>SHL_face*(1+SHL_rate)^C9363</f>
        <v/>
      </c>
      <c r="G9363">
        <f>Pref_face*(1+Pref_rate)^C9363</f>
        <v/>
      </c>
      <c r="H9363">
        <f>MAX(E9363-F9363-G9363,0)</f>
        <v/>
      </c>
      <c r="I9363">
        <f>MIN(E9363,F9363+G9363)+(1-MgmtPct)*H9363</f>
        <v/>
      </c>
      <c r="J9363">
        <f>IF(I9363/SponsorCost&gt;=RatchetTrigger,1,0)</f>
        <v/>
      </c>
      <c r="K9363">
        <f>IF(J9363=1,MgmtPctRatchet,MgmtPct)</f>
        <v/>
      </c>
      <c r="L9363">
        <f>K9363*H9363</f>
        <v/>
      </c>
      <c r="M9363">
        <f>EXP(-rf*C9363)*L9363</f>
        <v/>
      </c>
      <c r="N9363">
        <f>EXP(-rf*C9363)*E9363</f>
        <v/>
      </c>
    </row>
    <row r="9364">
      <c r="A9364" t="n">
        <v>9356</v>
      </c>
      <c r="B9364">
        <f>RAND()</f>
        <v/>
      </c>
      <c r="C9364">
        <f>IF(B9364&lt;P_3,3,IF(B9364&lt;P_3+P_4,4,5))</f>
        <v/>
      </c>
      <c r="D9364">
        <f>NORM.S.INV(RAND())</f>
        <v/>
      </c>
      <c r="E9364">
        <f>V0*EXP((rf-q_leak-0.5*sigma^2)*C9364+sigma*SQRT(C9364)*D9364)</f>
        <v/>
      </c>
      <c r="F9364">
        <f>SHL_face*(1+SHL_rate)^C9364</f>
        <v/>
      </c>
      <c r="G9364">
        <f>Pref_face*(1+Pref_rate)^C9364</f>
        <v/>
      </c>
      <c r="H9364">
        <f>MAX(E9364-F9364-G9364,0)</f>
        <v/>
      </c>
      <c r="I9364">
        <f>MIN(E9364,F9364+G9364)+(1-MgmtPct)*H9364</f>
        <v/>
      </c>
      <c r="J9364">
        <f>IF(I9364/SponsorCost&gt;=RatchetTrigger,1,0)</f>
        <v/>
      </c>
      <c r="K9364">
        <f>IF(J9364=1,MgmtPctRatchet,MgmtPct)</f>
        <v/>
      </c>
      <c r="L9364">
        <f>K9364*H9364</f>
        <v/>
      </c>
      <c r="M9364">
        <f>EXP(-rf*C9364)*L9364</f>
        <v/>
      </c>
      <c r="N9364">
        <f>EXP(-rf*C9364)*E9364</f>
        <v/>
      </c>
    </row>
    <row r="9365">
      <c r="A9365" t="n">
        <v>9357</v>
      </c>
      <c r="B9365">
        <f>RAND()</f>
        <v/>
      </c>
      <c r="C9365">
        <f>IF(B9365&lt;P_3,3,IF(B9365&lt;P_3+P_4,4,5))</f>
        <v/>
      </c>
      <c r="D9365">
        <f>NORM.S.INV(RAND())</f>
        <v/>
      </c>
      <c r="E9365">
        <f>V0*EXP((rf-q_leak-0.5*sigma^2)*C9365+sigma*SQRT(C9365)*D9365)</f>
        <v/>
      </c>
      <c r="F9365">
        <f>SHL_face*(1+SHL_rate)^C9365</f>
        <v/>
      </c>
      <c r="G9365">
        <f>Pref_face*(1+Pref_rate)^C9365</f>
        <v/>
      </c>
      <c r="H9365">
        <f>MAX(E9365-F9365-G9365,0)</f>
        <v/>
      </c>
      <c r="I9365">
        <f>MIN(E9365,F9365+G9365)+(1-MgmtPct)*H9365</f>
        <v/>
      </c>
      <c r="J9365">
        <f>IF(I9365/SponsorCost&gt;=RatchetTrigger,1,0)</f>
        <v/>
      </c>
      <c r="K9365">
        <f>IF(J9365=1,MgmtPctRatchet,MgmtPct)</f>
        <v/>
      </c>
      <c r="L9365">
        <f>K9365*H9365</f>
        <v/>
      </c>
      <c r="M9365">
        <f>EXP(-rf*C9365)*L9365</f>
        <v/>
      </c>
      <c r="N9365">
        <f>EXP(-rf*C9365)*E9365</f>
        <v/>
      </c>
    </row>
    <row r="9366">
      <c r="A9366" t="n">
        <v>9358</v>
      </c>
      <c r="B9366">
        <f>RAND()</f>
        <v/>
      </c>
      <c r="C9366">
        <f>IF(B9366&lt;P_3,3,IF(B9366&lt;P_3+P_4,4,5))</f>
        <v/>
      </c>
      <c r="D9366">
        <f>NORM.S.INV(RAND())</f>
        <v/>
      </c>
      <c r="E9366">
        <f>V0*EXP((rf-q_leak-0.5*sigma^2)*C9366+sigma*SQRT(C9366)*D9366)</f>
        <v/>
      </c>
      <c r="F9366">
        <f>SHL_face*(1+SHL_rate)^C9366</f>
        <v/>
      </c>
      <c r="G9366">
        <f>Pref_face*(1+Pref_rate)^C9366</f>
        <v/>
      </c>
      <c r="H9366">
        <f>MAX(E9366-F9366-G9366,0)</f>
        <v/>
      </c>
      <c r="I9366">
        <f>MIN(E9366,F9366+G9366)+(1-MgmtPct)*H9366</f>
        <v/>
      </c>
      <c r="J9366">
        <f>IF(I9366/SponsorCost&gt;=RatchetTrigger,1,0)</f>
        <v/>
      </c>
      <c r="K9366">
        <f>IF(J9366=1,MgmtPctRatchet,MgmtPct)</f>
        <v/>
      </c>
      <c r="L9366">
        <f>K9366*H9366</f>
        <v/>
      </c>
      <c r="M9366">
        <f>EXP(-rf*C9366)*L9366</f>
        <v/>
      </c>
      <c r="N9366">
        <f>EXP(-rf*C9366)*E9366</f>
        <v/>
      </c>
    </row>
    <row r="9367">
      <c r="A9367" t="n">
        <v>9359</v>
      </c>
      <c r="B9367">
        <f>RAND()</f>
        <v/>
      </c>
      <c r="C9367">
        <f>IF(B9367&lt;P_3,3,IF(B9367&lt;P_3+P_4,4,5))</f>
        <v/>
      </c>
      <c r="D9367">
        <f>NORM.S.INV(RAND())</f>
        <v/>
      </c>
      <c r="E9367">
        <f>V0*EXP((rf-q_leak-0.5*sigma^2)*C9367+sigma*SQRT(C9367)*D9367)</f>
        <v/>
      </c>
      <c r="F9367">
        <f>SHL_face*(1+SHL_rate)^C9367</f>
        <v/>
      </c>
      <c r="G9367">
        <f>Pref_face*(1+Pref_rate)^C9367</f>
        <v/>
      </c>
      <c r="H9367">
        <f>MAX(E9367-F9367-G9367,0)</f>
        <v/>
      </c>
      <c r="I9367">
        <f>MIN(E9367,F9367+G9367)+(1-MgmtPct)*H9367</f>
        <v/>
      </c>
      <c r="J9367">
        <f>IF(I9367/SponsorCost&gt;=RatchetTrigger,1,0)</f>
        <v/>
      </c>
      <c r="K9367">
        <f>IF(J9367=1,MgmtPctRatchet,MgmtPct)</f>
        <v/>
      </c>
      <c r="L9367">
        <f>K9367*H9367</f>
        <v/>
      </c>
      <c r="M9367">
        <f>EXP(-rf*C9367)*L9367</f>
        <v/>
      </c>
      <c r="N9367">
        <f>EXP(-rf*C9367)*E9367</f>
        <v/>
      </c>
    </row>
    <row r="9368">
      <c r="A9368" t="n">
        <v>9360</v>
      </c>
      <c r="B9368">
        <f>RAND()</f>
        <v/>
      </c>
      <c r="C9368">
        <f>IF(B9368&lt;P_3,3,IF(B9368&lt;P_3+P_4,4,5))</f>
        <v/>
      </c>
      <c r="D9368">
        <f>NORM.S.INV(RAND())</f>
        <v/>
      </c>
      <c r="E9368">
        <f>V0*EXP((rf-q_leak-0.5*sigma^2)*C9368+sigma*SQRT(C9368)*D9368)</f>
        <v/>
      </c>
      <c r="F9368">
        <f>SHL_face*(1+SHL_rate)^C9368</f>
        <v/>
      </c>
      <c r="G9368">
        <f>Pref_face*(1+Pref_rate)^C9368</f>
        <v/>
      </c>
      <c r="H9368">
        <f>MAX(E9368-F9368-G9368,0)</f>
        <v/>
      </c>
      <c r="I9368">
        <f>MIN(E9368,F9368+G9368)+(1-MgmtPct)*H9368</f>
        <v/>
      </c>
      <c r="J9368">
        <f>IF(I9368/SponsorCost&gt;=RatchetTrigger,1,0)</f>
        <v/>
      </c>
      <c r="K9368">
        <f>IF(J9368=1,MgmtPctRatchet,MgmtPct)</f>
        <v/>
      </c>
      <c r="L9368">
        <f>K9368*H9368</f>
        <v/>
      </c>
      <c r="M9368">
        <f>EXP(-rf*C9368)*L9368</f>
        <v/>
      </c>
      <c r="N9368">
        <f>EXP(-rf*C9368)*E9368</f>
        <v/>
      </c>
    </row>
    <row r="9369">
      <c r="A9369" t="n">
        <v>9361</v>
      </c>
      <c r="B9369">
        <f>RAND()</f>
        <v/>
      </c>
      <c r="C9369">
        <f>IF(B9369&lt;P_3,3,IF(B9369&lt;P_3+P_4,4,5))</f>
        <v/>
      </c>
      <c r="D9369">
        <f>NORM.S.INV(RAND())</f>
        <v/>
      </c>
      <c r="E9369">
        <f>V0*EXP((rf-q_leak-0.5*sigma^2)*C9369+sigma*SQRT(C9369)*D9369)</f>
        <v/>
      </c>
      <c r="F9369">
        <f>SHL_face*(1+SHL_rate)^C9369</f>
        <v/>
      </c>
      <c r="G9369">
        <f>Pref_face*(1+Pref_rate)^C9369</f>
        <v/>
      </c>
      <c r="H9369">
        <f>MAX(E9369-F9369-G9369,0)</f>
        <v/>
      </c>
      <c r="I9369">
        <f>MIN(E9369,F9369+G9369)+(1-MgmtPct)*H9369</f>
        <v/>
      </c>
      <c r="J9369">
        <f>IF(I9369/SponsorCost&gt;=RatchetTrigger,1,0)</f>
        <v/>
      </c>
      <c r="K9369">
        <f>IF(J9369=1,MgmtPctRatchet,MgmtPct)</f>
        <v/>
      </c>
      <c r="L9369">
        <f>K9369*H9369</f>
        <v/>
      </c>
      <c r="M9369">
        <f>EXP(-rf*C9369)*L9369</f>
        <v/>
      </c>
      <c r="N9369">
        <f>EXP(-rf*C9369)*E9369</f>
        <v/>
      </c>
    </row>
    <row r="9370">
      <c r="A9370" t="n">
        <v>9362</v>
      </c>
      <c r="B9370">
        <f>RAND()</f>
        <v/>
      </c>
      <c r="C9370">
        <f>IF(B9370&lt;P_3,3,IF(B9370&lt;P_3+P_4,4,5))</f>
        <v/>
      </c>
      <c r="D9370">
        <f>NORM.S.INV(RAND())</f>
        <v/>
      </c>
      <c r="E9370">
        <f>V0*EXP((rf-q_leak-0.5*sigma^2)*C9370+sigma*SQRT(C9370)*D9370)</f>
        <v/>
      </c>
      <c r="F9370">
        <f>SHL_face*(1+SHL_rate)^C9370</f>
        <v/>
      </c>
      <c r="G9370">
        <f>Pref_face*(1+Pref_rate)^C9370</f>
        <v/>
      </c>
      <c r="H9370">
        <f>MAX(E9370-F9370-G9370,0)</f>
        <v/>
      </c>
      <c r="I9370">
        <f>MIN(E9370,F9370+G9370)+(1-MgmtPct)*H9370</f>
        <v/>
      </c>
      <c r="J9370">
        <f>IF(I9370/SponsorCost&gt;=RatchetTrigger,1,0)</f>
        <v/>
      </c>
      <c r="K9370">
        <f>IF(J9370=1,MgmtPctRatchet,MgmtPct)</f>
        <v/>
      </c>
      <c r="L9370">
        <f>K9370*H9370</f>
        <v/>
      </c>
      <c r="M9370">
        <f>EXP(-rf*C9370)*L9370</f>
        <v/>
      </c>
      <c r="N9370">
        <f>EXP(-rf*C9370)*E9370</f>
        <v/>
      </c>
    </row>
    <row r="9371">
      <c r="A9371" t="n">
        <v>9363</v>
      </c>
      <c r="B9371">
        <f>RAND()</f>
        <v/>
      </c>
      <c r="C9371">
        <f>IF(B9371&lt;P_3,3,IF(B9371&lt;P_3+P_4,4,5))</f>
        <v/>
      </c>
      <c r="D9371">
        <f>NORM.S.INV(RAND())</f>
        <v/>
      </c>
      <c r="E9371">
        <f>V0*EXP((rf-q_leak-0.5*sigma^2)*C9371+sigma*SQRT(C9371)*D9371)</f>
        <v/>
      </c>
      <c r="F9371">
        <f>SHL_face*(1+SHL_rate)^C9371</f>
        <v/>
      </c>
      <c r="G9371">
        <f>Pref_face*(1+Pref_rate)^C9371</f>
        <v/>
      </c>
      <c r="H9371">
        <f>MAX(E9371-F9371-G9371,0)</f>
        <v/>
      </c>
      <c r="I9371">
        <f>MIN(E9371,F9371+G9371)+(1-MgmtPct)*H9371</f>
        <v/>
      </c>
      <c r="J9371">
        <f>IF(I9371/SponsorCost&gt;=RatchetTrigger,1,0)</f>
        <v/>
      </c>
      <c r="K9371">
        <f>IF(J9371=1,MgmtPctRatchet,MgmtPct)</f>
        <v/>
      </c>
      <c r="L9371">
        <f>K9371*H9371</f>
        <v/>
      </c>
      <c r="M9371">
        <f>EXP(-rf*C9371)*L9371</f>
        <v/>
      </c>
      <c r="N9371">
        <f>EXP(-rf*C9371)*E9371</f>
        <v/>
      </c>
    </row>
    <row r="9372">
      <c r="A9372" t="n">
        <v>9364</v>
      </c>
      <c r="B9372">
        <f>RAND()</f>
        <v/>
      </c>
      <c r="C9372">
        <f>IF(B9372&lt;P_3,3,IF(B9372&lt;P_3+P_4,4,5))</f>
        <v/>
      </c>
      <c r="D9372">
        <f>NORM.S.INV(RAND())</f>
        <v/>
      </c>
      <c r="E9372">
        <f>V0*EXP((rf-q_leak-0.5*sigma^2)*C9372+sigma*SQRT(C9372)*D9372)</f>
        <v/>
      </c>
      <c r="F9372">
        <f>SHL_face*(1+SHL_rate)^C9372</f>
        <v/>
      </c>
      <c r="G9372">
        <f>Pref_face*(1+Pref_rate)^C9372</f>
        <v/>
      </c>
      <c r="H9372">
        <f>MAX(E9372-F9372-G9372,0)</f>
        <v/>
      </c>
      <c r="I9372">
        <f>MIN(E9372,F9372+G9372)+(1-MgmtPct)*H9372</f>
        <v/>
      </c>
      <c r="J9372">
        <f>IF(I9372/SponsorCost&gt;=RatchetTrigger,1,0)</f>
        <v/>
      </c>
      <c r="K9372">
        <f>IF(J9372=1,MgmtPctRatchet,MgmtPct)</f>
        <v/>
      </c>
      <c r="L9372">
        <f>K9372*H9372</f>
        <v/>
      </c>
      <c r="M9372">
        <f>EXP(-rf*C9372)*L9372</f>
        <v/>
      </c>
      <c r="N9372">
        <f>EXP(-rf*C9372)*E9372</f>
        <v/>
      </c>
    </row>
    <row r="9373">
      <c r="A9373" t="n">
        <v>9365</v>
      </c>
      <c r="B9373">
        <f>RAND()</f>
        <v/>
      </c>
      <c r="C9373">
        <f>IF(B9373&lt;P_3,3,IF(B9373&lt;P_3+P_4,4,5))</f>
        <v/>
      </c>
      <c r="D9373">
        <f>NORM.S.INV(RAND())</f>
        <v/>
      </c>
      <c r="E9373">
        <f>V0*EXP((rf-q_leak-0.5*sigma^2)*C9373+sigma*SQRT(C9373)*D9373)</f>
        <v/>
      </c>
      <c r="F9373">
        <f>SHL_face*(1+SHL_rate)^C9373</f>
        <v/>
      </c>
      <c r="G9373">
        <f>Pref_face*(1+Pref_rate)^C9373</f>
        <v/>
      </c>
      <c r="H9373">
        <f>MAX(E9373-F9373-G9373,0)</f>
        <v/>
      </c>
      <c r="I9373">
        <f>MIN(E9373,F9373+G9373)+(1-MgmtPct)*H9373</f>
        <v/>
      </c>
      <c r="J9373">
        <f>IF(I9373/SponsorCost&gt;=RatchetTrigger,1,0)</f>
        <v/>
      </c>
      <c r="K9373">
        <f>IF(J9373=1,MgmtPctRatchet,MgmtPct)</f>
        <v/>
      </c>
      <c r="L9373">
        <f>K9373*H9373</f>
        <v/>
      </c>
      <c r="M9373">
        <f>EXP(-rf*C9373)*L9373</f>
        <v/>
      </c>
      <c r="N9373">
        <f>EXP(-rf*C9373)*E9373</f>
        <v/>
      </c>
    </row>
    <row r="9374">
      <c r="A9374" t="n">
        <v>9366</v>
      </c>
      <c r="B9374">
        <f>RAND()</f>
        <v/>
      </c>
      <c r="C9374">
        <f>IF(B9374&lt;P_3,3,IF(B9374&lt;P_3+P_4,4,5))</f>
        <v/>
      </c>
      <c r="D9374">
        <f>NORM.S.INV(RAND())</f>
        <v/>
      </c>
      <c r="E9374">
        <f>V0*EXP((rf-q_leak-0.5*sigma^2)*C9374+sigma*SQRT(C9374)*D9374)</f>
        <v/>
      </c>
      <c r="F9374">
        <f>SHL_face*(1+SHL_rate)^C9374</f>
        <v/>
      </c>
      <c r="G9374">
        <f>Pref_face*(1+Pref_rate)^C9374</f>
        <v/>
      </c>
      <c r="H9374">
        <f>MAX(E9374-F9374-G9374,0)</f>
        <v/>
      </c>
      <c r="I9374">
        <f>MIN(E9374,F9374+G9374)+(1-MgmtPct)*H9374</f>
        <v/>
      </c>
      <c r="J9374">
        <f>IF(I9374/SponsorCost&gt;=RatchetTrigger,1,0)</f>
        <v/>
      </c>
      <c r="K9374">
        <f>IF(J9374=1,MgmtPctRatchet,MgmtPct)</f>
        <v/>
      </c>
      <c r="L9374">
        <f>K9374*H9374</f>
        <v/>
      </c>
      <c r="M9374">
        <f>EXP(-rf*C9374)*L9374</f>
        <v/>
      </c>
      <c r="N9374">
        <f>EXP(-rf*C9374)*E9374</f>
        <v/>
      </c>
    </row>
    <row r="9375">
      <c r="A9375" t="n">
        <v>9367</v>
      </c>
      <c r="B9375">
        <f>RAND()</f>
        <v/>
      </c>
      <c r="C9375">
        <f>IF(B9375&lt;P_3,3,IF(B9375&lt;P_3+P_4,4,5))</f>
        <v/>
      </c>
      <c r="D9375">
        <f>NORM.S.INV(RAND())</f>
        <v/>
      </c>
      <c r="E9375">
        <f>V0*EXP((rf-q_leak-0.5*sigma^2)*C9375+sigma*SQRT(C9375)*D9375)</f>
        <v/>
      </c>
      <c r="F9375">
        <f>SHL_face*(1+SHL_rate)^C9375</f>
        <v/>
      </c>
      <c r="G9375">
        <f>Pref_face*(1+Pref_rate)^C9375</f>
        <v/>
      </c>
      <c r="H9375">
        <f>MAX(E9375-F9375-G9375,0)</f>
        <v/>
      </c>
      <c r="I9375">
        <f>MIN(E9375,F9375+G9375)+(1-MgmtPct)*H9375</f>
        <v/>
      </c>
      <c r="J9375">
        <f>IF(I9375/SponsorCost&gt;=RatchetTrigger,1,0)</f>
        <v/>
      </c>
      <c r="K9375">
        <f>IF(J9375=1,MgmtPctRatchet,MgmtPct)</f>
        <v/>
      </c>
      <c r="L9375">
        <f>K9375*H9375</f>
        <v/>
      </c>
      <c r="M9375">
        <f>EXP(-rf*C9375)*L9375</f>
        <v/>
      </c>
      <c r="N9375">
        <f>EXP(-rf*C9375)*E9375</f>
        <v/>
      </c>
    </row>
    <row r="9376">
      <c r="A9376" t="n">
        <v>9368</v>
      </c>
      <c r="B9376">
        <f>RAND()</f>
        <v/>
      </c>
      <c r="C9376">
        <f>IF(B9376&lt;P_3,3,IF(B9376&lt;P_3+P_4,4,5))</f>
        <v/>
      </c>
      <c r="D9376">
        <f>NORM.S.INV(RAND())</f>
        <v/>
      </c>
      <c r="E9376">
        <f>V0*EXP((rf-q_leak-0.5*sigma^2)*C9376+sigma*SQRT(C9376)*D9376)</f>
        <v/>
      </c>
      <c r="F9376">
        <f>SHL_face*(1+SHL_rate)^C9376</f>
        <v/>
      </c>
      <c r="G9376">
        <f>Pref_face*(1+Pref_rate)^C9376</f>
        <v/>
      </c>
      <c r="H9376">
        <f>MAX(E9376-F9376-G9376,0)</f>
        <v/>
      </c>
      <c r="I9376">
        <f>MIN(E9376,F9376+G9376)+(1-MgmtPct)*H9376</f>
        <v/>
      </c>
      <c r="J9376">
        <f>IF(I9376/SponsorCost&gt;=RatchetTrigger,1,0)</f>
        <v/>
      </c>
      <c r="K9376">
        <f>IF(J9376=1,MgmtPctRatchet,MgmtPct)</f>
        <v/>
      </c>
      <c r="L9376">
        <f>K9376*H9376</f>
        <v/>
      </c>
      <c r="M9376">
        <f>EXP(-rf*C9376)*L9376</f>
        <v/>
      </c>
      <c r="N9376">
        <f>EXP(-rf*C9376)*E9376</f>
        <v/>
      </c>
    </row>
    <row r="9377">
      <c r="A9377" t="n">
        <v>9369</v>
      </c>
      <c r="B9377">
        <f>RAND()</f>
        <v/>
      </c>
      <c r="C9377">
        <f>IF(B9377&lt;P_3,3,IF(B9377&lt;P_3+P_4,4,5))</f>
        <v/>
      </c>
      <c r="D9377">
        <f>NORM.S.INV(RAND())</f>
        <v/>
      </c>
      <c r="E9377">
        <f>V0*EXP((rf-q_leak-0.5*sigma^2)*C9377+sigma*SQRT(C9377)*D9377)</f>
        <v/>
      </c>
      <c r="F9377">
        <f>SHL_face*(1+SHL_rate)^C9377</f>
        <v/>
      </c>
      <c r="G9377">
        <f>Pref_face*(1+Pref_rate)^C9377</f>
        <v/>
      </c>
      <c r="H9377">
        <f>MAX(E9377-F9377-G9377,0)</f>
        <v/>
      </c>
      <c r="I9377">
        <f>MIN(E9377,F9377+G9377)+(1-MgmtPct)*H9377</f>
        <v/>
      </c>
      <c r="J9377">
        <f>IF(I9377/SponsorCost&gt;=RatchetTrigger,1,0)</f>
        <v/>
      </c>
      <c r="K9377">
        <f>IF(J9377=1,MgmtPctRatchet,MgmtPct)</f>
        <v/>
      </c>
      <c r="L9377">
        <f>K9377*H9377</f>
        <v/>
      </c>
      <c r="M9377">
        <f>EXP(-rf*C9377)*L9377</f>
        <v/>
      </c>
      <c r="N9377">
        <f>EXP(-rf*C9377)*E9377</f>
        <v/>
      </c>
    </row>
    <row r="9378">
      <c r="A9378" t="n">
        <v>9370</v>
      </c>
      <c r="B9378">
        <f>RAND()</f>
        <v/>
      </c>
      <c r="C9378">
        <f>IF(B9378&lt;P_3,3,IF(B9378&lt;P_3+P_4,4,5))</f>
        <v/>
      </c>
      <c r="D9378">
        <f>NORM.S.INV(RAND())</f>
        <v/>
      </c>
      <c r="E9378">
        <f>V0*EXP((rf-q_leak-0.5*sigma^2)*C9378+sigma*SQRT(C9378)*D9378)</f>
        <v/>
      </c>
      <c r="F9378">
        <f>SHL_face*(1+SHL_rate)^C9378</f>
        <v/>
      </c>
      <c r="G9378">
        <f>Pref_face*(1+Pref_rate)^C9378</f>
        <v/>
      </c>
      <c r="H9378">
        <f>MAX(E9378-F9378-G9378,0)</f>
        <v/>
      </c>
      <c r="I9378">
        <f>MIN(E9378,F9378+G9378)+(1-MgmtPct)*H9378</f>
        <v/>
      </c>
      <c r="J9378">
        <f>IF(I9378/SponsorCost&gt;=RatchetTrigger,1,0)</f>
        <v/>
      </c>
      <c r="K9378">
        <f>IF(J9378=1,MgmtPctRatchet,MgmtPct)</f>
        <v/>
      </c>
      <c r="L9378">
        <f>K9378*H9378</f>
        <v/>
      </c>
      <c r="M9378">
        <f>EXP(-rf*C9378)*L9378</f>
        <v/>
      </c>
      <c r="N9378">
        <f>EXP(-rf*C9378)*E9378</f>
        <v/>
      </c>
    </row>
    <row r="9379">
      <c r="A9379" t="n">
        <v>9371</v>
      </c>
      <c r="B9379">
        <f>RAND()</f>
        <v/>
      </c>
      <c r="C9379">
        <f>IF(B9379&lt;P_3,3,IF(B9379&lt;P_3+P_4,4,5))</f>
        <v/>
      </c>
      <c r="D9379">
        <f>NORM.S.INV(RAND())</f>
        <v/>
      </c>
      <c r="E9379">
        <f>V0*EXP((rf-q_leak-0.5*sigma^2)*C9379+sigma*SQRT(C9379)*D9379)</f>
        <v/>
      </c>
      <c r="F9379">
        <f>SHL_face*(1+SHL_rate)^C9379</f>
        <v/>
      </c>
      <c r="G9379">
        <f>Pref_face*(1+Pref_rate)^C9379</f>
        <v/>
      </c>
      <c r="H9379">
        <f>MAX(E9379-F9379-G9379,0)</f>
        <v/>
      </c>
      <c r="I9379">
        <f>MIN(E9379,F9379+G9379)+(1-MgmtPct)*H9379</f>
        <v/>
      </c>
      <c r="J9379">
        <f>IF(I9379/SponsorCost&gt;=RatchetTrigger,1,0)</f>
        <v/>
      </c>
      <c r="K9379">
        <f>IF(J9379=1,MgmtPctRatchet,MgmtPct)</f>
        <v/>
      </c>
      <c r="L9379">
        <f>K9379*H9379</f>
        <v/>
      </c>
      <c r="M9379">
        <f>EXP(-rf*C9379)*L9379</f>
        <v/>
      </c>
      <c r="N9379">
        <f>EXP(-rf*C9379)*E9379</f>
        <v/>
      </c>
    </row>
    <row r="9380">
      <c r="A9380" t="n">
        <v>9372</v>
      </c>
      <c r="B9380">
        <f>RAND()</f>
        <v/>
      </c>
      <c r="C9380">
        <f>IF(B9380&lt;P_3,3,IF(B9380&lt;P_3+P_4,4,5))</f>
        <v/>
      </c>
      <c r="D9380">
        <f>NORM.S.INV(RAND())</f>
        <v/>
      </c>
      <c r="E9380">
        <f>V0*EXP((rf-q_leak-0.5*sigma^2)*C9380+sigma*SQRT(C9380)*D9380)</f>
        <v/>
      </c>
      <c r="F9380">
        <f>SHL_face*(1+SHL_rate)^C9380</f>
        <v/>
      </c>
      <c r="G9380">
        <f>Pref_face*(1+Pref_rate)^C9380</f>
        <v/>
      </c>
      <c r="H9380">
        <f>MAX(E9380-F9380-G9380,0)</f>
        <v/>
      </c>
      <c r="I9380">
        <f>MIN(E9380,F9380+G9380)+(1-MgmtPct)*H9380</f>
        <v/>
      </c>
      <c r="J9380">
        <f>IF(I9380/SponsorCost&gt;=RatchetTrigger,1,0)</f>
        <v/>
      </c>
      <c r="K9380">
        <f>IF(J9380=1,MgmtPctRatchet,MgmtPct)</f>
        <v/>
      </c>
      <c r="L9380">
        <f>K9380*H9380</f>
        <v/>
      </c>
      <c r="M9380">
        <f>EXP(-rf*C9380)*L9380</f>
        <v/>
      </c>
      <c r="N9380">
        <f>EXP(-rf*C9380)*E9380</f>
        <v/>
      </c>
    </row>
    <row r="9381">
      <c r="A9381" t="n">
        <v>9373</v>
      </c>
      <c r="B9381">
        <f>RAND()</f>
        <v/>
      </c>
      <c r="C9381">
        <f>IF(B9381&lt;P_3,3,IF(B9381&lt;P_3+P_4,4,5))</f>
        <v/>
      </c>
      <c r="D9381">
        <f>NORM.S.INV(RAND())</f>
        <v/>
      </c>
      <c r="E9381">
        <f>V0*EXP((rf-q_leak-0.5*sigma^2)*C9381+sigma*SQRT(C9381)*D9381)</f>
        <v/>
      </c>
      <c r="F9381">
        <f>SHL_face*(1+SHL_rate)^C9381</f>
        <v/>
      </c>
      <c r="G9381">
        <f>Pref_face*(1+Pref_rate)^C9381</f>
        <v/>
      </c>
      <c r="H9381">
        <f>MAX(E9381-F9381-G9381,0)</f>
        <v/>
      </c>
      <c r="I9381">
        <f>MIN(E9381,F9381+G9381)+(1-MgmtPct)*H9381</f>
        <v/>
      </c>
      <c r="J9381">
        <f>IF(I9381/SponsorCost&gt;=RatchetTrigger,1,0)</f>
        <v/>
      </c>
      <c r="K9381">
        <f>IF(J9381=1,MgmtPctRatchet,MgmtPct)</f>
        <v/>
      </c>
      <c r="L9381">
        <f>K9381*H9381</f>
        <v/>
      </c>
      <c r="M9381">
        <f>EXP(-rf*C9381)*L9381</f>
        <v/>
      </c>
      <c r="N9381">
        <f>EXP(-rf*C9381)*E9381</f>
        <v/>
      </c>
    </row>
    <row r="9382">
      <c r="A9382" t="n">
        <v>9374</v>
      </c>
      <c r="B9382">
        <f>RAND()</f>
        <v/>
      </c>
      <c r="C9382">
        <f>IF(B9382&lt;P_3,3,IF(B9382&lt;P_3+P_4,4,5))</f>
        <v/>
      </c>
      <c r="D9382">
        <f>NORM.S.INV(RAND())</f>
        <v/>
      </c>
      <c r="E9382">
        <f>V0*EXP((rf-q_leak-0.5*sigma^2)*C9382+sigma*SQRT(C9382)*D9382)</f>
        <v/>
      </c>
      <c r="F9382">
        <f>SHL_face*(1+SHL_rate)^C9382</f>
        <v/>
      </c>
      <c r="G9382">
        <f>Pref_face*(1+Pref_rate)^C9382</f>
        <v/>
      </c>
      <c r="H9382">
        <f>MAX(E9382-F9382-G9382,0)</f>
        <v/>
      </c>
      <c r="I9382">
        <f>MIN(E9382,F9382+G9382)+(1-MgmtPct)*H9382</f>
        <v/>
      </c>
      <c r="J9382">
        <f>IF(I9382/SponsorCost&gt;=RatchetTrigger,1,0)</f>
        <v/>
      </c>
      <c r="K9382">
        <f>IF(J9382=1,MgmtPctRatchet,MgmtPct)</f>
        <v/>
      </c>
      <c r="L9382">
        <f>K9382*H9382</f>
        <v/>
      </c>
      <c r="M9382">
        <f>EXP(-rf*C9382)*L9382</f>
        <v/>
      </c>
      <c r="N9382">
        <f>EXP(-rf*C9382)*E9382</f>
        <v/>
      </c>
    </row>
    <row r="9383">
      <c r="A9383" t="n">
        <v>9375</v>
      </c>
      <c r="B9383">
        <f>RAND()</f>
        <v/>
      </c>
      <c r="C9383">
        <f>IF(B9383&lt;P_3,3,IF(B9383&lt;P_3+P_4,4,5))</f>
        <v/>
      </c>
      <c r="D9383">
        <f>NORM.S.INV(RAND())</f>
        <v/>
      </c>
      <c r="E9383">
        <f>V0*EXP((rf-q_leak-0.5*sigma^2)*C9383+sigma*SQRT(C9383)*D9383)</f>
        <v/>
      </c>
      <c r="F9383">
        <f>SHL_face*(1+SHL_rate)^C9383</f>
        <v/>
      </c>
      <c r="G9383">
        <f>Pref_face*(1+Pref_rate)^C9383</f>
        <v/>
      </c>
      <c r="H9383">
        <f>MAX(E9383-F9383-G9383,0)</f>
        <v/>
      </c>
      <c r="I9383">
        <f>MIN(E9383,F9383+G9383)+(1-MgmtPct)*H9383</f>
        <v/>
      </c>
      <c r="J9383">
        <f>IF(I9383/SponsorCost&gt;=RatchetTrigger,1,0)</f>
        <v/>
      </c>
      <c r="K9383">
        <f>IF(J9383=1,MgmtPctRatchet,MgmtPct)</f>
        <v/>
      </c>
      <c r="L9383">
        <f>K9383*H9383</f>
        <v/>
      </c>
      <c r="M9383">
        <f>EXP(-rf*C9383)*L9383</f>
        <v/>
      </c>
      <c r="N9383">
        <f>EXP(-rf*C9383)*E9383</f>
        <v/>
      </c>
    </row>
    <row r="9384">
      <c r="A9384" t="n">
        <v>9376</v>
      </c>
      <c r="B9384">
        <f>RAND()</f>
        <v/>
      </c>
      <c r="C9384">
        <f>IF(B9384&lt;P_3,3,IF(B9384&lt;P_3+P_4,4,5))</f>
        <v/>
      </c>
      <c r="D9384">
        <f>NORM.S.INV(RAND())</f>
        <v/>
      </c>
      <c r="E9384">
        <f>V0*EXP((rf-q_leak-0.5*sigma^2)*C9384+sigma*SQRT(C9384)*D9384)</f>
        <v/>
      </c>
      <c r="F9384">
        <f>SHL_face*(1+SHL_rate)^C9384</f>
        <v/>
      </c>
      <c r="G9384">
        <f>Pref_face*(1+Pref_rate)^C9384</f>
        <v/>
      </c>
      <c r="H9384">
        <f>MAX(E9384-F9384-G9384,0)</f>
        <v/>
      </c>
      <c r="I9384">
        <f>MIN(E9384,F9384+G9384)+(1-MgmtPct)*H9384</f>
        <v/>
      </c>
      <c r="J9384">
        <f>IF(I9384/SponsorCost&gt;=RatchetTrigger,1,0)</f>
        <v/>
      </c>
      <c r="K9384">
        <f>IF(J9384=1,MgmtPctRatchet,MgmtPct)</f>
        <v/>
      </c>
      <c r="L9384">
        <f>K9384*H9384</f>
        <v/>
      </c>
      <c r="M9384">
        <f>EXP(-rf*C9384)*L9384</f>
        <v/>
      </c>
      <c r="N9384">
        <f>EXP(-rf*C9384)*E9384</f>
        <v/>
      </c>
    </row>
    <row r="9385">
      <c r="A9385" t="n">
        <v>9377</v>
      </c>
      <c r="B9385">
        <f>RAND()</f>
        <v/>
      </c>
      <c r="C9385">
        <f>IF(B9385&lt;P_3,3,IF(B9385&lt;P_3+P_4,4,5))</f>
        <v/>
      </c>
      <c r="D9385">
        <f>NORM.S.INV(RAND())</f>
        <v/>
      </c>
      <c r="E9385">
        <f>V0*EXP((rf-q_leak-0.5*sigma^2)*C9385+sigma*SQRT(C9385)*D9385)</f>
        <v/>
      </c>
      <c r="F9385">
        <f>SHL_face*(1+SHL_rate)^C9385</f>
        <v/>
      </c>
      <c r="G9385">
        <f>Pref_face*(1+Pref_rate)^C9385</f>
        <v/>
      </c>
      <c r="H9385">
        <f>MAX(E9385-F9385-G9385,0)</f>
        <v/>
      </c>
      <c r="I9385">
        <f>MIN(E9385,F9385+G9385)+(1-MgmtPct)*H9385</f>
        <v/>
      </c>
      <c r="J9385">
        <f>IF(I9385/SponsorCost&gt;=RatchetTrigger,1,0)</f>
        <v/>
      </c>
      <c r="K9385">
        <f>IF(J9385=1,MgmtPctRatchet,MgmtPct)</f>
        <v/>
      </c>
      <c r="L9385">
        <f>K9385*H9385</f>
        <v/>
      </c>
      <c r="M9385">
        <f>EXP(-rf*C9385)*L9385</f>
        <v/>
      </c>
      <c r="N9385">
        <f>EXP(-rf*C9385)*E9385</f>
        <v/>
      </c>
    </row>
    <row r="9386">
      <c r="A9386" t="n">
        <v>9378</v>
      </c>
      <c r="B9386">
        <f>RAND()</f>
        <v/>
      </c>
      <c r="C9386">
        <f>IF(B9386&lt;P_3,3,IF(B9386&lt;P_3+P_4,4,5))</f>
        <v/>
      </c>
      <c r="D9386">
        <f>NORM.S.INV(RAND())</f>
        <v/>
      </c>
      <c r="E9386">
        <f>V0*EXP((rf-q_leak-0.5*sigma^2)*C9386+sigma*SQRT(C9386)*D9386)</f>
        <v/>
      </c>
      <c r="F9386">
        <f>SHL_face*(1+SHL_rate)^C9386</f>
        <v/>
      </c>
      <c r="G9386">
        <f>Pref_face*(1+Pref_rate)^C9386</f>
        <v/>
      </c>
      <c r="H9386">
        <f>MAX(E9386-F9386-G9386,0)</f>
        <v/>
      </c>
      <c r="I9386">
        <f>MIN(E9386,F9386+G9386)+(1-MgmtPct)*H9386</f>
        <v/>
      </c>
      <c r="J9386">
        <f>IF(I9386/SponsorCost&gt;=RatchetTrigger,1,0)</f>
        <v/>
      </c>
      <c r="K9386">
        <f>IF(J9386=1,MgmtPctRatchet,MgmtPct)</f>
        <v/>
      </c>
      <c r="L9386">
        <f>K9386*H9386</f>
        <v/>
      </c>
      <c r="M9386">
        <f>EXP(-rf*C9386)*L9386</f>
        <v/>
      </c>
      <c r="N9386">
        <f>EXP(-rf*C9386)*E9386</f>
        <v/>
      </c>
    </row>
    <row r="9387">
      <c r="A9387" t="n">
        <v>9379</v>
      </c>
      <c r="B9387">
        <f>RAND()</f>
        <v/>
      </c>
      <c r="C9387">
        <f>IF(B9387&lt;P_3,3,IF(B9387&lt;P_3+P_4,4,5))</f>
        <v/>
      </c>
      <c r="D9387">
        <f>NORM.S.INV(RAND())</f>
        <v/>
      </c>
      <c r="E9387">
        <f>V0*EXP((rf-q_leak-0.5*sigma^2)*C9387+sigma*SQRT(C9387)*D9387)</f>
        <v/>
      </c>
      <c r="F9387">
        <f>SHL_face*(1+SHL_rate)^C9387</f>
        <v/>
      </c>
      <c r="G9387">
        <f>Pref_face*(1+Pref_rate)^C9387</f>
        <v/>
      </c>
      <c r="H9387">
        <f>MAX(E9387-F9387-G9387,0)</f>
        <v/>
      </c>
      <c r="I9387">
        <f>MIN(E9387,F9387+G9387)+(1-MgmtPct)*H9387</f>
        <v/>
      </c>
      <c r="J9387">
        <f>IF(I9387/SponsorCost&gt;=RatchetTrigger,1,0)</f>
        <v/>
      </c>
      <c r="K9387">
        <f>IF(J9387=1,MgmtPctRatchet,MgmtPct)</f>
        <v/>
      </c>
      <c r="L9387">
        <f>K9387*H9387</f>
        <v/>
      </c>
      <c r="M9387">
        <f>EXP(-rf*C9387)*L9387</f>
        <v/>
      </c>
      <c r="N9387">
        <f>EXP(-rf*C9387)*E9387</f>
        <v/>
      </c>
    </row>
    <row r="9388">
      <c r="A9388" t="n">
        <v>9380</v>
      </c>
      <c r="B9388">
        <f>RAND()</f>
        <v/>
      </c>
      <c r="C9388">
        <f>IF(B9388&lt;P_3,3,IF(B9388&lt;P_3+P_4,4,5))</f>
        <v/>
      </c>
      <c r="D9388">
        <f>NORM.S.INV(RAND())</f>
        <v/>
      </c>
      <c r="E9388">
        <f>V0*EXP((rf-q_leak-0.5*sigma^2)*C9388+sigma*SQRT(C9388)*D9388)</f>
        <v/>
      </c>
      <c r="F9388">
        <f>SHL_face*(1+SHL_rate)^C9388</f>
        <v/>
      </c>
      <c r="G9388">
        <f>Pref_face*(1+Pref_rate)^C9388</f>
        <v/>
      </c>
      <c r="H9388">
        <f>MAX(E9388-F9388-G9388,0)</f>
        <v/>
      </c>
      <c r="I9388">
        <f>MIN(E9388,F9388+G9388)+(1-MgmtPct)*H9388</f>
        <v/>
      </c>
      <c r="J9388">
        <f>IF(I9388/SponsorCost&gt;=RatchetTrigger,1,0)</f>
        <v/>
      </c>
      <c r="K9388">
        <f>IF(J9388=1,MgmtPctRatchet,MgmtPct)</f>
        <v/>
      </c>
      <c r="L9388">
        <f>K9388*H9388</f>
        <v/>
      </c>
      <c r="M9388">
        <f>EXP(-rf*C9388)*L9388</f>
        <v/>
      </c>
      <c r="N9388">
        <f>EXP(-rf*C9388)*E9388</f>
        <v/>
      </c>
    </row>
    <row r="9389">
      <c r="A9389" t="n">
        <v>9381</v>
      </c>
      <c r="B9389">
        <f>RAND()</f>
        <v/>
      </c>
      <c r="C9389">
        <f>IF(B9389&lt;P_3,3,IF(B9389&lt;P_3+P_4,4,5))</f>
        <v/>
      </c>
      <c r="D9389">
        <f>NORM.S.INV(RAND())</f>
        <v/>
      </c>
      <c r="E9389">
        <f>V0*EXP((rf-q_leak-0.5*sigma^2)*C9389+sigma*SQRT(C9389)*D9389)</f>
        <v/>
      </c>
      <c r="F9389">
        <f>SHL_face*(1+SHL_rate)^C9389</f>
        <v/>
      </c>
      <c r="G9389">
        <f>Pref_face*(1+Pref_rate)^C9389</f>
        <v/>
      </c>
      <c r="H9389">
        <f>MAX(E9389-F9389-G9389,0)</f>
        <v/>
      </c>
      <c r="I9389">
        <f>MIN(E9389,F9389+G9389)+(1-MgmtPct)*H9389</f>
        <v/>
      </c>
      <c r="J9389">
        <f>IF(I9389/SponsorCost&gt;=RatchetTrigger,1,0)</f>
        <v/>
      </c>
      <c r="K9389">
        <f>IF(J9389=1,MgmtPctRatchet,MgmtPct)</f>
        <v/>
      </c>
      <c r="L9389">
        <f>K9389*H9389</f>
        <v/>
      </c>
      <c r="M9389">
        <f>EXP(-rf*C9389)*L9389</f>
        <v/>
      </c>
      <c r="N9389">
        <f>EXP(-rf*C9389)*E9389</f>
        <v/>
      </c>
    </row>
    <row r="9390">
      <c r="A9390" t="n">
        <v>9382</v>
      </c>
      <c r="B9390">
        <f>RAND()</f>
        <v/>
      </c>
      <c r="C9390">
        <f>IF(B9390&lt;P_3,3,IF(B9390&lt;P_3+P_4,4,5))</f>
        <v/>
      </c>
      <c r="D9390">
        <f>NORM.S.INV(RAND())</f>
        <v/>
      </c>
      <c r="E9390">
        <f>V0*EXP((rf-q_leak-0.5*sigma^2)*C9390+sigma*SQRT(C9390)*D9390)</f>
        <v/>
      </c>
      <c r="F9390">
        <f>SHL_face*(1+SHL_rate)^C9390</f>
        <v/>
      </c>
      <c r="G9390">
        <f>Pref_face*(1+Pref_rate)^C9390</f>
        <v/>
      </c>
      <c r="H9390">
        <f>MAX(E9390-F9390-G9390,0)</f>
        <v/>
      </c>
      <c r="I9390">
        <f>MIN(E9390,F9390+G9390)+(1-MgmtPct)*H9390</f>
        <v/>
      </c>
      <c r="J9390">
        <f>IF(I9390/SponsorCost&gt;=RatchetTrigger,1,0)</f>
        <v/>
      </c>
      <c r="K9390">
        <f>IF(J9390=1,MgmtPctRatchet,MgmtPct)</f>
        <v/>
      </c>
      <c r="L9390">
        <f>K9390*H9390</f>
        <v/>
      </c>
      <c r="M9390">
        <f>EXP(-rf*C9390)*L9390</f>
        <v/>
      </c>
      <c r="N9390">
        <f>EXP(-rf*C9390)*E9390</f>
        <v/>
      </c>
    </row>
    <row r="9391">
      <c r="A9391" t="n">
        <v>9383</v>
      </c>
      <c r="B9391">
        <f>RAND()</f>
        <v/>
      </c>
      <c r="C9391">
        <f>IF(B9391&lt;P_3,3,IF(B9391&lt;P_3+P_4,4,5))</f>
        <v/>
      </c>
      <c r="D9391">
        <f>NORM.S.INV(RAND())</f>
        <v/>
      </c>
      <c r="E9391">
        <f>V0*EXP((rf-q_leak-0.5*sigma^2)*C9391+sigma*SQRT(C9391)*D9391)</f>
        <v/>
      </c>
      <c r="F9391">
        <f>SHL_face*(1+SHL_rate)^C9391</f>
        <v/>
      </c>
      <c r="G9391">
        <f>Pref_face*(1+Pref_rate)^C9391</f>
        <v/>
      </c>
      <c r="H9391">
        <f>MAX(E9391-F9391-G9391,0)</f>
        <v/>
      </c>
      <c r="I9391">
        <f>MIN(E9391,F9391+G9391)+(1-MgmtPct)*H9391</f>
        <v/>
      </c>
      <c r="J9391">
        <f>IF(I9391/SponsorCost&gt;=RatchetTrigger,1,0)</f>
        <v/>
      </c>
      <c r="K9391">
        <f>IF(J9391=1,MgmtPctRatchet,MgmtPct)</f>
        <v/>
      </c>
      <c r="L9391">
        <f>K9391*H9391</f>
        <v/>
      </c>
      <c r="M9391">
        <f>EXP(-rf*C9391)*L9391</f>
        <v/>
      </c>
      <c r="N9391">
        <f>EXP(-rf*C9391)*E9391</f>
        <v/>
      </c>
    </row>
    <row r="9392">
      <c r="A9392" t="n">
        <v>9384</v>
      </c>
      <c r="B9392">
        <f>RAND()</f>
        <v/>
      </c>
      <c r="C9392">
        <f>IF(B9392&lt;P_3,3,IF(B9392&lt;P_3+P_4,4,5))</f>
        <v/>
      </c>
      <c r="D9392">
        <f>NORM.S.INV(RAND())</f>
        <v/>
      </c>
      <c r="E9392">
        <f>V0*EXP((rf-q_leak-0.5*sigma^2)*C9392+sigma*SQRT(C9392)*D9392)</f>
        <v/>
      </c>
      <c r="F9392">
        <f>SHL_face*(1+SHL_rate)^C9392</f>
        <v/>
      </c>
      <c r="G9392">
        <f>Pref_face*(1+Pref_rate)^C9392</f>
        <v/>
      </c>
      <c r="H9392">
        <f>MAX(E9392-F9392-G9392,0)</f>
        <v/>
      </c>
      <c r="I9392">
        <f>MIN(E9392,F9392+G9392)+(1-MgmtPct)*H9392</f>
        <v/>
      </c>
      <c r="J9392">
        <f>IF(I9392/SponsorCost&gt;=RatchetTrigger,1,0)</f>
        <v/>
      </c>
      <c r="K9392">
        <f>IF(J9392=1,MgmtPctRatchet,MgmtPct)</f>
        <v/>
      </c>
      <c r="L9392">
        <f>K9392*H9392</f>
        <v/>
      </c>
      <c r="M9392">
        <f>EXP(-rf*C9392)*L9392</f>
        <v/>
      </c>
      <c r="N9392">
        <f>EXP(-rf*C9392)*E9392</f>
        <v/>
      </c>
    </row>
    <row r="9393">
      <c r="A9393" t="n">
        <v>9385</v>
      </c>
      <c r="B9393">
        <f>RAND()</f>
        <v/>
      </c>
      <c r="C9393">
        <f>IF(B9393&lt;P_3,3,IF(B9393&lt;P_3+P_4,4,5))</f>
        <v/>
      </c>
      <c r="D9393">
        <f>NORM.S.INV(RAND())</f>
        <v/>
      </c>
      <c r="E9393">
        <f>V0*EXP((rf-q_leak-0.5*sigma^2)*C9393+sigma*SQRT(C9393)*D9393)</f>
        <v/>
      </c>
      <c r="F9393">
        <f>SHL_face*(1+SHL_rate)^C9393</f>
        <v/>
      </c>
      <c r="G9393">
        <f>Pref_face*(1+Pref_rate)^C9393</f>
        <v/>
      </c>
      <c r="H9393">
        <f>MAX(E9393-F9393-G9393,0)</f>
        <v/>
      </c>
      <c r="I9393">
        <f>MIN(E9393,F9393+G9393)+(1-MgmtPct)*H9393</f>
        <v/>
      </c>
      <c r="J9393">
        <f>IF(I9393/SponsorCost&gt;=RatchetTrigger,1,0)</f>
        <v/>
      </c>
      <c r="K9393">
        <f>IF(J9393=1,MgmtPctRatchet,MgmtPct)</f>
        <v/>
      </c>
      <c r="L9393">
        <f>K9393*H9393</f>
        <v/>
      </c>
      <c r="M9393">
        <f>EXP(-rf*C9393)*L9393</f>
        <v/>
      </c>
      <c r="N9393">
        <f>EXP(-rf*C9393)*E9393</f>
        <v/>
      </c>
    </row>
    <row r="9394">
      <c r="A9394" t="n">
        <v>9386</v>
      </c>
      <c r="B9394">
        <f>RAND()</f>
        <v/>
      </c>
      <c r="C9394">
        <f>IF(B9394&lt;P_3,3,IF(B9394&lt;P_3+P_4,4,5))</f>
        <v/>
      </c>
      <c r="D9394">
        <f>NORM.S.INV(RAND())</f>
        <v/>
      </c>
      <c r="E9394">
        <f>V0*EXP((rf-q_leak-0.5*sigma^2)*C9394+sigma*SQRT(C9394)*D9394)</f>
        <v/>
      </c>
      <c r="F9394">
        <f>SHL_face*(1+SHL_rate)^C9394</f>
        <v/>
      </c>
      <c r="G9394">
        <f>Pref_face*(1+Pref_rate)^C9394</f>
        <v/>
      </c>
      <c r="H9394">
        <f>MAX(E9394-F9394-G9394,0)</f>
        <v/>
      </c>
      <c r="I9394">
        <f>MIN(E9394,F9394+G9394)+(1-MgmtPct)*H9394</f>
        <v/>
      </c>
      <c r="J9394">
        <f>IF(I9394/SponsorCost&gt;=RatchetTrigger,1,0)</f>
        <v/>
      </c>
      <c r="K9394">
        <f>IF(J9394=1,MgmtPctRatchet,MgmtPct)</f>
        <v/>
      </c>
      <c r="L9394">
        <f>K9394*H9394</f>
        <v/>
      </c>
      <c r="M9394">
        <f>EXP(-rf*C9394)*L9394</f>
        <v/>
      </c>
      <c r="N9394">
        <f>EXP(-rf*C9394)*E9394</f>
        <v/>
      </c>
    </row>
    <row r="9395">
      <c r="A9395" t="n">
        <v>9387</v>
      </c>
      <c r="B9395">
        <f>RAND()</f>
        <v/>
      </c>
      <c r="C9395">
        <f>IF(B9395&lt;P_3,3,IF(B9395&lt;P_3+P_4,4,5))</f>
        <v/>
      </c>
      <c r="D9395">
        <f>NORM.S.INV(RAND())</f>
        <v/>
      </c>
      <c r="E9395">
        <f>V0*EXP((rf-q_leak-0.5*sigma^2)*C9395+sigma*SQRT(C9395)*D9395)</f>
        <v/>
      </c>
      <c r="F9395">
        <f>SHL_face*(1+SHL_rate)^C9395</f>
        <v/>
      </c>
      <c r="G9395">
        <f>Pref_face*(1+Pref_rate)^C9395</f>
        <v/>
      </c>
      <c r="H9395">
        <f>MAX(E9395-F9395-G9395,0)</f>
        <v/>
      </c>
      <c r="I9395">
        <f>MIN(E9395,F9395+G9395)+(1-MgmtPct)*H9395</f>
        <v/>
      </c>
      <c r="J9395">
        <f>IF(I9395/SponsorCost&gt;=RatchetTrigger,1,0)</f>
        <v/>
      </c>
      <c r="K9395">
        <f>IF(J9395=1,MgmtPctRatchet,MgmtPct)</f>
        <v/>
      </c>
      <c r="L9395">
        <f>K9395*H9395</f>
        <v/>
      </c>
      <c r="M9395">
        <f>EXP(-rf*C9395)*L9395</f>
        <v/>
      </c>
      <c r="N9395">
        <f>EXP(-rf*C9395)*E9395</f>
        <v/>
      </c>
    </row>
    <row r="9396">
      <c r="A9396" t="n">
        <v>9388</v>
      </c>
      <c r="B9396">
        <f>RAND()</f>
        <v/>
      </c>
      <c r="C9396">
        <f>IF(B9396&lt;P_3,3,IF(B9396&lt;P_3+P_4,4,5))</f>
        <v/>
      </c>
      <c r="D9396">
        <f>NORM.S.INV(RAND())</f>
        <v/>
      </c>
      <c r="E9396">
        <f>V0*EXP((rf-q_leak-0.5*sigma^2)*C9396+sigma*SQRT(C9396)*D9396)</f>
        <v/>
      </c>
      <c r="F9396">
        <f>SHL_face*(1+SHL_rate)^C9396</f>
        <v/>
      </c>
      <c r="G9396">
        <f>Pref_face*(1+Pref_rate)^C9396</f>
        <v/>
      </c>
      <c r="H9396">
        <f>MAX(E9396-F9396-G9396,0)</f>
        <v/>
      </c>
      <c r="I9396">
        <f>MIN(E9396,F9396+G9396)+(1-MgmtPct)*H9396</f>
        <v/>
      </c>
      <c r="J9396">
        <f>IF(I9396/SponsorCost&gt;=RatchetTrigger,1,0)</f>
        <v/>
      </c>
      <c r="K9396">
        <f>IF(J9396=1,MgmtPctRatchet,MgmtPct)</f>
        <v/>
      </c>
      <c r="L9396">
        <f>K9396*H9396</f>
        <v/>
      </c>
      <c r="M9396">
        <f>EXP(-rf*C9396)*L9396</f>
        <v/>
      </c>
      <c r="N9396">
        <f>EXP(-rf*C9396)*E9396</f>
        <v/>
      </c>
    </row>
    <row r="9397">
      <c r="A9397" t="n">
        <v>9389</v>
      </c>
      <c r="B9397">
        <f>RAND()</f>
        <v/>
      </c>
      <c r="C9397">
        <f>IF(B9397&lt;P_3,3,IF(B9397&lt;P_3+P_4,4,5))</f>
        <v/>
      </c>
      <c r="D9397">
        <f>NORM.S.INV(RAND())</f>
        <v/>
      </c>
      <c r="E9397">
        <f>V0*EXP((rf-q_leak-0.5*sigma^2)*C9397+sigma*SQRT(C9397)*D9397)</f>
        <v/>
      </c>
      <c r="F9397">
        <f>SHL_face*(1+SHL_rate)^C9397</f>
        <v/>
      </c>
      <c r="G9397">
        <f>Pref_face*(1+Pref_rate)^C9397</f>
        <v/>
      </c>
      <c r="H9397">
        <f>MAX(E9397-F9397-G9397,0)</f>
        <v/>
      </c>
      <c r="I9397">
        <f>MIN(E9397,F9397+G9397)+(1-MgmtPct)*H9397</f>
        <v/>
      </c>
      <c r="J9397">
        <f>IF(I9397/SponsorCost&gt;=RatchetTrigger,1,0)</f>
        <v/>
      </c>
      <c r="K9397">
        <f>IF(J9397=1,MgmtPctRatchet,MgmtPct)</f>
        <v/>
      </c>
      <c r="L9397">
        <f>K9397*H9397</f>
        <v/>
      </c>
      <c r="M9397">
        <f>EXP(-rf*C9397)*L9397</f>
        <v/>
      </c>
      <c r="N9397">
        <f>EXP(-rf*C9397)*E9397</f>
        <v/>
      </c>
    </row>
    <row r="9398">
      <c r="A9398" t="n">
        <v>9390</v>
      </c>
      <c r="B9398">
        <f>RAND()</f>
        <v/>
      </c>
      <c r="C9398">
        <f>IF(B9398&lt;P_3,3,IF(B9398&lt;P_3+P_4,4,5))</f>
        <v/>
      </c>
      <c r="D9398">
        <f>NORM.S.INV(RAND())</f>
        <v/>
      </c>
      <c r="E9398">
        <f>V0*EXP((rf-q_leak-0.5*sigma^2)*C9398+sigma*SQRT(C9398)*D9398)</f>
        <v/>
      </c>
      <c r="F9398">
        <f>SHL_face*(1+SHL_rate)^C9398</f>
        <v/>
      </c>
      <c r="G9398">
        <f>Pref_face*(1+Pref_rate)^C9398</f>
        <v/>
      </c>
      <c r="H9398">
        <f>MAX(E9398-F9398-G9398,0)</f>
        <v/>
      </c>
      <c r="I9398">
        <f>MIN(E9398,F9398+G9398)+(1-MgmtPct)*H9398</f>
        <v/>
      </c>
      <c r="J9398">
        <f>IF(I9398/SponsorCost&gt;=RatchetTrigger,1,0)</f>
        <v/>
      </c>
      <c r="K9398">
        <f>IF(J9398=1,MgmtPctRatchet,MgmtPct)</f>
        <v/>
      </c>
      <c r="L9398">
        <f>K9398*H9398</f>
        <v/>
      </c>
      <c r="M9398">
        <f>EXP(-rf*C9398)*L9398</f>
        <v/>
      </c>
      <c r="N9398">
        <f>EXP(-rf*C9398)*E9398</f>
        <v/>
      </c>
    </row>
    <row r="9399">
      <c r="A9399" t="n">
        <v>9391</v>
      </c>
      <c r="B9399">
        <f>RAND()</f>
        <v/>
      </c>
      <c r="C9399">
        <f>IF(B9399&lt;P_3,3,IF(B9399&lt;P_3+P_4,4,5))</f>
        <v/>
      </c>
      <c r="D9399">
        <f>NORM.S.INV(RAND())</f>
        <v/>
      </c>
      <c r="E9399">
        <f>V0*EXP((rf-q_leak-0.5*sigma^2)*C9399+sigma*SQRT(C9399)*D9399)</f>
        <v/>
      </c>
      <c r="F9399">
        <f>SHL_face*(1+SHL_rate)^C9399</f>
        <v/>
      </c>
      <c r="G9399">
        <f>Pref_face*(1+Pref_rate)^C9399</f>
        <v/>
      </c>
      <c r="H9399">
        <f>MAX(E9399-F9399-G9399,0)</f>
        <v/>
      </c>
      <c r="I9399">
        <f>MIN(E9399,F9399+G9399)+(1-MgmtPct)*H9399</f>
        <v/>
      </c>
      <c r="J9399">
        <f>IF(I9399/SponsorCost&gt;=RatchetTrigger,1,0)</f>
        <v/>
      </c>
      <c r="K9399">
        <f>IF(J9399=1,MgmtPctRatchet,MgmtPct)</f>
        <v/>
      </c>
      <c r="L9399">
        <f>K9399*H9399</f>
        <v/>
      </c>
      <c r="M9399">
        <f>EXP(-rf*C9399)*L9399</f>
        <v/>
      </c>
      <c r="N9399">
        <f>EXP(-rf*C9399)*E9399</f>
        <v/>
      </c>
    </row>
    <row r="9400">
      <c r="A9400" t="n">
        <v>9392</v>
      </c>
      <c r="B9400">
        <f>RAND()</f>
        <v/>
      </c>
      <c r="C9400">
        <f>IF(B9400&lt;P_3,3,IF(B9400&lt;P_3+P_4,4,5))</f>
        <v/>
      </c>
      <c r="D9400">
        <f>NORM.S.INV(RAND())</f>
        <v/>
      </c>
      <c r="E9400">
        <f>V0*EXP((rf-q_leak-0.5*sigma^2)*C9400+sigma*SQRT(C9400)*D9400)</f>
        <v/>
      </c>
      <c r="F9400">
        <f>SHL_face*(1+SHL_rate)^C9400</f>
        <v/>
      </c>
      <c r="G9400">
        <f>Pref_face*(1+Pref_rate)^C9400</f>
        <v/>
      </c>
      <c r="H9400">
        <f>MAX(E9400-F9400-G9400,0)</f>
        <v/>
      </c>
      <c r="I9400">
        <f>MIN(E9400,F9400+G9400)+(1-MgmtPct)*H9400</f>
        <v/>
      </c>
      <c r="J9400">
        <f>IF(I9400/SponsorCost&gt;=RatchetTrigger,1,0)</f>
        <v/>
      </c>
      <c r="K9400">
        <f>IF(J9400=1,MgmtPctRatchet,MgmtPct)</f>
        <v/>
      </c>
      <c r="L9400">
        <f>K9400*H9400</f>
        <v/>
      </c>
      <c r="M9400">
        <f>EXP(-rf*C9400)*L9400</f>
        <v/>
      </c>
      <c r="N9400">
        <f>EXP(-rf*C9400)*E9400</f>
        <v/>
      </c>
    </row>
    <row r="9401">
      <c r="A9401" t="n">
        <v>9393</v>
      </c>
      <c r="B9401">
        <f>RAND()</f>
        <v/>
      </c>
      <c r="C9401">
        <f>IF(B9401&lt;P_3,3,IF(B9401&lt;P_3+P_4,4,5))</f>
        <v/>
      </c>
      <c r="D9401">
        <f>NORM.S.INV(RAND())</f>
        <v/>
      </c>
      <c r="E9401">
        <f>V0*EXP((rf-q_leak-0.5*sigma^2)*C9401+sigma*SQRT(C9401)*D9401)</f>
        <v/>
      </c>
      <c r="F9401">
        <f>SHL_face*(1+SHL_rate)^C9401</f>
        <v/>
      </c>
      <c r="G9401">
        <f>Pref_face*(1+Pref_rate)^C9401</f>
        <v/>
      </c>
      <c r="H9401">
        <f>MAX(E9401-F9401-G9401,0)</f>
        <v/>
      </c>
      <c r="I9401">
        <f>MIN(E9401,F9401+G9401)+(1-MgmtPct)*H9401</f>
        <v/>
      </c>
      <c r="J9401">
        <f>IF(I9401/SponsorCost&gt;=RatchetTrigger,1,0)</f>
        <v/>
      </c>
      <c r="K9401">
        <f>IF(J9401=1,MgmtPctRatchet,MgmtPct)</f>
        <v/>
      </c>
      <c r="L9401">
        <f>K9401*H9401</f>
        <v/>
      </c>
      <c r="M9401">
        <f>EXP(-rf*C9401)*L9401</f>
        <v/>
      </c>
      <c r="N9401">
        <f>EXP(-rf*C9401)*E9401</f>
        <v/>
      </c>
    </row>
    <row r="9402">
      <c r="A9402" t="n">
        <v>9394</v>
      </c>
      <c r="B9402">
        <f>RAND()</f>
        <v/>
      </c>
      <c r="C9402">
        <f>IF(B9402&lt;P_3,3,IF(B9402&lt;P_3+P_4,4,5))</f>
        <v/>
      </c>
      <c r="D9402">
        <f>NORM.S.INV(RAND())</f>
        <v/>
      </c>
      <c r="E9402">
        <f>V0*EXP((rf-q_leak-0.5*sigma^2)*C9402+sigma*SQRT(C9402)*D9402)</f>
        <v/>
      </c>
      <c r="F9402">
        <f>SHL_face*(1+SHL_rate)^C9402</f>
        <v/>
      </c>
      <c r="G9402">
        <f>Pref_face*(1+Pref_rate)^C9402</f>
        <v/>
      </c>
      <c r="H9402">
        <f>MAX(E9402-F9402-G9402,0)</f>
        <v/>
      </c>
      <c r="I9402">
        <f>MIN(E9402,F9402+G9402)+(1-MgmtPct)*H9402</f>
        <v/>
      </c>
      <c r="J9402">
        <f>IF(I9402/SponsorCost&gt;=RatchetTrigger,1,0)</f>
        <v/>
      </c>
      <c r="K9402">
        <f>IF(J9402=1,MgmtPctRatchet,MgmtPct)</f>
        <v/>
      </c>
      <c r="L9402">
        <f>K9402*H9402</f>
        <v/>
      </c>
      <c r="M9402">
        <f>EXP(-rf*C9402)*L9402</f>
        <v/>
      </c>
      <c r="N9402">
        <f>EXP(-rf*C9402)*E9402</f>
        <v/>
      </c>
    </row>
    <row r="9403">
      <c r="A9403" t="n">
        <v>9395</v>
      </c>
      <c r="B9403">
        <f>RAND()</f>
        <v/>
      </c>
      <c r="C9403">
        <f>IF(B9403&lt;P_3,3,IF(B9403&lt;P_3+P_4,4,5))</f>
        <v/>
      </c>
      <c r="D9403">
        <f>NORM.S.INV(RAND())</f>
        <v/>
      </c>
      <c r="E9403">
        <f>V0*EXP((rf-q_leak-0.5*sigma^2)*C9403+sigma*SQRT(C9403)*D9403)</f>
        <v/>
      </c>
      <c r="F9403">
        <f>SHL_face*(1+SHL_rate)^C9403</f>
        <v/>
      </c>
      <c r="G9403">
        <f>Pref_face*(1+Pref_rate)^C9403</f>
        <v/>
      </c>
      <c r="H9403">
        <f>MAX(E9403-F9403-G9403,0)</f>
        <v/>
      </c>
      <c r="I9403">
        <f>MIN(E9403,F9403+G9403)+(1-MgmtPct)*H9403</f>
        <v/>
      </c>
      <c r="J9403">
        <f>IF(I9403/SponsorCost&gt;=RatchetTrigger,1,0)</f>
        <v/>
      </c>
      <c r="K9403">
        <f>IF(J9403=1,MgmtPctRatchet,MgmtPct)</f>
        <v/>
      </c>
      <c r="L9403">
        <f>K9403*H9403</f>
        <v/>
      </c>
      <c r="M9403">
        <f>EXP(-rf*C9403)*L9403</f>
        <v/>
      </c>
      <c r="N9403">
        <f>EXP(-rf*C9403)*E9403</f>
        <v/>
      </c>
    </row>
    <row r="9404">
      <c r="A9404" t="n">
        <v>9396</v>
      </c>
      <c r="B9404">
        <f>RAND()</f>
        <v/>
      </c>
      <c r="C9404">
        <f>IF(B9404&lt;P_3,3,IF(B9404&lt;P_3+P_4,4,5))</f>
        <v/>
      </c>
      <c r="D9404">
        <f>NORM.S.INV(RAND())</f>
        <v/>
      </c>
      <c r="E9404">
        <f>V0*EXP((rf-q_leak-0.5*sigma^2)*C9404+sigma*SQRT(C9404)*D9404)</f>
        <v/>
      </c>
      <c r="F9404">
        <f>SHL_face*(1+SHL_rate)^C9404</f>
        <v/>
      </c>
      <c r="G9404">
        <f>Pref_face*(1+Pref_rate)^C9404</f>
        <v/>
      </c>
      <c r="H9404">
        <f>MAX(E9404-F9404-G9404,0)</f>
        <v/>
      </c>
      <c r="I9404">
        <f>MIN(E9404,F9404+G9404)+(1-MgmtPct)*H9404</f>
        <v/>
      </c>
      <c r="J9404">
        <f>IF(I9404/SponsorCost&gt;=RatchetTrigger,1,0)</f>
        <v/>
      </c>
      <c r="K9404">
        <f>IF(J9404=1,MgmtPctRatchet,MgmtPct)</f>
        <v/>
      </c>
      <c r="L9404">
        <f>K9404*H9404</f>
        <v/>
      </c>
      <c r="M9404">
        <f>EXP(-rf*C9404)*L9404</f>
        <v/>
      </c>
      <c r="N9404">
        <f>EXP(-rf*C9404)*E9404</f>
        <v/>
      </c>
    </row>
    <row r="9405">
      <c r="A9405" t="n">
        <v>9397</v>
      </c>
      <c r="B9405">
        <f>RAND()</f>
        <v/>
      </c>
      <c r="C9405">
        <f>IF(B9405&lt;P_3,3,IF(B9405&lt;P_3+P_4,4,5))</f>
        <v/>
      </c>
      <c r="D9405">
        <f>NORM.S.INV(RAND())</f>
        <v/>
      </c>
      <c r="E9405">
        <f>V0*EXP((rf-q_leak-0.5*sigma^2)*C9405+sigma*SQRT(C9405)*D9405)</f>
        <v/>
      </c>
      <c r="F9405">
        <f>SHL_face*(1+SHL_rate)^C9405</f>
        <v/>
      </c>
      <c r="G9405">
        <f>Pref_face*(1+Pref_rate)^C9405</f>
        <v/>
      </c>
      <c r="H9405">
        <f>MAX(E9405-F9405-G9405,0)</f>
        <v/>
      </c>
      <c r="I9405">
        <f>MIN(E9405,F9405+G9405)+(1-MgmtPct)*H9405</f>
        <v/>
      </c>
      <c r="J9405">
        <f>IF(I9405/SponsorCost&gt;=RatchetTrigger,1,0)</f>
        <v/>
      </c>
      <c r="K9405">
        <f>IF(J9405=1,MgmtPctRatchet,MgmtPct)</f>
        <v/>
      </c>
      <c r="L9405">
        <f>K9405*H9405</f>
        <v/>
      </c>
      <c r="M9405">
        <f>EXP(-rf*C9405)*L9405</f>
        <v/>
      </c>
      <c r="N9405">
        <f>EXP(-rf*C9405)*E9405</f>
        <v/>
      </c>
    </row>
    <row r="9406">
      <c r="A9406" t="n">
        <v>9398</v>
      </c>
      <c r="B9406">
        <f>RAND()</f>
        <v/>
      </c>
      <c r="C9406">
        <f>IF(B9406&lt;P_3,3,IF(B9406&lt;P_3+P_4,4,5))</f>
        <v/>
      </c>
      <c r="D9406">
        <f>NORM.S.INV(RAND())</f>
        <v/>
      </c>
      <c r="E9406">
        <f>V0*EXP((rf-q_leak-0.5*sigma^2)*C9406+sigma*SQRT(C9406)*D9406)</f>
        <v/>
      </c>
      <c r="F9406">
        <f>SHL_face*(1+SHL_rate)^C9406</f>
        <v/>
      </c>
      <c r="G9406">
        <f>Pref_face*(1+Pref_rate)^C9406</f>
        <v/>
      </c>
      <c r="H9406">
        <f>MAX(E9406-F9406-G9406,0)</f>
        <v/>
      </c>
      <c r="I9406">
        <f>MIN(E9406,F9406+G9406)+(1-MgmtPct)*H9406</f>
        <v/>
      </c>
      <c r="J9406">
        <f>IF(I9406/SponsorCost&gt;=RatchetTrigger,1,0)</f>
        <v/>
      </c>
      <c r="K9406">
        <f>IF(J9406=1,MgmtPctRatchet,MgmtPct)</f>
        <v/>
      </c>
      <c r="L9406">
        <f>K9406*H9406</f>
        <v/>
      </c>
      <c r="M9406">
        <f>EXP(-rf*C9406)*L9406</f>
        <v/>
      </c>
      <c r="N9406">
        <f>EXP(-rf*C9406)*E9406</f>
        <v/>
      </c>
    </row>
    <row r="9407">
      <c r="A9407" t="n">
        <v>9399</v>
      </c>
      <c r="B9407">
        <f>RAND()</f>
        <v/>
      </c>
      <c r="C9407">
        <f>IF(B9407&lt;P_3,3,IF(B9407&lt;P_3+P_4,4,5))</f>
        <v/>
      </c>
      <c r="D9407">
        <f>NORM.S.INV(RAND())</f>
        <v/>
      </c>
      <c r="E9407">
        <f>V0*EXP((rf-q_leak-0.5*sigma^2)*C9407+sigma*SQRT(C9407)*D9407)</f>
        <v/>
      </c>
      <c r="F9407">
        <f>SHL_face*(1+SHL_rate)^C9407</f>
        <v/>
      </c>
      <c r="G9407">
        <f>Pref_face*(1+Pref_rate)^C9407</f>
        <v/>
      </c>
      <c r="H9407">
        <f>MAX(E9407-F9407-G9407,0)</f>
        <v/>
      </c>
      <c r="I9407">
        <f>MIN(E9407,F9407+G9407)+(1-MgmtPct)*H9407</f>
        <v/>
      </c>
      <c r="J9407">
        <f>IF(I9407/SponsorCost&gt;=RatchetTrigger,1,0)</f>
        <v/>
      </c>
      <c r="K9407">
        <f>IF(J9407=1,MgmtPctRatchet,MgmtPct)</f>
        <v/>
      </c>
      <c r="L9407">
        <f>K9407*H9407</f>
        <v/>
      </c>
      <c r="M9407">
        <f>EXP(-rf*C9407)*L9407</f>
        <v/>
      </c>
      <c r="N9407">
        <f>EXP(-rf*C9407)*E9407</f>
        <v/>
      </c>
    </row>
    <row r="9408">
      <c r="A9408" t="n">
        <v>9400</v>
      </c>
      <c r="B9408">
        <f>RAND()</f>
        <v/>
      </c>
      <c r="C9408">
        <f>IF(B9408&lt;P_3,3,IF(B9408&lt;P_3+P_4,4,5))</f>
        <v/>
      </c>
      <c r="D9408">
        <f>NORM.S.INV(RAND())</f>
        <v/>
      </c>
      <c r="E9408">
        <f>V0*EXP((rf-q_leak-0.5*sigma^2)*C9408+sigma*SQRT(C9408)*D9408)</f>
        <v/>
      </c>
      <c r="F9408">
        <f>SHL_face*(1+SHL_rate)^C9408</f>
        <v/>
      </c>
      <c r="G9408">
        <f>Pref_face*(1+Pref_rate)^C9408</f>
        <v/>
      </c>
      <c r="H9408">
        <f>MAX(E9408-F9408-G9408,0)</f>
        <v/>
      </c>
      <c r="I9408">
        <f>MIN(E9408,F9408+G9408)+(1-MgmtPct)*H9408</f>
        <v/>
      </c>
      <c r="J9408">
        <f>IF(I9408/SponsorCost&gt;=RatchetTrigger,1,0)</f>
        <v/>
      </c>
      <c r="K9408">
        <f>IF(J9408=1,MgmtPctRatchet,MgmtPct)</f>
        <v/>
      </c>
      <c r="L9408">
        <f>K9408*H9408</f>
        <v/>
      </c>
      <c r="M9408">
        <f>EXP(-rf*C9408)*L9408</f>
        <v/>
      </c>
      <c r="N9408">
        <f>EXP(-rf*C9408)*E9408</f>
        <v/>
      </c>
    </row>
    <row r="9409">
      <c r="A9409" t="n">
        <v>9401</v>
      </c>
      <c r="B9409">
        <f>RAND()</f>
        <v/>
      </c>
      <c r="C9409">
        <f>IF(B9409&lt;P_3,3,IF(B9409&lt;P_3+P_4,4,5))</f>
        <v/>
      </c>
      <c r="D9409">
        <f>NORM.S.INV(RAND())</f>
        <v/>
      </c>
      <c r="E9409">
        <f>V0*EXP((rf-q_leak-0.5*sigma^2)*C9409+sigma*SQRT(C9409)*D9409)</f>
        <v/>
      </c>
      <c r="F9409">
        <f>SHL_face*(1+SHL_rate)^C9409</f>
        <v/>
      </c>
      <c r="G9409">
        <f>Pref_face*(1+Pref_rate)^C9409</f>
        <v/>
      </c>
      <c r="H9409">
        <f>MAX(E9409-F9409-G9409,0)</f>
        <v/>
      </c>
      <c r="I9409">
        <f>MIN(E9409,F9409+G9409)+(1-MgmtPct)*H9409</f>
        <v/>
      </c>
      <c r="J9409">
        <f>IF(I9409/SponsorCost&gt;=RatchetTrigger,1,0)</f>
        <v/>
      </c>
      <c r="K9409">
        <f>IF(J9409=1,MgmtPctRatchet,MgmtPct)</f>
        <v/>
      </c>
      <c r="L9409">
        <f>K9409*H9409</f>
        <v/>
      </c>
      <c r="M9409">
        <f>EXP(-rf*C9409)*L9409</f>
        <v/>
      </c>
      <c r="N9409">
        <f>EXP(-rf*C9409)*E9409</f>
        <v/>
      </c>
    </row>
    <row r="9410">
      <c r="A9410" t="n">
        <v>9402</v>
      </c>
      <c r="B9410">
        <f>RAND()</f>
        <v/>
      </c>
      <c r="C9410">
        <f>IF(B9410&lt;P_3,3,IF(B9410&lt;P_3+P_4,4,5))</f>
        <v/>
      </c>
      <c r="D9410">
        <f>NORM.S.INV(RAND())</f>
        <v/>
      </c>
      <c r="E9410">
        <f>V0*EXP((rf-q_leak-0.5*sigma^2)*C9410+sigma*SQRT(C9410)*D9410)</f>
        <v/>
      </c>
      <c r="F9410">
        <f>SHL_face*(1+SHL_rate)^C9410</f>
        <v/>
      </c>
      <c r="G9410">
        <f>Pref_face*(1+Pref_rate)^C9410</f>
        <v/>
      </c>
      <c r="H9410">
        <f>MAX(E9410-F9410-G9410,0)</f>
        <v/>
      </c>
      <c r="I9410">
        <f>MIN(E9410,F9410+G9410)+(1-MgmtPct)*H9410</f>
        <v/>
      </c>
      <c r="J9410">
        <f>IF(I9410/SponsorCost&gt;=RatchetTrigger,1,0)</f>
        <v/>
      </c>
      <c r="K9410">
        <f>IF(J9410=1,MgmtPctRatchet,MgmtPct)</f>
        <v/>
      </c>
      <c r="L9410">
        <f>K9410*H9410</f>
        <v/>
      </c>
      <c r="M9410">
        <f>EXP(-rf*C9410)*L9410</f>
        <v/>
      </c>
      <c r="N9410">
        <f>EXP(-rf*C9410)*E9410</f>
        <v/>
      </c>
    </row>
    <row r="9411">
      <c r="A9411" t="n">
        <v>9403</v>
      </c>
      <c r="B9411">
        <f>RAND()</f>
        <v/>
      </c>
      <c r="C9411">
        <f>IF(B9411&lt;P_3,3,IF(B9411&lt;P_3+P_4,4,5))</f>
        <v/>
      </c>
      <c r="D9411">
        <f>NORM.S.INV(RAND())</f>
        <v/>
      </c>
      <c r="E9411">
        <f>V0*EXP((rf-q_leak-0.5*sigma^2)*C9411+sigma*SQRT(C9411)*D9411)</f>
        <v/>
      </c>
      <c r="F9411">
        <f>SHL_face*(1+SHL_rate)^C9411</f>
        <v/>
      </c>
      <c r="G9411">
        <f>Pref_face*(1+Pref_rate)^C9411</f>
        <v/>
      </c>
      <c r="H9411">
        <f>MAX(E9411-F9411-G9411,0)</f>
        <v/>
      </c>
      <c r="I9411">
        <f>MIN(E9411,F9411+G9411)+(1-MgmtPct)*H9411</f>
        <v/>
      </c>
      <c r="J9411">
        <f>IF(I9411/SponsorCost&gt;=RatchetTrigger,1,0)</f>
        <v/>
      </c>
      <c r="K9411">
        <f>IF(J9411=1,MgmtPctRatchet,MgmtPct)</f>
        <v/>
      </c>
      <c r="L9411">
        <f>K9411*H9411</f>
        <v/>
      </c>
      <c r="M9411">
        <f>EXP(-rf*C9411)*L9411</f>
        <v/>
      </c>
      <c r="N9411">
        <f>EXP(-rf*C9411)*E9411</f>
        <v/>
      </c>
    </row>
    <row r="9412">
      <c r="A9412" t="n">
        <v>9404</v>
      </c>
      <c r="B9412">
        <f>RAND()</f>
        <v/>
      </c>
      <c r="C9412">
        <f>IF(B9412&lt;P_3,3,IF(B9412&lt;P_3+P_4,4,5))</f>
        <v/>
      </c>
      <c r="D9412">
        <f>NORM.S.INV(RAND())</f>
        <v/>
      </c>
      <c r="E9412">
        <f>V0*EXP((rf-q_leak-0.5*sigma^2)*C9412+sigma*SQRT(C9412)*D9412)</f>
        <v/>
      </c>
      <c r="F9412">
        <f>SHL_face*(1+SHL_rate)^C9412</f>
        <v/>
      </c>
      <c r="G9412">
        <f>Pref_face*(1+Pref_rate)^C9412</f>
        <v/>
      </c>
      <c r="H9412">
        <f>MAX(E9412-F9412-G9412,0)</f>
        <v/>
      </c>
      <c r="I9412">
        <f>MIN(E9412,F9412+G9412)+(1-MgmtPct)*H9412</f>
        <v/>
      </c>
      <c r="J9412">
        <f>IF(I9412/SponsorCost&gt;=RatchetTrigger,1,0)</f>
        <v/>
      </c>
      <c r="K9412">
        <f>IF(J9412=1,MgmtPctRatchet,MgmtPct)</f>
        <v/>
      </c>
      <c r="L9412">
        <f>K9412*H9412</f>
        <v/>
      </c>
      <c r="M9412">
        <f>EXP(-rf*C9412)*L9412</f>
        <v/>
      </c>
      <c r="N9412">
        <f>EXP(-rf*C9412)*E9412</f>
        <v/>
      </c>
    </row>
    <row r="9413">
      <c r="A9413" t="n">
        <v>9405</v>
      </c>
      <c r="B9413">
        <f>RAND()</f>
        <v/>
      </c>
      <c r="C9413">
        <f>IF(B9413&lt;P_3,3,IF(B9413&lt;P_3+P_4,4,5))</f>
        <v/>
      </c>
      <c r="D9413">
        <f>NORM.S.INV(RAND())</f>
        <v/>
      </c>
      <c r="E9413">
        <f>V0*EXP((rf-q_leak-0.5*sigma^2)*C9413+sigma*SQRT(C9413)*D9413)</f>
        <v/>
      </c>
      <c r="F9413">
        <f>SHL_face*(1+SHL_rate)^C9413</f>
        <v/>
      </c>
      <c r="G9413">
        <f>Pref_face*(1+Pref_rate)^C9413</f>
        <v/>
      </c>
      <c r="H9413">
        <f>MAX(E9413-F9413-G9413,0)</f>
        <v/>
      </c>
      <c r="I9413">
        <f>MIN(E9413,F9413+G9413)+(1-MgmtPct)*H9413</f>
        <v/>
      </c>
      <c r="J9413">
        <f>IF(I9413/SponsorCost&gt;=RatchetTrigger,1,0)</f>
        <v/>
      </c>
      <c r="K9413">
        <f>IF(J9413=1,MgmtPctRatchet,MgmtPct)</f>
        <v/>
      </c>
      <c r="L9413">
        <f>K9413*H9413</f>
        <v/>
      </c>
      <c r="M9413">
        <f>EXP(-rf*C9413)*L9413</f>
        <v/>
      </c>
      <c r="N9413">
        <f>EXP(-rf*C9413)*E9413</f>
        <v/>
      </c>
    </row>
    <row r="9414">
      <c r="A9414" t="n">
        <v>9406</v>
      </c>
      <c r="B9414">
        <f>RAND()</f>
        <v/>
      </c>
      <c r="C9414">
        <f>IF(B9414&lt;P_3,3,IF(B9414&lt;P_3+P_4,4,5))</f>
        <v/>
      </c>
      <c r="D9414">
        <f>NORM.S.INV(RAND())</f>
        <v/>
      </c>
      <c r="E9414">
        <f>V0*EXP((rf-q_leak-0.5*sigma^2)*C9414+sigma*SQRT(C9414)*D9414)</f>
        <v/>
      </c>
      <c r="F9414">
        <f>SHL_face*(1+SHL_rate)^C9414</f>
        <v/>
      </c>
      <c r="G9414">
        <f>Pref_face*(1+Pref_rate)^C9414</f>
        <v/>
      </c>
      <c r="H9414">
        <f>MAX(E9414-F9414-G9414,0)</f>
        <v/>
      </c>
      <c r="I9414">
        <f>MIN(E9414,F9414+G9414)+(1-MgmtPct)*H9414</f>
        <v/>
      </c>
      <c r="J9414">
        <f>IF(I9414/SponsorCost&gt;=RatchetTrigger,1,0)</f>
        <v/>
      </c>
      <c r="K9414">
        <f>IF(J9414=1,MgmtPctRatchet,MgmtPct)</f>
        <v/>
      </c>
      <c r="L9414">
        <f>K9414*H9414</f>
        <v/>
      </c>
      <c r="M9414">
        <f>EXP(-rf*C9414)*L9414</f>
        <v/>
      </c>
      <c r="N9414">
        <f>EXP(-rf*C9414)*E9414</f>
        <v/>
      </c>
    </row>
    <row r="9415">
      <c r="A9415" t="n">
        <v>9407</v>
      </c>
      <c r="B9415">
        <f>RAND()</f>
        <v/>
      </c>
      <c r="C9415">
        <f>IF(B9415&lt;P_3,3,IF(B9415&lt;P_3+P_4,4,5))</f>
        <v/>
      </c>
      <c r="D9415">
        <f>NORM.S.INV(RAND())</f>
        <v/>
      </c>
      <c r="E9415">
        <f>V0*EXP((rf-q_leak-0.5*sigma^2)*C9415+sigma*SQRT(C9415)*D9415)</f>
        <v/>
      </c>
      <c r="F9415">
        <f>SHL_face*(1+SHL_rate)^C9415</f>
        <v/>
      </c>
      <c r="G9415">
        <f>Pref_face*(1+Pref_rate)^C9415</f>
        <v/>
      </c>
      <c r="H9415">
        <f>MAX(E9415-F9415-G9415,0)</f>
        <v/>
      </c>
      <c r="I9415">
        <f>MIN(E9415,F9415+G9415)+(1-MgmtPct)*H9415</f>
        <v/>
      </c>
      <c r="J9415">
        <f>IF(I9415/SponsorCost&gt;=RatchetTrigger,1,0)</f>
        <v/>
      </c>
      <c r="K9415">
        <f>IF(J9415=1,MgmtPctRatchet,MgmtPct)</f>
        <v/>
      </c>
      <c r="L9415">
        <f>K9415*H9415</f>
        <v/>
      </c>
      <c r="M9415">
        <f>EXP(-rf*C9415)*L9415</f>
        <v/>
      </c>
      <c r="N9415">
        <f>EXP(-rf*C9415)*E9415</f>
        <v/>
      </c>
    </row>
    <row r="9416">
      <c r="A9416" t="n">
        <v>9408</v>
      </c>
      <c r="B9416">
        <f>RAND()</f>
        <v/>
      </c>
      <c r="C9416">
        <f>IF(B9416&lt;P_3,3,IF(B9416&lt;P_3+P_4,4,5))</f>
        <v/>
      </c>
      <c r="D9416">
        <f>NORM.S.INV(RAND())</f>
        <v/>
      </c>
      <c r="E9416">
        <f>V0*EXP((rf-q_leak-0.5*sigma^2)*C9416+sigma*SQRT(C9416)*D9416)</f>
        <v/>
      </c>
      <c r="F9416">
        <f>SHL_face*(1+SHL_rate)^C9416</f>
        <v/>
      </c>
      <c r="G9416">
        <f>Pref_face*(1+Pref_rate)^C9416</f>
        <v/>
      </c>
      <c r="H9416">
        <f>MAX(E9416-F9416-G9416,0)</f>
        <v/>
      </c>
      <c r="I9416">
        <f>MIN(E9416,F9416+G9416)+(1-MgmtPct)*H9416</f>
        <v/>
      </c>
      <c r="J9416">
        <f>IF(I9416/SponsorCost&gt;=RatchetTrigger,1,0)</f>
        <v/>
      </c>
      <c r="K9416">
        <f>IF(J9416=1,MgmtPctRatchet,MgmtPct)</f>
        <v/>
      </c>
      <c r="L9416">
        <f>K9416*H9416</f>
        <v/>
      </c>
      <c r="M9416">
        <f>EXP(-rf*C9416)*L9416</f>
        <v/>
      </c>
      <c r="N9416">
        <f>EXP(-rf*C9416)*E9416</f>
        <v/>
      </c>
    </row>
    <row r="9417">
      <c r="A9417" t="n">
        <v>9409</v>
      </c>
      <c r="B9417">
        <f>RAND()</f>
        <v/>
      </c>
      <c r="C9417">
        <f>IF(B9417&lt;P_3,3,IF(B9417&lt;P_3+P_4,4,5))</f>
        <v/>
      </c>
      <c r="D9417">
        <f>NORM.S.INV(RAND())</f>
        <v/>
      </c>
      <c r="E9417">
        <f>V0*EXP((rf-q_leak-0.5*sigma^2)*C9417+sigma*SQRT(C9417)*D9417)</f>
        <v/>
      </c>
      <c r="F9417">
        <f>SHL_face*(1+SHL_rate)^C9417</f>
        <v/>
      </c>
      <c r="G9417">
        <f>Pref_face*(1+Pref_rate)^C9417</f>
        <v/>
      </c>
      <c r="H9417">
        <f>MAX(E9417-F9417-G9417,0)</f>
        <v/>
      </c>
      <c r="I9417">
        <f>MIN(E9417,F9417+G9417)+(1-MgmtPct)*H9417</f>
        <v/>
      </c>
      <c r="J9417">
        <f>IF(I9417/SponsorCost&gt;=RatchetTrigger,1,0)</f>
        <v/>
      </c>
      <c r="K9417">
        <f>IF(J9417=1,MgmtPctRatchet,MgmtPct)</f>
        <v/>
      </c>
      <c r="L9417">
        <f>K9417*H9417</f>
        <v/>
      </c>
      <c r="M9417">
        <f>EXP(-rf*C9417)*L9417</f>
        <v/>
      </c>
      <c r="N9417">
        <f>EXP(-rf*C9417)*E9417</f>
        <v/>
      </c>
    </row>
    <row r="9418">
      <c r="A9418" t="n">
        <v>9410</v>
      </c>
      <c r="B9418">
        <f>RAND()</f>
        <v/>
      </c>
      <c r="C9418">
        <f>IF(B9418&lt;P_3,3,IF(B9418&lt;P_3+P_4,4,5))</f>
        <v/>
      </c>
      <c r="D9418">
        <f>NORM.S.INV(RAND())</f>
        <v/>
      </c>
      <c r="E9418">
        <f>V0*EXP((rf-q_leak-0.5*sigma^2)*C9418+sigma*SQRT(C9418)*D9418)</f>
        <v/>
      </c>
      <c r="F9418">
        <f>SHL_face*(1+SHL_rate)^C9418</f>
        <v/>
      </c>
      <c r="G9418">
        <f>Pref_face*(1+Pref_rate)^C9418</f>
        <v/>
      </c>
      <c r="H9418">
        <f>MAX(E9418-F9418-G9418,0)</f>
        <v/>
      </c>
      <c r="I9418">
        <f>MIN(E9418,F9418+G9418)+(1-MgmtPct)*H9418</f>
        <v/>
      </c>
      <c r="J9418">
        <f>IF(I9418/SponsorCost&gt;=RatchetTrigger,1,0)</f>
        <v/>
      </c>
      <c r="K9418">
        <f>IF(J9418=1,MgmtPctRatchet,MgmtPct)</f>
        <v/>
      </c>
      <c r="L9418">
        <f>K9418*H9418</f>
        <v/>
      </c>
      <c r="M9418">
        <f>EXP(-rf*C9418)*L9418</f>
        <v/>
      </c>
      <c r="N9418">
        <f>EXP(-rf*C9418)*E9418</f>
        <v/>
      </c>
    </row>
    <row r="9419">
      <c r="A9419" t="n">
        <v>9411</v>
      </c>
      <c r="B9419">
        <f>RAND()</f>
        <v/>
      </c>
      <c r="C9419">
        <f>IF(B9419&lt;P_3,3,IF(B9419&lt;P_3+P_4,4,5))</f>
        <v/>
      </c>
      <c r="D9419">
        <f>NORM.S.INV(RAND())</f>
        <v/>
      </c>
      <c r="E9419">
        <f>V0*EXP((rf-q_leak-0.5*sigma^2)*C9419+sigma*SQRT(C9419)*D9419)</f>
        <v/>
      </c>
      <c r="F9419">
        <f>SHL_face*(1+SHL_rate)^C9419</f>
        <v/>
      </c>
      <c r="G9419">
        <f>Pref_face*(1+Pref_rate)^C9419</f>
        <v/>
      </c>
      <c r="H9419">
        <f>MAX(E9419-F9419-G9419,0)</f>
        <v/>
      </c>
      <c r="I9419">
        <f>MIN(E9419,F9419+G9419)+(1-MgmtPct)*H9419</f>
        <v/>
      </c>
      <c r="J9419">
        <f>IF(I9419/SponsorCost&gt;=RatchetTrigger,1,0)</f>
        <v/>
      </c>
      <c r="K9419">
        <f>IF(J9419=1,MgmtPctRatchet,MgmtPct)</f>
        <v/>
      </c>
      <c r="L9419">
        <f>K9419*H9419</f>
        <v/>
      </c>
      <c r="M9419">
        <f>EXP(-rf*C9419)*L9419</f>
        <v/>
      </c>
      <c r="N9419">
        <f>EXP(-rf*C9419)*E9419</f>
        <v/>
      </c>
    </row>
    <row r="9420">
      <c r="A9420" t="n">
        <v>9412</v>
      </c>
      <c r="B9420">
        <f>RAND()</f>
        <v/>
      </c>
      <c r="C9420">
        <f>IF(B9420&lt;P_3,3,IF(B9420&lt;P_3+P_4,4,5))</f>
        <v/>
      </c>
      <c r="D9420">
        <f>NORM.S.INV(RAND())</f>
        <v/>
      </c>
      <c r="E9420">
        <f>V0*EXP((rf-q_leak-0.5*sigma^2)*C9420+sigma*SQRT(C9420)*D9420)</f>
        <v/>
      </c>
      <c r="F9420">
        <f>SHL_face*(1+SHL_rate)^C9420</f>
        <v/>
      </c>
      <c r="G9420">
        <f>Pref_face*(1+Pref_rate)^C9420</f>
        <v/>
      </c>
      <c r="H9420">
        <f>MAX(E9420-F9420-G9420,0)</f>
        <v/>
      </c>
      <c r="I9420">
        <f>MIN(E9420,F9420+G9420)+(1-MgmtPct)*H9420</f>
        <v/>
      </c>
      <c r="J9420">
        <f>IF(I9420/SponsorCost&gt;=RatchetTrigger,1,0)</f>
        <v/>
      </c>
      <c r="K9420">
        <f>IF(J9420=1,MgmtPctRatchet,MgmtPct)</f>
        <v/>
      </c>
      <c r="L9420">
        <f>K9420*H9420</f>
        <v/>
      </c>
      <c r="M9420">
        <f>EXP(-rf*C9420)*L9420</f>
        <v/>
      </c>
      <c r="N9420">
        <f>EXP(-rf*C9420)*E9420</f>
        <v/>
      </c>
    </row>
    <row r="9421">
      <c r="A9421" t="n">
        <v>9413</v>
      </c>
      <c r="B9421">
        <f>RAND()</f>
        <v/>
      </c>
      <c r="C9421">
        <f>IF(B9421&lt;P_3,3,IF(B9421&lt;P_3+P_4,4,5))</f>
        <v/>
      </c>
      <c r="D9421">
        <f>NORM.S.INV(RAND())</f>
        <v/>
      </c>
      <c r="E9421">
        <f>V0*EXP((rf-q_leak-0.5*sigma^2)*C9421+sigma*SQRT(C9421)*D9421)</f>
        <v/>
      </c>
      <c r="F9421">
        <f>SHL_face*(1+SHL_rate)^C9421</f>
        <v/>
      </c>
      <c r="G9421">
        <f>Pref_face*(1+Pref_rate)^C9421</f>
        <v/>
      </c>
      <c r="H9421">
        <f>MAX(E9421-F9421-G9421,0)</f>
        <v/>
      </c>
      <c r="I9421">
        <f>MIN(E9421,F9421+G9421)+(1-MgmtPct)*H9421</f>
        <v/>
      </c>
      <c r="J9421">
        <f>IF(I9421/SponsorCost&gt;=RatchetTrigger,1,0)</f>
        <v/>
      </c>
      <c r="K9421">
        <f>IF(J9421=1,MgmtPctRatchet,MgmtPct)</f>
        <v/>
      </c>
      <c r="L9421">
        <f>K9421*H9421</f>
        <v/>
      </c>
      <c r="M9421">
        <f>EXP(-rf*C9421)*L9421</f>
        <v/>
      </c>
      <c r="N9421">
        <f>EXP(-rf*C9421)*E9421</f>
        <v/>
      </c>
    </row>
    <row r="9422">
      <c r="A9422" t="n">
        <v>9414</v>
      </c>
      <c r="B9422">
        <f>RAND()</f>
        <v/>
      </c>
      <c r="C9422">
        <f>IF(B9422&lt;P_3,3,IF(B9422&lt;P_3+P_4,4,5))</f>
        <v/>
      </c>
      <c r="D9422">
        <f>NORM.S.INV(RAND())</f>
        <v/>
      </c>
      <c r="E9422">
        <f>V0*EXP((rf-q_leak-0.5*sigma^2)*C9422+sigma*SQRT(C9422)*D9422)</f>
        <v/>
      </c>
      <c r="F9422">
        <f>SHL_face*(1+SHL_rate)^C9422</f>
        <v/>
      </c>
      <c r="G9422">
        <f>Pref_face*(1+Pref_rate)^C9422</f>
        <v/>
      </c>
      <c r="H9422">
        <f>MAX(E9422-F9422-G9422,0)</f>
        <v/>
      </c>
      <c r="I9422">
        <f>MIN(E9422,F9422+G9422)+(1-MgmtPct)*H9422</f>
        <v/>
      </c>
      <c r="J9422">
        <f>IF(I9422/SponsorCost&gt;=RatchetTrigger,1,0)</f>
        <v/>
      </c>
      <c r="K9422">
        <f>IF(J9422=1,MgmtPctRatchet,MgmtPct)</f>
        <v/>
      </c>
      <c r="L9422">
        <f>K9422*H9422</f>
        <v/>
      </c>
      <c r="M9422">
        <f>EXP(-rf*C9422)*L9422</f>
        <v/>
      </c>
      <c r="N9422">
        <f>EXP(-rf*C9422)*E9422</f>
        <v/>
      </c>
    </row>
    <row r="9423">
      <c r="A9423" t="n">
        <v>9415</v>
      </c>
      <c r="B9423">
        <f>RAND()</f>
        <v/>
      </c>
      <c r="C9423">
        <f>IF(B9423&lt;P_3,3,IF(B9423&lt;P_3+P_4,4,5))</f>
        <v/>
      </c>
      <c r="D9423">
        <f>NORM.S.INV(RAND())</f>
        <v/>
      </c>
      <c r="E9423">
        <f>V0*EXP((rf-q_leak-0.5*sigma^2)*C9423+sigma*SQRT(C9423)*D9423)</f>
        <v/>
      </c>
      <c r="F9423">
        <f>SHL_face*(1+SHL_rate)^C9423</f>
        <v/>
      </c>
      <c r="G9423">
        <f>Pref_face*(1+Pref_rate)^C9423</f>
        <v/>
      </c>
      <c r="H9423">
        <f>MAX(E9423-F9423-G9423,0)</f>
        <v/>
      </c>
      <c r="I9423">
        <f>MIN(E9423,F9423+G9423)+(1-MgmtPct)*H9423</f>
        <v/>
      </c>
      <c r="J9423">
        <f>IF(I9423/SponsorCost&gt;=RatchetTrigger,1,0)</f>
        <v/>
      </c>
      <c r="K9423">
        <f>IF(J9423=1,MgmtPctRatchet,MgmtPct)</f>
        <v/>
      </c>
      <c r="L9423">
        <f>K9423*H9423</f>
        <v/>
      </c>
      <c r="M9423">
        <f>EXP(-rf*C9423)*L9423</f>
        <v/>
      </c>
      <c r="N9423">
        <f>EXP(-rf*C9423)*E9423</f>
        <v/>
      </c>
    </row>
    <row r="9424">
      <c r="A9424" t="n">
        <v>9416</v>
      </c>
      <c r="B9424">
        <f>RAND()</f>
        <v/>
      </c>
      <c r="C9424">
        <f>IF(B9424&lt;P_3,3,IF(B9424&lt;P_3+P_4,4,5))</f>
        <v/>
      </c>
      <c r="D9424">
        <f>NORM.S.INV(RAND())</f>
        <v/>
      </c>
      <c r="E9424">
        <f>V0*EXP((rf-q_leak-0.5*sigma^2)*C9424+sigma*SQRT(C9424)*D9424)</f>
        <v/>
      </c>
      <c r="F9424">
        <f>SHL_face*(1+SHL_rate)^C9424</f>
        <v/>
      </c>
      <c r="G9424">
        <f>Pref_face*(1+Pref_rate)^C9424</f>
        <v/>
      </c>
      <c r="H9424">
        <f>MAX(E9424-F9424-G9424,0)</f>
        <v/>
      </c>
      <c r="I9424">
        <f>MIN(E9424,F9424+G9424)+(1-MgmtPct)*H9424</f>
        <v/>
      </c>
      <c r="J9424">
        <f>IF(I9424/SponsorCost&gt;=RatchetTrigger,1,0)</f>
        <v/>
      </c>
      <c r="K9424">
        <f>IF(J9424=1,MgmtPctRatchet,MgmtPct)</f>
        <v/>
      </c>
      <c r="L9424">
        <f>K9424*H9424</f>
        <v/>
      </c>
      <c r="M9424">
        <f>EXP(-rf*C9424)*L9424</f>
        <v/>
      </c>
      <c r="N9424">
        <f>EXP(-rf*C9424)*E9424</f>
        <v/>
      </c>
    </row>
    <row r="9425">
      <c r="A9425" t="n">
        <v>9417</v>
      </c>
      <c r="B9425">
        <f>RAND()</f>
        <v/>
      </c>
      <c r="C9425">
        <f>IF(B9425&lt;P_3,3,IF(B9425&lt;P_3+P_4,4,5))</f>
        <v/>
      </c>
      <c r="D9425">
        <f>NORM.S.INV(RAND())</f>
        <v/>
      </c>
      <c r="E9425">
        <f>V0*EXP((rf-q_leak-0.5*sigma^2)*C9425+sigma*SQRT(C9425)*D9425)</f>
        <v/>
      </c>
      <c r="F9425">
        <f>SHL_face*(1+SHL_rate)^C9425</f>
        <v/>
      </c>
      <c r="G9425">
        <f>Pref_face*(1+Pref_rate)^C9425</f>
        <v/>
      </c>
      <c r="H9425">
        <f>MAX(E9425-F9425-G9425,0)</f>
        <v/>
      </c>
      <c r="I9425">
        <f>MIN(E9425,F9425+G9425)+(1-MgmtPct)*H9425</f>
        <v/>
      </c>
      <c r="J9425">
        <f>IF(I9425/SponsorCost&gt;=RatchetTrigger,1,0)</f>
        <v/>
      </c>
      <c r="K9425">
        <f>IF(J9425=1,MgmtPctRatchet,MgmtPct)</f>
        <v/>
      </c>
      <c r="L9425">
        <f>K9425*H9425</f>
        <v/>
      </c>
      <c r="M9425">
        <f>EXP(-rf*C9425)*L9425</f>
        <v/>
      </c>
      <c r="N9425">
        <f>EXP(-rf*C9425)*E9425</f>
        <v/>
      </c>
    </row>
    <row r="9426">
      <c r="A9426" t="n">
        <v>9418</v>
      </c>
      <c r="B9426">
        <f>RAND()</f>
        <v/>
      </c>
      <c r="C9426">
        <f>IF(B9426&lt;P_3,3,IF(B9426&lt;P_3+P_4,4,5))</f>
        <v/>
      </c>
      <c r="D9426">
        <f>NORM.S.INV(RAND())</f>
        <v/>
      </c>
      <c r="E9426">
        <f>V0*EXP((rf-q_leak-0.5*sigma^2)*C9426+sigma*SQRT(C9426)*D9426)</f>
        <v/>
      </c>
      <c r="F9426">
        <f>SHL_face*(1+SHL_rate)^C9426</f>
        <v/>
      </c>
      <c r="G9426">
        <f>Pref_face*(1+Pref_rate)^C9426</f>
        <v/>
      </c>
      <c r="H9426">
        <f>MAX(E9426-F9426-G9426,0)</f>
        <v/>
      </c>
      <c r="I9426">
        <f>MIN(E9426,F9426+G9426)+(1-MgmtPct)*H9426</f>
        <v/>
      </c>
      <c r="J9426">
        <f>IF(I9426/SponsorCost&gt;=RatchetTrigger,1,0)</f>
        <v/>
      </c>
      <c r="K9426">
        <f>IF(J9426=1,MgmtPctRatchet,MgmtPct)</f>
        <v/>
      </c>
      <c r="L9426">
        <f>K9426*H9426</f>
        <v/>
      </c>
      <c r="M9426">
        <f>EXP(-rf*C9426)*L9426</f>
        <v/>
      </c>
      <c r="N9426">
        <f>EXP(-rf*C9426)*E9426</f>
        <v/>
      </c>
    </row>
    <row r="9427">
      <c r="A9427" t="n">
        <v>9419</v>
      </c>
      <c r="B9427">
        <f>RAND()</f>
        <v/>
      </c>
      <c r="C9427">
        <f>IF(B9427&lt;P_3,3,IF(B9427&lt;P_3+P_4,4,5))</f>
        <v/>
      </c>
      <c r="D9427">
        <f>NORM.S.INV(RAND())</f>
        <v/>
      </c>
      <c r="E9427">
        <f>V0*EXP((rf-q_leak-0.5*sigma^2)*C9427+sigma*SQRT(C9427)*D9427)</f>
        <v/>
      </c>
      <c r="F9427">
        <f>SHL_face*(1+SHL_rate)^C9427</f>
        <v/>
      </c>
      <c r="G9427">
        <f>Pref_face*(1+Pref_rate)^C9427</f>
        <v/>
      </c>
      <c r="H9427">
        <f>MAX(E9427-F9427-G9427,0)</f>
        <v/>
      </c>
      <c r="I9427">
        <f>MIN(E9427,F9427+G9427)+(1-MgmtPct)*H9427</f>
        <v/>
      </c>
      <c r="J9427">
        <f>IF(I9427/SponsorCost&gt;=RatchetTrigger,1,0)</f>
        <v/>
      </c>
      <c r="K9427">
        <f>IF(J9427=1,MgmtPctRatchet,MgmtPct)</f>
        <v/>
      </c>
      <c r="L9427">
        <f>K9427*H9427</f>
        <v/>
      </c>
      <c r="M9427">
        <f>EXP(-rf*C9427)*L9427</f>
        <v/>
      </c>
      <c r="N9427">
        <f>EXP(-rf*C9427)*E9427</f>
        <v/>
      </c>
    </row>
    <row r="9428">
      <c r="A9428" t="n">
        <v>9420</v>
      </c>
      <c r="B9428">
        <f>RAND()</f>
        <v/>
      </c>
      <c r="C9428">
        <f>IF(B9428&lt;P_3,3,IF(B9428&lt;P_3+P_4,4,5))</f>
        <v/>
      </c>
      <c r="D9428">
        <f>NORM.S.INV(RAND())</f>
        <v/>
      </c>
      <c r="E9428">
        <f>V0*EXP((rf-q_leak-0.5*sigma^2)*C9428+sigma*SQRT(C9428)*D9428)</f>
        <v/>
      </c>
      <c r="F9428">
        <f>SHL_face*(1+SHL_rate)^C9428</f>
        <v/>
      </c>
      <c r="G9428">
        <f>Pref_face*(1+Pref_rate)^C9428</f>
        <v/>
      </c>
      <c r="H9428">
        <f>MAX(E9428-F9428-G9428,0)</f>
        <v/>
      </c>
      <c r="I9428">
        <f>MIN(E9428,F9428+G9428)+(1-MgmtPct)*H9428</f>
        <v/>
      </c>
      <c r="J9428">
        <f>IF(I9428/SponsorCost&gt;=RatchetTrigger,1,0)</f>
        <v/>
      </c>
      <c r="K9428">
        <f>IF(J9428=1,MgmtPctRatchet,MgmtPct)</f>
        <v/>
      </c>
      <c r="L9428">
        <f>K9428*H9428</f>
        <v/>
      </c>
      <c r="M9428">
        <f>EXP(-rf*C9428)*L9428</f>
        <v/>
      </c>
      <c r="N9428">
        <f>EXP(-rf*C9428)*E9428</f>
        <v/>
      </c>
    </row>
    <row r="9429">
      <c r="A9429" t="n">
        <v>9421</v>
      </c>
      <c r="B9429">
        <f>RAND()</f>
        <v/>
      </c>
      <c r="C9429">
        <f>IF(B9429&lt;P_3,3,IF(B9429&lt;P_3+P_4,4,5))</f>
        <v/>
      </c>
      <c r="D9429">
        <f>NORM.S.INV(RAND())</f>
        <v/>
      </c>
      <c r="E9429">
        <f>V0*EXP((rf-q_leak-0.5*sigma^2)*C9429+sigma*SQRT(C9429)*D9429)</f>
        <v/>
      </c>
      <c r="F9429">
        <f>SHL_face*(1+SHL_rate)^C9429</f>
        <v/>
      </c>
      <c r="G9429">
        <f>Pref_face*(1+Pref_rate)^C9429</f>
        <v/>
      </c>
      <c r="H9429">
        <f>MAX(E9429-F9429-G9429,0)</f>
        <v/>
      </c>
      <c r="I9429">
        <f>MIN(E9429,F9429+G9429)+(1-MgmtPct)*H9429</f>
        <v/>
      </c>
      <c r="J9429">
        <f>IF(I9429/SponsorCost&gt;=RatchetTrigger,1,0)</f>
        <v/>
      </c>
      <c r="K9429">
        <f>IF(J9429=1,MgmtPctRatchet,MgmtPct)</f>
        <v/>
      </c>
      <c r="L9429">
        <f>K9429*H9429</f>
        <v/>
      </c>
      <c r="M9429">
        <f>EXP(-rf*C9429)*L9429</f>
        <v/>
      </c>
      <c r="N9429">
        <f>EXP(-rf*C9429)*E9429</f>
        <v/>
      </c>
    </row>
    <row r="9430">
      <c r="A9430" t="n">
        <v>9422</v>
      </c>
      <c r="B9430">
        <f>RAND()</f>
        <v/>
      </c>
      <c r="C9430">
        <f>IF(B9430&lt;P_3,3,IF(B9430&lt;P_3+P_4,4,5))</f>
        <v/>
      </c>
      <c r="D9430">
        <f>NORM.S.INV(RAND())</f>
        <v/>
      </c>
      <c r="E9430">
        <f>V0*EXP((rf-q_leak-0.5*sigma^2)*C9430+sigma*SQRT(C9430)*D9430)</f>
        <v/>
      </c>
      <c r="F9430">
        <f>SHL_face*(1+SHL_rate)^C9430</f>
        <v/>
      </c>
      <c r="G9430">
        <f>Pref_face*(1+Pref_rate)^C9430</f>
        <v/>
      </c>
      <c r="H9430">
        <f>MAX(E9430-F9430-G9430,0)</f>
        <v/>
      </c>
      <c r="I9430">
        <f>MIN(E9430,F9430+G9430)+(1-MgmtPct)*H9430</f>
        <v/>
      </c>
      <c r="J9430">
        <f>IF(I9430/SponsorCost&gt;=RatchetTrigger,1,0)</f>
        <v/>
      </c>
      <c r="K9430">
        <f>IF(J9430=1,MgmtPctRatchet,MgmtPct)</f>
        <v/>
      </c>
      <c r="L9430">
        <f>K9430*H9430</f>
        <v/>
      </c>
      <c r="M9430">
        <f>EXP(-rf*C9430)*L9430</f>
        <v/>
      </c>
      <c r="N9430">
        <f>EXP(-rf*C9430)*E9430</f>
        <v/>
      </c>
    </row>
    <row r="9431">
      <c r="A9431" t="n">
        <v>9423</v>
      </c>
      <c r="B9431">
        <f>RAND()</f>
        <v/>
      </c>
      <c r="C9431">
        <f>IF(B9431&lt;P_3,3,IF(B9431&lt;P_3+P_4,4,5))</f>
        <v/>
      </c>
      <c r="D9431">
        <f>NORM.S.INV(RAND())</f>
        <v/>
      </c>
      <c r="E9431">
        <f>V0*EXP((rf-q_leak-0.5*sigma^2)*C9431+sigma*SQRT(C9431)*D9431)</f>
        <v/>
      </c>
      <c r="F9431">
        <f>SHL_face*(1+SHL_rate)^C9431</f>
        <v/>
      </c>
      <c r="G9431">
        <f>Pref_face*(1+Pref_rate)^C9431</f>
        <v/>
      </c>
      <c r="H9431">
        <f>MAX(E9431-F9431-G9431,0)</f>
        <v/>
      </c>
      <c r="I9431">
        <f>MIN(E9431,F9431+G9431)+(1-MgmtPct)*H9431</f>
        <v/>
      </c>
      <c r="J9431">
        <f>IF(I9431/SponsorCost&gt;=RatchetTrigger,1,0)</f>
        <v/>
      </c>
      <c r="K9431">
        <f>IF(J9431=1,MgmtPctRatchet,MgmtPct)</f>
        <v/>
      </c>
      <c r="L9431">
        <f>K9431*H9431</f>
        <v/>
      </c>
      <c r="M9431">
        <f>EXP(-rf*C9431)*L9431</f>
        <v/>
      </c>
      <c r="N9431">
        <f>EXP(-rf*C9431)*E9431</f>
        <v/>
      </c>
    </row>
    <row r="9432">
      <c r="A9432" t="n">
        <v>9424</v>
      </c>
      <c r="B9432">
        <f>RAND()</f>
        <v/>
      </c>
      <c r="C9432">
        <f>IF(B9432&lt;P_3,3,IF(B9432&lt;P_3+P_4,4,5))</f>
        <v/>
      </c>
      <c r="D9432">
        <f>NORM.S.INV(RAND())</f>
        <v/>
      </c>
      <c r="E9432">
        <f>V0*EXP((rf-q_leak-0.5*sigma^2)*C9432+sigma*SQRT(C9432)*D9432)</f>
        <v/>
      </c>
      <c r="F9432">
        <f>SHL_face*(1+SHL_rate)^C9432</f>
        <v/>
      </c>
      <c r="G9432">
        <f>Pref_face*(1+Pref_rate)^C9432</f>
        <v/>
      </c>
      <c r="H9432">
        <f>MAX(E9432-F9432-G9432,0)</f>
        <v/>
      </c>
      <c r="I9432">
        <f>MIN(E9432,F9432+G9432)+(1-MgmtPct)*H9432</f>
        <v/>
      </c>
      <c r="J9432">
        <f>IF(I9432/SponsorCost&gt;=RatchetTrigger,1,0)</f>
        <v/>
      </c>
      <c r="K9432">
        <f>IF(J9432=1,MgmtPctRatchet,MgmtPct)</f>
        <v/>
      </c>
      <c r="L9432">
        <f>K9432*H9432</f>
        <v/>
      </c>
      <c r="M9432">
        <f>EXP(-rf*C9432)*L9432</f>
        <v/>
      </c>
      <c r="N9432">
        <f>EXP(-rf*C9432)*E9432</f>
        <v/>
      </c>
    </row>
    <row r="9433">
      <c r="A9433" t="n">
        <v>9425</v>
      </c>
      <c r="B9433">
        <f>RAND()</f>
        <v/>
      </c>
      <c r="C9433">
        <f>IF(B9433&lt;P_3,3,IF(B9433&lt;P_3+P_4,4,5))</f>
        <v/>
      </c>
      <c r="D9433">
        <f>NORM.S.INV(RAND())</f>
        <v/>
      </c>
      <c r="E9433">
        <f>V0*EXP((rf-q_leak-0.5*sigma^2)*C9433+sigma*SQRT(C9433)*D9433)</f>
        <v/>
      </c>
      <c r="F9433">
        <f>SHL_face*(1+SHL_rate)^C9433</f>
        <v/>
      </c>
      <c r="G9433">
        <f>Pref_face*(1+Pref_rate)^C9433</f>
        <v/>
      </c>
      <c r="H9433">
        <f>MAX(E9433-F9433-G9433,0)</f>
        <v/>
      </c>
      <c r="I9433">
        <f>MIN(E9433,F9433+G9433)+(1-MgmtPct)*H9433</f>
        <v/>
      </c>
      <c r="J9433">
        <f>IF(I9433/SponsorCost&gt;=RatchetTrigger,1,0)</f>
        <v/>
      </c>
      <c r="K9433">
        <f>IF(J9433=1,MgmtPctRatchet,MgmtPct)</f>
        <v/>
      </c>
      <c r="L9433">
        <f>K9433*H9433</f>
        <v/>
      </c>
      <c r="M9433">
        <f>EXP(-rf*C9433)*L9433</f>
        <v/>
      </c>
      <c r="N9433">
        <f>EXP(-rf*C9433)*E9433</f>
        <v/>
      </c>
    </row>
    <row r="9434">
      <c r="A9434" t="n">
        <v>9426</v>
      </c>
      <c r="B9434">
        <f>RAND()</f>
        <v/>
      </c>
      <c r="C9434">
        <f>IF(B9434&lt;P_3,3,IF(B9434&lt;P_3+P_4,4,5))</f>
        <v/>
      </c>
      <c r="D9434">
        <f>NORM.S.INV(RAND())</f>
        <v/>
      </c>
      <c r="E9434">
        <f>V0*EXP((rf-q_leak-0.5*sigma^2)*C9434+sigma*SQRT(C9434)*D9434)</f>
        <v/>
      </c>
      <c r="F9434">
        <f>SHL_face*(1+SHL_rate)^C9434</f>
        <v/>
      </c>
      <c r="G9434">
        <f>Pref_face*(1+Pref_rate)^C9434</f>
        <v/>
      </c>
      <c r="H9434">
        <f>MAX(E9434-F9434-G9434,0)</f>
        <v/>
      </c>
      <c r="I9434">
        <f>MIN(E9434,F9434+G9434)+(1-MgmtPct)*H9434</f>
        <v/>
      </c>
      <c r="J9434">
        <f>IF(I9434/SponsorCost&gt;=RatchetTrigger,1,0)</f>
        <v/>
      </c>
      <c r="K9434">
        <f>IF(J9434=1,MgmtPctRatchet,MgmtPct)</f>
        <v/>
      </c>
      <c r="L9434">
        <f>K9434*H9434</f>
        <v/>
      </c>
      <c r="M9434">
        <f>EXP(-rf*C9434)*L9434</f>
        <v/>
      </c>
      <c r="N9434">
        <f>EXP(-rf*C9434)*E9434</f>
        <v/>
      </c>
    </row>
    <row r="9435">
      <c r="A9435" t="n">
        <v>9427</v>
      </c>
      <c r="B9435">
        <f>RAND()</f>
        <v/>
      </c>
      <c r="C9435">
        <f>IF(B9435&lt;P_3,3,IF(B9435&lt;P_3+P_4,4,5))</f>
        <v/>
      </c>
      <c r="D9435">
        <f>NORM.S.INV(RAND())</f>
        <v/>
      </c>
      <c r="E9435">
        <f>V0*EXP((rf-q_leak-0.5*sigma^2)*C9435+sigma*SQRT(C9435)*D9435)</f>
        <v/>
      </c>
      <c r="F9435">
        <f>SHL_face*(1+SHL_rate)^C9435</f>
        <v/>
      </c>
      <c r="G9435">
        <f>Pref_face*(1+Pref_rate)^C9435</f>
        <v/>
      </c>
      <c r="H9435">
        <f>MAX(E9435-F9435-G9435,0)</f>
        <v/>
      </c>
      <c r="I9435">
        <f>MIN(E9435,F9435+G9435)+(1-MgmtPct)*H9435</f>
        <v/>
      </c>
      <c r="J9435">
        <f>IF(I9435/SponsorCost&gt;=RatchetTrigger,1,0)</f>
        <v/>
      </c>
      <c r="K9435">
        <f>IF(J9435=1,MgmtPctRatchet,MgmtPct)</f>
        <v/>
      </c>
      <c r="L9435">
        <f>K9435*H9435</f>
        <v/>
      </c>
      <c r="M9435">
        <f>EXP(-rf*C9435)*L9435</f>
        <v/>
      </c>
      <c r="N9435">
        <f>EXP(-rf*C9435)*E9435</f>
        <v/>
      </c>
    </row>
    <row r="9436">
      <c r="A9436" t="n">
        <v>9428</v>
      </c>
      <c r="B9436">
        <f>RAND()</f>
        <v/>
      </c>
      <c r="C9436">
        <f>IF(B9436&lt;P_3,3,IF(B9436&lt;P_3+P_4,4,5))</f>
        <v/>
      </c>
      <c r="D9436">
        <f>NORM.S.INV(RAND())</f>
        <v/>
      </c>
      <c r="E9436">
        <f>V0*EXP((rf-q_leak-0.5*sigma^2)*C9436+sigma*SQRT(C9436)*D9436)</f>
        <v/>
      </c>
      <c r="F9436">
        <f>SHL_face*(1+SHL_rate)^C9436</f>
        <v/>
      </c>
      <c r="G9436">
        <f>Pref_face*(1+Pref_rate)^C9436</f>
        <v/>
      </c>
      <c r="H9436">
        <f>MAX(E9436-F9436-G9436,0)</f>
        <v/>
      </c>
      <c r="I9436">
        <f>MIN(E9436,F9436+G9436)+(1-MgmtPct)*H9436</f>
        <v/>
      </c>
      <c r="J9436">
        <f>IF(I9436/SponsorCost&gt;=RatchetTrigger,1,0)</f>
        <v/>
      </c>
      <c r="K9436">
        <f>IF(J9436=1,MgmtPctRatchet,MgmtPct)</f>
        <v/>
      </c>
      <c r="L9436">
        <f>K9436*H9436</f>
        <v/>
      </c>
      <c r="M9436">
        <f>EXP(-rf*C9436)*L9436</f>
        <v/>
      </c>
      <c r="N9436">
        <f>EXP(-rf*C9436)*E9436</f>
        <v/>
      </c>
    </row>
    <row r="9437">
      <c r="A9437" t="n">
        <v>9429</v>
      </c>
      <c r="B9437">
        <f>RAND()</f>
        <v/>
      </c>
      <c r="C9437">
        <f>IF(B9437&lt;P_3,3,IF(B9437&lt;P_3+P_4,4,5))</f>
        <v/>
      </c>
      <c r="D9437">
        <f>NORM.S.INV(RAND())</f>
        <v/>
      </c>
      <c r="E9437">
        <f>V0*EXP((rf-q_leak-0.5*sigma^2)*C9437+sigma*SQRT(C9437)*D9437)</f>
        <v/>
      </c>
      <c r="F9437">
        <f>SHL_face*(1+SHL_rate)^C9437</f>
        <v/>
      </c>
      <c r="G9437">
        <f>Pref_face*(1+Pref_rate)^C9437</f>
        <v/>
      </c>
      <c r="H9437">
        <f>MAX(E9437-F9437-G9437,0)</f>
        <v/>
      </c>
      <c r="I9437">
        <f>MIN(E9437,F9437+G9437)+(1-MgmtPct)*H9437</f>
        <v/>
      </c>
      <c r="J9437">
        <f>IF(I9437/SponsorCost&gt;=RatchetTrigger,1,0)</f>
        <v/>
      </c>
      <c r="K9437">
        <f>IF(J9437=1,MgmtPctRatchet,MgmtPct)</f>
        <v/>
      </c>
      <c r="L9437">
        <f>K9437*H9437</f>
        <v/>
      </c>
      <c r="M9437">
        <f>EXP(-rf*C9437)*L9437</f>
        <v/>
      </c>
      <c r="N9437">
        <f>EXP(-rf*C9437)*E9437</f>
        <v/>
      </c>
    </row>
    <row r="9438">
      <c r="A9438" t="n">
        <v>9430</v>
      </c>
      <c r="B9438">
        <f>RAND()</f>
        <v/>
      </c>
      <c r="C9438">
        <f>IF(B9438&lt;P_3,3,IF(B9438&lt;P_3+P_4,4,5))</f>
        <v/>
      </c>
      <c r="D9438">
        <f>NORM.S.INV(RAND())</f>
        <v/>
      </c>
      <c r="E9438">
        <f>V0*EXP((rf-q_leak-0.5*sigma^2)*C9438+sigma*SQRT(C9438)*D9438)</f>
        <v/>
      </c>
      <c r="F9438">
        <f>SHL_face*(1+SHL_rate)^C9438</f>
        <v/>
      </c>
      <c r="G9438">
        <f>Pref_face*(1+Pref_rate)^C9438</f>
        <v/>
      </c>
      <c r="H9438">
        <f>MAX(E9438-F9438-G9438,0)</f>
        <v/>
      </c>
      <c r="I9438">
        <f>MIN(E9438,F9438+G9438)+(1-MgmtPct)*H9438</f>
        <v/>
      </c>
      <c r="J9438">
        <f>IF(I9438/SponsorCost&gt;=RatchetTrigger,1,0)</f>
        <v/>
      </c>
      <c r="K9438">
        <f>IF(J9438=1,MgmtPctRatchet,MgmtPct)</f>
        <v/>
      </c>
      <c r="L9438">
        <f>K9438*H9438</f>
        <v/>
      </c>
      <c r="M9438">
        <f>EXP(-rf*C9438)*L9438</f>
        <v/>
      </c>
      <c r="N9438">
        <f>EXP(-rf*C9438)*E9438</f>
        <v/>
      </c>
    </row>
    <row r="9439">
      <c r="A9439" t="n">
        <v>9431</v>
      </c>
      <c r="B9439">
        <f>RAND()</f>
        <v/>
      </c>
      <c r="C9439">
        <f>IF(B9439&lt;P_3,3,IF(B9439&lt;P_3+P_4,4,5))</f>
        <v/>
      </c>
      <c r="D9439">
        <f>NORM.S.INV(RAND())</f>
        <v/>
      </c>
      <c r="E9439">
        <f>V0*EXP((rf-q_leak-0.5*sigma^2)*C9439+sigma*SQRT(C9439)*D9439)</f>
        <v/>
      </c>
      <c r="F9439">
        <f>SHL_face*(1+SHL_rate)^C9439</f>
        <v/>
      </c>
      <c r="G9439">
        <f>Pref_face*(1+Pref_rate)^C9439</f>
        <v/>
      </c>
      <c r="H9439">
        <f>MAX(E9439-F9439-G9439,0)</f>
        <v/>
      </c>
      <c r="I9439">
        <f>MIN(E9439,F9439+G9439)+(1-MgmtPct)*H9439</f>
        <v/>
      </c>
      <c r="J9439">
        <f>IF(I9439/SponsorCost&gt;=RatchetTrigger,1,0)</f>
        <v/>
      </c>
      <c r="K9439">
        <f>IF(J9439=1,MgmtPctRatchet,MgmtPct)</f>
        <v/>
      </c>
      <c r="L9439">
        <f>K9439*H9439</f>
        <v/>
      </c>
      <c r="M9439">
        <f>EXP(-rf*C9439)*L9439</f>
        <v/>
      </c>
      <c r="N9439">
        <f>EXP(-rf*C9439)*E9439</f>
        <v/>
      </c>
    </row>
    <row r="9440">
      <c r="A9440" t="n">
        <v>9432</v>
      </c>
      <c r="B9440">
        <f>RAND()</f>
        <v/>
      </c>
      <c r="C9440">
        <f>IF(B9440&lt;P_3,3,IF(B9440&lt;P_3+P_4,4,5))</f>
        <v/>
      </c>
      <c r="D9440">
        <f>NORM.S.INV(RAND())</f>
        <v/>
      </c>
      <c r="E9440">
        <f>V0*EXP((rf-q_leak-0.5*sigma^2)*C9440+sigma*SQRT(C9440)*D9440)</f>
        <v/>
      </c>
      <c r="F9440">
        <f>SHL_face*(1+SHL_rate)^C9440</f>
        <v/>
      </c>
      <c r="G9440">
        <f>Pref_face*(1+Pref_rate)^C9440</f>
        <v/>
      </c>
      <c r="H9440">
        <f>MAX(E9440-F9440-G9440,0)</f>
        <v/>
      </c>
      <c r="I9440">
        <f>MIN(E9440,F9440+G9440)+(1-MgmtPct)*H9440</f>
        <v/>
      </c>
      <c r="J9440">
        <f>IF(I9440/SponsorCost&gt;=RatchetTrigger,1,0)</f>
        <v/>
      </c>
      <c r="K9440">
        <f>IF(J9440=1,MgmtPctRatchet,MgmtPct)</f>
        <v/>
      </c>
      <c r="L9440">
        <f>K9440*H9440</f>
        <v/>
      </c>
      <c r="M9440">
        <f>EXP(-rf*C9440)*L9440</f>
        <v/>
      </c>
      <c r="N9440">
        <f>EXP(-rf*C9440)*E9440</f>
        <v/>
      </c>
    </row>
    <row r="9441">
      <c r="A9441" t="n">
        <v>9433</v>
      </c>
      <c r="B9441">
        <f>RAND()</f>
        <v/>
      </c>
      <c r="C9441">
        <f>IF(B9441&lt;P_3,3,IF(B9441&lt;P_3+P_4,4,5))</f>
        <v/>
      </c>
      <c r="D9441">
        <f>NORM.S.INV(RAND())</f>
        <v/>
      </c>
      <c r="E9441">
        <f>V0*EXP((rf-q_leak-0.5*sigma^2)*C9441+sigma*SQRT(C9441)*D9441)</f>
        <v/>
      </c>
      <c r="F9441">
        <f>SHL_face*(1+SHL_rate)^C9441</f>
        <v/>
      </c>
      <c r="G9441">
        <f>Pref_face*(1+Pref_rate)^C9441</f>
        <v/>
      </c>
      <c r="H9441">
        <f>MAX(E9441-F9441-G9441,0)</f>
        <v/>
      </c>
      <c r="I9441">
        <f>MIN(E9441,F9441+G9441)+(1-MgmtPct)*H9441</f>
        <v/>
      </c>
      <c r="J9441">
        <f>IF(I9441/SponsorCost&gt;=RatchetTrigger,1,0)</f>
        <v/>
      </c>
      <c r="K9441">
        <f>IF(J9441=1,MgmtPctRatchet,MgmtPct)</f>
        <v/>
      </c>
      <c r="L9441">
        <f>K9441*H9441</f>
        <v/>
      </c>
      <c r="M9441">
        <f>EXP(-rf*C9441)*L9441</f>
        <v/>
      </c>
      <c r="N9441">
        <f>EXP(-rf*C9441)*E9441</f>
        <v/>
      </c>
    </row>
    <row r="9442">
      <c r="A9442" t="n">
        <v>9434</v>
      </c>
      <c r="B9442">
        <f>RAND()</f>
        <v/>
      </c>
      <c r="C9442">
        <f>IF(B9442&lt;P_3,3,IF(B9442&lt;P_3+P_4,4,5))</f>
        <v/>
      </c>
      <c r="D9442">
        <f>NORM.S.INV(RAND())</f>
        <v/>
      </c>
      <c r="E9442">
        <f>V0*EXP((rf-q_leak-0.5*sigma^2)*C9442+sigma*SQRT(C9442)*D9442)</f>
        <v/>
      </c>
      <c r="F9442">
        <f>SHL_face*(1+SHL_rate)^C9442</f>
        <v/>
      </c>
      <c r="G9442">
        <f>Pref_face*(1+Pref_rate)^C9442</f>
        <v/>
      </c>
      <c r="H9442">
        <f>MAX(E9442-F9442-G9442,0)</f>
        <v/>
      </c>
      <c r="I9442">
        <f>MIN(E9442,F9442+G9442)+(1-MgmtPct)*H9442</f>
        <v/>
      </c>
      <c r="J9442">
        <f>IF(I9442/SponsorCost&gt;=RatchetTrigger,1,0)</f>
        <v/>
      </c>
      <c r="K9442">
        <f>IF(J9442=1,MgmtPctRatchet,MgmtPct)</f>
        <v/>
      </c>
      <c r="L9442">
        <f>K9442*H9442</f>
        <v/>
      </c>
      <c r="M9442">
        <f>EXP(-rf*C9442)*L9442</f>
        <v/>
      </c>
      <c r="N9442">
        <f>EXP(-rf*C9442)*E9442</f>
        <v/>
      </c>
    </row>
    <row r="9443">
      <c r="A9443" t="n">
        <v>9435</v>
      </c>
      <c r="B9443">
        <f>RAND()</f>
        <v/>
      </c>
      <c r="C9443">
        <f>IF(B9443&lt;P_3,3,IF(B9443&lt;P_3+P_4,4,5))</f>
        <v/>
      </c>
      <c r="D9443">
        <f>NORM.S.INV(RAND())</f>
        <v/>
      </c>
      <c r="E9443">
        <f>V0*EXP((rf-q_leak-0.5*sigma^2)*C9443+sigma*SQRT(C9443)*D9443)</f>
        <v/>
      </c>
      <c r="F9443">
        <f>SHL_face*(1+SHL_rate)^C9443</f>
        <v/>
      </c>
      <c r="G9443">
        <f>Pref_face*(1+Pref_rate)^C9443</f>
        <v/>
      </c>
      <c r="H9443">
        <f>MAX(E9443-F9443-G9443,0)</f>
        <v/>
      </c>
      <c r="I9443">
        <f>MIN(E9443,F9443+G9443)+(1-MgmtPct)*H9443</f>
        <v/>
      </c>
      <c r="J9443">
        <f>IF(I9443/SponsorCost&gt;=RatchetTrigger,1,0)</f>
        <v/>
      </c>
      <c r="K9443">
        <f>IF(J9443=1,MgmtPctRatchet,MgmtPct)</f>
        <v/>
      </c>
      <c r="L9443">
        <f>K9443*H9443</f>
        <v/>
      </c>
      <c r="M9443">
        <f>EXP(-rf*C9443)*L9443</f>
        <v/>
      </c>
      <c r="N9443">
        <f>EXP(-rf*C9443)*E9443</f>
        <v/>
      </c>
    </row>
    <row r="9444">
      <c r="A9444" t="n">
        <v>9436</v>
      </c>
      <c r="B9444">
        <f>RAND()</f>
        <v/>
      </c>
      <c r="C9444">
        <f>IF(B9444&lt;P_3,3,IF(B9444&lt;P_3+P_4,4,5))</f>
        <v/>
      </c>
      <c r="D9444">
        <f>NORM.S.INV(RAND())</f>
        <v/>
      </c>
      <c r="E9444">
        <f>V0*EXP((rf-q_leak-0.5*sigma^2)*C9444+sigma*SQRT(C9444)*D9444)</f>
        <v/>
      </c>
      <c r="F9444">
        <f>SHL_face*(1+SHL_rate)^C9444</f>
        <v/>
      </c>
      <c r="G9444">
        <f>Pref_face*(1+Pref_rate)^C9444</f>
        <v/>
      </c>
      <c r="H9444">
        <f>MAX(E9444-F9444-G9444,0)</f>
        <v/>
      </c>
      <c r="I9444">
        <f>MIN(E9444,F9444+G9444)+(1-MgmtPct)*H9444</f>
        <v/>
      </c>
      <c r="J9444">
        <f>IF(I9444/SponsorCost&gt;=RatchetTrigger,1,0)</f>
        <v/>
      </c>
      <c r="K9444">
        <f>IF(J9444=1,MgmtPctRatchet,MgmtPct)</f>
        <v/>
      </c>
      <c r="L9444">
        <f>K9444*H9444</f>
        <v/>
      </c>
      <c r="M9444">
        <f>EXP(-rf*C9444)*L9444</f>
        <v/>
      </c>
      <c r="N9444">
        <f>EXP(-rf*C9444)*E9444</f>
        <v/>
      </c>
    </row>
    <row r="9445">
      <c r="A9445" t="n">
        <v>9437</v>
      </c>
      <c r="B9445">
        <f>RAND()</f>
        <v/>
      </c>
      <c r="C9445">
        <f>IF(B9445&lt;P_3,3,IF(B9445&lt;P_3+P_4,4,5))</f>
        <v/>
      </c>
      <c r="D9445">
        <f>NORM.S.INV(RAND())</f>
        <v/>
      </c>
      <c r="E9445">
        <f>V0*EXP((rf-q_leak-0.5*sigma^2)*C9445+sigma*SQRT(C9445)*D9445)</f>
        <v/>
      </c>
      <c r="F9445">
        <f>SHL_face*(1+SHL_rate)^C9445</f>
        <v/>
      </c>
      <c r="G9445">
        <f>Pref_face*(1+Pref_rate)^C9445</f>
        <v/>
      </c>
      <c r="H9445">
        <f>MAX(E9445-F9445-G9445,0)</f>
        <v/>
      </c>
      <c r="I9445">
        <f>MIN(E9445,F9445+G9445)+(1-MgmtPct)*H9445</f>
        <v/>
      </c>
      <c r="J9445">
        <f>IF(I9445/SponsorCost&gt;=RatchetTrigger,1,0)</f>
        <v/>
      </c>
      <c r="K9445">
        <f>IF(J9445=1,MgmtPctRatchet,MgmtPct)</f>
        <v/>
      </c>
      <c r="L9445">
        <f>K9445*H9445</f>
        <v/>
      </c>
      <c r="M9445">
        <f>EXP(-rf*C9445)*L9445</f>
        <v/>
      </c>
      <c r="N9445">
        <f>EXP(-rf*C9445)*E9445</f>
        <v/>
      </c>
    </row>
    <row r="9446">
      <c r="A9446" t="n">
        <v>9438</v>
      </c>
      <c r="B9446">
        <f>RAND()</f>
        <v/>
      </c>
      <c r="C9446">
        <f>IF(B9446&lt;P_3,3,IF(B9446&lt;P_3+P_4,4,5))</f>
        <v/>
      </c>
      <c r="D9446">
        <f>NORM.S.INV(RAND())</f>
        <v/>
      </c>
      <c r="E9446">
        <f>V0*EXP((rf-q_leak-0.5*sigma^2)*C9446+sigma*SQRT(C9446)*D9446)</f>
        <v/>
      </c>
      <c r="F9446">
        <f>SHL_face*(1+SHL_rate)^C9446</f>
        <v/>
      </c>
      <c r="G9446">
        <f>Pref_face*(1+Pref_rate)^C9446</f>
        <v/>
      </c>
      <c r="H9446">
        <f>MAX(E9446-F9446-G9446,0)</f>
        <v/>
      </c>
      <c r="I9446">
        <f>MIN(E9446,F9446+G9446)+(1-MgmtPct)*H9446</f>
        <v/>
      </c>
      <c r="J9446">
        <f>IF(I9446/SponsorCost&gt;=RatchetTrigger,1,0)</f>
        <v/>
      </c>
      <c r="K9446">
        <f>IF(J9446=1,MgmtPctRatchet,MgmtPct)</f>
        <v/>
      </c>
      <c r="L9446">
        <f>K9446*H9446</f>
        <v/>
      </c>
      <c r="M9446">
        <f>EXP(-rf*C9446)*L9446</f>
        <v/>
      </c>
      <c r="N9446">
        <f>EXP(-rf*C9446)*E9446</f>
        <v/>
      </c>
    </row>
    <row r="9447">
      <c r="A9447" t="n">
        <v>9439</v>
      </c>
      <c r="B9447">
        <f>RAND()</f>
        <v/>
      </c>
      <c r="C9447">
        <f>IF(B9447&lt;P_3,3,IF(B9447&lt;P_3+P_4,4,5))</f>
        <v/>
      </c>
      <c r="D9447">
        <f>NORM.S.INV(RAND())</f>
        <v/>
      </c>
      <c r="E9447">
        <f>V0*EXP((rf-q_leak-0.5*sigma^2)*C9447+sigma*SQRT(C9447)*D9447)</f>
        <v/>
      </c>
      <c r="F9447">
        <f>SHL_face*(1+SHL_rate)^C9447</f>
        <v/>
      </c>
      <c r="G9447">
        <f>Pref_face*(1+Pref_rate)^C9447</f>
        <v/>
      </c>
      <c r="H9447">
        <f>MAX(E9447-F9447-G9447,0)</f>
        <v/>
      </c>
      <c r="I9447">
        <f>MIN(E9447,F9447+G9447)+(1-MgmtPct)*H9447</f>
        <v/>
      </c>
      <c r="J9447">
        <f>IF(I9447/SponsorCost&gt;=RatchetTrigger,1,0)</f>
        <v/>
      </c>
      <c r="K9447">
        <f>IF(J9447=1,MgmtPctRatchet,MgmtPct)</f>
        <v/>
      </c>
      <c r="L9447">
        <f>K9447*H9447</f>
        <v/>
      </c>
      <c r="M9447">
        <f>EXP(-rf*C9447)*L9447</f>
        <v/>
      </c>
      <c r="N9447">
        <f>EXP(-rf*C9447)*E9447</f>
        <v/>
      </c>
    </row>
    <row r="9448">
      <c r="A9448" t="n">
        <v>9440</v>
      </c>
      <c r="B9448">
        <f>RAND()</f>
        <v/>
      </c>
      <c r="C9448">
        <f>IF(B9448&lt;P_3,3,IF(B9448&lt;P_3+P_4,4,5))</f>
        <v/>
      </c>
      <c r="D9448">
        <f>NORM.S.INV(RAND())</f>
        <v/>
      </c>
      <c r="E9448">
        <f>V0*EXP((rf-q_leak-0.5*sigma^2)*C9448+sigma*SQRT(C9448)*D9448)</f>
        <v/>
      </c>
      <c r="F9448">
        <f>SHL_face*(1+SHL_rate)^C9448</f>
        <v/>
      </c>
      <c r="G9448">
        <f>Pref_face*(1+Pref_rate)^C9448</f>
        <v/>
      </c>
      <c r="H9448">
        <f>MAX(E9448-F9448-G9448,0)</f>
        <v/>
      </c>
      <c r="I9448">
        <f>MIN(E9448,F9448+G9448)+(1-MgmtPct)*H9448</f>
        <v/>
      </c>
      <c r="J9448">
        <f>IF(I9448/SponsorCost&gt;=RatchetTrigger,1,0)</f>
        <v/>
      </c>
      <c r="K9448">
        <f>IF(J9448=1,MgmtPctRatchet,MgmtPct)</f>
        <v/>
      </c>
      <c r="L9448">
        <f>K9448*H9448</f>
        <v/>
      </c>
      <c r="M9448">
        <f>EXP(-rf*C9448)*L9448</f>
        <v/>
      </c>
      <c r="N9448">
        <f>EXP(-rf*C9448)*E9448</f>
        <v/>
      </c>
    </row>
    <row r="9449">
      <c r="A9449" t="n">
        <v>9441</v>
      </c>
      <c r="B9449">
        <f>RAND()</f>
        <v/>
      </c>
      <c r="C9449">
        <f>IF(B9449&lt;P_3,3,IF(B9449&lt;P_3+P_4,4,5))</f>
        <v/>
      </c>
      <c r="D9449">
        <f>NORM.S.INV(RAND())</f>
        <v/>
      </c>
      <c r="E9449">
        <f>V0*EXP((rf-q_leak-0.5*sigma^2)*C9449+sigma*SQRT(C9449)*D9449)</f>
        <v/>
      </c>
      <c r="F9449">
        <f>SHL_face*(1+SHL_rate)^C9449</f>
        <v/>
      </c>
      <c r="G9449">
        <f>Pref_face*(1+Pref_rate)^C9449</f>
        <v/>
      </c>
      <c r="H9449">
        <f>MAX(E9449-F9449-G9449,0)</f>
        <v/>
      </c>
      <c r="I9449">
        <f>MIN(E9449,F9449+G9449)+(1-MgmtPct)*H9449</f>
        <v/>
      </c>
      <c r="J9449">
        <f>IF(I9449/SponsorCost&gt;=RatchetTrigger,1,0)</f>
        <v/>
      </c>
      <c r="K9449">
        <f>IF(J9449=1,MgmtPctRatchet,MgmtPct)</f>
        <v/>
      </c>
      <c r="L9449">
        <f>K9449*H9449</f>
        <v/>
      </c>
      <c r="M9449">
        <f>EXP(-rf*C9449)*L9449</f>
        <v/>
      </c>
      <c r="N9449">
        <f>EXP(-rf*C9449)*E9449</f>
        <v/>
      </c>
    </row>
    <row r="9450">
      <c r="A9450" t="n">
        <v>9442</v>
      </c>
      <c r="B9450">
        <f>RAND()</f>
        <v/>
      </c>
      <c r="C9450">
        <f>IF(B9450&lt;P_3,3,IF(B9450&lt;P_3+P_4,4,5))</f>
        <v/>
      </c>
      <c r="D9450">
        <f>NORM.S.INV(RAND())</f>
        <v/>
      </c>
      <c r="E9450">
        <f>V0*EXP((rf-q_leak-0.5*sigma^2)*C9450+sigma*SQRT(C9450)*D9450)</f>
        <v/>
      </c>
      <c r="F9450">
        <f>SHL_face*(1+SHL_rate)^C9450</f>
        <v/>
      </c>
      <c r="G9450">
        <f>Pref_face*(1+Pref_rate)^C9450</f>
        <v/>
      </c>
      <c r="H9450">
        <f>MAX(E9450-F9450-G9450,0)</f>
        <v/>
      </c>
      <c r="I9450">
        <f>MIN(E9450,F9450+G9450)+(1-MgmtPct)*H9450</f>
        <v/>
      </c>
      <c r="J9450">
        <f>IF(I9450/SponsorCost&gt;=RatchetTrigger,1,0)</f>
        <v/>
      </c>
      <c r="K9450">
        <f>IF(J9450=1,MgmtPctRatchet,MgmtPct)</f>
        <v/>
      </c>
      <c r="L9450">
        <f>K9450*H9450</f>
        <v/>
      </c>
      <c r="M9450">
        <f>EXP(-rf*C9450)*L9450</f>
        <v/>
      </c>
      <c r="N9450">
        <f>EXP(-rf*C9450)*E9450</f>
        <v/>
      </c>
    </row>
    <row r="9451">
      <c r="A9451" t="n">
        <v>9443</v>
      </c>
      <c r="B9451">
        <f>RAND()</f>
        <v/>
      </c>
      <c r="C9451">
        <f>IF(B9451&lt;P_3,3,IF(B9451&lt;P_3+P_4,4,5))</f>
        <v/>
      </c>
      <c r="D9451">
        <f>NORM.S.INV(RAND())</f>
        <v/>
      </c>
      <c r="E9451">
        <f>V0*EXP((rf-q_leak-0.5*sigma^2)*C9451+sigma*SQRT(C9451)*D9451)</f>
        <v/>
      </c>
      <c r="F9451">
        <f>SHL_face*(1+SHL_rate)^C9451</f>
        <v/>
      </c>
      <c r="G9451">
        <f>Pref_face*(1+Pref_rate)^C9451</f>
        <v/>
      </c>
      <c r="H9451">
        <f>MAX(E9451-F9451-G9451,0)</f>
        <v/>
      </c>
      <c r="I9451">
        <f>MIN(E9451,F9451+G9451)+(1-MgmtPct)*H9451</f>
        <v/>
      </c>
      <c r="J9451">
        <f>IF(I9451/SponsorCost&gt;=RatchetTrigger,1,0)</f>
        <v/>
      </c>
      <c r="K9451">
        <f>IF(J9451=1,MgmtPctRatchet,MgmtPct)</f>
        <v/>
      </c>
      <c r="L9451">
        <f>K9451*H9451</f>
        <v/>
      </c>
      <c r="M9451">
        <f>EXP(-rf*C9451)*L9451</f>
        <v/>
      </c>
      <c r="N9451">
        <f>EXP(-rf*C9451)*E9451</f>
        <v/>
      </c>
    </row>
    <row r="9452">
      <c r="A9452" t="n">
        <v>9444</v>
      </c>
      <c r="B9452">
        <f>RAND()</f>
        <v/>
      </c>
      <c r="C9452">
        <f>IF(B9452&lt;P_3,3,IF(B9452&lt;P_3+P_4,4,5))</f>
        <v/>
      </c>
      <c r="D9452">
        <f>NORM.S.INV(RAND())</f>
        <v/>
      </c>
      <c r="E9452">
        <f>V0*EXP((rf-q_leak-0.5*sigma^2)*C9452+sigma*SQRT(C9452)*D9452)</f>
        <v/>
      </c>
      <c r="F9452">
        <f>SHL_face*(1+SHL_rate)^C9452</f>
        <v/>
      </c>
      <c r="G9452">
        <f>Pref_face*(1+Pref_rate)^C9452</f>
        <v/>
      </c>
      <c r="H9452">
        <f>MAX(E9452-F9452-G9452,0)</f>
        <v/>
      </c>
      <c r="I9452">
        <f>MIN(E9452,F9452+G9452)+(1-MgmtPct)*H9452</f>
        <v/>
      </c>
      <c r="J9452">
        <f>IF(I9452/SponsorCost&gt;=RatchetTrigger,1,0)</f>
        <v/>
      </c>
      <c r="K9452">
        <f>IF(J9452=1,MgmtPctRatchet,MgmtPct)</f>
        <v/>
      </c>
      <c r="L9452">
        <f>K9452*H9452</f>
        <v/>
      </c>
      <c r="M9452">
        <f>EXP(-rf*C9452)*L9452</f>
        <v/>
      </c>
      <c r="N9452">
        <f>EXP(-rf*C9452)*E9452</f>
        <v/>
      </c>
    </row>
    <row r="9453">
      <c r="A9453" t="n">
        <v>9445</v>
      </c>
      <c r="B9453">
        <f>RAND()</f>
        <v/>
      </c>
      <c r="C9453">
        <f>IF(B9453&lt;P_3,3,IF(B9453&lt;P_3+P_4,4,5))</f>
        <v/>
      </c>
      <c r="D9453">
        <f>NORM.S.INV(RAND())</f>
        <v/>
      </c>
      <c r="E9453">
        <f>V0*EXP((rf-q_leak-0.5*sigma^2)*C9453+sigma*SQRT(C9453)*D9453)</f>
        <v/>
      </c>
      <c r="F9453">
        <f>SHL_face*(1+SHL_rate)^C9453</f>
        <v/>
      </c>
      <c r="G9453">
        <f>Pref_face*(1+Pref_rate)^C9453</f>
        <v/>
      </c>
      <c r="H9453">
        <f>MAX(E9453-F9453-G9453,0)</f>
        <v/>
      </c>
      <c r="I9453">
        <f>MIN(E9453,F9453+G9453)+(1-MgmtPct)*H9453</f>
        <v/>
      </c>
      <c r="J9453">
        <f>IF(I9453/SponsorCost&gt;=RatchetTrigger,1,0)</f>
        <v/>
      </c>
      <c r="K9453">
        <f>IF(J9453=1,MgmtPctRatchet,MgmtPct)</f>
        <v/>
      </c>
      <c r="L9453">
        <f>K9453*H9453</f>
        <v/>
      </c>
      <c r="M9453">
        <f>EXP(-rf*C9453)*L9453</f>
        <v/>
      </c>
      <c r="N9453">
        <f>EXP(-rf*C9453)*E9453</f>
        <v/>
      </c>
    </row>
    <row r="9454">
      <c r="A9454" t="n">
        <v>9446</v>
      </c>
      <c r="B9454">
        <f>RAND()</f>
        <v/>
      </c>
      <c r="C9454">
        <f>IF(B9454&lt;P_3,3,IF(B9454&lt;P_3+P_4,4,5))</f>
        <v/>
      </c>
      <c r="D9454">
        <f>NORM.S.INV(RAND())</f>
        <v/>
      </c>
      <c r="E9454">
        <f>V0*EXP((rf-q_leak-0.5*sigma^2)*C9454+sigma*SQRT(C9454)*D9454)</f>
        <v/>
      </c>
      <c r="F9454">
        <f>SHL_face*(1+SHL_rate)^C9454</f>
        <v/>
      </c>
      <c r="G9454">
        <f>Pref_face*(1+Pref_rate)^C9454</f>
        <v/>
      </c>
      <c r="H9454">
        <f>MAX(E9454-F9454-G9454,0)</f>
        <v/>
      </c>
      <c r="I9454">
        <f>MIN(E9454,F9454+G9454)+(1-MgmtPct)*H9454</f>
        <v/>
      </c>
      <c r="J9454">
        <f>IF(I9454/SponsorCost&gt;=RatchetTrigger,1,0)</f>
        <v/>
      </c>
      <c r="K9454">
        <f>IF(J9454=1,MgmtPctRatchet,MgmtPct)</f>
        <v/>
      </c>
      <c r="L9454">
        <f>K9454*H9454</f>
        <v/>
      </c>
      <c r="M9454">
        <f>EXP(-rf*C9454)*L9454</f>
        <v/>
      </c>
      <c r="N9454">
        <f>EXP(-rf*C9454)*E9454</f>
        <v/>
      </c>
    </row>
    <row r="9455">
      <c r="A9455" t="n">
        <v>9447</v>
      </c>
      <c r="B9455">
        <f>RAND()</f>
        <v/>
      </c>
      <c r="C9455">
        <f>IF(B9455&lt;P_3,3,IF(B9455&lt;P_3+P_4,4,5))</f>
        <v/>
      </c>
      <c r="D9455">
        <f>NORM.S.INV(RAND())</f>
        <v/>
      </c>
      <c r="E9455">
        <f>V0*EXP((rf-q_leak-0.5*sigma^2)*C9455+sigma*SQRT(C9455)*D9455)</f>
        <v/>
      </c>
      <c r="F9455">
        <f>SHL_face*(1+SHL_rate)^C9455</f>
        <v/>
      </c>
      <c r="G9455">
        <f>Pref_face*(1+Pref_rate)^C9455</f>
        <v/>
      </c>
      <c r="H9455">
        <f>MAX(E9455-F9455-G9455,0)</f>
        <v/>
      </c>
      <c r="I9455">
        <f>MIN(E9455,F9455+G9455)+(1-MgmtPct)*H9455</f>
        <v/>
      </c>
      <c r="J9455">
        <f>IF(I9455/SponsorCost&gt;=RatchetTrigger,1,0)</f>
        <v/>
      </c>
      <c r="K9455">
        <f>IF(J9455=1,MgmtPctRatchet,MgmtPct)</f>
        <v/>
      </c>
      <c r="L9455">
        <f>K9455*H9455</f>
        <v/>
      </c>
      <c r="M9455">
        <f>EXP(-rf*C9455)*L9455</f>
        <v/>
      </c>
      <c r="N9455">
        <f>EXP(-rf*C9455)*E9455</f>
        <v/>
      </c>
    </row>
    <row r="9456">
      <c r="A9456" t="n">
        <v>9448</v>
      </c>
      <c r="B9456">
        <f>RAND()</f>
        <v/>
      </c>
      <c r="C9456">
        <f>IF(B9456&lt;P_3,3,IF(B9456&lt;P_3+P_4,4,5))</f>
        <v/>
      </c>
      <c r="D9456">
        <f>NORM.S.INV(RAND())</f>
        <v/>
      </c>
      <c r="E9456">
        <f>V0*EXP((rf-q_leak-0.5*sigma^2)*C9456+sigma*SQRT(C9456)*D9456)</f>
        <v/>
      </c>
      <c r="F9456">
        <f>SHL_face*(1+SHL_rate)^C9456</f>
        <v/>
      </c>
      <c r="G9456">
        <f>Pref_face*(1+Pref_rate)^C9456</f>
        <v/>
      </c>
      <c r="H9456">
        <f>MAX(E9456-F9456-G9456,0)</f>
        <v/>
      </c>
      <c r="I9456">
        <f>MIN(E9456,F9456+G9456)+(1-MgmtPct)*H9456</f>
        <v/>
      </c>
      <c r="J9456">
        <f>IF(I9456/SponsorCost&gt;=RatchetTrigger,1,0)</f>
        <v/>
      </c>
      <c r="K9456">
        <f>IF(J9456=1,MgmtPctRatchet,MgmtPct)</f>
        <v/>
      </c>
      <c r="L9456">
        <f>K9456*H9456</f>
        <v/>
      </c>
      <c r="M9456">
        <f>EXP(-rf*C9456)*L9456</f>
        <v/>
      </c>
      <c r="N9456">
        <f>EXP(-rf*C9456)*E9456</f>
        <v/>
      </c>
    </row>
    <row r="9457">
      <c r="A9457" t="n">
        <v>9449</v>
      </c>
      <c r="B9457">
        <f>RAND()</f>
        <v/>
      </c>
      <c r="C9457">
        <f>IF(B9457&lt;P_3,3,IF(B9457&lt;P_3+P_4,4,5))</f>
        <v/>
      </c>
      <c r="D9457">
        <f>NORM.S.INV(RAND())</f>
        <v/>
      </c>
      <c r="E9457">
        <f>V0*EXP((rf-q_leak-0.5*sigma^2)*C9457+sigma*SQRT(C9457)*D9457)</f>
        <v/>
      </c>
      <c r="F9457">
        <f>SHL_face*(1+SHL_rate)^C9457</f>
        <v/>
      </c>
      <c r="G9457">
        <f>Pref_face*(1+Pref_rate)^C9457</f>
        <v/>
      </c>
      <c r="H9457">
        <f>MAX(E9457-F9457-G9457,0)</f>
        <v/>
      </c>
      <c r="I9457">
        <f>MIN(E9457,F9457+G9457)+(1-MgmtPct)*H9457</f>
        <v/>
      </c>
      <c r="J9457">
        <f>IF(I9457/SponsorCost&gt;=RatchetTrigger,1,0)</f>
        <v/>
      </c>
      <c r="K9457">
        <f>IF(J9457=1,MgmtPctRatchet,MgmtPct)</f>
        <v/>
      </c>
      <c r="L9457">
        <f>K9457*H9457</f>
        <v/>
      </c>
      <c r="M9457">
        <f>EXP(-rf*C9457)*L9457</f>
        <v/>
      </c>
      <c r="N9457">
        <f>EXP(-rf*C9457)*E9457</f>
        <v/>
      </c>
    </row>
    <row r="9458">
      <c r="A9458" t="n">
        <v>9450</v>
      </c>
      <c r="B9458">
        <f>RAND()</f>
        <v/>
      </c>
      <c r="C9458">
        <f>IF(B9458&lt;P_3,3,IF(B9458&lt;P_3+P_4,4,5))</f>
        <v/>
      </c>
      <c r="D9458">
        <f>NORM.S.INV(RAND())</f>
        <v/>
      </c>
      <c r="E9458">
        <f>V0*EXP((rf-q_leak-0.5*sigma^2)*C9458+sigma*SQRT(C9458)*D9458)</f>
        <v/>
      </c>
      <c r="F9458">
        <f>SHL_face*(1+SHL_rate)^C9458</f>
        <v/>
      </c>
      <c r="G9458">
        <f>Pref_face*(1+Pref_rate)^C9458</f>
        <v/>
      </c>
      <c r="H9458">
        <f>MAX(E9458-F9458-G9458,0)</f>
        <v/>
      </c>
      <c r="I9458">
        <f>MIN(E9458,F9458+G9458)+(1-MgmtPct)*H9458</f>
        <v/>
      </c>
      <c r="J9458">
        <f>IF(I9458/SponsorCost&gt;=RatchetTrigger,1,0)</f>
        <v/>
      </c>
      <c r="K9458">
        <f>IF(J9458=1,MgmtPctRatchet,MgmtPct)</f>
        <v/>
      </c>
      <c r="L9458">
        <f>K9458*H9458</f>
        <v/>
      </c>
      <c r="M9458">
        <f>EXP(-rf*C9458)*L9458</f>
        <v/>
      </c>
      <c r="N9458">
        <f>EXP(-rf*C9458)*E9458</f>
        <v/>
      </c>
    </row>
    <row r="9459">
      <c r="A9459" t="n">
        <v>9451</v>
      </c>
      <c r="B9459">
        <f>RAND()</f>
        <v/>
      </c>
      <c r="C9459">
        <f>IF(B9459&lt;P_3,3,IF(B9459&lt;P_3+P_4,4,5))</f>
        <v/>
      </c>
      <c r="D9459">
        <f>NORM.S.INV(RAND())</f>
        <v/>
      </c>
      <c r="E9459">
        <f>V0*EXP((rf-q_leak-0.5*sigma^2)*C9459+sigma*SQRT(C9459)*D9459)</f>
        <v/>
      </c>
      <c r="F9459">
        <f>SHL_face*(1+SHL_rate)^C9459</f>
        <v/>
      </c>
      <c r="G9459">
        <f>Pref_face*(1+Pref_rate)^C9459</f>
        <v/>
      </c>
      <c r="H9459">
        <f>MAX(E9459-F9459-G9459,0)</f>
        <v/>
      </c>
      <c r="I9459">
        <f>MIN(E9459,F9459+G9459)+(1-MgmtPct)*H9459</f>
        <v/>
      </c>
      <c r="J9459">
        <f>IF(I9459/SponsorCost&gt;=RatchetTrigger,1,0)</f>
        <v/>
      </c>
      <c r="K9459">
        <f>IF(J9459=1,MgmtPctRatchet,MgmtPct)</f>
        <v/>
      </c>
      <c r="L9459">
        <f>K9459*H9459</f>
        <v/>
      </c>
      <c r="M9459">
        <f>EXP(-rf*C9459)*L9459</f>
        <v/>
      </c>
      <c r="N9459">
        <f>EXP(-rf*C9459)*E9459</f>
        <v/>
      </c>
    </row>
    <row r="9460">
      <c r="A9460" t="n">
        <v>9452</v>
      </c>
      <c r="B9460">
        <f>RAND()</f>
        <v/>
      </c>
      <c r="C9460">
        <f>IF(B9460&lt;P_3,3,IF(B9460&lt;P_3+P_4,4,5))</f>
        <v/>
      </c>
      <c r="D9460">
        <f>NORM.S.INV(RAND())</f>
        <v/>
      </c>
      <c r="E9460">
        <f>V0*EXP((rf-q_leak-0.5*sigma^2)*C9460+sigma*SQRT(C9460)*D9460)</f>
        <v/>
      </c>
      <c r="F9460">
        <f>SHL_face*(1+SHL_rate)^C9460</f>
        <v/>
      </c>
      <c r="G9460">
        <f>Pref_face*(1+Pref_rate)^C9460</f>
        <v/>
      </c>
      <c r="H9460">
        <f>MAX(E9460-F9460-G9460,0)</f>
        <v/>
      </c>
      <c r="I9460">
        <f>MIN(E9460,F9460+G9460)+(1-MgmtPct)*H9460</f>
        <v/>
      </c>
      <c r="J9460">
        <f>IF(I9460/SponsorCost&gt;=RatchetTrigger,1,0)</f>
        <v/>
      </c>
      <c r="K9460">
        <f>IF(J9460=1,MgmtPctRatchet,MgmtPct)</f>
        <v/>
      </c>
      <c r="L9460">
        <f>K9460*H9460</f>
        <v/>
      </c>
      <c r="M9460">
        <f>EXP(-rf*C9460)*L9460</f>
        <v/>
      </c>
      <c r="N9460">
        <f>EXP(-rf*C9460)*E9460</f>
        <v/>
      </c>
    </row>
    <row r="9461">
      <c r="A9461" t="n">
        <v>9453</v>
      </c>
      <c r="B9461">
        <f>RAND()</f>
        <v/>
      </c>
      <c r="C9461">
        <f>IF(B9461&lt;P_3,3,IF(B9461&lt;P_3+P_4,4,5))</f>
        <v/>
      </c>
      <c r="D9461">
        <f>NORM.S.INV(RAND())</f>
        <v/>
      </c>
      <c r="E9461">
        <f>V0*EXP((rf-q_leak-0.5*sigma^2)*C9461+sigma*SQRT(C9461)*D9461)</f>
        <v/>
      </c>
      <c r="F9461">
        <f>SHL_face*(1+SHL_rate)^C9461</f>
        <v/>
      </c>
      <c r="G9461">
        <f>Pref_face*(1+Pref_rate)^C9461</f>
        <v/>
      </c>
      <c r="H9461">
        <f>MAX(E9461-F9461-G9461,0)</f>
        <v/>
      </c>
      <c r="I9461">
        <f>MIN(E9461,F9461+G9461)+(1-MgmtPct)*H9461</f>
        <v/>
      </c>
      <c r="J9461">
        <f>IF(I9461/SponsorCost&gt;=RatchetTrigger,1,0)</f>
        <v/>
      </c>
      <c r="K9461">
        <f>IF(J9461=1,MgmtPctRatchet,MgmtPct)</f>
        <v/>
      </c>
      <c r="L9461">
        <f>K9461*H9461</f>
        <v/>
      </c>
      <c r="M9461">
        <f>EXP(-rf*C9461)*L9461</f>
        <v/>
      </c>
      <c r="N9461">
        <f>EXP(-rf*C9461)*E9461</f>
        <v/>
      </c>
    </row>
    <row r="9462">
      <c r="A9462" t="n">
        <v>9454</v>
      </c>
      <c r="B9462">
        <f>RAND()</f>
        <v/>
      </c>
      <c r="C9462">
        <f>IF(B9462&lt;P_3,3,IF(B9462&lt;P_3+P_4,4,5))</f>
        <v/>
      </c>
      <c r="D9462">
        <f>NORM.S.INV(RAND())</f>
        <v/>
      </c>
      <c r="E9462">
        <f>V0*EXP((rf-q_leak-0.5*sigma^2)*C9462+sigma*SQRT(C9462)*D9462)</f>
        <v/>
      </c>
      <c r="F9462">
        <f>SHL_face*(1+SHL_rate)^C9462</f>
        <v/>
      </c>
      <c r="G9462">
        <f>Pref_face*(1+Pref_rate)^C9462</f>
        <v/>
      </c>
      <c r="H9462">
        <f>MAX(E9462-F9462-G9462,0)</f>
        <v/>
      </c>
      <c r="I9462">
        <f>MIN(E9462,F9462+G9462)+(1-MgmtPct)*H9462</f>
        <v/>
      </c>
      <c r="J9462">
        <f>IF(I9462/SponsorCost&gt;=RatchetTrigger,1,0)</f>
        <v/>
      </c>
      <c r="K9462">
        <f>IF(J9462=1,MgmtPctRatchet,MgmtPct)</f>
        <v/>
      </c>
      <c r="L9462">
        <f>K9462*H9462</f>
        <v/>
      </c>
      <c r="M9462">
        <f>EXP(-rf*C9462)*L9462</f>
        <v/>
      </c>
      <c r="N9462">
        <f>EXP(-rf*C9462)*E9462</f>
        <v/>
      </c>
    </row>
    <row r="9463">
      <c r="A9463" t="n">
        <v>9455</v>
      </c>
      <c r="B9463">
        <f>RAND()</f>
        <v/>
      </c>
      <c r="C9463">
        <f>IF(B9463&lt;P_3,3,IF(B9463&lt;P_3+P_4,4,5))</f>
        <v/>
      </c>
      <c r="D9463">
        <f>NORM.S.INV(RAND())</f>
        <v/>
      </c>
      <c r="E9463">
        <f>V0*EXP((rf-q_leak-0.5*sigma^2)*C9463+sigma*SQRT(C9463)*D9463)</f>
        <v/>
      </c>
      <c r="F9463">
        <f>SHL_face*(1+SHL_rate)^C9463</f>
        <v/>
      </c>
      <c r="G9463">
        <f>Pref_face*(1+Pref_rate)^C9463</f>
        <v/>
      </c>
      <c r="H9463">
        <f>MAX(E9463-F9463-G9463,0)</f>
        <v/>
      </c>
      <c r="I9463">
        <f>MIN(E9463,F9463+G9463)+(1-MgmtPct)*H9463</f>
        <v/>
      </c>
      <c r="J9463">
        <f>IF(I9463/SponsorCost&gt;=RatchetTrigger,1,0)</f>
        <v/>
      </c>
      <c r="K9463">
        <f>IF(J9463=1,MgmtPctRatchet,MgmtPct)</f>
        <v/>
      </c>
      <c r="L9463">
        <f>K9463*H9463</f>
        <v/>
      </c>
      <c r="M9463">
        <f>EXP(-rf*C9463)*L9463</f>
        <v/>
      </c>
      <c r="N9463">
        <f>EXP(-rf*C9463)*E9463</f>
        <v/>
      </c>
    </row>
    <row r="9464">
      <c r="A9464" t="n">
        <v>9456</v>
      </c>
      <c r="B9464">
        <f>RAND()</f>
        <v/>
      </c>
      <c r="C9464">
        <f>IF(B9464&lt;P_3,3,IF(B9464&lt;P_3+P_4,4,5))</f>
        <v/>
      </c>
      <c r="D9464">
        <f>NORM.S.INV(RAND())</f>
        <v/>
      </c>
      <c r="E9464">
        <f>V0*EXP((rf-q_leak-0.5*sigma^2)*C9464+sigma*SQRT(C9464)*D9464)</f>
        <v/>
      </c>
      <c r="F9464">
        <f>SHL_face*(1+SHL_rate)^C9464</f>
        <v/>
      </c>
      <c r="G9464">
        <f>Pref_face*(1+Pref_rate)^C9464</f>
        <v/>
      </c>
      <c r="H9464">
        <f>MAX(E9464-F9464-G9464,0)</f>
        <v/>
      </c>
      <c r="I9464">
        <f>MIN(E9464,F9464+G9464)+(1-MgmtPct)*H9464</f>
        <v/>
      </c>
      <c r="J9464">
        <f>IF(I9464/SponsorCost&gt;=RatchetTrigger,1,0)</f>
        <v/>
      </c>
      <c r="K9464">
        <f>IF(J9464=1,MgmtPctRatchet,MgmtPct)</f>
        <v/>
      </c>
      <c r="L9464">
        <f>K9464*H9464</f>
        <v/>
      </c>
      <c r="M9464">
        <f>EXP(-rf*C9464)*L9464</f>
        <v/>
      </c>
      <c r="N9464">
        <f>EXP(-rf*C9464)*E9464</f>
        <v/>
      </c>
    </row>
    <row r="9465">
      <c r="A9465" t="n">
        <v>9457</v>
      </c>
      <c r="B9465">
        <f>RAND()</f>
        <v/>
      </c>
      <c r="C9465">
        <f>IF(B9465&lt;P_3,3,IF(B9465&lt;P_3+P_4,4,5))</f>
        <v/>
      </c>
      <c r="D9465">
        <f>NORM.S.INV(RAND())</f>
        <v/>
      </c>
      <c r="E9465">
        <f>V0*EXP((rf-q_leak-0.5*sigma^2)*C9465+sigma*SQRT(C9465)*D9465)</f>
        <v/>
      </c>
      <c r="F9465">
        <f>SHL_face*(1+SHL_rate)^C9465</f>
        <v/>
      </c>
      <c r="G9465">
        <f>Pref_face*(1+Pref_rate)^C9465</f>
        <v/>
      </c>
      <c r="H9465">
        <f>MAX(E9465-F9465-G9465,0)</f>
        <v/>
      </c>
      <c r="I9465">
        <f>MIN(E9465,F9465+G9465)+(1-MgmtPct)*H9465</f>
        <v/>
      </c>
      <c r="J9465">
        <f>IF(I9465/SponsorCost&gt;=RatchetTrigger,1,0)</f>
        <v/>
      </c>
      <c r="K9465">
        <f>IF(J9465=1,MgmtPctRatchet,MgmtPct)</f>
        <v/>
      </c>
      <c r="L9465">
        <f>K9465*H9465</f>
        <v/>
      </c>
      <c r="M9465">
        <f>EXP(-rf*C9465)*L9465</f>
        <v/>
      </c>
      <c r="N9465">
        <f>EXP(-rf*C9465)*E9465</f>
        <v/>
      </c>
    </row>
    <row r="9466">
      <c r="A9466" t="n">
        <v>9458</v>
      </c>
      <c r="B9466">
        <f>RAND()</f>
        <v/>
      </c>
      <c r="C9466">
        <f>IF(B9466&lt;P_3,3,IF(B9466&lt;P_3+P_4,4,5))</f>
        <v/>
      </c>
      <c r="D9466">
        <f>NORM.S.INV(RAND())</f>
        <v/>
      </c>
      <c r="E9466">
        <f>V0*EXP((rf-q_leak-0.5*sigma^2)*C9466+sigma*SQRT(C9466)*D9466)</f>
        <v/>
      </c>
      <c r="F9466">
        <f>SHL_face*(1+SHL_rate)^C9466</f>
        <v/>
      </c>
      <c r="G9466">
        <f>Pref_face*(1+Pref_rate)^C9466</f>
        <v/>
      </c>
      <c r="H9466">
        <f>MAX(E9466-F9466-G9466,0)</f>
        <v/>
      </c>
      <c r="I9466">
        <f>MIN(E9466,F9466+G9466)+(1-MgmtPct)*H9466</f>
        <v/>
      </c>
      <c r="J9466">
        <f>IF(I9466/SponsorCost&gt;=RatchetTrigger,1,0)</f>
        <v/>
      </c>
      <c r="K9466">
        <f>IF(J9466=1,MgmtPctRatchet,MgmtPct)</f>
        <v/>
      </c>
      <c r="L9466">
        <f>K9466*H9466</f>
        <v/>
      </c>
      <c r="M9466">
        <f>EXP(-rf*C9466)*L9466</f>
        <v/>
      </c>
      <c r="N9466">
        <f>EXP(-rf*C9466)*E9466</f>
        <v/>
      </c>
    </row>
    <row r="9467">
      <c r="A9467" t="n">
        <v>9459</v>
      </c>
      <c r="B9467">
        <f>RAND()</f>
        <v/>
      </c>
      <c r="C9467">
        <f>IF(B9467&lt;P_3,3,IF(B9467&lt;P_3+P_4,4,5))</f>
        <v/>
      </c>
      <c r="D9467">
        <f>NORM.S.INV(RAND())</f>
        <v/>
      </c>
      <c r="E9467">
        <f>V0*EXP((rf-q_leak-0.5*sigma^2)*C9467+sigma*SQRT(C9467)*D9467)</f>
        <v/>
      </c>
      <c r="F9467">
        <f>SHL_face*(1+SHL_rate)^C9467</f>
        <v/>
      </c>
      <c r="G9467">
        <f>Pref_face*(1+Pref_rate)^C9467</f>
        <v/>
      </c>
      <c r="H9467">
        <f>MAX(E9467-F9467-G9467,0)</f>
        <v/>
      </c>
      <c r="I9467">
        <f>MIN(E9467,F9467+G9467)+(1-MgmtPct)*H9467</f>
        <v/>
      </c>
      <c r="J9467">
        <f>IF(I9467/SponsorCost&gt;=RatchetTrigger,1,0)</f>
        <v/>
      </c>
      <c r="K9467">
        <f>IF(J9467=1,MgmtPctRatchet,MgmtPct)</f>
        <v/>
      </c>
      <c r="L9467">
        <f>K9467*H9467</f>
        <v/>
      </c>
      <c r="M9467">
        <f>EXP(-rf*C9467)*L9467</f>
        <v/>
      </c>
      <c r="N9467">
        <f>EXP(-rf*C9467)*E9467</f>
        <v/>
      </c>
    </row>
    <row r="9468">
      <c r="A9468" t="n">
        <v>9460</v>
      </c>
      <c r="B9468">
        <f>RAND()</f>
        <v/>
      </c>
      <c r="C9468">
        <f>IF(B9468&lt;P_3,3,IF(B9468&lt;P_3+P_4,4,5))</f>
        <v/>
      </c>
      <c r="D9468">
        <f>NORM.S.INV(RAND())</f>
        <v/>
      </c>
      <c r="E9468">
        <f>V0*EXP((rf-q_leak-0.5*sigma^2)*C9468+sigma*SQRT(C9468)*D9468)</f>
        <v/>
      </c>
      <c r="F9468">
        <f>SHL_face*(1+SHL_rate)^C9468</f>
        <v/>
      </c>
      <c r="G9468">
        <f>Pref_face*(1+Pref_rate)^C9468</f>
        <v/>
      </c>
      <c r="H9468">
        <f>MAX(E9468-F9468-G9468,0)</f>
        <v/>
      </c>
      <c r="I9468">
        <f>MIN(E9468,F9468+G9468)+(1-MgmtPct)*H9468</f>
        <v/>
      </c>
      <c r="J9468">
        <f>IF(I9468/SponsorCost&gt;=RatchetTrigger,1,0)</f>
        <v/>
      </c>
      <c r="K9468">
        <f>IF(J9468=1,MgmtPctRatchet,MgmtPct)</f>
        <v/>
      </c>
      <c r="L9468">
        <f>K9468*H9468</f>
        <v/>
      </c>
      <c r="M9468">
        <f>EXP(-rf*C9468)*L9468</f>
        <v/>
      </c>
      <c r="N9468">
        <f>EXP(-rf*C9468)*E9468</f>
        <v/>
      </c>
    </row>
    <row r="9469">
      <c r="A9469" t="n">
        <v>9461</v>
      </c>
      <c r="B9469">
        <f>RAND()</f>
        <v/>
      </c>
      <c r="C9469">
        <f>IF(B9469&lt;P_3,3,IF(B9469&lt;P_3+P_4,4,5))</f>
        <v/>
      </c>
      <c r="D9469">
        <f>NORM.S.INV(RAND())</f>
        <v/>
      </c>
      <c r="E9469">
        <f>V0*EXP((rf-q_leak-0.5*sigma^2)*C9469+sigma*SQRT(C9469)*D9469)</f>
        <v/>
      </c>
      <c r="F9469">
        <f>SHL_face*(1+SHL_rate)^C9469</f>
        <v/>
      </c>
      <c r="G9469">
        <f>Pref_face*(1+Pref_rate)^C9469</f>
        <v/>
      </c>
      <c r="H9469">
        <f>MAX(E9469-F9469-G9469,0)</f>
        <v/>
      </c>
      <c r="I9469">
        <f>MIN(E9469,F9469+G9469)+(1-MgmtPct)*H9469</f>
        <v/>
      </c>
      <c r="J9469">
        <f>IF(I9469/SponsorCost&gt;=RatchetTrigger,1,0)</f>
        <v/>
      </c>
      <c r="K9469">
        <f>IF(J9469=1,MgmtPctRatchet,MgmtPct)</f>
        <v/>
      </c>
      <c r="L9469">
        <f>K9469*H9469</f>
        <v/>
      </c>
      <c r="M9469">
        <f>EXP(-rf*C9469)*L9469</f>
        <v/>
      </c>
      <c r="N9469">
        <f>EXP(-rf*C9469)*E9469</f>
        <v/>
      </c>
    </row>
    <row r="9470">
      <c r="A9470" t="n">
        <v>9462</v>
      </c>
      <c r="B9470">
        <f>RAND()</f>
        <v/>
      </c>
      <c r="C9470">
        <f>IF(B9470&lt;P_3,3,IF(B9470&lt;P_3+P_4,4,5))</f>
        <v/>
      </c>
      <c r="D9470">
        <f>NORM.S.INV(RAND())</f>
        <v/>
      </c>
      <c r="E9470">
        <f>V0*EXP((rf-q_leak-0.5*sigma^2)*C9470+sigma*SQRT(C9470)*D9470)</f>
        <v/>
      </c>
      <c r="F9470">
        <f>SHL_face*(1+SHL_rate)^C9470</f>
        <v/>
      </c>
      <c r="G9470">
        <f>Pref_face*(1+Pref_rate)^C9470</f>
        <v/>
      </c>
      <c r="H9470">
        <f>MAX(E9470-F9470-G9470,0)</f>
        <v/>
      </c>
      <c r="I9470">
        <f>MIN(E9470,F9470+G9470)+(1-MgmtPct)*H9470</f>
        <v/>
      </c>
      <c r="J9470">
        <f>IF(I9470/SponsorCost&gt;=RatchetTrigger,1,0)</f>
        <v/>
      </c>
      <c r="K9470">
        <f>IF(J9470=1,MgmtPctRatchet,MgmtPct)</f>
        <v/>
      </c>
      <c r="L9470">
        <f>K9470*H9470</f>
        <v/>
      </c>
      <c r="M9470">
        <f>EXP(-rf*C9470)*L9470</f>
        <v/>
      </c>
      <c r="N9470">
        <f>EXP(-rf*C9470)*E9470</f>
        <v/>
      </c>
    </row>
    <row r="9471">
      <c r="A9471" t="n">
        <v>9463</v>
      </c>
      <c r="B9471">
        <f>RAND()</f>
        <v/>
      </c>
      <c r="C9471">
        <f>IF(B9471&lt;P_3,3,IF(B9471&lt;P_3+P_4,4,5))</f>
        <v/>
      </c>
      <c r="D9471">
        <f>NORM.S.INV(RAND())</f>
        <v/>
      </c>
      <c r="E9471">
        <f>V0*EXP((rf-q_leak-0.5*sigma^2)*C9471+sigma*SQRT(C9471)*D9471)</f>
        <v/>
      </c>
      <c r="F9471">
        <f>SHL_face*(1+SHL_rate)^C9471</f>
        <v/>
      </c>
      <c r="G9471">
        <f>Pref_face*(1+Pref_rate)^C9471</f>
        <v/>
      </c>
      <c r="H9471">
        <f>MAX(E9471-F9471-G9471,0)</f>
        <v/>
      </c>
      <c r="I9471">
        <f>MIN(E9471,F9471+G9471)+(1-MgmtPct)*H9471</f>
        <v/>
      </c>
      <c r="J9471">
        <f>IF(I9471/SponsorCost&gt;=RatchetTrigger,1,0)</f>
        <v/>
      </c>
      <c r="K9471">
        <f>IF(J9471=1,MgmtPctRatchet,MgmtPct)</f>
        <v/>
      </c>
      <c r="L9471">
        <f>K9471*H9471</f>
        <v/>
      </c>
      <c r="M9471">
        <f>EXP(-rf*C9471)*L9471</f>
        <v/>
      </c>
      <c r="N9471">
        <f>EXP(-rf*C9471)*E9471</f>
        <v/>
      </c>
    </row>
    <row r="9472">
      <c r="A9472" t="n">
        <v>9464</v>
      </c>
      <c r="B9472">
        <f>RAND()</f>
        <v/>
      </c>
      <c r="C9472">
        <f>IF(B9472&lt;P_3,3,IF(B9472&lt;P_3+P_4,4,5))</f>
        <v/>
      </c>
      <c r="D9472">
        <f>NORM.S.INV(RAND())</f>
        <v/>
      </c>
      <c r="E9472">
        <f>V0*EXP((rf-q_leak-0.5*sigma^2)*C9472+sigma*SQRT(C9472)*D9472)</f>
        <v/>
      </c>
      <c r="F9472">
        <f>SHL_face*(1+SHL_rate)^C9472</f>
        <v/>
      </c>
      <c r="G9472">
        <f>Pref_face*(1+Pref_rate)^C9472</f>
        <v/>
      </c>
      <c r="H9472">
        <f>MAX(E9472-F9472-G9472,0)</f>
        <v/>
      </c>
      <c r="I9472">
        <f>MIN(E9472,F9472+G9472)+(1-MgmtPct)*H9472</f>
        <v/>
      </c>
      <c r="J9472">
        <f>IF(I9472/SponsorCost&gt;=RatchetTrigger,1,0)</f>
        <v/>
      </c>
      <c r="K9472">
        <f>IF(J9472=1,MgmtPctRatchet,MgmtPct)</f>
        <v/>
      </c>
      <c r="L9472">
        <f>K9472*H9472</f>
        <v/>
      </c>
      <c r="M9472">
        <f>EXP(-rf*C9472)*L9472</f>
        <v/>
      </c>
      <c r="N9472">
        <f>EXP(-rf*C9472)*E9472</f>
        <v/>
      </c>
    </row>
    <row r="9473">
      <c r="A9473" t="n">
        <v>9465</v>
      </c>
      <c r="B9473">
        <f>RAND()</f>
        <v/>
      </c>
      <c r="C9473">
        <f>IF(B9473&lt;P_3,3,IF(B9473&lt;P_3+P_4,4,5))</f>
        <v/>
      </c>
      <c r="D9473">
        <f>NORM.S.INV(RAND())</f>
        <v/>
      </c>
      <c r="E9473">
        <f>V0*EXP((rf-q_leak-0.5*sigma^2)*C9473+sigma*SQRT(C9473)*D9473)</f>
        <v/>
      </c>
      <c r="F9473">
        <f>SHL_face*(1+SHL_rate)^C9473</f>
        <v/>
      </c>
      <c r="G9473">
        <f>Pref_face*(1+Pref_rate)^C9473</f>
        <v/>
      </c>
      <c r="H9473">
        <f>MAX(E9473-F9473-G9473,0)</f>
        <v/>
      </c>
      <c r="I9473">
        <f>MIN(E9473,F9473+G9473)+(1-MgmtPct)*H9473</f>
        <v/>
      </c>
      <c r="J9473">
        <f>IF(I9473/SponsorCost&gt;=RatchetTrigger,1,0)</f>
        <v/>
      </c>
      <c r="K9473">
        <f>IF(J9473=1,MgmtPctRatchet,MgmtPct)</f>
        <v/>
      </c>
      <c r="L9473">
        <f>K9473*H9473</f>
        <v/>
      </c>
      <c r="M9473">
        <f>EXP(-rf*C9473)*L9473</f>
        <v/>
      </c>
      <c r="N9473">
        <f>EXP(-rf*C9473)*E9473</f>
        <v/>
      </c>
    </row>
    <row r="9474">
      <c r="A9474" t="n">
        <v>9466</v>
      </c>
      <c r="B9474">
        <f>RAND()</f>
        <v/>
      </c>
      <c r="C9474">
        <f>IF(B9474&lt;P_3,3,IF(B9474&lt;P_3+P_4,4,5))</f>
        <v/>
      </c>
      <c r="D9474">
        <f>NORM.S.INV(RAND())</f>
        <v/>
      </c>
      <c r="E9474">
        <f>V0*EXP((rf-q_leak-0.5*sigma^2)*C9474+sigma*SQRT(C9474)*D9474)</f>
        <v/>
      </c>
      <c r="F9474">
        <f>SHL_face*(1+SHL_rate)^C9474</f>
        <v/>
      </c>
      <c r="G9474">
        <f>Pref_face*(1+Pref_rate)^C9474</f>
        <v/>
      </c>
      <c r="H9474">
        <f>MAX(E9474-F9474-G9474,0)</f>
        <v/>
      </c>
      <c r="I9474">
        <f>MIN(E9474,F9474+G9474)+(1-MgmtPct)*H9474</f>
        <v/>
      </c>
      <c r="J9474">
        <f>IF(I9474/SponsorCost&gt;=RatchetTrigger,1,0)</f>
        <v/>
      </c>
      <c r="K9474">
        <f>IF(J9474=1,MgmtPctRatchet,MgmtPct)</f>
        <v/>
      </c>
      <c r="L9474">
        <f>K9474*H9474</f>
        <v/>
      </c>
      <c r="M9474">
        <f>EXP(-rf*C9474)*L9474</f>
        <v/>
      </c>
      <c r="N9474">
        <f>EXP(-rf*C9474)*E9474</f>
        <v/>
      </c>
    </row>
    <row r="9475">
      <c r="A9475" t="n">
        <v>9467</v>
      </c>
      <c r="B9475">
        <f>RAND()</f>
        <v/>
      </c>
      <c r="C9475">
        <f>IF(B9475&lt;P_3,3,IF(B9475&lt;P_3+P_4,4,5))</f>
        <v/>
      </c>
      <c r="D9475">
        <f>NORM.S.INV(RAND())</f>
        <v/>
      </c>
      <c r="E9475">
        <f>V0*EXP((rf-q_leak-0.5*sigma^2)*C9475+sigma*SQRT(C9475)*D9475)</f>
        <v/>
      </c>
      <c r="F9475">
        <f>SHL_face*(1+SHL_rate)^C9475</f>
        <v/>
      </c>
      <c r="G9475">
        <f>Pref_face*(1+Pref_rate)^C9475</f>
        <v/>
      </c>
      <c r="H9475">
        <f>MAX(E9475-F9475-G9475,0)</f>
        <v/>
      </c>
      <c r="I9475">
        <f>MIN(E9475,F9475+G9475)+(1-MgmtPct)*H9475</f>
        <v/>
      </c>
      <c r="J9475">
        <f>IF(I9475/SponsorCost&gt;=RatchetTrigger,1,0)</f>
        <v/>
      </c>
      <c r="K9475">
        <f>IF(J9475=1,MgmtPctRatchet,MgmtPct)</f>
        <v/>
      </c>
      <c r="L9475">
        <f>K9475*H9475</f>
        <v/>
      </c>
      <c r="M9475">
        <f>EXP(-rf*C9475)*L9475</f>
        <v/>
      </c>
      <c r="N9475">
        <f>EXP(-rf*C9475)*E9475</f>
        <v/>
      </c>
    </row>
    <row r="9476">
      <c r="A9476" t="n">
        <v>9468</v>
      </c>
      <c r="B9476">
        <f>RAND()</f>
        <v/>
      </c>
      <c r="C9476">
        <f>IF(B9476&lt;P_3,3,IF(B9476&lt;P_3+P_4,4,5))</f>
        <v/>
      </c>
      <c r="D9476">
        <f>NORM.S.INV(RAND())</f>
        <v/>
      </c>
      <c r="E9476">
        <f>V0*EXP((rf-q_leak-0.5*sigma^2)*C9476+sigma*SQRT(C9476)*D9476)</f>
        <v/>
      </c>
      <c r="F9476">
        <f>SHL_face*(1+SHL_rate)^C9476</f>
        <v/>
      </c>
      <c r="G9476">
        <f>Pref_face*(1+Pref_rate)^C9476</f>
        <v/>
      </c>
      <c r="H9476">
        <f>MAX(E9476-F9476-G9476,0)</f>
        <v/>
      </c>
      <c r="I9476">
        <f>MIN(E9476,F9476+G9476)+(1-MgmtPct)*H9476</f>
        <v/>
      </c>
      <c r="J9476">
        <f>IF(I9476/SponsorCost&gt;=RatchetTrigger,1,0)</f>
        <v/>
      </c>
      <c r="K9476">
        <f>IF(J9476=1,MgmtPctRatchet,MgmtPct)</f>
        <v/>
      </c>
      <c r="L9476">
        <f>K9476*H9476</f>
        <v/>
      </c>
      <c r="M9476">
        <f>EXP(-rf*C9476)*L9476</f>
        <v/>
      </c>
      <c r="N9476">
        <f>EXP(-rf*C9476)*E9476</f>
        <v/>
      </c>
    </row>
    <row r="9477">
      <c r="A9477" t="n">
        <v>9469</v>
      </c>
      <c r="B9477">
        <f>RAND()</f>
        <v/>
      </c>
      <c r="C9477">
        <f>IF(B9477&lt;P_3,3,IF(B9477&lt;P_3+P_4,4,5))</f>
        <v/>
      </c>
      <c r="D9477">
        <f>NORM.S.INV(RAND())</f>
        <v/>
      </c>
      <c r="E9477">
        <f>V0*EXP((rf-q_leak-0.5*sigma^2)*C9477+sigma*SQRT(C9477)*D9477)</f>
        <v/>
      </c>
      <c r="F9477">
        <f>SHL_face*(1+SHL_rate)^C9477</f>
        <v/>
      </c>
      <c r="G9477">
        <f>Pref_face*(1+Pref_rate)^C9477</f>
        <v/>
      </c>
      <c r="H9477">
        <f>MAX(E9477-F9477-G9477,0)</f>
        <v/>
      </c>
      <c r="I9477">
        <f>MIN(E9477,F9477+G9477)+(1-MgmtPct)*H9477</f>
        <v/>
      </c>
      <c r="J9477">
        <f>IF(I9477/SponsorCost&gt;=RatchetTrigger,1,0)</f>
        <v/>
      </c>
      <c r="K9477">
        <f>IF(J9477=1,MgmtPctRatchet,MgmtPct)</f>
        <v/>
      </c>
      <c r="L9477">
        <f>K9477*H9477</f>
        <v/>
      </c>
      <c r="M9477">
        <f>EXP(-rf*C9477)*L9477</f>
        <v/>
      </c>
      <c r="N9477">
        <f>EXP(-rf*C9477)*E9477</f>
        <v/>
      </c>
    </row>
    <row r="9478">
      <c r="A9478" t="n">
        <v>9470</v>
      </c>
      <c r="B9478">
        <f>RAND()</f>
        <v/>
      </c>
      <c r="C9478">
        <f>IF(B9478&lt;P_3,3,IF(B9478&lt;P_3+P_4,4,5))</f>
        <v/>
      </c>
      <c r="D9478">
        <f>NORM.S.INV(RAND())</f>
        <v/>
      </c>
      <c r="E9478">
        <f>V0*EXP((rf-q_leak-0.5*sigma^2)*C9478+sigma*SQRT(C9478)*D9478)</f>
        <v/>
      </c>
      <c r="F9478">
        <f>SHL_face*(1+SHL_rate)^C9478</f>
        <v/>
      </c>
      <c r="G9478">
        <f>Pref_face*(1+Pref_rate)^C9478</f>
        <v/>
      </c>
      <c r="H9478">
        <f>MAX(E9478-F9478-G9478,0)</f>
        <v/>
      </c>
      <c r="I9478">
        <f>MIN(E9478,F9478+G9478)+(1-MgmtPct)*H9478</f>
        <v/>
      </c>
      <c r="J9478">
        <f>IF(I9478/SponsorCost&gt;=RatchetTrigger,1,0)</f>
        <v/>
      </c>
      <c r="K9478">
        <f>IF(J9478=1,MgmtPctRatchet,MgmtPct)</f>
        <v/>
      </c>
      <c r="L9478">
        <f>K9478*H9478</f>
        <v/>
      </c>
      <c r="M9478">
        <f>EXP(-rf*C9478)*L9478</f>
        <v/>
      </c>
      <c r="N9478">
        <f>EXP(-rf*C9478)*E9478</f>
        <v/>
      </c>
    </row>
    <row r="9479">
      <c r="A9479" t="n">
        <v>9471</v>
      </c>
      <c r="B9479">
        <f>RAND()</f>
        <v/>
      </c>
      <c r="C9479">
        <f>IF(B9479&lt;P_3,3,IF(B9479&lt;P_3+P_4,4,5))</f>
        <v/>
      </c>
      <c r="D9479">
        <f>NORM.S.INV(RAND())</f>
        <v/>
      </c>
      <c r="E9479">
        <f>V0*EXP((rf-q_leak-0.5*sigma^2)*C9479+sigma*SQRT(C9479)*D9479)</f>
        <v/>
      </c>
      <c r="F9479">
        <f>SHL_face*(1+SHL_rate)^C9479</f>
        <v/>
      </c>
      <c r="G9479">
        <f>Pref_face*(1+Pref_rate)^C9479</f>
        <v/>
      </c>
      <c r="H9479">
        <f>MAX(E9479-F9479-G9479,0)</f>
        <v/>
      </c>
      <c r="I9479">
        <f>MIN(E9479,F9479+G9479)+(1-MgmtPct)*H9479</f>
        <v/>
      </c>
      <c r="J9479">
        <f>IF(I9479/SponsorCost&gt;=RatchetTrigger,1,0)</f>
        <v/>
      </c>
      <c r="K9479">
        <f>IF(J9479=1,MgmtPctRatchet,MgmtPct)</f>
        <v/>
      </c>
      <c r="L9479">
        <f>K9479*H9479</f>
        <v/>
      </c>
      <c r="M9479">
        <f>EXP(-rf*C9479)*L9479</f>
        <v/>
      </c>
      <c r="N9479">
        <f>EXP(-rf*C9479)*E9479</f>
        <v/>
      </c>
    </row>
    <row r="9480">
      <c r="A9480" t="n">
        <v>9472</v>
      </c>
      <c r="B9480">
        <f>RAND()</f>
        <v/>
      </c>
      <c r="C9480">
        <f>IF(B9480&lt;P_3,3,IF(B9480&lt;P_3+P_4,4,5))</f>
        <v/>
      </c>
      <c r="D9480">
        <f>NORM.S.INV(RAND())</f>
        <v/>
      </c>
      <c r="E9480">
        <f>V0*EXP((rf-q_leak-0.5*sigma^2)*C9480+sigma*SQRT(C9480)*D9480)</f>
        <v/>
      </c>
      <c r="F9480">
        <f>SHL_face*(1+SHL_rate)^C9480</f>
        <v/>
      </c>
      <c r="G9480">
        <f>Pref_face*(1+Pref_rate)^C9480</f>
        <v/>
      </c>
      <c r="H9480">
        <f>MAX(E9480-F9480-G9480,0)</f>
        <v/>
      </c>
      <c r="I9480">
        <f>MIN(E9480,F9480+G9480)+(1-MgmtPct)*H9480</f>
        <v/>
      </c>
      <c r="J9480">
        <f>IF(I9480/SponsorCost&gt;=RatchetTrigger,1,0)</f>
        <v/>
      </c>
      <c r="K9480">
        <f>IF(J9480=1,MgmtPctRatchet,MgmtPct)</f>
        <v/>
      </c>
      <c r="L9480">
        <f>K9480*H9480</f>
        <v/>
      </c>
      <c r="M9480">
        <f>EXP(-rf*C9480)*L9480</f>
        <v/>
      </c>
      <c r="N9480">
        <f>EXP(-rf*C9480)*E9480</f>
        <v/>
      </c>
    </row>
    <row r="9481">
      <c r="A9481" t="n">
        <v>9473</v>
      </c>
      <c r="B9481">
        <f>RAND()</f>
        <v/>
      </c>
      <c r="C9481">
        <f>IF(B9481&lt;P_3,3,IF(B9481&lt;P_3+P_4,4,5))</f>
        <v/>
      </c>
      <c r="D9481">
        <f>NORM.S.INV(RAND())</f>
        <v/>
      </c>
      <c r="E9481">
        <f>V0*EXP((rf-q_leak-0.5*sigma^2)*C9481+sigma*SQRT(C9481)*D9481)</f>
        <v/>
      </c>
      <c r="F9481">
        <f>SHL_face*(1+SHL_rate)^C9481</f>
        <v/>
      </c>
      <c r="G9481">
        <f>Pref_face*(1+Pref_rate)^C9481</f>
        <v/>
      </c>
      <c r="H9481">
        <f>MAX(E9481-F9481-G9481,0)</f>
        <v/>
      </c>
      <c r="I9481">
        <f>MIN(E9481,F9481+G9481)+(1-MgmtPct)*H9481</f>
        <v/>
      </c>
      <c r="J9481">
        <f>IF(I9481/SponsorCost&gt;=RatchetTrigger,1,0)</f>
        <v/>
      </c>
      <c r="K9481">
        <f>IF(J9481=1,MgmtPctRatchet,MgmtPct)</f>
        <v/>
      </c>
      <c r="L9481">
        <f>K9481*H9481</f>
        <v/>
      </c>
      <c r="M9481">
        <f>EXP(-rf*C9481)*L9481</f>
        <v/>
      </c>
      <c r="N9481">
        <f>EXP(-rf*C9481)*E9481</f>
        <v/>
      </c>
    </row>
    <row r="9482">
      <c r="A9482" t="n">
        <v>9474</v>
      </c>
      <c r="B9482">
        <f>RAND()</f>
        <v/>
      </c>
      <c r="C9482">
        <f>IF(B9482&lt;P_3,3,IF(B9482&lt;P_3+P_4,4,5))</f>
        <v/>
      </c>
      <c r="D9482">
        <f>NORM.S.INV(RAND())</f>
        <v/>
      </c>
      <c r="E9482">
        <f>V0*EXP((rf-q_leak-0.5*sigma^2)*C9482+sigma*SQRT(C9482)*D9482)</f>
        <v/>
      </c>
      <c r="F9482">
        <f>SHL_face*(1+SHL_rate)^C9482</f>
        <v/>
      </c>
      <c r="G9482">
        <f>Pref_face*(1+Pref_rate)^C9482</f>
        <v/>
      </c>
      <c r="H9482">
        <f>MAX(E9482-F9482-G9482,0)</f>
        <v/>
      </c>
      <c r="I9482">
        <f>MIN(E9482,F9482+G9482)+(1-MgmtPct)*H9482</f>
        <v/>
      </c>
      <c r="J9482">
        <f>IF(I9482/SponsorCost&gt;=RatchetTrigger,1,0)</f>
        <v/>
      </c>
      <c r="K9482">
        <f>IF(J9482=1,MgmtPctRatchet,MgmtPct)</f>
        <v/>
      </c>
      <c r="L9482">
        <f>K9482*H9482</f>
        <v/>
      </c>
      <c r="M9482">
        <f>EXP(-rf*C9482)*L9482</f>
        <v/>
      </c>
      <c r="N9482">
        <f>EXP(-rf*C9482)*E9482</f>
        <v/>
      </c>
    </row>
    <row r="9483">
      <c r="A9483" t="n">
        <v>9475</v>
      </c>
      <c r="B9483">
        <f>RAND()</f>
        <v/>
      </c>
      <c r="C9483">
        <f>IF(B9483&lt;P_3,3,IF(B9483&lt;P_3+P_4,4,5))</f>
        <v/>
      </c>
      <c r="D9483">
        <f>NORM.S.INV(RAND())</f>
        <v/>
      </c>
      <c r="E9483">
        <f>V0*EXP((rf-q_leak-0.5*sigma^2)*C9483+sigma*SQRT(C9483)*D9483)</f>
        <v/>
      </c>
      <c r="F9483">
        <f>SHL_face*(1+SHL_rate)^C9483</f>
        <v/>
      </c>
      <c r="G9483">
        <f>Pref_face*(1+Pref_rate)^C9483</f>
        <v/>
      </c>
      <c r="H9483">
        <f>MAX(E9483-F9483-G9483,0)</f>
        <v/>
      </c>
      <c r="I9483">
        <f>MIN(E9483,F9483+G9483)+(1-MgmtPct)*H9483</f>
        <v/>
      </c>
      <c r="J9483">
        <f>IF(I9483/SponsorCost&gt;=RatchetTrigger,1,0)</f>
        <v/>
      </c>
      <c r="K9483">
        <f>IF(J9483=1,MgmtPctRatchet,MgmtPct)</f>
        <v/>
      </c>
      <c r="L9483">
        <f>K9483*H9483</f>
        <v/>
      </c>
      <c r="M9483">
        <f>EXP(-rf*C9483)*L9483</f>
        <v/>
      </c>
      <c r="N9483">
        <f>EXP(-rf*C9483)*E9483</f>
        <v/>
      </c>
    </row>
    <row r="9484">
      <c r="A9484" t="n">
        <v>9476</v>
      </c>
      <c r="B9484">
        <f>RAND()</f>
        <v/>
      </c>
      <c r="C9484">
        <f>IF(B9484&lt;P_3,3,IF(B9484&lt;P_3+P_4,4,5))</f>
        <v/>
      </c>
      <c r="D9484">
        <f>NORM.S.INV(RAND())</f>
        <v/>
      </c>
      <c r="E9484">
        <f>V0*EXP((rf-q_leak-0.5*sigma^2)*C9484+sigma*SQRT(C9484)*D9484)</f>
        <v/>
      </c>
      <c r="F9484">
        <f>SHL_face*(1+SHL_rate)^C9484</f>
        <v/>
      </c>
      <c r="G9484">
        <f>Pref_face*(1+Pref_rate)^C9484</f>
        <v/>
      </c>
      <c r="H9484">
        <f>MAX(E9484-F9484-G9484,0)</f>
        <v/>
      </c>
      <c r="I9484">
        <f>MIN(E9484,F9484+G9484)+(1-MgmtPct)*H9484</f>
        <v/>
      </c>
      <c r="J9484">
        <f>IF(I9484/SponsorCost&gt;=RatchetTrigger,1,0)</f>
        <v/>
      </c>
      <c r="K9484">
        <f>IF(J9484=1,MgmtPctRatchet,MgmtPct)</f>
        <v/>
      </c>
      <c r="L9484">
        <f>K9484*H9484</f>
        <v/>
      </c>
      <c r="M9484">
        <f>EXP(-rf*C9484)*L9484</f>
        <v/>
      </c>
      <c r="N9484">
        <f>EXP(-rf*C9484)*E9484</f>
        <v/>
      </c>
    </row>
    <row r="9485">
      <c r="A9485" t="n">
        <v>9477</v>
      </c>
      <c r="B9485">
        <f>RAND()</f>
        <v/>
      </c>
      <c r="C9485">
        <f>IF(B9485&lt;P_3,3,IF(B9485&lt;P_3+P_4,4,5))</f>
        <v/>
      </c>
      <c r="D9485">
        <f>NORM.S.INV(RAND())</f>
        <v/>
      </c>
      <c r="E9485">
        <f>V0*EXP((rf-q_leak-0.5*sigma^2)*C9485+sigma*SQRT(C9485)*D9485)</f>
        <v/>
      </c>
      <c r="F9485">
        <f>SHL_face*(1+SHL_rate)^C9485</f>
        <v/>
      </c>
      <c r="G9485">
        <f>Pref_face*(1+Pref_rate)^C9485</f>
        <v/>
      </c>
      <c r="H9485">
        <f>MAX(E9485-F9485-G9485,0)</f>
        <v/>
      </c>
      <c r="I9485">
        <f>MIN(E9485,F9485+G9485)+(1-MgmtPct)*H9485</f>
        <v/>
      </c>
      <c r="J9485">
        <f>IF(I9485/SponsorCost&gt;=RatchetTrigger,1,0)</f>
        <v/>
      </c>
      <c r="K9485">
        <f>IF(J9485=1,MgmtPctRatchet,MgmtPct)</f>
        <v/>
      </c>
      <c r="L9485">
        <f>K9485*H9485</f>
        <v/>
      </c>
      <c r="M9485">
        <f>EXP(-rf*C9485)*L9485</f>
        <v/>
      </c>
      <c r="N9485">
        <f>EXP(-rf*C9485)*E9485</f>
        <v/>
      </c>
    </row>
    <row r="9486">
      <c r="A9486" t="n">
        <v>9478</v>
      </c>
      <c r="B9486">
        <f>RAND()</f>
        <v/>
      </c>
      <c r="C9486">
        <f>IF(B9486&lt;P_3,3,IF(B9486&lt;P_3+P_4,4,5))</f>
        <v/>
      </c>
      <c r="D9486">
        <f>NORM.S.INV(RAND())</f>
        <v/>
      </c>
      <c r="E9486">
        <f>V0*EXP((rf-q_leak-0.5*sigma^2)*C9486+sigma*SQRT(C9486)*D9486)</f>
        <v/>
      </c>
      <c r="F9486">
        <f>SHL_face*(1+SHL_rate)^C9486</f>
        <v/>
      </c>
      <c r="G9486">
        <f>Pref_face*(1+Pref_rate)^C9486</f>
        <v/>
      </c>
      <c r="H9486">
        <f>MAX(E9486-F9486-G9486,0)</f>
        <v/>
      </c>
      <c r="I9486">
        <f>MIN(E9486,F9486+G9486)+(1-MgmtPct)*H9486</f>
        <v/>
      </c>
      <c r="J9486">
        <f>IF(I9486/SponsorCost&gt;=RatchetTrigger,1,0)</f>
        <v/>
      </c>
      <c r="K9486">
        <f>IF(J9486=1,MgmtPctRatchet,MgmtPct)</f>
        <v/>
      </c>
      <c r="L9486">
        <f>K9486*H9486</f>
        <v/>
      </c>
      <c r="M9486">
        <f>EXP(-rf*C9486)*L9486</f>
        <v/>
      </c>
      <c r="N9486">
        <f>EXP(-rf*C9486)*E9486</f>
        <v/>
      </c>
    </row>
    <row r="9487">
      <c r="A9487" t="n">
        <v>9479</v>
      </c>
      <c r="B9487">
        <f>RAND()</f>
        <v/>
      </c>
      <c r="C9487">
        <f>IF(B9487&lt;P_3,3,IF(B9487&lt;P_3+P_4,4,5))</f>
        <v/>
      </c>
      <c r="D9487">
        <f>NORM.S.INV(RAND())</f>
        <v/>
      </c>
      <c r="E9487">
        <f>V0*EXP((rf-q_leak-0.5*sigma^2)*C9487+sigma*SQRT(C9487)*D9487)</f>
        <v/>
      </c>
      <c r="F9487">
        <f>SHL_face*(1+SHL_rate)^C9487</f>
        <v/>
      </c>
      <c r="G9487">
        <f>Pref_face*(1+Pref_rate)^C9487</f>
        <v/>
      </c>
      <c r="H9487">
        <f>MAX(E9487-F9487-G9487,0)</f>
        <v/>
      </c>
      <c r="I9487">
        <f>MIN(E9487,F9487+G9487)+(1-MgmtPct)*H9487</f>
        <v/>
      </c>
      <c r="J9487">
        <f>IF(I9487/SponsorCost&gt;=RatchetTrigger,1,0)</f>
        <v/>
      </c>
      <c r="K9487">
        <f>IF(J9487=1,MgmtPctRatchet,MgmtPct)</f>
        <v/>
      </c>
      <c r="L9487">
        <f>K9487*H9487</f>
        <v/>
      </c>
      <c r="M9487">
        <f>EXP(-rf*C9487)*L9487</f>
        <v/>
      </c>
      <c r="N9487">
        <f>EXP(-rf*C9487)*E9487</f>
        <v/>
      </c>
    </row>
    <row r="9488">
      <c r="A9488" t="n">
        <v>9480</v>
      </c>
      <c r="B9488">
        <f>RAND()</f>
        <v/>
      </c>
      <c r="C9488">
        <f>IF(B9488&lt;P_3,3,IF(B9488&lt;P_3+P_4,4,5))</f>
        <v/>
      </c>
      <c r="D9488">
        <f>NORM.S.INV(RAND())</f>
        <v/>
      </c>
      <c r="E9488">
        <f>V0*EXP((rf-q_leak-0.5*sigma^2)*C9488+sigma*SQRT(C9488)*D9488)</f>
        <v/>
      </c>
      <c r="F9488">
        <f>SHL_face*(1+SHL_rate)^C9488</f>
        <v/>
      </c>
      <c r="G9488">
        <f>Pref_face*(1+Pref_rate)^C9488</f>
        <v/>
      </c>
      <c r="H9488">
        <f>MAX(E9488-F9488-G9488,0)</f>
        <v/>
      </c>
      <c r="I9488">
        <f>MIN(E9488,F9488+G9488)+(1-MgmtPct)*H9488</f>
        <v/>
      </c>
      <c r="J9488">
        <f>IF(I9488/SponsorCost&gt;=RatchetTrigger,1,0)</f>
        <v/>
      </c>
      <c r="K9488">
        <f>IF(J9488=1,MgmtPctRatchet,MgmtPct)</f>
        <v/>
      </c>
      <c r="L9488">
        <f>K9488*H9488</f>
        <v/>
      </c>
      <c r="M9488">
        <f>EXP(-rf*C9488)*L9488</f>
        <v/>
      </c>
      <c r="N9488">
        <f>EXP(-rf*C9488)*E9488</f>
        <v/>
      </c>
    </row>
    <row r="9489">
      <c r="A9489" t="n">
        <v>9481</v>
      </c>
      <c r="B9489">
        <f>RAND()</f>
        <v/>
      </c>
      <c r="C9489">
        <f>IF(B9489&lt;P_3,3,IF(B9489&lt;P_3+P_4,4,5))</f>
        <v/>
      </c>
      <c r="D9489">
        <f>NORM.S.INV(RAND())</f>
        <v/>
      </c>
      <c r="E9489">
        <f>V0*EXP((rf-q_leak-0.5*sigma^2)*C9489+sigma*SQRT(C9489)*D9489)</f>
        <v/>
      </c>
      <c r="F9489">
        <f>SHL_face*(1+SHL_rate)^C9489</f>
        <v/>
      </c>
      <c r="G9489">
        <f>Pref_face*(1+Pref_rate)^C9489</f>
        <v/>
      </c>
      <c r="H9489">
        <f>MAX(E9489-F9489-G9489,0)</f>
        <v/>
      </c>
      <c r="I9489">
        <f>MIN(E9489,F9489+G9489)+(1-MgmtPct)*H9489</f>
        <v/>
      </c>
      <c r="J9489">
        <f>IF(I9489/SponsorCost&gt;=RatchetTrigger,1,0)</f>
        <v/>
      </c>
      <c r="K9489">
        <f>IF(J9489=1,MgmtPctRatchet,MgmtPct)</f>
        <v/>
      </c>
      <c r="L9489">
        <f>K9489*H9489</f>
        <v/>
      </c>
      <c r="M9489">
        <f>EXP(-rf*C9489)*L9489</f>
        <v/>
      </c>
      <c r="N9489">
        <f>EXP(-rf*C9489)*E9489</f>
        <v/>
      </c>
    </row>
    <row r="9490">
      <c r="A9490" t="n">
        <v>9482</v>
      </c>
      <c r="B9490">
        <f>RAND()</f>
        <v/>
      </c>
      <c r="C9490">
        <f>IF(B9490&lt;P_3,3,IF(B9490&lt;P_3+P_4,4,5))</f>
        <v/>
      </c>
      <c r="D9490">
        <f>NORM.S.INV(RAND())</f>
        <v/>
      </c>
      <c r="E9490">
        <f>V0*EXP((rf-q_leak-0.5*sigma^2)*C9490+sigma*SQRT(C9490)*D9490)</f>
        <v/>
      </c>
      <c r="F9490">
        <f>SHL_face*(1+SHL_rate)^C9490</f>
        <v/>
      </c>
      <c r="G9490">
        <f>Pref_face*(1+Pref_rate)^C9490</f>
        <v/>
      </c>
      <c r="H9490">
        <f>MAX(E9490-F9490-G9490,0)</f>
        <v/>
      </c>
      <c r="I9490">
        <f>MIN(E9490,F9490+G9490)+(1-MgmtPct)*H9490</f>
        <v/>
      </c>
      <c r="J9490">
        <f>IF(I9490/SponsorCost&gt;=RatchetTrigger,1,0)</f>
        <v/>
      </c>
      <c r="K9490">
        <f>IF(J9490=1,MgmtPctRatchet,MgmtPct)</f>
        <v/>
      </c>
      <c r="L9490">
        <f>K9490*H9490</f>
        <v/>
      </c>
      <c r="M9490">
        <f>EXP(-rf*C9490)*L9490</f>
        <v/>
      </c>
      <c r="N9490">
        <f>EXP(-rf*C9490)*E9490</f>
        <v/>
      </c>
    </row>
    <row r="9491">
      <c r="A9491" t="n">
        <v>9483</v>
      </c>
      <c r="B9491">
        <f>RAND()</f>
        <v/>
      </c>
      <c r="C9491">
        <f>IF(B9491&lt;P_3,3,IF(B9491&lt;P_3+P_4,4,5))</f>
        <v/>
      </c>
      <c r="D9491">
        <f>NORM.S.INV(RAND())</f>
        <v/>
      </c>
      <c r="E9491">
        <f>V0*EXP((rf-q_leak-0.5*sigma^2)*C9491+sigma*SQRT(C9491)*D9491)</f>
        <v/>
      </c>
      <c r="F9491">
        <f>SHL_face*(1+SHL_rate)^C9491</f>
        <v/>
      </c>
      <c r="G9491">
        <f>Pref_face*(1+Pref_rate)^C9491</f>
        <v/>
      </c>
      <c r="H9491">
        <f>MAX(E9491-F9491-G9491,0)</f>
        <v/>
      </c>
      <c r="I9491">
        <f>MIN(E9491,F9491+G9491)+(1-MgmtPct)*H9491</f>
        <v/>
      </c>
      <c r="J9491">
        <f>IF(I9491/SponsorCost&gt;=RatchetTrigger,1,0)</f>
        <v/>
      </c>
      <c r="K9491">
        <f>IF(J9491=1,MgmtPctRatchet,MgmtPct)</f>
        <v/>
      </c>
      <c r="L9491">
        <f>K9491*H9491</f>
        <v/>
      </c>
      <c r="M9491">
        <f>EXP(-rf*C9491)*L9491</f>
        <v/>
      </c>
      <c r="N9491">
        <f>EXP(-rf*C9491)*E9491</f>
        <v/>
      </c>
    </row>
    <row r="9492">
      <c r="A9492" t="n">
        <v>9484</v>
      </c>
      <c r="B9492">
        <f>RAND()</f>
        <v/>
      </c>
      <c r="C9492">
        <f>IF(B9492&lt;P_3,3,IF(B9492&lt;P_3+P_4,4,5))</f>
        <v/>
      </c>
      <c r="D9492">
        <f>NORM.S.INV(RAND())</f>
        <v/>
      </c>
      <c r="E9492">
        <f>V0*EXP((rf-q_leak-0.5*sigma^2)*C9492+sigma*SQRT(C9492)*D9492)</f>
        <v/>
      </c>
      <c r="F9492">
        <f>SHL_face*(1+SHL_rate)^C9492</f>
        <v/>
      </c>
      <c r="G9492">
        <f>Pref_face*(1+Pref_rate)^C9492</f>
        <v/>
      </c>
      <c r="H9492">
        <f>MAX(E9492-F9492-G9492,0)</f>
        <v/>
      </c>
      <c r="I9492">
        <f>MIN(E9492,F9492+G9492)+(1-MgmtPct)*H9492</f>
        <v/>
      </c>
      <c r="J9492">
        <f>IF(I9492/SponsorCost&gt;=RatchetTrigger,1,0)</f>
        <v/>
      </c>
      <c r="K9492">
        <f>IF(J9492=1,MgmtPctRatchet,MgmtPct)</f>
        <v/>
      </c>
      <c r="L9492">
        <f>K9492*H9492</f>
        <v/>
      </c>
      <c r="M9492">
        <f>EXP(-rf*C9492)*L9492</f>
        <v/>
      </c>
      <c r="N9492">
        <f>EXP(-rf*C9492)*E9492</f>
        <v/>
      </c>
    </row>
    <row r="9493">
      <c r="A9493" t="n">
        <v>9485</v>
      </c>
      <c r="B9493">
        <f>RAND()</f>
        <v/>
      </c>
      <c r="C9493">
        <f>IF(B9493&lt;P_3,3,IF(B9493&lt;P_3+P_4,4,5))</f>
        <v/>
      </c>
      <c r="D9493">
        <f>NORM.S.INV(RAND())</f>
        <v/>
      </c>
      <c r="E9493">
        <f>V0*EXP((rf-q_leak-0.5*sigma^2)*C9493+sigma*SQRT(C9493)*D9493)</f>
        <v/>
      </c>
      <c r="F9493">
        <f>SHL_face*(1+SHL_rate)^C9493</f>
        <v/>
      </c>
      <c r="G9493">
        <f>Pref_face*(1+Pref_rate)^C9493</f>
        <v/>
      </c>
      <c r="H9493">
        <f>MAX(E9493-F9493-G9493,0)</f>
        <v/>
      </c>
      <c r="I9493">
        <f>MIN(E9493,F9493+G9493)+(1-MgmtPct)*H9493</f>
        <v/>
      </c>
      <c r="J9493">
        <f>IF(I9493/SponsorCost&gt;=RatchetTrigger,1,0)</f>
        <v/>
      </c>
      <c r="K9493">
        <f>IF(J9493=1,MgmtPctRatchet,MgmtPct)</f>
        <v/>
      </c>
      <c r="L9493">
        <f>K9493*H9493</f>
        <v/>
      </c>
      <c r="M9493">
        <f>EXP(-rf*C9493)*L9493</f>
        <v/>
      </c>
      <c r="N9493">
        <f>EXP(-rf*C9493)*E9493</f>
        <v/>
      </c>
    </row>
    <row r="9494">
      <c r="A9494" t="n">
        <v>9486</v>
      </c>
      <c r="B9494">
        <f>RAND()</f>
        <v/>
      </c>
      <c r="C9494">
        <f>IF(B9494&lt;P_3,3,IF(B9494&lt;P_3+P_4,4,5))</f>
        <v/>
      </c>
      <c r="D9494">
        <f>NORM.S.INV(RAND())</f>
        <v/>
      </c>
      <c r="E9494">
        <f>V0*EXP((rf-q_leak-0.5*sigma^2)*C9494+sigma*SQRT(C9494)*D9494)</f>
        <v/>
      </c>
      <c r="F9494">
        <f>SHL_face*(1+SHL_rate)^C9494</f>
        <v/>
      </c>
      <c r="G9494">
        <f>Pref_face*(1+Pref_rate)^C9494</f>
        <v/>
      </c>
      <c r="H9494">
        <f>MAX(E9494-F9494-G9494,0)</f>
        <v/>
      </c>
      <c r="I9494">
        <f>MIN(E9494,F9494+G9494)+(1-MgmtPct)*H9494</f>
        <v/>
      </c>
      <c r="J9494">
        <f>IF(I9494/SponsorCost&gt;=RatchetTrigger,1,0)</f>
        <v/>
      </c>
      <c r="K9494">
        <f>IF(J9494=1,MgmtPctRatchet,MgmtPct)</f>
        <v/>
      </c>
      <c r="L9494">
        <f>K9494*H9494</f>
        <v/>
      </c>
      <c r="M9494">
        <f>EXP(-rf*C9494)*L9494</f>
        <v/>
      </c>
      <c r="N9494">
        <f>EXP(-rf*C9494)*E9494</f>
        <v/>
      </c>
    </row>
    <row r="9495">
      <c r="A9495" t="n">
        <v>9487</v>
      </c>
      <c r="B9495">
        <f>RAND()</f>
        <v/>
      </c>
      <c r="C9495">
        <f>IF(B9495&lt;P_3,3,IF(B9495&lt;P_3+P_4,4,5))</f>
        <v/>
      </c>
      <c r="D9495">
        <f>NORM.S.INV(RAND())</f>
        <v/>
      </c>
      <c r="E9495">
        <f>V0*EXP((rf-q_leak-0.5*sigma^2)*C9495+sigma*SQRT(C9495)*D9495)</f>
        <v/>
      </c>
      <c r="F9495">
        <f>SHL_face*(1+SHL_rate)^C9495</f>
        <v/>
      </c>
      <c r="G9495">
        <f>Pref_face*(1+Pref_rate)^C9495</f>
        <v/>
      </c>
      <c r="H9495">
        <f>MAX(E9495-F9495-G9495,0)</f>
        <v/>
      </c>
      <c r="I9495">
        <f>MIN(E9495,F9495+G9495)+(1-MgmtPct)*H9495</f>
        <v/>
      </c>
      <c r="J9495">
        <f>IF(I9495/SponsorCost&gt;=RatchetTrigger,1,0)</f>
        <v/>
      </c>
      <c r="K9495">
        <f>IF(J9495=1,MgmtPctRatchet,MgmtPct)</f>
        <v/>
      </c>
      <c r="L9495">
        <f>K9495*H9495</f>
        <v/>
      </c>
      <c r="M9495">
        <f>EXP(-rf*C9495)*L9495</f>
        <v/>
      </c>
      <c r="N9495">
        <f>EXP(-rf*C9495)*E9495</f>
        <v/>
      </c>
    </row>
    <row r="9496">
      <c r="A9496" t="n">
        <v>9488</v>
      </c>
      <c r="B9496">
        <f>RAND()</f>
        <v/>
      </c>
      <c r="C9496">
        <f>IF(B9496&lt;P_3,3,IF(B9496&lt;P_3+P_4,4,5))</f>
        <v/>
      </c>
      <c r="D9496">
        <f>NORM.S.INV(RAND())</f>
        <v/>
      </c>
      <c r="E9496">
        <f>V0*EXP((rf-q_leak-0.5*sigma^2)*C9496+sigma*SQRT(C9496)*D9496)</f>
        <v/>
      </c>
      <c r="F9496">
        <f>SHL_face*(1+SHL_rate)^C9496</f>
        <v/>
      </c>
      <c r="G9496">
        <f>Pref_face*(1+Pref_rate)^C9496</f>
        <v/>
      </c>
      <c r="H9496">
        <f>MAX(E9496-F9496-G9496,0)</f>
        <v/>
      </c>
      <c r="I9496">
        <f>MIN(E9496,F9496+G9496)+(1-MgmtPct)*H9496</f>
        <v/>
      </c>
      <c r="J9496">
        <f>IF(I9496/SponsorCost&gt;=RatchetTrigger,1,0)</f>
        <v/>
      </c>
      <c r="K9496">
        <f>IF(J9496=1,MgmtPctRatchet,MgmtPct)</f>
        <v/>
      </c>
      <c r="L9496">
        <f>K9496*H9496</f>
        <v/>
      </c>
      <c r="M9496">
        <f>EXP(-rf*C9496)*L9496</f>
        <v/>
      </c>
      <c r="N9496">
        <f>EXP(-rf*C9496)*E9496</f>
        <v/>
      </c>
    </row>
    <row r="9497">
      <c r="A9497" t="n">
        <v>9489</v>
      </c>
      <c r="B9497">
        <f>RAND()</f>
        <v/>
      </c>
      <c r="C9497">
        <f>IF(B9497&lt;P_3,3,IF(B9497&lt;P_3+P_4,4,5))</f>
        <v/>
      </c>
      <c r="D9497">
        <f>NORM.S.INV(RAND())</f>
        <v/>
      </c>
      <c r="E9497">
        <f>V0*EXP((rf-q_leak-0.5*sigma^2)*C9497+sigma*SQRT(C9497)*D9497)</f>
        <v/>
      </c>
      <c r="F9497">
        <f>SHL_face*(1+SHL_rate)^C9497</f>
        <v/>
      </c>
      <c r="G9497">
        <f>Pref_face*(1+Pref_rate)^C9497</f>
        <v/>
      </c>
      <c r="H9497">
        <f>MAX(E9497-F9497-G9497,0)</f>
        <v/>
      </c>
      <c r="I9497">
        <f>MIN(E9497,F9497+G9497)+(1-MgmtPct)*H9497</f>
        <v/>
      </c>
      <c r="J9497">
        <f>IF(I9497/SponsorCost&gt;=RatchetTrigger,1,0)</f>
        <v/>
      </c>
      <c r="K9497">
        <f>IF(J9497=1,MgmtPctRatchet,MgmtPct)</f>
        <v/>
      </c>
      <c r="L9497">
        <f>K9497*H9497</f>
        <v/>
      </c>
      <c r="M9497">
        <f>EXP(-rf*C9497)*L9497</f>
        <v/>
      </c>
      <c r="N9497">
        <f>EXP(-rf*C9497)*E9497</f>
        <v/>
      </c>
    </row>
    <row r="9498">
      <c r="A9498" t="n">
        <v>9490</v>
      </c>
      <c r="B9498">
        <f>RAND()</f>
        <v/>
      </c>
      <c r="C9498">
        <f>IF(B9498&lt;P_3,3,IF(B9498&lt;P_3+P_4,4,5))</f>
        <v/>
      </c>
      <c r="D9498">
        <f>NORM.S.INV(RAND())</f>
        <v/>
      </c>
      <c r="E9498">
        <f>V0*EXP((rf-q_leak-0.5*sigma^2)*C9498+sigma*SQRT(C9498)*D9498)</f>
        <v/>
      </c>
      <c r="F9498">
        <f>SHL_face*(1+SHL_rate)^C9498</f>
        <v/>
      </c>
      <c r="G9498">
        <f>Pref_face*(1+Pref_rate)^C9498</f>
        <v/>
      </c>
      <c r="H9498">
        <f>MAX(E9498-F9498-G9498,0)</f>
        <v/>
      </c>
      <c r="I9498">
        <f>MIN(E9498,F9498+G9498)+(1-MgmtPct)*H9498</f>
        <v/>
      </c>
      <c r="J9498">
        <f>IF(I9498/SponsorCost&gt;=RatchetTrigger,1,0)</f>
        <v/>
      </c>
      <c r="K9498">
        <f>IF(J9498=1,MgmtPctRatchet,MgmtPct)</f>
        <v/>
      </c>
      <c r="L9498">
        <f>K9498*H9498</f>
        <v/>
      </c>
      <c r="M9498">
        <f>EXP(-rf*C9498)*L9498</f>
        <v/>
      </c>
      <c r="N9498">
        <f>EXP(-rf*C9498)*E9498</f>
        <v/>
      </c>
    </row>
    <row r="9499">
      <c r="A9499" t="n">
        <v>9491</v>
      </c>
      <c r="B9499">
        <f>RAND()</f>
        <v/>
      </c>
      <c r="C9499">
        <f>IF(B9499&lt;P_3,3,IF(B9499&lt;P_3+P_4,4,5))</f>
        <v/>
      </c>
      <c r="D9499">
        <f>NORM.S.INV(RAND())</f>
        <v/>
      </c>
      <c r="E9499">
        <f>V0*EXP((rf-q_leak-0.5*sigma^2)*C9499+sigma*SQRT(C9499)*D9499)</f>
        <v/>
      </c>
      <c r="F9499">
        <f>SHL_face*(1+SHL_rate)^C9499</f>
        <v/>
      </c>
      <c r="G9499">
        <f>Pref_face*(1+Pref_rate)^C9499</f>
        <v/>
      </c>
      <c r="H9499">
        <f>MAX(E9499-F9499-G9499,0)</f>
        <v/>
      </c>
      <c r="I9499">
        <f>MIN(E9499,F9499+G9499)+(1-MgmtPct)*H9499</f>
        <v/>
      </c>
      <c r="J9499">
        <f>IF(I9499/SponsorCost&gt;=RatchetTrigger,1,0)</f>
        <v/>
      </c>
      <c r="K9499">
        <f>IF(J9499=1,MgmtPctRatchet,MgmtPct)</f>
        <v/>
      </c>
      <c r="L9499">
        <f>K9499*H9499</f>
        <v/>
      </c>
      <c r="M9499">
        <f>EXP(-rf*C9499)*L9499</f>
        <v/>
      </c>
      <c r="N9499">
        <f>EXP(-rf*C9499)*E9499</f>
        <v/>
      </c>
    </row>
    <row r="9500">
      <c r="A9500" t="n">
        <v>9492</v>
      </c>
      <c r="B9500">
        <f>RAND()</f>
        <v/>
      </c>
      <c r="C9500">
        <f>IF(B9500&lt;P_3,3,IF(B9500&lt;P_3+P_4,4,5))</f>
        <v/>
      </c>
      <c r="D9500">
        <f>NORM.S.INV(RAND())</f>
        <v/>
      </c>
      <c r="E9500">
        <f>V0*EXP((rf-q_leak-0.5*sigma^2)*C9500+sigma*SQRT(C9500)*D9500)</f>
        <v/>
      </c>
      <c r="F9500">
        <f>SHL_face*(1+SHL_rate)^C9500</f>
        <v/>
      </c>
      <c r="G9500">
        <f>Pref_face*(1+Pref_rate)^C9500</f>
        <v/>
      </c>
      <c r="H9500">
        <f>MAX(E9500-F9500-G9500,0)</f>
        <v/>
      </c>
      <c r="I9500">
        <f>MIN(E9500,F9500+G9500)+(1-MgmtPct)*H9500</f>
        <v/>
      </c>
      <c r="J9500">
        <f>IF(I9500/SponsorCost&gt;=RatchetTrigger,1,0)</f>
        <v/>
      </c>
      <c r="K9500">
        <f>IF(J9500=1,MgmtPctRatchet,MgmtPct)</f>
        <v/>
      </c>
      <c r="L9500">
        <f>K9500*H9500</f>
        <v/>
      </c>
      <c r="M9500">
        <f>EXP(-rf*C9500)*L9500</f>
        <v/>
      </c>
      <c r="N9500">
        <f>EXP(-rf*C9500)*E9500</f>
        <v/>
      </c>
    </row>
    <row r="9501">
      <c r="A9501" t="n">
        <v>9493</v>
      </c>
      <c r="B9501">
        <f>RAND()</f>
        <v/>
      </c>
      <c r="C9501">
        <f>IF(B9501&lt;P_3,3,IF(B9501&lt;P_3+P_4,4,5))</f>
        <v/>
      </c>
      <c r="D9501">
        <f>NORM.S.INV(RAND())</f>
        <v/>
      </c>
      <c r="E9501">
        <f>V0*EXP((rf-q_leak-0.5*sigma^2)*C9501+sigma*SQRT(C9501)*D9501)</f>
        <v/>
      </c>
      <c r="F9501">
        <f>SHL_face*(1+SHL_rate)^C9501</f>
        <v/>
      </c>
      <c r="G9501">
        <f>Pref_face*(1+Pref_rate)^C9501</f>
        <v/>
      </c>
      <c r="H9501">
        <f>MAX(E9501-F9501-G9501,0)</f>
        <v/>
      </c>
      <c r="I9501">
        <f>MIN(E9501,F9501+G9501)+(1-MgmtPct)*H9501</f>
        <v/>
      </c>
      <c r="J9501">
        <f>IF(I9501/SponsorCost&gt;=RatchetTrigger,1,0)</f>
        <v/>
      </c>
      <c r="K9501">
        <f>IF(J9501=1,MgmtPctRatchet,MgmtPct)</f>
        <v/>
      </c>
      <c r="L9501">
        <f>K9501*H9501</f>
        <v/>
      </c>
      <c r="M9501">
        <f>EXP(-rf*C9501)*L9501</f>
        <v/>
      </c>
      <c r="N9501">
        <f>EXP(-rf*C9501)*E9501</f>
        <v/>
      </c>
    </row>
    <row r="9502">
      <c r="A9502" t="n">
        <v>9494</v>
      </c>
      <c r="B9502">
        <f>RAND()</f>
        <v/>
      </c>
      <c r="C9502">
        <f>IF(B9502&lt;P_3,3,IF(B9502&lt;P_3+P_4,4,5))</f>
        <v/>
      </c>
      <c r="D9502">
        <f>NORM.S.INV(RAND())</f>
        <v/>
      </c>
      <c r="E9502">
        <f>V0*EXP((rf-q_leak-0.5*sigma^2)*C9502+sigma*SQRT(C9502)*D9502)</f>
        <v/>
      </c>
      <c r="F9502">
        <f>SHL_face*(1+SHL_rate)^C9502</f>
        <v/>
      </c>
      <c r="G9502">
        <f>Pref_face*(1+Pref_rate)^C9502</f>
        <v/>
      </c>
      <c r="H9502">
        <f>MAX(E9502-F9502-G9502,0)</f>
        <v/>
      </c>
      <c r="I9502">
        <f>MIN(E9502,F9502+G9502)+(1-MgmtPct)*H9502</f>
        <v/>
      </c>
      <c r="J9502">
        <f>IF(I9502/SponsorCost&gt;=RatchetTrigger,1,0)</f>
        <v/>
      </c>
      <c r="K9502">
        <f>IF(J9502=1,MgmtPctRatchet,MgmtPct)</f>
        <v/>
      </c>
      <c r="L9502">
        <f>K9502*H9502</f>
        <v/>
      </c>
      <c r="M9502">
        <f>EXP(-rf*C9502)*L9502</f>
        <v/>
      </c>
      <c r="N9502">
        <f>EXP(-rf*C9502)*E9502</f>
        <v/>
      </c>
    </row>
    <row r="9503">
      <c r="A9503" t="n">
        <v>9495</v>
      </c>
      <c r="B9503">
        <f>RAND()</f>
        <v/>
      </c>
      <c r="C9503">
        <f>IF(B9503&lt;P_3,3,IF(B9503&lt;P_3+P_4,4,5))</f>
        <v/>
      </c>
      <c r="D9503">
        <f>NORM.S.INV(RAND())</f>
        <v/>
      </c>
      <c r="E9503">
        <f>V0*EXP((rf-q_leak-0.5*sigma^2)*C9503+sigma*SQRT(C9503)*D9503)</f>
        <v/>
      </c>
      <c r="F9503">
        <f>SHL_face*(1+SHL_rate)^C9503</f>
        <v/>
      </c>
      <c r="G9503">
        <f>Pref_face*(1+Pref_rate)^C9503</f>
        <v/>
      </c>
      <c r="H9503">
        <f>MAX(E9503-F9503-G9503,0)</f>
        <v/>
      </c>
      <c r="I9503">
        <f>MIN(E9503,F9503+G9503)+(1-MgmtPct)*H9503</f>
        <v/>
      </c>
      <c r="J9503">
        <f>IF(I9503/SponsorCost&gt;=RatchetTrigger,1,0)</f>
        <v/>
      </c>
      <c r="K9503">
        <f>IF(J9503=1,MgmtPctRatchet,MgmtPct)</f>
        <v/>
      </c>
      <c r="L9503">
        <f>K9503*H9503</f>
        <v/>
      </c>
      <c r="M9503">
        <f>EXP(-rf*C9503)*L9503</f>
        <v/>
      </c>
      <c r="N9503">
        <f>EXP(-rf*C9503)*E9503</f>
        <v/>
      </c>
    </row>
    <row r="9504">
      <c r="A9504" t="n">
        <v>9496</v>
      </c>
      <c r="B9504">
        <f>RAND()</f>
        <v/>
      </c>
      <c r="C9504">
        <f>IF(B9504&lt;P_3,3,IF(B9504&lt;P_3+P_4,4,5))</f>
        <v/>
      </c>
      <c r="D9504">
        <f>NORM.S.INV(RAND())</f>
        <v/>
      </c>
      <c r="E9504">
        <f>V0*EXP((rf-q_leak-0.5*sigma^2)*C9504+sigma*SQRT(C9504)*D9504)</f>
        <v/>
      </c>
      <c r="F9504">
        <f>SHL_face*(1+SHL_rate)^C9504</f>
        <v/>
      </c>
      <c r="G9504">
        <f>Pref_face*(1+Pref_rate)^C9504</f>
        <v/>
      </c>
      <c r="H9504">
        <f>MAX(E9504-F9504-G9504,0)</f>
        <v/>
      </c>
      <c r="I9504">
        <f>MIN(E9504,F9504+G9504)+(1-MgmtPct)*H9504</f>
        <v/>
      </c>
      <c r="J9504">
        <f>IF(I9504/SponsorCost&gt;=RatchetTrigger,1,0)</f>
        <v/>
      </c>
      <c r="K9504">
        <f>IF(J9504=1,MgmtPctRatchet,MgmtPct)</f>
        <v/>
      </c>
      <c r="L9504">
        <f>K9504*H9504</f>
        <v/>
      </c>
      <c r="M9504">
        <f>EXP(-rf*C9504)*L9504</f>
        <v/>
      </c>
      <c r="N9504">
        <f>EXP(-rf*C9504)*E9504</f>
        <v/>
      </c>
    </row>
    <row r="9505">
      <c r="A9505" t="n">
        <v>9497</v>
      </c>
      <c r="B9505">
        <f>RAND()</f>
        <v/>
      </c>
      <c r="C9505">
        <f>IF(B9505&lt;P_3,3,IF(B9505&lt;P_3+P_4,4,5))</f>
        <v/>
      </c>
      <c r="D9505">
        <f>NORM.S.INV(RAND())</f>
        <v/>
      </c>
      <c r="E9505">
        <f>V0*EXP((rf-q_leak-0.5*sigma^2)*C9505+sigma*SQRT(C9505)*D9505)</f>
        <v/>
      </c>
      <c r="F9505">
        <f>SHL_face*(1+SHL_rate)^C9505</f>
        <v/>
      </c>
      <c r="G9505">
        <f>Pref_face*(1+Pref_rate)^C9505</f>
        <v/>
      </c>
      <c r="H9505">
        <f>MAX(E9505-F9505-G9505,0)</f>
        <v/>
      </c>
      <c r="I9505">
        <f>MIN(E9505,F9505+G9505)+(1-MgmtPct)*H9505</f>
        <v/>
      </c>
      <c r="J9505">
        <f>IF(I9505/SponsorCost&gt;=RatchetTrigger,1,0)</f>
        <v/>
      </c>
      <c r="K9505">
        <f>IF(J9505=1,MgmtPctRatchet,MgmtPct)</f>
        <v/>
      </c>
      <c r="L9505">
        <f>K9505*H9505</f>
        <v/>
      </c>
      <c r="M9505">
        <f>EXP(-rf*C9505)*L9505</f>
        <v/>
      </c>
      <c r="N9505">
        <f>EXP(-rf*C9505)*E9505</f>
        <v/>
      </c>
    </row>
    <row r="9506">
      <c r="A9506" t="n">
        <v>9498</v>
      </c>
      <c r="B9506">
        <f>RAND()</f>
        <v/>
      </c>
      <c r="C9506">
        <f>IF(B9506&lt;P_3,3,IF(B9506&lt;P_3+P_4,4,5))</f>
        <v/>
      </c>
      <c r="D9506">
        <f>NORM.S.INV(RAND())</f>
        <v/>
      </c>
      <c r="E9506">
        <f>V0*EXP((rf-q_leak-0.5*sigma^2)*C9506+sigma*SQRT(C9506)*D9506)</f>
        <v/>
      </c>
      <c r="F9506">
        <f>SHL_face*(1+SHL_rate)^C9506</f>
        <v/>
      </c>
      <c r="G9506">
        <f>Pref_face*(1+Pref_rate)^C9506</f>
        <v/>
      </c>
      <c r="H9506">
        <f>MAX(E9506-F9506-G9506,0)</f>
        <v/>
      </c>
      <c r="I9506">
        <f>MIN(E9506,F9506+G9506)+(1-MgmtPct)*H9506</f>
        <v/>
      </c>
      <c r="J9506">
        <f>IF(I9506/SponsorCost&gt;=RatchetTrigger,1,0)</f>
        <v/>
      </c>
      <c r="K9506">
        <f>IF(J9506=1,MgmtPctRatchet,MgmtPct)</f>
        <v/>
      </c>
      <c r="L9506">
        <f>K9506*H9506</f>
        <v/>
      </c>
      <c r="M9506">
        <f>EXP(-rf*C9506)*L9506</f>
        <v/>
      </c>
      <c r="N9506">
        <f>EXP(-rf*C9506)*E9506</f>
        <v/>
      </c>
    </row>
    <row r="9507">
      <c r="A9507" t="n">
        <v>9499</v>
      </c>
      <c r="B9507">
        <f>RAND()</f>
        <v/>
      </c>
      <c r="C9507">
        <f>IF(B9507&lt;P_3,3,IF(B9507&lt;P_3+P_4,4,5))</f>
        <v/>
      </c>
      <c r="D9507">
        <f>NORM.S.INV(RAND())</f>
        <v/>
      </c>
      <c r="E9507">
        <f>V0*EXP((rf-q_leak-0.5*sigma^2)*C9507+sigma*SQRT(C9507)*D9507)</f>
        <v/>
      </c>
      <c r="F9507">
        <f>SHL_face*(1+SHL_rate)^C9507</f>
        <v/>
      </c>
      <c r="G9507">
        <f>Pref_face*(1+Pref_rate)^C9507</f>
        <v/>
      </c>
      <c r="H9507">
        <f>MAX(E9507-F9507-G9507,0)</f>
        <v/>
      </c>
      <c r="I9507">
        <f>MIN(E9507,F9507+G9507)+(1-MgmtPct)*H9507</f>
        <v/>
      </c>
      <c r="J9507">
        <f>IF(I9507/SponsorCost&gt;=RatchetTrigger,1,0)</f>
        <v/>
      </c>
      <c r="K9507">
        <f>IF(J9507=1,MgmtPctRatchet,MgmtPct)</f>
        <v/>
      </c>
      <c r="L9507">
        <f>K9507*H9507</f>
        <v/>
      </c>
      <c r="M9507">
        <f>EXP(-rf*C9507)*L9507</f>
        <v/>
      </c>
      <c r="N9507">
        <f>EXP(-rf*C9507)*E9507</f>
        <v/>
      </c>
    </row>
    <row r="9508">
      <c r="A9508" t="n">
        <v>9500</v>
      </c>
      <c r="B9508">
        <f>RAND()</f>
        <v/>
      </c>
      <c r="C9508">
        <f>IF(B9508&lt;P_3,3,IF(B9508&lt;P_3+P_4,4,5))</f>
        <v/>
      </c>
      <c r="D9508">
        <f>NORM.S.INV(RAND())</f>
        <v/>
      </c>
      <c r="E9508">
        <f>V0*EXP((rf-q_leak-0.5*sigma^2)*C9508+sigma*SQRT(C9508)*D9508)</f>
        <v/>
      </c>
      <c r="F9508">
        <f>SHL_face*(1+SHL_rate)^C9508</f>
        <v/>
      </c>
      <c r="G9508">
        <f>Pref_face*(1+Pref_rate)^C9508</f>
        <v/>
      </c>
      <c r="H9508">
        <f>MAX(E9508-F9508-G9508,0)</f>
        <v/>
      </c>
      <c r="I9508">
        <f>MIN(E9508,F9508+G9508)+(1-MgmtPct)*H9508</f>
        <v/>
      </c>
      <c r="J9508">
        <f>IF(I9508/SponsorCost&gt;=RatchetTrigger,1,0)</f>
        <v/>
      </c>
      <c r="K9508">
        <f>IF(J9508=1,MgmtPctRatchet,MgmtPct)</f>
        <v/>
      </c>
      <c r="L9508">
        <f>K9508*H9508</f>
        <v/>
      </c>
      <c r="M9508">
        <f>EXP(-rf*C9508)*L9508</f>
        <v/>
      </c>
      <c r="N9508">
        <f>EXP(-rf*C9508)*E9508</f>
        <v/>
      </c>
    </row>
    <row r="9509">
      <c r="A9509" t="n">
        <v>9501</v>
      </c>
      <c r="B9509">
        <f>RAND()</f>
        <v/>
      </c>
      <c r="C9509">
        <f>IF(B9509&lt;P_3,3,IF(B9509&lt;P_3+P_4,4,5))</f>
        <v/>
      </c>
      <c r="D9509">
        <f>NORM.S.INV(RAND())</f>
        <v/>
      </c>
      <c r="E9509">
        <f>V0*EXP((rf-q_leak-0.5*sigma^2)*C9509+sigma*SQRT(C9509)*D9509)</f>
        <v/>
      </c>
      <c r="F9509">
        <f>SHL_face*(1+SHL_rate)^C9509</f>
        <v/>
      </c>
      <c r="G9509">
        <f>Pref_face*(1+Pref_rate)^C9509</f>
        <v/>
      </c>
      <c r="H9509">
        <f>MAX(E9509-F9509-G9509,0)</f>
        <v/>
      </c>
      <c r="I9509">
        <f>MIN(E9509,F9509+G9509)+(1-MgmtPct)*H9509</f>
        <v/>
      </c>
      <c r="J9509">
        <f>IF(I9509/SponsorCost&gt;=RatchetTrigger,1,0)</f>
        <v/>
      </c>
      <c r="K9509">
        <f>IF(J9509=1,MgmtPctRatchet,MgmtPct)</f>
        <v/>
      </c>
      <c r="L9509">
        <f>K9509*H9509</f>
        <v/>
      </c>
      <c r="M9509">
        <f>EXP(-rf*C9509)*L9509</f>
        <v/>
      </c>
      <c r="N9509">
        <f>EXP(-rf*C9509)*E9509</f>
        <v/>
      </c>
    </row>
    <row r="9510">
      <c r="A9510" t="n">
        <v>9502</v>
      </c>
      <c r="B9510">
        <f>RAND()</f>
        <v/>
      </c>
      <c r="C9510">
        <f>IF(B9510&lt;P_3,3,IF(B9510&lt;P_3+P_4,4,5))</f>
        <v/>
      </c>
      <c r="D9510">
        <f>NORM.S.INV(RAND())</f>
        <v/>
      </c>
      <c r="E9510">
        <f>V0*EXP((rf-q_leak-0.5*sigma^2)*C9510+sigma*SQRT(C9510)*D9510)</f>
        <v/>
      </c>
      <c r="F9510">
        <f>SHL_face*(1+SHL_rate)^C9510</f>
        <v/>
      </c>
      <c r="G9510">
        <f>Pref_face*(1+Pref_rate)^C9510</f>
        <v/>
      </c>
      <c r="H9510">
        <f>MAX(E9510-F9510-G9510,0)</f>
        <v/>
      </c>
      <c r="I9510">
        <f>MIN(E9510,F9510+G9510)+(1-MgmtPct)*H9510</f>
        <v/>
      </c>
      <c r="J9510">
        <f>IF(I9510/SponsorCost&gt;=RatchetTrigger,1,0)</f>
        <v/>
      </c>
      <c r="K9510">
        <f>IF(J9510=1,MgmtPctRatchet,MgmtPct)</f>
        <v/>
      </c>
      <c r="L9510">
        <f>K9510*H9510</f>
        <v/>
      </c>
      <c r="M9510">
        <f>EXP(-rf*C9510)*L9510</f>
        <v/>
      </c>
      <c r="N9510">
        <f>EXP(-rf*C9510)*E9510</f>
        <v/>
      </c>
    </row>
    <row r="9511">
      <c r="A9511" t="n">
        <v>9503</v>
      </c>
      <c r="B9511">
        <f>RAND()</f>
        <v/>
      </c>
      <c r="C9511">
        <f>IF(B9511&lt;P_3,3,IF(B9511&lt;P_3+P_4,4,5))</f>
        <v/>
      </c>
      <c r="D9511">
        <f>NORM.S.INV(RAND())</f>
        <v/>
      </c>
      <c r="E9511">
        <f>V0*EXP((rf-q_leak-0.5*sigma^2)*C9511+sigma*SQRT(C9511)*D9511)</f>
        <v/>
      </c>
      <c r="F9511">
        <f>SHL_face*(1+SHL_rate)^C9511</f>
        <v/>
      </c>
      <c r="G9511">
        <f>Pref_face*(1+Pref_rate)^C9511</f>
        <v/>
      </c>
      <c r="H9511">
        <f>MAX(E9511-F9511-G9511,0)</f>
        <v/>
      </c>
      <c r="I9511">
        <f>MIN(E9511,F9511+G9511)+(1-MgmtPct)*H9511</f>
        <v/>
      </c>
      <c r="J9511">
        <f>IF(I9511/SponsorCost&gt;=RatchetTrigger,1,0)</f>
        <v/>
      </c>
      <c r="K9511">
        <f>IF(J9511=1,MgmtPctRatchet,MgmtPct)</f>
        <v/>
      </c>
      <c r="L9511">
        <f>K9511*H9511</f>
        <v/>
      </c>
      <c r="M9511">
        <f>EXP(-rf*C9511)*L9511</f>
        <v/>
      </c>
      <c r="N9511">
        <f>EXP(-rf*C9511)*E9511</f>
        <v/>
      </c>
    </row>
    <row r="9512">
      <c r="A9512" t="n">
        <v>9504</v>
      </c>
      <c r="B9512">
        <f>RAND()</f>
        <v/>
      </c>
      <c r="C9512">
        <f>IF(B9512&lt;P_3,3,IF(B9512&lt;P_3+P_4,4,5))</f>
        <v/>
      </c>
      <c r="D9512">
        <f>NORM.S.INV(RAND())</f>
        <v/>
      </c>
      <c r="E9512">
        <f>V0*EXP((rf-q_leak-0.5*sigma^2)*C9512+sigma*SQRT(C9512)*D9512)</f>
        <v/>
      </c>
      <c r="F9512">
        <f>SHL_face*(1+SHL_rate)^C9512</f>
        <v/>
      </c>
      <c r="G9512">
        <f>Pref_face*(1+Pref_rate)^C9512</f>
        <v/>
      </c>
      <c r="H9512">
        <f>MAX(E9512-F9512-G9512,0)</f>
        <v/>
      </c>
      <c r="I9512">
        <f>MIN(E9512,F9512+G9512)+(1-MgmtPct)*H9512</f>
        <v/>
      </c>
      <c r="J9512">
        <f>IF(I9512/SponsorCost&gt;=RatchetTrigger,1,0)</f>
        <v/>
      </c>
      <c r="K9512">
        <f>IF(J9512=1,MgmtPctRatchet,MgmtPct)</f>
        <v/>
      </c>
      <c r="L9512">
        <f>K9512*H9512</f>
        <v/>
      </c>
      <c r="M9512">
        <f>EXP(-rf*C9512)*L9512</f>
        <v/>
      </c>
      <c r="N9512">
        <f>EXP(-rf*C9512)*E9512</f>
        <v/>
      </c>
    </row>
    <row r="9513">
      <c r="A9513" t="n">
        <v>9505</v>
      </c>
      <c r="B9513">
        <f>RAND()</f>
        <v/>
      </c>
      <c r="C9513">
        <f>IF(B9513&lt;P_3,3,IF(B9513&lt;P_3+P_4,4,5))</f>
        <v/>
      </c>
      <c r="D9513">
        <f>NORM.S.INV(RAND())</f>
        <v/>
      </c>
      <c r="E9513">
        <f>V0*EXP((rf-q_leak-0.5*sigma^2)*C9513+sigma*SQRT(C9513)*D9513)</f>
        <v/>
      </c>
      <c r="F9513">
        <f>SHL_face*(1+SHL_rate)^C9513</f>
        <v/>
      </c>
      <c r="G9513">
        <f>Pref_face*(1+Pref_rate)^C9513</f>
        <v/>
      </c>
      <c r="H9513">
        <f>MAX(E9513-F9513-G9513,0)</f>
        <v/>
      </c>
      <c r="I9513">
        <f>MIN(E9513,F9513+G9513)+(1-MgmtPct)*H9513</f>
        <v/>
      </c>
      <c r="J9513">
        <f>IF(I9513/SponsorCost&gt;=RatchetTrigger,1,0)</f>
        <v/>
      </c>
      <c r="K9513">
        <f>IF(J9513=1,MgmtPctRatchet,MgmtPct)</f>
        <v/>
      </c>
      <c r="L9513">
        <f>K9513*H9513</f>
        <v/>
      </c>
      <c r="M9513">
        <f>EXP(-rf*C9513)*L9513</f>
        <v/>
      </c>
      <c r="N9513">
        <f>EXP(-rf*C9513)*E9513</f>
        <v/>
      </c>
    </row>
    <row r="9514">
      <c r="A9514" t="n">
        <v>9506</v>
      </c>
      <c r="B9514">
        <f>RAND()</f>
        <v/>
      </c>
      <c r="C9514">
        <f>IF(B9514&lt;P_3,3,IF(B9514&lt;P_3+P_4,4,5))</f>
        <v/>
      </c>
      <c r="D9514">
        <f>NORM.S.INV(RAND())</f>
        <v/>
      </c>
      <c r="E9514">
        <f>V0*EXP((rf-q_leak-0.5*sigma^2)*C9514+sigma*SQRT(C9514)*D9514)</f>
        <v/>
      </c>
      <c r="F9514">
        <f>SHL_face*(1+SHL_rate)^C9514</f>
        <v/>
      </c>
      <c r="G9514">
        <f>Pref_face*(1+Pref_rate)^C9514</f>
        <v/>
      </c>
      <c r="H9514">
        <f>MAX(E9514-F9514-G9514,0)</f>
        <v/>
      </c>
      <c r="I9514">
        <f>MIN(E9514,F9514+G9514)+(1-MgmtPct)*H9514</f>
        <v/>
      </c>
      <c r="J9514">
        <f>IF(I9514/SponsorCost&gt;=RatchetTrigger,1,0)</f>
        <v/>
      </c>
      <c r="K9514">
        <f>IF(J9514=1,MgmtPctRatchet,MgmtPct)</f>
        <v/>
      </c>
      <c r="L9514">
        <f>K9514*H9514</f>
        <v/>
      </c>
      <c r="M9514">
        <f>EXP(-rf*C9514)*L9514</f>
        <v/>
      </c>
      <c r="N9514">
        <f>EXP(-rf*C9514)*E9514</f>
        <v/>
      </c>
    </row>
    <row r="9515">
      <c r="A9515" t="n">
        <v>9507</v>
      </c>
      <c r="B9515">
        <f>RAND()</f>
        <v/>
      </c>
      <c r="C9515">
        <f>IF(B9515&lt;P_3,3,IF(B9515&lt;P_3+P_4,4,5))</f>
        <v/>
      </c>
      <c r="D9515">
        <f>NORM.S.INV(RAND())</f>
        <v/>
      </c>
      <c r="E9515">
        <f>V0*EXP((rf-q_leak-0.5*sigma^2)*C9515+sigma*SQRT(C9515)*D9515)</f>
        <v/>
      </c>
      <c r="F9515">
        <f>SHL_face*(1+SHL_rate)^C9515</f>
        <v/>
      </c>
      <c r="G9515">
        <f>Pref_face*(1+Pref_rate)^C9515</f>
        <v/>
      </c>
      <c r="H9515">
        <f>MAX(E9515-F9515-G9515,0)</f>
        <v/>
      </c>
      <c r="I9515">
        <f>MIN(E9515,F9515+G9515)+(1-MgmtPct)*H9515</f>
        <v/>
      </c>
      <c r="J9515">
        <f>IF(I9515/SponsorCost&gt;=RatchetTrigger,1,0)</f>
        <v/>
      </c>
      <c r="K9515">
        <f>IF(J9515=1,MgmtPctRatchet,MgmtPct)</f>
        <v/>
      </c>
      <c r="L9515">
        <f>K9515*H9515</f>
        <v/>
      </c>
      <c r="M9515">
        <f>EXP(-rf*C9515)*L9515</f>
        <v/>
      </c>
      <c r="N9515">
        <f>EXP(-rf*C9515)*E9515</f>
        <v/>
      </c>
    </row>
    <row r="9516">
      <c r="A9516" t="n">
        <v>9508</v>
      </c>
      <c r="B9516">
        <f>RAND()</f>
        <v/>
      </c>
      <c r="C9516">
        <f>IF(B9516&lt;P_3,3,IF(B9516&lt;P_3+P_4,4,5))</f>
        <v/>
      </c>
      <c r="D9516">
        <f>NORM.S.INV(RAND())</f>
        <v/>
      </c>
      <c r="E9516">
        <f>V0*EXP((rf-q_leak-0.5*sigma^2)*C9516+sigma*SQRT(C9516)*D9516)</f>
        <v/>
      </c>
      <c r="F9516">
        <f>SHL_face*(1+SHL_rate)^C9516</f>
        <v/>
      </c>
      <c r="G9516">
        <f>Pref_face*(1+Pref_rate)^C9516</f>
        <v/>
      </c>
      <c r="H9516">
        <f>MAX(E9516-F9516-G9516,0)</f>
        <v/>
      </c>
      <c r="I9516">
        <f>MIN(E9516,F9516+G9516)+(1-MgmtPct)*H9516</f>
        <v/>
      </c>
      <c r="J9516">
        <f>IF(I9516/SponsorCost&gt;=RatchetTrigger,1,0)</f>
        <v/>
      </c>
      <c r="K9516">
        <f>IF(J9516=1,MgmtPctRatchet,MgmtPct)</f>
        <v/>
      </c>
      <c r="L9516">
        <f>K9516*H9516</f>
        <v/>
      </c>
      <c r="M9516">
        <f>EXP(-rf*C9516)*L9516</f>
        <v/>
      </c>
      <c r="N9516">
        <f>EXP(-rf*C9516)*E9516</f>
        <v/>
      </c>
    </row>
    <row r="9517">
      <c r="A9517" t="n">
        <v>9509</v>
      </c>
      <c r="B9517">
        <f>RAND()</f>
        <v/>
      </c>
      <c r="C9517">
        <f>IF(B9517&lt;P_3,3,IF(B9517&lt;P_3+P_4,4,5))</f>
        <v/>
      </c>
      <c r="D9517">
        <f>NORM.S.INV(RAND())</f>
        <v/>
      </c>
      <c r="E9517">
        <f>V0*EXP((rf-q_leak-0.5*sigma^2)*C9517+sigma*SQRT(C9517)*D9517)</f>
        <v/>
      </c>
      <c r="F9517">
        <f>SHL_face*(1+SHL_rate)^C9517</f>
        <v/>
      </c>
      <c r="G9517">
        <f>Pref_face*(1+Pref_rate)^C9517</f>
        <v/>
      </c>
      <c r="H9517">
        <f>MAX(E9517-F9517-G9517,0)</f>
        <v/>
      </c>
      <c r="I9517">
        <f>MIN(E9517,F9517+G9517)+(1-MgmtPct)*H9517</f>
        <v/>
      </c>
      <c r="J9517">
        <f>IF(I9517/SponsorCost&gt;=RatchetTrigger,1,0)</f>
        <v/>
      </c>
      <c r="K9517">
        <f>IF(J9517=1,MgmtPctRatchet,MgmtPct)</f>
        <v/>
      </c>
      <c r="L9517">
        <f>K9517*H9517</f>
        <v/>
      </c>
      <c r="M9517">
        <f>EXP(-rf*C9517)*L9517</f>
        <v/>
      </c>
      <c r="N9517">
        <f>EXP(-rf*C9517)*E9517</f>
        <v/>
      </c>
    </row>
    <row r="9518">
      <c r="A9518" t="n">
        <v>9510</v>
      </c>
      <c r="B9518">
        <f>RAND()</f>
        <v/>
      </c>
      <c r="C9518">
        <f>IF(B9518&lt;P_3,3,IF(B9518&lt;P_3+P_4,4,5))</f>
        <v/>
      </c>
      <c r="D9518">
        <f>NORM.S.INV(RAND())</f>
        <v/>
      </c>
      <c r="E9518">
        <f>V0*EXP((rf-q_leak-0.5*sigma^2)*C9518+sigma*SQRT(C9518)*D9518)</f>
        <v/>
      </c>
      <c r="F9518">
        <f>SHL_face*(1+SHL_rate)^C9518</f>
        <v/>
      </c>
      <c r="G9518">
        <f>Pref_face*(1+Pref_rate)^C9518</f>
        <v/>
      </c>
      <c r="H9518">
        <f>MAX(E9518-F9518-G9518,0)</f>
        <v/>
      </c>
      <c r="I9518">
        <f>MIN(E9518,F9518+G9518)+(1-MgmtPct)*H9518</f>
        <v/>
      </c>
      <c r="J9518">
        <f>IF(I9518/SponsorCost&gt;=RatchetTrigger,1,0)</f>
        <v/>
      </c>
      <c r="K9518">
        <f>IF(J9518=1,MgmtPctRatchet,MgmtPct)</f>
        <v/>
      </c>
      <c r="L9518">
        <f>K9518*H9518</f>
        <v/>
      </c>
      <c r="M9518">
        <f>EXP(-rf*C9518)*L9518</f>
        <v/>
      </c>
      <c r="N9518">
        <f>EXP(-rf*C9518)*E9518</f>
        <v/>
      </c>
    </row>
    <row r="9519">
      <c r="A9519" t="n">
        <v>9511</v>
      </c>
      <c r="B9519">
        <f>RAND()</f>
        <v/>
      </c>
      <c r="C9519">
        <f>IF(B9519&lt;P_3,3,IF(B9519&lt;P_3+P_4,4,5))</f>
        <v/>
      </c>
      <c r="D9519">
        <f>NORM.S.INV(RAND())</f>
        <v/>
      </c>
      <c r="E9519">
        <f>V0*EXP((rf-q_leak-0.5*sigma^2)*C9519+sigma*SQRT(C9519)*D9519)</f>
        <v/>
      </c>
      <c r="F9519">
        <f>SHL_face*(1+SHL_rate)^C9519</f>
        <v/>
      </c>
      <c r="G9519">
        <f>Pref_face*(1+Pref_rate)^C9519</f>
        <v/>
      </c>
      <c r="H9519">
        <f>MAX(E9519-F9519-G9519,0)</f>
        <v/>
      </c>
      <c r="I9519">
        <f>MIN(E9519,F9519+G9519)+(1-MgmtPct)*H9519</f>
        <v/>
      </c>
      <c r="J9519">
        <f>IF(I9519/SponsorCost&gt;=RatchetTrigger,1,0)</f>
        <v/>
      </c>
      <c r="K9519">
        <f>IF(J9519=1,MgmtPctRatchet,MgmtPct)</f>
        <v/>
      </c>
      <c r="L9519">
        <f>K9519*H9519</f>
        <v/>
      </c>
      <c r="M9519">
        <f>EXP(-rf*C9519)*L9519</f>
        <v/>
      </c>
      <c r="N9519">
        <f>EXP(-rf*C9519)*E9519</f>
        <v/>
      </c>
    </row>
    <row r="9520">
      <c r="A9520" t="n">
        <v>9512</v>
      </c>
      <c r="B9520">
        <f>RAND()</f>
        <v/>
      </c>
      <c r="C9520">
        <f>IF(B9520&lt;P_3,3,IF(B9520&lt;P_3+P_4,4,5))</f>
        <v/>
      </c>
      <c r="D9520">
        <f>NORM.S.INV(RAND())</f>
        <v/>
      </c>
      <c r="E9520">
        <f>V0*EXP((rf-q_leak-0.5*sigma^2)*C9520+sigma*SQRT(C9520)*D9520)</f>
        <v/>
      </c>
      <c r="F9520">
        <f>SHL_face*(1+SHL_rate)^C9520</f>
        <v/>
      </c>
      <c r="G9520">
        <f>Pref_face*(1+Pref_rate)^C9520</f>
        <v/>
      </c>
      <c r="H9520">
        <f>MAX(E9520-F9520-G9520,0)</f>
        <v/>
      </c>
      <c r="I9520">
        <f>MIN(E9520,F9520+G9520)+(1-MgmtPct)*H9520</f>
        <v/>
      </c>
      <c r="J9520">
        <f>IF(I9520/SponsorCost&gt;=RatchetTrigger,1,0)</f>
        <v/>
      </c>
      <c r="K9520">
        <f>IF(J9520=1,MgmtPctRatchet,MgmtPct)</f>
        <v/>
      </c>
      <c r="L9520">
        <f>K9520*H9520</f>
        <v/>
      </c>
      <c r="M9520">
        <f>EXP(-rf*C9520)*L9520</f>
        <v/>
      </c>
      <c r="N9520">
        <f>EXP(-rf*C9520)*E9520</f>
        <v/>
      </c>
    </row>
    <row r="9521">
      <c r="A9521" t="n">
        <v>9513</v>
      </c>
      <c r="B9521">
        <f>RAND()</f>
        <v/>
      </c>
      <c r="C9521">
        <f>IF(B9521&lt;P_3,3,IF(B9521&lt;P_3+P_4,4,5))</f>
        <v/>
      </c>
      <c r="D9521">
        <f>NORM.S.INV(RAND())</f>
        <v/>
      </c>
      <c r="E9521">
        <f>V0*EXP((rf-q_leak-0.5*sigma^2)*C9521+sigma*SQRT(C9521)*D9521)</f>
        <v/>
      </c>
      <c r="F9521">
        <f>SHL_face*(1+SHL_rate)^C9521</f>
        <v/>
      </c>
      <c r="G9521">
        <f>Pref_face*(1+Pref_rate)^C9521</f>
        <v/>
      </c>
      <c r="H9521">
        <f>MAX(E9521-F9521-G9521,0)</f>
        <v/>
      </c>
      <c r="I9521">
        <f>MIN(E9521,F9521+G9521)+(1-MgmtPct)*H9521</f>
        <v/>
      </c>
      <c r="J9521">
        <f>IF(I9521/SponsorCost&gt;=RatchetTrigger,1,0)</f>
        <v/>
      </c>
      <c r="K9521">
        <f>IF(J9521=1,MgmtPctRatchet,MgmtPct)</f>
        <v/>
      </c>
      <c r="L9521">
        <f>K9521*H9521</f>
        <v/>
      </c>
      <c r="M9521">
        <f>EXP(-rf*C9521)*L9521</f>
        <v/>
      </c>
      <c r="N9521">
        <f>EXP(-rf*C9521)*E9521</f>
        <v/>
      </c>
    </row>
    <row r="9522">
      <c r="A9522" t="n">
        <v>9514</v>
      </c>
      <c r="B9522">
        <f>RAND()</f>
        <v/>
      </c>
      <c r="C9522">
        <f>IF(B9522&lt;P_3,3,IF(B9522&lt;P_3+P_4,4,5))</f>
        <v/>
      </c>
      <c r="D9522">
        <f>NORM.S.INV(RAND())</f>
        <v/>
      </c>
      <c r="E9522">
        <f>V0*EXP((rf-q_leak-0.5*sigma^2)*C9522+sigma*SQRT(C9522)*D9522)</f>
        <v/>
      </c>
      <c r="F9522">
        <f>SHL_face*(1+SHL_rate)^C9522</f>
        <v/>
      </c>
      <c r="G9522">
        <f>Pref_face*(1+Pref_rate)^C9522</f>
        <v/>
      </c>
      <c r="H9522">
        <f>MAX(E9522-F9522-G9522,0)</f>
        <v/>
      </c>
      <c r="I9522">
        <f>MIN(E9522,F9522+G9522)+(1-MgmtPct)*H9522</f>
        <v/>
      </c>
      <c r="J9522">
        <f>IF(I9522/SponsorCost&gt;=RatchetTrigger,1,0)</f>
        <v/>
      </c>
      <c r="K9522">
        <f>IF(J9522=1,MgmtPctRatchet,MgmtPct)</f>
        <v/>
      </c>
      <c r="L9522">
        <f>K9522*H9522</f>
        <v/>
      </c>
      <c r="M9522">
        <f>EXP(-rf*C9522)*L9522</f>
        <v/>
      </c>
      <c r="N9522">
        <f>EXP(-rf*C9522)*E9522</f>
        <v/>
      </c>
    </row>
    <row r="9523">
      <c r="A9523" t="n">
        <v>9515</v>
      </c>
      <c r="B9523">
        <f>RAND()</f>
        <v/>
      </c>
      <c r="C9523">
        <f>IF(B9523&lt;P_3,3,IF(B9523&lt;P_3+P_4,4,5))</f>
        <v/>
      </c>
      <c r="D9523">
        <f>NORM.S.INV(RAND())</f>
        <v/>
      </c>
      <c r="E9523">
        <f>V0*EXP((rf-q_leak-0.5*sigma^2)*C9523+sigma*SQRT(C9523)*D9523)</f>
        <v/>
      </c>
      <c r="F9523">
        <f>SHL_face*(1+SHL_rate)^C9523</f>
        <v/>
      </c>
      <c r="G9523">
        <f>Pref_face*(1+Pref_rate)^C9523</f>
        <v/>
      </c>
      <c r="H9523">
        <f>MAX(E9523-F9523-G9523,0)</f>
        <v/>
      </c>
      <c r="I9523">
        <f>MIN(E9523,F9523+G9523)+(1-MgmtPct)*H9523</f>
        <v/>
      </c>
      <c r="J9523">
        <f>IF(I9523/SponsorCost&gt;=RatchetTrigger,1,0)</f>
        <v/>
      </c>
      <c r="K9523">
        <f>IF(J9523=1,MgmtPctRatchet,MgmtPct)</f>
        <v/>
      </c>
      <c r="L9523">
        <f>K9523*H9523</f>
        <v/>
      </c>
      <c r="M9523">
        <f>EXP(-rf*C9523)*L9523</f>
        <v/>
      </c>
      <c r="N9523">
        <f>EXP(-rf*C9523)*E9523</f>
        <v/>
      </c>
    </row>
    <row r="9524">
      <c r="A9524" t="n">
        <v>9516</v>
      </c>
      <c r="B9524">
        <f>RAND()</f>
        <v/>
      </c>
      <c r="C9524">
        <f>IF(B9524&lt;P_3,3,IF(B9524&lt;P_3+P_4,4,5))</f>
        <v/>
      </c>
      <c r="D9524">
        <f>NORM.S.INV(RAND())</f>
        <v/>
      </c>
      <c r="E9524">
        <f>V0*EXP((rf-q_leak-0.5*sigma^2)*C9524+sigma*SQRT(C9524)*D9524)</f>
        <v/>
      </c>
      <c r="F9524">
        <f>SHL_face*(1+SHL_rate)^C9524</f>
        <v/>
      </c>
      <c r="G9524">
        <f>Pref_face*(1+Pref_rate)^C9524</f>
        <v/>
      </c>
      <c r="H9524">
        <f>MAX(E9524-F9524-G9524,0)</f>
        <v/>
      </c>
      <c r="I9524">
        <f>MIN(E9524,F9524+G9524)+(1-MgmtPct)*H9524</f>
        <v/>
      </c>
      <c r="J9524">
        <f>IF(I9524/SponsorCost&gt;=RatchetTrigger,1,0)</f>
        <v/>
      </c>
      <c r="K9524">
        <f>IF(J9524=1,MgmtPctRatchet,MgmtPct)</f>
        <v/>
      </c>
      <c r="L9524">
        <f>K9524*H9524</f>
        <v/>
      </c>
      <c r="M9524">
        <f>EXP(-rf*C9524)*L9524</f>
        <v/>
      </c>
      <c r="N9524">
        <f>EXP(-rf*C9524)*E9524</f>
        <v/>
      </c>
    </row>
    <row r="9525">
      <c r="A9525" t="n">
        <v>9517</v>
      </c>
      <c r="B9525">
        <f>RAND()</f>
        <v/>
      </c>
      <c r="C9525">
        <f>IF(B9525&lt;P_3,3,IF(B9525&lt;P_3+P_4,4,5))</f>
        <v/>
      </c>
      <c r="D9525">
        <f>NORM.S.INV(RAND())</f>
        <v/>
      </c>
      <c r="E9525">
        <f>V0*EXP((rf-q_leak-0.5*sigma^2)*C9525+sigma*SQRT(C9525)*D9525)</f>
        <v/>
      </c>
      <c r="F9525">
        <f>SHL_face*(1+SHL_rate)^C9525</f>
        <v/>
      </c>
      <c r="G9525">
        <f>Pref_face*(1+Pref_rate)^C9525</f>
        <v/>
      </c>
      <c r="H9525">
        <f>MAX(E9525-F9525-G9525,0)</f>
        <v/>
      </c>
      <c r="I9525">
        <f>MIN(E9525,F9525+G9525)+(1-MgmtPct)*H9525</f>
        <v/>
      </c>
      <c r="J9525">
        <f>IF(I9525/SponsorCost&gt;=RatchetTrigger,1,0)</f>
        <v/>
      </c>
      <c r="K9525">
        <f>IF(J9525=1,MgmtPctRatchet,MgmtPct)</f>
        <v/>
      </c>
      <c r="L9525">
        <f>K9525*H9525</f>
        <v/>
      </c>
      <c r="M9525">
        <f>EXP(-rf*C9525)*L9525</f>
        <v/>
      </c>
      <c r="N9525">
        <f>EXP(-rf*C9525)*E9525</f>
        <v/>
      </c>
    </row>
    <row r="9526">
      <c r="A9526" t="n">
        <v>9518</v>
      </c>
      <c r="B9526">
        <f>RAND()</f>
        <v/>
      </c>
      <c r="C9526">
        <f>IF(B9526&lt;P_3,3,IF(B9526&lt;P_3+P_4,4,5))</f>
        <v/>
      </c>
      <c r="D9526">
        <f>NORM.S.INV(RAND())</f>
        <v/>
      </c>
      <c r="E9526">
        <f>V0*EXP((rf-q_leak-0.5*sigma^2)*C9526+sigma*SQRT(C9526)*D9526)</f>
        <v/>
      </c>
      <c r="F9526">
        <f>SHL_face*(1+SHL_rate)^C9526</f>
        <v/>
      </c>
      <c r="G9526">
        <f>Pref_face*(1+Pref_rate)^C9526</f>
        <v/>
      </c>
      <c r="H9526">
        <f>MAX(E9526-F9526-G9526,0)</f>
        <v/>
      </c>
      <c r="I9526">
        <f>MIN(E9526,F9526+G9526)+(1-MgmtPct)*H9526</f>
        <v/>
      </c>
      <c r="J9526">
        <f>IF(I9526/SponsorCost&gt;=RatchetTrigger,1,0)</f>
        <v/>
      </c>
      <c r="K9526">
        <f>IF(J9526=1,MgmtPctRatchet,MgmtPct)</f>
        <v/>
      </c>
      <c r="L9526">
        <f>K9526*H9526</f>
        <v/>
      </c>
      <c r="M9526">
        <f>EXP(-rf*C9526)*L9526</f>
        <v/>
      </c>
      <c r="N9526">
        <f>EXP(-rf*C9526)*E9526</f>
        <v/>
      </c>
    </row>
    <row r="9527">
      <c r="A9527" t="n">
        <v>9519</v>
      </c>
      <c r="B9527">
        <f>RAND()</f>
        <v/>
      </c>
      <c r="C9527">
        <f>IF(B9527&lt;P_3,3,IF(B9527&lt;P_3+P_4,4,5))</f>
        <v/>
      </c>
      <c r="D9527">
        <f>NORM.S.INV(RAND())</f>
        <v/>
      </c>
      <c r="E9527">
        <f>V0*EXP((rf-q_leak-0.5*sigma^2)*C9527+sigma*SQRT(C9527)*D9527)</f>
        <v/>
      </c>
      <c r="F9527">
        <f>SHL_face*(1+SHL_rate)^C9527</f>
        <v/>
      </c>
      <c r="G9527">
        <f>Pref_face*(1+Pref_rate)^C9527</f>
        <v/>
      </c>
      <c r="H9527">
        <f>MAX(E9527-F9527-G9527,0)</f>
        <v/>
      </c>
      <c r="I9527">
        <f>MIN(E9527,F9527+G9527)+(1-MgmtPct)*H9527</f>
        <v/>
      </c>
      <c r="J9527">
        <f>IF(I9527/SponsorCost&gt;=RatchetTrigger,1,0)</f>
        <v/>
      </c>
      <c r="K9527">
        <f>IF(J9527=1,MgmtPctRatchet,MgmtPct)</f>
        <v/>
      </c>
      <c r="L9527">
        <f>K9527*H9527</f>
        <v/>
      </c>
      <c r="M9527">
        <f>EXP(-rf*C9527)*L9527</f>
        <v/>
      </c>
      <c r="N9527">
        <f>EXP(-rf*C9527)*E9527</f>
        <v/>
      </c>
    </row>
    <row r="9528">
      <c r="A9528" t="n">
        <v>9520</v>
      </c>
      <c r="B9528">
        <f>RAND()</f>
        <v/>
      </c>
      <c r="C9528">
        <f>IF(B9528&lt;P_3,3,IF(B9528&lt;P_3+P_4,4,5))</f>
        <v/>
      </c>
      <c r="D9528">
        <f>NORM.S.INV(RAND())</f>
        <v/>
      </c>
      <c r="E9528">
        <f>V0*EXP((rf-q_leak-0.5*sigma^2)*C9528+sigma*SQRT(C9528)*D9528)</f>
        <v/>
      </c>
      <c r="F9528">
        <f>SHL_face*(1+SHL_rate)^C9528</f>
        <v/>
      </c>
      <c r="G9528">
        <f>Pref_face*(1+Pref_rate)^C9528</f>
        <v/>
      </c>
      <c r="H9528">
        <f>MAX(E9528-F9528-G9528,0)</f>
        <v/>
      </c>
      <c r="I9528">
        <f>MIN(E9528,F9528+G9528)+(1-MgmtPct)*H9528</f>
        <v/>
      </c>
      <c r="J9528">
        <f>IF(I9528/SponsorCost&gt;=RatchetTrigger,1,0)</f>
        <v/>
      </c>
      <c r="K9528">
        <f>IF(J9528=1,MgmtPctRatchet,MgmtPct)</f>
        <v/>
      </c>
      <c r="L9528">
        <f>K9528*H9528</f>
        <v/>
      </c>
      <c r="M9528">
        <f>EXP(-rf*C9528)*L9528</f>
        <v/>
      </c>
      <c r="N9528">
        <f>EXP(-rf*C9528)*E9528</f>
        <v/>
      </c>
    </row>
    <row r="9529">
      <c r="A9529" t="n">
        <v>9521</v>
      </c>
      <c r="B9529">
        <f>RAND()</f>
        <v/>
      </c>
      <c r="C9529">
        <f>IF(B9529&lt;P_3,3,IF(B9529&lt;P_3+P_4,4,5))</f>
        <v/>
      </c>
      <c r="D9529">
        <f>NORM.S.INV(RAND())</f>
        <v/>
      </c>
      <c r="E9529">
        <f>V0*EXP((rf-q_leak-0.5*sigma^2)*C9529+sigma*SQRT(C9529)*D9529)</f>
        <v/>
      </c>
      <c r="F9529">
        <f>SHL_face*(1+SHL_rate)^C9529</f>
        <v/>
      </c>
      <c r="G9529">
        <f>Pref_face*(1+Pref_rate)^C9529</f>
        <v/>
      </c>
      <c r="H9529">
        <f>MAX(E9529-F9529-G9529,0)</f>
        <v/>
      </c>
      <c r="I9529">
        <f>MIN(E9529,F9529+G9529)+(1-MgmtPct)*H9529</f>
        <v/>
      </c>
      <c r="J9529">
        <f>IF(I9529/SponsorCost&gt;=RatchetTrigger,1,0)</f>
        <v/>
      </c>
      <c r="K9529">
        <f>IF(J9529=1,MgmtPctRatchet,MgmtPct)</f>
        <v/>
      </c>
      <c r="L9529">
        <f>K9529*H9529</f>
        <v/>
      </c>
      <c r="M9529">
        <f>EXP(-rf*C9529)*L9529</f>
        <v/>
      </c>
      <c r="N9529">
        <f>EXP(-rf*C9529)*E9529</f>
        <v/>
      </c>
    </row>
    <row r="9530">
      <c r="A9530" t="n">
        <v>9522</v>
      </c>
      <c r="B9530">
        <f>RAND()</f>
        <v/>
      </c>
      <c r="C9530">
        <f>IF(B9530&lt;P_3,3,IF(B9530&lt;P_3+P_4,4,5))</f>
        <v/>
      </c>
      <c r="D9530">
        <f>NORM.S.INV(RAND())</f>
        <v/>
      </c>
      <c r="E9530">
        <f>V0*EXP((rf-q_leak-0.5*sigma^2)*C9530+sigma*SQRT(C9530)*D9530)</f>
        <v/>
      </c>
      <c r="F9530">
        <f>SHL_face*(1+SHL_rate)^C9530</f>
        <v/>
      </c>
      <c r="G9530">
        <f>Pref_face*(1+Pref_rate)^C9530</f>
        <v/>
      </c>
      <c r="H9530">
        <f>MAX(E9530-F9530-G9530,0)</f>
        <v/>
      </c>
      <c r="I9530">
        <f>MIN(E9530,F9530+G9530)+(1-MgmtPct)*H9530</f>
        <v/>
      </c>
      <c r="J9530">
        <f>IF(I9530/SponsorCost&gt;=RatchetTrigger,1,0)</f>
        <v/>
      </c>
      <c r="K9530">
        <f>IF(J9530=1,MgmtPctRatchet,MgmtPct)</f>
        <v/>
      </c>
      <c r="L9530">
        <f>K9530*H9530</f>
        <v/>
      </c>
      <c r="M9530">
        <f>EXP(-rf*C9530)*L9530</f>
        <v/>
      </c>
      <c r="N9530">
        <f>EXP(-rf*C9530)*E9530</f>
        <v/>
      </c>
    </row>
    <row r="9531">
      <c r="A9531" t="n">
        <v>9523</v>
      </c>
      <c r="B9531">
        <f>RAND()</f>
        <v/>
      </c>
      <c r="C9531">
        <f>IF(B9531&lt;P_3,3,IF(B9531&lt;P_3+P_4,4,5))</f>
        <v/>
      </c>
      <c r="D9531">
        <f>NORM.S.INV(RAND())</f>
        <v/>
      </c>
      <c r="E9531">
        <f>V0*EXP((rf-q_leak-0.5*sigma^2)*C9531+sigma*SQRT(C9531)*D9531)</f>
        <v/>
      </c>
      <c r="F9531">
        <f>SHL_face*(1+SHL_rate)^C9531</f>
        <v/>
      </c>
      <c r="G9531">
        <f>Pref_face*(1+Pref_rate)^C9531</f>
        <v/>
      </c>
      <c r="H9531">
        <f>MAX(E9531-F9531-G9531,0)</f>
        <v/>
      </c>
      <c r="I9531">
        <f>MIN(E9531,F9531+G9531)+(1-MgmtPct)*H9531</f>
        <v/>
      </c>
      <c r="J9531">
        <f>IF(I9531/SponsorCost&gt;=RatchetTrigger,1,0)</f>
        <v/>
      </c>
      <c r="K9531">
        <f>IF(J9531=1,MgmtPctRatchet,MgmtPct)</f>
        <v/>
      </c>
      <c r="L9531">
        <f>K9531*H9531</f>
        <v/>
      </c>
      <c r="M9531">
        <f>EXP(-rf*C9531)*L9531</f>
        <v/>
      </c>
      <c r="N9531">
        <f>EXP(-rf*C9531)*E9531</f>
        <v/>
      </c>
    </row>
    <row r="9532">
      <c r="A9532" t="n">
        <v>9524</v>
      </c>
      <c r="B9532">
        <f>RAND()</f>
        <v/>
      </c>
      <c r="C9532">
        <f>IF(B9532&lt;P_3,3,IF(B9532&lt;P_3+P_4,4,5))</f>
        <v/>
      </c>
      <c r="D9532">
        <f>NORM.S.INV(RAND())</f>
        <v/>
      </c>
      <c r="E9532">
        <f>V0*EXP((rf-q_leak-0.5*sigma^2)*C9532+sigma*SQRT(C9532)*D9532)</f>
        <v/>
      </c>
      <c r="F9532">
        <f>SHL_face*(1+SHL_rate)^C9532</f>
        <v/>
      </c>
      <c r="G9532">
        <f>Pref_face*(1+Pref_rate)^C9532</f>
        <v/>
      </c>
      <c r="H9532">
        <f>MAX(E9532-F9532-G9532,0)</f>
        <v/>
      </c>
      <c r="I9532">
        <f>MIN(E9532,F9532+G9532)+(1-MgmtPct)*H9532</f>
        <v/>
      </c>
      <c r="J9532">
        <f>IF(I9532/SponsorCost&gt;=RatchetTrigger,1,0)</f>
        <v/>
      </c>
      <c r="K9532">
        <f>IF(J9532=1,MgmtPctRatchet,MgmtPct)</f>
        <v/>
      </c>
      <c r="L9532">
        <f>K9532*H9532</f>
        <v/>
      </c>
      <c r="M9532">
        <f>EXP(-rf*C9532)*L9532</f>
        <v/>
      </c>
      <c r="N9532">
        <f>EXP(-rf*C9532)*E9532</f>
        <v/>
      </c>
    </row>
    <row r="9533">
      <c r="A9533" t="n">
        <v>9525</v>
      </c>
      <c r="B9533">
        <f>RAND()</f>
        <v/>
      </c>
      <c r="C9533">
        <f>IF(B9533&lt;P_3,3,IF(B9533&lt;P_3+P_4,4,5))</f>
        <v/>
      </c>
      <c r="D9533">
        <f>NORM.S.INV(RAND())</f>
        <v/>
      </c>
      <c r="E9533">
        <f>V0*EXP((rf-q_leak-0.5*sigma^2)*C9533+sigma*SQRT(C9533)*D9533)</f>
        <v/>
      </c>
      <c r="F9533">
        <f>SHL_face*(1+SHL_rate)^C9533</f>
        <v/>
      </c>
      <c r="G9533">
        <f>Pref_face*(1+Pref_rate)^C9533</f>
        <v/>
      </c>
      <c r="H9533">
        <f>MAX(E9533-F9533-G9533,0)</f>
        <v/>
      </c>
      <c r="I9533">
        <f>MIN(E9533,F9533+G9533)+(1-MgmtPct)*H9533</f>
        <v/>
      </c>
      <c r="J9533">
        <f>IF(I9533/SponsorCost&gt;=RatchetTrigger,1,0)</f>
        <v/>
      </c>
      <c r="K9533">
        <f>IF(J9533=1,MgmtPctRatchet,MgmtPct)</f>
        <v/>
      </c>
      <c r="L9533">
        <f>K9533*H9533</f>
        <v/>
      </c>
      <c r="M9533">
        <f>EXP(-rf*C9533)*L9533</f>
        <v/>
      </c>
      <c r="N9533">
        <f>EXP(-rf*C9533)*E9533</f>
        <v/>
      </c>
    </row>
    <row r="9534">
      <c r="A9534" t="n">
        <v>9526</v>
      </c>
      <c r="B9534">
        <f>RAND()</f>
        <v/>
      </c>
      <c r="C9534">
        <f>IF(B9534&lt;P_3,3,IF(B9534&lt;P_3+P_4,4,5))</f>
        <v/>
      </c>
      <c r="D9534">
        <f>NORM.S.INV(RAND())</f>
        <v/>
      </c>
      <c r="E9534">
        <f>V0*EXP((rf-q_leak-0.5*sigma^2)*C9534+sigma*SQRT(C9534)*D9534)</f>
        <v/>
      </c>
      <c r="F9534">
        <f>SHL_face*(1+SHL_rate)^C9534</f>
        <v/>
      </c>
      <c r="G9534">
        <f>Pref_face*(1+Pref_rate)^C9534</f>
        <v/>
      </c>
      <c r="H9534">
        <f>MAX(E9534-F9534-G9534,0)</f>
        <v/>
      </c>
      <c r="I9534">
        <f>MIN(E9534,F9534+G9534)+(1-MgmtPct)*H9534</f>
        <v/>
      </c>
      <c r="J9534">
        <f>IF(I9534/SponsorCost&gt;=RatchetTrigger,1,0)</f>
        <v/>
      </c>
      <c r="K9534">
        <f>IF(J9534=1,MgmtPctRatchet,MgmtPct)</f>
        <v/>
      </c>
      <c r="L9534">
        <f>K9534*H9534</f>
        <v/>
      </c>
      <c r="M9534">
        <f>EXP(-rf*C9534)*L9534</f>
        <v/>
      </c>
      <c r="N9534">
        <f>EXP(-rf*C9534)*E9534</f>
        <v/>
      </c>
    </row>
    <row r="9535">
      <c r="A9535" t="n">
        <v>9527</v>
      </c>
      <c r="B9535">
        <f>RAND()</f>
        <v/>
      </c>
      <c r="C9535">
        <f>IF(B9535&lt;P_3,3,IF(B9535&lt;P_3+P_4,4,5))</f>
        <v/>
      </c>
      <c r="D9535">
        <f>NORM.S.INV(RAND())</f>
        <v/>
      </c>
      <c r="E9535">
        <f>V0*EXP((rf-q_leak-0.5*sigma^2)*C9535+sigma*SQRT(C9535)*D9535)</f>
        <v/>
      </c>
      <c r="F9535">
        <f>SHL_face*(1+SHL_rate)^C9535</f>
        <v/>
      </c>
      <c r="G9535">
        <f>Pref_face*(1+Pref_rate)^C9535</f>
        <v/>
      </c>
      <c r="H9535">
        <f>MAX(E9535-F9535-G9535,0)</f>
        <v/>
      </c>
      <c r="I9535">
        <f>MIN(E9535,F9535+G9535)+(1-MgmtPct)*H9535</f>
        <v/>
      </c>
      <c r="J9535">
        <f>IF(I9535/SponsorCost&gt;=RatchetTrigger,1,0)</f>
        <v/>
      </c>
      <c r="K9535">
        <f>IF(J9535=1,MgmtPctRatchet,MgmtPct)</f>
        <v/>
      </c>
      <c r="L9535">
        <f>K9535*H9535</f>
        <v/>
      </c>
      <c r="M9535">
        <f>EXP(-rf*C9535)*L9535</f>
        <v/>
      </c>
      <c r="N9535">
        <f>EXP(-rf*C9535)*E9535</f>
        <v/>
      </c>
    </row>
    <row r="9536">
      <c r="A9536" t="n">
        <v>9528</v>
      </c>
      <c r="B9536">
        <f>RAND()</f>
        <v/>
      </c>
      <c r="C9536">
        <f>IF(B9536&lt;P_3,3,IF(B9536&lt;P_3+P_4,4,5))</f>
        <v/>
      </c>
      <c r="D9536">
        <f>NORM.S.INV(RAND())</f>
        <v/>
      </c>
      <c r="E9536">
        <f>V0*EXP((rf-q_leak-0.5*sigma^2)*C9536+sigma*SQRT(C9536)*D9536)</f>
        <v/>
      </c>
      <c r="F9536">
        <f>SHL_face*(1+SHL_rate)^C9536</f>
        <v/>
      </c>
      <c r="G9536">
        <f>Pref_face*(1+Pref_rate)^C9536</f>
        <v/>
      </c>
      <c r="H9536">
        <f>MAX(E9536-F9536-G9536,0)</f>
        <v/>
      </c>
      <c r="I9536">
        <f>MIN(E9536,F9536+G9536)+(1-MgmtPct)*H9536</f>
        <v/>
      </c>
      <c r="J9536">
        <f>IF(I9536/SponsorCost&gt;=RatchetTrigger,1,0)</f>
        <v/>
      </c>
      <c r="K9536">
        <f>IF(J9536=1,MgmtPctRatchet,MgmtPct)</f>
        <v/>
      </c>
      <c r="L9536">
        <f>K9536*H9536</f>
        <v/>
      </c>
      <c r="M9536">
        <f>EXP(-rf*C9536)*L9536</f>
        <v/>
      </c>
      <c r="N9536">
        <f>EXP(-rf*C9536)*E9536</f>
        <v/>
      </c>
    </row>
    <row r="9537">
      <c r="A9537" t="n">
        <v>9529</v>
      </c>
      <c r="B9537">
        <f>RAND()</f>
        <v/>
      </c>
      <c r="C9537">
        <f>IF(B9537&lt;P_3,3,IF(B9537&lt;P_3+P_4,4,5))</f>
        <v/>
      </c>
      <c r="D9537">
        <f>NORM.S.INV(RAND())</f>
        <v/>
      </c>
      <c r="E9537">
        <f>V0*EXP((rf-q_leak-0.5*sigma^2)*C9537+sigma*SQRT(C9537)*D9537)</f>
        <v/>
      </c>
      <c r="F9537">
        <f>SHL_face*(1+SHL_rate)^C9537</f>
        <v/>
      </c>
      <c r="G9537">
        <f>Pref_face*(1+Pref_rate)^C9537</f>
        <v/>
      </c>
      <c r="H9537">
        <f>MAX(E9537-F9537-G9537,0)</f>
        <v/>
      </c>
      <c r="I9537">
        <f>MIN(E9537,F9537+G9537)+(1-MgmtPct)*H9537</f>
        <v/>
      </c>
      <c r="J9537">
        <f>IF(I9537/SponsorCost&gt;=RatchetTrigger,1,0)</f>
        <v/>
      </c>
      <c r="K9537">
        <f>IF(J9537=1,MgmtPctRatchet,MgmtPct)</f>
        <v/>
      </c>
      <c r="L9537">
        <f>K9537*H9537</f>
        <v/>
      </c>
      <c r="M9537">
        <f>EXP(-rf*C9537)*L9537</f>
        <v/>
      </c>
      <c r="N9537">
        <f>EXP(-rf*C9537)*E9537</f>
        <v/>
      </c>
    </row>
    <row r="9538">
      <c r="A9538" t="n">
        <v>9530</v>
      </c>
      <c r="B9538">
        <f>RAND()</f>
        <v/>
      </c>
      <c r="C9538">
        <f>IF(B9538&lt;P_3,3,IF(B9538&lt;P_3+P_4,4,5))</f>
        <v/>
      </c>
      <c r="D9538">
        <f>NORM.S.INV(RAND())</f>
        <v/>
      </c>
      <c r="E9538">
        <f>V0*EXP((rf-q_leak-0.5*sigma^2)*C9538+sigma*SQRT(C9538)*D9538)</f>
        <v/>
      </c>
      <c r="F9538">
        <f>SHL_face*(1+SHL_rate)^C9538</f>
        <v/>
      </c>
      <c r="G9538">
        <f>Pref_face*(1+Pref_rate)^C9538</f>
        <v/>
      </c>
      <c r="H9538">
        <f>MAX(E9538-F9538-G9538,0)</f>
        <v/>
      </c>
      <c r="I9538">
        <f>MIN(E9538,F9538+G9538)+(1-MgmtPct)*H9538</f>
        <v/>
      </c>
      <c r="J9538">
        <f>IF(I9538/SponsorCost&gt;=RatchetTrigger,1,0)</f>
        <v/>
      </c>
      <c r="K9538">
        <f>IF(J9538=1,MgmtPctRatchet,MgmtPct)</f>
        <v/>
      </c>
      <c r="L9538">
        <f>K9538*H9538</f>
        <v/>
      </c>
      <c r="M9538">
        <f>EXP(-rf*C9538)*L9538</f>
        <v/>
      </c>
      <c r="N9538">
        <f>EXP(-rf*C9538)*E9538</f>
        <v/>
      </c>
    </row>
    <row r="9539">
      <c r="A9539" t="n">
        <v>9531</v>
      </c>
      <c r="B9539">
        <f>RAND()</f>
        <v/>
      </c>
      <c r="C9539">
        <f>IF(B9539&lt;P_3,3,IF(B9539&lt;P_3+P_4,4,5))</f>
        <v/>
      </c>
      <c r="D9539">
        <f>NORM.S.INV(RAND())</f>
        <v/>
      </c>
      <c r="E9539">
        <f>V0*EXP((rf-q_leak-0.5*sigma^2)*C9539+sigma*SQRT(C9539)*D9539)</f>
        <v/>
      </c>
      <c r="F9539">
        <f>SHL_face*(1+SHL_rate)^C9539</f>
        <v/>
      </c>
      <c r="G9539">
        <f>Pref_face*(1+Pref_rate)^C9539</f>
        <v/>
      </c>
      <c r="H9539">
        <f>MAX(E9539-F9539-G9539,0)</f>
        <v/>
      </c>
      <c r="I9539">
        <f>MIN(E9539,F9539+G9539)+(1-MgmtPct)*H9539</f>
        <v/>
      </c>
      <c r="J9539">
        <f>IF(I9539/SponsorCost&gt;=RatchetTrigger,1,0)</f>
        <v/>
      </c>
      <c r="K9539">
        <f>IF(J9539=1,MgmtPctRatchet,MgmtPct)</f>
        <v/>
      </c>
      <c r="L9539">
        <f>K9539*H9539</f>
        <v/>
      </c>
      <c r="M9539">
        <f>EXP(-rf*C9539)*L9539</f>
        <v/>
      </c>
      <c r="N9539">
        <f>EXP(-rf*C9539)*E9539</f>
        <v/>
      </c>
    </row>
    <row r="9540">
      <c r="A9540" t="n">
        <v>9532</v>
      </c>
      <c r="B9540">
        <f>RAND()</f>
        <v/>
      </c>
      <c r="C9540">
        <f>IF(B9540&lt;P_3,3,IF(B9540&lt;P_3+P_4,4,5))</f>
        <v/>
      </c>
      <c r="D9540">
        <f>NORM.S.INV(RAND())</f>
        <v/>
      </c>
      <c r="E9540">
        <f>V0*EXP((rf-q_leak-0.5*sigma^2)*C9540+sigma*SQRT(C9540)*D9540)</f>
        <v/>
      </c>
      <c r="F9540">
        <f>SHL_face*(1+SHL_rate)^C9540</f>
        <v/>
      </c>
      <c r="G9540">
        <f>Pref_face*(1+Pref_rate)^C9540</f>
        <v/>
      </c>
      <c r="H9540">
        <f>MAX(E9540-F9540-G9540,0)</f>
        <v/>
      </c>
      <c r="I9540">
        <f>MIN(E9540,F9540+G9540)+(1-MgmtPct)*H9540</f>
        <v/>
      </c>
      <c r="J9540">
        <f>IF(I9540/SponsorCost&gt;=RatchetTrigger,1,0)</f>
        <v/>
      </c>
      <c r="K9540">
        <f>IF(J9540=1,MgmtPctRatchet,MgmtPct)</f>
        <v/>
      </c>
      <c r="L9540">
        <f>K9540*H9540</f>
        <v/>
      </c>
      <c r="M9540">
        <f>EXP(-rf*C9540)*L9540</f>
        <v/>
      </c>
      <c r="N9540">
        <f>EXP(-rf*C9540)*E9540</f>
        <v/>
      </c>
    </row>
    <row r="9541">
      <c r="A9541" t="n">
        <v>9533</v>
      </c>
      <c r="B9541">
        <f>RAND()</f>
        <v/>
      </c>
      <c r="C9541">
        <f>IF(B9541&lt;P_3,3,IF(B9541&lt;P_3+P_4,4,5))</f>
        <v/>
      </c>
      <c r="D9541">
        <f>NORM.S.INV(RAND())</f>
        <v/>
      </c>
      <c r="E9541">
        <f>V0*EXP((rf-q_leak-0.5*sigma^2)*C9541+sigma*SQRT(C9541)*D9541)</f>
        <v/>
      </c>
      <c r="F9541">
        <f>SHL_face*(1+SHL_rate)^C9541</f>
        <v/>
      </c>
      <c r="G9541">
        <f>Pref_face*(1+Pref_rate)^C9541</f>
        <v/>
      </c>
      <c r="H9541">
        <f>MAX(E9541-F9541-G9541,0)</f>
        <v/>
      </c>
      <c r="I9541">
        <f>MIN(E9541,F9541+G9541)+(1-MgmtPct)*H9541</f>
        <v/>
      </c>
      <c r="J9541">
        <f>IF(I9541/SponsorCost&gt;=RatchetTrigger,1,0)</f>
        <v/>
      </c>
      <c r="K9541">
        <f>IF(J9541=1,MgmtPctRatchet,MgmtPct)</f>
        <v/>
      </c>
      <c r="L9541">
        <f>K9541*H9541</f>
        <v/>
      </c>
      <c r="M9541">
        <f>EXP(-rf*C9541)*L9541</f>
        <v/>
      </c>
      <c r="N9541">
        <f>EXP(-rf*C9541)*E9541</f>
        <v/>
      </c>
    </row>
    <row r="9542">
      <c r="A9542" t="n">
        <v>9534</v>
      </c>
      <c r="B9542">
        <f>RAND()</f>
        <v/>
      </c>
      <c r="C9542">
        <f>IF(B9542&lt;P_3,3,IF(B9542&lt;P_3+P_4,4,5))</f>
        <v/>
      </c>
      <c r="D9542">
        <f>NORM.S.INV(RAND())</f>
        <v/>
      </c>
      <c r="E9542">
        <f>V0*EXP((rf-q_leak-0.5*sigma^2)*C9542+sigma*SQRT(C9542)*D9542)</f>
        <v/>
      </c>
      <c r="F9542">
        <f>SHL_face*(1+SHL_rate)^C9542</f>
        <v/>
      </c>
      <c r="G9542">
        <f>Pref_face*(1+Pref_rate)^C9542</f>
        <v/>
      </c>
      <c r="H9542">
        <f>MAX(E9542-F9542-G9542,0)</f>
        <v/>
      </c>
      <c r="I9542">
        <f>MIN(E9542,F9542+G9542)+(1-MgmtPct)*H9542</f>
        <v/>
      </c>
      <c r="J9542">
        <f>IF(I9542/SponsorCost&gt;=RatchetTrigger,1,0)</f>
        <v/>
      </c>
      <c r="K9542">
        <f>IF(J9542=1,MgmtPctRatchet,MgmtPct)</f>
        <v/>
      </c>
      <c r="L9542">
        <f>K9542*H9542</f>
        <v/>
      </c>
      <c r="M9542">
        <f>EXP(-rf*C9542)*L9542</f>
        <v/>
      </c>
      <c r="N9542">
        <f>EXP(-rf*C9542)*E9542</f>
        <v/>
      </c>
    </row>
    <row r="9543">
      <c r="A9543" t="n">
        <v>9535</v>
      </c>
      <c r="B9543">
        <f>RAND()</f>
        <v/>
      </c>
      <c r="C9543">
        <f>IF(B9543&lt;P_3,3,IF(B9543&lt;P_3+P_4,4,5))</f>
        <v/>
      </c>
      <c r="D9543">
        <f>NORM.S.INV(RAND())</f>
        <v/>
      </c>
      <c r="E9543">
        <f>V0*EXP((rf-q_leak-0.5*sigma^2)*C9543+sigma*SQRT(C9543)*D9543)</f>
        <v/>
      </c>
      <c r="F9543">
        <f>SHL_face*(1+SHL_rate)^C9543</f>
        <v/>
      </c>
      <c r="G9543">
        <f>Pref_face*(1+Pref_rate)^C9543</f>
        <v/>
      </c>
      <c r="H9543">
        <f>MAX(E9543-F9543-G9543,0)</f>
        <v/>
      </c>
      <c r="I9543">
        <f>MIN(E9543,F9543+G9543)+(1-MgmtPct)*H9543</f>
        <v/>
      </c>
      <c r="J9543">
        <f>IF(I9543/SponsorCost&gt;=RatchetTrigger,1,0)</f>
        <v/>
      </c>
      <c r="K9543">
        <f>IF(J9543=1,MgmtPctRatchet,MgmtPct)</f>
        <v/>
      </c>
      <c r="L9543">
        <f>K9543*H9543</f>
        <v/>
      </c>
      <c r="M9543">
        <f>EXP(-rf*C9543)*L9543</f>
        <v/>
      </c>
      <c r="N9543">
        <f>EXP(-rf*C9543)*E9543</f>
        <v/>
      </c>
    </row>
    <row r="9544">
      <c r="A9544" t="n">
        <v>9536</v>
      </c>
      <c r="B9544">
        <f>RAND()</f>
        <v/>
      </c>
      <c r="C9544">
        <f>IF(B9544&lt;P_3,3,IF(B9544&lt;P_3+P_4,4,5))</f>
        <v/>
      </c>
      <c r="D9544">
        <f>NORM.S.INV(RAND())</f>
        <v/>
      </c>
      <c r="E9544">
        <f>V0*EXP((rf-q_leak-0.5*sigma^2)*C9544+sigma*SQRT(C9544)*D9544)</f>
        <v/>
      </c>
      <c r="F9544">
        <f>SHL_face*(1+SHL_rate)^C9544</f>
        <v/>
      </c>
      <c r="G9544">
        <f>Pref_face*(1+Pref_rate)^C9544</f>
        <v/>
      </c>
      <c r="H9544">
        <f>MAX(E9544-F9544-G9544,0)</f>
        <v/>
      </c>
      <c r="I9544">
        <f>MIN(E9544,F9544+G9544)+(1-MgmtPct)*H9544</f>
        <v/>
      </c>
      <c r="J9544">
        <f>IF(I9544/SponsorCost&gt;=RatchetTrigger,1,0)</f>
        <v/>
      </c>
      <c r="K9544">
        <f>IF(J9544=1,MgmtPctRatchet,MgmtPct)</f>
        <v/>
      </c>
      <c r="L9544">
        <f>K9544*H9544</f>
        <v/>
      </c>
      <c r="M9544">
        <f>EXP(-rf*C9544)*L9544</f>
        <v/>
      </c>
      <c r="N9544">
        <f>EXP(-rf*C9544)*E9544</f>
        <v/>
      </c>
    </row>
    <row r="9545">
      <c r="A9545" t="n">
        <v>9537</v>
      </c>
      <c r="B9545">
        <f>RAND()</f>
        <v/>
      </c>
      <c r="C9545">
        <f>IF(B9545&lt;P_3,3,IF(B9545&lt;P_3+P_4,4,5))</f>
        <v/>
      </c>
      <c r="D9545">
        <f>NORM.S.INV(RAND())</f>
        <v/>
      </c>
      <c r="E9545">
        <f>V0*EXP((rf-q_leak-0.5*sigma^2)*C9545+sigma*SQRT(C9545)*D9545)</f>
        <v/>
      </c>
      <c r="F9545">
        <f>SHL_face*(1+SHL_rate)^C9545</f>
        <v/>
      </c>
      <c r="G9545">
        <f>Pref_face*(1+Pref_rate)^C9545</f>
        <v/>
      </c>
      <c r="H9545">
        <f>MAX(E9545-F9545-G9545,0)</f>
        <v/>
      </c>
      <c r="I9545">
        <f>MIN(E9545,F9545+G9545)+(1-MgmtPct)*H9545</f>
        <v/>
      </c>
      <c r="J9545">
        <f>IF(I9545/SponsorCost&gt;=RatchetTrigger,1,0)</f>
        <v/>
      </c>
      <c r="K9545">
        <f>IF(J9545=1,MgmtPctRatchet,MgmtPct)</f>
        <v/>
      </c>
      <c r="L9545">
        <f>K9545*H9545</f>
        <v/>
      </c>
      <c r="M9545">
        <f>EXP(-rf*C9545)*L9545</f>
        <v/>
      </c>
      <c r="N9545">
        <f>EXP(-rf*C9545)*E9545</f>
        <v/>
      </c>
    </row>
    <row r="9546">
      <c r="A9546" t="n">
        <v>9538</v>
      </c>
      <c r="B9546">
        <f>RAND()</f>
        <v/>
      </c>
      <c r="C9546">
        <f>IF(B9546&lt;P_3,3,IF(B9546&lt;P_3+P_4,4,5))</f>
        <v/>
      </c>
      <c r="D9546">
        <f>NORM.S.INV(RAND())</f>
        <v/>
      </c>
      <c r="E9546">
        <f>V0*EXP((rf-q_leak-0.5*sigma^2)*C9546+sigma*SQRT(C9546)*D9546)</f>
        <v/>
      </c>
      <c r="F9546">
        <f>SHL_face*(1+SHL_rate)^C9546</f>
        <v/>
      </c>
      <c r="G9546">
        <f>Pref_face*(1+Pref_rate)^C9546</f>
        <v/>
      </c>
      <c r="H9546">
        <f>MAX(E9546-F9546-G9546,0)</f>
        <v/>
      </c>
      <c r="I9546">
        <f>MIN(E9546,F9546+G9546)+(1-MgmtPct)*H9546</f>
        <v/>
      </c>
      <c r="J9546">
        <f>IF(I9546/SponsorCost&gt;=RatchetTrigger,1,0)</f>
        <v/>
      </c>
      <c r="K9546">
        <f>IF(J9546=1,MgmtPctRatchet,MgmtPct)</f>
        <v/>
      </c>
      <c r="L9546">
        <f>K9546*H9546</f>
        <v/>
      </c>
      <c r="M9546">
        <f>EXP(-rf*C9546)*L9546</f>
        <v/>
      </c>
      <c r="N9546">
        <f>EXP(-rf*C9546)*E9546</f>
        <v/>
      </c>
    </row>
    <row r="9547">
      <c r="A9547" t="n">
        <v>9539</v>
      </c>
      <c r="B9547">
        <f>RAND()</f>
        <v/>
      </c>
      <c r="C9547">
        <f>IF(B9547&lt;P_3,3,IF(B9547&lt;P_3+P_4,4,5))</f>
        <v/>
      </c>
      <c r="D9547">
        <f>NORM.S.INV(RAND())</f>
        <v/>
      </c>
      <c r="E9547">
        <f>V0*EXP((rf-q_leak-0.5*sigma^2)*C9547+sigma*SQRT(C9547)*D9547)</f>
        <v/>
      </c>
      <c r="F9547">
        <f>SHL_face*(1+SHL_rate)^C9547</f>
        <v/>
      </c>
      <c r="G9547">
        <f>Pref_face*(1+Pref_rate)^C9547</f>
        <v/>
      </c>
      <c r="H9547">
        <f>MAX(E9547-F9547-G9547,0)</f>
        <v/>
      </c>
      <c r="I9547">
        <f>MIN(E9547,F9547+G9547)+(1-MgmtPct)*H9547</f>
        <v/>
      </c>
      <c r="J9547">
        <f>IF(I9547/SponsorCost&gt;=RatchetTrigger,1,0)</f>
        <v/>
      </c>
      <c r="K9547">
        <f>IF(J9547=1,MgmtPctRatchet,MgmtPct)</f>
        <v/>
      </c>
      <c r="L9547">
        <f>K9547*H9547</f>
        <v/>
      </c>
      <c r="M9547">
        <f>EXP(-rf*C9547)*L9547</f>
        <v/>
      </c>
      <c r="N9547">
        <f>EXP(-rf*C9547)*E9547</f>
        <v/>
      </c>
    </row>
    <row r="9548">
      <c r="A9548" t="n">
        <v>9540</v>
      </c>
      <c r="B9548">
        <f>RAND()</f>
        <v/>
      </c>
      <c r="C9548">
        <f>IF(B9548&lt;P_3,3,IF(B9548&lt;P_3+P_4,4,5))</f>
        <v/>
      </c>
      <c r="D9548">
        <f>NORM.S.INV(RAND())</f>
        <v/>
      </c>
      <c r="E9548">
        <f>V0*EXP((rf-q_leak-0.5*sigma^2)*C9548+sigma*SQRT(C9548)*D9548)</f>
        <v/>
      </c>
      <c r="F9548">
        <f>SHL_face*(1+SHL_rate)^C9548</f>
        <v/>
      </c>
      <c r="G9548">
        <f>Pref_face*(1+Pref_rate)^C9548</f>
        <v/>
      </c>
      <c r="H9548">
        <f>MAX(E9548-F9548-G9548,0)</f>
        <v/>
      </c>
      <c r="I9548">
        <f>MIN(E9548,F9548+G9548)+(1-MgmtPct)*H9548</f>
        <v/>
      </c>
      <c r="J9548">
        <f>IF(I9548/SponsorCost&gt;=RatchetTrigger,1,0)</f>
        <v/>
      </c>
      <c r="K9548">
        <f>IF(J9548=1,MgmtPctRatchet,MgmtPct)</f>
        <v/>
      </c>
      <c r="L9548">
        <f>K9548*H9548</f>
        <v/>
      </c>
      <c r="M9548">
        <f>EXP(-rf*C9548)*L9548</f>
        <v/>
      </c>
      <c r="N9548">
        <f>EXP(-rf*C9548)*E9548</f>
        <v/>
      </c>
    </row>
    <row r="9549">
      <c r="A9549" t="n">
        <v>9541</v>
      </c>
      <c r="B9549">
        <f>RAND()</f>
        <v/>
      </c>
      <c r="C9549">
        <f>IF(B9549&lt;P_3,3,IF(B9549&lt;P_3+P_4,4,5))</f>
        <v/>
      </c>
      <c r="D9549">
        <f>NORM.S.INV(RAND())</f>
        <v/>
      </c>
      <c r="E9549">
        <f>V0*EXP((rf-q_leak-0.5*sigma^2)*C9549+sigma*SQRT(C9549)*D9549)</f>
        <v/>
      </c>
      <c r="F9549">
        <f>SHL_face*(1+SHL_rate)^C9549</f>
        <v/>
      </c>
      <c r="G9549">
        <f>Pref_face*(1+Pref_rate)^C9549</f>
        <v/>
      </c>
      <c r="H9549">
        <f>MAX(E9549-F9549-G9549,0)</f>
        <v/>
      </c>
      <c r="I9549">
        <f>MIN(E9549,F9549+G9549)+(1-MgmtPct)*H9549</f>
        <v/>
      </c>
      <c r="J9549">
        <f>IF(I9549/SponsorCost&gt;=RatchetTrigger,1,0)</f>
        <v/>
      </c>
      <c r="K9549">
        <f>IF(J9549=1,MgmtPctRatchet,MgmtPct)</f>
        <v/>
      </c>
      <c r="L9549">
        <f>K9549*H9549</f>
        <v/>
      </c>
      <c r="M9549">
        <f>EXP(-rf*C9549)*L9549</f>
        <v/>
      </c>
      <c r="N9549">
        <f>EXP(-rf*C9549)*E9549</f>
        <v/>
      </c>
    </row>
    <row r="9550">
      <c r="A9550" t="n">
        <v>9542</v>
      </c>
      <c r="B9550">
        <f>RAND()</f>
        <v/>
      </c>
      <c r="C9550">
        <f>IF(B9550&lt;P_3,3,IF(B9550&lt;P_3+P_4,4,5))</f>
        <v/>
      </c>
      <c r="D9550">
        <f>NORM.S.INV(RAND())</f>
        <v/>
      </c>
      <c r="E9550">
        <f>V0*EXP((rf-q_leak-0.5*sigma^2)*C9550+sigma*SQRT(C9550)*D9550)</f>
        <v/>
      </c>
      <c r="F9550">
        <f>SHL_face*(1+SHL_rate)^C9550</f>
        <v/>
      </c>
      <c r="G9550">
        <f>Pref_face*(1+Pref_rate)^C9550</f>
        <v/>
      </c>
      <c r="H9550">
        <f>MAX(E9550-F9550-G9550,0)</f>
        <v/>
      </c>
      <c r="I9550">
        <f>MIN(E9550,F9550+G9550)+(1-MgmtPct)*H9550</f>
        <v/>
      </c>
      <c r="J9550">
        <f>IF(I9550/SponsorCost&gt;=RatchetTrigger,1,0)</f>
        <v/>
      </c>
      <c r="K9550">
        <f>IF(J9550=1,MgmtPctRatchet,MgmtPct)</f>
        <v/>
      </c>
      <c r="L9550">
        <f>K9550*H9550</f>
        <v/>
      </c>
      <c r="M9550">
        <f>EXP(-rf*C9550)*L9550</f>
        <v/>
      </c>
      <c r="N9550">
        <f>EXP(-rf*C9550)*E9550</f>
        <v/>
      </c>
    </row>
    <row r="9551">
      <c r="A9551" t="n">
        <v>9543</v>
      </c>
      <c r="B9551">
        <f>RAND()</f>
        <v/>
      </c>
      <c r="C9551">
        <f>IF(B9551&lt;P_3,3,IF(B9551&lt;P_3+P_4,4,5))</f>
        <v/>
      </c>
      <c r="D9551">
        <f>NORM.S.INV(RAND())</f>
        <v/>
      </c>
      <c r="E9551">
        <f>V0*EXP((rf-q_leak-0.5*sigma^2)*C9551+sigma*SQRT(C9551)*D9551)</f>
        <v/>
      </c>
      <c r="F9551">
        <f>SHL_face*(1+SHL_rate)^C9551</f>
        <v/>
      </c>
      <c r="G9551">
        <f>Pref_face*(1+Pref_rate)^C9551</f>
        <v/>
      </c>
      <c r="H9551">
        <f>MAX(E9551-F9551-G9551,0)</f>
        <v/>
      </c>
      <c r="I9551">
        <f>MIN(E9551,F9551+G9551)+(1-MgmtPct)*H9551</f>
        <v/>
      </c>
      <c r="J9551">
        <f>IF(I9551/SponsorCost&gt;=RatchetTrigger,1,0)</f>
        <v/>
      </c>
      <c r="K9551">
        <f>IF(J9551=1,MgmtPctRatchet,MgmtPct)</f>
        <v/>
      </c>
      <c r="L9551">
        <f>K9551*H9551</f>
        <v/>
      </c>
      <c r="M9551">
        <f>EXP(-rf*C9551)*L9551</f>
        <v/>
      </c>
      <c r="N9551">
        <f>EXP(-rf*C9551)*E9551</f>
        <v/>
      </c>
    </row>
    <row r="9552">
      <c r="A9552" t="n">
        <v>9544</v>
      </c>
      <c r="B9552">
        <f>RAND()</f>
        <v/>
      </c>
      <c r="C9552">
        <f>IF(B9552&lt;P_3,3,IF(B9552&lt;P_3+P_4,4,5))</f>
        <v/>
      </c>
      <c r="D9552">
        <f>NORM.S.INV(RAND())</f>
        <v/>
      </c>
      <c r="E9552">
        <f>V0*EXP((rf-q_leak-0.5*sigma^2)*C9552+sigma*SQRT(C9552)*D9552)</f>
        <v/>
      </c>
      <c r="F9552">
        <f>SHL_face*(1+SHL_rate)^C9552</f>
        <v/>
      </c>
      <c r="G9552">
        <f>Pref_face*(1+Pref_rate)^C9552</f>
        <v/>
      </c>
      <c r="H9552">
        <f>MAX(E9552-F9552-G9552,0)</f>
        <v/>
      </c>
      <c r="I9552">
        <f>MIN(E9552,F9552+G9552)+(1-MgmtPct)*H9552</f>
        <v/>
      </c>
      <c r="J9552">
        <f>IF(I9552/SponsorCost&gt;=RatchetTrigger,1,0)</f>
        <v/>
      </c>
      <c r="K9552">
        <f>IF(J9552=1,MgmtPctRatchet,MgmtPct)</f>
        <v/>
      </c>
      <c r="L9552">
        <f>K9552*H9552</f>
        <v/>
      </c>
      <c r="M9552">
        <f>EXP(-rf*C9552)*L9552</f>
        <v/>
      </c>
      <c r="N9552">
        <f>EXP(-rf*C9552)*E9552</f>
        <v/>
      </c>
    </row>
    <row r="9553">
      <c r="A9553" t="n">
        <v>9545</v>
      </c>
      <c r="B9553">
        <f>RAND()</f>
        <v/>
      </c>
      <c r="C9553">
        <f>IF(B9553&lt;P_3,3,IF(B9553&lt;P_3+P_4,4,5))</f>
        <v/>
      </c>
      <c r="D9553">
        <f>NORM.S.INV(RAND())</f>
        <v/>
      </c>
      <c r="E9553">
        <f>V0*EXP((rf-q_leak-0.5*sigma^2)*C9553+sigma*SQRT(C9553)*D9553)</f>
        <v/>
      </c>
      <c r="F9553">
        <f>SHL_face*(1+SHL_rate)^C9553</f>
        <v/>
      </c>
      <c r="G9553">
        <f>Pref_face*(1+Pref_rate)^C9553</f>
        <v/>
      </c>
      <c r="H9553">
        <f>MAX(E9553-F9553-G9553,0)</f>
        <v/>
      </c>
      <c r="I9553">
        <f>MIN(E9553,F9553+G9553)+(1-MgmtPct)*H9553</f>
        <v/>
      </c>
      <c r="J9553">
        <f>IF(I9553/SponsorCost&gt;=RatchetTrigger,1,0)</f>
        <v/>
      </c>
      <c r="K9553">
        <f>IF(J9553=1,MgmtPctRatchet,MgmtPct)</f>
        <v/>
      </c>
      <c r="L9553">
        <f>K9553*H9553</f>
        <v/>
      </c>
      <c r="M9553">
        <f>EXP(-rf*C9553)*L9553</f>
        <v/>
      </c>
      <c r="N9553">
        <f>EXP(-rf*C9553)*E9553</f>
        <v/>
      </c>
    </row>
    <row r="9554">
      <c r="A9554" t="n">
        <v>9546</v>
      </c>
      <c r="B9554">
        <f>RAND()</f>
        <v/>
      </c>
      <c r="C9554">
        <f>IF(B9554&lt;P_3,3,IF(B9554&lt;P_3+P_4,4,5))</f>
        <v/>
      </c>
      <c r="D9554">
        <f>NORM.S.INV(RAND())</f>
        <v/>
      </c>
      <c r="E9554">
        <f>V0*EXP((rf-q_leak-0.5*sigma^2)*C9554+sigma*SQRT(C9554)*D9554)</f>
        <v/>
      </c>
      <c r="F9554">
        <f>SHL_face*(1+SHL_rate)^C9554</f>
        <v/>
      </c>
      <c r="G9554">
        <f>Pref_face*(1+Pref_rate)^C9554</f>
        <v/>
      </c>
      <c r="H9554">
        <f>MAX(E9554-F9554-G9554,0)</f>
        <v/>
      </c>
      <c r="I9554">
        <f>MIN(E9554,F9554+G9554)+(1-MgmtPct)*H9554</f>
        <v/>
      </c>
      <c r="J9554">
        <f>IF(I9554/SponsorCost&gt;=RatchetTrigger,1,0)</f>
        <v/>
      </c>
      <c r="K9554">
        <f>IF(J9554=1,MgmtPctRatchet,MgmtPct)</f>
        <v/>
      </c>
      <c r="L9554">
        <f>K9554*H9554</f>
        <v/>
      </c>
      <c r="M9554">
        <f>EXP(-rf*C9554)*L9554</f>
        <v/>
      </c>
      <c r="N9554">
        <f>EXP(-rf*C9554)*E9554</f>
        <v/>
      </c>
    </row>
    <row r="9555">
      <c r="A9555" t="n">
        <v>9547</v>
      </c>
      <c r="B9555">
        <f>RAND()</f>
        <v/>
      </c>
      <c r="C9555">
        <f>IF(B9555&lt;P_3,3,IF(B9555&lt;P_3+P_4,4,5))</f>
        <v/>
      </c>
      <c r="D9555">
        <f>NORM.S.INV(RAND())</f>
        <v/>
      </c>
      <c r="E9555">
        <f>V0*EXP((rf-q_leak-0.5*sigma^2)*C9555+sigma*SQRT(C9555)*D9555)</f>
        <v/>
      </c>
      <c r="F9555">
        <f>SHL_face*(1+SHL_rate)^C9555</f>
        <v/>
      </c>
      <c r="G9555">
        <f>Pref_face*(1+Pref_rate)^C9555</f>
        <v/>
      </c>
      <c r="H9555">
        <f>MAX(E9555-F9555-G9555,0)</f>
        <v/>
      </c>
      <c r="I9555">
        <f>MIN(E9555,F9555+G9555)+(1-MgmtPct)*H9555</f>
        <v/>
      </c>
      <c r="J9555">
        <f>IF(I9555/SponsorCost&gt;=RatchetTrigger,1,0)</f>
        <v/>
      </c>
      <c r="K9555">
        <f>IF(J9555=1,MgmtPctRatchet,MgmtPct)</f>
        <v/>
      </c>
      <c r="L9555">
        <f>K9555*H9555</f>
        <v/>
      </c>
      <c r="M9555">
        <f>EXP(-rf*C9555)*L9555</f>
        <v/>
      </c>
      <c r="N9555">
        <f>EXP(-rf*C9555)*E9555</f>
        <v/>
      </c>
    </row>
    <row r="9556">
      <c r="A9556" t="n">
        <v>9548</v>
      </c>
      <c r="B9556">
        <f>RAND()</f>
        <v/>
      </c>
      <c r="C9556">
        <f>IF(B9556&lt;P_3,3,IF(B9556&lt;P_3+P_4,4,5))</f>
        <v/>
      </c>
      <c r="D9556">
        <f>NORM.S.INV(RAND())</f>
        <v/>
      </c>
      <c r="E9556">
        <f>V0*EXP((rf-q_leak-0.5*sigma^2)*C9556+sigma*SQRT(C9556)*D9556)</f>
        <v/>
      </c>
      <c r="F9556">
        <f>SHL_face*(1+SHL_rate)^C9556</f>
        <v/>
      </c>
      <c r="G9556">
        <f>Pref_face*(1+Pref_rate)^C9556</f>
        <v/>
      </c>
      <c r="H9556">
        <f>MAX(E9556-F9556-G9556,0)</f>
        <v/>
      </c>
      <c r="I9556">
        <f>MIN(E9556,F9556+G9556)+(1-MgmtPct)*H9556</f>
        <v/>
      </c>
      <c r="J9556">
        <f>IF(I9556/SponsorCost&gt;=RatchetTrigger,1,0)</f>
        <v/>
      </c>
      <c r="K9556">
        <f>IF(J9556=1,MgmtPctRatchet,MgmtPct)</f>
        <v/>
      </c>
      <c r="L9556">
        <f>K9556*H9556</f>
        <v/>
      </c>
      <c r="M9556">
        <f>EXP(-rf*C9556)*L9556</f>
        <v/>
      </c>
      <c r="N9556">
        <f>EXP(-rf*C9556)*E9556</f>
        <v/>
      </c>
    </row>
    <row r="9557">
      <c r="A9557" t="n">
        <v>9549</v>
      </c>
      <c r="B9557">
        <f>RAND()</f>
        <v/>
      </c>
      <c r="C9557">
        <f>IF(B9557&lt;P_3,3,IF(B9557&lt;P_3+P_4,4,5))</f>
        <v/>
      </c>
      <c r="D9557">
        <f>NORM.S.INV(RAND())</f>
        <v/>
      </c>
      <c r="E9557">
        <f>V0*EXP((rf-q_leak-0.5*sigma^2)*C9557+sigma*SQRT(C9557)*D9557)</f>
        <v/>
      </c>
      <c r="F9557">
        <f>SHL_face*(1+SHL_rate)^C9557</f>
        <v/>
      </c>
      <c r="G9557">
        <f>Pref_face*(1+Pref_rate)^C9557</f>
        <v/>
      </c>
      <c r="H9557">
        <f>MAX(E9557-F9557-G9557,0)</f>
        <v/>
      </c>
      <c r="I9557">
        <f>MIN(E9557,F9557+G9557)+(1-MgmtPct)*H9557</f>
        <v/>
      </c>
      <c r="J9557">
        <f>IF(I9557/SponsorCost&gt;=RatchetTrigger,1,0)</f>
        <v/>
      </c>
      <c r="K9557">
        <f>IF(J9557=1,MgmtPctRatchet,MgmtPct)</f>
        <v/>
      </c>
      <c r="L9557">
        <f>K9557*H9557</f>
        <v/>
      </c>
      <c r="M9557">
        <f>EXP(-rf*C9557)*L9557</f>
        <v/>
      </c>
      <c r="N9557">
        <f>EXP(-rf*C9557)*E9557</f>
        <v/>
      </c>
    </row>
    <row r="9558">
      <c r="A9558" t="n">
        <v>9550</v>
      </c>
      <c r="B9558">
        <f>RAND()</f>
        <v/>
      </c>
      <c r="C9558">
        <f>IF(B9558&lt;P_3,3,IF(B9558&lt;P_3+P_4,4,5))</f>
        <v/>
      </c>
      <c r="D9558">
        <f>NORM.S.INV(RAND())</f>
        <v/>
      </c>
      <c r="E9558">
        <f>V0*EXP((rf-q_leak-0.5*sigma^2)*C9558+sigma*SQRT(C9558)*D9558)</f>
        <v/>
      </c>
      <c r="F9558">
        <f>SHL_face*(1+SHL_rate)^C9558</f>
        <v/>
      </c>
      <c r="G9558">
        <f>Pref_face*(1+Pref_rate)^C9558</f>
        <v/>
      </c>
      <c r="H9558">
        <f>MAX(E9558-F9558-G9558,0)</f>
        <v/>
      </c>
      <c r="I9558">
        <f>MIN(E9558,F9558+G9558)+(1-MgmtPct)*H9558</f>
        <v/>
      </c>
      <c r="J9558">
        <f>IF(I9558/SponsorCost&gt;=RatchetTrigger,1,0)</f>
        <v/>
      </c>
      <c r="K9558">
        <f>IF(J9558=1,MgmtPctRatchet,MgmtPct)</f>
        <v/>
      </c>
      <c r="L9558">
        <f>K9558*H9558</f>
        <v/>
      </c>
      <c r="M9558">
        <f>EXP(-rf*C9558)*L9558</f>
        <v/>
      </c>
      <c r="N9558">
        <f>EXP(-rf*C9558)*E9558</f>
        <v/>
      </c>
    </row>
    <row r="9559">
      <c r="A9559" t="n">
        <v>9551</v>
      </c>
      <c r="B9559">
        <f>RAND()</f>
        <v/>
      </c>
      <c r="C9559">
        <f>IF(B9559&lt;P_3,3,IF(B9559&lt;P_3+P_4,4,5))</f>
        <v/>
      </c>
      <c r="D9559">
        <f>NORM.S.INV(RAND())</f>
        <v/>
      </c>
      <c r="E9559">
        <f>V0*EXP((rf-q_leak-0.5*sigma^2)*C9559+sigma*SQRT(C9559)*D9559)</f>
        <v/>
      </c>
      <c r="F9559">
        <f>SHL_face*(1+SHL_rate)^C9559</f>
        <v/>
      </c>
      <c r="G9559">
        <f>Pref_face*(1+Pref_rate)^C9559</f>
        <v/>
      </c>
      <c r="H9559">
        <f>MAX(E9559-F9559-G9559,0)</f>
        <v/>
      </c>
      <c r="I9559">
        <f>MIN(E9559,F9559+G9559)+(1-MgmtPct)*H9559</f>
        <v/>
      </c>
      <c r="J9559">
        <f>IF(I9559/SponsorCost&gt;=RatchetTrigger,1,0)</f>
        <v/>
      </c>
      <c r="K9559">
        <f>IF(J9559=1,MgmtPctRatchet,MgmtPct)</f>
        <v/>
      </c>
      <c r="L9559">
        <f>K9559*H9559</f>
        <v/>
      </c>
      <c r="M9559">
        <f>EXP(-rf*C9559)*L9559</f>
        <v/>
      </c>
      <c r="N9559">
        <f>EXP(-rf*C9559)*E9559</f>
        <v/>
      </c>
    </row>
    <row r="9560">
      <c r="A9560" t="n">
        <v>9552</v>
      </c>
      <c r="B9560">
        <f>RAND()</f>
        <v/>
      </c>
      <c r="C9560">
        <f>IF(B9560&lt;P_3,3,IF(B9560&lt;P_3+P_4,4,5))</f>
        <v/>
      </c>
      <c r="D9560">
        <f>NORM.S.INV(RAND())</f>
        <v/>
      </c>
      <c r="E9560">
        <f>V0*EXP((rf-q_leak-0.5*sigma^2)*C9560+sigma*SQRT(C9560)*D9560)</f>
        <v/>
      </c>
      <c r="F9560">
        <f>SHL_face*(1+SHL_rate)^C9560</f>
        <v/>
      </c>
      <c r="G9560">
        <f>Pref_face*(1+Pref_rate)^C9560</f>
        <v/>
      </c>
      <c r="H9560">
        <f>MAX(E9560-F9560-G9560,0)</f>
        <v/>
      </c>
      <c r="I9560">
        <f>MIN(E9560,F9560+G9560)+(1-MgmtPct)*H9560</f>
        <v/>
      </c>
      <c r="J9560">
        <f>IF(I9560/SponsorCost&gt;=RatchetTrigger,1,0)</f>
        <v/>
      </c>
      <c r="K9560">
        <f>IF(J9560=1,MgmtPctRatchet,MgmtPct)</f>
        <v/>
      </c>
      <c r="L9560">
        <f>K9560*H9560</f>
        <v/>
      </c>
      <c r="M9560">
        <f>EXP(-rf*C9560)*L9560</f>
        <v/>
      </c>
      <c r="N9560">
        <f>EXP(-rf*C9560)*E9560</f>
        <v/>
      </c>
    </row>
    <row r="9561">
      <c r="A9561" t="n">
        <v>9553</v>
      </c>
      <c r="B9561">
        <f>RAND()</f>
        <v/>
      </c>
      <c r="C9561">
        <f>IF(B9561&lt;P_3,3,IF(B9561&lt;P_3+P_4,4,5))</f>
        <v/>
      </c>
      <c r="D9561">
        <f>NORM.S.INV(RAND())</f>
        <v/>
      </c>
      <c r="E9561">
        <f>V0*EXP((rf-q_leak-0.5*sigma^2)*C9561+sigma*SQRT(C9561)*D9561)</f>
        <v/>
      </c>
      <c r="F9561">
        <f>SHL_face*(1+SHL_rate)^C9561</f>
        <v/>
      </c>
      <c r="G9561">
        <f>Pref_face*(1+Pref_rate)^C9561</f>
        <v/>
      </c>
      <c r="H9561">
        <f>MAX(E9561-F9561-G9561,0)</f>
        <v/>
      </c>
      <c r="I9561">
        <f>MIN(E9561,F9561+G9561)+(1-MgmtPct)*H9561</f>
        <v/>
      </c>
      <c r="J9561">
        <f>IF(I9561/SponsorCost&gt;=RatchetTrigger,1,0)</f>
        <v/>
      </c>
      <c r="K9561">
        <f>IF(J9561=1,MgmtPctRatchet,MgmtPct)</f>
        <v/>
      </c>
      <c r="L9561">
        <f>K9561*H9561</f>
        <v/>
      </c>
      <c r="M9561">
        <f>EXP(-rf*C9561)*L9561</f>
        <v/>
      </c>
      <c r="N9561">
        <f>EXP(-rf*C9561)*E9561</f>
        <v/>
      </c>
    </row>
    <row r="9562">
      <c r="A9562" t="n">
        <v>9554</v>
      </c>
      <c r="B9562">
        <f>RAND()</f>
        <v/>
      </c>
      <c r="C9562">
        <f>IF(B9562&lt;P_3,3,IF(B9562&lt;P_3+P_4,4,5))</f>
        <v/>
      </c>
      <c r="D9562">
        <f>NORM.S.INV(RAND())</f>
        <v/>
      </c>
      <c r="E9562">
        <f>V0*EXP((rf-q_leak-0.5*sigma^2)*C9562+sigma*SQRT(C9562)*D9562)</f>
        <v/>
      </c>
      <c r="F9562">
        <f>SHL_face*(1+SHL_rate)^C9562</f>
        <v/>
      </c>
      <c r="G9562">
        <f>Pref_face*(1+Pref_rate)^C9562</f>
        <v/>
      </c>
      <c r="H9562">
        <f>MAX(E9562-F9562-G9562,0)</f>
        <v/>
      </c>
      <c r="I9562">
        <f>MIN(E9562,F9562+G9562)+(1-MgmtPct)*H9562</f>
        <v/>
      </c>
      <c r="J9562">
        <f>IF(I9562/SponsorCost&gt;=RatchetTrigger,1,0)</f>
        <v/>
      </c>
      <c r="K9562">
        <f>IF(J9562=1,MgmtPctRatchet,MgmtPct)</f>
        <v/>
      </c>
      <c r="L9562">
        <f>K9562*H9562</f>
        <v/>
      </c>
      <c r="M9562">
        <f>EXP(-rf*C9562)*L9562</f>
        <v/>
      </c>
      <c r="N9562">
        <f>EXP(-rf*C9562)*E9562</f>
        <v/>
      </c>
    </row>
    <row r="9563">
      <c r="A9563" t="n">
        <v>9555</v>
      </c>
      <c r="B9563">
        <f>RAND()</f>
        <v/>
      </c>
      <c r="C9563">
        <f>IF(B9563&lt;P_3,3,IF(B9563&lt;P_3+P_4,4,5))</f>
        <v/>
      </c>
      <c r="D9563">
        <f>NORM.S.INV(RAND())</f>
        <v/>
      </c>
      <c r="E9563">
        <f>V0*EXP((rf-q_leak-0.5*sigma^2)*C9563+sigma*SQRT(C9563)*D9563)</f>
        <v/>
      </c>
      <c r="F9563">
        <f>SHL_face*(1+SHL_rate)^C9563</f>
        <v/>
      </c>
      <c r="G9563">
        <f>Pref_face*(1+Pref_rate)^C9563</f>
        <v/>
      </c>
      <c r="H9563">
        <f>MAX(E9563-F9563-G9563,0)</f>
        <v/>
      </c>
      <c r="I9563">
        <f>MIN(E9563,F9563+G9563)+(1-MgmtPct)*H9563</f>
        <v/>
      </c>
      <c r="J9563">
        <f>IF(I9563/SponsorCost&gt;=RatchetTrigger,1,0)</f>
        <v/>
      </c>
      <c r="K9563">
        <f>IF(J9563=1,MgmtPctRatchet,MgmtPct)</f>
        <v/>
      </c>
      <c r="L9563">
        <f>K9563*H9563</f>
        <v/>
      </c>
      <c r="M9563">
        <f>EXP(-rf*C9563)*L9563</f>
        <v/>
      </c>
      <c r="N9563">
        <f>EXP(-rf*C9563)*E9563</f>
        <v/>
      </c>
    </row>
    <row r="9564">
      <c r="A9564" t="n">
        <v>9556</v>
      </c>
      <c r="B9564">
        <f>RAND()</f>
        <v/>
      </c>
      <c r="C9564">
        <f>IF(B9564&lt;P_3,3,IF(B9564&lt;P_3+P_4,4,5))</f>
        <v/>
      </c>
      <c r="D9564">
        <f>NORM.S.INV(RAND())</f>
        <v/>
      </c>
      <c r="E9564">
        <f>V0*EXP((rf-q_leak-0.5*sigma^2)*C9564+sigma*SQRT(C9564)*D9564)</f>
        <v/>
      </c>
      <c r="F9564">
        <f>SHL_face*(1+SHL_rate)^C9564</f>
        <v/>
      </c>
      <c r="G9564">
        <f>Pref_face*(1+Pref_rate)^C9564</f>
        <v/>
      </c>
      <c r="H9564">
        <f>MAX(E9564-F9564-G9564,0)</f>
        <v/>
      </c>
      <c r="I9564">
        <f>MIN(E9564,F9564+G9564)+(1-MgmtPct)*H9564</f>
        <v/>
      </c>
      <c r="J9564">
        <f>IF(I9564/SponsorCost&gt;=RatchetTrigger,1,0)</f>
        <v/>
      </c>
      <c r="K9564">
        <f>IF(J9564=1,MgmtPctRatchet,MgmtPct)</f>
        <v/>
      </c>
      <c r="L9564">
        <f>K9564*H9564</f>
        <v/>
      </c>
      <c r="M9564">
        <f>EXP(-rf*C9564)*L9564</f>
        <v/>
      </c>
      <c r="N9564">
        <f>EXP(-rf*C9564)*E9564</f>
        <v/>
      </c>
    </row>
    <row r="9565">
      <c r="A9565" t="n">
        <v>9557</v>
      </c>
      <c r="B9565">
        <f>RAND()</f>
        <v/>
      </c>
      <c r="C9565">
        <f>IF(B9565&lt;P_3,3,IF(B9565&lt;P_3+P_4,4,5))</f>
        <v/>
      </c>
      <c r="D9565">
        <f>NORM.S.INV(RAND())</f>
        <v/>
      </c>
      <c r="E9565">
        <f>V0*EXP((rf-q_leak-0.5*sigma^2)*C9565+sigma*SQRT(C9565)*D9565)</f>
        <v/>
      </c>
      <c r="F9565">
        <f>SHL_face*(1+SHL_rate)^C9565</f>
        <v/>
      </c>
      <c r="G9565">
        <f>Pref_face*(1+Pref_rate)^C9565</f>
        <v/>
      </c>
      <c r="H9565">
        <f>MAX(E9565-F9565-G9565,0)</f>
        <v/>
      </c>
      <c r="I9565">
        <f>MIN(E9565,F9565+G9565)+(1-MgmtPct)*H9565</f>
        <v/>
      </c>
      <c r="J9565">
        <f>IF(I9565/SponsorCost&gt;=RatchetTrigger,1,0)</f>
        <v/>
      </c>
      <c r="K9565">
        <f>IF(J9565=1,MgmtPctRatchet,MgmtPct)</f>
        <v/>
      </c>
      <c r="L9565">
        <f>K9565*H9565</f>
        <v/>
      </c>
      <c r="M9565">
        <f>EXP(-rf*C9565)*L9565</f>
        <v/>
      </c>
      <c r="N9565">
        <f>EXP(-rf*C9565)*E9565</f>
        <v/>
      </c>
    </row>
    <row r="9566">
      <c r="A9566" t="n">
        <v>9558</v>
      </c>
      <c r="B9566">
        <f>RAND()</f>
        <v/>
      </c>
      <c r="C9566">
        <f>IF(B9566&lt;P_3,3,IF(B9566&lt;P_3+P_4,4,5))</f>
        <v/>
      </c>
      <c r="D9566">
        <f>NORM.S.INV(RAND())</f>
        <v/>
      </c>
      <c r="E9566">
        <f>V0*EXP((rf-q_leak-0.5*sigma^2)*C9566+sigma*SQRT(C9566)*D9566)</f>
        <v/>
      </c>
      <c r="F9566">
        <f>SHL_face*(1+SHL_rate)^C9566</f>
        <v/>
      </c>
      <c r="G9566">
        <f>Pref_face*(1+Pref_rate)^C9566</f>
        <v/>
      </c>
      <c r="H9566">
        <f>MAX(E9566-F9566-G9566,0)</f>
        <v/>
      </c>
      <c r="I9566">
        <f>MIN(E9566,F9566+G9566)+(1-MgmtPct)*H9566</f>
        <v/>
      </c>
      <c r="J9566">
        <f>IF(I9566/SponsorCost&gt;=RatchetTrigger,1,0)</f>
        <v/>
      </c>
      <c r="K9566">
        <f>IF(J9566=1,MgmtPctRatchet,MgmtPct)</f>
        <v/>
      </c>
      <c r="L9566">
        <f>K9566*H9566</f>
        <v/>
      </c>
      <c r="M9566">
        <f>EXP(-rf*C9566)*L9566</f>
        <v/>
      </c>
      <c r="N9566">
        <f>EXP(-rf*C9566)*E9566</f>
        <v/>
      </c>
    </row>
    <row r="9567">
      <c r="A9567" t="n">
        <v>9559</v>
      </c>
      <c r="B9567">
        <f>RAND()</f>
        <v/>
      </c>
      <c r="C9567">
        <f>IF(B9567&lt;P_3,3,IF(B9567&lt;P_3+P_4,4,5))</f>
        <v/>
      </c>
      <c r="D9567">
        <f>NORM.S.INV(RAND())</f>
        <v/>
      </c>
      <c r="E9567">
        <f>V0*EXP((rf-q_leak-0.5*sigma^2)*C9567+sigma*SQRT(C9567)*D9567)</f>
        <v/>
      </c>
      <c r="F9567">
        <f>SHL_face*(1+SHL_rate)^C9567</f>
        <v/>
      </c>
      <c r="G9567">
        <f>Pref_face*(1+Pref_rate)^C9567</f>
        <v/>
      </c>
      <c r="H9567">
        <f>MAX(E9567-F9567-G9567,0)</f>
        <v/>
      </c>
      <c r="I9567">
        <f>MIN(E9567,F9567+G9567)+(1-MgmtPct)*H9567</f>
        <v/>
      </c>
      <c r="J9567">
        <f>IF(I9567/SponsorCost&gt;=RatchetTrigger,1,0)</f>
        <v/>
      </c>
      <c r="K9567">
        <f>IF(J9567=1,MgmtPctRatchet,MgmtPct)</f>
        <v/>
      </c>
      <c r="L9567">
        <f>K9567*H9567</f>
        <v/>
      </c>
      <c r="M9567">
        <f>EXP(-rf*C9567)*L9567</f>
        <v/>
      </c>
      <c r="N9567">
        <f>EXP(-rf*C9567)*E9567</f>
        <v/>
      </c>
    </row>
    <row r="9568">
      <c r="A9568" t="n">
        <v>9560</v>
      </c>
      <c r="B9568">
        <f>RAND()</f>
        <v/>
      </c>
      <c r="C9568">
        <f>IF(B9568&lt;P_3,3,IF(B9568&lt;P_3+P_4,4,5))</f>
        <v/>
      </c>
      <c r="D9568">
        <f>NORM.S.INV(RAND())</f>
        <v/>
      </c>
      <c r="E9568">
        <f>V0*EXP((rf-q_leak-0.5*sigma^2)*C9568+sigma*SQRT(C9568)*D9568)</f>
        <v/>
      </c>
      <c r="F9568">
        <f>SHL_face*(1+SHL_rate)^C9568</f>
        <v/>
      </c>
      <c r="G9568">
        <f>Pref_face*(1+Pref_rate)^C9568</f>
        <v/>
      </c>
      <c r="H9568">
        <f>MAX(E9568-F9568-G9568,0)</f>
        <v/>
      </c>
      <c r="I9568">
        <f>MIN(E9568,F9568+G9568)+(1-MgmtPct)*H9568</f>
        <v/>
      </c>
      <c r="J9568">
        <f>IF(I9568/SponsorCost&gt;=RatchetTrigger,1,0)</f>
        <v/>
      </c>
      <c r="K9568">
        <f>IF(J9568=1,MgmtPctRatchet,MgmtPct)</f>
        <v/>
      </c>
      <c r="L9568">
        <f>K9568*H9568</f>
        <v/>
      </c>
      <c r="M9568">
        <f>EXP(-rf*C9568)*L9568</f>
        <v/>
      </c>
      <c r="N9568">
        <f>EXP(-rf*C9568)*E9568</f>
        <v/>
      </c>
    </row>
    <row r="9569">
      <c r="A9569" t="n">
        <v>9561</v>
      </c>
      <c r="B9569">
        <f>RAND()</f>
        <v/>
      </c>
      <c r="C9569">
        <f>IF(B9569&lt;P_3,3,IF(B9569&lt;P_3+P_4,4,5))</f>
        <v/>
      </c>
      <c r="D9569">
        <f>NORM.S.INV(RAND())</f>
        <v/>
      </c>
      <c r="E9569">
        <f>V0*EXP((rf-q_leak-0.5*sigma^2)*C9569+sigma*SQRT(C9569)*D9569)</f>
        <v/>
      </c>
      <c r="F9569">
        <f>SHL_face*(1+SHL_rate)^C9569</f>
        <v/>
      </c>
      <c r="G9569">
        <f>Pref_face*(1+Pref_rate)^C9569</f>
        <v/>
      </c>
      <c r="H9569">
        <f>MAX(E9569-F9569-G9569,0)</f>
        <v/>
      </c>
      <c r="I9569">
        <f>MIN(E9569,F9569+G9569)+(1-MgmtPct)*H9569</f>
        <v/>
      </c>
      <c r="J9569">
        <f>IF(I9569/SponsorCost&gt;=RatchetTrigger,1,0)</f>
        <v/>
      </c>
      <c r="K9569">
        <f>IF(J9569=1,MgmtPctRatchet,MgmtPct)</f>
        <v/>
      </c>
      <c r="L9569">
        <f>K9569*H9569</f>
        <v/>
      </c>
      <c r="M9569">
        <f>EXP(-rf*C9569)*L9569</f>
        <v/>
      </c>
      <c r="N9569">
        <f>EXP(-rf*C9569)*E9569</f>
        <v/>
      </c>
    </row>
    <row r="9570">
      <c r="A9570" t="n">
        <v>9562</v>
      </c>
      <c r="B9570">
        <f>RAND()</f>
        <v/>
      </c>
      <c r="C9570">
        <f>IF(B9570&lt;P_3,3,IF(B9570&lt;P_3+P_4,4,5))</f>
        <v/>
      </c>
      <c r="D9570">
        <f>NORM.S.INV(RAND())</f>
        <v/>
      </c>
      <c r="E9570">
        <f>V0*EXP((rf-q_leak-0.5*sigma^2)*C9570+sigma*SQRT(C9570)*D9570)</f>
        <v/>
      </c>
      <c r="F9570">
        <f>SHL_face*(1+SHL_rate)^C9570</f>
        <v/>
      </c>
      <c r="G9570">
        <f>Pref_face*(1+Pref_rate)^C9570</f>
        <v/>
      </c>
      <c r="H9570">
        <f>MAX(E9570-F9570-G9570,0)</f>
        <v/>
      </c>
      <c r="I9570">
        <f>MIN(E9570,F9570+G9570)+(1-MgmtPct)*H9570</f>
        <v/>
      </c>
      <c r="J9570">
        <f>IF(I9570/SponsorCost&gt;=RatchetTrigger,1,0)</f>
        <v/>
      </c>
      <c r="K9570">
        <f>IF(J9570=1,MgmtPctRatchet,MgmtPct)</f>
        <v/>
      </c>
      <c r="L9570">
        <f>K9570*H9570</f>
        <v/>
      </c>
      <c r="M9570">
        <f>EXP(-rf*C9570)*L9570</f>
        <v/>
      </c>
      <c r="N9570">
        <f>EXP(-rf*C9570)*E9570</f>
        <v/>
      </c>
    </row>
    <row r="9571">
      <c r="A9571" t="n">
        <v>9563</v>
      </c>
      <c r="B9571">
        <f>RAND()</f>
        <v/>
      </c>
      <c r="C9571">
        <f>IF(B9571&lt;P_3,3,IF(B9571&lt;P_3+P_4,4,5))</f>
        <v/>
      </c>
      <c r="D9571">
        <f>NORM.S.INV(RAND())</f>
        <v/>
      </c>
      <c r="E9571">
        <f>V0*EXP((rf-q_leak-0.5*sigma^2)*C9571+sigma*SQRT(C9571)*D9571)</f>
        <v/>
      </c>
      <c r="F9571">
        <f>SHL_face*(1+SHL_rate)^C9571</f>
        <v/>
      </c>
      <c r="G9571">
        <f>Pref_face*(1+Pref_rate)^C9571</f>
        <v/>
      </c>
      <c r="H9571">
        <f>MAX(E9571-F9571-G9571,0)</f>
        <v/>
      </c>
      <c r="I9571">
        <f>MIN(E9571,F9571+G9571)+(1-MgmtPct)*H9571</f>
        <v/>
      </c>
      <c r="J9571">
        <f>IF(I9571/SponsorCost&gt;=RatchetTrigger,1,0)</f>
        <v/>
      </c>
      <c r="K9571">
        <f>IF(J9571=1,MgmtPctRatchet,MgmtPct)</f>
        <v/>
      </c>
      <c r="L9571">
        <f>K9571*H9571</f>
        <v/>
      </c>
      <c r="M9571">
        <f>EXP(-rf*C9571)*L9571</f>
        <v/>
      </c>
      <c r="N9571">
        <f>EXP(-rf*C9571)*E9571</f>
        <v/>
      </c>
    </row>
    <row r="9572">
      <c r="A9572" t="n">
        <v>9564</v>
      </c>
      <c r="B9572">
        <f>RAND()</f>
        <v/>
      </c>
      <c r="C9572">
        <f>IF(B9572&lt;P_3,3,IF(B9572&lt;P_3+P_4,4,5))</f>
        <v/>
      </c>
      <c r="D9572">
        <f>NORM.S.INV(RAND())</f>
        <v/>
      </c>
      <c r="E9572">
        <f>V0*EXP((rf-q_leak-0.5*sigma^2)*C9572+sigma*SQRT(C9572)*D9572)</f>
        <v/>
      </c>
      <c r="F9572">
        <f>SHL_face*(1+SHL_rate)^C9572</f>
        <v/>
      </c>
      <c r="G9572">
        <f>Pref_face*(1+Pref_rate)^C9572</f>
        <v/>
      </c>
      <c r="H9572">
        <f>MAX(E9572-F9572-G9572,0)</f>
        <v/>
      </c>
      <c r="I9572">
        <f>MIN(E9572,F9572+G9572)+(1-MgmtPct)*H9572</f>
        <v/>
      </c>
      <c r="J9572">
        <f>IF(I9572/SponsorCost&gt;=RatchetTrigger,1,0)</f>
        <v/>
      </c>
      <c r="K9572">
        <f>IF(J9572=1,MgmtPctRatchet,MgmtPct)</f>
        <v/>
      </c>
      <c r="L9572">
        <f>K9572*H9572</f>
        <v/>
      </c>
      <c r="M9572">
        <f>EXP(-rf*C9572)*L9572</f>
        <v/>
      </c>
      <c r="N9572">
        <f>EXP(-rf*C9572)*E9572</f>
        <v/>
      </c>
    </row>
    <row r="9573">
      <c r="A9573" t="n">
        <v>9565</v>
      </c>
      <c r="B9573">
        <f>RAND()</f>
        <v/>
      </c>
      <c r="C9573">
        <f>IF(B9573&lt;P_3,3,IF(B9573&lt;P_3+P_4,4,5))</f>
        <v/>
      </c>
      <c r="D9573">
        <f>NORM.S.INV(RAND())</f>
        <v/>
      </c>
      <c r="E9573">
        <f>V0*EXP((rf-q_leak-0.5*sigma^2)*C9573+sigma*SQRT(C9573)*D9573)</f>
        <v/>
      </c>
      <c r="F9573">
        <f>SHL_face*(1+SHL_rate)^C9573</f>
        <v/>
      </c>
      <c r="G9573">
        <f>Pref_face*(1+Pref_rate)^C9573</f>
        <v/>
      </c>
      <c r="H9573">
        <f>MAX(E9573-F9573-G9573,0)</f>
        <v/>
      </c>
      <c r="I9573">
        <f>MIN(E9573,F9573+G9573)+(1-MgmtPct)*H9573</f>
        <v/>
      </c>
      <c r="J9573">
        <f>IF(I9573/SponsorCost&gt;=RatchetTrigger,1,0)</f>
        <v/>
      </c>
      <c r="K9573">
        <f>IF(J9573=1,MgmtPctRatchet,MgmtPct)</f>
        <v/>
      </c>
      <c r="L9573">
        <f>K9573*H9573</f>
        <v/>
      </c>
      <c r="M9573">
        <f>EXP(-rf*C9573)*L9573</f>
        <v/>
      </c>
      <c r="N9573">
        <f>EXP(-rf*C9573)*E9573</f>
        <v/>
      </c>
    </row>
    <row r="9574">
      <c r="A9574" t="n">
        <v>9566</v>
      </c>
      <c r="B9574">
        <f>RAND()</f>
        <v/>
      </c>
      <c r="C9574">
        <f>IF(B9574&lt;P_3,3,IF(B9574&lt;P_3+P_4,4,5))</f>
        <v/>
      </c>
      <c r="D9574">
        <f>NORM.S.INV(RAND())</f>
        <v/>
      </c>
      <c r="E9574">
        <f>V0*EXP((rf-q_leak-0.5*sigma^2)*C9574+sigma*SQRT(C9574)*D9574)</f>
        <v/>
      </c>
      <c r="F9574">
        <f>SHL_face*(1+SHL_rate)^C9574</f>
        <v/>
      </c>
      <c r="G9574">
        <f>Pref_face*(1+Pref_rate)^C9574</f>
        <v/>
      </c>
      <c r="H9574">
        <f>MAX(E9574-F9574-G9574,0)</f>
        <v/>
      </c>
      <c r="I9574">
        <f>MIN(E9574,F9574+G9574)+(1-MgmtPct)*H9574</f>
        <v/>
      </c>
      <c r="J9574">
        <f>IF(I9574/SponsorCost&gt;=RatchetTrigger,1,0)</f>
        <v/>
      </c>
      <c r="K9574">
        <f>IF(J9574=1,MgmtPctRatchet,MgmtPct)</f>
        <v/>
      </c>
      <c r="L9574">
        <f>K9574*H9574</f>
        <v/>
      </c>
      <c r="M9574">
        <f>EXP(-rf*C9574)*L9574</f>
        <v/>
      </c>
      <c r="N9574">
        <f>EXP(-rf*C9574)*E9574</f>
        <v/>
      </c>
    </row>
    <row r="9575">
      <c r="A9575" t="n">
        <v>9567</v>
      </c>
      <c r="B9575">
        <f>RAND()</f>
        <v/>
      </c>
      <c r="C9575">
        <f>IF(B9575&lt;P_3,3,IF(B9575&lt;P_3+P_4,4,5))</f>
        <v/>
      </c>
      <c r="D9575">
        <f>NORM.S.INV(RAND())</f>
        <v/>
      </c>
      <c r="E9575">
        <f>V0*EXP((rf-q_leak-0.5*sigma^2)*C9575+sigma*SQRT(C9575)*D9575)</f>
        <v/>
      </c>
      <c r="F9575">
        <f>SHL_face*(1+SHL_rate)^C9575</f>
        <v/>
      </c>
      <c r="G9575">
        <f>Pref_face*(1+Pref_rate)^C9575</f>
        <v/>
      </c>
      <c r="H9575">
        <f>MAX(E9575-F9575-G9575,0)</f>
        <v/>
      </c>
      <c r="I9575">
        <f>MIN(E9575,F9575+G9575)+(1-MgmtPct)*H9575</f>
        <v/>
      </c>
      <c r="J9575">
        <f>IF(I9575/SponsorCost&gt;=RatchetTrigger,1,0)</f>
        <v/>
      </c>
      <c r="K9575">
        <f>IF(J9575=1,MgmtPctRatchet,MgmtPct)</f>
        <v/>
      </c>
      <c r="L9575">
        <f>K9575*H9575</f>
        <v/>
      </c>
      <c r="M9575">
        <f>EXP(-rf*C9575)*L9575</f>
        <v/>
      </c>
      <c r="N9575">
        <f>EXP(-rf*C9575)*E9575</f>
        <v/>
      </c>
    </row>
    <row r="9576">
      <c r="A9576" t="n">
        <v>9568</v>
      </c>
      <c r="B9576">
        <f>RAND()</f>
        <v/>
      </c>
      <c r="C9576">
        <f>IF(B9576&lt;P_3,3,IF(B9576&lt;P_3+P_4,4,5))</f>
        <v/>
      </c>
      <c r="D9576">
        <f>NORM.S.INV(RAND())</f>
        <v/>
      </c>
      <c r="E9576">
        <f>V0*EXP((rf-q_leak-0.5*sigma^2)*C9576+sigma*SQRT(C9576)*D9576)</f>
        <v/>
      </c>
      <c r="F9576">
        <f>SHL_face*(1+SHL_rate)^C9576</f>
        <v/>
      </c>
      <c r="G9576">
        <f>Pref_face*(1+Pref_rate)^C9576</f>
        <v/>
      </c>
      <c r="H9576">
        <f>MAX(E9576-F9576-G9576,0)</f>
        <v/>
      </c>
      <c r="I9576">
        <f>MIN(E9576,F9576+G9576)+(1-MgmtPct)*H9576</f>
        <v/>
      </c>
      <c r="J9576">
        <f>IF(I9576/SponsorCost&gt;=RatchetTrigger,1,0)</f>
        <v/>
      </c>
      <c r="K9576">
        <f>IF(J9576=1,MgmtPctRatchet,MgmtPct)</f>
        <v/>
      </c>
      <c r="L9576">
        <f>K9576*H9576</f>
        <v/>
      </c>
      <c r="M9576">
        <f>EXP(-rf*C9576)*L9576</f>
        <v/>
      </c>
      <c r="N9576">
        <f>EXP(-rf*C9576)*E9576</f>
        <v/>
      </c>
    </row>
    <row r="9577">
      <c r="A9577" t="n">
        <v>9569</v>
      </c>
      <c r="B9577">
        <f>RAND()</f>
        <v/>
      </c>
      <c r="C9577">
        <f>IF(B9577&lt;P_3,3,IF(B9577&lt;P_3+P_4,4,5))</f>
        <v/>
      </c>
      <c r="D9577">
        <f>NORM.S.INV(RAND())</f>
        <v/>
      </c>
      <c r="E9577">
        <f>V0*EXP((rf-q_leak-0.5*sigma^2)*C9577+sigma*SQRT(C9577)*D9577)</f>
        <v/>
      </c>
      <c r="F9577">
        <f>SHL_face*(1+SHL_rate)^C9577</f>
        <v/>
      </c>
      <c r="G9577">
        <f>Pref_face*(1+Pref_rate)^C9577</f>
        <v/>
      </c>
      <c r="H9577">
        <f>MAX(E9577-F9577-G9577,0)</f>
        <v/>
      </c>
      <c r="I9577">
        <f>MIN(E9577,F9577+G9577)+(1-MgmtPct)*H9577</f>
        <v/>
      </c>
      <c r="J9577">
        <f>IF(I9577/SponsorCost&gt;=RatchetTrigger,1,0)</f>
        <v/>
      </c>
      <c r="K9577">
        <f>IF(J9577=1,MgmtPctRatchet,MgmtPct)</f>
        <v/>
      </c>
      <c r="L9577">
        <f>K9577*H9577</f>
        <v/>
      </c>
      <c r="M9577">
        <f>EXP(-rf*C9577)*L9577</f>
        <v/>
      </c>
      <c r="N9577">
        <f>EXP(-rf*C9577)*E9577</f>
        <v/>
      </c>
    </row>
    <row r="9578">
      <c r="A9578" t="n">
        <v>9570</v>
      </c>
      <c r="B9578">
        <f>RAND()</f>
        <v/>
      </c>
      <c r="C9578">
        <f>IF(B9578&lt;P_3,3,IF(B9578&lt;P_3+P_4,4,5))</f>
        <v/>
      </c>
      <c r="D9578">
        <f>NORM.S.INV(RAND())</f>
        <v/>
      </c>
      <c r="E9578">
        <f>V0*EXP((rf-q_leak-0.5*sigma^2)*C9578+sigma*SQRT(C9578)*D9578)</f>
        <v/>
      </c>
      <c r="F9578">
        <f>SHL_face*(1+SHL_rate)^C9578</f>
        <v/>
      </c>
      <c r="G9578">
        <f>Pref_face*(1+Pref_rate)^C9578</f>
        <v/>
      </c>
      <c r="H9578">
        <f>MAX(E9578-F9578-G9578,0)</f>
        <v/>
      </c>
      <c r="I9578">
        <f>MIN(E9578,F9578+G9578)+(1-MgmtPct)*H9578</f>
        <v/>
      </c>
      <c r="J9578">
        <f>IF(I9578/SponsorCost&gt;=RatchetTrigger,1,0)</f>
        <v/>
      </c>
      <c r="K9578">
        <f>IF(J9578=1,MgmtPctRatchet,MgmtPct)</f>
        <v/>
      </c>
      <c r="L9578">
        <f>K9578*H9578</f>
        <v/>
      </c>
      <c r="M9578">
        <f>EXP(-rf*C9578)*L9578</f>
        <v/>
      </c>
      <c r="N9578">
        <f>EXP(-rf*C9578)*E9578</f>
        <v/>
      </c>
    </row>
    <row r="9579">
      <c r="A9579" t="n">
        <v>9571</v>
      </c>
      <c r="B9579">
        <f>RAND()</f>
        <v/>
      </c>
      <c r="C9579">
        <f>IF(B9579&lt;P_3,3,IF(B9579&lt;P_3+P_4,4,5))</f>
        <v/>
      </c>
      <c r="D9579">
        <f>NORM.S.INV(RAND())</f>
        <v/>
      </c>
      <c r="E9579">
        <f>V0*EXP((rf-q_leak-0.5*sigma^2)*C9579+sigma*SQRT(C9579)*D9579)</f>
        <v/>
      </c>
      <c r="F9579">
        <f>SHL_face*(1+SHL_rate)^C9579</f>
        <v/>
      </c>
      <c r="G9579">
        <f>Pref_face*(1+Pref_rate)^C9579</f>
        <v/>
      </c>
      <c r="H9579">
        <f>MAX(E9579-F9579-G9579,0)</f>
        <v/>
      </c>
      <c r="I9579">
        <f>MIN(E9579,F9579+G9579)+(1-MgmtPct)*H9579</f>
        <v/>
      </c>
      <c r="J9579">
        <f>IF(I9579/SponsorCost&gt;=RatchetTrigger,1,0)</f>
        <v/>
      </c>
      <c r="K9579">
        <f>IF(J9579=1,MgmtPctRatchet,MgmtPct)</f>
        <v/>
      </c>
      <c r="L9579">
        <f>K9579*H9579</f>
        <v/>
      </c>
      <c r="M9579">
        <f>EXP(-rf*C9579)*L9579</f>
        <v/>
      </c>
      <c r="N9579">
        <f>EXP(-rf*C9579)*E9579</f>
        <v/>
      </c>
    </row>
    <row r="9580">
      <c r="A9580" t="n">
        <v>9572</v>
      </c>
      <c r="B9580">
        <f>RAND()</f>
        <v/>
      </c>
      <c r="C9580">
        <f>IF(B9580&lt;P_3,3,IF(B9580&lt;P_3+P_4,4,5))</f>
        <v/>
      </c>
      <c r="D9580">
        <f>NORM.S.INV(RAND())</f>
        <v/>
      </c>
      <c r="E9580">
        <f>V0*EXP((rf-q_leak-0.5*sigma^2)*C9580+sigma*SQRT(C9580)*D9580)</f>
        <v/>
      </c>
      <c r="F9580">
        <f>SHL_face*(1+SHL_rate)^C9580</f>
        <v/>
      </c>
      <c r="G9580">
        <f>Pref_face*(1+Pref_rate)^C9580</f>
        <v/>
      </c>
      <c r="H9580">
        <f>MAX(E9580-F9580-G9580,0)</f>
        <v/>
      </c>
      <c r="I9580">
        <f>MIN(E9580,F9580+G9580)+(1-MgmtPct)*H9580</f>
        <v/>
      </c>
      <c r="J9580">
        <f>IF(I9580/SponsorCost&gt;=RatchetTrigger,1,0)</f>
        <v/>
      </c>
      <c r="K9580">
        <f>IF(J9580=1,MgmtPctRatchet,MgmtPct)</f>
        <v/>
      </c>
      <c r="L9580">
        <f>K9580*H9580</f>
        <v/>
      </c>
      <c r="M9580">
        <f>EXP(-rf*C9580)*L9580</f>
        <v/>
      </c>
      <c r="N9580">
        <f>EXP(-rf*C9580)*E9580</f>
        <v/>
      </c>
    </row>
    <row r="9581">
      <c r="A9581" t="n">
        <v>9573</v>
      </c>
      <c r="B9581">
        <f>RAND()</f>
        <v/>
      </c>
      <c r="C9581">
        <f>IF(B9581&lt;P_3,3,IF(B9581&lt;P_3+P_4,4,5))</f>
        <v/>
      </c>
      <c r="D9581">
        <f>NORM.S.INV(RAND())</f>
        <v/>
      </c>
      <c r="E9581">
        <f>V0*EXP((rf-q_leak-0.5*sigma^2)*C9581+sigma*SQRT(C9581)*D9581)</f>
        <v/>
      </c>
      <c r="F9581">
        <f>SHL_face*(1+SHL_rate)^C9581</f>
        <v/>
      </c>
      <c r="G9581">
        <f>Pref_face*(1+Pref_rate)^C9581</f>
        <v/>
      </c>
      <c r="H9581">
        <f>MAX(E9581-F9581-G9581,0)</f>
        <v/>
      </c>
      <c r="I9581">
        <f>MIN(E9581,F9581+G9581)+(1-MgmtPct)*H9581</f>
        <v/>
      </c>
      <c r="J9581">
        <f>IF(I9581/SponsorCost&gt;=RatchetTrigger,1,0)</f>
        <v/>
      </c>
      <c r="K9581">
        <f>IF(J9581=1,MgmtPctRatchet,MgmtPct)</f>
        <v/>
      </c>
      <c r="L9581">
        <f>K9581*H9581</f>
        <v/>
      </c>
      <c r="M9581">
        <f>EXP(-rf*C9581)*L9581</f>
        <v/>
      </c>
      <c r="N9581">
        <f>EXP(-rf*C9581)*E9581</f>
        <v/>
      </c>
    </row>
    <row r="9582">
      <c r="A9582" t="n">
        <v>9574</v>
      </c>
      <c r="B9582">
        <f>RAND()</f>
        <v/>
      </c>
      <c r="C9582">
        <f>IF(B9582&lt;P_3,3,IF(B9582&lt;P_3+P_4,4,5))</f>
        <v/>
      </c>
      <c r="D9582">
        <f>NORM.S.INV(RAND())</f>
        <v/>
      </c>
      <c r="E9582">
        <f>V0*EXP((rf-q_leak-0.5*sigma^2)*C9582+sigma*SQRT(C9582)*D9582)</f>
        <v/>
      </c>
      <c r="F9582">
        <f>SHL_face*(1+SHL_rate)^C9582</f>
        <v/>
      </c>
      <c r="G9582">
        <f>Pref_face*(1+Pref_rate)^C9582</f>
        <v/>
      </c>
      <c r="H9582">
        <f>MAX(E9582-F9582-G9582,0)</f>
        <v/>
      </c>
      <c r="I9582">
        <f>MIN(E9582,F9582+G9582)+(1-MgmtPct)*H9582</f>
        <v/>
      </c>
      <c r="J9582">
        <f>IF(I9582/SponsorCost&gt;=RatchetTrigger,1,0)</f>
        <v/>
      </c>
      <c r="K9582">
        <f>IF(J9582=1,MgmtPctRatchet,MgmtPct)</f>
        <v/>
      </c>
      <c r="L9582">
        <f>K9582*H9582</f>
        <v/>
      </c>
      <c r="M9582">
        <f>EXP(-rf*C9582)*L9582</f>
        <v/>
      </c>
      <c r="N9582">
        <f>EXP(-rf*C9582)*E9582</f>
        <v/>
      </c>
    </row>
    <row r="9583">
      <c r="A9583" t="n">
        <v>9575</v>
      </c>
      <c r="B9583">
        <f>RAND()</f>
        <v/>
      </c>
      <c r="C9583">
        <f>IF(B9583&lt;P_3,3,IF(B9583&lt;P_3+P_4,4,5))</f>
        <v/>
      </c>
      <c r="D9583">
        <f>NORM.S.INV(RAND())</f>
        <v/>
      </c>
      <c r="E9583">
        <f>V0*EXP((rf-q_leak-0.5*sigma^2)*C9583+sigma*SQRT(C9583)*D9583)</f>
        <v/>
      </c>
      <c r="F9583">
        <f>SHL_face*(1+SHL_rate)^C9583</f>
        <v/>
      </c>
      <c r="G9583">
        <f>Pref_face*(1+Pref_rate)^C9583</f>
        <v/>
      </c>
      <c r="H9583">
        <f>MAX(E9583-F9583-G9583,0)</f>
        <v/>
      </c>
      <c r="I9583">
        <f>MIN(E9583,F9583+G9583)+(1-MgmtPct)*H9583</f>
        <v/>
      </c>
      <c r="J9583">
        <f>IF(I9583/SponsorCost&gt;=RatchetTrigger,1,0)</f>
        <v/>
      </c>
      <c r="K9583">
        <f>IF(J9583=1,MgmtPctRatchet,MgmtPct)</f>
        <v/>
      </c>
      <c r="L9583">
        <f>K9583*H9583</f>
        <v/>
      </c>
      <c r="M9583">
        <f>EXP(-rf*C9583)*L9583</f>
        <v/>
      </c>
      <c r="N9583">
        <f>EXP(-rf*C9583)*E9583</f>
        <v/>
      </c>
    </row>
    <row r="9584">
      <c r="A9584" t="n">
        <v>9576</v>
      </c>
      <c r="B9584">
        <f>RAND()</f>
        <v/>
      </c>
      <c r="C9584">
        <f>IF(B9584&lt;P_3,3,IF(B9584&lt;P_3+P_4,4,5))</f>
        <v/>
      </c>
      <c r="D9584">
        <f>NORM.S.INV(RAND())</f>
        <v/>
      </c>
      <c r="E9584">
        <f>V0*EXP((rf-q_leak-0.5*sigma^2)*C9584+sigma*SQRT(C9584)*D9584)</f>
        <v/>
      </c>
      <c r="F9584">
        <f>SHL_face*(1+SHL_rate)^C9584</f>
        <v/>
      </c>
      <c r="G9584">
        <f>Pref_face*(1+Pref_rate)^C9584</f>
        <v/>
      </c>
      <c r="H9584">
        <f>MAX(E9584-F9584-G9584,0)</f>
        <v/>
      </c>
      <c r="I9584">
        <f>MIN(E9584,F9584+G9584)+(1-MgmtPct)*H9584</f>
        <v/>
      </c>
      <c r="J9584">
        <f>IF(I9584/SponsorCost&gt;=RatchetTrigger,1,0)</f>
        <v/>
      </c>
      <c r="K9584">
        <f>IF(J9584=1,MgmtPctRatchet,MgmtPct)</f>
        <v/>
      </c>
      <c r="L9584">
        <f>K9584*H9584</f>
        <v/>
      </c>
      <c r="M9584">
        <f>EXP(-rf*C9584)*L9584</f>
        <v/>
      </c>
      <c r="N9584">
        <f>EXP(-rf*C9584)*E9584</f>
        <v/>
      </c>
    </row>
    <row r="9585">
      <c r="A9585" t="n">
        <v>9577</v>
      </c>
      <c r="B9585">
        <f>RAND()</f>
        <v/>
      </c>
      <c r="C9585">
        <f>IF(B9585&lt;P_3,3,IF(B9585&lt;P_3+P_4,4,5))</f>
        <v/>
      </c>
      <c r="D9585">
        <f>NORM.S.INV(RAND())</f>
        <v/>
      </c>
      <c r="E9585">
        <f>V0*EXP((rf-q_leak-0.5*sigma^2)*C9585+sigma*SQRT(C9585)*D9585)</f>
        <v/>
      </c>
      <c r="F9585">
        <f>SHL_face*(1+SHL_rate)^C9585</f>
        <v/>
      </c>
      <c r="G9585">
        <f>Pref_face*(1+Pref_rate)^C9585</f>
        <v/>
      </c>
      <c r="H9585">
        <f>MAX(E9585-F9585-G9585,0)</f>
        <v/>
      </c>
      <c r="I9585">
        <f>MIN(E9585,F9585+G9585)+(1-MgmtPct)*H9585</f>
        <v/>
      </c>
      <c r="J9585">
        <f>IF(I9585/SponsorCost&gt;=RatchetTrigger,1,0)</f>
        <v/>
      </c>
      <c r="K9585">
        <f>IF(J9585=1,MgmtPctRatchet,MgmtPct)</f>
        <v/>
      </c>
      <c r="L9585">
        <f>K9585*H9585</f>
        <v/>
      </c>
      <c r="M9585">
        <f>EXP(-rf*C9585)*L9585</f>
        <v/>
      </c>
      <c r="N9585">
        <f>EXP(-rf*C9585)*E9585</f>
        <v/>
      </c>
    </row>
    <row r="9586">
      <c r="A9586" t="n">
        <v>9578</v>
      </c>
      <c r="B9586">
        <f>RAND()</f>
        <v/>
      </c>
      <c r="C9586">
        <f>IF(B9586&lt;P_3,3,IF(B9586&lt;P_3+P_4,4,5))</f>
        <v/>
      </c>
      <c r="D9586">
        <f>NORM.S.INV(RAND())</f>
        <v/>
      </c>
      <c r="E9586">
        <f>V0*EXP((rf-q_leak-0.5*sigma^2)*C9586+sigma*SQRT(C9586)*D9586)</f>
        <v/>
      </c>
      <c r="F9586">
        <f>SHL_face*(1+SHL_rate)^C9586</f>
        <v/>
      </c>
      <c r="G9586">
        <f>Pref_face*(1+Pref_rate)^C9586</f>
        <v/>
      </c>
      <c r="H9586">
        <f>MAX(E9586-F9586-G9586,0)</f>
        <v/>
      </c>
      <c r="I9586">
        <f>MIN(E9586,F9586+G9586)+(1-MgmtPct)*H9586</f>
        <v/>
      </c>
      <c r="J9586">
        <f>IF(I9586/SponsorCost&gt;=RatchetTrigger,1,0)</f>
        <v/>
      </c>
      <c r="K9586">
        <f>IF(J9586=1,MgmtPctRatchet,MgmtPct)</f>
        <v/>
      </c>
      <c r="L9586">
        <f>K9586*H9586</f>
        <v/>
      </c>
      <c r="M9586">
        <f>EXP(-rf*C9586)*L9586</f>
        <v/>
      </c>
      <c r="N9586">
        <f>EXP(-rf*C9586)*E9586</f>
        <v/>
      </c>
    </row>
    <row r="9587">
      <c r="A9587" t="n">
        <v>9579</v>
      </c>
      <c r="B9587">
        <f>RAND()</f>
        <v/>
      </c>
      <c r="C9587">
        <f>IF(B9587&lt;P_3,3,IF(B9587&lt;P_3+P_4,4,5))</f>
        <v/>
      </c>
      <c r="D9587">
        <f>NORM.S.INV(RAND())</f>
        <v/>
      </c>
      <c r="E9587">
        <f>V0*EXP((rf-q_leak-0.5*sigma^2)*C9587+sigma*SQRT(C9587)*D9587)</f>
        <v/>
      </c>
      <c r="F9587">
        <f>SHL_face*(1+SHL_rate)^C9587</f>
        <v/>
      </c>
      <c r="G9587">
        <f>Pref_face*(1+Pref_rate)^C9587</f>
        <v/>
      </c>
      <c r="H9587">
        <f>MAX(E9587-F9587-G9587,0)</f>
        <v/>
      </c>
      <c r="I9587">
        <f>MIN(E9587,F9587+G9587)+(1-MgmtPct)*H9587</f>
        <v/>
      </c>
      <c r="J9587">
        <f>IF(I9587/SponsorCost&gt;=RatchetTrigger,1,0)</f>
        <v/>
      </c>
      <c r="K9587">
        <f>IF(J9587=1,MgmtPctRatchet,MgmtPct)</f>
        <v/>
      </c>
      <c r="L9587">
        <f>K9587*H9587</f>
        <v/>
      </c>
      <c r="M9587">
        <f>EXP(-rf*C9587)*L9587</f>
        <v/>
      </c>
      <c r="N9587">
        <f>EXP(-rf*C9587)*E9587</f>
        <v/>
      </c>
    </row>
    <row r="9588">
      <c r="A9588" t="n">
        <v>9580</v>
      </c>
      <c r="B9588">
        <f>RAND()</f>
        <v/>
      </c>
      <c r="C9588">
        <f>IF(B9588&lt;P_3,3,IF(B9588&lt;P_3+P_4,4,5))</f>
        <v/>
      </c>
      <c r="D9588">
        <f>NORM.S.INV(RAND())</f>
        <v/>
      </c>
      <c r="E9588">
        <f>V0*EXP((rf-q_leak-0.5*sigma^2)*C9588+sigma*SQRT(C9588)*D9588)</f>
        <v/>
      </c>
      <c r="F9588">
        <f>SHL_face*(1+SHL_rate)^C9588</f>
        <v/>
      </c>
      <c r="G9588">
        <f>Pref_face*(1+Pref_rate)^C9588</f>
        <v/>
      </c>
      <c r="H9588">
        <f>MAX(E9588-F9588-G9588,0)</f>
        <v/>
      </c>
      <c r="I9588">
        <f>MIN(E9588,F9588+G9588)+(1-MgmtPct)*H9588</f>
        <v/>
      </c>
      <c r="J9588">
        <f>IF(I9588/SponsorCost&gt;=RatchetTrigger,1,0)</f>
        <v/>
      </c>
      <c r="K9588">
        <f>IF(J9588=1,MgmtPctRatchet,MgmtPct)</f>
        <v/>
      </c>
      <c r="L9588">
        <f>K9588*H9588</f>
        <v/>
      </c>
      <c r="M9588">
        <f>EXP(-rf*C9588)*L9588</f>
        <v/>
      </c>
      <c r="N9588">
        <f>EXP(-rf*C9588)*E9588</f>
        <v/>
      </c>
    </row>
    <row r="9589">
      <c r="A9589" t="n">
        <v>9581</v>
      </c>
      <c r="B9589">
        <f>RAND()</f>
        <v/>
      </c>
      <c r="C9589">
        <f>IF(B9589&lt;P_3,3,IF(B9589&lt;P_3+P_4,4,5))</f>
        <v/>
      </c>
      <c r="D9589">
        <f>NORM.S.INV(RAND())</f>
        <v/>
      </c>
      <c r="E9589">
        <f>V0*EXP((rf-q_leak-0.5*sigma^2)*C9589+sigma*SQRT(C9589)*D9589)</f>
        <v/>
      </c>
      <c r="F9589">
        <f>SHL_face*(1+SHL_rate)^C9589</f>
        <v/>
      </c>
      <c r="G9589">
        <f>Pref_face*(1+Pref_rate)^C9589</f>
        <v/>
      </c>
      <c r="H9589">
        <f>MAX(E9589-F9589-G9589,0)</f>
        <v/>
      </c>
      <c r="I9589">
        <f>MIN(E9589,F9589+G9589)+(1-MgmtPct)*H9589</f>
        <v/>
      </c>
      <c r="J9589">
        <f>IF(I9589/SponsorCost&gt;=RatchetTrigger,1,0)</f>
        <v/>
      </c>
      <c r="K9589">
        <f>IF(J9589=1,MgmtPctRatchet,MgmtPct)</f>
        <v/>
      </c>
      <c r="L9589">
        <f>K9589*H9589</f>
        <v/>
      </c>
      <c r="M9589">
        <f>EXP(-rf*C9589)*L9589</f>
        <v/>
      </c>
      <c r="N9589">
        <f>EXP(-rf*C9589)*E9589</f>
        <v/>
      </c>
    </row>
    <row r="9590">
      <c r="A9590" t="n">
        <v>9582</v>
      </c>
      <c r="B9590">
        <f>RAND()</f>
        <v/>
      </c>
      <c r="C9590">
        <f>IF(B9590&lt;P_3,3,IF(B9590&lt;P_3+P_4,4,5))</f>
        <v/>
      </c>
      <c r="D9590">
        <f>NORM.S.INV(RAND())</f>
        <v/>
      </c>
      <c r="E9590">
        <f>V0*EXP((rf-q_leak-0.5*sigma^2)*C9590+sigma*SQRT(C9590)*D9590)</f>
        <v/>
      </c>
      <c r="F9590">
        <f>SHL_face*(1+SHL_rate)^C9590</f>
        <v/>
      </c>
      <c r="G9590">
        <f>Pref_face*(1+Pref_rate)^C9590</f>
        <v/>
      </c>
      <c r="H9590">
        <f>MAX(E9590-F9590-G9590,0)</f>
        <v/>
      </c>
      <c r="I9590">
        <f>MIN(E9590,F9590+G9590)+(1-MgmtPct)*H9590</f>
        <v/>
      </c>
      <c r="J9590">
        <f>IF(I9590/SponsorCost&gt;=RatchetTrigger,1,0)</f>
        <v/>
      </c>
      <c r="K9590">
        <f>IF(J9590=1,MgmtPctRatchet,MgmtPct)</f>
        <v/>
      </c>
      <c r="L9590">
        <f>K9590*H9590</f>
        <v/>
      </c>
      <c r="M9590">
        <f>EXP(-rf*C9590)*L9590</f>
        <v/>
      </c>
      <c r="N9590">
        <f>EXP(-rf*C9590)*E9590</f>
        <v/>
      </c>
    </row>
    <row r="9591">
      <c r="A9591" t="n">
        <v>9583</v>
      </c>
      <c r="B9591">
        <f>RAND()</f>
        <v/>
      </c>
      <c r="C9591">
        <f>IF(B9591&lt;P_3,3,IF(B9591&lt;P_3+P_4,4,5))</f>
        <v/>
      </c>
      <c r="D9591">
        <f>NORM.S.INV(RAND())</f>
        <v/>
      </c>
      <c r="E9591">
        <f>V0*EXP((rf-q_leak-0.5*sigma^2)*C9591+sigma*SQRT(C9591)*D9591)</f>
        <v/>
      </c>
      <c r="F9591">
        <f>SHL_face*(1+SHL_rate)^C9591</f>
        <v/>
      </c>
      <c r="G9591">
        <f>Pref_face*(1+Pref_rate)^C9591</f>
        <v/>
      </c>
      <c r="H9591">
        <f>MAX(E9591-F9591-G9591,0)</f>
        <v/>
      </c>
      <c r="I9591">
        <f>MIN(E9591,F9591+G9591)+(1-MgmtPct)*H9591</f>
        <v/>
      </c>
      <c r="J9591">
        <f>IF(I9591/SponsorCost&gt;=RatchetTrigger,1,0)</f>
        <v/>
      </c>
      <c r="K9591">
        <f>IF(J9591=1,MgmtPctRatchet,MgmtPct)</f>
        <v/>
      </c>
      <c r="L9591">
        <f>K9591*H9591</f>
        <v/>
      </c>
      <c r="M9591">
        <f>EXP(-rf*C9591)*L9591</f>
        <v/>
      </c>
      <c r="N9591">
        <f>EXP(-rf*C9591)*E9591</f>
        <v/>
      </c>
    </row>
    <row r="9592">
      <c r="A9592" t="n">
        <v>9584</v>
      </c>
      <c r="B9592">
        <f>RAND()</f>
        <v/>
      </c>
      <c r="C9592">
        <f>IF(B9592&lt;P_3,3,IF(B9592&lt;P_3+P_4,4,5))</f>
        <v/>
      </c>
      <c r="D9592">
        <f>NORM.S.INV(RAND())</f>
        <v/>
      </c>
      <c r="E9592">
        <f>V0*EXP((rf-q_leak-0.5*sigma^2)*C9592+sigma*SQRT(C9592)*D9592)</f>
        <v/>
      </c>
      <c r="F9592">
        <f>SHL_face*(1+SHL_rate)^C9592</f>
        <v/>
      </c>
      <c r="G9592">
        <f>Pref_face*(1+Pref_rate)^C9592</f>
        <v/>
      </c>
      <c r="H9592">
        <f>MAX(E9592-F9592-G9592,0)</f>
        <v/>
      </c>
      <c r="I9592">
        <f>MIN(E9592,F9592+G9592)+(1-MgmtPct)*H9592</f>
        <v/>
      </c>
      <c r="J9592">
        <f>IF(I9592/SponsorCost&gt;=RatchetTrigger,1,0)</f>
        <v/>
      </c>
      <c r="K9592">
        <f>IF(J9592=1,MgmtPctRatchet,MgmtPct)</f>
        <v/>
      </c>
      <c r="L9592">
        <f>K9592*H9592</f>
        <v/>
      </c>
      <c r="M9592">
        <f>EXP(-rf*C9592)*L9592</f>
        <v/>
      </c>
      <c r="N9592">
        <f>EXP(-rf*C9592)*E9592</f>
        <v/>
      </c>
    </row>
    <row r="9593">
      <c r="A9593" t="n">
        <v>9585</v>
      </c>
      <c r="B9593">
        <f>RAND()</f>
        <v/>
      </c>
      <c r="C9593">
        <f>IF(B9593&lt;P_3,3,IF(B9593&lt;P_3+P_4,4,5))</f>
        <v/>
      </c>
      <c r="D9593">
        <f>NORM.S.INV(RAND())</f>
        <v/>
      </c>
      <c r="E9593">
        <f>V0*EXP((rf-q_leak-0.5*sigma^2)*C9593+sigma*SQRT(C9593)*D9593)</f>
        <v/>
      </c>
      <c r="F9593">
        <f>SHL_face*(1+SHL_rate)^C9593</f>
        <v/>
      </c>
      <c r="G9593">
        <f>Pref_face*(1+Pref_rate)^C9593</f>
        <v/>
      </c>
      <c r="H9593">
        <f>MAX(E9593-F9593-G9593,0)</f>
        <v/>
      </c>
      <c r="I9593">
        <f>MIN(E9593,F9593+G9593)+(1-MgmtPct)*H9593</f>
        <v/>
      </c>
      <c r="J9593">
        <f>IF(I9593/SponsorCost&gt;=RatchetTrigger,1,0)</f>
        <v/>
      </c>
      <c r="K9593">
        <f>IF(J9593=1,MgmtPctRatchet,MgmtPct)</f>
        <v/>
      </c>
      <c r="L9593">
        <f>K9593*H9593</f>
        <v/>
      </c>
      <c r="M9593">
        <f>EXP(-rf*C9593)*L9593</f>
        <v/>
      </c>
      <c r="N9593">
        <f>EXP(-rf*C9593)*E9593</f>
        <v/>
      </c>
    </row>
    <row r="9594">
      <c r="A9594" t="n">
        <v>9586</v>
      </c>
      <c r="B9594">
        <f>RAND()</f>
        <v/>
      </c>
      <c r="C9594">
        <f>IF(B9594&lt;P_3,3,IF(B9594&lt;P_3+P_4,4,5))</f>
        <v/>
      </c>
      <c r="D9594">
        <f>NORM.S.INV(RAND())</f>
        <v/>
      </c>
      <c r="E9594">
        <f>V0*EXP((rf-q_leak-0.5*sigma^2)*C9594+sigma*SQRT(C9594)*D9594)</f>
        <v/>
      </c>
      <c r="F9594">
        <f>SHL_face*(1+SHL_rate)^C9594</f>
        <v/>
      </c>
      <c r="G9594">
        <f>Pref_face*(1+Pref_rate)^C9594</f>
        <v/>
      </c>
      <c r="H9594">
        <f>MAX(E9594-F9594-G9594,0)</f>
        <v/>
      </c>
      <c r="I9594">
        <f>MIN(E9594,F9594+G9594)+(1-MgmtPct)*H9594</f>
        <v/>
      </c>
      <c r="J9594">
        <f>IF(I9594/SponsorCost&gt;=RatchetTrigger,1,0)</f>
        <v/>
      </c>
      <c r="K9594">
        <f>IF(J9594=1,MgmtPctRatchet,MgmtPct)</f>
        <v/>
      </c>
      <c r="L9594">
        <f>K9594*H9594</f>
        <v/>
      </c>
      <c r="M9594">
        <f>EXP(-rf*C9594)*L9594</f>
        <v/>
      </c>
      <c r="N9594">
        <f>EXP(-rf*C9594)*E9594</f>
        <v/>
      </c>
    </row>
    <row r="9595">
      <c r="A9595" t="n">
        <v>9587</v>
      </c>
      <c r="B9595">
        <f>RAND()</f>
        <v/>
      </c>
      <c r="C9595">
        <f>IF(B9595&lt;P_3,3,IF(B9595&lt;P_3+P_4,4,5))</f>
        <v/>
      </c>
      <c r="D9595">
        <f>NORM.S.INV(RAND())</f>
        <v/>
      </c>
      <c r="E9595">
        <f>V0*EXP((rf-q_leak-0.5*sigma^2)*C9595+sigma*SQRT(C9595)*D9595)</f>
        <v/>
      </c>
      <c r="F9595">
        <f>SHL_face*(1+SHL_rate)^C9595</f>
        <v/>
      </c>
      <c r="G9595">
        <f>Pref_face*(1+Pref_rate)^C9595</f>
        <v/>
      </c>
      <c r="H9595">
        <f>MAX(E9595-F9595-G9595,0)</f>
        <v/>
      </c>
      <c r="I9595">
        <f>MIN(E9595,F9595+G9595)+(1-MgmtPct)*H9595</f>
        <v/>
      </c>
      <c r="J9595">
        <f>IF(I9595/SponsorCost&gt;=RatchetTrigger,1,0)</f>
        <v/>
      </c>
      <c r="K9595">
        <f>IF(J9595=1,MgmtPctRatchet,MgmtPct)</f>
        <v/>
      </c>
      <c r="L9595">
        <f>K9595*H9595</f>
        <v/>
      </c>
      <c r="M9595">
        <f>EXP(-rf*C9595)*L9595</f>
        <v/>
      </c>
      <c r="N9595">
        <f>EXP(-rf*C9595)*E9595</f>
        <v/>
      </c>
    </row>
    <row r="9596">
      <c r="A9596" t="n">
        <v>9588</v>
      </c>
      <c r="B9596">
        <f>RAND()</f>
        <v/>
      </c>
      <c r="C9596">
        <f>IF(B9596&lt;P_3,3,IF(B9596&lt;P_3+P_4,4,5))</f>
        <v/>
      </c>
      <c r="D9596">
        <f>NORM.S.INV(RAND())</f>
        <v/>
      </c>
      <c r="E9596">
        <f>V0*EXP((rf-q_leak-0.5*sigma^2)*C9596+sigma*SQRT(C9596)*D9596)</f>
        <v/>
      </c>
      <c r="F9596">
        <f>SHL_face*(1+SHL_rate)^C9596</f>
        <v/>
      </c>
      <c r="G9596">
        <f>Pref_face*(1+Pref_rate)^C9596</f>
        <v/>
      </c>
      <c r="H9596">
        <f>MAX(E9596-F9596-G9596,0)</f>
        <v/>
      </c>
      <c r="I9596">
        <f>MIN(E9596,F9596+G9596)+(1-MgmtPct)*H9596</f>
        <v/>
      </c>
      <c r="J9596">
        <f>IF(I9596/SponsorCost&gt;=RatchetTrigger,1,0)</f>
        <v/>
      </c>
      <c r="K9596">
        <f>IF(J9596=1,MgmtPctRatchet,MgmtPct)</f>
        <v/>
      </c>
      <c r="L9596">
        <f>K9596*H9596</f>
        <v/>
      </c>
      <c r="M9596">
        <f>EXP(-rf*C9596)*L9596</f>
        <v/>
      </c>
      <c r="N9596">
        <f>EXP(-rf*C9596)*E9596</f>
        <v/>
      </c>
    </row>
    <row r="9597">
      <c r="A9597" t="n">
        <v>9589</v>
      </c>
      <c r="B9597">
        <f>RAND()</f>
        <v/>
      </c>
      <c r="C9597">
        <f>IF(B9597&lt;P_3,3,IF(B9597&lt;P_3+P_4,4,5))</f>
        <v/>
      </c>
      <c r="D9597">
        <f>NORM.S.INV(RAND())</f>
        <v/>
      </c>
      <c r="E9597">
        <f>V0*EXP((rf-q_leak-0.5*sigma^2)*C9597+sigma*SQRT(C9597)*D9597)</f>
        <v/>
      </c>
      <c r="F9597">
        <f>SHL_face*(1+SHL_rate)^C9597</f>
        <v/>
      </c>
      <c r="G9597">
        <f>Pref_face*(1+Pref_rate)^C9597</f>
        <v/>
      </c>
      <c r="H9597">
        <f>MAX(E9597-F9597-G9597,0)</f>
        <v/>
      </c>
      <c r="I9597">
        <f>MIN(E9597,F9597+G9597)+(1-MgmtPct)*H9597</f>
        <v/>
      </c>
      <c r="J9597">
        <f>IF(I9597/SponsorCost&gt;=RatchetTrigger,1,0)</f>
        <v/>
      </c>
      <c r="K9597">
        <f>IF(J9597=1,MgmtPctRatchet,MgmtPct)</f>
        <v/>
      </c>
      <c r="L9597">
        <f>K9597*H9597</f>
        <v/>
      </c>
      <c r="M9597">
        <f>EXP(-rf*C9597)*L9597</f>
        <v/>
      </c>
      <c r="N9597">
        <f>EXP(-rf*C9597)*E9597</f>
        <v/>
      </c>
    </row>
    <row r="9598">
      <c r="A9598" t="n">
        <v>9590</v>
      </c>
      <c r="B9598">
        <f>RAND()</f>
        <v/>
      </c>
      <c r="C9598">
        <f>IF(B9598&lt;P_3,3,IF(B9598&lt;P_3+P_4,4,5))</f>
        <v/>
      </c>
      <c r="D9598">
        <f>NORM.S.INV(RAND())</f>
        <v/>
      </c>
      <c r="E9598">
        <f>V0*EXP((rf-q_leak-0.5*sigma^2)*C9598+sigma*SQRT(C9598)*D9598)</f>
        <v/>
      </c>
      <c r="F9598">
        <f>SHL_face*(1+SHL_rate)^C9598</f>
        <v/>
      </c>
      <c r="G9598">
        <f>Pref_face*(1+Pref_rate)^C9598</f>
        <v/>
      </c>
      <c r="H9598">
        <f>MAX(E9598-F9598-G9598,0)</f>
        <v/>
      </c>
      <c r="I9598">
        <f>MIN(E9598,F9598+G9598)+(1-MgmtPct)*H9598</f>
        <v/>
      </c>
      <c r="J9598">
        <f>IF(I9598/SponsorCost&gt;=RatchetTrigger,1,0)</f>
        <v/>
      </c>
      <c r="K9598">
        <f>IF(J9598=1,MgmtPctRatchet,MgmtPct)</f>
        <v/>
      </c>
      <c r="L9598">
        <f>K9598*H9598</f>
        <v/>
      </c>
      <c r="M9598">
        <f>EXP(-rf*C9598)*L9598</f>
        <v/>
      </c>
      <c r="N9598">
        <f>EXP(-rf*C9598)*E9598</f>
        <v/>
      </c>
    </row>
    <row r="9599">
      <c r="A9599" t="n">
        <v>9591</v>
      </c>
      <c r="B9599">
        <f>RAND()</f>
        <v/>
      </c>
      <c r="C9599">
        <f>IF(B9599&lt;P_3,3,IF(B9599&lt;P_3+P_4,4,5))</f>
        <v/>
      </c>
      <c r="D9599">
        <f>NORM.S.INV(RAND())</f>
        <v/>
      </c>
      <c r="E9599">
        <f>V0*EXP((rf-q_leak-0.5*sigma^2)*C9599+sigma*SQRT(C9599)*D9599)</f>
        <v/>
      </c>
      <c r="F9599">
        <f>SHL_face*(1+SHL_rate)^C9599</f>
        <v/>
      </c>
      <c r="G9599">
        <f>Pref_face*(1+Pref_rate)^C9599</f>
        <v/>
      </c>
      <c r="H9599">
        <f>MAX(E9599-F9599-G9599,0)</f>
        <v/>
      </c>
      <c r="I9599">
        <f>MIN(E9599,F9599+G9599)+(1-MgmtPct)*H9599</f>
        <v/>
      </c>
      <c r="J9599">
        <f>IF(I9599/SponsorCost&gt;=RatchetTrigger,1,0)</f>
        <v/>
      </c>
      <c r="K9599">
        <f>IF(J9599=1,MgmtPctRatchet,MgmtPct)</f>
        <v/>
      </c>
      <c r="L9599">
        <f>K9599*H9599</f>
        <v/>
      </c>
      <c r="M9599">
        <f>EXP(-rf*C9599)*L9599</f>
        <v/>
      </c>
      <c r="N9599">
        <f>EXP(-rf*C9599)*E9599</f>
        <v/>
      </c>
    </row>
    <row r="9600">
      <c r="A9600" t="n">
        <v>9592</v>
      </c>
      <c r="B9600">
        <f>RAND()</f>
        <v/>
      </c>
      <c r="C9600">
        <f>IF(B9600&lt;P_3,3,IF(B9600&lt;P_3+P_4,4,5))</f>
        <v/>
      </c>
      <c r="D9600">
        <f>NORM.S.INV(RAND())</f>
        <v/>
      </c>
      <c r="E9600">
        <f>V0*EXP((rf-q_leak-0.5*sigma^2)*C9600+sigma*SQRT(C9600)*D9600)</f>
        <v/>
      </c>
      <c r="F9600">
        <f>SHL_face*(1+SHL_rate)^C9600</f>
        <v/>
      </c>
      <c r="G9600">
        <f>Pref_face*(1+Pref_rate)^C9600</f>
        <v/>
      </c>
      <c r="H9600">
        <f>MAX(E9600-F9600-G9600,0)</f>
        <v/>
      </c>
      <c r="I9600">
        <f>MIN(E9600,F9600+G9600)+(1-MgmtPct)*H9600</f>
        <v/>
      </c>
      <c r="J9600">
        <f>IF(I9600/SponsorCost&gt;=RatchetTrigger,1,0)</f>
        <v/>
      </c>
      <c r="K9600">
        <f>IF(J9600=1,MgmtPctRatchet,MgmtPct)</f>
        <v/>
      </c>
      <c r="L9600">
        <f>K9600*H9600</f>
        <v/>
      </c>
      <c r="M9600">
        <f>EXP(-rf*C9600)*L9600</f>
        <v/>
      </c>
      <c r="N9600">
        <f>EXP(-rf*C9600)*E9600</f>
        <v/>
      </c>
    </row>
    <row r="9601">
      <c r="A9601" t="n">
        <v>9593</v>
      </c>
      <c r="B9601">
        <f>RAND()</f>
        <v/>
      </c>
      <c r="C9601">
        <f>IF(B9601&lt;P_3,3,IF(B9601&lt;P_3+P_4,4,5))</f>
        <v/>
      </c>
      <c r="D9601">
        <f>NORM.S.INV(RAND())</f>
        <v/>
      </c>
      <c r="E9601">
        <f>V0*EXP((rf-q_leak-0.5*sigma^2)*C9601+sigma*SQRT(C9601)*D9601)</f>
        <v/>
      </c>
      <c r="F9601">
        <f>SHL_face*(1+SHL_rate)^C9601</f>
        <v/>
      </c>
      <c r="G9601">
        <f>Pref_face*(1+Pref_rate)^C9601</f>
        <v/>
      </c>
      <c r="H9601">
        <f>MAX(E9601-F9601-G9601,0)</f>
        <v/>
      </c>
      <c r="I9601">
        <f>MIN(E9601,F9601+G9601)+(1-MgmtPct)*H9601</f>
        <v/>
      </c>
      <c r="J9601">
        <f>IF(I9601/SponsorCost&gt;=RatchetTrigger,1,0)</f>
        <v/>
      </c>
      <c r="K9601">
        <f>IF(J9601=1,MgmtPctRatchet,MgmtPct)</f>
        <v/>
      </c>
      <c r="L9601">
        <f>K9601*H9601</f>
        <v/>
      </c>
      <c r="M9601">
        <f>EXP(-rf*C9601)*L9601</f>
        <v/>
      </c>
      <c r="N9601">
        <f>EXP(-rf*C9601)*E9601</f>
        <v/>
      </c>
    </row>
    <row r="9602">
      <c r="A9602" t="n">
        <v>9594</v>
      </c>
      <c r="B9602">
        <f>RAND()</f>
        <v/>
      </c>
      <c r="C9602">
        <f>IF(B9602&lt;P_3,3,IF(B9602&lt;P_3+P_4,4,5))</f>
        <v/>
      </c>
      <c r="D9602">
        <f>NORM.S.INV(RAND())</f>
        <v/>
      </c>
      <c r="E9602">
        <f>V0*EXP((rf-q_leak-0.5*sigma^2)*C9602+sigma*SQRT(C9602)*D9602)</f>
        <v/>
      </c>
      <c r="F9602">
        <f>SHL_face*(1+SHL_rate)^C9602</f>
        <v/>
      </c>
      <c r="G9602">
        <f>Pref_face*(1+Pref_rate)^C9602</f>
        <v/>
      </c>
      <c r="H9602">
        <f>MAX(E9602-F9602-G9602,0)</f>
        <v/>
      </c>
      <c r="I9602">
        <f>MIN(E9602,F9602+G9602)+(1-MgmtPct)*H9602</f>
        <v/>
      </c>
      <c r="J9602">
        <f>IF(I9602/SponsorCost&gt;=RatchetTrigger,1,0)</f>
        <v/>
      </c>
      <c r="K9602">
        <f>IF(J9602=1,MgmtPctRatchet,MgmtPct)</f>
        <v/>
      </c>
      <c r="L9602">
        <f>K9602*H9602</f>
        <v/>
      </c>
      <c r="M9602">
        <f>EXP(-rf*C9602)*L9602</f>
        <v/>
      </c>
      <c r="N9602">
        <f>EXP(-rf*C9602)*E9602</f>
        <v/>
      </c>
    </row>
    <row r="9603">
      <c r="A9603" t="n">
        <v>9595</v>
      </c>
      <c r="B9603">
        <f>RAND()</f>
        <v/>
      </c>
      <c r="C9603">
        <f>IF(B9603&lt;P_3,3,IF(B9603&lt;P_3+P_4,4,5))</f>
        <v/>
      </c>
      <c r="D9603">
        <f>NORM.S.INV(RAND())</f>
        <v/>
      </c>
      <c r="E9603">
        <f>V0*EXP((rf-q_leak-0.5*sigma^2)*C9603+sigma*SQRT(C9603)*D9603)</f>
        <v/>
      </c>
      <c r="F9603">
        <f>SHL_face*(1+SHL_rate)^C9603</f>
        <v/>
      </c>
      <c r="G9603">
        <f>Pref_face*(1+Pref_rate)^C9603</f>
        <v/>
      </c>
      <c r="H9603">
        <f>MAX(E9603-F9603-G9603,0)</f>
        <v/>
      </c>
      <c r="I9603">
        <f>MIN(E9603,F9603+G9603)+(1-MgmtPct)*H9603</f>
        <v/>
      </c>
      <c r="J9603">
        <f>IF(I9603/SponsorCost&gt;=RatchetTrigger,1,0)</f>
        <v/>
      </c>
      <c r="K9603">
        <f>IF(J9603=1,MgmtPctRatchet,MgmtPct)</f>
        <v/>
      </c>
      <c r="L9603">
        <f>K9603*H9603</f>
        <v/>
      </c>
      <c r="M9603">
        <f>EXP(-rf*C9603)*L9603</f>
        <v/>
      </c>
      <c r="N9603">
        <f>EXP(-rf*C9603)*E9603</f>
        <v/>
      </c>
    </row>
    <row r="9604">
      <c r="A9604" t="n">
        <v>9596</v>
      </c>
      <c r="B9604">
        <f>RAND()</f>
        <v/>
      </c>
      <c r="C9604">
        <f>IF(B9604&lt;P_3,3,IF(B9604&lt;P_3+P_4,4,5))</f>
        <v/>
      </c>
      <c r="D9604">
        <f>NORM.S.INV(RAND())</f>
        <v/>
      </c>
      <c r="E9604">
        <f>V0*EXP((rf-q_leak-0.5*sigma^2)*C9604+sigma*SQRT(C9604)*D9604)</f>
        <v/>
      </c>
      <c r="F9604">
        <f>SHL_face*(1+SHL_rate)^C9604</f>
        <v/>
      </c>
      <c r="G9604">
        <f>Pref_face*(1+Pref_rate)^C9604</f>
        <v/>
      </c>
      <c r="H9604">
        <f>MAX(E9604-F9604-G9604,0)</f>
        <v/>
      </c>
      <c r="I9604">
        <f>MIN(E9604,F9604+G9604)+(1-MgmtPct)*H9604</f>
        <v/>
      </c>
      <c r="J9604">
        <f>IF(I9604/SponsorCost&gt;=RatchetTrigger,1,0)</f>
        <v/>
      </c>
      <c r="K9604">
        <f>IF(J9604=1,MgmtPctRatchet,MgmtPct)</f>
        <v/>
      </c>
      <c r="L9604">
        <f>K9604*H9604</f>
        <v/>
      </c>
      <c r="M9604">
        <f>EXP(-rf*C9604)*L9604</f>
        <v/>
      </c>
      <c r="N9604">
        <f>EXP(-rf*C9604)*E9604</f>
        <v/>
      </c>
    </row>
    <row r="9605">
      <c r="A9605" t="n">
        <v>9597</v>
      </c>
      <c r="B9605">
        <f>RAND()</f>
        <v/>
      </c>
      <c r="C9605">
        <f>IF(B9605&lt;P_3,3,IF(B9605&lt;P_3+P_4,4,5))</f>
        <v/>
      </c>
      <c r="D9605">
        <f>NORM.S.INV(RAND())</f>
        <v/>
      </c>
      <c r="E9605">
        <f>V0*EXP((rf-q_leak-0.5*sigma^2)*C9605+sigma*SQRT(C9605)*D9605)</f>
        <v/>
      </c>
      <c r="F9605">
        <f>SHL_face*(1+SHL_rate)^C9605</f>
        <v/>
      </c>
      <c r="G9605">
        <f>Pref_face*(1+Pref_rate)^C9605</f>
        <v/>
      </c>
      <c r="H9605">
        <f>MAX(E9605-F9605-G9605,0)</f>
        <v/>
      </c>
      <c r="I9605">
        <f>MIN(E9605,F9605+G9605)+(1-MgmtPct)*H9605</f>
        <v/>
      </c>
      <c r="J9605">
        <f>IF(I9605/SponsorCost&gt;=RatchetTrigger,1,0)</f>
        <v/>
      </c>
      <c r="K9605">
        <f>IF(J9605=1,MgmtPctRatchet,MgmtPct)</f>
        <v/>
      </c>
      <c r="L9605">
        <f>K9605*H9605</f>
        <v/>
      </c>
      <c r="M9605">
        <f>EXP(-rf*C9605)*L9605</f>
        <v/>
      </c>
      <c r="N9605">
        <f>EXP(-rf*C9605)*E9605</f>
        <v/>
      </c>
    </row>
    <row r="9606">
      <c r="A9606" t="n">
        <v>9598</v>
      </c>
      <c r="B9606">
        <f>RAND()</f>
        <v/>
      </c>
      <c r="C9606">
        <f>IF(B9606&lt;P_3,3,IF(B9606&lt;P_3+P_4,4,5))</f>
        <v/>
      </c>
      <c r="D9606">
        <f>NORM.S.INV(RAND())</f>
        <v/>
      </c>
      <c r="E9606">
        <f>V0*EXP((rf-q_leak-0.5*sigma^2)*C9606+sigma*SQRT(C9606)*D9606)</f>
        <v/>
      </c>
      <c r="F9606">
        <f>SHL_face*(1+SHL_rate)^C9606</f>
        <v/>
      </c>
      <c r="G9606">
        <f>Pref_face*(1+Pref_rate)^C9606</f>
        <v/>
      </c>
      <c r="H9606">
        <f>MAX(E9606-F9606-G9606,0)</f>
        <v/>
      </c>
      <c r="I9606">
        <f>MIN(E9606,F9606+G9606)+(1-MgmtPct)*H9606</f>
        <v/>
      </c>
      <c r="J9606">
        <f>IF(I9606/SponsorCost&gt;=RatchetTrigger,1,0)</f>
        <v/>
      </c>
      <c r="K9606">
        <f>IF(J9606=1,MgmtPctRatchet,MgmtPct)</f>
        <v/>
      </c>
      <c r="L9606">
        <f>K9606*H9606</f>
        <v/>
      </c>
      <c r="M9606">
        <f>EXP(-rf*C9606)*L9606</f>
        <v/>
      </c>
      <c r="N9606">
        <f>EXP(-rf*C9606)*E9606</f>
        <v/>
      </c>
    </row>
    <row r="9607">
      <c r="A9607" t="n">
        <v>9599</v>
      </c>
      <c r="B9607">
        <f>RAND()</f>
        <v/>
      </c>
      <c r="C9607">
        <f>IF(B9607&lt;P_3,3,IF(B9607&lt;P_3+P_4,4,5))</f>
        <v/>
      </c>
      <c r="D9607">
        <f>NORM.S.INV(RAND())</f>
        <v/>
      </c>
      <c r="E9607">
        <f>V0*EXP((rf-q_leak-0.5*sigma^2)*C9607+sigma*SQRT(C9607)*D9607)</f>
        <v/>
      </c>
      <c r="F9607">
        <f>SHL_face*(1+SHL_rate)^C9607</f>
        <v/>
      </c>
      <c r="G9607">
        <f>Pref_face*(1+Pref_rate)^C9607</f>
        <v/>
      </c>
      <c r="H9607">
        <f>MAX(E9607-F9607-G9607,0)</f>
        <v/>
      </c>
      <c r="I9607">
        <f>MIN(E9607,F9607+G9607)+(1-MgmtPct)*H9607</f>
        <v/>
      </c>
      <c r="J9607">
        <f>IF(I9607/SponsorCost&gt;=RatchetTrigger,1,0)</f>
        <v/>
      </c>
      <c r="K9607">
        <f>IF(J9607=1,MgmtPctRatchet,MgmtPct)</f>
        <v/>
      </c>
      <c r="L9607">
        <f>K9607*H9607</f>
        <v/>
      </c>
      <c r="M9607">
        <f>EXP(-rf*C9607)*L9607</f>
        <v/>
      </c>
      <c r="N9607">
        <f>EXP(-rf*C9607)*E9607</f>
        <v/>
      </c>
    </row>
    <row r="9608">
      <c r="A9608" t="n">
        <v>9600</v>
      </c>
      <c r="B9608">
        <f>RAND()</f>
        <v/>
      </c>
      <c r="C9608">
        <f>IF(B9608&lt;P_3,3,IF(B9608&lt;P_3+P_4,4,5))</f>
        <v/>
      </c>
      <c r="D9608">
        <f>NORM.S.INV(RAND())</f>
        <v/>
      </c>
      <c r="E9608">
        <f>V0*EXP((rf-q_leak-0.5*sigma^2)*C9608+sigma*SQRT(C9608)*D9608)</f>
        <v/>
      </c>
      <c r="F9608">
        <f>SHL_face*(1+SHL_rate)^C9608</f>
        <v/>
      </c>
      <c r="G9608">
        <f>Pref_face*(1+Pref_rate)^C9608</f>
        <v/>
      </c>
      <c r="H9608">
        <f>MAX(E9608-F9608-G9608,0)</f>
        <v/>
      </c>
      <c r="I9608">
        <f>MIN(E9608,F9608+G9608)+(1-MgmtPct)*H9608</f>
        <v/>
      </c>
      <c r="J9608">
        <f>IF(I9608/SponsorCost&gt;=RatchetTrigger,1,0)</f>
        <v/>
      </c>
      <c r="K9608">
        <f>IF(J9608=1,MgmtPctRatchet,MgmtPct)</f>
        <v/>
      </c>
      <c r="L9608">
        <f>K9608*H9608</f>
        <v/>
      </c>
      <c r="M9608">
        <f>EXP(-rf*C9608)*L9608</f>
        <v/>
      </c>
      <c r="N9608">
        <f>EXP(-rf*C9608)*E9608</f>
        <v/>
      </c>
    </row>
    <row r="9609">
      <c r="A9609" t="n">
        <v>9601</v>
      </c>
      <c r="B9609">
        <f>RAND()</f>
        <v/>
      </c>
      <c r="C9609">
        <f>IF(B9609&lt;P_3,3,IF(B9609&lt;P_3+P_4,4,5))</f>
        <v/>
      </c>
      <c r="D9609">
        <f>NORM.S.INV(RAND())</f>
        <v/>
      </c>
      <c r="E9609">
        <f>V0*EXP((rf-q_leak-0.5*sigma^2)*C9609+sigma*SQRT(C9609)*D9609)</f>
        <v/>
      </c>
      <c r="F9609">
        <f>SHL_face*(1+SHL_rate)^C9609</f>
        <v/>
      </c>
      <c r="G9609">
        <f>Pref_face*(1+Pref_rate)^C9609</f>
        <v/>
      </c>
      <c r="H9609">
        <f>MAX(E9609-F9609-G9609,0)</f>
        <v/>
      </c>
      <c r="I9609">
        <f>MIN(E9609,F9609+G9609)+(1-MgmtPct)*H9609</f>
        <v/>
      </c>
      <c r="J9609">
        <f>IF(I9609/SponsorCost&gt;=RatchetTrigger,1,0)</f>
        <v/>
      </c>
      <c r="K9609">
        <f>IF(J9609=1,MgmtPctRatchet,MgmtPct)</f>
        <v/>
      </c>
      <c r="L9609">
        <f>K9609*H9609</f>
        <v/>
      </c>
      <c r="M9609">
        <f>EXP(-rf*C9609)*L9609</f>
        <v/>
      </c>
      <c r="N9609">
        <f>EXP(-rf*C9609)*E9609</f>
        <v/>
      </c>
    </row>
    <row r="9610">
      <c r="A9610" t="n">
        <v>9602</v>
      </c>
      <c r="B9610">
        <f>RAND()</f>
        <v/>
      </c>
      <c r="C9610">
        <f>IF(B9610&lt;P_3,3,IF(B9610&lt;P_3+P_4,4,5))</f>
        <v/>
      </c>
      <c r="D9610">
        <f>NORM.S.INV(RAND())</f>
        <v/>
      </c>
      <c r="E9610">
        <f>V0*EXP((rf-q_leak-0.5*sigma^2)*C9610+sigma*SQRT(C9610)*D9610)</f>
        <v/>
      </c>
      <c r="F9610">
        <f>SHL_face*(1+SHL_rate)^C9610</f>
        <v/>
      </c>
      <c r="G9610">
        <f>Pref_face*(1+Pref_rate)^C9610</f>
        <v/>
      </c>
      <c r="H9610">
        <f>MAX(E9610-F9610-G9610,0)</f>
        <v/>
      </c>
      <c r="I9610">
        <f>MIN(E9610,F9610+G9610)+(1-MgmtPct)*H9610</f>
        <v/>
      </c>
      <c r="J9610">
        <f>IF(I9610/SponsorCost&gt;=RatchetTrigger,1,0)</f>
        <v/>
      </c>
      <c r="K9610">
        <f>IF(J9610=1,MgmtPctRatchet,MgmtPct)</f>
        <v/>
      </c>
      <c r="L9610">
        <f>K9610*H9610</f>
        <v/>
      </c>
      <c r="M9610">
        <f>EXP(-rf*C9610)*L9610</f>
        <v/>
      </c>
      <c r="N9610">
        <f>EXP(-rf*C9610)*E9610</f>
        <v/>
      </c>
    </row>
    <row r="9611">
      <c r="A9611" t="n">
        <v>9603</v>
      </c>
      <c r="B9611">
        <f>RAND()</f>
        <v/>
      </c>
      <c r="C9611">
        <f>IF(B9611&lt;P_3,3,IF(B9611&lt;P_3+P_4,4,5))</f>
        <v/>
      </c>
      <c r="D9611">
        <f>NORM.S.INV(RAND())</f>
        <v/>
      </c>
      <c r="E9611">
        <f>V0*EXP((rf-q_leak-0.5*sigma^2)*C9611+sigma*SQRT(C9611)*D9611)</f>
        <v/>
      </c>
      <c r="F9611">
        <f>SHL_face*(1+SHL_rate)^C9611</f>
        <v/>
      </c>
      <c r="G9611">
        <f>Pref_face*(1+Pref_rate)^C9611</f>
        <v/>
      </c>
      <c r="H9611">
        <f>MAX(E9611-F9611-G9611,0)</f>
        <v/>
      </c>
      <c r="I9611">
        <f>MIN(E9611,F9611+G9611)+(1-MgmtPct)*H9611</f>
        <v/>
      </c>
      <c r="J9611">
        <f>IF(I9611/SponsorCost&gt;=RatchetTrigger,1,0)</f>
        <v/>
      </c>
      <c r="K9611">
        <f>IF(J9611=1,MgmtPctRatchet,MgmtPct)</f>
        <v/>
      </c>
      <c r="L9611">
        <f>K9611*H9611</f>
        <v/>
      </c>
      <c r="M9611">
        <f>EXP(-rf*C9611)*L9611</f>
        <v/>
      </c>
      <c r="N9611">
        <f>EXP(-rf*C9611)*E9611</f>
        <v/>
      </c>
    </row>
    <row r="9612">
      <c r="A9612" t="n">
        <v>9604</v>
      </c>
      <c r="B9612">
        <f>RAND()</f>
        <v/>
      </c>
      <c r="C9612">
        <f>IF(B9612&lt;P_3,3,IF(B9612&lt;P_3+P_4,4,5))</f>
        <v/>
      </c>
      <c r="D9612">
        <f>NORM.S.INV(RAND())</f>
        <v/>
      </c>
      <c r="E9612">
        <f>V0*EXP((rf-q_leak-0.5*sigma^2)*C9612+sigma*SQRT(C9612)*D9612)</f>
        <v/>
      </c>
      <c r="F9612">
        <f>SHL_face*(1+SHL_rate)^C9612</f>
        <v/>
      </c>
      <c r="G9612">
        <f>Pref_face*(1+Pref_rate)^C9612</f>
        <v/>
      </c>
      <c r="H9612">
        <f>MAX(E9612-F9612-G9612,0)</f>
        <v/>
      </c>
      <c r="I9612">
        <f>MIN(E9612,F9612+G9612)+(1-MgmtPct)*H9612</f>
        <v/>
      </c>
      <c r="J9612">
        <f>IF(I9612/SponsorCost&gt;=RatchetTrigger,1,0)</f>
        <v/>
      </c>
      <c r="K9612">
        <f>IF(J9612=1,MgmtPctRatchet,MgmtPct)</f>
        <v/>
      </c>
      <c r="L9612">
        <f>K9612*H9612</f>
        <v/>
      </c>
      <c r="M9612">
        <f>EXP(-rf*C9612)*L9612</f>
        <v/>
      </c>
      <c r="N9612">
        <f>EXP(-rf*C9612)*E9612</f>
        <v/>
      </c>
    </row>
    <row r="9613">
      <c r="A9613" t="n">
        <v>9605</v>
      </c>
      <c r="B9613">
        <f>RAND()</f>
        <v/>
      </c>
      <c r="C9613">
        <f>IF(B9613&lt;P_3,3,IF(B9613&lt;P_3+P_4,4,5))</f>
        <v/>
      </c>
      <c r="D9613">
        <f>NORM.S.INV(RAND())</f>
        <v/>
      </c>
      <c r="E9613">
        <f>V0*EXP((rf-q_leak-0.5*sigma^2)*C9613+sigma*SQRT(C9613)*D9613)</f>
        <v/>
      </c>
      <c r="F9613">
        <f>SHL_face*(1+SHL_rate)^C9613</f>
        <v/>
      </c>
      <c r="G9613">
        <f>Pref_face*(1+Pref_rate)^C9613</f>
        <v/>
      </c>
      <c r="H9613">
        <f>MAX(E9613-F9613-G9613,0)</f>
        <v/>
      </c>
      <c r="I9613">
        <f>MIN(E9613,F9613+G9613)+(1-MgmtPct)*H9613</f>
        <v/>
      </c>
      <c r="J9613">
        <f>IF(I9613/SponsorCost&gt;=RatchetTrigger,1,0)</f>
        <v/>
      </c>
      <c r="K9613">
        <f>IF(J9613=1,MgmtPctRatchet,MgmtPct)</f>
        <v/>
      </c>
      <c r="L9613">
        <f>K9613*H9613</f>
        <v/>
      </c>
      <c r="M9613">
        <f>EXP(-rf*C9613)*L9613</f>
        <v/>
      </c>
      <c r="N9613">
        <f>EXP(-rf*C9613)*E9613</f>
        <v/>
      </c>
    </row>
    <row r="9614">
      <c r="A9614" t="n">
        <v>9606</v>
      </c>
      <c r="B9614">
        <f>RAND()</f>
        <v/>
      </c>
      <c r="C9614">
        <f>IF(B9614&lt;P_3,3,IF(B9614&lt;P_3+P_4,4,5))</f>
        <v/>
      </c>
      <c r="D9614">
        <f>NORM.S.INV(RAND())</f>
        <v/>
      </c>
      <c r="E9614">
        <f>V0*EXP((rf-q_leak-0.5*sigma^2)*C9614+sigma*SQRT(C9614)*D9614)</f>
        <v/>
      </c>
      <c r="F9614">
        <f>SHL_face*(1+SHL_rate)^C9614</f>
        <v/>
      </c>
      <c r="G9614">
        <f>Pref_face*(1+Pref_rate)^C9614</f>
        <v/>
      </c>
      <c r="H9614">
        <f>MAX(E9614-F9614-G9614,0)</f>
        <v/>
      </c>
      <c r="I9614">
        <f>MIN(E9614,F9614+G9614)+(1-MgmtPct)*H9614</f>
        <v/>
      </c>
      <c r="J9614">
        <f>IF(I9614/SponsorCost&gt;=RatchetTrigger,1,0)</f>
        <v/>
      </c>
      <c r="K9614">
        <f>IF(J9614=1,MgmtPctRatchet,MgmtPct)</f>
        <v/>
      </c>
      <c r="L9614">
        <f>K9614*H9614</f>
        <v/>
      </c>
      <c r="M9614">
        <f>EXP(-rf*C9614)*L9614</f>
        <v/>
      </c>
      <c r="N9614">
        <f>EXP(-rf*C9614)*E9614</f>
        <v/>
      </c>
    </row>
    <row r="9615">
      <c r="A9615" t="n">
        <v>9607</v>
      </c>
      <c r="B9615">
        <f>RAND()</f>
        <v/>
      </c>
      <c r="C9615">
        <f>IF(B9615&lt;P_3,3,IF(B9615&lt;P_3+P_4,4,5))</f>
        <v/>
      </c>
      <c r="D9615">
        <f>NORM.S.INV(RAND())</f>
        <v/>
      </c>
      <c r="E9615">
        <f>V0*EXP((rf-q_leak-0.5*sigma^2)*C9615+sigma*SQRT(C9615)*D9615)</f>
        <v/>
      </c>
      <c r="F9615">
        <f>SHL_face*(1+SHL_rate)^C9615</f>
        <v/>
      </c>
      <c r="G9615">
        <f>Pref_face*(1+Pref_rate)^C9615</f>
        <v/>
      </c>
      <c r="H9615">
        <f>MAX(E9615-F9615-G9615,0)</f>
        <v/>
      </c>
      <c r="I9615">
        <f>MIN(E9615,F9615+G9615)+(1-MgmtPct)*H9615</f>
        <v/>
      </c>
      <c r="J9615">
        <f>IF(I9615/SponsorCost&gt;=RatchetTrigger,1,0)</f>
        <v/>
      </c>
      <c r="K9615">
        <f>IF(J9615=1,MgmtPctRatchet,MgmtPct)</f>
        <v/>
      </c>
      <c r="L9615">
        <f>K9615*H9615</f>
        <v/>
      </c>
      <c r="M9615">
        <f>EXP(-rf*C9615)*L9615</f>
        <v/>
      </c>
      <c r="N9615">
        <f>EXP(-rf*C9615)*E9615</f>
        <v/>
      </c>
    </row>
    <row r="9616">
      <c r="A9616" t="n">
        <v>9608</v>
      </c>
      <c r="B9616">
        <f>RAND()</f>
        <v/>
      </c>
      <c r="C9616">
        <f>IF(B9616&lt;P_3,3,IF(B9616&lt;P_3+P_4,4,5))</f>
        <v/>
      </c>
      <c r="D9616">
        <f>NORM.S.INV(RAND())</f>
        <v/>
      </c>
      <c r="E9616">
        <f>V0*EXP((rf-q_leak-0.5*sigma^2)*C9616+sigma*SQRT(C9616)*D9616)</f>
        <v/>
      </c>
      <c r="F9616">
        <f>SHL_face*(1+SHL_rate)^C9616</f>
        <v/>
      </c>
      <c r="G9616">
        <f>Pref_face*(1+Pref_rate)^C9616</f>
        <v/>
      </c>
      <c r="H9616">
        <f>MAX(E9616-F9616-G9616,0)</f>
        <v/>
      </c>
      <c r="I9616">
        <f>MIN(E9616,F9616+G9616)+(1-MgmtPct)*H9616</f>
        <v/>
      </c>
      <c r="J9616">
        <f>IF(I9616/SponsorCost&gt;=RatchetTrigger,1,0)</f>
        <v/>
      </c>
      <c r="K9616">
        <f>IF(J9616=1,MgmtPctRatchet,MgmtPct)</f>
        <v/>
      </c>
      <c r="L9616">
        <f>K9616*H9616</f>
        <v/>
      </c>
      <c r="M9616">
        <f>EXP(-rf*C9616)*L9616</f>
        <v/>
      </c>
      <c r="N9616">
        <f>EXP(-rf*C9616)*E9616</f>
        <v/>
      </c>
    </row>
    <row r="9617">
      <c r="A9617" t="n">
        <v>9609</v>
      </c>
      <c r="B9617">
        <f>RAND()</f>
        <v/>
      </c>
      <c r="C9617">
        <f>IF(B9617&lt;P_3,3,IF(B9617&lt;P_3+P_4,4,5))</f>
        <v/>
      </c>
      <c r="D9617">
        <f>NORM.S.INV(RAND())</f>
        <v/>
      </c>
      <c r="E9617">
        <f>V0*EXP((rf-q_leak-0.5*sigma^2)*C9617+sigma*SQRT(C9617)*D9617)</f>
        <v/>
      </c>
      <c r="F9617">
        <f>SHL_face*(1+SHL_rate)^C9617</f>
        <v/>
      </c>
      <c r="G9617">
        <f>Pref_face*(1+Pref_rate)^C9617</f>
        <v/>
      </c>
      <c r="H9617">
        <f>MAX(E9617-F9617-G9617,0)</f>
        <v/>
      </c>
      <c r="I9617">
        <f>MIN(E9617,F9617+G9617)+(1-MgmtPct)*H9617</f>
        <v/>
      </c>
      <c r="J9617">
        <f>IF(I9617/SponsorCost&gt;=RatchetTrigger,1,0)</f>
        <v/>
      </c>
      <c r="K9617">
        <f>IF(J9617=1,MgmtPctRatchet,MgmtPct)</f>
        <v/>
      </c>
      <c r="L9617">
        <f>K9617*H9617</f>
        <v/>
      </c>
      <c r="M9617">
        <f>EXP(-rf*C9617)*L9617</f>
        <v/>
      </c>
      <c r="N9617">
        <f>EXP(-rf*C9617)*E9617</f>
        <v/>
      </c>
    </row>
    <row r="9618">
      <c r="A9618" t="n">
        <v>9610</v>
      </c>
      <c r="B9618">
        <f>RAND()</f>
        <v/>
      </c>
      <c r="C9618">
        <f>IF(B9618&lt;P_3,3,IF(B9618&lt;P_3+P_4,4,5))</f>
        <v/>
      </c>
      <c r="D9618">
        <f>NORM.S.INV(RAND())</f>
        <v/>
      </c>
      <c r="E9618">
        <f>V0*EXP((rf-q_leak-0.5*sigma^2)*C9618+sigma*SQRT(C9618)*D9618)</f>
        <v/>
      </c>
      <c r="F9618">
        <f>SHL_face*(1+SHL_rate)^C9618</f>
        <v/>
      </c>
      <c r="G9618">
        <f>Pref_face*(1+Pref_rate)^C9618</f>
        <v/>
      </c>
      <c r="H9618">
        <f>MAX(E9618-F9618-G9618,0)</f>
        <v/>
      </c>
      <c r="I9618">
        <f>MIN(E9618,F9618+G9618)+(1-MgmtPct)*H9618</f>
        <v/>
      </c>
      <c r="J9618">
        <f>IF(I9618/SponsorCost&gt;=RatchetTrigger,1,0)</f>
        <v/>
      </c>
      <c r="K9618">
        <f>IF(J9618=1,MgmtPctRatchet,MgmtPct)</f>
        <v/>
      </c>
      <c r="L9618">
        <f>K9618*H9618</f>
        <v/>
      </c>
      <c r="M9618">
        <f>EXP(-rf*C9618)*L9618</f>
        <v/>
      </c>
      <c r="N9618">
        <f>EXP(-rf*C9618)*E9618</f>
        <v/>
      </c>
    </row>
    <row r="9619">
      <c r="A9619" t="n">
        <v>9611</v>
      </c>
      <c r="B9619">
        <f>RAND()</f>
        <v/>
      </c>
      <c r="C9619">
        <f>IF(B9619&lt;P_3,3,IF(B9619&lt;P_3+P_4,4,5))</f>
        <v/>
      </c>
      <c r="D9619">
        <f>NORM.S.INV(RAND())</f>
        <v/>
      </c>
      <c r="E9619">
        <f>V0*EXP((rf-q_leak-0.5*sigma^2)*C9619+sigma*SQRT(C9619)*D9619)</f>
        <v/>
      </c>
      <c r="F9619">
        <f>SHL_face*(1+SHL_rate)^C9619</f>
        <v/>
      </c>
      <c r="G9619">
        <f>Pref_face*(1+Pref_rate)^C9619</f>
        <v/>
      </c>
      <c r="H9619">
        <f>MAX(E9619-F9619-G9619,0)</f>
        <v/>
      </c>
      <c r="I9619">
        <f>MIN(E9619,F9619+G9619)+(1-MgmtPct)*H9619</f>
        <v/>
      </c>
      <c r="J9619">
        <f>IF(I9619/SponsorCost&gt;=RatchetTrigger,1,0)</f>
        <v/>
      </c>
      <c r="K9619">
        <f>IF(J9619=1,MgmtPctRatchet,MgmtPct)</f>
        <v/>
      </c>
      <c r="L9619">
        <f>K9619*H9619</f>
        <v/>
      </c>
      <c r="M9619">
        <f>EXP(-rf*C9619)*L9619</f>
        <v/>
      </c>
      <c r="N9619">
        <f>EXP(-rf*C9619)*E9619</f>
        <v/>
      </c>
    </row>
    <row r="9620">
      <c r="A9620" t="n">
        <v>9612</v>
      </c>
      <c r="B9620">
        <f>RAND()</f>
        <v/>
      </c>
      <c r="C9620">
        <f>IF(B9620&lt;P_3,3,IF(B9620&lt;P_3+P_4,4,5))</f>
        <v/>
      </c>
      <c r="D9620">
        <f>NORM.S.INV(RAND())</f>
        <v/>
      </c>
      <c r="E9620">
        <f>V0*EXP((rf-q_leak-0.5*sigma^2)*C9620+sigma*SQRT(C9620)*D9620)</f>
        <v/>
      </c>
      <c r="F9620">
        <f>SHL_face*(1+SHL_rate)^C9620</f>
        <v/>
      </c>
      <c r="G9620">
        <f>Pref_face*(1+Pref_rate)^C9620</f>
        <v/>
      </c>
      <c r="H9620">
        <f>MAX(E9620-F9620-G9620,0)</f>
        <v/>
      </c>
      <c r="I9620">
        <f>MIN(E9620,F9620+G9620)+(1-MgmtPct)*H9620</f>
        <v/>
      </c>
      <c r="J9620">
        <f>IF(I9620/SponsorCost&gt;=RatchetTrigger,1,0)</f>
        <v/>
      </c>
      <c r="K9620">
        <f>IF(J9620=1,MgmtPctRatchet,MgmtPct)</f>
        <v/>
      </c>
      <c r="L9620">
        <f>K9620*H9620</f>
        <v/>
      </c>
      <c r="M9620">
        <f>EXP(-rf*C9620)*L9620</f>
        <v/>
      </c>
      <c r="N9620">
        <f>EXP(-rf*C9620)*E9620</f>
        <v/>
      </c>
    </row>
    <row r="9621">
      <c r="A9621" t="n">
        <v>9613</v>
      </c>
      <c r="B9621">
        <f>RAND()</f>
        <v/>
      </c>
      <c r="C9621">
        <f>IF(B9621&lt;P_3,3,IF(B9621&lt;P_3+P_4,4,5))</f>
        <v/>
      </c>
      <c r="D9621">
        <f>NORM.S.INV(RAND())</f>
        <v/>
      </c>
      <c r="E9621">
        <f>V0*EXP((rf-q_leak-0.5*sigma^2)*C9621+sigma*SQRT(C9621)*D9621)</f>
        <v/>
      </c>
      <c r="F9621">
        <f>SHL_face*(1+SHL_rate)^C9621</f>
        <v/>
      </c>
      <c r="G9621">
        <f>Pref_face*(1+Pref_rate)^C9621</f>
        <v/>
      </c>
      <c r="H9621">
        <f>MAX(E9621-F9621-G9621,0)</f>
        <v/>
      </c>
      <c r="I9621">
        <f>MIN(E9621,F9621+G9621)+(1-MgmtPct)*H9621</f>
        <v/>
      </c>
      <c r="J9621">
        <f>IF(I9621/SponsorCost&gt;=RatchetTrigger,1,0)</f>
        <v/>
      </c>
      <c r="K9621">
        <f>IF(J9621=1,MgmtPctRatchet,MgmtPct)</f>
        <v/>
      </c>
      <c r="L9621">
        <f>K9621*H9621</f>
        <v/>
      </c>
      <c r="M9621">
        <f>EXP(-rf*C9621)*L9621</f>
        <v/>
      </c>
      <c r="N9621">
        <f>EXP(-rf*C9621)*E9621</f>
        <v/>
      </c>
    </row>
    <row r="9622">
      <c r="A9622" t="n">
        <v>9614</v>
      </c>
      <c r="B9622">
        <f>RAND()</f>
        <v/>
      </c>
      <c r="C9622">
        <f>IF(B9622&lt;P_3,3,IF(B9622&lt;P_3+P_4,4,5))</f>
        <v/>
      </c>
      <c r="D9622">
        <f>NORM.S.INV(RAND())</f>
        <v/>
      </c>
      <c r="E9622">
        <f>V0*EXP((rf-q_leak-0.5*sigma^2)*C9622+sigma*SQRT(C9622)*D9622)</f>
        <v/>
      </c>
      <c r="F9622">
        <f>SHL_face*(1+SHL_rate)^C9622</f>
        <v/>
      </c>
      <c r="G9622">
        <f>Pref_face*(1+Pref_rate)^C9622</f>
        <v/>
      </c>
      <c r="H9622">
        <f>MAX(E9622-F9622-G9622,0)</f>
        <v/>
      </c>
      <c r="I9622">
        <f>MIN(E9622,F9622+G9622)+(1-MgmtPct)*H9622</f>
        <v/>
      </c>
      <c r="J9622">
        <f>IF(I9622/SponsorCost&gt;=RatchetTrigger,1,0)</f>
        <v/>
      </c>
      <c r="K9622">
        <f>IF(J9622=1,MgmtPctRatchet,MgmtPct)</f>
        <v/>
      </c>
      <c r="L9622">
        <f>K9622*H9622</f>
        <v/>
      </c>
      <c r="M9622">
        <f>EXP(-rf*C9622)*L9622</f>
        <v/>
      </c>
      <c r="N9622">
        <f>EXP(-rf*C9622)*E9622</f>
        <v/>
      </c>
    </row>
    <row r="9623">
      <c r="A9623" t="n">
        <v>9615</v>
      </c>
      <c r="B9623">
        <f>RAND()</f>
        <v/>
      </c>
      <c r="C9623">
        <f>IF(B9623&lt;P_3,3,IF(B9623&lt;P_3+P_4,4,5))</f>
        <v/>
      </c>
      <c r="D9623">
        <f>NORM.S.INV(RAND())</f>
        <v/>
      </c>
      <c r="E9623">
        <f>V0*EXP((rf-q_leak-0.5*sigma^2)*C9623+sigma*SQRT(C9623)*D9623)</f>
        <v/>
      </c>
      <c r="F9623">
        <f>SHL_face*(1+SHL_rate)^C9623</f>
        <v/>
      </c>
      <c r="G9623">
        <f>Pref_face*(1+Pref_rate)^C9623</f>
        <v/>
      </c>
      <c r="H9623">
        <f>MAX(E9623-F9623-G9623,0)</f>
        <v/>
      </c>
      <c r="I9623">
        <f>MIN(E9623,F9623+G9623)+(1-MgmtPct)*H9623</f>
        <v/>
      </c>
      <c r="J9623">
        <f>IF(I9623/SponsorCost&gt;=RatchetTrigger,1,0)</f>
        <v/>
      </c>
      <c r="K9623">
        <f>IF(J9623=1,MgmtPctRatchet,MgmtPct)</f>
        <v/>
      </c>
      <c r="L9623">
        <f>K9623*H9623</f>
        <v/>
      </c>
      <c r="M9623">
        <f>EXP(-rf*C9623)*L9623</f>
        <v/>
      </c>
      <c r="N9623">
        <f>EXP(-rf*C9623)*E9623</f>
        <v/>
      </c>
    </row>
    <row r="9624">
      <c r="A9624" t="n">
        <v>9616</v>
      </c>
      <c r="B9624">
        <f>RAND()</f>
        <v/>
      </c>
      <c r="C9624">
        <f>IF(B9624&lt;P_3,3,IF(B9624&lt;P_3+P_4,4,5))</f>
        <v/>
      </c>
      <c r="D9624">
        <f>NORM.S.INV(RAND())</f>
        <v/>
      </c>
      <c r="E9624">
        <f>V0*EXP((rf-q_leak-0.5*sigma^2)*C9624+sigma*SQRT(C9624)*D9624)</f>
        <v/>
      </c>
      <c r="F9624">
        <f>SHL_face*(1+SHL_rate)^C9624</f>
        <v/>
      </c>
      <c r="G9624">
        <f>Pref_face*(1+Pref_rate)^C9624</f>
        <v/>
      </c>
      <c r="H9624">
        <f>MAX(E9624-F9624-G9624,0)</f>
        <v/>
      </c>
      <c r="I9624">
        <f>MIN(E9624,F9624+G9624)+(1-MgmtPct)*H9624</f>
        <v/>
      </c>
      <c r="J9624">
        <f>IF(I9624/SponsorCost&gt;=RatchetTrigger,1,0)</f>
        <v/>
      </c>
      <c r="K9624">
        <f>IF(J9624=1,MgmtPctRatchet,MgmtPct)</f>
        <v/>
      </c>
      <c r="L9624">
        <f>K9624*H9624</f>
        <v/>
      </c>
      <c r="M9624">
        <f>EXP(-rf*C9624)*L9624</f>
        <v/>
      </c>
      <c r="N9624">
        <f>EXP(-rf*C9624)*E9624</f>
        <v/>
      </c>
    </row>
    <row r="9625">
      <c r="A9625" t="n">
        <v>9617</v>
      </c>
      <c r="B9625">
        <f>RAND()</f>
        <v/>
      </c>
      <c r="C9625">
        <f>IF(B9625&lt;P_3,3,IF(B9625&lt;P_3+P_4,4,5))</f>
        <v/>
      </c>
      <c r="D9625">
        <f>NORM.S.INV(RAND())</f>
        <v/>
      </c>
      <c r="E9625">
        <f>V0*EXP((rf-q_leak-0.5*sigma^2)*C9625+sigma*SQRT(C9625)*D9625)</f>
        <v/>
      </c>
      <c r="F9625">
        <f>SHL_face*(1+SHL_rate)^C9625</f>
        <v/>
      </c>
      <c r="G9625">
        <f>Pref_face*(1+Pref_rate)^C9625</f>
        <v/>
      </c>
      <c r="H9625">
        <f>MAX(E9625-F9625-G9625,0)</f>
        <v/>
      </c>
      <c r="I9625">
        <f>MIN(E9625,F9625+G9625)+(1-MgmtPct)*H9625</f>
        <v/>
      </c>
      <c r="J9625">
        <f>IF(I9625/SponsorCost&gt;=RatchetTrigger,1,0)</f>
        <v/>
      </c>
      <c r="K9625">
        <f>IF(J9625=1,MgmtPctRatchet,MgmtPct)</f>
        <v/>
      </c>
      <c r="L9625">
        <f>K9625*H9625</f>
        <v/>
      </c>
      <c r="M9625">
        <f>EXP(-rf*C9625)*L9625</f>
        <v/>
      </c>
      <c r="N9625">
        <f>EXP(-rf*C9625)*E9625</f>
        <v/>
      </c>
    </row>
    <row r="9626">
      <c r="A9626" t="n">
        <v>9618</v>
      </c>
      <c r="B9626">
        <f>RAND()</f>
        <v/>
      </c>
      <c r="C9626">
        <f>IF(B9626&lt;P_3,3,IF(B9626&lt;P_3+P_4,4,5))</f>
        <v/>
      </c>
      <c r="D9626">
        <f>NORM.S.INV(RAND())</f>
        <v/>
      </c>
      <c r="E9626">
        <f>V0*EXP((rf-q_leak-0.5*sigma^2)*C9626+sigma*SQRT(C9626)*D9626)</f>
        <v/>
      </c>
      <c r="F9626">
        <f>SHL_face*(1+SHL_rate)^C9626</f>
        <v/>
      </c>
      <c r="G9626">
        <f>Pref_face*(1+Pref_rate)^C9626</f>
        <v/>
      </c>
      <c r="H9626">
        <f>MAX(E9626-F9626-G9626,0)</f>
        <v/>
      </c>
      <c r="I9626">
        <f>MIN(E9626,F9626+G9626)+(1-MgmtPct)*H9626</f>
        <v/>
      </c>
      <c r="J9626">
        <f>IF(I9626/SponsorCost&gt;=RatchetTrigger,1,0)</f>
        <v/>
      </c>
      <c r="K9626">
        <f>IF(J9626=1,MgmtPctRatchet,MgmtPct)</f>
        <v/>
      </c>
      <c r="L9626">
        <f>K9626*H9626</f>
        <v/>
      </c>
      <c r="M9626">
        <f>EXP(-rf*C9626)*L9626</f>
        <v/>
      </c>
      <c r="N9626">
        <f>EXP(-rf*C9626)*E9626</f>
        <v/>
      </c>
    </row>
    <row r="9627">
      <c r="A9627" t="n">
        <v>9619</v>
      </c>
      <c r="B9627">
        <f>RAND()</f>
        <v/>
      </c>
      <c r="C9627">
        <f>IF(B9627&lt;P_3,3,IF(B9627&lt;P_3+P_4,4,5))</f>
        <v/>
      </c>
      <c r="D9627">
        <f>NORM.S.INV(RAND())</f>
        <v/>
      </c>
      <c r="E9627">
        <f>V0*EXP((rf-q_leak-0.5*sigma^2)*C9627+sigma*SQRT(C9627)*D9627)</f>
        <v/>
      </c>
      <c r="F9627">
        <f>SHL_face*(1+SHL_rate)^C9627</f>
        <v/>
      </c>
      <c r="G9627">
        <f>Pref_face*(1+Pref_rate)^C9627</f>
        <v/>
      </c>
      <c r="H9627">
        <f>MAX(E9627-F9627-G9627,0)</f>
        <v/>
      </c>
      <c r="I9627">
        <f>MIN(E9627,F9627+G9627)+(1-MgmtPct)*H9627</f>
        <v/>
      </c>
      <c r="J9627">
        <f>IF(I9627/SponsorCost&gt;=RatchetTrigger,1,0)</f>
        <v/>
      </c>
      <c r="K9627">
        <f>IF(J9627=1,MgmtPctRatchet,MgmtPct)</f>
        <v/>
      </c>
      <c r="L9627">
        <f>K9627*H9627</f>
        <v/>
      </c>
      <c r="M9627">
        <f>EXP(-rf*C9627)*L9627</f>
        <v/>
      </c>
      <c r="N9627">
        <f>EXP(-rf*C9627)*E9627</f>
        <v/>
      </c>
    </row>
    <row r="9628">
      <c r="A9628" t="n">
        <v>9620</v>
      </c>
      <c r="B9628">
        <f>RAND()</f>
        <v/>
      </c>
      <c r="C9628">
        <f>IF(B9628&lt;P_3,3,IF(B9628&lt;P_3+P_4,4,5))</f>
        <v/>
      </c>
      <c r="D9628">
        <f>NORM.S.INV(RAND())</f>
        <v/>
      </c>
      <c r="E9628">
        <f>V0*EXP((rf-q_leak-0.5*sigma^2)*C9628+sigma*SQRT(C9628)*D9628)</f>
        <v/>
      </c>
      <c r="F9628">
        <f>SHL_face*(1+SHL_rate)^C9628</f>
        <v/>
      </c>
      <c r="G9628">
        <f>Pref_face*(1+Pref_rate)^C9628</f>
        <v/>
      </c>
      <c r="H9628">
        <f>MAX(E9628-F9628-G9628,0)</f>
        <v/>
      </c>
      <c r="I9628">
        <f>MIN(E9628,F9628+G9628)+(1-MgmtPct)*H9628</f>
        <v/>
      </c>
      <c r="J9628">
        <f>IF(I9628/SponsorCost&gt;=RatchetTrigger,1,0)</f>
        <v/>
      </c>
      <c r="K9628">
        <f>IF(J9628=1,MgmtPctRatchet,MgmtPct)</f>
        <v/>
      </c>
      <c r="L9628">
        <f>K9628*H9628</f>
        <v/>
      </c>
      <c r="M9628">
        <f>EXP(-rf*C9628)*L9628</f>
        <v/>
      </c>
      <c r="N9628">
        <f>EXP(-rf*C9628)*E9628</f>
        <v/>
      </c>
    </row>
    <row r="9629">
      <c r="A9629" t="n">
        <v>9621</v>
      </c>
      <c r="B9629">
        <f>RAND()</f>
        <v/>
      </c>
      <c r="C9629">
        <f>IF(B9629&lt;P_3,3,IF(B9629&lt;P_3+P_4,4,5))</f>
        <v/>
      </c>
      <c r="D9629">
        <f>NORM.S.INV(RAND())</f>
        <v/>
      </c>
      <c r="E9629">
        <f>V0*EXP((rf-q_leak-0.5*sigma^2)*C9629+sigma*SQRT(C9629)*D9629)</f>
        <v/>
      </c>
      <c r="F9629">
        <f>SHL_face*(1+SHL_rate)^C9629</f>
        <v/>
      </c>
      <c r="G9629">
        <f>Pref_face*(1+Pref_rate)^C9629</f>
        <v/>
      </c>
      <c r="H9629">
        <f>MAX(E9629-F9629-G9629,0)</f>
        <v/>
      </c>
      <c r="I9629">
        <f>MIN(E9629,F9629+G9629)+(1-MgmtPct)*H9629</f>
        <v/>
      </c>
      <c r="J9629">
        <f>IF(I9629/SponsorCost&gt;=RatchetTrigger,1,0)</f>
        <v/>
      </c>
      <c r="K9629">
        <f>IF(J9629=1,MgmtPctRatchet,MgmtPct)</f>
        <v/>
      </c>
      <c r="L9629">
        <f>K9629*H9629</f>
        <v/>
      </c>
      <c r="M9629">
        <f>EXP(-rf*C9629)*L9629</f>
        <v/>
      </c>
      <c r="N9629">
        <f>EXP(-rf*C9629)*E9629</f>
        <v/>
      </c>
    </row>
    <row r="9630">
      <c r="A9630" t="n">
        <v>9622</v>
      </c>
      <c r="B9630">
        <f>RAND()</f>
        <v/>
      </c>
      <c r="C9630">
        <f>IF(B9630&lt;P_3,3,IF(B9630&lt;P_3+P_4,4,5))</f>
        <v/>
      </c>
      <c r="D9630">
        <f>NORM.S.INV(RAND())</f>
        <v/>
      </c>
      <c r="E9630">
        <f>V0*EXP((rf-q_leak-0.5*sigma^2)*C9630+sigma*SQRT(C9630)*D9630)</f>
        <v/>
      </c>
      <c r="F9630">
        <f>SHL_face*(1+SHL_rate)^C9630</f>
        <v/>
      </c>
      <c r="G9630">
        <f>Pref_face*(1+Pref_rate)^C9630</f>
        <v/>
      </c>
      <c r="H9630">
        <f>MAX(E9630-F9630-G9630,0)</f>
        <v/>
      </c>
      <c r="I9630">
        <f>MIN(E9630,F9630+G9630)+(1-MgmtPct)*H9630</f>
        <v/>
      </c>
      <c r="J9630">
        <f>IF(I9630/SponsorCost&gt;=RatchetTrigger,1,0)</f>
        <v/>
      </c>
      <c r="K9630">
        <f>IF(J9630=1,MgmtPctRatchet,MgmtPct)</f>
        <v/>
      </c>
      <c r="L9630">
        <f>K9630*H9630</f>
        <v/>
      </c>
      <c r="M9630">
        <f>EXP(-rf*C9630)*L9630</f>
        <v/>
      </c>
      <c r="N9630">
        <f>EXP(-rf*C9630)*E9630</f>
        <v/>
      </c>
    </row>
    <row r="9631">
      <c r="A9631" t="n">
        <v>9623</v>
      </c>
      <c r="B9631">
        <f>RAND()</f>
        <v/>
      </c>
      <c r="C9631">
        <f>IF(B9631&lt;P_3,3,IF(B9631&lt;P_3+P_4,4,5))</f>
        <v/>
      </c>
      <c r="D9631">
        <f>NORM.S.INV(RAND())</f>
        <v/>
      </c>
      <c r="E9631">
        <f>V0*EXP((rf-q_leak-0.5*sigma^2)*C9631+sigma*SQRT(C9631)*D9631)</f>
        <v/>
      </c>
      <c r="F9631">
        <f>SHL_face*(1+SHL_rate)^C9631</f>
        <v/>
      </c>
      <c r="G9631">
        <f>Pref_face*(1+Pref_rate)^C9631</f>
        <v/>
      </c>
      <c r="H9631">
        <f>MAX(E9631-F9631-G9631,0)</f>
        <v/>
      </c>
      <c r="I9631">
        <f>MIN(E9631,F9631+G9631)+(1-MgmtPct)*H9631</f>
        <v/>
      </c>
      <c r="J9631">
        <f>IF(I9631/SponsorCost&gt;=RatchetTrigger,1,0)</f>
        <v/>
      </c>
      <c r="K9631">
        <f>IF(J9631=1,MgmtPctRatchet,MgmtPct)</f>
        <v/>
      </c>
      <c r="L9631">
        <f>K9631*H9631</f>
        <v/>
      </c>
      <c r="M9631">
        <f>EXP(-rf*C9631)*L9631</f>
        <v/>
      </c>
      <c r="N9631">
        <f>EXP(-rf*C9631)*E9631</f>
        <v/>
      </c>
    </row>
    <row r="9632">
      <c r="A9632" t="n">
        <v>9624</v>
      </c>
      <c r="B9632">
        <f>RAND()</f>
        <v/>
      </c>
      <c r="C9632">
        <f>IF(B9632&lt;P_3,3,IF(B9632&lt;P_3+P_4,4,5))</f>
        <v/>
      </c>
      <c r="D9632">
        <f>NORM.S.INV(RAND())</f>
        <v/>
      </c>
      <c r="E9632">
        <f>V0*EXP((rf-q_leak-0.5*sigma^2)*C9632+sigma*SQRT(C9632)*D9632)</f>
        <v/>
      </c>
      <c r="F9632">
        <f>SHL_face*(1+SHL_rate)^C9632</f>
        <v/>
      </c>
      <c r="G9632">
        <f>Pref_face*(1+Pref_rate)^C9632</f>
        <v/>
      </c>
      <c r="H9632">
        <f>MAX(E9632-F9632-G9632,0)</f>
        <v/>
      </c>
      <c r="I9632">
        <f>MIN(E9632,F9632+G9632)+(1-MgmtPct)*H9632</f>
        <v/>
      </c>
      <c r="J9632">
        <f>IF(I9632/SponsorCost&gt;=RatchetTrigger,1,0)</f>
        <v/>
      </c>
      <c r="K9632">
        <f>IF(J9632=1,MgmtPctRatchet,MgmtPct)</f>
        <v/>
      </c>
      <c r="L9632">
        <f>K9632*H9632</f>
        <v/>
      </c>
      <c r="M9632">
        <f>EXP(-rf*C9632)*L9632</f>
        <v/>
      </c>
      <c r="N9632">
        <f>EXP(-rf*C9632)*E9632</f>
        <v/>
      </c>
    </row>
    <row r="9633">
      <c r="A9633" t="n">
        <v>9625</v>
      </c>
      <c r="B9633">
        <f>RAND()</f>
        <v/>
      </c>
      <c r="C9633">
        <f>IF(B9633&lt;P_3,3,IF(B9633&lt;P_3+P_4,4,5))</f>
        <v/>
      </c>
      <c r="D9633">
        <f>NORM.S.INV(RAND())</f>
        <v/>
      </c>
      <c r="E9633">
        <f>V0*EXP((rf-q_leak-0.5*sigma^2)*C9633+sigma*SQRT(C9633)*D9633)</f>
        <v/>
      </c>
      <c r="F9633">
        <f>SHL_face*(1+SHL_rate)^C9633</f>
        <v/>
      </c>
      <c r="G9633">
        <f>Pref_face*(1+Pref_rate)^C9633</f>
        <v/>
      </c>
      <c r="H9633">
        <f>MAX(E9633-F9633-G9633,0)</f>
        <v/>
      </c>
      <c r="I9633">
        <f>MIN(E9633,F9633+G9633)+(1-MgmtPct)*H9633</f>
        <v/>
      </c>
      <c r="J9633">
        <f>IF(I9633/SponsorCost&gt;=RatchetTrigger,1,0)</f>
        <v/>
      </c>
      <c r="K9633">
        <f>IF(J9633=1,MgmtPctRatchet,MgmtPct)</f>
        <v/>
      </c>
      <c r="L9633">
        <f>K9633*H9633</f>
        <v/>
      </c>
      <c r="M9633">
        <f>EXP(-rf*C9633)*L9633</f>
        <v/>
      </c>
      <c r="N9633">
        <f>EXP(-rf*C9633)*E9633</f>
        <v/>
      </c>
    </row>
    <row r="9634">
      <c r="A9634" t="n">
        <v>9626</v>
      </c>
      <c r="B9634">
        <f>RAND()</f>
        <v/>
      </c>
      <c r="C9634">
        <f>IF(B9634&lt;P_3,3,IF(B9634&lt;P_3+P_4,4,5))</f>
        <v/>
      </c>
      <c r="D9634">
        <f>NORM.S.INV(RAND())</f>
        <v/>
      </c>
      <c r="E9634">
        <f>V0*EXP((rf-q_leak-0.5*sigma^2)*C9634+sigma*SQRT(C9634)*D9634)</f>
        <v/>
      </c>
      <c r="F9634">
        <f>SHL_face*(1+SHL_rate)^C9634</f>
        <v/>
      </c>
      <c r="G9634">
        <f>Pref_face*(1+Pref_rate)^C9634</f>
        <v/>
      </c>
      <c r="H9634">
        <f>MAX(E9634-F9634-G9634,0)</f>
        <v/>
      </c>
      <c r="I9634">
        <f>MIN(E9634,F9634+G9634)+(1-MgmtPct)*H9634</f>
        <v/>
      </c>
      <c r="J9634">
        <f>IF(I9634/SponsorCost&gt;=RatchetTrigger,1,0)</f>
        <v/>
      </c>
      <c r="K9634">
        <f>IF(J9634=1,MgmtPctRatchet,MgmtPct)</f>
        <v/>
      </c>
      <c r="L9634">
        <f>K9634*H9634</f>
        <v/>
      </c>
      <c r="M9634">
        <f>EXP(-rf*C9634)*L9634</f>
        <v/>
      </c>
      <c r="N9634">
        <f>EXP(-rf*C9634)*E9634</f>
        <v/>
      </c>
    </row>
    <row r="9635">
      <c r="A9635" t="n">
        <v>9627</v>
      </c>
      <c r="B9635">
        <f>RAND()</f>
        <v/>
      </c>
      <c r="C9635">
        <f>IF(B9635&lt;P_3,3,IF(B9635&lt;P_3+P_4,4,5))</f>
        <v/>
      </c>
      <c r="D9635">
        <f>NORM.S.INV(RAND())</f>
        <v/>
      </c>
      <c r="E9635">
        <f>V0*EXP((rf-q_leak-0.5*sigma^2)*C9635+sigma*SQRT(C9635)*D9635)</f>
        <v/>
      </c>
      <c r="F9635">
        <f>SHL_face*(1+SHL_rate)^C9635</f>
        <v/>
      </c>
      <c r="G9635">
        <f>Pref_face*(1+Pref_rate)^C9635</f>
        <v/>
      </c>
      <c r="H9635">
        <f>MAX(E9635-F9635-G9635,0)</f>
        <v/>
      </c>
      <c r="I9635">
        <f>MIN(E9635,F9635+G9635)+(1-MgmtPct)*H9635</f>
        <v/>
      </c>
      <c r="J9635">
        <f>IF(I9635/SponsorCost&gt;=RatchetTrigger,1,0)</f>
        <v/>
      </c>
      <c r="K9635">
        <f>IF(J9635=1,MgmtPctRatchet,MgmtPct)</f>
        <v/>
      </c>
      <c r="L9635">
        <f>K9635*H9635</f>
        <v/>
      </c>
      <c r="M9635">
        <f>EXP(-rf*C9635)*L9635</f>
        <v/>
      </c>
      <c r="N9635">
        <f>EXP(-rf*C9635)*E9635</f>
        <v/>
      </c>
    </row>
    <row r="9636">
      <c r="A9636" t="n">
        <v>9628</v>
      </c>
      <c r="B9636">
        <f>RAND()</f>
        <v/>
      </c>
      <c r="C9636">
        <f>IF(B9636&lt;P_3,3,IF(B9636&lt;P_3+P_4,4,5))</f>
        <v/>
      </c>
      <c r="D9636">
        <f>NORM.S.INV(RAND())</f>
        <v/>
      </c>
      <c r="E9636">
        <f>V0*EXP((rf-q_leak-0.5*sigma^2)*C9636+sigma*SQRT(C9636)*D9636)</f>
        <v/>
      </c>
      <c r="F9636">
        <f>SHL_face*(1+SHL_rate)^C9636</f>
        <v/>
      </c>
      <c r="G9636">
        <f>Pref_face*(1+Pref_rate)^C9636</f>
        <v/>
      </c>
      <c r="H9636">
        <f>MAX(E9636-F9636-G9636,0)</f>
        <v/>
      </c>
      <c r="I9636">
        <f>MIN(E9636,F9636+G9636)+(1-MgmtPct)*H9636</f>
        <v/>
      </c>
      <c r="J9636">
        <f>IF(I9636/SponsorCost&gt;=RatchetTrigger,1,0)</f>
        <v/>
      </c>
      <c r="K9636">
        <f>IF(J9636=1,MgmtPctRatchet,MgmtPct)</f>
        <v/>
      </c>
      <c r="L9636">
        <f>K9636*H9636</f>
        <v/>
      </c>
      <c r="M9636">
        <f>EXP(-rf*C9636)*L9636</f>
        <v/>
      </c>
      <c r="N9636">
        <f>EXP(-rf*C9636)*E9636</f>
        <v/>
      </c>
    </row>
    <row r="9637">
      <c r="A9637" t="n">
        <v>9629</v>
      </c>
      <c r="B9637">
        <f>RAND()</f>
        <v/>
      </c>
      <c r="C9637">
        <f>IF(B9637&lt;P_3,3,IF(B9637&lt;P_3+P_4,4,5))</f>
        <v/>
      </c>
      <c r="D9637">
        <f>NORM.S.INV(RAND())</f>
        <v/>
      </c>
      <c r="E9637">
        <f>V0*EXP((rf-q_leak-0.5*sigma^2)*C9637+sigma*SQRT(C9637)*D9637)</f>
        <v/>
      </c>
      <c r="F9637">
        <f>SHL_face*(1+SHL_rate)^C9637</f>
        <v/>
      </c>
      <c r="G9637">
        <f>Pref_face*(1+Pref_rate)^C9637</f>
        <v/>
      </c>
      <c r="H9637">
        <f>MAX(E9637-F9637-G9637,0)</f>
        <v/>
      </c>
      <c r="I9637">
        <f>MIN(E9637,F9637+G9637)+(1-MgmtPct)*H9637</f>
        <v/>
      </c>
      <c r="J9637">
        <f>IF(I9637/SponsorCost&gt;=RatchetTrigger,1,0)</f>
        <v/>
      </c>
      <c r="K9637">
        <f>IF(J9637=1,MgmtPctRatchet,MgmtPct)</f>
        <v/>
      </c>
      <c r="L9637">
        <f>K9637*H9637</f>
        <v/>
      </c>
      <c r="M9637">
        <f>EXP(-rf*C9637)*L9637</f>
        <v/>
      </c>
      <c r="N9637">
        <f>EXP(-rf*C9637)*E9637</f>
        <v/>
      </c>
    </row>
    <row r="9638">
      <c r="A9638" t="n">
        <v>9630</v>
      </c>
      <c r="B9638">
        <f>RAND()</f>
        <v/>
      </c>
      <c r="C9638">
        <f>IF(B9638&lt;P_3,3,IF(B9638&lt;P_3+P_4,4,5))</f>
        <v/>
      </c>
      <c r="D9638">
        <f>NORM.S.INV(RAND())</f>
        <v/>
      </c>
      <c r="E9638">
        <f>V0*EXP((rf-q_leak-0.5*sigma^2)*C9638+sigma*SQRT(C9638)*D9638)</f>
        <v/>
      </c>
      <c r="F9638">
        <f>SHL_face*(1+SHL_rate)^C9638</f>
        <v/>
      </c>
      <c r="G9638">
        <f>Pref_face*(1+Pref_rate)^C9638</f>
        <v/>
      </c>
      <c r="H9638">
        <f>MAX(E9638-F9638-G9638,0)</f>
        <v/>
      </c>
      <c r="I9638">
        <f>MIN(E9638,F9638+G9638)+(1-MgmtPct)*H9638</f>
        <v/>
      </c>
      <c r="J9638">
        <f>IF(I9638/SponsorCost&gt;=RatchetTrigger,1,0)</f>
        <v/>
      </c>
      <c r="K9638">
        <f>IF(J9638=1,MgmtPctRatchet,MgmtPct)</f>
        <v/>
      </c>
      <c r="L9638">
        <f>K9638*H9638</f>
        <v/>
      </c>
      <c r="M9638">
        <f>EXP(-rf*C9638)*L9638</f>
        <v/>
      </c>
      <c r="N9638">
        <f>EXP(-rf*C9638)*E9638</f>
        <v/>
      </c>
    </row>
    <row r="9639">
      <c r="A9639" t="n">
        <v>9631</v>
      </c>
      <c r="B9639">
        <f>RAND()</f>
        <v/>
      </c>
      <c r="C9639">
        <f>IF(B9639&lt;P_3,3,IF(B9639&lt;P_3+P_4,4,5))</f>
        <v/>
      </c>
      <c r="D9639">
        <f>NORM.S.INV(RAND())</f>
        <v/>
      </c>
      <c r="E9639">
        <f>V0*EXP((rf-q_leak-0.5*sigma^2)*C9639+sigma*SQRT(C9639)*D9639)</f>
        <v/>
      </c>
      <c r="F9639">
        <f>SHL_face*(1+SHL_rate)^C9639</f>
        <v/>
      </c>
      <c r="G9639">
        <f>Pref_face*(1+Pref_rate)^C9639</f>
        <v/>
      </c>
      <c r="H9639">
        <f>MAX(E9639-F9639-G9639,0)</f>
        <v/>
      </c>
      <c r="I9639">
        <f>MIN(E9639,F9639+G9639)+(1-MgmtPct)*H9639</f>
        <v/>
      </c>
      <c r="J9639">
        <f>IF(I9639/SponsorCost&gt;=RatchetTrigger,1,0)</f>
        <v/>
      </c>
      <c r="K9639">
        <f>IF(J9639=1,MgmtPctRatchet,MgmtPct)</f>
        <v/>
      </c>
      <c r="L9639">
        <f>K9639*H9639</f>
        <v/>
      </c>
      <c r="M9639">
        <f>EXP(-rf*C9639)*L9639</f>
        <v/>
      </c>
      <c r="N9639">
        <f>EXP(-rf*C9639)*E9639</f>
        <v/>
      </c>
    </row>
    <row r="9640">
      <c r="A9640" t="n">
        <v>9632</v>
      </c>
      <c r="B9640">
        <f>RAND()</f>
        <v/>
      </c>
      <c r="C9640">
        <f>IF(B9640&lt;P_3,3,IF(B9640&lt;P_3+P_4,4,5))</f>
        <v/>
      </c>
      <c r="D9640">
        <f>NORM.S.INV(RAND())</f>
        <v/>
      </c>
      <c r="E9640">
        <f>V0*EXP((rf-q_leak-0.5*sigma^2)*C9640+sigma*SQRT(C9640)*D9640)</f>
        <v/>
      </c>
      <c r="F9640">
        <f>SHL_face*(1+SHL_rate)^C9640</f>
        <v/>
      </c>
      <c r="G9640">
        <f>Pref_face*(1+Pref_rate)^C9640</f>
        <v/>
      </c>
      <c r="H9640">
        <f>MAX(E9640-F9640-G9640,0)</f>
        <v/>
      </c>
      <c r="I9640">
        <f>MIN(E9640,F9640+G9640)+(1-MgmtPct)*H9640</f>
        <v/>
      </c>
      <c r="J9640">
        <f>IF(I9640/SponsorCost&gt;=RatchetTrigger,1,0)</f>
        <v/>
      </c>
      <c r="K9640">
        <f>IF(J9640=1,MgmtPctRatchet,MgmtPct)</f>
        <v/>
      </c>
      <c r="L9640">
        <f>K9640*H9640</f>
        <v/>
      </c>
      <c r="M9640">
        <f>EXP(-rf*C9640)*L9640</f>
        <v/>
      </c>
      <c r="N9640">
        <f>EXP(-rf*C9640)*E9640</f>
        <v/>
      </c>
    </row>
    <row r="9641">
      <c r="A9641" t="n">
        <v>9633</v>
      </c>
      <c r="B9641">
        <f>RAND()</f>
        <v/>
      </c>
      <c r="C9641">
        <f>IF(B9641&lt;P_3,3,IF(B9641&lt;P_3+P_4,4,5))</f>
        <v/>
      </c>
      <c r="D9641">
        <f>NORM.S.INV(RAND())</f>
        <v/>
      </c>
      <c r="E9641">
        <f>V0*EXP((rf-q_leak-0.5*sigma^2)*C9641+sigma*SQRT(C9641)*D9641)</f>
        <v/>
      </c>
      <c r="F9641">
        <f>SHL_face*(1+SHL_rate)^C9641</f>
        <v/>
      </c>
      <c r="G9641">
        <f>Pref_face*(1+Pref_rate)^C9641</f>
        <v/>
      </c>
      <c r="H9641">
        <f>MAX(E9641-F9641-G9641,0)</f>
        <v/>
      </c>
      <c r="I9641">
        <f>MIN(E9641,F9641+G9641)+(1-MgmtPct)*H9641</f>
        <v/>
      </c>
      <c r="J9641">
        <f>IF(I9641/SponsorCost&gt;=RatchetTrigger,1,0)</f>
        <v/>
      </c>
      <c r="K9641">
        <f>IF(J9641=1,MgmtPctRatchet,MgmtPct)</f>
        <v/>
      </c>
      <c r="L9641">
        <f>K9641*H9641</f>
        <v/>
      </c>
      <c r="M9641">
        <f>EXP(-rf*C9641)*L9641</f>
        <v/>
      </c>
      <c r="N9641">
        <f>EXP(-rf*C9641)*E9641</f>
        <v/>
      </c>
    </row>
    <row r="9642">
      <c r="A9642" t="n">
        <v>9634</v>
      </c>
      <c r="B9642">
        <f>RAND()</f>
        <v/>
      </c>
      <c r="C9642">
        <f>IF(B9642&lt;P_3,3,IF(B9642&lt;P_3+P_4,4,5))</f>
        <v/>
      </c>
      <c r="D9642">
        <f>NORM.S.INV(RAND())</f>
        <v/>
      </c>
      <c r="E9642">
        <f>V0*EXP((rf-q_leak-0.5*sigma^2)*C9642+sigma*SQRT(C9642)*D9642)</f>
        <v/>
      </c>
      <c r="F9642">
        <f>SHL_face*(1+SHL_rate)^C9642</f>
        <v/>
      </c>
      <c r="G9642">
        <f>Pref_face*(1+Pref_rate)^C9642</f>
        <v/>
      </c>
      <c r="H9642">
        <f>MAX(E9642-F9642-G9642,0)</f>
        <v/>
      </c>
      <c r="I9642">
        <f>MIN(E9642,F9642+G9642)+(1-MgmtPct)*H9642</f>
        <v/>
      </c>
      <c r="J9642">
        <f>IF(I9642/SponsorCost&gt;=RatchetTrigger,1,0)</f>
        <v/>
      </c>
      <c r="K9642">
        <f>IF(J9642=1,MgmtPctRatchet,MgmtPct)</f>
        <v/>
      </c>
      <c r="L9642">
        <f>K9642*H9642</f>
        <v/>
      </c>
      <c r="M9642">
        <f>EXP(-rf*C9642)*L9642</f>
        <v/>
      </c>
      <c r="N9642">
        <f>EXP(-rf*C9642)*E9642</f>
        <v/>
      </c>
    </row>
    <row r="9643">
      <c r="A9643" t="n">
        <v>9635</v>
      </c>
      <c r="B9643">
        <f>RAND()</f>
        <v/>
      </c>
      <c r="C9643">
        <f>IF(B9643&lt;P_3,3,IF(B9643&lt;P_3+P_4,4,5))</f>
        <v/>
      </c>
      <c r="D9643">
        <f>NORM.S.INV(RAND())</f>
        <v/>
      </c>
      <c r="E9643">
        <f>V0*EXP((rf-q_leak-0.5*sigma^2)*C9643+sigma*SQRT(C9643)*D9643)</f>
        <v/>
      </c>
      <c r="F9643">
        <f>SHL_face*(1+SHL_rate)^C9643</f>
        <v/>
      </c>
      <c r="G9643">
        <f>Pref_face*(1+Pref_rate)^C9643</f>
        <v/>
      </c>
      <c r="H9643">
        <f>MAX(E9643-F9643-G9643,0)</f>
        <v/>
      </c>
      <c r="I9643">
        <f>MIN(E9643,F9643+G9643)+(1-MgmtPct)*H9643</f>
        <v/>
      </c>
      <c r="J9643">
        <f>IF(I9643/SponsorCost&gt;=RatchetTrigger,1,0)</f>
        <v/>
      </c>
      <c r="K9643">
        <f>IF(J9643=1,MgmtPctRatchet,MgmtPct)</f>
        <v/>
      </c>
      <c r="L9643">
        <f>K9643*H9643</f>
        <v/>
      </c>
      <c r="M9643">
        <f>EXP(-rf*C9643)*L9643</f>
        <v/>
      </c>
      <c r="N9643">
        <f>EXP(-rf*C9643)*E9643</f>
        <v/>
      </c>
    </row>
    <row r="9644">
      <c r="A9644" t="n">
        <v>9636</v>
      </c>
      <c r="B9644">
        <f>RAND()</f>
        <v/>
      </c>
      <c r="C9644">
        <f>IF(B9644&lt;P_3,3,IF(B9644&lt;P_3+P_4,4,5))</f>
        <v/>
      </c>
      <c r="D9644">
        <f>NORM.S.INV(RAND())</f>
        <v/>
      </c>
      <c r="E9644">
        <f>V0*EXP((rf-q_leak-0.5*sigma^2)*C9644+sigma*SQRT(C9644)*D9644)</f>
        <v/>
      </c>
      <c r="F9644">
        <f>SHL_face*(1+SHL_rate)^C9644</f>
        <v/>
      </c>
      <c r="G9644">
        <f>Pref_face*(1+Pref_rate)^C9644</f>
        <v/>
      </c>
      <c r="H9644">
        <f>MAX(E9644-F9644-G9644,0)</f>
        <v/>
      </c>
      <c r="I9644">
        <f>MIN(E9644,F9644+G9644)+(1-MgmtPct)*H9644</f>
        <v/>
      </c>
      <c r="J9644">
        <f>IF(I9644/SponsorCost&gt;=RatchetTrigger,1,0)</f>
        <v/>
      </c>
      <c r="K9644">
        <f>IF(J9644=1,MgmtPctRatchet,MgmtPct)</f>
        <v/>
      </c>
      <c r="L9644">
        <f>K9644*H9644</f>
        <v/>
      </c>
      <c r="M9644">
        <f>EXP(-rf*C9644)*L9644</f>
        <v/>
      </c>
      <c r="N9644">
        <f>EXP(-rf*C9644)*E9644</f>
        <v/>
      </c>
    </row>
    <row r="9645">
      <c r="A9645" t="n">
        <v>9637</v>
      </c>
      <c r="B9645">
        <f>RAND()</f>
        <v/>
      </c>
      <c r="C9645">
        <f>IF(B9645&lt;P_3,3,IF(B9645&lt;P_3+P_4,4,5))</f>
        <v/>
      </c>
      <c r="D9645">
        <f>NORM.S.INV(RAND())</f>
        <v/>
      </c>
      <c r="E9645">
        <f>V0*EXP((rf-q_leak-0.5*sigma^2)*C9645+sigma*SQRT(C9645)*D9645)</f>
        <v/>
      </c>
      <c r="F9645">
        <f>SHL_face*(1+SHL_rate)^C9645</f>
        <v/>
      </c>
      <c r="G9645">
        <f>Pref_face*(1+Pref_rate)^C9645</f>
        <v/>
      </c>
      <c r="H9645">
        <f>MAX(E9645-F9645-G9645,0)</f>
        <v/>
      </c>
      <c r="I9645">
        <f>MIN(E9645,F9645+G9645)+(1-MgmtPct)*H9645</f>
        <v/>
      </c>
      <c r="J9645">
        <f>IF(I9645/SponsorCost&gt;=RatchetTrigger,1,0)</f>
        <v/>
      </c>
      <c r="K9645">
        <f>IF(J9645=1,MgmtPctRatchet,MgmtPct)</f>
        <v/>
      </c>
      <c r="L9645">
        <f>K9645*H9645</f>
        <v/>
      </c>
      <c r="M9645">
        <f>EXP(-rf*C9645)*L9645</f>
        <v/>
      </c>
      <c r="N9645">
        <f>EXP(-rf*C9645)*E9645</f>
        <v/>
      </c>
    </row>
    <row r="9646">
      <c r="A9646" t="n">
        <v>9638</v>
      </c>
      <c r="B9646">
        <f>RAND()</f>
        <v/>
      </c>
      <c r="C9646">
        <f>IF(B9646&lt;P_3,3,IF(B9646&lt;P_3+P_4,4,5))</f>
        <v/>
      </c>
      <c r="D9646">
        <f>NORM.S.INV(RAND())</f>
        <v/>
      </c>
      <c r="E9646">
        <f>V0*EXP((rf-q_leak-0.5*sigma^2)*C9646+sigma*SQRT(C9646)*D9646)</f>
        <v/>
      </c>
      <c r="F9646">
        <f>SHL_face*(1+SHL_rate)^C9646</f>
        <v/>
      </c>
      <c r="G9646">
        <f>Pref_face*(1+Pref_rate)^C9646</f>
        <v/>
      </c>
      <c r="H9646">
        <f>MAX(E9646-F9646-G9646,0)</f>
        <v/>
      </c>
      <c r="I9646">
        <f>MIN(E9646,F9646+G9646)+(1-MgmtPct)*H9646</f>
        <v/>
      </c>
      <c r="J9646">
        <f>IF(I9646/SponsorCost&gt;=RatchetTrigger,1,0)</f>
        <v/>
      </c>
      <c r="K9646">
        <f>IF(J9646=1,MgmtPctRatchet,MgmtPct)</f>
        <v/>
      </c>
      <c r="L9646">
        <f>K9646*H9646</f>
        <v/>
      </c>
      <c r="M9646">
        <f>EXP(-rf*C9646)*L9646</f>
        <v/>
      </c>
      <c r="N9646">
        <f>EXP(-rf*C9646)*E9646</f>
        <v/>
      </c>
    </row>
    <row r="9647">
      <c r="A9647" t="n">
        <v>9639</v>
      </c>
      <c r="B9647">
        <f>RAND()</f>
        <v/>
      </c>
      <c r="C9647">
        <f>IF(B9647&lt;P_3,3,IF(B9647&lt;P_3+P_4,4,5))</f>
        <v/>
      </c>
      <c r="D9647">
        <f>NORM.S.INV(RAND())</f>
        <v/>
      </c>
      <c r="E9647">
        <f>V0*EXP((rf-q_leak-0.5*sigma^2)*C9647+sigma*SQRT(C9647)*D9647)</f>
        <v/>
      </c>
      <c r="F9647">
        <f>SHL_face*(1+SHL_rate)^C9647</f>
        <v/>
      </c>
      <c r="G9647">
        <f>Pref_face*(1+Pref_rate)^C9647</f>
        <v/>
      </c>
      <c r="H9647">
        <f>MAX(E9647-F9647-G9647,0)</f>
        <v/>
      </c>
      <c r="I9647">
        <f>MIN(E9647,F9647+G9647)+(1-MgmtPct)*H9647</f>
        <v/>
      </c>
      <c r="J9647">
        <f>IF(I9647/SponsorCost&gt;=RatchetTrigger,1,0)</f>
        <v/>
      </c>
      <c r="K9647">
        <f>IF(J9647=1,MgmtPctRatchet,MgmtPct)</f>
        <v/>
      </c>
      <c r="L9647">
        <f>K9647*H9647</f>
        <v/>
      </c>
      <c r="M9647">
        <f>EXP(-rf*C9647)*L9647</f>
        <v/>
      </c>
      <c r="N9647">
        <f>EXP(-rf*C9647)*E9647</f>
        <v/>
      </c>
    </row>
    <row r="9648">
      <c r="A9648" t="n">
        <v>9640</v>
      </c>
      <c r="B9648">
        <f>RAND()</f>
        <v/>
      </c>
      <c r="C9648">
        <f>IF(B9648&lt;P_3,3,IF(B9648&lt;P_3+P_4,4,5))</f>
        <v/>
      </c>
      <c r="D9648">
        <f>NORM.S.INV(RAND())</f>
        <v/>
      </c>
      <c r="E9648">
        <f>V0*EXP((rf-q_leak-0.5*sigma^2)*C9648+sigma*SQRT(C9648)*D9648)</f>
        <v/>
      </c>
      <c r="F9648">
        <f>SHL_face*(1+SHL_rate)^C9648</f>
        <v/>
      </c>
      <c r="G9648">
        <f>Pref_face*(1+Pref_rate)^C9648</f>
        <v/>
      </c>
      <c r="H9648">
        <f>MAX(E9648-F9648-G9648,0)</f>
        <v/>
      </c>
      <c r="I9648">
        <f>MIN(E9648,F9648+G9648)+(1-MgmtPct)*H9648</f>
        <v/>
      </c>
      <c r="J9648">
        <f>IF(I9648/SponsorCost&gt;=RatchetTrigger,1,0)</f>
        <v/>
      </c>
      <c r="K9648">
        <f>IF(J9648=1,MgmtPctRatchet,MgmtPct)</f>
        <v/>
      </c>
      <c r="L9648">
        <f>K9648*H9648</f>
        <v/>
      </c>
      <c r="M9648">
        <f>EXP(-rf*C9648)*L9648</f>
        <v/>
      </c>
      <c r="N9648">
        <f>EXP(-rf*C9648)*E9648</f>
        <v/>
      </c>
    </row>
    <row r="9649">
      <c r="A9649" t="n">
        <v>9641</v>
      </c>
      <c r="B9649">
        <f>RAND()</f>
        <v/>
      </c>
      <c r="C9649">
        <f>IF(B9649&lt;P_3,3,IF(B9649&lt;P_3+P_4,4,5))</f>
        <v/>
      </c>
      <c r="D9649">
        <f>NORM.S.INV(RAND())</f>
        <v/>
      </c>
      <c r="E9649">
        <f>V0*EXP((rf-q_leak-0.5*sigma^2)*C9649+sigma*SQRT(C9649)*D9649)</f>
        <v/>
      </c>
      <c r="F9649">
        <f>SHL_face*(1+SHL_rate)^C9649</f>
        <v/>
      </c>
      <c r="G9649">
        <f>Pref_face*(1+Pref_rate)^C9649</f>
        <v/>
      </c>
      <c r="H9649">
        <f>MAX(E9649-F9649-G9649,0)</f>
        <v/>
      </c>
      <c r="I9649">
        <f>MIN(E9649,F9649+G9649)+(1-MgmtPct)*H9649</f>
        <v/>
      </c>
      <c r="J9649">
        <f>IF(I9649/SponsorCost&gt;=RatchetTrigger,1,0)</f>
        <v/>
      </c>
      <c r="K9649">
        <f>IF(J9649=1,MgmtPctRatchet,MgmtPct)</f>
        <v/>
      </c>
      <c r="L9649">
        <f>K9649*H9649</f>
        <v/>
      </c>
      <c r="M9649">
        <f>EXP(-rf*C9649)*L9649</f>
        <v/>
      </c>
      <c r="N9649">
        <f>EXP(-rf*C9649)*E9649</f>
        <v/>
      </c>
    </row>
    <row r="9650">
      <c r="A9650" t="n">
        <v>9642</v>
      </c>
      <c r="B9650">
        <f>RAND()</f>
        <v/>
      </c>
      <c r="C9650">
        <f>IF(B9650&lt;P_3,3,IF(B9650&lt;P_3+P_4,4,5))</f>
        <v/>
      </c>
      <c r="D9650">
        <f>NORM.S.INV(RAND())</f>
        <v/>
      </c>
      <c r="E9650">
        <f>V0*EXP((rf-q_leak-0.5*sigma^2)*C9650+sigma*SQRT(C9650)*D9650)</f>
        <v/>
      </c>
      <c r="F9650">
        <f>SHL_face*(1+SHL_rate)^C9650</f>
        <v/>
      </c>
      <c r="G9650">
        <f>Pref_face*(1+Pref_rate)^C9650</f>
        <v/>
      </c>
      <c r="H9650">
        <f>MAX(E9650-F9650-G9650,0)</f>
        <v/>
      </c>
      <c r="I9650">
        <f>MIN(E9650,F9650+G9650)+(1-MgmtPct)*H9650</f>
        <v/>
      </c>
      <c r="J9650">
        <f>IF(I9650/SponsorCost&gt;=RatchetTrigger,1,0)</f>
        <v/>
      </c>
      <c r="K9650">
        <f>IF(J9650=1,MgmtPctRatchet,MgmtPct)</f>
        <v/>
      </c>
      <c r="L9650">
        <f>K9650*H9650</f>
        <v/>
      </c>
      <c r="M9650">
        <f>EXP(-rf*C9650)*L9650</f>
        <v/>
      </c>
      <c r="N9650">
        <f>EXP(-rf*C9650)*E9650</f>
        <v/>
      </c>
    </row>
    <row r="9651">
      <c r="A9651" t="n">
        <v>9643</v>
      </c>
      <c r="B9651">
        <f>RAND()</f>
        <v/>
      </c>
      <c r="C9651">
        <f>IF(B9651&lt;P_3,3,IF(B9651&lt;P_3+P_4,4,5))</f>
        <v/>
      </c>
      <c r="D9651">
        <f>NORM.S.INV(RAND())</f>
        <v/>
      </c>
      <c r="E9651">
        <f>V0*EXP((rf-q_leak-0.5*sigma^2)*C9651+sigma*SQRT(C9651)*D9651)</f>
        <v/>
      </c>
      <c r="F9651">
        <f>SHL_face*(1+SHL_rate)^C9651</f>
        <v/>
      </c>
      <c r="G9651">
        <f>Pref_face*(1+Pref_rate)^C9651</f>
        <v/>
      </c>
      <c r="H9651">
        <f>MAX(E9651-F9651-G9651,0)</f>
        <v/>
      </c>
      <c r="I9651">
        <f>MIN(E9651,F9651+G9651)+(1-MgmtPct)*H9651</f>
        <v/>
      </c>
      <c r="J9651">
        <f>IF(I9651/SponsorCost&gt;=RatchetTrigger,1,0)</f>
        <v/>
      </c>
      <c r="K9651">
        <f>IF(J9651=1,MgmtPctRatchet,MgmtPct)</f>
        <v/>
      </c>
      <c r="L9651">
        <f>K9651*H9651</f>
        <v/>
      </c>
      <c r="M9651">
        <f>EXP(-rf*C9651)*L9651</f>
        <v/>
      </c>
      <c r="N9651">
        <f>EXP(-rf*C9651)*E9651</f>
        <v/>
      </c>
    </row>
    <row r="9652">
      <c r="A9652" t="n">
        <v>9644</v>
      </c>
      <c r="B9652">
        <f>RAND()</f>
        <v/>
      </c>
      <c r="C9652">
        <f>IF(B9652&lt;P_3,3,IF(B9652&lt;P_3+P_4,4,5))</f>
        <v/>
      </c>
      <c r="D9652">
        <f>NORM.S.INV(RAND())</f>
        <v/>
      </c>
      <c r="E9652">
        <f>V0*EXP((rf-q_leak-0.5*sigma^2)*C9652+sigma*SQRT(C9652)*D9652)</f>
        <v/>
      </c>
      <c r="F9652">
        <f>SHL_face*(1+SHL_rate)^C9652</f>
        <v/>
      </c>
      <c r="G9652">
        <f>Pref_face*(1+Pref_rate)^C9652</f>
        <v/>
      </c>
      <c r="H9652">
        <f>MAX(E9652-F9652-G9652,0)</f>
        <v/>
      </c>
      <c r="I9652">
        <f>MIN(E9652,F9652+G9652)+(1-MgmtPct)*H9652</f>
        <v/>
      </c>
      <c r="J9652">
        <f>IF(I9652/SponsorCost&gt;=RatchetTrigger,1,0)</f>
        <v/>
      </c>
      <c r="K9652">
        <f>IF(J9652=1,MgmtPctRatchet,MgmtPct)</f>
        <v/>
      </c>
      <c r="L9652">
        <f>K9652*H9652</f>
        <v/>
      </c>
      <c r="M9652">
        <f>EXP(-rf*C9652)*L9652</f>
        <v/>
      </c>
      <c r="N9652">
        <f>EXP(-rf*C9652)*E9652</f>
        <v/>
      </c>
    </row>
    <row r="9653">
      <c r="A9653" t="n">
        <v>9645</v>
      </c>
      <c r="B9653">
        <f>RAND()</f>
        <v/>
      </c>
      <c r="C9653">
        <f>IF(B9653&lt;P_3,3,IF(B9653&lt;P_3+P_4,4,5))</f>
        <v/>
      </c>
      <c r="D9653">
        <f>NORM.S.INV(RAND())</f>
        <v/>
      </c>
      <c r="E9653">
        <f>V0*EXP((rf-q_leak-0.5*sigma^2)*C9653+sigma*SQRT(C9653)*D9653)</f>
        <v/>
      </c>
      <c r="F9653">
        <f>SHL_face*(1+SHL_rate)^C9653</f>
        <v/>
      </c>
      <c r="G9653">
        <f>Pref_face*(1+Pref_rate)^C9653</f>
        <v/>
      </c>
      <c r="H9653">
        <f>MAX(E9653-F9653-G9653,0)</f>
        <v/>
      </c>
      <c r="I9653">
        <f>MIN(E9653,F9653+G9653)+(1-MgmtPct)*H9653</f>
        <v/>
      </c>
      <c r="J9653">
        <f>IF(I9653/SponsorCost&gt;=RatchetTrigger,1,0)</f>
        <v/>
      </c>
      <c r="K9653">
        <f>IF(J9653=1,MgmtPctRatchet,MgmtPct)</f>
        <v/>
      </c>
      <c r="L9653">
        <f>K9653*H9653</f>
        <v/>
      </c>
      <c r="M9653">
        <f>EXP(-rf*C9653)*L9653</f>
        <v/>
      </c>
      <c r="N9653">
        <f>EXP(-rf*C9653)*E9653</f>
        <v/>
      </c>
    </row>
    <row r="9654">
      <c r="A9654" t="n">
        <v>9646</v>
      </c>
      <c r="B9654">
        <f>RAND()</f>
        <v/>
      </c>
      <c r="C9654">
        <f>IF(B9654&lt;P_3,3,IF(B9654&lt;P_3+P_4,4,5))</f>
        <v/>
      </c>
      <c r="D9654">
        <f>NORM.S.INV(RAND())</f>
        <v/>
      </c>
      <c r="E9654">
        <f>V0*EXP((rf-q_leak-0.5*sigma^2)*C9654+sigma*SQRT(C9654)*D9654)</f>
        <v/>
      </c>
      <c r="F9654">
        <f>SHL_face*(1+SHL_rate)^C9654</f>
        <v/>
      </c>
      <c r="G9654">
        <f>Pref_face*(1+Pref_rate)^C9654</f>
        <v/>
      </c>
      <c r="H9654">
        <f>MAX(E9654-F9654-G9654,0)</f>
        <v/>
      </c>
      <c r="I9654">
        <f>MIN(E9654,F9654+G9654)+(1-MgmtPct)*H9654</f>
        <v/>
      </c>
      <c r="J9654">
        <f>IF(I9654/SponsorCost&gt;=RatchetTrigger,1,0)</f>
        <v/>
      </c>
      <c r="K9654">
        <f>IF(J9654=1,MgmtPctRatchet,MgmtPct)</f>
        <v/>
      </c>
      <c r="L9654">
        <f>K9654*H9654</f>
        <v/>
      </c>
      <c r="M9654">
        <f>EXP(-rf*C9654)*L9654</f>
        <v/>
      </c>
      <c r="N9654">
        <f>EXP(-rf*C9654)*E9654</f>
        <v/>
      </c>
    </row>
    <row r="9655">
      <c r="A9655" t="n">
        <v>9647</v>
      </c>
      <c r="B9655">
        <f>RAND()</f>
        <v/>
      </c>
      <c r="C9655">
        <f>IF(B9655&lt;P_3,3,IF(B9655&lt;P_3+P_4,4,5))</f>
        <v/>
      </c>
      <c r="D9655">
        <f>NORM.S.INV(RAND())</f>
        <v/>
      </c>
      <c r="E9655">
        <f>V0*EXP((rf-q_leak-0.5*sigma^2)*C9655+sigma*SQRT(C9655)*D9655)</f>
        <v/>
      </c>
      <c r="F9655">
        <f>SHL_face*(1+SHL_rate)^C9655</f>
        <v/>
      </c>
      <c r="G9655">
        <f>Pref_face*(1+Pref_rate)^C9655</f>
        <v/>
      </c>
      <c r="H9655">
        <f>MAX(E9655-F9655-G9655,0)</f>
        <v/>
      </c>
      <c r="I9655">
        <f>MIN(E9655,F9655+G9655)+(1-MgmtPct)*H9655</f>
        <v/>
      </c>
      <c r="J9655">
        <f>IF(I9655/SponsorCost&gt;=RatchetTrigger,1,0)</f>
        <v/>
      </c>
      <c r="K9655">
        <f>IF(J9655=1,MgmtPctRatchet,MgmtPct)</f>
        <v/>
      </c>
      <c r="L9655">
        <f>K9655*H9655</f>
        <v/>
      </c>
      <c r="M9655">
        <f>EXP(-rf*C9655)*L9655</f>
        <v/>
      </c>
      <c r="N9655">
        <f>EXP(-rf*C9655)*E9655</f>
        <v/>
      </c>
    </row>
    <row r="9656">
      <c r="A9656" t="n">
        <v>9648</v>
      </c>
      <c r="B9656">
        <f>RAND()</f>
        <v/>
      </c>
      <c r="C9656">
        <f>IF(B9656&lt;P_3,3,IF(B9656&lt;P_3+P_4,4,5))</f>
        <v/>
      </c>
      <c r="D9656">
        <f>NORM.S.INV(RAND())</f>
        <v/>
      </c>
      <c r="E9656">
        <f>V0*EXP((rf-q_leak-0.5*sigma^2)*C9656+sigma*SQRT(C9656)*D9656)</f>
        <v/>
      </c>
      <c r="F9656">
        <f>SHL_face*(1+SHL_rate)^C9656</f>
        <v/>
      </c>
      <c r="G9656">
        <f>Pref_face*(1+Pref_rate)^C9656</f>
        <v/>
      </c>
      <c r="H9656">
        <f>MAX(E9656-F9656-G9656,0)</f>
        <v/>
      </c>
      <c r="I9656">
        <f>MIN(E9656,F9656+G9656)+(1-MgmtPct)*H9656</f>
        <v/>
      </c>
      <c r="J9656">
        <f>IF(I9656/SponsorCost&gt;=RatchetTrigger,1,0)</f>
        <v/>
      </c>
      <c r="K9656">
        <f>IF(J9656=1,MgmtPctRatchet,MgmtPct)</f>
        <v/>
      </c>
      <c r="L9656">
        <f>K9656*H9656</f>
        <v/>
      </c>
      <c r="M9656">
        <f>EXP(-rf*C9656)*L9656</f>
        <v/>
      </c>
      <c r="N9656">
        <f>EXP(-rf*C9656)*E9656</f>
        <v/>
      </c>
    </row>
    <row r="9657">
      <c r="A9657" t="n">
        <v>9649</v>
      </c>
      <c r="B9657">
        <f>RAND()</f>
        <v/>
      </c>
      <c r="C9657">
        <f>IF(B9657&lt;P_3,3,IF(B9657&lt;P_3+P_4,4,5))</f>
        <v/>
      </c>
      <c r="D9657">
        <f>NORM.S.INV(RAND())</f>
        <v/>
      </c>
      <c r="E9657">
        <f>V0*EXP((rf-q_leak-0.5*sigma^2)*C9657+sigma*SQRT(C9657)*D9657)</f>
        <v/>
      </c>
      <c r="F9657">
        <f>SHL_face*(1+SHL_rate)^C9657</f>
        <v/>
      </c>
      <c r="G9657">
        <f>Pref_face*(1+Pref_rate)^C9657</f>
        <v/>
      </c>
      <c r="H9657">
        <f>MAX(E9657-F9657-G9657,0)</f>
        <v/>
      </c>
      <c r="I9657">
        <f>MIN(E9657,F9657+G9657)+(1-MgmtPct)*H9657</f>
        <v/>
      </c>
      <c r="J9657">
        <f>IF(I9657/SponsorCost&gt;=RatchetTrigger,1,0)</f>
        <v/>
      </c>
      <c r="K9657">
        <f>IF(J9657=1,MgmtPctRatchet,MgmtPct)</f>
        <v/>
      </c>
      <c r="L9657">
        <f>K9657*H9657</f>
        <v/>
      </c>
      <c r="M9657">
        <f>EXP(-rf*C9657)*L9657</f>
        <v/>
      </c>
      <c r="N9657">
        <f>EXP(-rf*C9657)*E9657</f>
        <v/>
      </c>
    </row>
    <row r="9658">
      <c r="A9658" t="n">
        <v>9650</v>
      </c>
      <c r="B9658">
        <f>RAND()</f>
        <v/>
      </c>
      <c r="C9658">
        <f>IF(B9658&lt;P_3,3,IF(B9658&lt;P_3+P_4,4,5))</f>
        <v/>
      </c>
      <c r="D9658">
        <f>NORM.S.INV(RAND())</f>
        <v/>
      </c>
      <c r="E9658">
        <f>V0*EXP((rf-q_leak-0.5*sigma^2)*C9658+sigma*SQRT(C9658)*D9658)</f>
        <v/>
      </c>
      <c r="F9658">
        <f>SHL_face*(1+SHL_rate)^C9658</f>
        <v/>
      </c>
      <c r="G9658">
        <f>Pref_face*(1+Pref_rate)^C9658</f>
        <v/>
      </c>
      <c r="H9658">
        <f>MAX(E9658-F9658-G9658,0)</f>
        <v/>
      </c>
      <c r="I9658">
        <f>MIN(E9658,F9658+G9658)+(1-MgmtPct)*H9658</f>
        <v/>
      </c>
      <c r="J9658">
        <f>IF(I9658/SponsorCost&gt;=RatchetTrigger,1,0)</f>
        <v/>
      </c>
      <c r="K9658">
        <f>IF(J9658=1,MgmtPctRatchet,MgmtPct)</f>
        <v/>
      </c>
      <c r="L9658">
        <f>K9658*H9658</f>
        <v/>
      </c>
      <c r="M9658">
        <f>EXP(-rf*C9658)*L9658</f>
        <v/>
      </c>
      <c r="N9658">
        <f>EXP(-rf*C9658)*E9658</f>
        <v/>
      </c>
    </row>
    <row r="9659">
      <c r="A9659" t="n">
        <v>9651</v>
      </c>
      <c r="B9659">
        <f>RAND()</f>
        <v/>
      </c>
      <c r="C9659">
        <f>IF(B9659&lt;P_3,3,IF(B9659&lt;P_3+P_4,4,5))</f>
        <v/>
      </c>
      <c r="D9659">
        <f>NORM.S.INV(RAND())</f>
        <v/>
      </c>
      <c r="E9659">
        <f>V0*EXP((rf-q_leak-0.5*sigma^2)*C9659+sigma*SQRT(C9659)*D9659)</f>
        <v/>
      </c>
      <c r="F9659">
        <f>SHL_face*(1+SHL_rate)^C9659</f>
        <v/>
      </c>
      <c r="G9659">
        <f>Pref_face*(1+Pref_rate)^C9659</f>
        <v/>
      </c>
      <c r="H9659">
        <f>MAX(E9659-F9659-G9659,0)</f>
        <v/>
      </c>
      <c r="I9659">
        <f>MIN(E9659,F9659+G9659)+(1-MgmtPct)*H9659</f>
        <v/>
      </c>
      <c r="J9659">
        <f>IF(I9659/SponsorCost&gt;=RatchetTrigger,1,0)</f>
        <v/>
      </c>
      <c r="K9659">
        <f>IF(J9659=1,MgmtPctRatchet,MgmtPct)</f>
        <v/>
      </c>
      <c r="L9659">
        <f>K9659*H9659</f>
        <v/>
      </c>
      <c r="M9659">
        <f>EXP(-rf*C9659)*L9659</f>
        <v/>
      </c>
      <c r="N9659">
        <f>EXP(-rf*C9659)*E9659</f>
        <v/>
      </c>
    </row>
    <row r="9660">
      <c r="A9660" t="n">
        <v>9652</v>
      </c>
      <c r="B9660">
        <f>RAND()</f>
        <v/>
      </c>
      <c r="C9660">
        <f>IF(B9660&lt;P_3,3,IF(B9660&lt;P_3+P_4,4,5))</f>
        <v/>
      </c>
      <c r="D9660">
        <f>NORM.S.INV(RAND())</f>
        <v/>
      </c>
      <c r="E9660">
        <f>V0*EXP((rf-q_leak-0.5*sigma^2)*C9660+sigma*SQRT(C9660)*D9660)</f>
        <v/>
      </c>
      <c r="F9660">
        <f>SHL_face*(1+SHL_rate)^C9660</f>
        <v/>
      </c>
      <c r="G9660">
        <f>Pref_face*(1+Pref_rate)^C9660</f>
        <v/>
      </c>
      <c r="H9660">
        <f>MAX(E9660-F9660-G9660,0)</f>
        <v/>
      </c>
      <c r="I9660">
        <f>MIN(E9660,F9660+G9660)+(1-MgmtPct)*H9660</f>
        <v/>
      </c>
      <c r="J9660">
        <f>IF(I9660/SponsorCost&gt;=RatchetTrigger,1,0)</f>
        <v/>
      </c>
      <c r="K9660">
        <f>IF(J9660=1,MgmtPctRatchet,MgmtPct)</f>
        <v/>
      </c>
      <c r="L9660">
        <f>K9660*H9660</f>
        <v/>
      </c>
      <c r="M9660">
        <f>EXP(-rf*C9660)*L9660</f>
        <v/>
      </c>
      <c r="N9660">
        <f>EXP(-rf*C9660)*E9660</f>
        <v/>
      </c>
    </row>
    <row r="9661">
      <c r="A9661" t="n">
        <v>9653</v>
      </c>
      <c r="B9661">
        <f>RAND()</f>
        <v/>
      </c>
      <c r="C9661">
        <f>IF(B9661&lt;P_3,3,IF(B9661&lt;P_3+P_4,4,5))</f>
        <v/>
      </c>
      <c r="D9661">
        <f>NORM.S.INV(RAND())</f>
        <v/>
      </c>
      <c r="E9661">
        <f>V0*EXP((rf-q_leak-0.5*sigma^2)*C9661+sigma*SQRT(C9661)*D9661)</f>
        <v/>
      </c>
      <c r="F9661">
        <f>SHL_face*(1+SHL_rate)^C9661</f>
        <v/>
      </c>
      <c r="G9661">
        <f>Pref_face*(1+Pref_rate)^C9661</f>
        <v/>
      </c>
      <c r="H9661">
        <f>MAX(E9661-F9661-G9661,0)</f>
        <v/>
      </c>
      <c r="I9661">
        <f>MIN(E9661,F9661+G9661)+(1-MgmtPct)*H9661</f>
        <v/>
      </c>
      <c r="J9661">
        <f>IF(I9661/SponsorCost&gt;=RatchetTrigger,1,0)</f>
        <v/>
      </c>
      <c r="K9661">
        <f>IF(J9661=1,MgmtPctRatchet,MgmtPct)</f>
        <v/>
      </c>
      <c r="L9661">
        <f>K9661*H9661</f>
        <v/>
      </c>
      <c r="M9661">
        <f>EXP(-rf*C9661)*L9661</f>
        <v/>
      </c>
      <c r="N9661">
        <f>EXP(-rf*C9661)*E9661</f>
        <v/>
      </c>
    </row>
    <row r="9662">
      <c r="A9662" t="n">
        <v>9654</v>
      </c>
      <c r="B9662">
        <f>RAND()</f>
        <v/>
      </c>
      <c r="C9662">
        <f>IF(B9662&lt;P_3,3,IF(B9662&lt;P_3+P_4,4,5))</f>
        <v/>
      </c>
      <c r="D9662">
        <f>NORM.S.INV(RAND())</f>
        <v/>
      </c>
      <c r="E9662">
        <f>V0*EXP((rf-q_leak-0.5*sigma^2)*C9662+sigma*SQRT(C9662)*D9662)</f>
        <v/>
      </c>
      <c r="F9662">
        <f>SHL_face*(1+SHL_rate)^C9662</f>
        <v/>
      </c>
      <c r="G9662">
        <f>Pref_face*(1+Pref_rate)^C9662</f>
        <v/>
      </c>
      <c r="H9662">
        <f>MAX(E9662-F9662-G9662,0)</f>
        <v/>
      </c>
      <c r="I9662">
        <f>MIN(E9662,F9662+G9662)+(1-MgmtPct)*H9662</f>
        <v/>
      </c>
      <c r="J9662">
        <f>IF(I9662/SponsorCost&gt;=RatchetTrigger,1,0)</f>
        <v/>
      </c>
      <c r="K9662">
        <f>IF(J9662=1,MgmtPctRatchet,MgmtPct)</f>
        <v/>
      </c>
      <c r="L9662">
        <f>K9662*H9662</f>
        <v/>
      </c>
      <c r="M9662">
        <f>EXP(-rf*C9662)*L9662</f>
        <v/>
      </c>
      <c r="N9662">
        <f>EXP(-rf*C9662)*E9662</f>
        <v/>
      </c>
    </row>
    <row r="9663">
      <c r="A9663" t="n">
        <v>9655</v>
      </c>
      <c r="B9663">
        <f>RAND()</f>
        <v/>
      </c>
      <c r="C9663">
        <f>IF(B9663&lt;P_3,3,IF(B9663&lt;P_3+P_4,4,5))</f>
        <v/>
      </c>
      <c r="D9663">
        <f>NORM.S.INV(RAND())</f>
        <v/>
      </c>
      <c r="E9663">
        <f>V0*EXP((rf-q_leak-0.5*sigma^2)*C9663+sigma*SQRT(C9663)*D9663)</f>
        <v/>
      </c>
      <c r="F9663">
        <f>SHL_face*(1+SHL_rate)^C9663</f>
        <v/>
      </c>
      <c r="G9663">
        <f>Pref_face*(1+Pref_rate)^C9663</f>
        <v/>
      </c>
      <c r="H9663">
        <f>MAX(E9663-F9663-G9663,0)</f>
        <v/>
      </c>
      <c r="I9663">
        <f>MIN(E9663,F9663+G9663)+(1-MgmtPct)*H9663</f>
        <v/>
      </c>
      <c r="J9663">
        <f>IF(I9663/SponsorCost&gt;=RatchetTrigger,1,0)</f>
        <v/>
      </c>
      <c r="K9663">
        <f>IF(J9663=1,MgmtPctRatchet,MgmtPct)</f>
        <v/>
      </c>
      <c r="L9663">
        <f>K9663*H9663</f>
        <v/>
      </c>
      <c r="M9663">
        <f>EXP(-rf*C9663)*L9663</f>
        <v/>
      </c>
      <c r="N9663">
        <f>EXP(-rf*C9663)*E9663</f>
        <v/>
      </c>
    </row>
    <row r="9664">
      <c r="A9664" t="n">
        <v>9656</v>
      </c>
      <c r="B9664">
        <f>RAND()</f>
        <v/>
      </c>
      <c r="C9664">
        <f>IF(B9664&lt;P_3,3,IF(B9664&lt;P_3+P_4,4,5))</f>
        <v/>
      </c>
      <c r="D9664">
        <f>NORM.S.INV(RAND())</f>
        <v/>
      </c>
      <c r="E9664">
        <f>V0*EXP((rf-q_leak-0.5*sigma^2)*C9664+sigma*SQRT(C9664)*D9664)</f>
        <v/>
      </c>
      <c r="F9664">
        <f>SHL_face*(1+SHL_rate)^C9664</f>
        <v/>
      </c>
      <c r="G9664">
        <f>Pref_face*(1+Pref_rate)^C9664</f>
        <v/>
      </c>
      <c r="H9664">
        <f>MAX(E9664-F9664-G9664,0)</f>
        <v/>
      </c>
      <c r="I9664">
        <f>MIN(E9664,F9664+G9664)+(1-MgmtPct)*H9664</f>
        <v/>
      </c>
      <c r="J9664">
        <f>IF(I9664/SponsorCost&gt;=RatchetTrigger,1,0)</f>
        <v/>
      </c>
      <c r="K9664">
        <f>IF(J9664=1,MgmtPctRatchet,MgmtPct)</f>
        <v/>
      </c>
      <c r="L9664">
        <f>K9664*H9664</f>
        <v/>
      </c>
      <c r="M9664">
        <f>EXP(-rf*C9664)*L9664</f>
        <v/>
      </c>
      <c r="N9664">
        <f>EXP(-rf*C9664)*E9664</f>
        <v/>
      </c>
    </row>
    <row r="9665">
      <c r="A9665" t="n">
        <v>9657</v>
      </c>
      <c r="B9665">
        <f>RAND()</f>
        <v/>
      </c>
      <c r="C9665">
        <f>IF(B9665&lt;P_3,3,IF(B9665&lt;P_3+P_4,4,5))</f>
        <v/>
      </c>
      <c r="D9665">
        <f>NORM.S.INV(RAND())</f>
        <v/>
      </c>
      <c r="E9665">
        <f>V0*EXP((rf-q_leak-0.5*sigma^2)*C9665+sigma*SQRT(C9665)*D9665)</f>
        <v/>
      </c>
      <c r="F9665">
        <f>SHL_face*(1+SHL_rate)^C9665</f>
        <v/>
      </c>
      <c r="G9665">
        <f>Pref_face*(1+Pref_rate)^C9665</f>
        <v/>
      </c>
      <c r="H9665">
        <f>MAX(E9665-F9665-G9665,0)</f>
        <v/>
      </c>
      <c r="I9665">
        <f>MIN(E9665,F9665+G9665)+(1-MgmtPct)*H9665</f>
        <v/>
      </c>
      <c r="J9665">
        <f>IF(I9665/SponsorCost&gt;=RatchetTrigger,1,0)</f>
        <v/>
      </c>
      <c r="K9665">
        <f>IF(J9665=1,MgmtPctRatchet,MgmtPct)</f>
        <v/>
      </c>
      <c r="L9665">
        <f>K9665*H9665</f>
        <v/>
      </c>
      <c r="M9665">
        <f>EXP(-rf*C9665)*L9665</f>
        <v/>
      </c>
      <c r="N9665">
        <f>EXP(-rf*C9665)*E9665</f>
        <v/>
      </c>
    </row>
    <row r="9666">
      <c r="A9666" t="n">
        <v>9658</v>
      </c>
      <c r="B9666">
        <f>RAND()</f>
        <v/>
      </c>
      <c r="C9666">
        <f>IF(B9666&lt;P_3,3,IF(B9666&lt;P_3+P_4,4,5))</f>
        <v/>
      </c>
      <c r="D9666">
        <f>NORM.S.INV(RAND())</f>
        <v/>
      </c>
      <c r="E9666">
        <f>V0*EXP((rf-q_leak-0.5*sigma^2)*C9666+sigma*SQRT(C9666)*D9666)</f>
        <v/>
      </c>
      <c r="F9666">
        <f>SHL_face*(1+SHL_rate)^C9666</f>
        <v/>
      </c>
      <c r="G9666">
        <f>Pref_face*(1+Pref_rate)^C9666</f>
        <v/>
      </c>
      <c r="H9666">
        <f>MAX(E9666-F9666-G9666,0)</f>
        <v/>
      </c>
      <c r="I9666">
        <f>MIN(E9666,F9666+G9666)+(1-MgmtPct)*H9666</f>
        <v/>
      </c>
      <c r="J9666">
        <f>IF(I9666/SponsorCost&gt;=RatchetTrigger,1,0)</f>
        <v/>
      </c>
      <c r="K9666">
        <f>IF(J9666=1,MgmtPctRatchet,MgmtPct)</f>
        <v/>
      </c>
      <c r="L9666">
        <f>K9666*H9666</f>
        <v/>
      </c>
      <c r="M9666">
        <f>EXP(-rf*C9666)*L9666</f>
        <v/>
      </c>
      <c r="N9666">
        <f>EXP(-rf*C9666)*E9666</f>
        <v/>
      </c>
    </row>
    <row r="9667">
      <c r="A9667" t="n">
        <v>9659</v>
      </c>
      <c r="B9667">
        <f>RAND()</f>
        <v/>
      </c>
      <c r="C9667">
        <f>IF(B9667&lt;P_3,3,IF(B9667&lt;P_3+P_4,4,5))</f>
        <v/>
      </c>
      <c r="D9667">
        <f>NORM.S.INV(RAND())</f>
        <v/>
      </c>
      <c r="E9667">
        <f>V0*EXP((rf-q_leak-0.5*sigma^2)*C9667+sigma*SQRT(C9667)*D9667)</f>
        <v/>
      </c>
      <c r="F9667">
        <f>SHL_face*(1+SHL_rate)^C9667</f>
        <v/>
      </c>
      <c r="G9667">
        <f>Pref_face*(1+Pref_rate)^C9667</f>
        <v/>
      </c>
      <c r="H9667">
        <f>MAX(E9667-F9667-G9667,0)</f>
        <v/>
      </c>
      <c r="I9667">
        <f>MIN(E9667,F9667+G9667)+(1-MgmtPct)*H9667</f>
        <v/>
      </c>
      <c r="J9667">
        <f>IF(I9667/SponsorCost&gt;=RatchetTrigger,1,0)</f>
        <v/>
      </c>
      <c r="K9667">
        <f>IF(J9667=1,MgmtPctRatchet,MgmtPct)</f>
        <v/>
      </c>
      <c r="L9667">
        <f>K9667*H9667</f>
        <v/>
      </c>
      <c r="M9667">
        <f>EXP(-rf*C9667)*L9667</f>
        <v/>
      </c>
      <c r="N9667">
        <f>EXP(-rf*C9667)*E9667</f>
        <v/>
      </c>
    </row>
    <row r="9668">
      <c r="A9668" t="n">
        <v>9660</v>
      </c>
      <c r="B9668">
        <f>RAND()</f>
        <v/>
      </c>
      <c r="C9668">
        <f>IF(B9668&lt;P_3,3,IF(B9668&lt;P_3+P_4,4,5))</f>
        <v/>
      </c>
      <c r="D9668">
        <f>NORM.S.INV(RAND())</f>
        <v/>
      </c>
      <c r="E9668">
        <f>V0*EXP((rf-q_leak-0.5*sigma^2)*C9668+sigma*SQRT(C9668)*D9668)</f>
        <v/>
      </c>
      <c r="F9668">
        <f>SHL_face*(1+SHL_rate)^C9668</f>
        <v/>
      </c>
      <c r="G9668">
        <f>Pref_face*(1+Pref_rate)^C9668</f>
        <v/>
      </c>
      <c r="H9668">
        <f>MAX(E9668-F9668-G9668,0)</f>
        <v/>
      </c>
      <c r="I9668">
        <f>MIN(E9668,F9668+G9668)+(1-MgmtPct)*H9668</f>
        <v/>
      </c>
      <c r="J9668">
        <f>IF(I9668/SponsorCost&gt;=RatchetTrigger,1,0)</f>
        <v/>
      </c>
      <c r="K9668">
        <f>IF(J9668=1,MgmtPctRatchet,MgmtPct)</f>
        <v/>
      </c>
      <c r="L9668">
        <f>K9668*H9668</f>
        <v/>
      </c>
      <c r="M9668">
        <f>EXP(-rf*C9668)*L9668</f>
        <v/>
      </c>
      <c r="N9668">
        <f>EXP(-rf*C9668)*E9668</f>
        <v/>
      </c>
    </row>
    <row r="9669">
      <c r="A9669" t="n">
        <v>9661</v>
      </c>
      <c r="B9669">
        <f>RAND()</f>
        <v/>
      </c>
      <c r="C9669">
        <f>IF(B9669&lt;P_3,3,IF(B9669&lt;P_3+P_4,4,5))</f>
        <v/>
      </c>
      <c r="D9669">
        <f>NORM.S.INV(RAND())</f>
        <v/>
      </c>
      <c r="E9669">
        <f>V0*EXP((rf-q_leak-0.5*sigma^2)*C9669+sigma*SQRT(C9669)*D9669)</f>
        <v/>
      </c>
      <c r="F9669">
        <f>SHL_face*(1+SHL_rate)^C9669</f>
        <v/>
      </c>
      <c r="G9669">
        <f>Pref_face*(1+Pref_rate)^C9669</f>
        <v/>
      </c>
      <c r="H9669">
        <f>MAX(E9669-F9669-G9669,0)</f>
        <v/>
      </c>
      <c r="I9669">
        <f>MIN(E9669,F9669+G9669)+(1-MgmtPct)*H9669</f>
        <v/>
      </c>
      <c r="J9669">
        <f>IF(I9669/SponsorCost&gt;=RatchetTrigger,1,0)</f>
        <v/>
      </c>
      <c r="K9669">
        <f>IF(J9669=1,MgmtPctRatchet,MgmtPct)</f>
        <v/>
      </c>
      <c r="L9669">
        <f>K9669*H9669</f>
        <v/>
      </c>
      <c r="M9669">
        <f>EXP(-rf*C9669)*L9669</f>
        <v/>
      </c>
      <c r="N9669">
        <f>EXP(-rf*C9669)*E9669</f>
        <v/>
      </c>
    </row>
    <row r="9670">
      <c r="A9670" t="n">
        <v>9662</v>
      </c>
      <c r="B9670">
        <f>RAND()</f>
        <v/>
      </c>
      <c r="C9670">
        <f>IF(B9670&lt;P_3,3,IF(B9670&lt;P_3+P_4,4,5))</f>
        <v/>
      </c>
      <c r="D9670">
        <f>NORM.S.INV(RAND())</f>
        <v/>
      </c>
      <c r="E9670">
        <f>V0*EXP((rf-q_leak-0.5*sigma^2)*C9670+sigma*SQRT(C9670)*D9670)</f>
        <v/>
      </c>
      <c r="F9670">
        <f>SHL_face*(1+SHL_rate)^C9670</f>
        <v/>
      </c>
      <c r="G9670">
        <f>Pref_face*(1+Pref_rate)^C9670</f>
        <v/>
      </c>
      <c r="H9670">
        <f>MAX(E9670-F9670-G9670,0)</f>
        <v/>
      </c>
      <c r="I9670">
        <f>MIN(E9670,F9670+G9670)+(1-MgmtPct)*H9670</f>
        <v/>
      </c>
      <c r="J9670">
        <f>IF(I9670/SponsorCost&gt;=RatchetTrigger,1,0)</f>
        <v/>
      </c>
      <c r="K9670">
        <f>IF(J9670=1,MgmtPctRatchet,MgmtPct)</f>
        <v/>
      </c>
      <c r="L9670">
        <f>K9670*H9670</f>
        <v/>
      </c>
      <c r="M9670">
        <f>EXP(-rf*C9670)*L9670</f>
        <v/>
      </c>
      <c r="N9670">
        <f>EXP(-rf*C9670)*E9670</f>
        <v/>
      </c>
    </row>
    <row r="9671">
      <c r="A9671" t="n">
        <v>9663</v>
      </c>
      <c r="B9671">
        <f>RAND()</f>
        <v/>
      </c>
      <c r="C9671">
        <f>IF(B9671&lt;P_3,3,IF(B9671&lt;P_3+P_4,4,5))</f>
        <v/>
      </c>
      <c r="D9671">
        <f>NORM.S.INV(RAND())</f>
        <v/>
      </c>
      <c r="E9671">
        <f>V0*EXP((rf-q_leak-0.5*sigma^2)*C9671+sigma*SQRT(C9671)*D9671)</f>
        <v/>
      </c>
      <c r="F9671">
        <f>SHL_face*(1+SHL_rate)^C9671</f>
        <v/>
      </c>
      <c r="G9671">
        <f>Pref_face*(1+Pref_rate)^C9671</f>
        <v/>
      </c>
      <c r="H9671">
        <f>MAX(E9671-F9671-G9671,0)</f>
        <v/>
      </c>
      <c r="I9671">
        <f>MIN(E9671,F9671+G9671)+(1-MgmtPct)*H9671</f>
        <v/>
      </c>
      <c r="J9671">
        <f>IF(I9671/SponsorCost&gt;=RatchetTrigger,1,0)</f>
        <v/>
      </c>
      <c r="K9671">
        <f>IF(J9671=1,MgmtPctRatchet,MgmtPct)</f>
        <v/>
      </c>
      <c r="L9671">
        <f>K9671*H9671</f>
        <v/>
      </c>
      <c r="M9671">
        <f>EXP(-rf*C9671)*L9671</f>
        <v/>
      </c>
      <c r="N9671">
        <f>EXP(-rf*C9671)*E9671</f>
        <v/>
      </c>
    </row>
    <row r="9672">
      <c r="A9672" t="n">
        <v>9664</v>
      </c>
      <c r="B9672">
        <f>RAND()</f>
        <v/>
      </c>
      <c r="C9672">
        <f>IF(B9672&lt;P_3,3,IF(B9672&lt;P_3+P_4,4,5))</f>
        <v/>
      </c>
      <c r="D9672">
        <f>NORM.S.INV(RAND())</f>
        <v/>
      </c>
      <c r="E9672">
        <f>V0*EXP((rf-q_leak-0.5*sigma^2)*C9672+sigma*SQRT(C9672)*D9672)</f>
        <v/>
      </c>
      <c r="F9672">
        <f>SHL_face*(1+SHL_rate)^C9672</f>
        <v/>
      </c>
      <c r="G9672">
        <f>Pref_face*(1+Pref_rate)^C9672</f>
        <v/>
      </c>
      <c r="H9672">
        <f>MAX(E9672-F9672-G9672,0)</f>
        <v/>
      </c>
      <c r="I9672">
        <f>MIN(E9672,F9672+G9672)+(1-MgmtPct)*H9672</f>
        <v/>
      </c>
      <c r="J9672">
        <f>IF(I9672/SponsorCost&gt;=RatchetTrigger,1,0)</f>
        <v/>
      </c>
      <c r="K9672">
        <f>IF(J9672=1,MgmtPctRatchet,MgmtPct)</f>
        <v/>
      </c>
      <c r="L9672">
        <f>K9672*H9672</f>
        <v/>
      </c>
      <c r="M9672">
        <f>EXP(-rf*C9672)*L9672</f>
        <v/>
      </c>
      <c r="N9672">
        <f>EXP(-rf*C9672)*E9672</f>
        <v/>
      </c>
    </row>
    <row r="9673">
      <c r="A9673" t="n">
        <v>9665</v>
      </c>
      <c r="B9673">
        <f>RAND()</f>
        <v/>
      </c>
      <c r="C9673">
        <f>IF(B9673&lt;P_3,3,IF(B9673&lt;P_3+P_4,4,5))</f>
        <v/>
      </c>
      <c r="D9673">
        <f>NORM.S.INV(RAND())</f>
        <v/>
      </c>
      <c r="E9673">
        <f>V0*EXP((rf-q_leak-0.5*sigma^2)*C9673+sigma*SQRT(C9673)*D9673)</f>
        <v/>
      </c>
      <c r="F9673">
        <f>SHL_face*(1+SHL_rate)^C9673</f>
        <v/>
      </c>
      <c r="G9673">
        <f>Pref_face*(1+Pref_rate)^C9673</f>
        <v/>
      </c>
      <c r="H9673">
        <f>MAX(E9673-F9673-G9673,0)</f>
        <v/>
      </c>
      <c r="I9673">
        <f>MIN(E9673,F9673+G9673)+(1-MgmtPct)*H9673</f>
        <v/>
      </c>
      <c r="J9673">
        <f>IF(I9673/SponsorCost&gt;=RatchetTrigger,1,0)</f>
        <v/>
      </c>
      <c r="K9673">
        <f>IF(J9673=1,MgmtPctRatchet,MgmtPct)</f>
        <v/>
      </c>
      <c r="L9673">
        <f>K9673*H9673</f>
        <v/>
      </c>
      <c r="M9673">
        <f>EXP(-rf*C9673)*L9673</f>
        <v/>
      </c>
      <c r="N9673">
        <f>EXP(-rf*C9673)*E9673</f>
        <v/>
      </c>
    </row>
    <row r="9674">
      <c r="A9674" t="n">
        <v>9666</v>
      </c>
      <c r="B9674">
        <f>RAND()</f>
        <v/>
      </c>
      <c r="C9674">
        <f>IF(B9674&lt;P_3,3,IF(B9674&lt;P_3+P_4,4,5))</f>
        <v/>
      </c>
      <c r="D9674">
        <f>NORM.S.INV(RAND())</f>
        <v/>
      </c>
      <c r="E9674">
        <f>V0*EXP((rf-q_leak-0.5*sigma^2)*C9674+sigma*SQRT(C9674)*D9674)</f>
        <v/>
      </c>
      <c r="F9674">
        <f>SHL_face*(1+SHL_rate)^C9674</f>
        <v/>
      </c>
      <c r="G9674">
        <f>Pref_face*(1+Pref_rate)^C9674</f>
        <v/>
      </c>
      <c r="H9674">
        <f>MAX(E9674-F9674-G9674,0)</f>
        <v/>
      </c>
      <c r="I9674">
        <f>MIN(E9674,F9674+G9674)+(1-MgmtPct)*H9674</f>
        <v/>
      </c>
      <c r="J9674">
        <f>IF(I9674/SponsorCost&gt;=RatchetTrigger,1,0)</f>
        <v/>
      </c>
      <c r="K9674">
        <f>IF(J9674=1,MgmtPctRatchet,MgmtPct)</f>
        <v/>
      </c>
      <c r="L9674">
        <f>K9674*H9674</f>
        <v/>
      </c>
      <c r="M9674">
        <f>EXP(-rf*C9674)*L9674</f>
        <v/>
      </c>
      <c r="N9674">
        <f>EXP(-rf*C9674)*E9674</f>
        <v/>
      </c>
    </row>
    <row r="9675">
      <c r="A9675" t="n">
        <v>9667</v>
      </c>
      <c r="B9675">
        <f>RAND()</f>
        <v/>
      </c>
      <c r="C9675">
        <f>IF(B9675&lt;P_3,3,IF(B9675&lt;P_3+P_4,4,5))</f>
        <v/>
      </c>
      <c r="D9675">
        <f>NORM.S.INV(RAND())</f>
        <v/>
      </c>
      <c r="E9675">
        <f>V0*EXP((rf-q_leak-0.5*sigma^2)*C9675+sigma*SQRT(C9675)*D9675)</f>
        <v/>
      </c>
      <c r="F9675">
        <f>SHL_face*(1+SHL_rate)^C9675</f>
        <v/>
      </c>
      <c r="G9675">
        <f>Pref_face*(1+Pref_rate)^C9675</f>
        <v/>
      </c>
      <c r="H9675">
        <f>MAX(E9675-F9675-G9675,0)</f>
        <v/>
      </c>
      <c r="I9675">
        <f>MIN(E9675,F9675+G9675)+(1-MgmtPct)*H9675</f>
        <v/>
      </c>
      <c r="J9675">
        <f>IF(I9675/SponsorCost&gt;=RatchetTrigger,1,0)</f>
        <v/>
      </c>
      <c r="K9675">
        <f>IF(J9675=1,MgmtPctRatchet,MgmtPct)</f>
        <v/>
      </c>
      <c r="L9675">
        <f>K9675*H9675</f>
        <v/>
      </c>
      <c r="M9675">
        <f>EXP(-rf*C9675)*L9675</f>
        <v/>
      </c>
      <c r="N9675">
        <f>EXP(-rf*C9675)*E9675</f>
        <v/>
      </c>
    </row>
    <row r="9676">
      <c r="A9676" t="n">
        <v>9668</v>
      </c>
      <c r="B9676">
        <f>RAND()</f>
        <v/>
      </c>
      <c r="C9676">
        <f>IF(B9676&lt;P_3,3,IF(B9676&lt;P_3+P_4,4,5))</f>
        <v/>
      </c>
      <c r="D9676">
        <f>NORM.S.INV(RAND())</f>
        <v/>
      </c>
      <c r="E9676">
        <f>V0*EXP((rf-q_leak-0.5*sigma^2)*C9676+sigma*SQRT(C9676)*D9676)</f>
        <v/>
      </c>
      <c r="F9676">
        <f>SHL_face*(1+SHL_rate)^C9676</f>
        <v/>
      </c>
      <c r="G9676">
        <f>Pref_face*(1+Pref_rate)^C9676</f>
        <v/>
      </c>
      <c r="H9676">
        <f>MAX(E9676-F9676-G9676,0)</f>
        <v/>
      </c>
      <c r="I9676">
        <f>MIN(E9676,F9676+G9676)+(1-MgmtPct)*H9676</f>
        <v/>
      </c>
      <c r="J9676">
        <f>IF(I9676/SponsorCost&gt;=RatchetTrigger,1,0)</f>
        <v/>
      </c>
      <c r="K9676">
        <f>IF(J9676=1,MgmtPctRatchet,MgmtPct)</f>
        <v/>
      </c>
      <c r="L9676">
        <f>K9676*H9676</f>
        <v/>
      </c>
      <c r="M9676">
        <f>EXP(-rf*C9676)*L9676</f>
        <v/>
      </c>
      <c r="N9676">
        <f>EXP(-rf*C9676)*E9676</f>
        <v/>
      </c>
    </row>
    <row r="9677">
      <c r="A9677" t="n">
        <v>9669</v>
      </c>
      <c r="B9677">
        <f>RAND()</f>
        <v/>
      </c>
      <c r="C9677">
        <f>IF(B9677&lt;P_3,3,IF(B9677&lt;P_3+P_4,4,5))</f>
        <v/>
      </c>
      <c r="D9677">
        <f>NORM.S.INV(RAND())</f>
        <v/>
      </c>
      <c r="E9677">
        <f>V0*EXP((rf-q_leak-0.5*sigma^2)*C9677+sigma*SQRT(C9677)*D9677)</f>
        <v/>
      </c>
      <c r="F9677">
        <f>SHL_face*(1+SHL_rate)^C9677</f>
        <v/>
      </c>
      <c r="G9677">
        <f>Pref_face*(1+Pref_rate)^C9677</f>
        <v/>
      </c>
      <c r="H9677">
        <f>MAX(E9677-F9677-G9677,0)</f>
        <v/>
      </c>
      <c r="I9677">
        <f>MIN(E9677,F9677+G9677)+(1-MgmtPct)*H9677</f>
        <v/>
      </c>
      <c r="J9677">
        <f>IF(I9677/SponsorCost&gt;=RatchetTrigger,1,0)</f>
        <v/>
      </c>
      <c r="K9677">
        <f>IF(J9677=1,MgmtPctRatchet,MgmtPct)</f>
        <v/>
      </c>
      <c r="L9677">
        <f>K9677*H9677</f>
        <v/>
      </c>
      <c r="M9677">
        <f>EXP(-rf*C9677)*L9677</f>
        <v/>
      </c>
      <c r="N9677">
        <f>EXP(-rf*C9677)*E9677</f>
        <v/>
      </c>
    </row>
    <row r="9678">
      <c r="A9678" t="n">
        <v>9670</v>
      </c>
      <c r="B9678">
        <f>RAND()</f>
        <v/>
      </c>
      <c r="C9678">
        <f>IF(B9678&lt;P_3,3,IF(B9678&lt;P_3+P_4,4,5))</f>
        <v/>
      </c>
      <c r="D9678">
        <f>NORM.S.INV(RAND())</f>
        <v/>
      </c>
      <c r="E9678">
        <f>V0*EXP((rf-q_leak-0.5*sigma^2)*C9678+sigma*SQRT(C9678)*D9678)</f>
        <v/>
      </c>
      <c r="F9678">
        <f>SHL_face*(1+SHL_rate)^C9678</f>
        <v/>
      </c>
      <c r="G9678">
        <f>Pref_face*(1+Pref_rate)^C9678</f>
        <v/>
      </c>
      <c r="H9678">
        <f>MAX(E9678-F9678-G9678,0)</f>
        <v/>
      </c>
      <c r="I9678">
        <f>MIN(E9678,F9678+G9678)+(1-MgmtPct)*H9678</f>
        <v/>
      </c>
      <c r="J9678">
        <f>IF(I9678/SponsorCost&gt;=RatchetTrigger,1,0)</f>
        <v/>
      </c>
      <c r="K9678">
        <f>IF(J9678=1,MgmtPctRatchet,MgmtPct)</f>
        <v/>
      </c>
      <c r="L9678">
        <f>K9678*H9678</f>
        <v/>
      </c>
      <c r="M9678">
        <f>EXP(-rf*C9678)*L9678</f>
        <v/>
      </c>
      <c r="N9678">
        <f>EXP(-rf*C9678)*E9678</f>
        <v/>
      </c>
    </row>
    <row r="9679">
      <c r="A9679" t="n">
        <v>9671</v>
      </c>
      <c r="B9679">
        <f>RAND()</f>
        <v/>
      </c>
      <c r="C9679">
        <f>IF(B9679&lt;P_3,3,IF(B9679&lt;P_3+P_4,4,5))</f>
        <v/>
      </c>
      <c r="D9679">
        <f>NORM.S.INV(RAND())</f>
        <v/>
      </c>
      <c r="E9679">
        <f>V0*EXP((rf-q_leak-0.5*sigma^2)*C9679+sigma*SQRT(C9679)*D9679)</f>
        <v/>
      </c>
      <c r="F9679">
        <f>SHL_face*(1+SHL_rate)^C9679</f>
        <v/>
      </c>
      <c r="G9679">
        <f>Pref_face*(1+Pref_rate)^C9679</f>
        <v/>
      </c>
      <c r="H9679">
        <f>MAX(E9679-F9679-G9679,0)</f>
        <v/>
      </c>
      <c r="I9679">
        <f>MIN(E9679,F9679+G9679)+(1-MgmtPct)*H9679</f>
        <v/>
      </c>
      <c r="J9679">
        <f>IF(I9679/SponsorCost&gt;=RatchetTrigger,1,0)</f>
        <v/>
      </c>
      <c r="K9679">
        <f>IF(J9679=1,MgmtPctRatchet,MgmtPct)</f>
        <v/>
      </c>
      <c r="L9679">
        <f>K9679*H9679</f>
        <v/>
      </c>
      <c r="M9679">
        <f>EXP(-rf*C9679)*L9679</f>
        <v/>
      </c>
      <c r="N9679">
        <f>EXP(-rf*C9679)*E9679</f>
        <v/>
      </c>
    </row>
    <row r="9680">
      <c r="A9680" t="n">
        <v>9672</v>
      </c>
      <c r="B9680">
        <f>RAND()</f>
        <v/>
      </c>
      <c r="C9680">
        <f>IF(B9680&lt;P_3,3,IF(B9680&lt;P_3+P_4,4,5))</f>
        <v/>
      </c>
      <c r="D9680">
        <f>NORM.S.INV(RAND())</f>
        <v/>
      </c>
      <c r="E9680">
        <f>V0*EXP((rf-q_leak-0.5*sigma^2)*C9680+sigma*SQRT(C9680)*D9680)</f>
        <v/>
      </c>
      <c r="F9680">
        <f>SHL_face*(1+SHL_rate)^C9680</f>
        <v/>
      </c>
      <c r="G9680">
        <f>Pref_face*(1+Pref_rate)^C9680</f>
        <v/>
      </c>
      <c r="H9680">
        <f>MAX(E9680-F9680-G9680,0)</f>
        <v/>
      </c>
      <c r="I9680">
        <f>MIN(E9680,F9680+G9680)+(1-MgmtPct)*H9680</f>
        <v/>
      </c>
      <c r="J9680">
        <f>IF(I9680/SponsorCost&gt;=RatchetTrigger,1,0)</f>
        <v/>
      </c>
      <c r="K9680">
        <f>IF(J9680=1,MgmtPctRatchet,MgmtPct)</f>
        <v/>
      </c>
      <c r="L9680">
        <f>K9680*H9680</f>
        <v/>
      </c>
      <c r="M9680">
        <f>EXP(-rf*C9680)*L9680</f>
        <v/>
      </c>
      <c r="N9680">
        <f>EXP(-rf*C9680)*E9680</f>
        <v/>
      </c>
    </row>
    <row r="9681">
      <c r="A9681" t="n">
        <v>9673</v>
      </c>
      <c r="B9681">
        <f>RAND()</f>
        <v/>
      </c>
      <c r="C9681">
        <f>IF(B9681&lt;P_3,3,IF(B9681&lt;P_3+P_4,4,5))</f>
        <v/>
      </c>
      <c r="D9681">
        <f>NORM.S.INV(RAND())</f>
        <v/>
      </c>
      <c r="E9681">
        <f>V0*EXP((rf-q_leak-0.5*sigma^2)*C9681+sigma*SQRT(C9681)*D9681)</f>
        <v/>
      </c>
      <c r="F9681">
        <f>SHL_face*(1+SHL_rate)^C9681</f>
        <v/>
      </c>
      <c r="G9681">
        <f>Pref_face*(1+Pref_rate)^C9681</f>
        <v/>
      </c>
      <c r="H9681">
        <f>MAX(E9681-F9681-G9681,0)</f>
        <v/>
      </c>
      <c r="I9681">
        <f>MIN(E9681,F9681+G9681)+(1-MgmtPct)*H9681</f>
        <v/>
      </c>
      <c r="J9681">
        <f>IF(I9681/SponsorCost&gt;=RatchetTrigger,1,0)</f>
        <v/>
      </c>
      <c r="K9681">
        <f>IF(J9681=1,MgmtPctRatchet,MgmtPct)</f>
        <v/>
      </c>
      <c r="L9681">
        <f>K9681*H9681</f>
        <v/>
      </c>
      <c r="M9681">
        <f>EXP(-rf*C9681)*L9681</f>
        <v/>
      </c>
      <c r="N9681">
        <f>EXP(-rf*C9681)*E9681</f>
        <v/>
      </c>
    </row>
    <row r="9682">
      <c r="A9682" t="n">
        <v>9674</v>
      </c>
      <c r="B9682">
        <f>RAND()</f>
        <v/>
      </c>
      <c r="C9682">
        <f>IF(B9682&lt;P_3,3,IF(B9682&lt;P_3+P_4,4,5))</f>
        <v/>
      </c>
      <c r="D9682">
        <f>NORM.S.INV(RAND())</f>
        <v/>
      </c>
      <c r="E9682">
        <f>V0*EXP((rf-q_leak-0.5*sigma^2)*C9682+sigma*SQRT(C9682)*D9682)</f>
        <v/>
      </c>
      <c r="F9682">
        <f>SHL_face*(1+SHL_rate)^C9682</f>
        <v/>
      </c>
      <c r="G9682">
        <f>Pref_face*(1+Pref_rate)^C9682</f>
        <v/>
      </c>
      <c r="H9682">
        <f>MAX(E9682-F9682-G9682,0)</f>
        <v/>
      </c>
      <c r="I9682">
        <f>MIN(E9682,F9682+G9682)+(1-MgmtPct)*H9682</f>
        <v/>
      </c>
      <c r="J9682">
        <f>IF(I9682/SponsorCost&gt;=RatchetTrigger,1,0)</f>
        <v/>
      </c>
      <c r="K9682">
        <f>IF(J9682=1,MgmtPctRatchet,MgmtPct)</f>
        <v/>
      </c>
      <c r="L9682">
        <f>K9682*H9682</f>
        <v/>
      </c>
      <c r="M9682">
        <f>EXP(-rf*C9682)*L9682</f>
        <v/>
      </c>
      <c r="N9682">
        <f>EXP(-rf*C9682)*E9682</f>
        <v/>
      </c>
    </row>
    <row r="9683">
      <c r="A9683" t="n">
        <v>9675</v>
      </c>
      <c r="B9683">
        <f>RAND()</f>
        <v/>
      </c>
      <c r="C9683">
        <f>IF(B9683&lt;P_3,3,IF(B9683&lt;P_3+P_4,4,5))</f>
        <v/>
      </c>
      <c r="D9683">
        <f>NORM.S.INV(RAND())</f>
        <v/>
      </c>
      <c r="E9683">
        <f>V0*EXP((rf-q_leak-0.5*sigma^2)*C9683+sigma*SQRT(C9683)*D9683)</f>
        <v/>
      </c>
      <c r="F9683">
        <f>SHL_face*(1+SHL_rate)^C9683</f>
        <v/>
      </c>
      <c r="G9683">
        <f>Pref_face*(1+Pref_rate)^C9683</f>
        <v/>
      </c>
      <c r="H9683">
        <f>MAX(E9683-F9683-G9683,0)</f>
        <v/>
      </c>
      <c r="I9683">
        <f>MIN(E9683,F9683+G9683)+(1-MgmtPct)*H9683</f>
        <v/>
      </c>
      <c r="J9683">
        <f>IF(I9683/SponsorCost&gt;=RatchetTrigger,1,0)</f>
        <v/>
      </c>
      <c r="K9683">
        <f>IF(J9683=1,MgmtPctRatchet,MgmtPct)</f>
        <v/>
      </c>
      <c r="L9683">
        <f>K9683*H9683</f>
        <v/>
      </c>
      <c r="M9683">
        <f>EXP(-rf*C9683)*L9683</f>
        <v/>
      </c>
      <c r="N9683">
        <f>EXP(-rf*C9683)*E9683</f>
        <v/>
      </c>
    </row>
    <row r="9684">
      <c r="A9684" t="n">
        <v>9676</v>
      </c>
      <c r="B9684">
        <f>RAND()</f>
        <v/>
      </c>
      <c r="C9684">
        <f>IF(B9684&lt;P_3,3,IF(B9684&lt;P_3+P_4,4,5))</f>
        <v/>
      </c>
      <c r="D9684">
        <f>NORM.S.INV(RAND())</f>
        <v/>
      </c>
      <c r="E9684">
        <f>V0*EXP((rf-q_leak-0.5*sigma^2)*C9684+sigma*SQRT(C9684)*D9684)</f>
        <v/>
      </c>
      <c r="F9684">
        <f>SHL_face*(1+SHL_rate)^C9684</f>
        <v/>
      </c>
      <c r="G9684">
        <f>Pref_face*(1+Pref_rate)^C9684</f>
        <v/>
      </c>
      <c r="H9684">
        <f>MAX(E9684-F9684-G9684,0)</f>
        <v/>
      </c>
      <c r="I9684">
        <f>MIN(E9684,F9684+G9684)+(1-MgmtPct)*H9684</f>
        <v/>
      </c>
      <c r="J9684">
        <f>IF(I9684/SponsorCost&gt;=RatchetTrigger,1,0)</f>
        <v/>
      </c>
      <c r="K9684">
        <f>IF(J9684=1,MgmtPctRatchet,MgmtPct)</f>
        <v/>
      </c>
      <c r="L9684">
        <f>K9684*H9684</f>
        <v/>
      </c>
      <c r="M9684">
        <f>EXP(-rf*C9684)*L9684</f>
        <v/>
      </c>
      <c r="N9684">
        <f>EXP(-rf*C9684)*E9684</f>
        <v/>
      </c>
    </row>
    <row r="9685">
      <c r="A9685" t="n">
        <v>9677</v>
      </c>
      <c r="B9685">
        <f>RAND()</f>
        <v/>
      </c>
      <c r="C9685">
        <f>IF(B9685&lt;P_3,3,IF(B9685&lt;P_3+P_4,4,5))</f>
        <v/>
      </c>
      <c r="D9685">
        <f>NORM.S.INV(RAND())</f>
        <v/>
      </c>
      <c r="E9685">
        <f>V0*EXP((rf-q_leak-0.5*sigma^2)*C9685+sigma*SQRT(C9685)*D9685)</f>
        <v/>
      </c>
      <c r="F9685">
        <f>SHL_face*(1+SHL_rate)^C9685</f>
        <v/>
      </c>
      <c r="G9685">
        <f>Pref_face*(1+Pref_rate)^C9685</f>
        <v/>
      </c>
      <c r="H9685">
        <f>MAX(E9685-F9685-G9685,0)</f>
        <v/>
      </c>
      <c r="I9685">
        <f>MIN(E9685,F9685+G9685)+(1-MgmtPct)*H9685</f>
        <v/>
      </c>
      <c r="J9685">
        <f>IF(I9685/SponsorCost&gt;=RatchetTrigger,1,0)</f>
        <v/>
      </c>
      <c r="K9685">
        <f>IF(J9685=1,MgmtPctRatchet,MgmtPct)</f>
        <v/>
      </c>
      <c r="L9685">
        <f>K9685*H9685</f>
        <v/>
      </c>
      <c r="M9685">
        <f>EXP(-rf*C9685)*L9685</f>
        <v/>
      </c>
      <c r="N9685">
        <f>EXP(-rf*C9685)*E9685</f>
        <v/>
      </c>
    </row>
    <row r="9686">
      <c r="A9686" t="n">
        <v>9678</v>
      </c>
      <c r="B9686">
        <f>RAND()</f>
        <v/>
      </c>
      <c r="C9686">
        <f>IF(B9686&lt;P_3,3,IF(B9686&lt;P_3+P_4,4,5))</f>
        <v/>
      </c>
      <c r="D9686">
        <f>NORM.S.INV(RAND())</f>
        <v/>
      </c>
      <c r="E9686">
        <f>V0*EXP((rf-q_leak-0.5*sigma^2)*C9686+sigma*SQRT(C9686)*D9686)</f>
        <v/>
      </c>
      <c r="F9686">
        <f>SHL_face*(1+SHL_rate)^C9686</f>
        <v/>
      </c>
      <c r="G9686">
        <f>Pref_face*(1+Pref_rate)^C9686</f>
        <v/>
      </c>
      <c r="H9686">
        <f>MAX(E9686-F9686-G9686,0)</f>
        <v/>
      </c>
      <c r="I9686">
        <f>MIN(E9686,F9686+G9686)+(1-MgmtPct)*H9686</f>
        <v/>
      </c>
      <c r="J9686">
        <f>IF(I9686/SponsorCost&gt;=RatchetTrigger,1,0)</f>
        <v/>
      </c>
      <c r="K9686">
        <f>IF(J9686=1,MgmtPctRatchet,MgmtPct)</f>
        <v/>
      </c>
      <c r="L9686">
        <f>K9686*H9686</f>
        <v/>
      </c>
      <c r="M9686">
        <f>EXP(-rf*C9686)*L9686</f>
        <v/>
      </c>
      <c r="N9686">
        <f>EXP(-rf*C9686)*E9686</f>
        <v/>
      </c>
    </row>
    <row r="9687">
      <c r="A9687" t="n">
        <v>9679</v>
      </c>
      <c r="B9687">
        <f>RAND()</f>
        <v/>
      </c>
      <c r="C9687">
        <f>IF(B9687&lt;P_3,3,IF(B9687&lt;P_3+P_4,4,5))</f>
        <v/>
      </c>
      <c r="D9687">
        <f>NORM.S.INV(RAND())</f>
        <v/>
      </c>
      <c r="E9687">
        <f>V0*EXP((rf-q_leak-0.5*sigma^2)*C9687+sigma*SQRT(C9687)*D9687)</f>
        <v/>
      </c>
      <c r="F9687">
        <f>SHL_face*(1+SHL_rate)^C9687</f>
        <v/>
      </c>
      <c r="G9687">
        <f>Pref_face*(1+Pref_rate)^C9687</f>
        <v/>
      </c>
      <c r="H9687">
        <f>MAX(E9687-F9687-G9687,0)</f>
        <v/>
      </c>
      <c r="I9687">
        <f>MIN(E9687,F9687+G9687)+(1-MgmtPct)*H9687</f>
        <v/>
      </c>
      <c r="J9687">
        <f>IF(I9687/SponsorCost&gt;=RatchetTrigger,1,0)</f>
        <v/>
      </c>
      <c r="K9687">
        <f>IF(J9687=1,MgmtPctRatchet,MgmtPct)</f>
        <v/>
      </c>
      <c r="L9687">
        <f>K9687*H9687</f>
        <v/>
      </c>
      <c r="M9687">
        <f>EXP(-rf*C9687)*L9687</f>
        <v/>
      </c>
      <c r="N9687">
        <f>EXP(-rf*C9687)*E9687</f>
        <v/>
      </c>
    </row>
    <row r="9688">
      <c r="A9688" t="n">
        <v>9680</v>
      </c>
      <c r="B9688">
        <f>RAND()</f>
        <v/>
      </c>
      <c r="C9688">
        <f>IF(B9688&lt;P_3,3,IF(B9688&lt;P_3+P_4,4,5))</f>
        <v/>
      </c>
      <c r="D9688">
        <f>NORM.S.INV(RAND())</f>
        <v/>
      </c>
      <c r="E9688">
        <f>V0*EXP((rf-q_leak-0.5*sigma^2)*C9688+sigma*SQRT(C9688)*D9688)</f>
        <v/>
      </c>
      <c r="F9688">
        <f>SHL_face*(1+SHL_rate)^C9688</f>
        <v/>
      </c>
      <c r="G9688">
        <f>Pref_face*(1+Pref_rate)^C9688</f>
        <v/>
      </c>
      <c r="H9688">
        <f>MAX(E9688-F9688-G9688,0)</f>
        <v/>
      </c>
      <c r="I9688">
        <f>MIN(E9688,F9688+G9688)+(1-MgmtPct)*H9688</f>
        <v/>
      </c>
      <c r="J9688">
        <f>IF(I9688/SponsorCost&gt;=RatchetTrigger,1,0)</f>
        <v/>
      </c>
      <c r="K9688">
        <f>IF(J9688=1,MgmtPctRatchet,MgmtPct)</f>
        <v/>
      </c>
      <c r="L9688">
        <f>K9688*H9688</f>
        <v/>
      </c>
      <c r="M9688">
        <f>EXP(-rf*C9688)*L9688</f>
        <v/>
      </c>
      <c r="N9688">
        <f>EXP(-rf*C9688)*E9688</f>
        <v/>
      </c>
    </row>
    <row r="9689">
      <c r="A9689" t="n">
        <v>9681</v>
      </c>
      <c r="B9689">
        <f>RAND()</f>
        <v/>
      </c>
      <c r="C9689">
        <f>IF(B9689&lt;P_3,3,IF(B9689&lt;P_3+P_4,4,5))</f>
        <v/>
      </c>
      <c r="D9689">
        <f>NORM.S.INV(RAND())</f>
        <v/>
      </c>
      <c r="E9689">
        <f>V0*EXP((rf-q_leak-0.5*sigma^2)*C9689+sigma*SQRT(C9689)*D9689)</f>
        <v/>
      </c>
      <c r="F9689">
        <f>SHL_face*(1+SHL_rate)^C9689</f>
        <v/>
      </c>
      <c r="G9689">
        <f>Pref_face*(1+Pref_rate)^C9689</f>
        <v/>
      </c>
      <c r="H9689">
        <f>MAX(E9689-F9689-G9689,0)</f>
        <v/>
      </c>
      <c r="I9689">
        <f>MIN(E9689,F9689+G9689)+(1-MgmtPct)*H9689</f>
        <v/>
      </c>
      <c r="J9689">
        <f>IF(I9689/SponsorCost&gt;=RatchetTrigger,1,0)</f>
        <v/>
      </c>
      <c r="K9689">
        <f>IF(J9689=1,MgmtPctRatchet,MgmtPct)</f>
        <v/>
      </c>
      <c r="L9689">
        <f>K9689*H9689</f>
        <v/>
      </c>
      <c r="M9689">
        <f>EXP(-rf*C9689)*L9689</f>
        <v/>
      </c>
      <c r="N9689">
        <f>EXP(-rf*C9689)*E9689</f>
        <v/>
      </c>
    </row>
    <row r="9690">
      <c r="A9690" t="n">
        <v>9682</v>
      </c>
      <c r="B9690">
        <f>RAND()</f>
        <v/>
      </c>
      <c r="C9690">
        <f>IF(B9690&lt;P_3,3,IF(B9690&lt;P_3+P_4,4,5))</f>
        <v/>
      </c>
      <c r="D9690">
        <f>NORM.S.INV(RAND())</f>
        <v/>
      </c>
      <c r="E9690">
        <f>V0*EXP((rf-q_leak-0.5*sigma^2)*C9690+sigma*SQRT(C9690)*D9690)</f>
        <v/>
      </c>
      <c r="F9690">
        <f>SHL_face*(1+SHL_rate)^C9690</f>
        <v/>
      </c>
      <c r="G9690">
        <f>Pref_face*(1+Pref_rate)^C9690</f>
        <v/>
      </c>
      <c r="H9690">
        <f>MAX(E9690-F9690-G9690,0)</f>
        <v/>
      </c>
      <c r="I9690">
        <f>MIN(E9690,F9690+G9690)+(1-MgmtPct)*H9690</f>
        <v/>
      </c>
      <c r="J9690">
        <f>IF(I9690/SponsorCost&gt;=RatchetTrigger,1,0)</f>
        <v/>
      </c>
      <c r="K9690">
        <f>IF(J9690=1,MgmtPctRatchet,MgmtPct)</f>
        <v/>
      </c>
      <c r="L9690">
        <f>K9690*H9690</f>
        <v/>
      </c>
      <c r="M9690">
        <f>EXP(-rf*C9690)*L9690</f>
        <v/>
      </c>
      <c r="N9690">
        <f>EXP(-rf*C9690)*E9690</f>
        <v/>
      </c>
    </row>
    <row r="9691">
      <c r="A9691" t="n">
        <v>9683</v>
      </c>
      <c r="B9691">
        <f>RAND()</f>
        <v/>
      </c>
      <c r="C9691">
        <f>IF(B9691&lt;P_3,3,IF(B9691&lt;P_3+P_4,4,5))</f>
        <v/>
      </c>
      <c r="D9691">
        <f>NORM.S.INV(RAND())</f>
        <v/>
      </c>
      <c r="E9691">
        <f>V0*EXP((rf-q_leak-0.5*sigma^2)*C9691+sigma*SQRT(C9691)*D9691)</f>
        <v/>
      </c>
      <c r="F9691">
        <f>SHL_face*(1+SHL_rate)^C9691</f>
        <v/>
      </c>
      <c r="G9691">
        <f>Pref_face*(1+Pref_rate)^C9691</f>
        <v/>
      </c>
      <c r="H9691">
        <f>MAX(E9691-F9691-G9691,0)</f>
        <v/>
      </c>
      <c r="I9691">
        <f>MIN(E9691,F9691+G9691)+(1-MgmtPct)*H9691</f>
        <v/>
      </c>
      <c r="J9691">
        <f>IF(I9691/SponsorCost&gt;=RatchetTrigger,1,0)</f>
        <v/>
      </c>
      <c r="K9691">
        <f>IF(J9691=1,MgmtPctRatchet,MgmtPct)</f>
        <v/>
      </c>
      <c r="L9691">
        <f>K9691*H9691</f>
        <v/>
      </c>
      <c r="M9691">
        <f>EXP(-rf*C9691)*L9691</f>
        <v/>
      </c>
      <c r="N9691">
        <f>EXP(-rf*C9691)*E9691</f>
        <v/>
      </c>
    </row>
    <row r="9692">
      <c r="A9692" t="n">
        <v>9684</v>
      </c>
      <c r="B9692">
        <f>RAND()</f>
        <v/>
      </c>
      <c r="C9692">
        <f>IF(B9692&lt;P_3,3,IF(B9692&lt;P_3+P_4,4,5))</f>
        <v/>
      </c>
      <c r="D9692">
        <f>NORM.S.INV(RAND())</f>
        <v/>
      </c>
      <c r="E9692">
        <f>V0*EXP((rf-q_leak-0.5*sigma^2)*C9692+sigma*SQRT(C9692)*D9692)</f>
        <v/>
      </c>
      <c r="F9692">
        <f>SHL_face*(1+SHL_rate)^C9692</f>
        <v/>
      </c>
      <c r="G9692">
        <f>Pref_face*(1+Pref_rate)^C9692</f>
        <v/>
      </c>
      <c r="H9692">
        <f>MAX(E9692-F9692-G9692,0)</f>
        <v/>
      </c>
      <c r="I9692">
        <f>MIN(E9692,F9692+G9692)+(1-MgmtPct)*H9692</f>
        <v/>
      </c>
      <c r="J9692">
        <f>IF(I9692/SponsorCost&gt;=RatchetTrigger,1,0)</f>
        <v/>
      </c>
      <c r="K9692">
        <f>IF(J9692=1,MgmtPctRatchet,MgmtPct)</f>
        <v/>
      </c>
      <c r="L9692">
        <f>K9692*H9692</f>
        <v/>
      </c>
      <c r="M9692">
        <f>EXP(-rf*C9692)*L9692</f>
        <v/>
      </c>
      <c r="N9692">
        <f>EXP(-rf*C9692)*E9692</f>
        <v/>
      </c>
    </row>
    <row r="9693">
      <c r="A9693" t="n">
        <v>9685</v>
      </c>
      <c r="B9693">
        <f>RAND()</f>
        <v/>
      </c>
      <c r="C9693">
        <f>IF(B9693&lt;P_3,3,IF(B9693&lt;P_3+P_4,4,5))</f>
        <v/>
      </c>
      <c r="D9693">
        <f>NORM.S.INV(RAND())</f>
        <v/>
      </c>
      <c r="E9693">
        <f>V0*EXP((rf-q_leak-0.5*sigma^2)*C9693+sigma*SQRT(C9693)*D9693)</f>
        <v/>
      </c>
      <c r="F9693">
        <f>SHL_face*(1+SHL_rate)^C9693</f>
        <v/>
      </c>
      <c r="G9693">
        <f>Pref_face*(1+Pref_rate)^C9693</f>
        <v/>
      </c>
      <c r="H9693">
        <f>MAX(E9693-F9693-G9693,0)</f>
        <v/>
      </c>
      <c r="I9693">
        <f>MIN(E9693,F9693+G9693)+(1-MgmtPct)*H9693</f>
        <v/>
      </c>
      <c r="J9693">
        <f>IF(I9693/SponsorCost&gt;=RatchetTrigger,1,0)</f>
        <v/>
      </c>
      <c r="K9693">
        <f>IF(J9693=1,MgmtPctRatchet,MgmtPct)</f>
        <v/>
      </c>
      <c r="L9693">
        <f>K9693*H9693</f>
        <v/>
      </c>
      <c r="M9693">
        <f>EXP(-rf*C9693)*L9693</f>
        <v/>
      </c>
      <c r="N9693">
        <f>EXP(-rf*C9693)*E9693</f>
        <v/>
      </c>
    </row>
    <row r="9694">
      <c r="A9694" t="n">
        <v>9686</v>
      </c>
      <c r="B9694">
        <f>RAND()</f>
        <v/>
      </c>
      <c r="C9694">
        <f>IF(B9694&lt;P_3,3,IF(B9694&lt;P_3+P_4,4,5))</f>
        <v/>
      </c>
      <c r="D9694">
        <f>NORM.S.INV(RAND())</f>
        <v/>
      </c>
      <c r="E9694">
        <f>V0*EXP((rf-q_leak-0.5*sigma^2)*C9694+sigma*SQRT(C9694)*D9694)</f>
        <v/>
      </c>
      <c r="F9694">
        <f>SHL_face*(1+SHL_rate)^C9694</f>
        <v/>
      </c>
      <c r="G9694">
        <f>Pref_face*(1+Pref_rate)^C9694</f>
        <v/>
      </c>
      <c r="H9694">
        <f>MAX(E9694-F9694-G9694,0)</f>
        <v/>
      </c>
      <c r="I9694">
        <f>MIN(E9694,F9694+G9694)+(1-MgmtPct)*H9694</f>
        <v/>
      </c>
      <c r="J9694">
        <f>IF(I9694/SponsorCost&gt;=RatchetTrigger,1,0)</f>
        <v/>
      </c>
      <c r="K9694">
        <f>IF(J9694=1,MgmtPctRatchet,MgmtPct)</f>
        <v/>
      </c>
      <c r="L9694">
        <f>K9694*H9694</f>
        <v/>
      </c>
      <c r="M9694">
        <f>EXP(-rf*C9694)*L9694</f>
        <v/>
      </c>
      <c r="N9694">
        <f>EXP(-rf*C9694)*E9694</f>
        <v/>
      </c>
    </row>
    <row r="9695">
      <c r="A9695" t="n">
        <v>9687</v>
      </c>
      <c r="B9695">
        <f>RAND()</f>
        <v/>
      </c>
      <c r="C9695">
        <f>IF(B9695&lt;P_3,3,IF(B9695&lt;P_3+P_4,4,5))</f>
        <v/>
      </c>
      <c r="D9695">
        <f>NORM.S.INV(RAND())</f>
        <v/>
      </c>
      <c r="E9695">
        <f>V0*EXP((rf-q_leak-0.5*sigma^2)*C9695+sigma*SQRT(C9695)*D9695)</f>
        <v/>
      </c>
      <c r="F9695">
        <f>SHL_face*(1+SHL_rate)^C9695</f>
        <v/>
      </c>
      <c r="G9695">
        <f>Pref_face*(1+Pref_rate)^C9695</f>
        <v/>
      </c>
      <c r="H9695">
        <f>MAX(E9695-F9695-G9695,0)</f>
        <v/>
      </c>
      <c r="I9695">
        <f>MIN(E9695,F9695+G9695)+(1-MgmtPct)*H9695</f>
        <v/>
      </c>
      <c r="J9695">
        <f>IF(I9695/SponsorCost&gt;=RatchetTrigger,1,0)</f>
        <v/>
      </c>
      <c r="K9695">
        <f>IF(J9695=1,MgmtPctRatchet,MgmtPct)</f>
        <v/>
      </c>
      <c r="L9695">
        <f>K9695*H9695</f>
        <v/>
      </c>
      <c r="M9695">
        <f>EXP(-rf*C9695)*L9695</f>
        <v/>
      </c>
      <c r="N9695">
        <f>EXP(-rf*C9695)*E9695</f>
        <v/>
      </c>
    </row>
    <row r="9696">
      <c r="A9696" t="n">
        <v>9688</v>
      </c>
      <c r="B9696">
        <f>RAND()</f>
        <v/>
      </c>
      <c r="C9696">
        <f>IF(B9696&lt;P_3,3,IF(B9696&lt;P_3+P_4,4,5))</f>
        <v/>
      </c>
      <c r="D9696">
        <f>NORM.S.INV(RAND())</f>
        <v/>
      </c>
      <c r="E9696">
        <f>V0*EXP((rf-q_leak-0.5*sigma^2)*C9696+sigma*SQRT(C9696)*D9696)</f>
        <v/>
      </c>
      <c r="F9696">
        <f>SHL_face*(1+SHL_rate)^C9696</f>
        <v/>
      </c>
      <c r="G9696">
        <f>Pref_face*(1+Pref_rate)^C9696</f>
        <v/>
      </c>
      <c r="H9696">
        <f>MAX(E9696-F9696-G9696,0)</f>
        <v/>
      </c>
      <c r="I9696">
        <f>MIN(E9696,F9696+G9696)+(1-MgmtPct)*H9696</f>
        <v/>
      </c>
      <c r="J9696">
        <f>IF(I9696/SponsorCost&gt;=RatchetTrigger,1,0)</f>
        <v/>
      </c>
      <c r="K9696">
        <f>IF(J9696=1,MgmtPctRatchet,MgmtPct)</f>
        <v/>
      </c>
      <c r="L9696">
        <f>K9696*H9696</f>
        <v/>
      </c>
      <c r="M9696">
        <f>EXP(-rf*C9696)*L9696</f>
        <v/>
      </c>
      <c r="N9696">
        <f>EXP(-rf*C9696)*E9696</f>
        <v/>
      </c>
    </row>
    <row r="9697">
      <c r="A9697" t="n">
        <v>9689</v>
      </c>
      <c r="B9697">
        <f>RAND()</f>
        <v/>
      </c>
      <c r="C9697">
        <f>IF(B9697&lt;P_3,3,IF(B9697&lt;P_3+P_4,4,5))</f>
        <v/>
      </c>
      <c r="D9697">
        <f>NORM.S.INV(RAND())</f>
        <v/>
      </c>
      <c r="E9697">
        <f>V0*EXP((rf-q_leak-0.5*sigma^2)*C9697+sigma*SQRT(C9697)*D9697)</f>
        <v/>
      </c>
      <c r="F9697">
        <f>SHL_face*(1+SHL_rate)^C9697</f>
        <v/>
      </c>
      <c r="G9697">
        <f>Pref_face*(1+Pref_rate)^C9697</f>
        <v/>
      </c>
      <c r="H9697">
        <f>MAX(E9697-F9697-G9697,0)</f>
        <v/>
      </c>
      <c r="I9697">
        <f>MIN(E9697,F9697+G9697)+(1-MgmtPct)*H9697</f>
        <v/>
      </c>
      <c r="J9697">
        <f>IF(I9697/SponsorCost&gt;=RatchetTrigger,1,0)</f>
        <v/>
      </c>
      <c r="K9697">
        <f>IF(J9697=1,MgmtPctRatchet,MgmtPct)</f>
        <v/>
      </c>
      <c r="L9697">
        <f>K9697*H9697</f>
        <v/>
      </c>
      <c r="M9697">
        <f>EXP(-rf*C9697)*L9697</f>
        <v/>
      </c>
      <c r="N9697">
        <f>EXP(-rf*C9697)*E9697</f>
        <v/>
      </c>
    </row>
    <row r="9698">
      <c r="A9698" t="n">
        <v>9690</v>
      </c>
      <c r="B9698">
        <f>RAND()</f>
        <v/>
      </c>
      <c r="C9698">
        <f>IF(B9698&lt;P_3,3,IF(B9698&lt;P_3+P_4,4,5))</f>
        <v/>
      </c>
      <c r="D9698">
        <f>NORM.S.INV(RAND())</f>
        <v/>
      </c>
      <c r="E9698">
        <f>V0*EXP((rf-q_leak-0.5*sigma^2)*C9698+sigma*SQRT(C9698)*D9698)</f>
        <v/>
      </c>
      <c r="F9698">
        <f>SHL_face*(1+SHL_rate)^C9698</f>
        <v/>
      </c>
      <c r="G9698">
        <f>Pref_face*(1+Pref_rate)^C9698</f>
        <v/>
      </c>
      <c r="H9698">
        <f>MAX(E9698-F9698-G9698,0)</f>
        <v/>
      </c>
      <c r="I9698">
        <f>MIN(E9698,F9698+G9698)+(1-MgmtPct)*H9698</f>
        <v/>
      </c>
      <c r="J9698">
        <f>IF(I9698/SponsorCost&gt;=RatchetTrigger,1,0)</f>
        <v/>
      </c>
      <c r="K9698">
        <f>IF(J9698=1,MgmtPctRatchet,MgmtPct)</f>
        <v/>
      </c>
      <c r="L9698">
        <f>K9698*H9698</f>
        <v/>
      </c>
      <c r="M9698">
        <f>EXP(-rf*C9698)*L9698</f>
        <v/>
      </c>
      <c r="N9698">
        <f>EXP(-rf*C9698)*E9698</f>
        <v/>
      </c>
    </row>
    <row r="9699">
      <c r="A9699" t="n">
        <v>9691</v>
      </c>
      <c r="B9699">
        <f>RAND()</f>
        <v/>
      </c>
      <c r="C9699">
        <f>IF(B9699&lt;P_3,3,IF(B9699&lt;P_3+P_4,4,5))</f>
        <v/>
      </c>
      <c r="D9699">
        <f>NORM.S.INV(RAND())</f>
        <v/>
      </c>
      <c r="E9699">
        <f>V0*EXP((rf-q_leak-0.5*sigma^2)*C9699+sigma*SQRT(C9699)*D9699)</f>
        <v/>
      </c>
      <c r="F9699">
        <f>SHL_face*(1+SHL_rate)^C9699</f>
        <v/>
      </c>
      <c r="G9699">
        <f>Pref_face*(1+Pref_rate)^C9699</f>
        <v/>
      </c>
      <c r="H9699">
        <f>MAX(E9699-F9699-G9699,0)</f>
        <v/>
      </c>
      <c r="I9699">
        <f>MIN(E9699,F9699+G9699)+(1-MgmtPct)*H9699</f>
        <v/>
      </c>
      <c r="J9699">
        <f>IF(I9699/SponsorCost&gt;=RatchetTrigger,1,0)</f>
        <v/>
      </c>
      <c r="K9699">
        <f>IF(J9699=1,MgmtPctRatchet,MgmtPct)</f>
        <v/>
      </c>
      <c r="L9699">
        <f>K9699*H9699</f>
        <v/>
      </c>
      <c r="M9699">
        <f>EXP(-rf*C9699)*L9699</f>
        <v/>
      </c>
      <c r="N9699">
        <f>EXP(-rf*C9699)*E9699</f>
        <v/>
      </c>
    </row>
    <row r="9700">
      <c r="A9700" t="n">
        <v>9692</v>
      </c>
      <c r="B9700">
        <f>RAND()</f>
        <v/>
      </c>
      <c r="C9700">
        <f>IF(B9700&lt;P_3,3,IF(B9700&lt;P_3+P_4,4,5))</f>
        <v/>
      </c>
      <c r="D9700">
        <f>NORM.S.INV(RAND())</f>
        <v/>
      </c>
      <c r="E9700">
        <f>V0*EXP((rf-q_leak-0.5*sigma^2)*C9700+sigma*SQRT(C9700)*D9700)</f>
        <v/>
      </c>
      <c r="F9700">
        <f>SHL_face*(1+SHL_rate)^C9700</f>
        <v/>
      </c>
      <c r="G9700">
        <f>Pref_face*(1+Pref_rate)^C9700</f>
        <v/>
      </c>
      <c r="H9700">
        <f>MAX(E9700-F9700-G9700,0)</f>
        <v/>
      </c>
      <c r="I9700">
        <f>MIN(E9700,F9700+G9700)+(1-MgmtPct)*H9700</f>
        <v/>
      </c>
      <c r="J9700">
        <f>IF(I9700/SponsorCost&gt;=RatchetTrigger,1,0)</f>
        <v/>
      </c>
      <c r="K9700">
        <f>IF(J9700=1,MgmtPctRatchet,MgmtPct)</f>
        <v/>
      </c>
      <c r="L9700">
        <f>K9700*H9700</f>
        <v/>
      </c>
      <c r="M9700">
        <f>EXP(-rf*C9700)*L9700</f>
        <v/>
      </c>
      <c r="N9700">
        <f>EXP(-rf*C9700)*E9700</f>
        <v/>
      </c>
    </row>
    <row r="9701">
      <c r="A9701" t="n">
        <v>9693</v>
      </c>
      <c r="B9701">
        <f>RAND()</f>
        <v/>
      </c>
      <c r="C9701">
        <f>IF(B9701&lt;P_3,3,IF(B9701&lt;P_3+P_4,4,5))</f>
        <v/>
      </c>
      <c r="D9701">
        <f>NORM.S.INV(RAND())</f>
        <v/>
      </c>
      <c r="E9701">
        <f>V0*EXP((rf-q_leak-0.5*sigma^2)*C9701+sigma*SQRT(C9701)*D9701)</f>
        <v/>
      </c>
      <c r="F9701">
        <f>SHL_face*(1+SHL_rate)^C9701</f>
        <v/>
      </c>
      <c r="G9701">
        <f>Pref_face*(1+Pref_rate)^C9701</f>
        <v/>
      </c>
      <c r="H9701">
        <f>MAX(E9701-F9701-G9701,0)</f>
        <v/>
      </c>
      <c r="I9701">
        <f>MIN(E9701,F9701+G9701)+(1-MgmtPct)*H9701</f>
        <v/>
      </c>
      <c r="J9701">
        <f>IF(I9701/SponsorCost&gt;=RatchetTrigger,1,0)</f>
        <v/>
      </c>
      <c r="K9701">
        <f>IF(J9701=1,MgmtPctRatchet,MgmtPct)</f>
        <v/>
      </c>
      <c r="L9701">
        <f>K9701*H9701</f>
        <v/>
      </c>
      <c r="M9701">
        <f>EXP(-rf*C9701)*L9701</f>
        <v/>
      </c>
      <c r="N9701">
        <f>EXP(-rf*C9701)*E9701</f>
        <v/>
      </c>
    </row>
    <row r="9702">
      <c r="A9702" t="n">
        <v>9694</v>
      </c>
      <c r="B9702">
        <f>RAND()</f>
        <v/>
      </c>
      <c r="C9702">
        <f>IF(B9702&lt;P_3,3,IF(B9702&lt;P_3+P_4,4,5))</f>
        <v/>
      </c>
      <c r="D9702">
        <f>NORM.S.INV(RAND())</f>
        <v/>
      </c>
      <c r="E9702">
        <f>V0*EXP((rf-q_leak-0.5*sigma^2)*C9702+sigma*SQRT(C9702)*D9702)</f>
        <v/>
      </c>
      <c r="F9702">
        <f>SHL_face*(1+SHL_rate)^C9702</f>
        <v/>
      </c>
      <c r="G9702">
        <f>Pref_face*(1+Pref_rate)^C9702</f>
        <v/>
      </c>
      <c r="H9702">
        <f>MAX(E9702-F9702-G9702,0)</f>
        <v/>
      </c>
      <c r="I9702">
        <f>MIN(E9702,F9702+G9702)+(1-MgmtPct)*H9702</f>
        <v/>
      </c>
      <c r="J9702">
        <f>IF(I9702/SponsorCost&gt;=RatchetTrigger,1,0)</f>
        <v/>
      </c>
      <c r="K9702">
        <f>IF(J9702=1,MgmtPctRatchet,MgmtPct)</f>
        <v/>
      </c>
      <c r="L9702">
        <f>K9702*H9702</f>
        <v/>
      </c>
      <c r="M9702">
        <f>EXP(-rf*C9702)*L9702</f>
        <v/>
      </c>
      <c r="N9702">
        <f>EXP(-rf*C9702)*E9702</f>
        <v/>
      </c>
    </row>
    <row r="9703">
      <c r="A9703" t="n">
        <v>9695</v>
      </c>
      <c r="B9703">
        <f>RAND()</f>
        <v/>
      </c>
      <c r="C9703">
        <f>IF(B9703&lt;P_3,3,IF(B9703&lt;P_3+P_4,4,5))</f>
        <v/>
      </c>
      <c r="D9703">
        <f>NORM.S.INV(RAND())</f>
        <v/>
      </c>
      <c r="E9703">
        <f>V0*EXP((rf-q_leak-0.5*sigma^2)*C9703+sigma*SQRT(C9703)*D9703)</f>
        <v/>
      </c>
      <c r="F9703">
        <f>SHL_face*(1+SHL_rate)^C9703</f>
        <v/>
      </c>
      <c r="G9703">
        <f>Pref_face*(1+Pref_rate)^C9703</f>
        <v/>
      </c>
      <c r="H9703">
        <f>MAX(E9703-F9703-G9703,0)</f>
        <v/>
      </c>
      <c r="I9703">
        <f>MIN(E9703,F9703+G9703)+(1-MgmtPct)*H9703</f>
        <v/>
      </c>
      <c r="J9703">
        <f>IF(I9703/SponsorCost&gt;=RatchetTrigger,1,0)</f>
        <v/>
      </c>
      <c r="K9703">
        <f>IF(J9703=1,MgmtPctRatchet,MgmtPct)</f>
        <v/>
      </c>
      <c r="L9703">
        <f>K9703*H9703</f>
        <v/>
      </c>
      <c r="M9703">
        <f>EXP(-rf*C9703)*L9703</f>
        <v/>
      </c>
      <c r="N9703">
        <f>EXP(-rf*C9703)*E9703</f>
        <v/>
      </c>
    </row>
    <row r="9704">
      <c r="A9704" t="n">
        <v>9696</v>
      </c>
      <c r="B9704">
        <f>RAND()</f>
        <v/>
      </c>
      <c r="C9704">
        <f>IF(B9704&lt;P_3,3,IF(B9704&lt;P_3+P_4,4,5))</f>
        <v/>
      </c>
      <c r="D9704">
        <f>NORM.S.INV(RAND())</f>
        <v/>
      </c>
      <c r="E9704">
        <f>V0*EXP((rf-q_leak-0.5*sigma^2)*C9704+sigma*SQRT(C9704)*D9704)</f>
        <v/>
      </c>
      <c r="F9704">
        <f>SHL_face*(1+SHL_rate)^C9704</f>
        <v/>
      </c>
      <c r="G9704">
        <f>Pref_face*(1+Pref_rate)^C9704</f>
        <v/>
      </c>
      <c r="H9704">
        <f>MAX(E9704-F9704-G9704,0)</f>
        <v/>
      </c>
      <c r="I9704">
        <f>MIN(E9704,F9704+G9704)+(1-MgmtPct)*H9704</f>
        <v/>
      </c>
      <c r="J9704">
        <f>IF(I9704/SponsorCost&gt;=RatchetTrigger,1,0)</f>
        <v/>
      </c>
      <c r="K9704">
        <f>IF(J9704=1,MgmtPctRatchet,MgmtPct)</f>
        <v/>
      </c>
      <c r="L9704">
        <f>K9704*H9704</f>
        <v/>
      </c>
      <c r="M9704">
        <f>EXP(-rf*C9704)*L9704</f>
        <v/>
      </c>
      <c r="N9704">
        <f>EXP(-rf*C9704)*E9704</f>
        <v/>
      </c>
    </row>
    <row r="9705">
      <c r="A9705" t="n">
        <v>9697</v>
      </c>
      <c r="B9705">
        <f>RAND()</f>
        <v/>
      </c>
      <c r="C9705">
        <f>IF(B9705&lt;P_3,3,IF(B9705&lt;P_3+P_4,4,5))</f>
        <v/>
      </c>
      <c r="D9705">
        <f>NORM.S.INV(RAND())</f>
        <v/>
      </c>
      <c r="E9705">
        <f>V0*EXP((rf-q_leak-0.5*sigma^2)*C9705+sigma*SQRT(C9705)*D9705)</f>
        <v/>
      </c>
      <c r="F9705">
        <f>SHL_face*(1+SHL_rate)^C9705</f>
        <v/>
      </c>
      <c r="G9705">
        <f>Pref_face*(1+Pref_rate)^C9705</f>
        <v/>
      </c>
      <c r="H9705">
        <f>MAX(E9705-F9705-G9705,0)</f>
        <v/>
      </c>
      <c r="I9705">
        <f>MIN(E9705,F9705+G9705)+(1-MgmtPct)*H9705</f>
        <v/>
      </c>
      <c r="J9705">
        <f>IF(I9705/SponsorCost&gt;=RatchetTrigger,1,0)</f>
        <v/>
      </c>
      <c r="K9705">
        <f>IF(J9705=1,MgmtPctRatchet,MgmtPct)</f>
        <v/>
      </c>
      <c r="L9705">
        <f>K9705*H9705</f>
        <v/>
      </c>
      <c r="M9705">
        <f>EXP(-rf*C9705)*L9705</f>
        <v/>
      </c>
      <c r="N9705">
        <f>EXP(-rf*C9705)*E9705</f>
        <v/>
      </c>
    </row>
    <row r="9706">
      <c r="A9706" t="n">
        <v>9698</v>
      </c>
      <c r="B9706">
        <f>RAND()</f>
        <v/>
      </c>
      <c r="C9706">
        <f>IF(B9706&lt;P_3,3,IF(B9706&lt;P_3+P_4,4,5))</f>
        <v/>
      </c>
      <c r="D9706">
        <f>NORM.S.INV(RAND())</f>
        <v/>
      </c>
      <c r="E9706">
        <f>V0*EXP((rf-q_leak-0.5*sigma^2)*C9706+sigma*SQRT(C9706)*D9706)</f>
        <v/>
      </c>
      <c r="F9706">
        <f>SHL_face*(1+SHL_rate)^C9706</f>
        <v/>
      </c>
      <c r="G9706">
        <f>Pref_face*(1+Pref_rate)^C9706</f>
        <v/>
      </c>
      <c r="H9706">
        <f>MAX(E9706-F9706-G9706,0)</f>
        <v/>
      </c>
      <c r="I9706">
        <f>MIN(E9706,F9706+G9706)+(1-MgmtPct)*H9706</f>
        <v/>
      </c>
      <c r="J9706">
        <f>IF(I9706/SponsorCost&gt;=RatchetTrigger,1,0)</f>
        <v/>
      </c>
      <c r="K9706">
        <f>IF(J9706=1,MgmtPctRatchet,MgmtPct)</f>
        <v/>
      </c>
      <c r="L9706">
        <f>K9706*H9706</f>
        <v/>
      </c>
      <c r="M9706">
        <f>EXP(-rf*C9706)*L9706</f>
        <v/>
      </c>
      <c r="N9706">
        <f>EXP(-rf*C9706)*E9706</f>
        <v/>
      </c>
    </row>
    <row r="9707">
      <c r="A9707" t="n">
        <v>9699</v>
      </c>
      <c r="B9707">
        <f>RAND()</f>
        <v/>
      </c>
      <c r="C9707">
        <f>IF(B9707&lt;P_3,3,IF(B9707&lt;P_3+P_4,4,5))</f>
        <v/>
      </c>
      <c r="D9707">
        <f>NORM.S.INV(RAND())</f>
        <v/>
      </c>
      <c r="E9707">
        <f>V0*EXP((rf-q_leak-0.5*sigma^2)*C9707+sigma*SQRT(C9707)*D9707)</f>
        <v/>
      </c>
      <c r="F9707">
        <f>SHL_face*(1+SHL_rate)^C9707</f>
        <v/>
      </c>
      <c r="G9707">
        <f>Pref_face*(1+Pref_rate)^C9707</f>
        <v/>
      </c>
      <c r="H9707">
        <f>MAX(E9707-F9707-G9707,0)</f>
        <v/>
      </c>
      <c r="I9707">
        <f>MIN(E9707,F9707+G9707)+(1-MgmtPct)*H9707</f>
        <v/>
      </c>
      <c r="J9707">
        <f>IF(I9707/SponsorCost&gt;=RatchetTrigger,1,0)</f>
        <v/>
      </c>
      <c r="K9707">
        <f>IF(J9707=1,MgmtPctRatchet,MgmtPct)</f>
        <v/>
      </c>
      <c r="L9707">
        <f>K9707*H9707</f>
        <v/>
      </c>
      <c r="M9707">
        <f>EXP(-rf*C9707)*L9707</f>
        <v/>
      </c>
      <c r="N9707">
        <f>EXP(-rf*C9707)*E9707</f>
        <v/>
      </c>
    </row>
    <row r="9708">
      <c r="A9708" t="n">
        <v>9700</v>
      </c>
      <c r="B9708">
        <f>RAND()</f>
        <v/>
      </c>
      <c r="C9708">
        <f>IF(B9708&lt;P_3,3,IF(B9708&lt;P_3+P_4,4,5))</f>
        <v/>
      </c>
      <c r="D9708">
        <f>NORM.S.INV(RAND())</f>
        <v/>
      </c>
      <c r="E9708">
        <f>V0*EXP((rf-q_leak-0.5*sigma^2)*C9708+sigma*SQRT(C9708)*D9708)</f>
        <v/>
      </c>
      <c r="F9708">
        <f>SHL_face*(1+SHL_rate)^C9708</f>
        <v/>
      </c>
      <c r="G9708">
        <f>Pref_face*(1+Pref_rate)^C9708</f>
        <v/>
      </c>
      <c r="H9708">
        <f>MAX(E9708-F9708-G9708,0)</f>
        <v/>
      </c>
      <c r="I9708">
        <f>MIN(E9708,F9708+G9708)+(1-MgmtPct)*H9708</f>
        <v/>
      </c>
      <c r="J9708">
        <f>IF(I9708/SponsorCost&gt;=RatchetTrigger,1,0)</f>
        <v/>
      </c>
      <c r="K9708">
        <f>IF(J9708=1,MgmtPctRatchet,MgmtPct)</f>
        <v/>
      </c>
      <c r="L9708">
        <f>K9708*H9708</f>
        <v/>
      </c>
      <c r="M9708">
        <f>EXP(-rf*C9708)*L9708</f>
        <v/>
      </c>
      <c r="N9708">
        <f>EXP(-rf*C9708)*E9708</f>
        <v/>
      </c>
    </row>
    <row r="9709">
      <c r="A9709" t="n">
        <v>9701</v>
      </c>
      <c r="B9709">
        <f>RAND()</f>
        <v/>
      </c>
      <c r="C9709">
        <f>IF(B9709&lt;P_3,3,IF(B9709&lt;P_3+P_4,4,5))</f>
        <v/>
      </c>
      <c r="D9709">
        <f>NORM.S.INV(RAND())</f>
        <v/>
      </c>
      <c r="E9709">
        <f>V0*EXP((rf-q_leak-0.5*sigma^2)*C9709+sigma*SQRT(C9709)*D9709)</f>
        <v/>
      </c>
      <c r="F9709">
        <f>SHL_face*(1+SHL_rate)^C9709</f>
        <v/>
      </c>
      <c r="G9709">
        <f>Pref_face*(1+Pref_rate)^C9709</f>
        <v/>
      </c>
      <c r="H9709">
        <f>MAX(E9709-F9709-G9709,0)</f>
        <v/>
      </c>
      <c r="I9709">
        <f>MIN(E9709,F9709+G9709)+(1-MgmtPct)*H9709</f>
        <v/>
      </c>
      <c r="J9709">
        <f>IF(I9709/SponsorCost&gt;=RatchetTrigger,1,0)</f>
        <v/>
      </c>
      <c r="K9709">
        <f>IF(J9709=1,MgmtPctRatchet,MgmtPct)</f>
        <v/>
      </c>
      <c r="L9709">
        <f>K9709*H9709</f>
        <v/>
      </c>
      <c r="M9709">
        <f>EXP(-rf*C9709)*L9709</f>
        <v/>
      </c>
      <c r="N9709">
        <f>EXP(-rf*C9709)*E9709</f>
        <v/>
      </c>
    </row>
    <row r="9710">
      <c r="A9710" t="n">
        <v>9702</v>
      </c>
      <c r="B9710">
        <f>RAND()</f>
        <v/>
      </c>
      <c r="C9710">
        <f>IF(B9710&lt;P_3,3,IF(B9710&lt;P_3+P_4,4,5))</f>
        <v/>
      </c>
      <c r="D9710">
        <f>NORM.S.INV(RAND())</f>
        <v/>
      </c>
      <c r="E9710">
        <f>V0*EXP((rf-q_leak-0.5*sigma^2)*C9710+sigma*SQRT(C9710)*D9710)</f>
        <v/>
      </c>
      <c r="F9710">
        <f>SHL_face*(1+SHL_rate)^C9710</f>
        <v/>
      </c>
      <c r="G9710">
        <f>Pref_face*(1+Pref_rate)^C9710</f>
        <v/>
      </c>
      <c r="H9710">
        <f>MAX(E9710-F9710-G9710,0)</f>
        <v/>
      </c>
      <c r="I9710">
        <f>MIN(E9710,F9710+G9710)+(1-MgmtPct)*H9710</f>
        <v/>
      </c>
      <c r="J9710">
        <f>IF(I9710/SponsorCost&gt;=RatchetTrigger,1,0)</f>
        <v/>
      </c>
      <c r="K9710">
        <f>IF(J9710=1,MgmtPctRatchet,MgmtPct)</f>
        <v/>
      </c>
      <c r="L9710">
        <f>K9710*H9710</f>
        <v/>
      </c>
      <c r="M9710">
        <f>EXP(-rf*C9710)*L9710</f>
        <v/>
      </c>
      <c r="N9710">
        <f>EXP(-rf*C9710)*E9710</f>
        <v/>
      </c>
    </row>
    <row r="9711">
      <c r="A9711" t="n">
        <v>9703</v>
      </c>
      <c r="B9711">
        <f>RAND()</f>
        <v/>
      </c>
      <c r="C9711">
        <f>IF(B9711&lt;P_3,3,IF(B9711&lt;P_3+P_4,4,5))</f>
        <v/>
      </c>
      <c r="D9711">
        <f>NORM.S.INV(RAND())</f>
        <v/>
      </c>
      <c r="E9711">
        <f>V0*EXP((rf-q_leak-0.5*sigma^2)*C9711+sigma*SQRT(C9711)*D9711)</f>
        <v/>
      </c>
      <c r="F9711">
        <f>SHL_face*(1+SHL_rate)^C9711</f>
        <v/>
      </c>
      <c r="G9711">
        <f>Pref_face*(1+Pref_rate)^C9711</f>
        <v/>
      </c>
      <c r="H9711">
        <f>MAX(E9711-F9711-G9711,0)</f>
        <v/>
      </c>
      <c r="I9711">
        <f>MIN(E9711,F9711+G9711)+(1-MgmtPct)*H9711</f>
        <v/>
      </c>
      <c r="J9711">
        <f>IF(I9711/SponsorCost&gt;=RatchetTrigger,1,0)</f>
        <v/>
      </c>
      <c r="K9711">
        <f>IF(J9711=1,MgmtPctRatchet,MgmtPct)</f>
        <v/>
      </c>
      <c r="L9711">
        <f>K9711*H9711</f>
        <v/>
      </c>
      <c r="M9711">
        <f>EXP(-rf*C9711)*L9711</f>
        <v/>
      </c>
      <c r="N9711">
        <f>EXP(-rf*C9711)*E9711</f>
        <v/>
      </c>
    </row>
    <row r="9712">
      <c r="A9712" t="n">
        <v>9704</v>
      </c>
      <c r="B9712">
        <f>RAND()</f>
        <v/>
      </c>
      <c r="C9712">
        <f>IF(B9712&lt;P_3,3,IF(B9712&lt;P_3+P_4,4,5))</f>
        <v/>
      </c>
      <c r="D9712">
        <f>NORM.S.INV(RAND())</f>
        <v/>
      </c>
      <c r="E9712">
        <f>V0*EXP((rf-q_leak-0.5*sigma^2)*C9712+sigma*SQRT(C9712)*D9712)</f>
        <v/>
      </c>
      <c r="F9712">
        <f>SHL_face*(1+SHL_rate)^C9712</f>
        <v/>
      </c>
      <c r="G9712">
        <f>Pref_face*(1+Pref_rate)^C9712</f>
        <v/>
      </c>
      <c r="H9712">
        <f>MAX(E9712-F9712-G9712,0)</f>
        <v/>
      </c>
      <c r="I9712">
        <f>MIN(E9712,F9712+G9712)+(1-MgmtPct)*H9712</f>
        <v/>
      </c>
      <c r="J9712">
        <f>IF(I9712/SponsorCost&gt;=RatchetTrigger,1,0)</f>
        <v/>
      </c>
      <c r="K9712">
        <f>IF(J9712=1,MgmtPctRatchet,MgmtPct)</f>
        <v/>
      </c>
      <c r="L9712">
        <f>K9712*H9712</f>
        <v/>
      </c>
      <c r="M9712">
        <f>EXP(-rf*C9712)*L9712</f>
        <v/>
      </c>
      <c r="N9712">
        <f>EXP(-rf*C9712)*E9712</f>
        <v/>
      </c>
    </row>
    <row r="9713">
      <c r="A9713" t="n">
        <v>9705</v>
      </c>
      <c r="B9713">
        <f>RAND()</f>
        <v/>
      </c>
      <c r="C9713">
        <f>IF(B9713&lt;P_3,3,IF(B9713&lt;P_3+P_4,4,5))</f>
        <v/>
      </c>
      <c r="D9713">
        <f>NORM.S.INV(RAND())</f>
        <v/>
      </c>
      <c r="E9713">
        <f>V0*EXP((rf-q_leak-0.5*sigma^2)*C9713+sigma*SQRT(C9713)*D9713)</f>
        <v/>
      </c>
      <c r="F9713">
        <f>SHL_face*(1+SHL_rate)^C9713</f>
        <v/>
      </c>
      <c r="G9713">
        <f>Pref_face*(1+Pref_rate)^C9713</f>
        <v/>
      </c>
      <c r="H9713">
        <f>MAX(E9713-F9713-G9713,0)</f>
        <v/>
      </c>
      <c r="I9713">
        <f>MIN(E9713,F9713+G9713)+(1-MgmtPct)*H9713</f>
        <v/>
      </c>
      <c r="J9713">
        <f>IF(I9713/SponsorCost&gt;=RatchetTrigger,1,0)</f>
        <v/>
      </c>
      <c r="K9713">
        <f>IF(J9713=1,MgmtPctRatchet,MgmtPct)</f>
        <v/>
      </c>
      <c r="L9713">
        <f>K9713*H9713</f>
        <v/>
      </c>
      <c r="M9713">
        <f>EXP(-rf*C9713)*L9713</f>
        <v/>
      </c>
      <c r="N9713">
        <f>EXP(-rf*C9713)*E9713</f>
        <v/>
      </c>
    </row>
    <row r="9714">
      <c r="A9714" t="n">
        <v>9706</v>
      </c>
      <c r="B9714">
        <f>RAND()</f>
        <v/>
      </c>
      <c r="C9714">
        <f>IF(B9714&lt;P_3,3,IF(B9714&lt;P_3+P_4,4,5))</f>
        <v/>
      </c>
      <c r="D9714">
        <f>NORM.S.INV(RAND())</f>
        <v/>
      </c>
      <c r="E9714">
        <f>V0*EXP((rf-q_leak-0.5*sigma^2)*C9714+sigma*SQRT(C9714)*D9714)</f>
        <v/>
      </c>
      <c r="F9714">
        <f>SHL_face*(1+SHL_rate)^C9714</f>
        <v/>
      </c>
      <c r="G9714">
        <f>Pref_face*(1+Pref_rate)^C9714</f>
        <v/>
      </c>
      <c r="H9714">
        <f>MAX(E9714-F9714-G9714,0)</f>
        <v/>
      </c>
      <c r="I9714">
        <f>MIN(E9714,F9714+G9714)+(1-MgmtPct)*H9714</f>
        <v/>
      </c>
      <c r="J9714">
        <f>IF(I9714/SponsorCost&gt;=RatchetTrigger,1,0)</f>
        <v/>
      </c>
      <c r="K9714">
        <f>IF(J9714=1,MgmtPctRatchet,MgmtPct)</f>
        <v/>
      </c>
      <c r="L9714">
        <f>K9714*H9714</f>
        <v/>
      </c>
      <c r="M9714">
        <f>EXP(-rf*C9714)*L9714</f>
        <v/>
      </c>
      <c r="N9714">
        <f>EXP(-rf*C9714)*E9714</f>
        <v/>
      </c>
    </row>
    <row r="9715">
      <c r="A9715" t="n">
        <v>9707</v>
      </c>
      <c r="B9715">
        <f>RAND()</f>
        <v/>
      </c>
      <c r="C9715">
        <f>IF(B9715&lt;P_3,3,IF(B9715&lt;P_3+P_4,4,5))</f>
        <v/>
      </c>
      <c r="D9715">
        <f>NORM.S.INV(RAND())</f>
        <v/>
      </c>
      <c r="E9715">
        <f>V0*EXP((rf-q_leak-0.5*sigma^2)*C9715+sigma*SQRT(C9715)*D9715)</f>
        <v/>
      </c>
      <c r="F9715">
        <f>SHL_face*(1+SHL_rate)^C9715</f>
        <v/>
      </c>
      <c r="G9715">
        <f>Pref_face*(1+Pref_rate)^C9715</f>
        <v/>
      </c>
      <c r="H9715">
        <f>MAX(E9715-F9715-G9715,0)</f>
        <v/>
      </c>
      <c r="I9715">
        <f>MIN(E9715,F9715+G9715)+(1-MgmtPct)*H9715</f>
        <v/>
      </c>
      <c r="J9715">
        <f>IF(I9715/SponsorCost&gt;=RatchetTrigger,1,0)</f>
        <v/>
      </c>
      <c r="K9715">
        <f>IF(J9715=1,MgmtPctRatchet,MgmtPct)</f>
        <v/>
      </c>
      <c r="L9715">
        <f>K9715*H9715</f>
        <v/>
      </c>
      <c r="M9715">
        <f>EXP(-rf*C9715)*L9715</f>
        <v/>
      </c>
      <c r="N9715">
        <f>EXP(-rf*C9715)*E9715</f>
        <v/>
      </c>
    </row>
    <row r="9716">
      <c r="A9716" t="n">
        <v>9708</v>
      </c>
      <c r="B9716">
        <f>RAND()</f>
        <v/>
      </c>
      <c r="C9716">
        <f>IF(B9716&lt;P_3,3,IF(B9716&lt;P_3+P_4,4,5))</f>
        <v/>
      </c>
      <c r="D9716">
        <f>NORM.S.INV(RAND())</f>
        <v/>
      </c>
      <c r="E9716">
        <f>V0*EXP((rf-q_leak-0.5*sigma^2)*C9716+sigma*SQRT(C9716)*D9716)</f>
        <v/>
      </c>
      <c r="F9716">
        <f>SHL_face*(1+SHL_rate)^C9716</f>
        <v/>
      </c>
      <c r="G9716">
        <f>Pref_face*(1+Pref_rate)^C9716</f>
        <v/>
      </c>
      <c r="H9716">
        <f>MAX(E9716-F9716-G9716,0)</f>
        <v/>
      </c>
      <c r="I9716">
        <f>MIN(E9716,F9716+G9716)+(1-MgmtPct)*H9716</f>
        <v/>
      </c>
      <c r="J9716">
        <f>IF(I9716/SponsorCost&gt;=RatchetTrigger,1,0)</f>
        <v/>
      </c>
      <c r="K9716">
        <f>IF(J9716=1,MgmtPctRatchet,MgmtPct)</f>
        <v/>
      </c>
      <c r="L9716">
        <f>K9716*H9716</f>
        <v/>
      </c>
      <c r="M9716">
        <f>EXP(-rf*C9716)*L9716</f>
        <v/>
      </c>
      <c r="N9716">
        <f>EXP(-rf*C9716)*E9716</f>
        <v/>
      </c>
    </row>
    <row r="9717">
      <c r="A9717" t="n">
        <v>9709</v>
      </c>
      <c r="B9717">
        <f>RAND()</f>
        <v/>
      </c>
      <c r="C9717">
        <f>IF(B9717&lt;P_3,3,IF(B9717&lt;P_3+P_4,4,5))</f>
        <v/>
      </c>
      <c r="D9717">
        <f>NORM.S.INV(RAND())</f>
        <v/>
      </c>
      <c r="E9717">
        <f>V0*EXP((rf-q_leak-0.5*sigma^2)*C9717+sigma*SQRT(C9717)*D9717)</f>
        <v/>
      </c>
      <c r="F9717">
        <f>SHL_face*(1+SHL_rate)^C9717</f>
        <v/>
      </c>
      <c r="G9717">
        <f>Pref_face*(1+Pref_rate)^C9717</f>
        <v/>
      </c>
      <c r="H9717">
        <f>MAX(E9717-F9717-G9717,0)</f>
        <v/>
      </c>
      <c r="I9717">
        <f>MIN(E9717,F9717+G9717)+(1-MgmtPct)*H9717</f>
        <v/>
      </c>
      <c r="J9717">
        <f>IF(I9717/SponsorCost&gt;=RatchetTrigger,1,0)</f>
        <v/>
      </c>
      <c r="K9717">
        <f>IF(J9717=1,MgmtPctRatchet,MgmtPct)</f>
        <v/>
      </c>
      <c r="L9717">
        <f>K9717*H9717</f>
        <v/>
      </c>
      <c r="M9717">
        <f>EXP(-rf*C9717)*L9717</f>
        <v/>
      </c>
      <c r="N9717">
        <f>EXP(-rf*C9717)*E9717</f>
        <v/>
      </c>
    </row>
    <row r="9718">
      <c r="A9718" t="n">
        <v>9710</v>
      </c>
      <c r="B9718">
        <f>RAND()</f>
        <v/>
      </c>
      <c r="C9718">
        <f>IF(B9718&lt;P_3,3,IF(B9718&lt;P_3+P_4,4,5))</f>
        <v/>
      </c>
      <c r="D9718">
        <f>NORM.S.INV(RAND())</f>
        <v/>
      </c>
      <c r="E9718">
        <f>V0*EXP((rf-q_leak-0.5*sigma^2)*C9718+sigma*SQRT(C9718)*D9718)</f>
        <v/>
      </c>
      <c r="F9718">
        <f>SHL_face*(1+SHL_rate)^C9718</f>
        <v/>
      </c>
      <c r="G9718">
        <f>Pref_face*(1+Pref_rate)^C9718</f>
        <v/>
      </c>
      <c r="H9718">
        <f>MAX(E9718-F9718-G9718,0)</f>
        <v/>
      </c>
      <c r="I9718">
        <f>MIN(E9718,F9718+G9718)+(1-MgmtPct)*H9718</f>
        <v/>
      </c>
      <c r="J9718">
        <f>IF(I9718/SponsorCost&gt;=RatchetTrigger,1,0)</f>
        <v/>
      </c>
      <c r="K9718">
        <f>IF(J9718=1,MgmtPctRatchet,MgmtPct)</f>
        <v/>
      </c>
      <c r="L9718">
        <f>K9718*H9718</f>
        <v/>
      </c>
      <c r="M9718">
        <f>EXP(-rf*C9718)*L9718</f>
        <v/>
      </c>
      <c r="N9718">
        <f>EXP(-rf*C9718)*E9718</f>
        <v/>
      </c>
    </row>
    <row r="9719">
      <c r="A9719" t="n">
        <v>9711</v>
      </c>
      <c r="B9719">
        <f>RAND()</f>
        <v/>
      </c>
      <c r="C9719">
        <f>IF(B9719&lt;P_3,3,IF(B9719&lt;P_3+P_4,4,5))</f>
        <v/>
      </c>
      <c r="D9719">
        <f>NORM.S.INV(RAND())</f>
        <v/>
      </c>
      <c r="E9719">
        <f>V0*EXP((rf-q_leak-0.5*sigma^2)*C9719+sigma*SQRT(C9719)*D9719)</f>
        <v/>
      </c>
      <c r="F9719">
        <f>SHL_face*(1+SHL_rate)^C9719</f>
        <v/>
      </c>
      <c r="G9719">
        <f>Pref_face*(1+Pref_rate)^C9719</f>
        <v/>
      </c>
      <c r="H9719">
        <f>MAX(E9719-F9719-G9719,0)</f>
        <v/>
      </c>
      <c r="I9719">
        <f>MIN(E9719,F9719+G9719)+(1-MgmtPct)*H9719</f>
        <v/>
      </c>
      <c r="J9719">
        <f>IF(I9719/SponsorCost&gt;=RatchetTrigger,1,0)</f>
        <v/>
      </c>
      <c r="K9719">
        <f>IF(J9719=1,MgmtPctRatchet,MgmtPct)</f>
        <v/>
      </c>
      <c r="L9719">
        <f>K9719*H9719</f>
        <v/>
      </c>
      <c r="M9719">
        <f>EXP(-rf*C9719)*L9719</f>
        <v/>
      </c>
      <c r="N9719">
        <f>EXP(-rf*C9719)*E9719</f>
        <v/>
      </c>
    </row>
    <row r="9720">
      <c r="A9720" t="n">
        <v>9712</v>
      </c>
      <c r="B9720">
        <f>RAND()</f>
        <v/>
      </c>
      <c r="C9720">
        <f>IF(B9720&lt;P_3,3,IF(B9720&lt;P_3+P_4,4,5))</f>
        <v/>
      </c>
      <c r="D9720">
        <f>NORM.S.INV(RAND())</f>
        <v/>
      </c>
      <c r="E9720">
        <f>V0*EXP((rf-q_leak-0.5*sigma^2)*C9720+sigma*SQRT(C9720)*D9720)</f>
        <v/>
      </c>
      <c r="F9720">
        <f>SHL_face*(1+SHL_rate)^C9720</f>
        <v/>
      </c>
      <c r="G9720">
        <f>Pref_face*(1+Pref_rate)^C9720</f>
        <v/>
      </c>
      <c r="H9720">
        <f>MAX(E9720-F9720-G9720,0)</f>
        <v/>
      </c>
      <c r="I9720">
        <f>MIN(E9720,F9720+G9720)+(1-MgmtPct)*H9720</f>
        <v/>
      </c>
      <c r="J9720">
        <f>IF(I9720/SponsorCost&gt;=RatchetTrigger,1,0)</f>
        <v/>
      </c>
      <c r="K9720">
        <f>IF(J9720=1,MgmtPctRatchet,MgmtPct)</f>
        <v/>
      </c>
      <c r="L9720">
        <f>K9720*H9720</f>
        <v/>
      </c>
      <c r="M9720">
        <f>EXP(-rf*C9720)*L9720</f>
        <v/>
      </c>
      <c r="N9720">
        <f>EXP(-rf*C9720)*E9720</f>
        <v/>
      </c>
    </row>
    <row r="9721">
      <c r="A9721" t="n">
        <v>9713</v>
      </c>
      <c r="B9721">
        <f>RAND()</f>
        <v/>
      </c>
      <c r="C9721">
        <f>IF(B9721&lt;P_3,3,IF(B9721&lt;P_3+P_4,4,5))</f>
        <v/>
      </c>
      <c r="D9721">
        <f>NORM.S.INV(RAND())</f>
        <v/>
      </c>
      <c r="E9721">
        <f>V0*EXP((rf-q_leak-0.5*sigma^2)*C9721+sigma*SQRT(C9721)*D9721)</f>
        <v/>
      </c>
      <c r="F9721">
        <f>SHL_face*(1+SHL_rate)^C9721</f>
        <v/>
      </c>
      <c r="G9721">
        <f>Pref_face*(1+Pref_rate)^C9721</f>
        <v/>
      </c>
      <c r="H9721">
        <f>MAX(E9721-F9721-G9721,0)</f>
        <v/>
      </c>
      <c r="I9721">
        <f>MIN(E9721,F9721+G9721)+(1-MgmtPct)*H9721</f>
        <v/>
      </c>
      <c r="J9721">
        <f>IF(I9721/SponsorCost&gt;=RatchetTrigger,1,0)</f>
        <v/>
      </c>
      <c r="K9721">
        <f>IF(J9721=1,MgmtPctRatchet,MgmtPct)</f>
        <v/>
      </c>
      <c r="L9721">
        <f>K9721*H9721</f>
        <v/>
      </c>
      <c r="M9721">
        <f>EXP(-rf*C9721)*L9721</f>
        <v/>
      </c>
      <c r="N9721">
        <f>EXP(-rf*C9721)*E9721</f>
        <v/>
      </c>
    </row>
    <row r="9722">
      <c r="A9722" t="n">
        <v>9714</v>
      </c>
      <c r="B9722">
        <f>RAND()</f>
        <v/>
      </c>
      <c r="C9722">
        <f>IF(B9722&lt;P_3,3,IF(B9722&lt;P_3+P_4,4,5))</f>
        <v/>
      </c>
      <c r="D9722">
        <f>NORM.S.INV(RAND())</f>
        <v/>
      </c>
      <c r="E9722">
        <f>V0*EXP((rf-q_leak-0.5*sigma^2)*C9722+sigma*SQRT(C9722)*D9722)</f>
        <v/>
      </c>
      <c r="F9722">
        <f>SHL_face*(1+SHL_rate)^C9722</f>
        <v/>
      </c>
      <c r="G9722">
        <f>Pref_face*(1+Pref_rate)^C9722</f>
        <v/>
      </c>
      <c r="H9722">
        <f>MAX(E9722-F9722-G9722,0)</f>
        <v/>
      </c>
      <c r="I9722">
        <f>MIN(E9722,F9722+G9722)+(1-MgmtPct)*H9722</f>
        <v/>
      </c>
      <c r="J9722">
        <f>IF(I9722/SponsorCost&gt;=RatchetTrigger,1,0)</f>
        <v/>
      </c>
      <c r="K9722">
        <f>IF(J9722=1,MgmtPctRatchet,MgmtPct)</f>
        <v/>
      </c>
      <c r="L9722">
        <f>K9722*H9722</f>
        <v/>
      </c>
      <c r="M9722">
        <f>EXP(-rf*C9722)*L9722</f>
        <v/>
      </c>
      <c r="N9722">
        <f>EXP(-rf*C9722)*E9722</f>
        <v/>
      </c>
    </row>
    <row r="9723">
      <c r="A9723" t="n">
        <v>9715</v>
      </c>
      <c r="B9723">
        <f>RAND()</f>
        <v/>
      </c>
      <c r="C9723">
        <f>IF(B9723&lt;P_3,3,IF(B9723&lt;P_3+P_4,4,5))</f>
        <v/>
      </c>
      <c r="D9723">
        <f>NORM.S.INV(RAND())</f>
        <v/>
      </c>
      <c r="E9723">
        <f>V0*EXP((rf-q_leak-0.5*sigma^2)*C9723+sigma*SQRT(C9723)*D9723)</f>
        <v/>
      </c>
      <c r="F9723">
        <f>SHL_face*(1+SHL_rate)^C9723</f>
        <v/>
      </c>
      <c r="G9723">
        <f>Pref_face*(1+Pref_rate)^C9723</f>
        <v/>
      </c>
      <c r="H9723">
        <f>MAX(E9723-F9723-G9723,0)</f>
        <v/>
      </c>
      <c r="I9723">
        <f>MIN(E9723,F9723+G9723)+(1-MgmtPct)*H9723</f>
        <v/>
      </c>
      <c r="J9723">
        <f>IF(I9723/SponsorCost&gt;=RatchetTrigger,1,0)</f>
        <v/>
      </c>
      <c r="K9723">
        <f>IF(J9723=1,MgmtPctRatchet,MgmtPct)</f>
        <v/>
      </c>
      <c r="L9723">
        <f>K9723*H9723</f>
        <v/>
      </c>
      <c r="M9723">
        <f>EXP(-rf*C9723)*L9723</f>
        <v/>
      </c>
      <c r="N9723">
        <f>EXP(-rf*C9723)*E9723</f>
        <v/>
      </c>
    </row>
    <row r="9724">
      <c r="A9724" t="n">
        <v>9716</v>
      </c>
      <c r="B9724">
        <f>RAND()</f>
        <v/>
      </c>
      <c r="C9724">
        <f>IF(B9724&lt;P_3,3,IF(B9724&lt;P_3+P_4,4,5))</f>
        <v/>
      </c>
      <c r="D9724">
        <f>NORM.S.INV(RAND())</f>
        <v/>
      </c>
      <c r="E9724">
        <f>V0*EXP((rf-q_leak-0.5*sigma^2)*C9724+sigma*SQRT(C9724)*D9724)</f>
        <v/>
      </c>
      <c r="F9724">
        <f>SHL_face*(1+SHL_rate)^C9724</f>
        <v/>
      </c>
      <c r="G9724">
        <f>Pref_face*(1+Pref_rate)^C9724</f>
        <v/>
      </c>
      <c r="H9724">
        <f>MAX(E9724-F9724-G9724,0)</f>
        <v/>
      </c>
      <c r="I9724">
        <f>MIN(E9724,F9724+G9724)+(1-MgmtPct)*H9724</f>
        <v/>
      </c>
      <c r="J9724">
        <f>IF(I9724/SponsorCost&gt;=RatchetTrigger,1,0)</f>
        <v/>
      </c>
      <c r="K9724">
        <f>IF(J9724=1,MgmtPctRatchet,MgmtPct)</f>
        <v/>
      </c>
      <c r="L9724">
        <f>K9724*H9724</f>
        <v/>
      </c>
      <c r="M9724">
        <f>EXP(-rf*C9724)*L9724</f>
        <v/>
      </c>
      <c r="N9724">
        <f>EXP(-rf*C9724)*E9724</f>
        <v/>
      </c>
    </row>
    <row r="9725">
      <c r="A9725" t="n">
        <v>9717</v>
      </c>
      <c r="B9725">
        <f>RAND()</f>
        <v/>
      </c>
      <c r="C9725">
        <f>IF(B9725&lt;P_3,3,IF(B9725&lt;P_3+P_4,4,5))</f>
        <v/>
      </c>
      <c r="D9725">
        <f>NORM.S.INV(RAND())</f>
        <v/>
      </c>
      <c r="E9725">
        <f>V0*EXP((rf-q_leak-0.5*sigma^2)*C9725+sigma*SQRT(C9725)*D9725)</f>
        <v/>
      </c>
      <c r="F9725">
        <f>SHL_face*(1+SHL_rate)^C9725</f>
        <v/>
      </c>
      <c r="G9725">
        <f>Pref_face*(1+Pref_rate)^C9725</f>
        <v/>
      </c>
      <c r="H9725">
        <f>MAX(E9725-F9725-G9725,0)</f>
        <v/>
      </c>
      <c r="I9725">
        <f>MIN(E9725,F9725+G9725)+(1-MgmtPct)*H9725</f>
        <v/>
      </c>
      <c r="J9725">
        <f>IF(I9725/SponsorCost&gt;=RatchetTrigger,1,0)</f>
        <v/>
      </c>
      <c r="K9725">
        <f>IF(J9725=1,MgmtPctRatchet,MgmtPct)</f>
        <v/>
      </c>
      <c r="L9725">
        <f>K9725*H9725</f>
        <v/>
      </c>
      <c r="M9725">
        <f>EXP(-rf*C9725)*L9725</f>
        <v/>
      </c>
      <c r="N9725">
        <f>EXP(-rf*C9725)*E9725</f>
        <v/>
      </c>
    </row>
    <row r="9726">
      <c r="A9726" t="n">
        <v>9718</v>
      </c>
      <c r="B9726">
        <f>RAND()</f>
        <v/>
      </c>
      <c r="C9726">
        <f>IF(B9726&lt;P_3,3,IF(B9726&lt;P_3+P_4,4,5))</f>
        <v/>
      </c>
      <c r="D9726">
        <f>NORM.S.INV(RAND())</f>
        <v/>
      </c>
      <c r="E9726">
        <f>V0*EXP((rf-q_leak-0.5*sigma^2)*C9726+sigma*SQRT(C9726)*D9726)</f>
        <v/>
      </c>
      <c r="F9726">
        <f>SHL_face*(1+SHL_rate)^C9726</f>
        <v/>
      </c>
      <c r="G9726">
        <f>Pref_face*(1+Pref_rate)^C9726</f>
        <v/>
      </c>
      <c r="H9726">
        <f>MAX(E9726-F9726-G9726,0)</f>
        <v/>
      </c>
      <c r="I9726">
        <f>MIN(E9726,F9726+G9726)+(1-MgmtPct)*H9726</f>
        <v/>
      </c>
      <c r="J9726">
        <f>IF(I9726/SponsorCost&gt;=RatchetTrigger,1,0)</f>
        <v/>
      </c>
      <c r="K9726">
        <f>IF(J9726=1,MgmtPctRatchet,MgmtPct)</f>
        <v/>
      </c>
      <c r="L9726">
        <f>K9726*H9726</f>
        <v/>
      </c>
      <c r="M9726">
        <f>EXP(-rf*C9726)*L9726</f>
        <v/>
      </c>
      <c r="N9726">
        <f>EXP(-rf*C9726)*E9726</f>
        <v/>
      </c>
    </row>
    <row r="9727">
      <c r="A9727" t="n">
        <v>9719</v>
      </c>
      <c r="B9727">
        <f>RAND()</f>
        <v/>
      </c>
      <c r="C9727">
        <f>IF(B9727&lt;P_3,3,IF(B9727&lt;P_3+P_4,4,5))</f>
        <v/>
      </c>
      <c r="D9727">
        <f>NORM.S.INV(RAND())</f>
        <v/>
      </c>
      <c r="E9727">
        <f>V0*EXP((rf-q_leak-0.5*sigma^2)*C9727+sigma*SQRT(C9727)*D9727)</f>
        <v/>
      </c>
      <c r="F9727">
        <f>SHL_face*(1+SHL_rate)^C9727</f>
        <v/>
      </c>
      <c r="G9727">
        <f>Pref_face*(1+Pref_rate)^C9727</f>
        <v/>
      </c>
      <c r="H9727">
        <f>MAX(E9727-F9727-G9727,0)</f>
        <v/>
      </c>
      <c r="I9727">
        <f>MIN(E9727,F9727+G9727)+(1-MgmtPct)*H9727</f>
        <v/>
      </c>
      <c r="J9727">
        <f>IF(I9727/SponsorCost&gt;=RatchetTrigger,1,0)</f>
        <v/>
      </c>
      <c r="K9727">
        <f>IF(J9727=1,MgmtPctRatchet,MgmtPct)</f>
        <v/>
      </c>
      <c r="L9727">
        <f>K9727*H9727</f>
        <v/>
      </c>
      <c r="M9727">
        <f>EXP(-rf*C9727)*L9727</f>
        <v/>
      </c>
      <c r="N9727">
        <f>EXP(-rf*C9727)*E9727</f>
        <v/>
      </c>
    </row>
    <row r="9728">
      <c r="A9728" t="n">
        <v>9720</v>
      </c>
      <c r="B9728">
        <f>RAND()</f>
        <v/>
      </c>
      <c r="C9728">
        <f>IF(B9728&lt;P_3,3,IF(B9728&lt;P_3+P_4,4,5))</f>
        <v/>
      </c>
      <c r="D9728">
        <f>NORM.S.INV(RAND())</f>
        <v/>
      </c>
      <c r="E9728">
        <f>V0*EXP((rf-q_leak-0.5*sigma^2)*C9728+sigma*SQRT(C9728)*D9728)</f>
        <v/>
      </c>
      <c r="F9728">
        <f>SHL_face*(1+SHL_rate)^C9728</f>
        <v/>
      </c>
      <c r="G9728">
        <f>Pref_face*(1+Pref_rate)^C9728</f>
        <v/>
      </c>
      <c r="H9728">
        <f>MAX(E9728-F9728-G9728,0)</f>
        <v/>
      </c>
      <c r="I9728">
        <f>MIN(E9728,F9728+G9728)+(1-MgmtPct)*H9728</f>
        <v/>
      </c>
      <c r="J9728">
        <f>IF(I9728/SponsorCost&gt;=RatchetTrigger,1,0)</f>
        <v/>
      </c>
      <c r="K9728">
        <f>IF(J9728=1,MgmtPctRatchet,MgmtPct)</f>
        <v/>
      </c>
      <c r="L9728">
        <f>K9728*H9728</f>
        <v/>
      </c>
      <c r="M9728">
        <f>EXP(-rf*C9728)*L9728</f>
        <v/>
      </c>
      <c r="N9728">
        <f>EXP(-rf*C9728)*E9728</f>
        <v/>
      </c>
    </row>
    <row r="9729">
      <c r="A9729" t="n">
        <v>9721</v>
      </c>
      <c r="B9729">
        <f>RAND()</f>
        <v/>
      </c>
      <c r="C9729">
        <f>IF(B9729&lt;P_3,3,IF(B9729&lt;P_3+P_4,4,5))</f>
        <v/>
      </c>
      <c r="D9729">
        <f>NORM.S.INV(RAND())</f>
        <v/>
      </c>
      <c r="E9729">
        <f>V0*EXP((rf-q_leak-0.5*sigma^2)*C9729+sigma*SQRT(C9729)*D9729)</f>
        <v/>
      </c>
      <c r="F9729">
        <f>SHL_face*(1+SHL_rate)^C9729</f>
        <v/>
      </c>
      <c r="G9729">
        <f>Pref_face*(1+Pref_rate)^C9729</f>
        <v/>
      </c>
      <c r="H9729">
        <f>MAX(E9729-F9729-G9729,0)</f>
        <v/>
      </c>
      <c r="I9729">
        <f>MIN(E9729,F9729+G9729)+(1-MgmtPct)*H9729</f>
        <v/>
      </c>
      <c r="J9729">
        <f>IF(I9729/SponsorCost&gt;=RatchetTrigger,1,0)</f>
        <v/>
      </c>
      <c r="K9729">
        <f>IF(J9729=1,MgmtPctRatchet,MgmtPct)</f>
        <v/>
      </c>
      <c r="L9729">
        <f>K9729*H9729</f>
        <v/>
      </c>
      <c r="M9729">
        <f>EXP(-rf*C9729)*L9729</f>
        <v/>
      </c>
      <c r="N9729">
        <f>EXP(-rf*C9729)*E9729</f>
        <v/>
      </c>
    </row>
    <row r="9730">
      <c r="A9730" t="n">
        <v>9722</v>
      </c>
      <c r="B9730">
        <f>RAND()</f>
        <v/>
      </c>
      <c r="C9730">
        <f>IF(B9730&lt;P_3,3,IF(B9730&lt;P_3+P_4,4,5))</f>
        <v/>
      </c>
      <c r="D9730">
        <f>NORM.S.INV(RAND())</f>
        <v/>
      </c>
      <c r="E9730">
        <f>V0*EXP((rf-q_leak-0.5*sigma^2)*C9730+sigma*SQRT(C9730)*D9730)</f>
        <v/>
      </c>
      <c r="F9730">
        <f>SHL_face*(1+SHL_rate)^C9730</f>
        <v/>
      </c>
      <c r="G9730">
        <f>Pref_face*(1+Pref_rate)^C9730</f>
        <v/>
      </c>
      <c r="H9730">
        <f>MAX(E9730-F9730-G9730,0)</f>
        <v/>
      </c>
      <c r="I9730">
        <f>MIN(E9730,F9730+G9730)+(1-MgmtPct)*H9730</f>
        <v/>
      </c>
      <c r="J9730">
        <f>IF(I9730/SponsorCost&gt;=RatchetTrigger,1,0)</f>
        <v/>
      </c>
      <c r="K9730">
        <f>IF(J9730=1,MgmtPctRatchet,MgmtPct)</f>
        <v/>
      </c>
      <c r="L9730">
        <f>K9730*H9730</f>
        <v/>
      </c>
      <c r="M9730">
        <f>EXP(-rf*C9730)*L9730</f>
        <v/>
      </c>
      <c r="N9730">
        <f>EXP(-rf*C9730)*E9730</f>
        <v/>
      </c>
    </row>
    <row r="9731">
      <c r="A9731" t="n">
        <v>9723</v>
      </c>
      <c r="B9731">
        <f>RAND()</f>
        <v/>
      </c>
      <c r="C9731">
        <f>IF(B9731&lt;P_3,3,IF(B9731&lt;P_3+P_4,4,5))</f>
        <v/>
      </c>
      <c r="D9731">
        <f>NORM.S.INV(RAND())</f>
        <v/>
      </c>
      <c r="E9731">
        <f>V0*EXP((rf-q_leak-0.5*sigma^2)*C9731+sigma*SQRT(C9731)*D9731)</f>
        <v/>
      </c>
      <c r="F9731">
        <f>SHL_face*(1+SHL_rate)^C9731</f>
        <v/>
      </c>
      <c r="G9731">
        <f>Pref_face*(1+Pref_rate)^C9731</f>
        <v/>
      </c>
      <c r="H9731">
        <f>MAX(E9731-F9731-G9731,0)</f>
        <v/>
      </c>
      <c r="I9731">
        <f>MIN(E9731,F9731+G9731)+(1-MgmtPct)*H9731</f>
        <v/>
      </c>
      <c r="J9731">
        <f>IF(I9731/SponsorCost&gt;=RatchetTrigger,1,0)</f>
        <v/>
      </c>
      <c r="K9731">
        <f>IF(J9731=1,MgmtPctRatchet,MgmtPct)</f>
        <v/>
      </c>
      <c r="L9731">
        <f>K9731*H9731</f>
        <v/>
      </c>
      <c r="M9731">
        <f>EXP(-rf*C9731)*L9731</f>
        <v/>
      </c>
      <c r="N9731">
        <f>EXP(-rf*C9731)*E9731</f>
        <v/>
      </c>
    </row>
    <row r="9732">
      <c r="A9732" t="n">
        <v>9724</v>
      </c>
      <c r="B9732">
        <f>RAND()</f>
        <v/>
      </c>
      <c r="C9732">
        <f>IF(B9732&lt;P_3,3,IF(B9732&lt;P_3+P_4,4,5))</f>
        <v/>
      </c>
      <c r="D9732">
        <f>NORM.S.INV(RAND())</f>
        <v/>
      </c>
      <c r="E9732">
        <f>V0*EXP((rf-q_leak-0.5*sigma^2)*C9732+sigma*SQRT(C9732)*D9732)</f>
        <v/>
      </c>
      <c r="F9732">
        <f>SHL_face*(1+SHL_rate)^C9732</f>
        <v/>
      </c>
      <c r="G9732">
        <f>Pref_face*(1+Pref_rate)^C9732</f>
        <v/>
      </c>
      <c r="H9732">
        <f>MAX(E9732-F9732-G9732,0)</f>
        <v/>
      </c>
      <c r="I9732">
        <f>MIN(E9732,F9732+G9732)+(1-MgmtPct)*H9732</f>
        <v/>
      </c>
      <c r="J9732">
        <f>IF(I9732/SponsorCost&gt;=RatchetTrigger,1,0)</f>
        <v/>
      </c>
      <c r="K9732">
        <f>IF(J9732=1,MgmtPctRatchet,MgmtPct)</f>
        <v/>
      </c>
      <c r="L9732">
        <f>K9732*H9732</f>
        <v/>
      </c>
      <c r="M9732">
        <f>EXP(-rf*C9732)*L9732</f>
        <v/>
      </c>
      <c r="N9732">
        <f>EXP(-rf*C9732)*E9732</f>
        <v/>
      </c>
    </row>
    <row r="9733">
      <c r="A9733" t="n">
        <v>9725</v>
      </c>
      <c r="B9733">
        <f>RAND()</f>
        <v/>
      </c>
      <c r="C9733">
        <f>IF(B9733&lt;P_3,3,IF(B9733&lt;P_3+P_4,4,5))</f>
        <v/>
      </c>
      <c r="D9733">
        <f>NORM.S.INV(RAND())</f>
        <v/>
      </c>
      <c r="E9733">
        <f>V0*EXP((rf-q_leak-0.5*sigma^2)*C9733+sigma*SQRT(C9733)*D9733)</f>
        <v/>
      </c>
      <c r="F9733">
        <f>SHL_face*(1+SHL_rate)^C9733</f>
        <v/>
      </c>
      <c r="G9733">
        <f>Pref_face*(1+Pref_rate)^C9733</f>
        <v/>
      </c>
      <c r="H9733">
        <f>MAX(E9733-F9733-G9733,0)</f>
        <v/>
      </c>
      <c r="I9733">
        <f>MIN(E9733,F9733+G9733)+(1-MgmtPct)*H9733</f>
        <v/>
      </c>
      <c r="J9733">
        <f>IF(I9733/SponsorCost&gt;=RatchetTrigger,1,0)</f>
        <v/>
      </c>
      <c r="K9733">
        <f>IF(J9733=1,MgmtPctRatchet,MgmtPct)</f>
        <v/>
      </c>
      <c r="L9733">
        <f>K9733*H9733</f>
        <v/>
      </c>
      <c r="M9733">
        <f>EXP(-rf*C9733)*L9733</f>
        <v/>
      </c>
      <c r="N9733">
        <f>EXP(-rf*C9733)*E9733</f>
        <v/>
      </c>
    </row>
    <row r="9734">
      <c r="A9734" t="n">
        <v>9726</v>
      </c>
      <c r="B9734">
        <f>RAND()</f>
        <v/>
      </c>
      <c r="C9734">
        <f>IF(B9734&lt;P_3,3,IF(B9734&lt;P_3+P_4,4,5))</f>
        <v/>
      </c>
      <c r="D9734">
        <f>NORM.S.INV(RAND())</f>
        <v/>
      </c>
      <c r="E9734">
        <f>V0*EXP((rf-q_leak-0.5*sigma^2)*C9734+sigma*SQRT(C9734)*D9734)</f>
        <v/>
      </c>
      <c r="F9734">
        <f>SHL_face*(1+SHL_rate)^C9734</f>
        <v/>
      </c>
      <c r="G9734">
        <f>Pref_face*(1+Pref_rate)^C9734</f>
        <v/>
      </c>
      <c r="H9734">
        <f>MAX(E9734-F9734-G9734,0)</f>
        <v/>
      </c>
      <c r="I9734">
        <f>MIN(E9734,F9734+G9734)+(1-MgmtPct)*H9734</f>
        <v/>
      </c>
      <c r="J9734">
        <f>IF(I9734/SponsorCost&gt;=RatchetTrigger,1,0)</f>
        <v/>
      </c>
      <c r="K9734">
        <f>IF(J9734=1,MgmtPctRatchet,MgmtPct)</f>
        <v/>
      </c>
      <c r="L9734">
        <f>K9734*H9734</f>
        <v/>
      </c>
      <c r="M9734">
        <f>EXP(-rf*C9734)*L9734</f>
        <v/>
      </c>
      <c r="N9734">
        <f>EXP(-rf*C9734)*E9734</f>
        <v/>
      </c>
    </row>
    <row r="9735">
      <c r="A9735" t="n">
        <v>9727</v>
      </c>
      <c r="B9735">
        <f>RAND()</f>
        <v/>
      </c>
      <c r="C9735">
        <f>IF(B9735&lt;P_3,3,IF(B9735&lt;P_3+P_4,4,5))</f>
        <v/>
      </c>
      <c r="D9735">
        <f>NORM.S.INV(RAND())</f>
        <v/>
      </c>
      <c r="E9735">
        <f>V0*EXP((rf-q_leak-0.5*sigma^2)*C9735+sigma*SQRT(C9735)*D9735)</f>
        <v/>
      </c>
      <c r="F9735">
        <f>SHL_face*(1+SHL_rate)^C9735</f>
        <v/>
      </c>
      <c r="G9735">
        <f>Pref_face*(1+Pref_rate)^C9735</f>
        <v/>
      </c>
      <c r="H9735">
        <f>MAX(E9735-F9735-G9735,0)</f>
        <v/>
      </c>
      <c r="I9735">
        <f>MIN(E9735,F9735+G9735)+(1-MgmtPct)*H9735</f>
        <v/>
      </c>
      <c r="J9735">
        <f>IF(I9735/SponsorCost&gt;=RatchetTrigger,1,0)</f>
        <v/>
      </c>
      <c r="K9735">
        <f>IF(J9735=1,MgmtPctRatchet,MgmtPct)</f>
        <v/>
      </c>
      <c r="L9735">
        <f>K9735*H9735</f>
        <v/>
      </c>
      <c r="M9735">
        <f>EXP(-rf*C9735)*L9735</f>
        <v/>
      </c>
      <c r="N9735">
        <f>EXP(-rf*C9735)*E9735</f>
        <v/>
      </c>
    </row>
    <row r="9736">
      <c r="A9736" t="n">
        <v>9728</v>
      </c>
      <c r="B9736">
        <f>RAND()</f>
        <v/>
      </c>
      <c r="C9736">
        <f>IF(B9736&lt;P_3,3,IF(B9736&lt;P_3+P_4,4,5))</f>
        <v/>
      </c>
      <c r="D9736">
        <f>NORM.S.INV(RAND())</f>
        <v/>
      </c>
      <c r="E9736">
        <f>V0*EXP((rf-q_leak-0.5*sigma^2)*C9736+sigma*SQRT(C9736)*D9736)</f>
        <v/>
      </c>
      <c r="F9736">
        <f>SHL_face*(1+SHL_rate)^C9736</f>
        <v/>
      </c>
      <c r="G9736">
        <f>Pref_face*(1+Pref_rate)^C9736</f>
        <v/>
      </c>
      <c r="H9736">
        <f>MAX(E9736-F9736-G9736,0)</f>
        <v/>
      </c>
      <c r="I9736">
        <f>MIN(E9736,F9736+G9736)+(1-MgmtPct)*H9736</f>
        <v/>
      </c>
      <c r="J9736">
        <f>IF(I9736/SponsorCost&gt;=RatchetTrigger,1,0)</f>
        <v/>
      </c>
      <c r="K9736">
        <f>IF(J9736=1,MgmtPctRatchet,MgmtPct)</f>
        <v/>
      </c>
      <c r="L9736">
        <f>K9736*H9736</f>
        <v/>
      </c>
      <c r="M9736">
        <f>EXP(-rf*C9736)*L9736</f>
        <v/>
      </c>
      <c r="N9736">
        <f>EXP(-rf*C9736)*E9736</f>
        <v/>
      </c>
    </row>
    <row r="9737">
      <c r="A9737" t="n">
        <v>9729</v>
      </c>
      <c r="B9737">
        <f>RAND()</f>
        <v/>
      </c>
      <c r="C9737">
        <f>IF(B9737&lt;P_3,3,IF(B9737&lt;P_3+P_4,4,5))</f>
        <v/>
      </c>
      <c r="D9737">
        <f>NORM.S.INV(RAND())</f>
        <v/>
      </c>
      <c r="E9737">
        <f>V0*EXP((rf-q_leak-0.5*sigma^2)*C9737+sigma*SQRT(C9737)*D9737)</f>
        <v/>
      </c>
      <c r="F9737">
        <f>SHL_face*(1+SHL_rate)^C9737</f>
        <v/>
      </c>
      <c r="G9737">
        <f>Pref_face*(1+Pref_rate)^C9737</f>
        <v/>
      </c>
      <c r="H9737">
        <f>MAX(E9737-F9737-G9737,0)</f>
        <v/>
      </c>
      <c r="I9737">
        <f>MIN(E9737,F9737+G9737)+(1-MgmtPct)*H9737</f>
        <v/>
      </c>
      <c r="J9737">
        <f>IF(I9737/SponsorCost&gt;=RatchetTrigger,1,0)</f>
        <v/>
      </c>
      <c r="K9737">
        <f>IF(J9737=1,MgmtPctRatchet,MgmtPct)</f>
        <v/>
      </c>
      <c r="L9737">
        <f>K9737*H9737</f>
        <v/>
      </c>
      <c r="M9737">
        <f>EXP(-rf*C9737)*L9737</f>
        <v/>
      </c>
      <c r="N9737">
        <f>EXP(-rf*C9737)*E9737</f>
        <v/>
      </c>
    </row>
    <row r="9738">
      <c r="A9738" t="n">
        <v>9730</v>
      </c>
      <c r="B9738">
        <f>RAND()</f>
        <v/>
      </c>
      <c r="C9738">
        <f>IF(B9738&lt;P_3,3,IF(B9738&lt;P_3+P_4,4,5))</f>
        <v/>
      </c>
      <c r="D9738">
        <f>NORM.S.INV(RAND())</f>
        <v/>
      </c>
      <c r="E9738">
        <f>V0*EXP((rf-q_leak-0.5*sigma^2)*C9738+sigma*SQRT(C9738)*D9738)</f>
        <v/>
      </c>
      <c r="F9738">
        <f>SHL_face*(1+SHL_rate)^C9738</f>
        <v/>
      </c>
      <c r="G9738">
        <f>Pref_face*(1+Pref_rate)^C9738</f>
        <v/>
      </c>
      <c r="H9738">
        <f>MAX(E9738-F9738-G9738,0)</f>
        <v/>
      </c>
      <c r="I9738">
        <f>MIN(E9738,F9738+G9738)+(1-MgmtPct)*H9738</f>
        <v/>
      </c>
      <c r="J9738">
        <f>IF(I9738/SponsorCost&gt;=RatchetTrigger,1,0)</f>
        <v/>
      </c>
      <c r="K9738">
        <f>IF(J9738=1,MgmtPctRatchet,MgmtPct)</f>
        <v/>
      </c>
      <c r="L9738">
        <f>K9738*H9738</f>
        <v/>
      </c>
      <c r="M9738">
        <f>EXP(-rf*C9738)*L9738</f>
        <v/>
      </c>
      <c r="N9738">
        <f>EXP(-rf*C9738)*E9738</f>
        <v/>
      </c>
    </row>
    <row r="9739">
      <c r="A9739" t="n">
        <v>9731</v>
      </c>
      <c r="B9739">
        <f>RAND()</f>
        <v/>
      </c>
      <c r="C9739">
        <f>IF(B9739&lt;P_3,3,IF(B9739&lt;P_3+P_4,4,5))</f>
        <v/>
      </c>
      <c r="D9739">
        <f>NORM.S.INV(RAND())</f>
        <v/>
      </c>
      <c r="E9739">
        <f>V0*EXP((rf-q_leak-0.5*sigma^2)*C9739+sigma*SQRT(C9739)*D9739)</f>
        <v/>
      </c>
      <c r="F9739">
        <f>SHL_face*(1+SHL_rate)^C9739</f>
        <v/>
      </c>
      <c r="G9739">
        <f>Pref_face*(1+Pref_rate)^C9739</f>
        <v/>
      </c>
      <c r="H9739">
        <f>MAX(E9739-F9739-G9739,0)</f>
        <v/>
      </c>
      <c r="I9739">
        <f>MIN(E9739,F9739+G9739)+(1-MgmtPct)*H9739</f>
        <v/>
      </c>
      <c r="J9739">
        <f>IF(I9739/SponsorCost&gt;=RatchetTrigger,1,0)</f>
        <v/>
      </c>
      <c r="K9739">
        <f>IF(J9739=1,MgmtPctRatchet,MgmtPct)</f>
        <v/>
      </c>
      <c r="L9739">
        <f>K9739*H9739</f>
        <v/>
      </c>
      <c r="M9739">
        <f>EXP(-rf*C9739)*L9739</f>
        <v/>
      </c>
      <c r="N9739">
        <f>EXP(-rf*C9739)*E9739</f>
        <v/>
      </c>
    </row>
    <row r="9740">
      <c r="A9740" t="n">
        <v>9732</v>
      </c>
      <c r="B9740">
        <f>RAND()</f>
        <v/>
      </c>
      <c r="C9740">
        <f>IF(B9740&lt;P_3,3,IF(B9740&lt;P_3+P_4,4,5))</f>
        <v/>
      </c>
      <c r="D9740">
        <f>NORM.S.INV(RAND())</f>
        <v/>
      </c>
      <c r="E9740">
        <f>V0*EXP((rf-q_leak-0.5*sigma^2)*C9740+sigma*SQRT(C9740)*D9740)</f>
        <v/>
      </c>
      <c r="F9740">
        <f>SHL_face*(1+SHL_rate)^C9740</f>
        <v/>
      </c>
      <c r="G9740">
        <f>Pref_face*(1+Pref_rate)^C9740</f>
        <v/>
      </c>
      <c r="H9740">
        <f>MAX(E9740-F9740-G9740,0)</f>
        <v/>
      </c>
      <c r="I9740">
        <f>MIN(E9740,F9740+G9740)+(1-MgmtPct)*H9740</f>
        <v/>
      </c>
      <c r="J9740">
        <f>IF(I9740/SponsorCost&gt;=RatchetTrigger,1,0)</f>
        <v/>
      </c>
      <c r="K9740">
        <f>IF(J9740=1,MgmtPctRatchet,MgmtPct)</f>
        <v/>
      </c>
      <c r="L9740">
        <f>K9740*H9740</f>
        <v/>
      </c>
      <c r="M9740">
        <f>EXP(-rf*C9740)*L9740</f>
        <v/>
      </c>
      <c r="N9740">
        <f>EXP(-rf*C9740)*E9740</f>
        <v/>
      </c>
    </row>
    <row r="9741">
      <c r="A9741" t="n">
        <v>9733</v>
      </c>
      <c r="B9741">
        <f>RAND()</f>
        <v/>
      </c>
      <c r="C9741">
        <f>IF(B9741&lt;P_3,3,IF(B9741&lt;P_3+P_4,4,5))</f>
        <v/>
      </c>
      <c r="D9741">
        <f>NORM.S.INV(RAND())</f>
        <v/>
      </c>
      <c r="E9741">
        <f>V0*EXP((rf-q_leak-0.5*sigma^2)*C9741+sigma*SQRT(C9741)*D9741)</f>
        <v/>
      </c>
      <c r="F9741">
        <f>SHL_face*(1+SHL_rate)^C9741</f>
        <v/>
      </c>
      <c r="G9741">
        <f>Pref_face*(1+Pref_rate)^C9741</f>
        <v/>
      </c>
      <c r="H9741">
        <f>MAX(E9741-F9741-G9741,0)</f>
        <v/>
      </c>
      <c r="I9741">
        <f>MIN(E9741,F9741+G9741)+(1-MgmtPct)*H9741</f>
        <v/>
      </c>
      <c r="J9741">
        <f>IF(I9741/SponsorCost&gt;=RatchetTrigger,1,0)</f>
        <v/>
      </c>
      <c r="K9741">
        <f>IF(J9741=1,MgmtPctRatchet,MgmtPct)</f>
        <v/>
      </c>
      <c r="L9741">
        <f>K9741*H9741</f>
        <v/>
      </c>
      <c r="M9741">
        <f>EXP(-rf*C9741)*L9741</f>
        <v/>
      </c>
      <c r="N9741">
        <f>EXP(-rf*C9741)*E9741</f>
        <v/>
      </c>
    </row>
    <row r="9742">
      <c r="A9742" t="n">
        <v>9734</v>
      </c>
      <c r="B9742">
        <f>RAND()</f>
        <v/>
      </c>
      <c r="C9742">
        <f>IF(B9742&lt;P_3,3,IF(B9742&lt;P_3+P_4,4,5))</f>
        <v/>
      </c>
      <c r="D9742">
        <f>NORM.S.INV(RAND())</f>
        <v/>
      </c>
      <c r="E9742">
        <f>V0*EXP((rf-q_leak-0.5*sigma^2)*C9742+sigma*SQRT(C9742)*D9742)</f>
        <v/>
      </c>
      <c r="F9742">
        <f>SHL_face*(1+SHL_rate)^C9742</f>
        <v/>
      </c>
      <c r="G9742">
        <f>Pref_face*(1+Pref_rate)^C9742</f>
        <v/>
      </c>
      <c r="H9742">
        <f>MAX(E9742-F9742-G9742,0)</f>
        <v/>
      </c>
      <c r="I9742">
        <f>MIN(E9742,F9742+G9742)+(1-MgmtPct)*H9742</f>
        <v/>
      </c>
      <c r="J9742">
        <f>IF(I9742/SponsorCost&gt;=RatchetTrigger,1,0)</f>
        <v/>
      </c>
      <c r="K9742">
        <f>IF(J9742=1,MgmtPctRatchet,MgmtPct)</f>
        <v/>
      </c>
      <c r="L9742">
        <f>K9742*H9742</f>
        <v/>
      </c>
      <c r="M9742">
        <f>EXP(-rf*C9742)*L9742</f>
        <v/>
      </c>
      <c r="N9742">
        <f>EXP(-rf*C9742)*E9742</f>
        <v/>
      </c>
    </row>
    <row r="9743">
      <c r="A9743" t="n">
        <v>9735</v>
      </c>
      <c r="B9743">
        <f>RAND()</f>
        <v/>
      </c>
      <c r="C9743">
        <f>IF(B9743&lt;P_3,3,IF(B9743&lt;P_3+P_4,4,5))</f>
        <v/>
      </c>
      <c r="D9743">
        <f>NORM.S.INV(RAND())</f>
        <v/>
      </c>
      <c r="E9743">
        <f>V0*EXP((rf-q_leak-0.5*sigma^2)*C9743+sigma*SQRT(C9743)*D9743)</f>
        <v/>
      </c>
      <c r="F9743">
        <f>SHL_face*(1+SHL_rate)^C9743</f>
        <v/>
      </c>
      <c r="G9743">
        <f>Pref_face*(1+Pref_rate)^C9743</f>
        <v/>
      </c>
      <c r="H9743">
        <f>MAX(E9743-F9743-G9743,0)</f>
        <v/>
      </c>
      <c r="I9743">
        <f>MIN(E9743,F9743+G9743)+(1-MgmtPct)*H9743</f>
        <v/>
      </c>
      <c r="J9743">
        <f>IF(I9743/SponsorCost&gt;=RatchetTrigger,1,0)</f>
        <v/>
      </c>
      <c r="K9743">
        <f>IF(J9743=1,MgmtPctRatchet,MgmtPct)</f>
        <v/>
      </c>
      <c r="L9743">
        <f>K9743*H9743</f>
        <v/>
      </c>
      <c r="M9743">
        <f>EXP(-rf*C9743)*L9743</f>
        <v/>
      </c>
      <c r="N9743">
        <f>EXP(-rf*C9743)*E9743</f>
        <v/>
      </c>
    </row>
    <row r="9744">
      <c r="A9744" t="n">
        <v>9736</v>
      </c>
      <c r="B9744">
        <f>RAND()</f>
        <v/>
      </c>
      <c r="C9744">
        <f>IF(B9744&lt;P_3,3,IF(B9744&lt;P_3+P_4,4,5))</f>
        <v/>
      </c>
      <c r="D9744">
        <f>NORM.S.INV(RAND())</f>
        <v/>
      </c>
      <c r="E9744">
        <f>V0*EXP((rf-q_leak-0.5*sigma^2)*C9744+sigma*SQRT(C9744)*D9744)</f>
        <v/>
      </c>
      <c r="F9744">
        <f>SHL_face*(1+SHL_rate)^C9744</f>
        <v/>
      </c>
      <c r="G9744">
        <f>Pref_face*(1+Pref_rate)^C9744</f>
        <v/>
      </c>
      <c r="H9744">
        <f>MAX(E9744-F9744-G9744,0)</f>
        <v/>
      </c>
      <c r="I9744">
        <f>MIN(E9744,F9744+G9744)+(1-MgmtPct)*H9744</f>
        <v/>
      </c>
      <c r="J9744">
        <f>IF(I9744/SponsorCost&gt;=RatchetTrigger,1,0)</f>
        <v/>
      </c>
      <c r="K9744">
        <f>IF(J9744=1,MgmtPctRatchet,MgmtPct)</f>
        <v/>
      </c>
      <c r="L9744">
        <f>K9744*H9744</f>
        <v/>
      </c>
      <c r="M9744">
        <f>EXP(-rf*C9744)*L9744</f>
        <v/>
      </c>
      <c r="N9744">
        <f>EXP(-rf*C9744)*E9744</f>
        <v/>
      </c>
    </row>
    <row r="9745">
      <c r="A9745" t="n">
        <v>9737</v>
      </c>
      <c r="B9745">
        <f>RAND()</f>
        <v/>
      </c>
      <c r="C9745">
        <f>IF(B9745&lt;P_3,3,IF(B9745&lt;P_3+P_4,4,5))</f>
        <v/>
      </c>
      <c r="D9745">
        <f>NORM.S.INV(RAND())</f>
        <v/>
      </c>
      <c r="E9745">
        <f>V0*EXP((rf-q_leak-0.5*sigma^2)*C9745+sigma*SQRT(C9745)*D9745)</f>
        <v/>
      </c>
      <c r="F9745">
        <f>SHL_face*(1+SHL_rate)^C9745</f>
        <v/>
      </c>
      <c r="G9745">
        <f>Pref_face*(1+Pref_rate)^C9745</f>
        <v/>
      </c>
      <c r="H9745">
        <f>MAX(E9745-F9745-G9745,0)</f>
        <v/>
      </c>
      <c r="I9745">
        <f>MIN(E9745,F9745+G9745)+(1-MgmtPct)*H9745</f>
        <v/>
      </c>
      <c r="J9745">
        <f>IF(I9745/SponsorCost&gt;=RatchetTrigger,1,0)</f>
        <v/>
      </c>
      <c r="K9745">
        <f>IF(J9745=1,MgmtPctRatchet,MgmtPct)</f>
        <v/>
      </c>
      <c r="L9745">
        <f>K9745*H9745</f>
        <v/>
      </c>
      <c r="M9745">
        <f>EXP(-rf*C9745)*L9745</f>
        <v/>
      </c>
      <c r="N9745">
        <f>EXP(-rf*C9745)*E9745</f>
        <v/>
      </c>
    </row>
    <row r="9746">
      <c r="A9746" t="n">
        <v>9738</v>
      </c>
      <c r="B9746">
        <f>RAND()</f>
        <v/>
      </c>
      <c r="C9746">
        <f>IF(B9746&lt;P_3,3,IF(B9746&lt;P_3+P_4,4,5))</f>
        <v/>
      </c>
      <c r="D9746">
        <f>NORM.S.INV(RAND())</f>
        <v/>
      </c>
      <c r="E9746">
        <f>V0*EXP((rf-q_leak-0.5*sigma^2)*C9746+sigma*SQRT(C9746)*D9746)</f>
        <v/>
      </c>
      <c r="F9746">
        <f>SHL_face*(1+SHL_rate)^C9746</f>
        <v/>
      </c>
      <c r="G9746">
        <f>Pref_face*(1+Pref_rate)^C9746</f>
        <v/>
      </c>
      <c r="H9746">
        <f>MAX(E9746-F9746-G9746,0)</f>
        <v/>
      </c>
      <c r="I9746">
        <f>MIN(E9746,F9746+G9746)+(1-MgmtPct)*H9746</f>
        <v/>
      </c>
      <c r="J9746">
        <f>IF(I9746/SponsorCost&gt;=RatchetTrigger,1,0)</f>
        <v/>
      </c>
      <c r="K9746">
        <f>IF(J9746=1,MgmtPctRatchet,MgmtPct)</f>
        <v/>
      </c>
      <c r="L9746">
        <f>K9746*H9746</f>
        <v/>
      </c>
      <c r="M9746">
        <f>EXP(-rf*C9746)*L9746</f>
        <v/>
      </c>
      <c r="N9746">
        <f>EXP(-rf*C9746)*E9746</f>
        <v/>
      </c>
    </row>
    <row r="9747">
      <c r="A9747" t="n">
        <v>9739</v>
      </c>
      <c r="B9747">
        <f>RAND()</f>
        <v/>
      </c>
      <c r="C9747">
        <f>IF(B9747&lt;P_3,3,IF(B9747&lt;P_3+P_4,4,5))</f>
        <v/>
      </c>
      <c r="D9747">
        <f>NORM.S.INV(RAND())</f>
        <v/>
      </c>
      <c r="E9747">
        <f>V0*EXP((rf-q_leak-0.5*sigma^2)*C9747+sigma*SQRT(C9747)*D9747)</f>
        <v/>
      </c>
      <c r="F9747">
        <f>SHL_face*(1+SHL_rate)^C9747</f>
        <v/>
      </c>
      <c r="G9747">
        <f>Pref_face*(1+Pref_rate)^C9747</f>
        <v/>
      </c>
      <c r="H9747">
        <f>MAX(E9747-F9747-G9747,0)</f>
        <v/>
      </c>
      <c r="I9747">
        <f>MIN(E9747,F9747+G9747)+(1-MgmtPct)*H9747</f>
        <v/>
      </c>
      <c r="J9747">
        <f>IF(I9747/SponsorCost&gt;=RatchetTrigger,1,0)</f>
        <v/>
      </c>
      <c r="K9747">
        <f>IF(J9747=1,MgmtPctRatchet,MgmtPct)</f>
        <v/>
      </c>
      <c r="L9747">
        <f>K9747*H9747</f>
        <v/>
      </c>
      <c r="M9747">
        <f>EXP(-rf*C9747)*L9747</f>
        <v/>
      </c>
      <c r="N9747">
        <f>EXP(-rf*C9747)*E9747</f>
        <v/>
      </c>
    </row>
    <row r="9748">
      <c r="A9748" t="n">
        <v>9740</v>
      </c>
      <c r="B9748">
        <f>RAND()</f>
        <v/>
      </c>
      <c r="C9748">
        <f>IF(B9748&lt;P_3,3,IF(B9748&lt;P_3+P_4,4,5))</f>
        <v/>
      </c>
      <c r="D9748">
        <f>NORM.S.INV(RAND())</f>
        <v/>
      </c>
      <c r="E9748">
        <f>V0*EXP((rf-q_leak-0.5*sigma^2)*C9748+sigma*SQRT(C9748)*D9748)</f>
        <v/>
      </c>
      <c r="F9748">
        <f>SHL_face*(1+SHL_rate)^C9748</f>
        <v/>
      </c>
      <c r="G9748">
        <f>Pref_face*(1+Pref_rate)^C9748</f>
        <v/>
      </c>
      <c r="H9748">
        <f>MAX(E9748-F9748-G9748,0)</f>
        <v/>
      </c>
      <c r="I9748">
        <f>MIN(E9748,F9748+G9748)+(1-MgmtPct)*H9748</f>
        <v/>
      </c>
      <c r="J9748">
        <f>IF(I9748/SponsorCost&gt;=RatchetTrigger,1,0)</f>
        <v/>
      </c>
      <c r="K9748">
        <f>IF(J9748=1,MgmtPctRatchet,MgmtPct)</f>
        <v/>
      </c>
      <c r="L9748">
        <f>K9748*H9748</f>
        <v/>
      </c>
      <c r="M9748">
        <f>EXP(-rf*C9748)*L9748</f>
        <v/>
      </c>
      <c r="N9748">
        <f>EXP(-rf*C9748)*E9748</f>
        <v/>
      </c>
    </row>
    <row r="9749">
      <c r="A9749" t="n">
        <v>9741</v>
      </c>
      <c r="B9749">
        <f>RAND()</f>
        <v/>
      </c>
      <c r="C9749">
        <f>IF(B9749&lt;P_3,3,IF(B9749&lt;P_3+P_4,4,5))</f>
        <v/>
      </c>
      <c r="D9749">
        <f>NORM.S.INV(RAND())</f>
        <v/>
      </c>
      <c r="E9749">
        <f>V0*EXP((rf-q_leak-0.5*sigma^2)*C9749+sigma*SQRT(C9749)*D9749)</f>
        <v/>
      </c>
      <c r="F9749">
        <f>SHL_face*(1+SHL_rate)^C9749</f>
        <v/>
      </c>
      <c r="G9749">
        <f>Pref_face*(1+Pref_rate)^C9749</f>
        <v/>
      </c>
      <c r="H9749">
        <f>MAX(E9749-F9749-G9749,0)</f>
        <v/>
      </c>
      <c r="I9749">
        <f>MIN(E9749,F9749+G9749)+(1-MgmtPct)*H9749</f>
        <v/>
      </c>
      <c r="J9749">
        <f>IF(I9749/SponsorCost&gt;=RatchetTrigger,1,0)</f>
        <v/>
      </c>
      <c r="K9749">
        <f>IF(J9749=1,MgmtPctRatchet,MgmtPct)</f>
        <v/>
      </c>
      <c r="L9749">
        <f>K9749*H9749</f>
        <v/>
      </c>
      <c r="M9749">
        <f>EXP(-rf*C9749)*L9749</f>
        <v/>
      </c>
      <c r="N9749">
        <f>EXP(-rf*C9749)*E9749</f>
        <v/>
      </c>
    </row>
    <row r="9750">
      <c r="A9750" t="n">
        <v>9742</v>
      </c>
      <c r="B9750">
        <f>RAND()</f>
        <v/>
      </c>
      <c r="C9750">
        <f>IF(B9750&lt;P_3,3,IF(B9750&lt;P_3+P_4,4,5))</f>
        <v/>
      </c>
      <c r="D9750">
        <f>NORM.S.INV(RAND())</f>
        <v/>
      </c>
      <c r="E9750">
        <f>V0*EXP((rf-q_leak-0.5*sigma^2)*C9750+sigma*SQRT(C9750)*D9750)</f>
        <v/>
      </c>
      <c r="F9750">
        <f>SHL_face*(1+SHL_rate)^C9750</f>
        <v/>
      </c>
      <c r="G9750">
        <f>Pref_face*(1+Pref_rate)^C9750</f>
        <v/>
      </c>
      <c r="H9750">
        <f>MAX(E9750-F9750-G9750,0)</f>
        <v/>
      </c>
      <c r="I9750">
        <f>MIN(E9750,F9750+G9750)+(1-MgmtPct)*H9750</f>
        <v/>
      </c>
      <c r="J9750">
        <f>IF(I9750/SponsorCost&gt;=RatchetTrigger,1,0)</f>
        <v/>
      </c>
      <c r="K9750">
        <f>IF(J9750=1,MgmtPctRatchet,MgmtPct)</f>
        <v/>
      </c>
      <c r="L9750">
        <f>K9750*H9750</f>
        <v/>
      </c>
      <c r="M9750">
        <f>EXP(-rf*C9750)*L9750</f>
        <v/>
      </c>
      <c r="N9750">
        <f>EXP(-rf*C9750)*E9750</f>
        <v/>
      </c>
    </row>
    <row r="9751">
      <c r="A9751" t="n">
        <v>9743</v>
      </c>
      <c r="B9751">
        <f>RAND()</f>
        <v/>
      </c>
      <c r="C9751">
        <f>IF(B9751&lt;P_3,3,IF(B9751&lt;P_3+P_4,4,5))</f>
        <v/>
      </c>
      <c r="D9751">
        <f>NORM.S.INV(RAND())</f>
        <v/>
      </c>
      <c r="E9751">
        <f>V0*EXP((rf-q_leak-0.5*sigma^2)*C9751+sigma*SQRT(C9751)*D9751)</f>
        <v/>
      </c>
      <c r="F9751">
        <f>SHL_face*(1+SHL_rate)^C9751</f>
        <v/>
      </c>
      <c r="G9751">
        <f>Pref_face*(1+Pref_rate)^C9751</f>
        <v/>
      </c>
      <c r="H9751">
        <f>MAX(E9751-F9751-G9751,0)</f>
        <v/>
      </c>
      <c r="I9751">
        <f>MIN(E9751,F9751+G9751)+(1-MgmtPct)*H9751</f>
        <v/>
      </c>
      <c r="J9751">
        <f>IF(I9751/SponsorCost&gt;=RatchetTrigger,1,0)</f>
        <v/>
      </c>
      <c r="K9751">
        <f>IF(J9751=1,MgmtPctRatchet,MgmtPct)</f>
        <v/>
      </c>
      <c r="L9751">
        <f>K9751*H9751</f>
        <v/>
      </c>
      <c r="M9751">
        <f>EXP(-rf*C9751)*L9751</f>
        <v/>
      </c>
      <c r="N9751">
        <f>EXP(-rf*C9751)*E9751</f>
        <v/>
      </c>
    </row>
    <row r="9752">
      <c r="A9752" t="n">
        <v>9744</v>
      </c>
      <c r="B9752">
        <f>RAND()</f>
        <v/>
      </c>
      <c r="C9752">
        <f>IF(B9752&lt;P_3,3,IF(B9752&lt;P_3+P_4,4,5))</f>
        <v/>
      </c>
      <c r="D9752">
        <f>NORM.S.INV(RAND())</f>
        <v/>
      </c>
      <c r="E9752">
        <f>V0*EXP((rf-q_leak-0.5*sigma^2)*C9752+sigma*SQRT(C9752)*D9752)</f>
        <v/>
      </c>
      <c r="F9752">
        <f>SHL_face*(1+SHL_rate)^C9752</f>
        <v/>
      </c>
      <c r="G9752">
        <f>Pref_face*(1+Pref_rate)^C9752</f>
        <v/>
      </c>
      <c r="H9752">
        <f>MAX(E9752-F9752-G9752,0)</f>
        <v/>
      </c>
      <c r="I9752">
        <f>MIN(E9752,F9752+G9752)+(1-MgmtPct)*H9752</f>
        <v/>
      </c>
      <c r="J9752">
        <f>IF(I9752/SponsorCost&gt;=RatchetTrigger,1,0)</f>
        <v/>
      </c>
      <c r="K9752">
        <f>IF(J9752=1,MgmtPctRatchet,MgmtPct)</f>
        <v/>
      </c>
      <c r="L9752">
        <f>K9752*H9752</f>
        <v/>
      </c>
      <c r="M9752">
        <f>EXP(-rf*C9752)*L9752</f>
        <v/>
      </c>
      <c r="N9752">
        <f>EXP(-rf*C9752)*E9752</f>
        <v/>
      </c>
    </row>
    <row r="9753">
      <c r="A9753" t="n">
        <v>9745</v>
      </c>
      <c r="B9753">
        <f>RAND()</f>
        <v/>
      </c>
      <c r="C9753">
        <f>IF(B9753&lt;P_3,3,IF(B9753&lt;P_3+P_4,4,5))</f>
        <v/>
      </c>
      <c r="D9753">
        <f>NORM.S.INV(RAND())</f>
        <v/>
      </c>
      <c r="E9753">
        <f>V0*EXP((rf-q_leak-0.5*sigma^2)*C9753+sigma*SQRT(C9753)*D9753)</f>
        <v/>
      </c>
      <c r="F9753">
        <f>SHL_face*(1+SHL_rate)^C9753</f>
        <v/>
      </c>
      <c r="G9753">
        <f>Pref_face*(1+Pref_rate)^C9753</f>
        <v/>
      </c>
      <c r="H9753">
        <f>MAX(E9753-F9753-G9753,0)</f>
        <v/>
      </c>
      <c r="I9753">
        <f>MIN(E9753,F9753+G9753)+(1-MgmtPct)*H9753</f>
        <v/>
      </c>
      <c r="J9753">
        <f>IF(I9753/SponsorCost&gt;=RatchetTrigger,1,0)</f>
        <v/>
      </c>
      <c r="K9753">
        <f>IF(J9753=1,MgmtPctRatchet,MgmtPct)</f>
        <v/>
      </c>
      <c r="L9753">
        <f>K9753*H9753</f>
        <v/>
      </c>
      <c r="M9753">
        <f>EXP(-rf*C9753)*L9753</f>
        <v/>
      </c>
      <c r="N9753">
        <f>EXP(-rf*C9753)*E9753</f>
        <v/>
      </c>
    </row>
    <row r="9754">
      <c r="A9754" t="n">
        <v>9746</v>
      </c>
      <c r="B9754">
        <f>RAND()</f>
        <v/>
      </c>
      <c r="C9754">
        <f>IF(B9754&lt;P_3,3,IF(B9754&lt;P_3+P_4,4,5))</f>
        <v/>
      </c>
      <c r="D9754">
        <f>NORM.S.INV(RAND())</f>
        <v/>
      </c>
      <c r="E9754">
        <f>V0*EXP((rf-q_leak-0.5*sigma^2)*C9754+sigma*SQRT(C9754)*D9754)</f>
        <v/>
      </c>
      <c r="F9754">
        <f>SHL_face*(1+SHL_rate)^C9754</f>
        <v/>
      </c>
      <c r="G9754">
        <f>Pref_face*(1+Pref_rate)^C9754</f>
        <v/>
      </c>
      <c r="H9754">
        <f>MAX(E9754-F9754-G9754,0)</f>
        <v/>
      </c>
      <c r="I9754">
        <f>MIN(E9754,F9754+G9754)+(1-MgmtPct)*H9754</f>
        <v/>
      </c>
      <c r="J9754">
        <f>IF(I9754/SponsorCost&gt;=RatchetTrigger,1,0)</f>
        <v/>
      </c>
      <c r="K9754">
        <f>IF(J9754=1,MgmtPctRatchet,MgmtPct)</f>
        <v/>
      </c>
      <c r="L9754">
        <f>K9754*H9754</f>
        <v/>
      </c>
      <c r="M9754">
        <f>EXP(-rf*C9754)*L9754</f>
        <v/>
      </c>
      <c r="N9754">
        <f>EXP(-rf*C9754)*E9754</f>
        <v/>
      </c>
    </row>
    <row r="9755">
      <c r="A9755" t="n">
        <v>9747</v>
      </c>
      <c r="B9755">
        <f>RAND()</f>
        <v/>
      </c>
      <c r="C9755">
        <f>IF(B9755&lt;P_3,3,IF(B9755&lt;P_3+P_4,4,5))</f>
        <v/>
      </c>
      <c r="D9755">
        <f>NORM.S.INV(RAND())</f>
        <v/>
      </c>
      <c r="E9755">
        <f>V0*EXP((rf-q_leak-0.5*sigma^2)*C9755+sigma*SQRT(C9755)*D9755)</f>
        <v/>
      </c>
      <c r="F9755">
        <f>SHL_face*(1+SHL_rate)^C9755</f>
        <v/>
      </c>
      <c r="G9755">
        <f>Pref_face*(1+Pref_rate)^C9755</f>
        <v/>
      </c>
      <c r="H9755">
        <f>MAX(E9755-F9755-G9755,0)</f>
        <v/>
      </c>
      <c r="I9755">
        <f>MIN(E9755,F9755+G9755)+(1-MgmtPct)*H9755</f>
        <v/>
      </c>
      <c r="J9755">
        <f>IF(I9755/SponsorCost&gt;=RatchetTrigger,1,0)</f>
        <v/>
      </c>
      <c r="K9755">
        <f>IF(J9755=1,MgmtPctRatchet,MgmtPct)</f>
        <v/>
      </c>
      <c r="L9755">
        <f>K9755*H9755</f>
        <v/>
      </c>
      <c r="M9755">
        <f>EXP(-rf*C9755)*L9755</f>
        <v/>
      </c>
      <c r="N9755">
        <f>EXP(-rf*C9755)*E9755</f>
        <v/>
      </c>
    </row>
    <row r="9756">
      <c r="A9756" t="n">
        <v>9748</v>
      </c>
      <c r="B9756">
        <f>RAND()</f>
        <v/>
      </c>
      <c r="C9756">
        <f>IF(B9756&lt;P_3,3,IF(B9756&lt;P_3+P_4,4,5))</f>
        <v/>
      </c>
      <c r="D9756">
        <f>NORM.S.INV(RAND())</f>
        <v/>
      </c>
      <c r="E9756">
        <f>V0*EXP((rf-q_leak-0.5*sigma^2)*C9756+sigma*SQRT(C9756)*D9756)</f>
        <v/>
      </c>
      <c r="F9756">
        <f>SHL_face*(1+SHL_rate)^C9756</f>
        <v/>
      </c>
      <c r="G9756">
        <f>Pref_face*(1+Pref_rate)^C9756</f>
        <v/>
      </c>
      <c r="H9756">
        <f>MAX(E9756-F9756-G9756,0)</f>
        <v/>
      </c>
      <c r="I9756">
        <f>MIN(E9756,F9756+G9756)+(1-MgmtPct)*H9756</f>
        <v/>
      </c>
      <c r="J9756">
        <f>IF(I9756/SponsorCost&gt;=RatchetTrigger,1,0)</f>
        <v/>
      </c>
      <c r="K9756">
        <f>IF(J9756=1,MgmtPctRatchet,MgmtPct)</f>
        <v/>
      </c>
      <c r="L9756">
        <f>K9756*H9756</f>
        <v/>
      </c>
      <c r="M9756">
        <f>EXP(-rf*C9756)*L9756</f>
        <v/>
      </c>
      <c r="N9756">
        <f>EXP(-rf*C9756)*E9756</f>
        <v/>
      </c>
    </row>
    <row r="9757">
      <c r="A9757" t="n">
        <v>9749</v>
      </c>
      <c r="B9757">
        <f>RAND()</f>
        <v/>
      </c>
      <c r="C9757">
        <f>IF(B9757&lt;P_3,3,IF(B9757&lt;P_3+P_4,4,5))</f>
        <v/>
      </c>
      <c r="D9757">
        <f>NORM.S.INV(RAND())</f>
        <v/>
      </c>
      <c r="E9757">
        <f>V0*EXP((rf-q_leak-0.5*sigma^2)*C9757+sigma*SQRT(C9757)*D9757)</f>
        <v/>
      </c>
      <c r="F9757">
        <f>SHL_face*(1+SHL_rate)^C9757</f>
        <v/>
      </c>
      <c r="G9757">
        <f>Pref_face*(1+Pref_rate)^C9757</f>
        <v/>
      </c>
      <c r="H9757">
        <f>MAX(E9757-F9757-G9757,0)</f>
        <v/>
      </c>
      <c r="I9757">
        <f>MIN(E9757,F9757+G9757)+(1-MgmtPct)*H9757</f>
        <v/>
      </c>
      <c r="J9757">
        <f>IF(I9757/SponsorCost&gt;=RatchetTrigger,1,0)</f>
        <v/>
      </c>
      <c r="K9757">
        <f>IF(J9757=1,MgmtPctRatchet,MgmtPct)</f>
        <v/>
      </c>
      <c r="L9757">
        <f>K9757*H9757</f>
        <v/>
      </c>
      <c r="M9757">
        <f>EXP(-rf*C9757)*L9757</f>
        <v/>
      </c>
      <c r="N9757">
        <f>EXP(-rf*C9757)*E9757</f>
        <v/>
      </c>
    </row>
    <row r="9758">
      <c r="A9758" t="n">
        <v>9750</v>
      </c>
      <c r="B9758">
        <f>RAND()</f>
        <v/>
      </c>
      <c r="C9758">
        <f>IF(B9758&lt;P_3,3,IF(B9758&lt;P_3+P_4,4,5))</f>
        <v/>
      </c>
      <c r="D9758">
        <f>NORM.S.INV(RAND())</f>
        <v/>
      </c>
      <c r="E9758">
        <f>V0*EXP((rf-q_leak-0.5*sigma^2)*C9758+sigma*SQRT(C9758)*D9758)</f>
        <v/>
      </c>
      <c r="F9758">
        <f>SHL_face*(1+SHL_rate)^C9758</f>
        <v/>
      </c>
      <c r="G9758">
        <f>Pref_face*(1+Pref_rate)^C9758</f>
        <v/>
      </c>
      <c r="H9758">
        <f>MAX(E9758-F9758-G9758,0)</f>
        <v/>
      </c>
      <c r="I9758">
        <f>MIN(E9758,F9758+G9758)+(1-MgmtPct)*H9758</f>
        <v/>
      </c>
      <c r="J9758">
        <f>IF(I9758/SponsorCost&gt;=RatchetTrigger,1,0)</f>
        <v/>
      </c>
      <c r="K9758">
        <f>IF(J9758=1,MgmtPctRatchet,MgmtPct)</f>
        <v/>
      </c>
      <c r="L9758">
        <f>K9758*H9758</f>
        <v/>
      </c>
      <c r="M9758">
        <f>EXP(-rf*C9758)*L9758</f>
        <v/>
      </c>
      <c r="N9758">
        <f>EXP(-rf*C9758)*E9758</f>
        <v/>
      </c>
    </row>
    <row r="9759">
      <c r="A9759" t="n">
        <v>9751</v>
      </c>
      <c r="B9759">
        <f>RAND()</f>
        <v/>
      </c>
      <c r="C9759">
        <f>IF(B9759&lt;P_3,3,IF(B9759&lt;P_3+P_4,4,5))</f>
        <v/>
      </c>
      <c r="D9759">
        <f>NORM.S.INV(RAND())</f>
        <v/>
      </c>
      <c r="E9759">
        <f>V0*EXP((rf-q_leak-0.5*sigma^2)*C9759+sigma*SQRT(C9759)*D9759)</f>
        <v/>
      </c>
      <c r="F9759">
        <f>SHL_face*(1+SHL_rate)^C9759</f>
        <v/>
      </c>
      <c r="G9759">
        <f>Pref_face*(1+Pref_rate)^C9759</f>
        <v/>
      </c>
      <c r="H9759">
        <f>MAX(E9759-F9759-G9759,0)</f>
        <v/>
      </c>
      <c r="I9759">
        <f>MIN(E9759,F9759+G9759)+(1-MgmtPct)*H9759</f>
        <v/>
      </c>
      <c r="J9759">
        <f>IF(I9759/SponsorCost&gt;=RatchetTrigger,1,0)</f>
        <v/>
      </c>
      <c r="K9759">
        <f>IF(J9759=1,MgmtPctRatchet,MgmtPct)</f>
        <v/>
      </c>
      <c r="L9759">
        <f>K9759*H9759</f>
        <v/>
      </c>
      <c r="M9759">
        <f>EXP(-rf*C9759)*L9759</f>
        <v/>
      </c>
      <c r="N9759">
        <f>EXP(-rf*C9759)*E9759</f>
        <v/>
      </c>
    </row>
    <row r="9760">
      <c r="A9760" t="n">
        <v>9752</v>
      </c>
      <c r="B9760">
        <f>RAND()</f>
        <v/>
      </c>
      <c r="C9760">
        <f>IF(B9760&lt;P_3,3,IF(B9760&lt;P_3+P_4,4,5))</f>
        <v/>
      </c>
      <c r="D9760">
        <f>NORM.S.INV(RAND())</f>
        <v/>
      </c>
      <c r="E9760">
        <f>V0*EXP((rf-q_leak-0.5*sigma^2)*C9760+sigma*SQRT(C9760)*D9760)</f>
        <v/>
      </c>
      <c r="F9760">
        <f>SHL_face*(1+SHL_rate)^C9760</f>
        <v/>
      </c>
      <c r="G9760">
        <f>Pref_face*(1+Pref_rate)^C9760</f>
        <v/>
      </c>
      <c r="H9760">
        <f>MAX(E9760-F9760-G9760,0)</f>
        <v/>
      </c>
      <c r="I9760">
        <f>MIN(E9760,F9760+G9760)+(1-MgmtPct)*H9760</f>
        <v/>
      </c>
      <c r="J9760">
        <f>IF(I9760/SponsorCost&gt;=RatchetTrigger,1,0)</f>
        <v/>
      </c>
      <c r="K9760">
        <f>IF(J9760=1,MgmtPctRatchet,MgmtPct)</f>
        <v/>
      </c>
      <c r="L9760">
        <f>K9760*H9760</f>
        <v/>
      </c>
      <c r="M9760">
        <f>EXP(-rf*C9760)*L9760</f>
        <v/>
      </c>
      <c r="N9760">
        <f>EXP(-rf*C9760)*E9760</f>
        <v/>
      </c>
    </row>
    <row r="9761">
      <c r="A9761" t="n">
        <v>9753</v>
      </c>
      <c r="B9761">
        <f>RAND()</f>
        <v/>
      </c>
      <c r="C9761">
        <f>IF(B9761&lt;P_3,3,IF(B9761&lt;P_3+P_4,4,5))</f>
        <v/>
      </c>
      <c r="D9761">
        <f>NORM.S.INV(RAND())</f>
        <v/>
      </c>
      <c r="E9761">
        <f>V0*EXP((rf-q_leak-0.5*sigma^2)*C9761+sigma*SQRT(C9761)*D9761)</f>
        <v/>
      </c>
      <c r="F9761">
        <f>SHL_face*(1+SHL_rate)^C9761</f>
        <v/>
      </c>
      <c r="G9761">
        <f>Pref_face*(1+Pref_rate)^C9761</f>
        <v/>
      </c>
      <c r="H9761">
        <f>MAX(E9761-F9761-G9761,0)</f>
        <v/>
      </c>
      <c r="I9761">
        <f>MIN(E9761,F9761+G9761)+(1-MgmtPct)*H9761</f>
        <v/>
      </c>
      <c r="J9761">
        <f>IF(I9761/SponsorCost&gt;=RatchetTrigger,1,0)</f>
        <v/>
      </c>
      <c r="K9761">
        <f>IF(J9761=1,MgmtPctRatchet,MgmtPct)</f>
        <v/>
      </c>
      <c r="L9761">
        <f>K9761*H9761</f>
        <v/>
      </c>
      <c r="M9761">
        <f>EXP(-rf*C9761)*L9761</f>
        <v/>
      </c>
      <c r="N9761">
        <f>EXP(-rf*C9761)*E9761</f>
        <v/>
      </c>
    </row>
    <row r="9762">
      <c r="A9762" t="n">
        <v>9754</v>
      </c>
      <c r="B9762">
        <f>RAND()</f>
        <v/>
      </c>
      <c r="C9762">
        <f>IF(B9762&lt;P_3,3,IF(B9762&lt;P_3+P_4,4,5))</f>
        <v/>
      </c>
      <c r="D9762">
        <f>NORM.S.INV(RAND())</f>
        <v/>
      </c>
      <c r="E9762">
        <f>V0*EXP((rf-q_leak-0.5*sigma^2)*C9762+sigma*SQRT(C9762)*D9762)</f>
        <v/>
      </c>
      <c r="F9762">
        <f>SHL_face*(1+SHL_rate)^C9762</f>
        <v/>
      </c>
      <c r="G9762">
        <f>Pref_face*(1+Pref_rate)^C9762</f>
        <v/>
      </c>
      <c r="H9762">
        <f>MAX(E9762-F9762-G9762,0)</f>
        <v/>
      </c>
      <c r="I9762">
        <f>MIN(E9762,F9762+G9762)+(1-MgmtPct)*H9762</f>
        <v/>
      </c>
      <c r="J9762">
        <f>IF(I9762/SponsorCost&gt;=RatchetTrigger,1,0)</f>
        <v/>
      </c>
      <c r="K9762">
        <f>IF(J9762=1,MgmtPctRatchet,MgmtPct)</f>
        <v/>
      </c>
      <c r="L9762">
        <f>K9762*H9762</f>
        <v/>
      </c>
      <c r="M9762">
        <f>EXP(-rf*C9762)*L9762</f>
        <v/>
      </c>
      <c r="N9762">
        <f>EXP(-rf*C9762)*E9762</f>
        <v/>
      </c>
    </row>
    <row r="9763">
      <c r="A9763" t="n">
        <v>9755</v>
      </c>
      <c r="B9763">
        <f>RAND()</f>
        <v/>
      </c>
      <c r="C9763">
        <f>IF(B9763&lt;P_3,3,IF(B9763&lt;P_3+P_4,4,5))</f>
        <v/>
      </c>
      <c r="D9763">
        <f>NORM.S.INV(RAND())</f>
        <v/>
      </c>
      <c r="E9763">
        <f>V0*EXP((rf-q_leak-0.5*sigma^2)*C9763+sigma*SQRT(C9763)*D9763)</f>
        <v/>
      </c>
      <c r="F9763">
        <f>SHL_face*(1+SHL_rate)^C9763</f>
        <v/>
      </c>
      <c r="G9763">
        <f>Pref_face*(1+Pref_rate)^C9763</f>
        <v/>
      </c>
      <c r="H9763">
        <f>MAX(E9763-F9763-G9763,0)</f>
        <v/>
      </c>
      <c r="I9763">
        <f>MIN(E9763,F9763+G9763)+(1-MgmtPct)*H9763</f>
        <v/>
      </c>
      <c r="J9763">
        <f>IF(I9763/SponsorCost&gt;=RatchetTrigger,1,0)</f>
        <v/>
      </c>
      <c r="K9763">
        <f>IF(J9763=1,MgmtPctRatchet,MgmtPct)</f>
        <v/>
      </c>
      <c r="L9763">
        <f>K9763*H9763</f>
        <v/>
      </c>
      <c r="M9763">
        <f>EXP(-rf*C9763)*L9763</f>
        <v/>
      </c>
      <c r="N9763">
        <f>EXP(-rf*C9763)*E9763</f>
        <v/>
      </c>
    </row>
    <row r="9764">
      <c r="A9764" t="n">
        <v>9756</v>
      </c>
      <c r="B9764">
        <f>RAND()</f>
        <v/>
      </c>
      <c r="C9764">
        <f>IF(B9764&lt;P_3,3,IF(B9764&lt;P_3+P_4,4,5))</f>
        <v/>
      </c>
      <c r="D9764">
        <f>NORM.S.INV(RAND())</f>
        <v/>
      </c>
      <c r="E9764">
        <f>V0*EXP((rf-q_leak-0.5*sigma^2)*C9764+sigma*SQRT(C9764)*D9764)</f>
        <v/>
      </c>
      <c r="F9764">
        <f>SHL_face*(1+SHL_rate)^C9764</f>
        <v/>
      </c>
      <c r="G9764">
        <f>Pref_face*(1+Pref_rate)^C9764</f>
        <v/>
      </c>
      <c r="H9764">
        <f>MAX(E9764-F9764-G9764,0)</f>
        <v/>
      </c>
      <c r="I9764">
        <f>MIN(E9764,F9764+G9764)+(1-MgmtPct)*H9764</f>
        <v/>
      </c>
      <c r="J9764">
        <f>IF(I9764/SponsorCost&gt;=RatchetTrigger,1,0)</f>
        <v/>
      </c>
      <c r="K9764">
        <f>IF(J9764=1,MgmtPctRatchet,MgmtPct)</f>
        <v/>
      </c>
      <c r="L9764">
        <f>K9764*H9764</f>
        <v/>
      </c>
      <c r="M9764">
        <f>EXP(-rf*C9764)*L9764</f>
        <v/>
      </c>
      <c r="N9764">
        <f>EXP(-rf*C9764)*E9764</f>
        <v/>
      </c>
    </row>
    <row r="9765">
      <c r="A9765" t="n">
        <v>9757</v>
      </c>
      <c r="B9765">
        <f>RAND()</f>
        <v/>
      </c>
      <c r="C9765">
        <f>IF(B9765&lt;P_3,3,IF(B9765&lt;P_3+P_4,4,5))</f>
        <v/>
      </c>
      <c r="D9765">
        <f>NORM.S.INV(RAND())</f>
        <v/>
      </c>
      <c r="E9765">
        <f>V0*EXP((rf-q_leak-0.5*sigma^2)*C9765+sigma*SQRT(C9765)*D9765)</f>
        <v/>
      </c>
      <c r="F9765">
        <f>SHL_face*(1+SHL_rate)^C9765</f>
        <v/>
      </c>
      <c r="G9765">
        <f>Pref_face*(1+Pref_rate)^C9765</f>
        <v/>
      </c>
      <c r="H9765">
        <f>MAX(E9765-F9765-G9765,0)</f>
        <v/>
      </c>
      <c r="I9765">
        <f>MIN(E9765,F9765+G9765)+(1-MgmtPct)*H9765</f>
        <v/>
      </c>
      <c r="J9765">
        <f>IF(I9765/SponsorCost&gt;=RatchetTrigger,1,0)</f>
        <v/>
      </c>
      <c r="K9765">
        <f>IF(J9765=1,MgmtPctRatchet,MgmtPct)</f>
        <v/>
      </c>
      <c r="L9765">
        <f>K9765*H9765</f>
        <v/>
      </c>
      <c r="M9765">
        <f>EXP(-rf*C9765)*L9765</f>
        <v/>
      </c>
      <c r="N9765">
        <f>EXP(-rf*C9765)*E9765</f>
        <v/>
      </c>
    </row>
    <row r="9766">
      <c r="A9766" t="n">
        <v>9758</v>
      </c>
      <c r="B9766">
        <f>RAND()</f>
        <v/>
      </c>
      <c r="C9766">
        <f>IF(B9766&lt;P_3,3,IF(B9766&lt;P_3+P_4,4,5))</f>
        <v/>
      </c>
      <c r="D9766">
        <f>NORM.S.INV(RAND())</f>
        <v/>
      </c>
      <c r="E9766">
        <f>V0*EXP((rf-q_leak-0.5*sigma^2)*C9766+sigma*SQRT(C9766)*D9766)</f>
        <v/>
      </c>
      <c r="F9766">
        <f>SHL_face*(1+SHL_rate)^C9766</f>
        <v/>
      </c>
      <c r="G9766">
        <f>Pref_face*(1+Pref_rate)^C9766</f>
        <v/>
      </c>
      <c r="H9766">
        <f>MAX(E9766-F9766-G9766,0)</f>
        <v/>
      </c>
      <c r="I9766">
        <f>MIN(E9766,F9766+G9766)+(1-MgmtPct)*H9766</f>
        <v/>
      </c>
      <c r="J9766">
        <f>IF(I9766/SponsorCost&gt;=RatchetTrigger,1,0)</f>
        <v/>
      </c>
      <c r="K9766">
        <f>IF(J9766=1,MgmtPctRatchet,MgmtPct)</f>
        <v/>
      </c>
      <c r="L9766">
        <f>K9766*H9766</f>
        <v/>
      </c>
      <c r="M9766">
        <f>EXP(-rf*C9766)*L9766</f>
        <v/>
      </c>
      <c r="N9766">
        <f>EXP(-rf*C9766)*E9766</f>
        <v/>
      </c>
    </row>
    <row r="9767">
      <c r="A9767" t="n">
        <v>9759</v>
      </c>
      <c r="B9767">
        <f>RAND()</f>
        <v/>
      </c>
      <c r="C9767">
        <f>IF(B9767&lt;P_3,3,IF(B9767&lt;P_3+P_4,4,5))</f>
        <v/>
      </c>
      <c r="D9767">
        <f>NORM.S.INV(RAND())</f>
        <v/>
      </c>
      <c r="E9767">
        <f>V0*EXP((rf-q_leak-0.5*sigma^2)*C9767+sigma*SQRT(C9767)*D9767)</f>
        <v/>
      </c>
      <c r="F9767">
        <f>SHL_face*(1+SHL_rate)^C9767</f>
        <v/>
      </c>
      <c r="G9767">
        <f>Pref_face*(1+Pref_rate)^C9767</f>
        <v/>
      </c>
      <c r="H9767">
        <f>MAX(E9767-F9767-G9767,0)</f>
        <v/>
      </c>
      <c r="I9767">
        <f>MIN(E9767,F9767+G9767)+(1-MgmtPct)*H9767</f>
        <v/>
      </c>
      <c r="J9767">
        <f>IF(I9767/SponsorCost&gt;=RatchetTrigger,1,0)</f>
        <v/>
      </c>
      <c r="K9767">
        <f>IF(J9767=1,MgmtPctRatchet,MgmtPct)</f>
        <v/>
      </c>
      <c r="L9767">
        <f>K9767*H9767</f>
        <v/>
      </c>
      <c r="M9767">
        <f>EXP(-rf*C9767)*L9767</f>
        <v/>
      </c>
      <c r="N9767">
        <f>EXP(-rf*C9767)*E9767</f>
        <v/>
      </c>
    </row>
    <row r="9768">
      <c r="A9768" t="n">
        <v>9760</v>
      </c>
      <c r="B9768">
        <f>RAND()</f>
        <v/>
      </c>
      <c r="C9768">
        <f>IF(B9768&lt;P_3,3,IF(B9768&lt;P_3+P_4,4,5))</f>
        <v/>
      </c>
      <c r="D9768">
        <f>NORM.S.INV(RAND())</f>
        <v/>
      </c>
      <c r="E9768">
        <f>V0*EXP((rf-q_leak-0.5*sigma^2)*C9768+sigma*SQRT(C9768)*D9768)</f>
        <v/>
      </c>
      <c r="F9768">
        <f>SHL_face*(1+SHL_rate)^C9768</f>
        <v/>
      </c>
      <c r="G9768">
        <f>Pref_face*(1+Pref_rate)^C9768</f>
        <v/>
      </c>
      <c r="H9768">
        <f>MAX(E9768-F9768-G9768,0)</f>
        <v/>
      </c>
      <c r="I9768">
        <f>MIN(E9768,F9768+G9768)+(1-MgmtPct)*H9768</f>
        <v/>
      </c>
      <c r="J9768">
        <f>IF(I9768/SponsorCost&gt;=RatchetTrigger,1,0)</f>
        <v/>
      </c>
      <c r="K9768">
        <f>IF(J9768=1,MgmtPctRatchet,MgmtPct)</f>
        <v/>
      </c>
      <c r="L9768">
        <f>K9768*H9768</f>
        <v/>
      </c>
      <c r="M9768">
        <f>EXP(-rf*C9768)*L9768</f>
        <v/>
      </c>
      <c r="N9768">
        <f>EXP(-rf*C9768)*E9768</f>
        <v/>
      </c>
    </row>
    <row r="9769">
      <c r="A9769" t="n">
        <v>9761</v>
      </c>
      <c r="B9769">
        <f>RAND()</f>
        <v/>
      </c>
      <c r="C9769">
        <f>IF(B9769&lt;P_3,3,IF(B9769&lt;P_3+P_4,4,5))</f>
        <v/>
      </c>
      <c r="D9769">
        <f>NORM.S.INV(RAND())</f>
        <v/>
      </c>
      <c r="E9769">
        <f>V0*EXP((rf-q_leak-0.5*sigma^2)*C9769+sigma*SQRT(C9769)*D9769)</f>
        <v/>
      </c>
      <c r="F9769">
        <f>SHL_face*(1+SHL_rate)^C9769</f>
        <v/>
      </c>
      <c r="G9769">
        <f>Pref_face*(1+Pref_rate)^C9769</f>
        <v/>
      </c>
      <c r="H9769">
        <f>MAX(E9769-F9769-G9769,0)</f>
        <v/>
      </c>
      <c r="I9769">
        <f>MIN(E9769,F9769+G9769)+(1-MgmtPct)*H9769</f>
        <v/>
      </c>
      <c r="J9769">
        <f>IF(I9769/SponsorCost&gt;=RatchetTrigger,1,0)</f>
        <v/>
      </c>
      <c r="K9769">
        <f>IF(J9769=1,MgmtPctRatchet,MgmtPct)</f>
        <v/>
      </c>
      <c r="L9769">
        <f>K9769*H9769</f>
        <v/>
      </c>
      <c r="M9769">
        <f>EXP(-rf*C9769)*L9769</f>
        <v/>
      </c>
      <c r="N9769">
        <f>EXP(-rf*C9769)*E9769</f>
        <v/>
      </c>
    </row>
    <row r="9770">
      <c r="A9770" t="n">
        <v>9762</v>
      </c>
      <c r="B9770">
        <f>RAND()</f>
        <v/>
      </c>
      <c r="C9770">
        <f>IF(B9770&lt;P_3,3,IF(B9770&lt;P_3+P_4,4,5))</f>
        <v/>
      </c>
      <c r="D9770">
        <f>NORM.S.INV(RAND())</f>
        <v/>
      </c>
      <c r="E9770">
        <f>V0*EXP((rf-q_leak-0.5*sigma^2)*C9770+sigma*SQRT(C9770)*D9770)</f>
        <v/>
      </c>
      <c r="F9770">
        <f>SHL_face*(1+SHL_rate)^C9770</f>
        <v/>
      </c>
      <c r="G9770">
        <f>Pref_face*(1+Pref_rate)^C9770</f>
        <v/>
      </c>
      <c r="H9770">
        <f>MAX(E9770-F9770-G9770,0)</f>
        <v/>
      </c>
      <c r="I9770">
        <f>MIN(E9770,F9770+G9770)+(1-MgmtPct)*H9770</f>
        <v/>
      </c>
      <c r="J9770">
        <f>IF(I9770/SponsorCost&gt;=RatchetTrigger,1,0)</f>
        <v/>
      </c>
      <c r="K9770">
        <f>IF(J9770=1,MgmtPctRatchet,MgmtPct)</f>
        <v/>
      </c>
      <c r="L9770">
        <f>K9770*H9770</f>
        <v/>
      </c>
      <c r="M9770">
        <f>EXP(-rf*C9770)*L9770</f>
        <v/>
      </c>
      <c r="N9770">
        <f>EXP(-rf*C9770)*E9770</f>
        <v/>
      </c>
    </row>
    <row r="9771">
      <c r="A9771" t="n">
        <v>9763</v>
      </c>
      <c r="B9771">
        <f>RAND()</f>
        <v/>
      </c>
      <c r="C9771">
        <f>IF(B9771&lt;P_3,3,IF(B9771&lt;P_3+P_4,4,5))</f>
        <v/>
      </c>
      <c r="D9771">
        <f>NORM.S.INV(RAND())</f>
        <v/>
      </c>
      <c r="E9771">
        <f>V0*EXP((rf-q_leak-0.5*sigma^2)*C9771+sigma*SQRT(C9771)*D9771)</f>
        <v/>
      </c>
      <c r="F9771">
        <f>SHL_face*(1+SHL_rate)^C9771</f>
        <v/>
      </c>
      <c r="G9771">
        <f>Pref_face*(1+Pref_rate)^C9771</f>
        <v/>
      </c>
      <c r="H9771">
        <f>MAX(E9771-F9771-G9771,0)</f>
        <v/>
      </c>
      <c r="I9771">
        <f>MIN(E9771,F9771+G9771)+(1-MgmtPct)*H9771</f>
        <v/>
      </c>
      <c r="J9771">
        <f>IF(I9771/SponsorCost&gt;=RatchetTrigger,1,0)</f>
        <v/>
      </c>
      <c r="K9771">
        <f>IF(J9771=1,MgmtPctRatchet,MgmtPct)</f>
        <v/>
      </c>
      <c r="L9771">
        <f>K9771*H9771</f>
        <v/>
      </c>
      <c r="M9771">
        <f>EXP(-rf*C9771)*L9771</f>
        <v/>
      </c>
      <c r="N9771">
        <f>EXP(-rf*C9771)*E9771</f>
        <v/>
      </c>
    </row>
    <row r="9772">
      <c r="A9772" t="n">
        <v>9764</v>
      </c>
      <c r="B9772">
        <f>RAND()</f>
        <v/>
      </c>
      <c r="C9772">
        <f>IF(B9772&lt;P_3,3,IF(B9772&lt;P_3+P_4,4,5))</f>
        <v/>
      </c>
      <c r="D9772">
        <f>NORM.S.INV(RAND())</f>
        <v/>
      </c>
      <c r="E9772">
        <f>V0*EXP((rf-q_leak-0.5*sigma^2)*C9772+sigma*SQRT(C9772)*D9772)</f>
        <v/>
      </c>
      <c r="F9772">
        <f>SHL_face*(1+SHL_rate)^C9772</f>
        <v/>
      </c>
      <c r="G9772">
        <f>Pref_face*(1+Pref_rate)^C9772</f>
        <v/>
      </c>
      <c r="H9772">
        <f>MAX(E9772-F9772-G9772,0)</f>
        <v/>
      </c>
      <c r="I9772">
        <f>MIN(E9772,F9772+G9772)+(1-MgmtPct)*H9772</f>
        <v/>
      </c>
      <c r="J9772">
        <f>IF(I9772/SponsorCost&gt;=RatchetTrigger,1,0)</f>
        <v/>
      </c>
      <c r="K9772">
        <f>IF(J9772=1,MgmtPctRatchet,MgmtPct)</f>
        <v/>
      </c>
      <c r="L9772">
        <f>K9772*H9772</f>
        <v/>
      </c>
      <c r="M9772">
        <f>EXP(-rf*C9772)*L9772</f>
        <v/>
      </c>
      <c r="N9772">
        <f>EXP(-rf*C9772)*E9772</f>
        <v/>
      </c>
    </row>
    <row r="9773">
      <c r="A9773" t="n">
        <v>9765</v>
      </c>
      <c r="B9773">
        <f>RAND()</f>
        <v/>
      </c>
      <c r="C9773">
        <f>IF(B9773&lt;P_3,3,IF(B9773&lt;P_3+P_4,4,5))</f>
        <v/>
      </c>
      <c r="D9773">
        <f>NORM.S.INV(RAND())</f>
        <v/>
      </c>
      <c r="E9773">
        <f>V0*EXP((rf-q_leak-0.5*sigma^2)*C9773+sigma*SQRT(C9773)*D9773)</f>
        <v/>
      </c>
      <c r="F9773">
        <f>SHL_face*(1+SHL_rate)^C9773</f>
        <v/>
      </c>
      <c r="G9773">
        <f>Pref_face*(1+Pref_rate)^C9773</f>
        <v/>
      </c>
      <c r="H9773">
        <f>MAX(E9773-F9773-G9773,0)</f>
        <v/>
      </c>
      <c r="I9773">
        <f>MIN(E9773,F9773+G9773)+(1-MgmtPct)*H9773</f>
        <v/>
      </c>
      <c r="J9773">
        <f>IF(I9773/SponsorCost&gt;=RatchetTrigger,1,0)</f>
        <v/>
      </c>
      <c r="K9773">
        <f>IF(J9773=1,MgmtPctRatchet,MgmtPct)</f>
        <v/>
      </c>
      <c r="L9773">
        <f>K9773*H9773</f>
        <v/>
      </c>
      <c r="M9773">
        <f>EXP(-rf*C9773)*L9773</f>
        <v/>
      </c>
      <c r="N9773">
        <f>EXP(-rf*C9773)*E9773</f>
        <v/>
      </c>
    </row>
    <row r="9774">
      <c r="A9774" t="n">
        <v>9766</v>
      </c>
      <c r="B9774">
        <f>RAND()</f>
        <v/>
      </c>
      <c r="C9774">
        <f>IF(B9774&lt;P_3,3,IF(B9774&lt;P_3+P_4,4,5))</f>
        <v/>
      </c>
      <c r="D9774">
        <f>NORM.S.INV(RAND())</f>
        <v/>
      </c>
      <c r="E9774">
        <f>V0*EXP((rf-q_leak-0.5*sigma^2)*C9774+sigma*SQRT(C9774)*D9774)</f>
        <v/>
      </c>
      <c r="F9774">
        <f>SHL_face*(1+SHL_rate)^C9774</f>
        <v/>
      </c>
      <c r="G9774">
        <f>Pref_face*(1+Pref_rate)^C9774</f>
        <v/>
      </c>
      <c r="H9774">
        <f>MAX(E9774-F9774-G9774,0)</f>
        <v/>
      </c>
      <c r="I9774">
        <f>MIN(E9774,F9774+G9774)+(1-MgmtPct)*H9774</f>
        <v/>
      </c>
      <c r="J9774">
        <f>IF(I9774/SponsorCost&gt;=RatchetTrigger,1,0)</f>
        <v/>
      </c>
      <c r="K9774">
        <f>IF(J9774=1,MgmtPctRatchet,MgmtPct)</f>
        <v/>
      </c>
      <c r="L9774">
        <f>K9774*H9774</f>
        <v/>
      </c>
      <c r="M9774">
        <f>EXP(-rf*C9774)*L9774</f>
        <v/>
      </c>
      <c r="N9774">
        <f>EXP(-rf*C9774)*E9774</f>
        <v/>
      </c>
    </row>
    <row r="9775">
      <c r="A9775" t="n">
        <v>9767</v>
      </c>
      <c r="B9775">
        <f>RAND()</f>
        <v/>
      </c>
      <c r="C9775">
        <f>IF(B9775&lt;P_3,3,IF(B9775&lt;P_3+P_4,4,5))</f>
        <v/>
      </c>
      <c r="D9775">
        <f>NORM.S.INV(RAND())</f>
        <v/>
      </c>
      <c r="E9775">
        <f>V0*EXP((rf-q_leak-0.5*sigma^2)*C9775+sigma*SQRT(C9775)*D9775)</f>
        <v/>
      </c>
      <c r="F9775">
        <f>SHL_face*(1+SHL_rate)^C9775</f>
        <v/>
      </c>
      <c r="G9775">
        <f>Pref_face*(1+Pref_rate)^C9775</f>
        <v/>
      </c>
      <c r="H9775">
        <f>MAX(E9775-F9775-G9775,0)</f>
        <v/>
      </c>
      <c r="I9775">
        <f>MIN(E9775,F9775+G9775)+(1-MgmtPct)*H9775</f>
        <v/>
      </c>
      <c r="J9775">
        <f>IF(I9775/SponsorCost&gt;=RatchetTrigger,1,0)</f>
        <v/>
      </c>
      <c r="K9775">
        <f>IF(J9775=1,MgmtPctRatchet,MgmtPct)</f>
        <v/>
      </c>
      <c r="L9775">
        <f>K9775*H9775</f>
        <v/>
      </c>
      <c r="M9775">
        <f>EXP(-rf*C9775)*L9775</f>
        <v/>
      </c>
      <c r="N9775">
        <f>EXP(-rf*C9775)*E9775</f>
        <v/>
      </c>
    </row>
    <row r="9776">
      <c r="A9776" t="n">
        <v>9768</v>
      </c>
      <c r="B9776">
        <f>RAND()</f>
        <v/>
      </c>
      <c r="C9776">
        <f>IF(B9776&lt;P_3,3,IF(B9776&lt;P_3+P_4,4,5))</f>
        <v/>
      </c>
      <c r="D9776">
        <f>NORM.S.INV(RAND())</f>
        <v/>
      </c>
      <c r="E9776">
        <f>V0*EXP((rf-q_leak-0.5*sigma^2)*C9776+sigma*SQRT(C9776)*D9776)</f>
        <v/>
      </c>
      <c r="F9776">
        <f>SHL_face*(1+SHL_rate)^C9776</f>
        <v/>
      </c>
      <c r="G9776">
        <f>Pref_face*(1+Pref_rate)^C9776</f>
        <v/>
      </c>
      <c r="H9776">
        <f>MAX(E9776-F9776-G9776,0)</f>
        <v/>
      </c>
      <c r="I9776">
        <f>MIN(E9776,F9776+G9776)+(1-MgmtPct)*H9776</f>
        <v/>
      </c>
      <c r="J9776">
        <f>IF(I9776/SponsorCost&gt;=RatchetTrigger,1,0)</f>
        <v/>
      </c>
      <c r="K9776">
        <f>IF(J9776=1,MgmtPctRatchet,MgmtPct)</f>
        <v/>
      </c>
      <c r="L9776">
        <f>K9776*H9776</f>
        <v/>
      </c>
      <c r="M9776">
        <f>EXP(-rf*C9776)*L9776</f>
        <v/>
      </c>
      <c r="N9776">
        <f>EXP(-rf*C9776)*E9776</f>
        <v/>
      </c>
    </row>
    <row r="9777">
      <c r="A9777" t="n">
        <v>9769</v>
      </c>
      <c r="B9777">
        <f>RAND()</f>
        <v/>
      </c>
      <c r="C9777">
        <f>IF(B9777&lt;P_3,3,IF(B9777&lt;P_3+P_4,4,5))</f>
        <v/>
      </c>
      <c r="D9777">
        <f>NORM.S.INV(RAND())</f>
        <v/>
      </c>
      <c r="E9777">
        <f>V0*EXP((rf-q_leak-0.5*sigma^2)*C9777+sigma*SQRT(C9777)*D9777)</f>
        <v/>
      </c>
      <c r="F9777">
        <f>SHL_face*(1+SHL_rate)^C9777</f>
        <v/>
      </c>
      <c r="G9777">
        <f>Pref_face*(1+Pref_rate)^C9777</f>
        <v/>
      </c>
      <c r="H9777">
        <f>MAX(E9777-F9777-G9777,0)</f>
        <v/>
      </c>
      <c r="I9777">
        <f>MIN(E9777,F9777+G9777)+(1-MgmtPct)*H9777</f>
        <v/>
      </c>
      <c r="J9777">
        <f>IF(I9777/SponsorCost&gt;=RatchetTrigger,1,0)</f>
        <v/>
      </c>
      <c r="K9777">
        <f>IF(J9777=1,MgmtPctRatchet,MgmtPct)</f>
        <v/>
      </c>
      <c r="L9777">
        <f>K9777*H9777</f>
        <v/>
      </c>
      <c r="M9777">
        <f>EXP(-rf*C9777)*L9777</f>
        <v/>
      </c>
      <c r="N9777">
        <f>EXP(-rf*C9777)*E9777</f>
        <v/>
      </c>
    </row>
    <row r="9778">
      <c r="A9778" t="n">
        <v>9770</v>
      </c>
      <c r="B9778">
        <f>RAND()</f>
        <v/>
      </c>
      <c r="C9778">
        <f>IF(B9778&lt;P_3,3,IF(B9778&lt;P_3+P_4,4,5))</f>
        <v/>
      </c>
      <c r="D9778">
        <f>NORM.S.INV(RAND())</f>
        <v/>
      </c>
      <c r="E9778">
        <f>V0*EXP((rf-q_leak-0.5*sigma^2)*C9778+sigma*SQRT(C9778)*D9778)</f>
        <v/>
      </c>
      <c r="F9778">
        <f>SHL_face*(1+SHL_rate)^C9778</f>
        <v/>
      </c>
      <c r="G9778">
        <f>Pref_face*(1+Pref_rate)^C9778</f>
        <v/>
      </c>
      <c r="H9778">
        <f>MAX(E9778-F9778-G9778,0)</f>
        <v/>
      </c>
      <c r="I9778">
        <f>MIN(E9778,F9778+G9778)+(1-MgmtPct)*H9778</f>
        <v/>
      </c>
      <c r="J9778">
        <f>IF(I9778/SponsorCost&gt;=RatchetTrigger,1,0)</f>
        <v/>
      </c>
      <c r="K9778">
        <f>IF(J9778=1,MgmtPctRatchet,MgmtPct)</f>
        <v/>
      </c>
      <c r="L9778">
        <f>K9778*H9778</f>
        <v/>
      </c>
      <c r="M9778">
        <f>EXP(-rf*C9778)*L9778</f>
        <v/>
      </c>
      <c r="N9778">
        <f>EXP(-rf*C9778)*E9778</f>
        <v/>
      </c>
    </row>
    <row r="9779">
      <c r="A9779" t="n">
        <v>9771</v>
      </c>
      <c r="B9779">
        <f>RAND()</f>
        <v/>
      </c>
      <c r="C9779">
        <f>IF(B9779&lt;P_3,3,IF(B9779&lt;P_3+P_4,4,5))</f>
        <v/>
      </c>
      <c r="D9779">
        <f>NORM.S.INV(RAND())</f>
        <v/>
      </c>
      <c r="E9779">
        <f>V0*EXP((rf-q_leak-0.5*sigma^2)*C9779+sigma*SQRT(C9779)*D9779)</f>
        <v/>
      </c>
      <c r="F9779">
        <f>SHL_face*(1+SHL_rate)^C9779</f>
        <v/>
      </c>
      <c r="G9779">
        <f>Pref_face*(1+Pref_rate)^C9779</f>
        <v/>
      </c>
      <c r="H9779">
        <f>MAX(E9779-F9779-G9779,0)</f>
        <v/>
      </c>
      <c r="I9779">
        <f>MIN(E9779,F9779+G9779)+(1-MgmtPct)*H9779</f>
        <v/>
      </c>
      <c r="J9779">
        <f>IF(I9779/SponsorCost&gt;=RatchetTrigger,1,0)</f>
        <v/>
      </c>
      <c r="K9779">
        <f>IF(J9779=1,MgmtPctRatchet,MgmtPct)</f>
        <v/>
      </c>
      <c r="L9779">
        <f>K9779*H9779</f>
        <v/>
      </c>
      <c r="M9779">
        <f>EXP(-rf*C9779)*L9779</f>
        <v/>
      </c>
      <c r="N9779">
        <f>EXP(-rf*C9779)*E9779</f>
        <v/>
      </c>
    </row>
    <row r="9780">
      <c r="A9780" t="n">
        <v>9772</v>
      </c>
      <c r="B9780">
        <f>RAND()</f>
        <v/>
      </c>
      <c r="C9780">
        <f>IF(B9780&lt;P_3,3,IF(B9780&lt;P_3+P_4,4,5))</f>
        <v/>
      </c>
      <c r="D9780">
        <f>NORM.S.INV(RAND())</f>
        <v/>
      </c>
      <c r="E9780">
        <f>V0*EXP((rf-q_leak-0.5*sigma^2)*C9780+sigma*SQRT(C9780)*D9780)</f>
        <v/>
      </c>
      <c r="F9780">
        <f>SHL_face*(1+SHL_rate)^C9780</f>
        <v/>
      </c>
      <c r="G9780">
        <f>Pref_face*(1+Pref_rate)^C9780</f>
        <v/>
      </c>
      <c r="H9780">
        <f>MAX(E9780-F9780-G9780,0)</f>
        <v/>
      </c>
      <c r="I9780">
        <f>MIN(E9780,F9780+G9780)+(1-MgmtPct)*H9780</f>
        <v/>
      </c>
      <c r="J9780">
        <f>IF(I9780/SponsorCost&gt;=RatchetTrigger,1,0)</f>
        <v/>
      </c>
      <c r="K9780">
        <f>IF(J9780=1,MgmtPctRatchet,MgmtPct)</f>
        <v/>
      </c>
      <c r="L9780">
        <f>K9780*H9780</f>
        <v/>
      </c>
      <c r="M9780">
        <f>EXP(-rf*C9780)*L9780</f>
        <v/>
      </c>
      <c r="N9780">
        <f>EXP(-rf*C9780)*E9780</f>
        <v/>
      </c>
    </row>
    <row r="9781">
      <c r="A9781" t="n">
        <v>9773</v>
      </c>
      <c r="B9781">
        <f>RAND()</f>
        <v/>
      </c>
      <c r="C9781">
        <f>IF(B9781&lt;P_3,3,IF(B9781&lt;P_3+P_4,4,5))</f>
        <v/>
      </c>
      <c r="D9781">
        <f>NORM.S.INV(RAND())</f>
        <v/>
      </c>
      <c r="E9781">
        <f>V0*EXP((rf-q_leak-0.5*sigma^2)*C9781+sigma*SQRT(C9781)*D9781)</f>
        <v/>
      </c>
      <c r="F9781">
        <f>SHL_face*(1+SHL_rate)^C9781</f>
        <v/>
      </c>
      <c r="G9781">
        <f>Pref_face*(1+Pref_rate)^C9781</f>
        <v/>
      </c>
      <c r="H9781">
        <f>MAX(E9781-F9781-G9781,0)</f>
        <v/>
      </c>
      <c r="I9781">
        <f>MIN(E9781,F9781+G9781)+(1-MgmtPct)*H9781</f>
        <v/>
      </c>
      <c r="J9781">
        <f>IF(I9781/SponsorCost&gt;=RatchetTrigger,1,0)</f>
        <v/>
      </c>
      <c r="K9781">
        <f>IF(J9781=1,MgmtPctRatchet,MgmtPct)</f>
        <v/>
      </c>
      <c r="L9781">
        <f>K9781*H9781</f>
        <v/>
      </c>
      <c r="M9781">
        <f>EXP(-rf*C9781)*L9781</f>
        <v/>
      </c>
      <c r="N9781">
        <f>EXP(-rf*C9781)*E9781</f>
        <v/>
      </c>
    </row>
    <row r="9782">
      <c r="A9782" t="n">
        <v>9774</v>
      </c>
      <c r="B9782">
        <f>RAND()</f>
        <v/>
      </c>
      <c r="C9782">
        <f>IF(B9782&lt;P_3,3,IF(B9782&lt;P_3+P_4,4,5))</f>
        <v/>
      </c>
      <c r="D9782">
        <f>NORM.S.INV(RAND())</f>
        <v/>
      </c>
      <c r="E9782">
        <f>V0*EXP((rf-q_leak-0.5*sigma^2)*C9782+sigma*SQRT(C9782)*D9782)</f>
        <v/>
      </c>
      <c r="F9782">
        <f>SHL_face*(1+SHL_rate)^C9782</f>
        <v/>
      </c>
      <c r="G9782">
        <f>Pref_face*(1+Pref_rate)^C9782</f>
        <v/>
      </c>
      <c r="H9782">
        <f>MAX(E9782-F9782-G9782,0)</f>
        <v/>
      </c>
      <c r="I9782">
        <f>MIN(E9782,F9782+G9782)+(1-MgmtPct)*H9782</f>
        <v/>
      </c>
      <c r="J9782">
        <f>IF(I9782/SponsorCost&gt;=RatchetTrigger,1,0)</f>
        <v/>
      </c>
      <c r="K9782">
        <f>IF(J9782=1,MgmtPctRatchet,MgmtPct)</f>
        <v/>
      </c>
      <c r="L9782">
        <f>K9782*H9782</f>
        <v/>
      </c>
      <c r="M9782">
        <f>EXP(-rf*C9782)*L9782</f>
        <v/>
      </c>
      <c r="N9782">
        <f>EXP(-rf*C9782)*E9782</f>
        <v/>
      </c>
    </row>
    <row r="9783">
      <c r="A9783" t="n">
        <v>9775</v>
      </c>
      <c r="B9783">
        <f>RAND()</f>
        <v/>
      </c>
      <c r="C9783">
        <f>IF(B9783&lt;P_3,3,IF(B9783&lt;P_3+P_4,4,5))</f>
        <v/>
      </c>
      <c r="D9783">
        <f>NORM.S.INV(RAND())</f>
        <v/>
      </c>
      <c r="E9783">
        <f>V0*EXP((rf-q_leak-0.5*sigma^2)*C9783+sigma*SQRT(C9783)*D9783)</f>
        <v/>
      </c>
      <c r="F9783">
        <f>SHL_face*(1+SHL_rate)^C9783</f>
        <v/>
      </c>
      <c r="G9783">
        <f>Pref_face*(1+Pref_rate)^C9783</f>
        <v/>
      </c>
      <c r="H9783">
        <f>MAX(E9783-F9783-G9783,0)</f>
        <v/>
      </c>
      <c r="I9783">
        <f>MIN(E9783,F9783+G9783)+(1-MgmtPct)*H9783</f>
        <v/>
      </c>
      <c r="J9783">
        <f>IF(I9783/SponsorCost&gt;=RatchetTrigger,1,0)</f>
        <v/>
      </c>
      <c r="K9783">
        <f>IF(J9783=1,MgmtPctRatchet,MgmtPct)</f>
        <v/>
      </c>
      <c r="L9783">
        <f>K9783*H9783</f>
        <v/>
      </c>
      <c r="M9783">
        <f>EXP(-rf*C9783)*L9783</f>
        <v/>
      </c>
      <c r="N9783">
        <f>EXP(-rf*C9783)*E9783</f>
        <v/>
      </c>
    </row>
    <row r="9784">
      <c r="A9784" t="n">
        <v>9776</v>
      </c>
      <c r="B9784">
        <f>RAND()</f>
        <v/>
      </c>
      <c r="C9784">
        <f>IF(B9784&lt;P_3,3,IF(B9784&lt;P_3+P_4,4,5))</f>
        <v/>
      </c>
      <c r="D9784">
        <f>NORM.S.INV(RAND())</f>
        <v/>
      </c>
      <c r="E9784">
        <f>V0*EXP((rf-q_leak-0.5*sigma^2)*C9784+sigma*SQRT(C9784)*D9784)</f>
        <v/>
      </c>
      <c r="F9784">
        <f>SHL_face*(1+SHL_rate)^C9784</f>
        <v/>
      </c>
      <c r="G9784">
        <f>Pref_face*(1+Pref_rate)^C9784</f>
        <v/>
      </c>
      <c r="H9784">
        <f>MAX(E9784-F9784-G9784,0)</f>
        <v/>
      </c>
      <c r="I9784">
        <f>MIN(E9784,F9784+G9784)+(1-MgmtPct)*H9784</f>
        <v/>
      </c>
      <c r="J9784">
        <f>IF(I9784/SponsorCost&gt;=RatchetTrigger,1,0)</f>
        <v/>
      </c>
      <c r="K9784">
        <f>IF(J9784=1,MgmtPctRatchet,MgmtPct)</f>
        <v/>
      </c>
      <c r="L9784">
        <f>K9784*H9784</f>
        <v/>
      </c>
      <c r="M9784">
        <f>EXP(-rf*C9784)*L9784</f>
        <v/>
      </c>
      <c r="N9784">
        <f>EXP(-rf*C9784)*E9784</f>
        <v/>
      </c>
    </row>
    <row r="9785">
      <c r="A9785" t="n">
        <v>9777</v>
      </c>
      <c r="B9785">
        <f>RAND()</f>
        <v/>
      </c>
      <c r="C9785">
        <f>IF(B9785&lt;P_3,3,IF(B9785&lt;P_3+P_4,4,5))</f>
        <v/>
      </c>
      <c r="D9785">
        <f>NORM.S.INV(RAND())</f>
        <v/>
      </c>
      <c r="E9785">
        <f>V0*EXP((rf-q_leak-0.5*sigma^2)*C9785+sigma*SQRT(C9785)*D9785)</f>
        <v/>
      </c>
      <c r="F9785">
        <f>SHL_face*(1+SHL_rate)^C9785</f>
        <v/>
      </c>
      <c r="G9785">
        <f>Pref_face*(1+Pref_rate)^C9785</f>
        <v/>
      </c>
      <c r="H9785">
        <f>MAX(E9785-F9785-G9785,0)</f>
        <v/>
      </c>
      <c r="I9785">
        <f>MIN(E9785,F9785+G9785)+(1-MgmtPct)*H9785</f>
        <v/>
      </c>
      <c r="J9785">
        <f>IF(I9785/SponsorCost&gt;=RatchetTrigger,1,0)</f>
        <v/>
      </c>
      <c r="K9785">
        <f>IF(J9785=1,MgmtPctRatchet,MgmtPct)</f>
        <v/>
      </c>
      <c r="L9785">
        <f>K9785*H9785</f>
        <v/>
      </c>
      <c r="M9785">
        <f>EXP(-rf*C9785)*L9785</f>
        <v/>
      </c>
      <c r="N9785">
        <f>EXP(-rf*C9785)*E9785</f>
        <v/>
      </c>
    </row>
    <row r="9786">
      <c r="A9786" t="n">
        <v>9778</v>
      </c>
      <c r="B9786">
        <f>RAND()</f>
        <v/>
      </c>
      <c r="C9786">
        <f>IF(B9786&lt;P_3,3,IF(B9786&lt;P_3+P_4,4,5))</f>
        <v/>
      </c>
      <c r="D9786">
        <f>NORM.S.INV(RAND())</f>
        <v/>
      </c>
      <c r="E9786">
        <f>V0*EXP((rf-q_leak-0.5*sigma^2)*C9786+sigma*SQRT(C9786)*D9786)</f>
        <v/>
      </c>
      <c r="F9786">
        <f>SHL_face*(1+SHL_rate)^C9786</f>
        <v/>
      </c>
      <c r="G9786">
        <f>Pref_face*(1+Pref_rate)^C9786</f>
        <v/>
      </c>
      <c r="H9786">
        <f>MAX(E9786-F9786-G9786,0)</f>
        <v/>
      </c>
      <c r="I9786">
        <f>MIN(E9786,F9786+G9786)+(1-MgmtPct)*H9786</f>
        <v/>
      </c>
      <c r="J9786">
        <f>IF(I9786/SponsorCost&gt;=RatchetTrigger,1,0)</f>
        <v/>
      </c>
      <c r="K9786">
        <f>IF(J9786=1,MgmtPctRatchet,MgmtPct)</f>
        <v/>
      </c>
      <c r="L9786">
        <f>K9786*H9786</f>
        <v/>
      </c>
      <c r="M9786">
        <f>EXP(-rf*C9786)*L9786</f>
        <v/>
      </c>
      <c r="N9786">
        <f>EXP(-rf*C9786)*E9786</f>
        <v/>
      </c>
    </row>
    <row r="9787">
      <c r="A9787" t="n">
        <v>9779</v>
      </c>
      <c r="B9787">
        <f>RAND()</f>
        <v/>
      </c>
      <c r="C9787">
        <f>IF(B9787&lt;P_3,3,IF(B9787&lt;P_3+P_4,4,5))</f>
        <v/>
      </c>
      <c r="D9787">
        <f>NORM.S.INV(RAND())</f>
        <v/>
      </c>
      <c r="E9787">
        <f>V0*EXP((rf-q_leak-0.5*sigma^2)*C9787+sigma*SQRT(C9787)*D9787)</f>
        <v/>
      </c>
      <c r="F9787">
        <f>SHL_face*(1+SHL_rate)^C9787</f>
        <v/>
      </c>
      <c r="G9787">
        <f>Pref_face*(1+Pref_rate)^C9787</f>
        <v/>
      </c>
      <c r="H9787">
        <f>MAX(E9787-F9787-G9787,0)</f>
        <v/>
      </c>
      <c r="I9787">
        <f>MIN(E9787,F9787+G9787)+(1-MgmtPct)*H9787</f>
        <v/>
      </c>
      <c r="J9787">
        <f>IF(I9787/SponsorCost&gt;=RatchetTrigger,1,0)</f>
        <v/>
      </c>
      <c r="K9787">
        <f>IF(J9787=1,MgmtPctRatchet,MgmtPct)</f>
        <v/>
      </c>
      <c r="L9787">
        <f>K9787*H9787</f>
        <v/>
      </c>
      <c r="M9787">
        <f>EXP(-rf*C9787)*L9787</f>
        <v/>
      </c>
      <c r="N9787">
        <f>EXP(-rf*C9787)*E9787</f>
        <v/>
      </c>
    </row>
    <row r="9788">
      <c r="A9788" t="n">
        <v>9780</v>
      </c>
      <c r="B9788">
        <f>RAND()</f>
        <v/>
      </c>
      <c r="C9788">
        <f>IF(B9788&lt;P_3,3,IF(B9788&lt;P_3+P_4,4,5))</f>
        <v/>
      </c>
      <c r="D9788">
        <f>NORM.S.INV(RAND())</f>
        <v/>
      </c>
      <c r="E9788">
        <f>V0*EXP((rf-q_leak-0.5*sigma^2)*C9788+sigma*SQRT(C9788)*D9788)</f>
        <v/>
      </c>
      <c r="F9788">
        <f>SHL_face*(1+SHL_rate)^C9788</f>
        <v/>
      </c>
      <c r="G9788">
        <f>Pref_face*(1+Pref_rate)^C9788</f>
        <v/>
      </c>
      <c r="H9788">
        <f>MAX(E9788-F9788-G9788,0)</f>
        <v/>
      </c>
      <c r="I9788">
        <f>MIN(E9788,F9788+G9788)+(1-MgmtPct)*H9788</f>
        <v/>
      </c>
      <c r="J9788">
        <f>IF(I9788/SponsorCost&gt;=RatchetTrigger,1,0)</f>
        <v/>
      </c>
      <c r="K9788">
        <f>IF(J9788=1,MgmtPctRatchet,MgmtPct)</f>
        <v/>
      </c>
      <c r="L9788">
        <f>K9788*H9788</f>
        <v/>
      </c>
      <c r="M9788">
        <f>EXP(-rf*C9788)*L9788</f>
        <v/>
      </c>
      <c r="N9788">
        <f>EXP(-rf*C9788)*E9788</f>
        <v/>
      </c>
    </row>
    <row r="9789">
      <c r="A9789" t="n">
        <v>9781</v>
      </c>
      <c r="B9789">
        <f>RAND()</f>
        <v/>
      </c>
      <c r="C9789">
        <f>IF(B9789&lt;P_3,3,IF(B9789&lt;P_3+P_4,4,5))</f>
        <v/>
      </c>
      <c r="D9789">
        <f>NORM.S.INV(RAND())</f>
        <v/>
      </c>
      <c r="E9789">
        <f>V0*EXP((rf-q_leak-0.5*sigma^2)*C9789+sigma*SQRT(C9789)*D9789)</f>
        <v/>
      </c>
      <c r="F9789">
        <f>SHL_face*(1+SHL_rate)^C9789</f>
        <v/>
      </c>
      <c r="G9789">
        <f>Pref_face*(1+Pref_rate)^C9789</f>
        <v/>
      </c>
      <c r="H9789">
        <f>MAX(E9789-F9789-G9789,0)</f>
        <v/>
      </c>
      <c r="I9789">
        <f>MIN(E9789,F9789+G9789)+(1-MgmtPct)*H9789</f>
        <v/>
      </c>
      <c r="J9789">
        <f>IF(I9789/SponsorCost&gt;=RatchetTrigger,1,0)</f>
        <v/>
      </c>
      <c r="K9789">
        <f>IF(J9789=1,MgmtPctRatchet,MgmtPct)</f>
        <v/>
      </c>
      <c r="L9789">
        <f>K9789*H9789</f>
        <v/>
      </c>
      <c r="M9789">
        <f>EXP(-rf*C9789)*L9789</f>
        <v/>
      </c>
      <c r="N9789">
        <f>EXP(-rf*C9789)*E9789</f>
        <v/>
      </c>
    </row>
    <row r="9790">
      <c r="A9790" t="n">
        <v>9782</v>
      </c>
      <c r="B9790">
        <f>RAND()</f>
        <v/>
      </c>
      <c r="C9790">
        <f>IF(B9790&lt;P_3,3,IF(B9790&lt;P_3+P_4,4,5))</f>
        <v/>
      </c>
      <c r="D9790">
        <f>NORM.S.INV(RAND())</f>
        <v/>
      </c>
      <c r="E9790">
        <f>V0*EXP((rf-q_leak-0.5*sigma^2)*C9790+sigma*SQRT(C9790)*D9790)</f>
        <v/>
      </c>
      <c r="F9790">
        <f>SHL_face*(1+SHL_rate)^C9790</f>
        <v/>
      </c>
      <c r="G9790">
        <f>Pref_face*(1+Pref_rate)^C9790</f>
        <v/>
      </c>
      <c r="H9790">
        <f>MAX(E9790-F9790-G9790,0)</f>
        <v/>
      </c>
      <c r="I9790">
        <f>MIN(E9790,F9790+G9790)+(1-MgmtPct)*H9790</f>
        <v/>
      </c>
      <c r="J9790">
        <f>IF(I9790/SponsorCost&gt;=RatchetTrigger,1,0)</f>
        <v/>
      </c>
      <c r="K9790">
        <f>IF(J9790=1,MgmtPctRatchet,MgmtPct)</f>
        <v/>
      </c>
      <c r="L9790">
        <f>K9790*H9790</f>
        <v/>
      </c>
      <c r="M9790">
        <f>EXP(-rf*C9790)*L9790</f>
        <v/>
      </c>
      <c r="N9790">
        <f>EXP(-rf*C9790)*E9790</f>
        <v/>
      </c>
    </row>
    <row r="9791">
      <c r="A9791" t="n">
        <v>9783</v>
      </c>
      <c r="B9791">
        <f>RAND()</f>
        <v/>
      </c>
      <c r="C9791">
        <f>IF(B9791&lt;P_3,3,IF(B9791&lt;P_3+P_4,4,5))</f>
        <v/>
      </c>
      <c r="D9791">
        <f>NORM.S.INV(RAND())</f>
        <v/>
      </c>
      <c r="E9791">
        <f>V0*EXP((rf-q_leak-0.5*sigma^2)*C9791+sigma*SQRT(C9791)*D9791)</f>
        <v/>
      </c>
      <c r="F9791">
        <f>SHL_face*(1+SHL_rate)^C9791</f>
        <v/>
      </c>
      <c r="G9791">
        <f>Pref_face*(1+Pref_rate)^C9791</f>
        <v/>
      </c>
      <c r="H9791">
        <f>MAX(E9791-F9791-G9791,0)</f>
        <v/>
      </c>
      <c r="I9791">
        <f>MIN(E9791,F9791+G9791)+(1-MgmtPct)*H9791</f>
        <v/>
      </c>
      <c r="J9791">
        <f>IF(I9791/SponsorCost&gt;=RatchetTrigger,1,0)</f>
        <v/>
      </c>
      <c r="K9791">
        <f>IF(J9791=1,MgmtPctRatchet,MgmtPct)</f>
        <v/>
      </c>
      <c r="L9791">
        <f>K9791*H9791</f>
        <v/>
      </c>
      <c r="M9791">
        <f>EXP(-rf*C9791)*L9791</f>
        <v/>
      </c>
      <c r="N9791">
        <f>EXP(-rf*C9791)*E9791</f>
        <v/>
      </c>
    </row>
    <row r="9792">
      <c r="A9792" t="n">
        <v>9784</v>
      </c>
      <c r="B9792">
        <f>RAND()</f>
        <v/>
      </c>
      <c r="C9792">
        <f>IF(B9792&lt;P_3,3,IF(B9792&lt;P_3+P_4,4,5))</f>
        <v/>
      </c>
      <c r="D9792">
        <f>NORM.S.INV(RAND())</f>
        <v/>
      </c>
      <c r="E9792">
        <f>V0*EXP((rf-q_leak-0.5*sigma^2)*C9792+sigma*SQRT(C9792)*D9792)</f>
        <v/>
      </c>
      <c r="F9792">
        <f>SHL_face*(1+SHL_rate)^C9792</f>
        <v/>
      </c>
      <c r="G9792">
        <f>Pref_face*(1+Pref_rate)^C9792</f>
        <v/>
      </c>
      <c r="H9792">
        <f>MAX(E9792-F9792-G9792,0)</f>
        <v/>
      </c>
      <c r="I9792">
        <f>MIN(E9792,F9792+G9792)+(1-MgmtPct)*H9792</f>
        <v/>
      </c>
      <c r="J9792">
        <f>IF(I9792/SponsorCost&gt;=RatchetTrigger,1,0)</f>
        <v/>
      </c>
      <c r="K9792">
        <f>IF(J9792=1,MgmtPctRatchet,MgmtPct)</f>
        <v/>
      </c>
      <c r="L9792">
        <f>K9792*H9792</f>
        <v/>
      </c>
      <c r="M9792">
        <f>EXP(-rf*C9792)*L9792</f>
        <v/>
      </c>
      <c r="N9792">
        <f>EXP(-rf*C9792)*E9792</f>
        <v/>
      </c>
    </row>
    <row r="9793">
      <c r="A9793" t="n">
        <v>9785</v>
      </c>
      <c r="B9793">
        <f>RAND()</f>
        <v/>
      </c>
      <c r="C9793">
        <f>IF(B9793&lt;P_3,3,IF(B9793&lt;P_3+P_4,4,5))</f>
        <v/>
      </c>
      <c r="D9793">
        <f>NORM.S.INV(RAND())</f>
        <v/>
      </c>
      <c r="E9793">
        <f>V0*EXP((rf-q_leak-0.5*sigma^2)*C9793+sigma*SQRT(C9793)*D9793)</f>
        <v/>
      </c>
      <c r="F9793">
        <f>SHL_face*(1+SHL_rate)^C9793</f>
        <v/>
      </c>
      <c r="G9793">
        <f>Pref_face*(1+Pref_rate)^C9793</f>
        <v/>
      </c>
      <c r="H9793">
        <f>MAX(E9793-F9793-G9793,0)</f>
        <v/>
      </c>
      <c r="I9793">
        <f>MIN(E9793,F9793+G9793)+(1-MgmtPct)*H9793</f>
        <v/>
      </c>
      <c r="J9793">
        <f>IF(I9793/SponsorCost&gt;=RatchetTrigger,1,0)</f>
        <v/>
      </c>
      <c r="K9793">
        <f>IF(J9793=1,MgmtPctRatchet,MgmtPct)</f>
        <v/>
      </c>
      <c r="L9793">
        <f>K9793*H9793</f>
        <v/>
      </c>
      <c r="M9793">
        <f>EXP(-rf*C9793)*L9793</f>
        <v/>
      </c>
      <c r="N9793">
        <f>EXP(-rf*C9793)*E9793</f>
        <v/>
      </c>
    </row>
    <row r="9794">
      <c r="A9794" t="n">
        <v>9786</v>
      </c>
      <c r="B9794">
        <f>RAND()</f>
        <v/>
      </c>
      <c r="C9794">
        <f>IF(B9794&lt;P_3,3,IF(B9794&lt;P_3+P_4,4,5))</f>
        <v/>
      </c>
      <c r="D9794">
        <f>NORM.S.INV(RAND())</f>
        <v/>
      </c>
      <c r="E9794">
        <f>V0*EXP((rf-q_leak-0.5*sigma^2)*C9794+sigma*SQRT(C9794)*D9794)</f>
        <v/>
      </c>
      <c r="F9794">
        <f>SHL_face*(1+SHL_rate)^C9794</f>
        <v/>
      </c>
      <c r="G9794">
        <f>Pref_face*(1+Pref_rate)^C9794</f>
        <v/>
      </c>
      <c r="H9794">
        <f>MAX(E9794-F9794-G9794,0)</f>
        <v/>
      </c>
      <c r="I9794">
        <f>MIN(E9794,F9794+G9794)+(1-MgmtPct)*H9794</f>
        <v/>
      </c>
      <c r="J9794">
        <f>IF(I9794/SponsorCost&gt;=RatchetTrigger,1,0)</f>
        <v/>
      </c>
      <c r="K9794">
        <f>IF(J9794=1,MgmtPctRatchet,MgmtPct)</f>
        <v/>
      </c>
      <c r="L9794">
        <f>K9794*H9794</f>
        <v/>
      </c>
      <c r="M9794">
        <f>EXP(-rf*C9794)*L9794</f>
        <v/>
      </c>
      <c r="N9794">
        <f>EXP(-rf*C9794)*E9794</f>
        <v/>
      </c>
    </row>
    <row r="9795">
      <c r="A9795" t="n">
        <v>9787</v>
      </c>
      <c r="B9795">
        <f>RAND()</f>
        <v/>
      </c>
      <c r="C9795">
        <f>IF(B9795&lt;P_3,3,IF(B9795&lt;P_3+P_4,4,5))</f>
        <v/>
      </c>
      <c r="D9795">
        <f>NORM.S.INV(RAND())</f>
        <v/>
      </c>
      <c r="E9795">
        <f>V0*EXP((rf-q_leak-0.5*sigma^2)*C9795+sigma*SQRT(C9795)*D9795)</f>
        <v/>
      </c>
      <c r="F9795">
        <f>SHL_face*(1+SHL_rate)^C9795</f>
        <v/>
      </c>
      <c r="G9795">
        <f>Pref_face*(1+Pref_rate)^C9795</f>
        <v/>
      </c>
      <c r="H9795">
        <f>MAX(E9795-F9795-G9795,0)</f>
        <v/>
      </c>
      <c r="I9795">
        <f>MIN(E9795,F9795+G9795)+(1-MgmtPct)*H9795</f>
        <v/>
      </c>
      <c r="J9795">
        <f>IF(I9795/SponsorCost&gt;=RatchetTrigger,1,0)</f>
        <v/>
      </c>
      <c r="K9795">
        <f>IF(J9795=1,MgmtPctRatchet,MgmtPct)</f>
        <v/>
      </c>
      <c r="L9795">
        <f>K9795*H9795</f>
        <v/>
      </c>
      <c r="M9795">
        <f>EXP(-rf*C9795)*L9795</f>
        <v/>
      </c>
      <c r="N9795">
        <f>EXP(-rf*C9795)*E9795</f>
        <v/>
      </c>
    </row>
    <row r="9796">
      <c r="A9796" t="n">
        <v>9788</v>
      </c>
      <c r="B9796">
        <f>RAND()</f>
        <v/>
      </c>
      <c r="C9796">
        <f>IF(B9796&lt;P_3,3,IF(B9796&lt;P_3+P_4,4,5))</f>
        <v/>
      </c>
      <c r="D9796">
        <f>NORM.S.INV(RAND())</f>
        <v/>
      </c>
      <c r="E9796">
        <f>V0*EXP((rf-q_leak-0.5*sigma^2)*C9796+sigma*SQRT(C9796)*D9796)</f>
        <v/>
      </c>
      <c r="F9796">
        <f>SHL_face*(1+SHL_rate)^C9796</f>
        <v/>
      </c>
      <c r="G9796">
        <f>Pref_face*(1+Pref_rate)^C9796</f>
        <v/>
      </c>
      <c r="H9796">
        <f>MAX(E9796-F9796-G9796,0)</f>
        <v/>
      </c>
      <c r="I9796">
        <f>MIN(E9796,F9796+G9796)+(1-MgmtPct)*H9796</f>
        <v/>
      </c>
      <c r="J9796">
        <f>IF(I9796/SponsorCost&gt;=RatchetTrigger,1,0)</f>
        <v/>
      </c>
      <c r="K9796">
        <f>IF(J9796=1,MgmtPctRatchet,MgmtPct)</f>
        <v/>
      </c>
      <c r="L9796">
        <f>K9796*H9796</f>
        <v/>
      </c>
      <c r="M9796">
        <f>EXP(-rf*C9796)*L9796</f>
        <v/>
      </c>
      <c r="N9796">
        <f>EXP(-rf*C9796)*E9796</f>
        <v/>
      </c>
    </row>
    <row r="9797">
      <c r="A9797" t="n">
        <v>9789</v>
      </c>
      <c r="B9797">
        <f>RAND()</f>
        <v/>
      </c>
      <c r="C9797">
        <f>IF(B9797&lt;P_3,3,IF(B9797&lt;P_3+P_4,4,5))</f>
        <v/>
      </c>
      <c r="D9797">
        <f>NORM.S.INV(RAND())</f>
        <v/>
      </c>
      <c r="E9797">
        <f>V0*EXP((rf-q_leak-0.5*sigma^2)*C9797+sigma*SQRT(C9797)*D9797)</f>
        <v/>
      </c>
      <c r="F9797">
        <f>SHL_face*(1+SHL_rate)^C9797</f>
        <v/>
      </c>
      <c r="G9797">
        <f>Pref_face*(1+Pref_rate)^C9797</f>
        <v/>
      </c>
      <c r="H9797">
        <f>MAX(E9797-F9797-G9797,0)</f>
        <v/>
      </c>
      <c r="I9797">
        <f>MIN(E9797,F9797+G9797)+(1-MgmtPct)*H9797</f>
        <v/>
      </c>
      <c r="J9797">
        <f>IF(I9797/SponsorCost&gt;=RatchetTrigger,1,0)</f>
        <v/>
      </c>
      <c r="K9797">
        <f>IF(J9797=1,MgmtPctRatchet,MgmtPct)</f>
        <v/>
      </c>
      <c r="L9797">
        <f>K9797*H9797</f>
        <v/>
      </c>
      <c r="M9797">
        <f>EXP(-rf*C9797)*L9797</f>
        <v/>
      </c>
      <c r="N9797">
        <f>EXP(-rf*C9797)*E9797</f>
        <v/>
      </c>
    </row>
    <row r="9798">
      <c r="A9798" t="n">
        <v>9790</v>
      </c>
      <c r="B9798">
        <f>RAND()</f>
        <v/>
      </c>
      <c r="C9798">
        <f>IF(B9798&lt;P_3,3,IF(B9798&lt;P_3+P_4,4,5))</f>
        <v/>
      </c>
      <c r="D9798">
        <f>NORM.S.INV(RAND())</f>
        <v/>
      </c>
      <c r="E9798">
        <f>V0*EXP((rf-q_leak-0.5*sigma^2)*C9798+sigma*SQRT(C9798)*D9798)</f>
        <v/>
      </c>
      <c r="F9798">
        <f>SHL_face*(1+SHL_rate)^C9798</f>
        <v/>
      </c>
      <c r="G9798">
        <f>Pref_face*(1+Pref_rate)^C9798</f>
        <v/>
      </c>
      <c r="H9798">
        <f>MAX(E9798-F9798-G9798,0)</f>
        <v/>
      </c>
      <c r="I9798">
        <f>MIN(E9798,F9798+G9798)+(1-MgmtPct)*H9798</f>
        <v/>
      </c>
      <c r="J9798">
        <f>IF(I9798/SponsorCost&gt;=RatchetTrigger,1,0)</f>
        <v/>
      </c>
      <c r="K9798">
        <f>IF(J9798=1,MgmtPctRatchet,MgmtPct)</f>
        <v/>
      </c>
      <c r="L9798">
        <f>K9798*H9798</f>
        <v/>
      </c>
      <c r="M9798">
        <f>EXP(-rf*C9798)*L9798</f>
        <v/>
      </c>
      <c r="N9798">
        <f>EXP(-rf*C9798)*E9798</f>
        <v/>
      </c>
    </row>
    <row r="9799">
      <c r="A9799" t="n">
        <v>9791</v>
      </c>
      <c r="B9799">
        <f>RAND()</f>
        <v/>
      </c>
      <c r="C9799">
        <f>IF(B9799&lt;P_3,3,IF(B9799&lt;P_3+P_4,4,5))</f>
        <v/>
      </c>
      <c r="D9799">
        <f>NORM.S.INV(RAND())</f>
        <v/>
      </c>
      <c r="E9799">
        <f>V0*EXP((rf-q_leak-0.5*sigma^2)*C9799+sigma*SQRT(C9799)*D9799)</f>
        <v/>
      </c>
      <c r="F9799">
        <f>SHL_face*(1+SHL_rate)^C9799</f>
        <v/>
      </c>
      <c r="G9799">
        <f>Pref_face*(1+Pref_rate)^C9799</f>
        <v/>
      </c>
      <c r="H9799">
        <f>MAX(E9799-F9799-G9799,0)</f>
        <v/>
      </c>
      <c r="I9799">
        <f>MIN(E9799,F9799+G9799)+(1-MgmtPct)*H9799</f>
        <v/>
      </c>
      <c r="J9799">
        <f>IF(I9799/SponsorCost&gt;=RatchetTrigger,1,0)</f>
        <v/>
      </c>
      <c r="K9799">
        <f>IF(J9799=1,MgmtPctRatchet,MgmtPct)</f>
        <v/>
      </c>
      <c r="L9799">
        <f>K9799*H9799</f>
        <v/>
      </c>
      <c r="M9799">
        <f>EXP(-rf*C9799)*L9799</f>
        <v/>
      </c>
      <c r="N9799">
        <f>EXP(-rf*C9799)*E9799</f>
        <v/>
      </c>
    </row>
    <row r="9800">
      <c r="A9800" t="n">
        <v>9792</v>
      </c>
      <c r="B9800">
        <f>RAND()</f>
        <v/>
      </c>
      <c r="C9800">
        <f>IF(B9800&lt;P_3,3,IF(B9800&lt;P_3+P_4,4,5))</f>
        <v/>
      </c>
      <c r="D9800">
        <f>NORM.S.INV(RAND())</f>
        <v/>
      </c>
      <c r="E9800">
        <f>V0*EXP((rf-q_leak-0.5*sigma^2)*C9800+sigma*SQRT(C9800)*D9800)</f>
        <v/>
      </c>
      <c r="F9800">
        <f>SHL_face*(1+SHL_rate)^C9800</f>
        <v/>
      </c>
      <c r="G9800">
        <f>Pref_face*(1+Pref_rate)^C9800</f>
        <v/>
      </c>
      <c r="H9800">
        <f>MAX(E9800-F9800-G9800,0)</f>
        <v/>
      </c>
      <c r="I9800">
        <f>MIN(E9800,F9800+G9800)+(1-MgmtPct)*H9800</f>
        <v/>
      </c>
      <c r="J9800">
        <f>IF(I9800/SponsorCost&gt;=RatchetTrigger,1,0)</f>
        <v/>
      </c>
      <c r="K9800">
        <f>IF(J9800=1,MgmtPctRatchet,MgmtPct)</f>
        <v/>
      </c>
      <c r="L9800">
        <f>K9800*H9800</f>
        <v/>
      </c>
      <c r="M9800">
        <f>EXP(-rf*C9800)*L9800</f>
        <v/>
      </c>
      <c r="N9800">
        <f>EXP(-rf*C9800)*E9800</f>
        <v/>
      </c>
    </row>
    <row r="9801">
      <c r="A9801" t="n">
        <v>9793</v>
      </c>
      <c r="B9801">
        <f>RAND()</f>
        <v/>
      </c>
      <c r="C9801">
        <f>IF(B9801&lt;P_3,3,IF(B9801&lt;P_3+P_4,4,5))</f>
        <v/>
      </c>
      <c r="D9801">
        <f>NORM.S.INV(RAND())</f>
        <v/>
      </c>
      <c r="E9801">
        <f>V0*EXP((rf-q_leak-0.5*sigma^2)*C9801+sigma*SQRT(C9801)*D9801)</f>
        <v/>
      </c>
      <c r="F9801">
        <f>SHL_face*(1+SHL_rate)^C9801</f>
        <v/>
      </c>
      <c r="G9801">
        <f>Pref_face*(1+Pref_rate)^C9801</f>
        <v/>
      </c>
      <c r="H9801">
        <f>MAX(E9801-F9801-G9801,0)</f>
        <v/>
      </c>
      <c r="I9801">
        <f>MIN(E9801,F9801+G9801)+(1-MgmtPct)*H9801</f>
        <v/>
      </c>
      <c r="J9801">
        <f>IF(I9801/SponsorCost&gt;=RatchetTrigger,1,0)</f>
        <v/>
      </c>
      <c r="K9801">
        <f>IF(J9801=1,MgmtPctRatchet,MgmtPct)</f>
        <v/>
      </c>
      <c r="L9801">
        <f>K9801*H9801</f>
        <v/>
      </c>
      <c r="M9801">
        <f>EXP(-rf*C9801)*L9801</f>
        <v/>
      </c>
      <c r="N9801">
        <f>EXP(-rf*C9801)*E9801</f>
        <v/>
      </c>
    </row>
    <row r="9802">
      <c r="A9802" t="n">
        <v>9794</v>
      </c>
      <c r="B9802">
        <f>RAND()</f>
        <v/>
      </c>
      <c r="C9802">
        <f>IF(B9802&lt;P_3,3,IF(B9802&lt;P_3+P_4,4,5))</f>
        <v/>
      </c>
      <c r="D9802">
        <f>NORM.S.INV(RAND())</f>
        <v/>
      </c>
      <c r="E9802">
        <f>V0*EXP((rf-q_leak-0.5*sigma^2)*C9802+sigma*SQRT(C9802)*D9802)</f>
        <v/>
      </c>
      <c r="F9802">
        <f>SHL_face*(1+SHL_rate)^C9802</f>
        <v/>
      </c>
      <c r="G9802">
        <f>Pref_face*(1+Pref_rate)^C9802</f>
        <v/>
      </c>
      <c r="H9802">
        <f>MAX(E9802-F9802-G9802,0)</f>
        <v/>
      </c>
      <c r="I9802">
        <f>MIN(E9802,F9802+G9802)+(1-MgmtPct)*H9802</f>
        <v/>
      </c>
      <c r="J9802">
        <f>IF(I9802/SponsorCost&gt;=RatchetTrigger,1,0)</f>
        <v/>
      </c>
      <c r="K9802">
        <f>IF(J9802=1,MgmtPctRatchet,MgmtPct)</f>
        <v/>
      </c>
      <c r="L9802">
        <f>K9802*H9802</f>
        <v/>
      </c>
      <c r="M9802">
        <f>EXP(-rf*C9802)*L9802</f>
        <v/>
      </c>
      <c r="N9802">
        <f>EXP(-rf*C9802)*E9802</f>
        <v/>
      </c>
    </row>
    <row r="9803">
      <c r="A9803" t="n">
        <v>9795</v>
      </c>
      <c r="B9803">
        <f>RAND()</f>
        <v/>
      </c>
      <c r="C9803">
        <f>IF(B9803&lt;P_3,3,IF(B9803&lt;P_3+P_4,4,5))</f>
        <v/>
      </c>
      <c r="D9803">
        <f>NORM.S.INV(RAND())</f>
        <v/>
      </c>
      <c r="E9803">
        <f>V0*EXP((rf-q_leak-0.5*sigma^2)*C9803+sigma*SQRT(C9803)*D9803)</f>
        <v/>
      </c>
      <c r="F9803">
        <f>SHL_face*(1+SHL_rate)^C9803</f>
        <v/>
      </c>
      <c r="G9803">
        <f>Pref_face*(1+Pref_rate)^C9803</f>
        <v/>
      </c>
      <c r="H9803">
        <f>MAX(E9803-F9803-G9803,0)</f>
        <v/>
      </c>
      <c r="I9803">
        <f>MIN(E9803,F9803+G9803)+(1-MgmtPct)*H9803</f>
        <v/>
      </c>
      <c r="J9803">
        <f>IF(I9803/SponsorCost&gt;=RatchetTrigger,1,0)</f>
        <v/>
      </c>
      <c r="K9803">
        <f>IF(J9803=1,MgmtPctRatchet,MgmtPct)</f>
        <v/>
      </c>
      <c r="L9803">
        <f>K9803*H9803</f>
        <v/>
      </c>
      <c r="M9803">
        <f>EXP(-rf*C9803)*L9803</f>
        <v/>
      </c>
      <c r="N9803">
        <f>EXP(-rf*C9803)*E9803</f>
        <v/>
      </c>
    </row>
    <row r="9804">
      <c r="A9804" t="n">
        <v>9796</v>
      </c>
      <c r="B9804">
        <f>RAND()</f>
        <v/>
      </c>
      <c r="C9804">
        <f>IF(B9804&lt;P_3,3,IF(B9804&lt;P_3+P_4,4,5))</f>
        <v/>
      </c>
      <c r="D9804">
        <f>NORM.S.INV(RAND())</f>
        <v/>
      </c>
      <c r="E9804">
        <f>V0*EXP((rf-q_leak-0.5*sigma^2)*C9804+sigma*SQRT(C9804)*D9804)</f>
        <v/>
      </c>
      <c r="F9804">
        <f>SHL_face*(1+SHL_rate)^C9804</f>
        <v/>
      </c>
      <c r="G9804">
        <f>Pref_face*(1+Pref_rate)^C9804</f>
        <v/>
      </c>
      <c r="H9804">
        <f>MAX(E9804-F9804-G9804,0)</f>
        <v/>
      </c>
      <c r="I9804">
        <f>MIN(E9804,F9804+G9804)+(1-MgmtPct)*H9804</f>
        <v/>
      </c>
      <c r="J9804">
        <f>IF(I9804/SponsorCost&gt;=RatchetTrigger,1,0)</f>
        <v/>
      </c>
      <c r="K9804">
        <f>IF(J9804=1,MgmtPctRatchet,MgmtPct)</f>
        <v/>
      </c>
      <c r="L9804">
        <f>K9804*H9804</f>
        <v/>
      </c>
      <c r="M9804">
        <f>EXP(-rf*C9804)*L9804</f>
        <v/>
      </c>
      <c r="N9804">
        <f>EXP(-rf*C9804)*E9804</f>
        <v/>
      </c>
    </row>
    <row r="9805">
      <c r="A9805" t="n">
        <v>9797</v>
      </c>
      <c r="B9805">
        <f>RAND()</f>
        <v/>
      </c>
      <c r="C9805">
        <f>IF(B9805&lt;P_3,3,IF(B9805&lt;P_3+P_4,4,5))</f>
        <v/>
      </c>
      <c r="D9805">
        <f>NORM.S.INV(RAND())</f>
        <v/>
      </c>
      <c r="E9805">
        <f>V0*EXP((rf-q_leak-0.5*sigma^2)*C9805+sigma*SQRT(C9805)*D9805)</f>
        <v/>
      </c>
      <c r="F9805">
        <f>SHL_face*(1+SHL_rate)^C9805</f>
        <v/>
      </c>
      <c r="G9805">
        <f>Pref_face*(1+Pref_rate)^C9805</f>
        <v/>
      </c>
      <c r="H9805">
        <f>MAX(E9805-F9805-G9805,0)</f>
        <v/>
      </c>
      <c r="I9805">
        <f>MIN(E9805,F9805+G9805)+(1-MgmtPct)*H9805</f>
        <v/>
      </c>
      <c r="J9805">
        <f>IF(I9805/SponsorCost&gt;=RatchetTrigger,1,0)</f>
        <v/>
      </c>
      <c r="K9805">
        <f>IF(J9805=1,MgmtPctRatchet,MgmtPct)</f>
        <v/>
      </c>
      <c r="L9805">
        <f>K9805*H9805</f>
        <v/>
      </c>
      <c r="M9805">
        <f>EXP(-rf*C9805)*L9805</f>
        <v/>
      </c>
      <c r="N9805">
        <f>EXP(-rf*C9805)*E9805</f>
        <v/>
      </c>
    </row>
    <row r="9806">
      <c r="A9806" t="n">
        <v>9798</v>
      </c>
      <c r="B9806">
        <f>RAND()</f>
        <v/>
      </c>
      <c r="C9806">
        <f>IF(B9806&lt;P_3,3,IF(B9806&lt;P_3+P_4,4,5))</f>
        <v/>
      </c>
      <c r="D9806">
        <f>NORM.S.INV(RAND())</f>
        <v/>
      </c>
      <c r="E9806">
        <f>V0*EXP((rf-q_leak-0.5*sigma^2)*C9806+sigma*SQRT(C9806)*D9806)</f>
        <v/>
      </c>
      <c r="F9806">
        <f>SHL_face*(1+SHL_rate)^C9806</f>
        <v/>
      </c>
      <c r="G9806">
        <f>Pref_face*(1+Pref_rate)^C9806</f>
        <v/>
      </c>
      <c r="H9806">
        <f>MAX(E9806-F9806-G9806,0)</f>
        <v/>
      </c>
      <c r="I9806">
        <f>MIN(E9806,F9806+G9806)+(1-MgmtPct)*H9806</f>
        <v/>
      </c>
      <c r="J9806">
        <f>IF(I9806/SponsorCost&gt;=RatchetTrigger,1,0)</f>
        <v/>
      </c>
      <c r="K9806">
        <f>IF(J9806=1,MgmtPctRatchet,MgmtPct)</f>
        <v/>
      </c>
      <c r="L9806">
        <f>K9806*H9806</f>
        <v/>
      </c>
      <c r="M9806">
        <f>EXP(-rf*C9806)*L9806</f>
        <v/>
      </c>
      <c r="N9806">
        <f>EXP(-rf*C9806)*E9806</f>
        <v/>
      </c>
    </row>
    <row r="9807">
      <c r="A9807" t="n">
        <v>9799</v>
      </c>
      <c r="B9807">
        <f>RAND()</f>
        <v/>
      </c>
      <c r="C9807">
        <f>IF(B9807&lt;P_3,3,IF(B9807&lt;P_3+P_4,4,5))</f>
        <v/>
      </c>
      <c r="D9807">
        <f>NORM.S.INV(RAND())</f>
        <v/>
      </c>
      <c r="E9807">
        <f>V0*EXP((rf-q_leak-0.5*sigma^2)*C9807+sigma*SQRT(C9807)*D9807)</f>
        <v/>
      </c>
      <c r="F9807">
        <f>SHL_face*(1+SHL_rate)^C9807</f>
        <v/>
      </c>
      <c r="G9807">
        <f>Pref_face*(1+Pref_rate)^C9807</f>
        <v/>
      </c>
      <c r="H9807">
        <f>MAX(E9807-F9807-G9807,0)</f>
        <v/>
      </c>
      <c r="I9807">
        <f>MIN(E9807,F9807+G9807)+(1-MgmtPct)*H9807</f>
        <v/>
      </c>
      <c r="J9807">
        <f>IF(I9807/SponsorCost&gt;=RatchetTrigger,1,0)</f>
        <v/>
      </c>
      <c r="K9807">
        <f>IF(J9807=1,MgmtPctRatchet,MgmtPct)</f>
        <v/>
      </c>
      <c r="L9807">
        <f>K9807*H9807</f>
        <v/>
      </c>
      <c r="M9807">
        <f>EXP(-rf*C9807)*L9807</f>
        <v/>
      </c>
      <c r="N9807">
        <f>EXP(-rf*C9807)*E9807</f>
        <v/>
      </c>
    </row>
    <row r="9808">
      <c r="A9808" t="n">
        <v>9800</v>
      </c>
      <c r="B9808">
        <f>RAND()</f>
        <v/>
      </c>
      <c r="C9808">
        <f>IF(B9808&lt;P_3,3,IF(B9808&lt;P_3+P_4,4,5))</f>
        <v/>
      </c>
      <c r="D9808">
        <f>NORM.S.INV(RAND())</f>
        <v/>
      </c>
      <c r="E9808">
        <f>V0*EXP((rf-q_leak-0.5*sigma^2)*C9808+sigma*SQRT(C9808)*D9808)</f>
        <v/>
      </c>
      <c r="F9808">
        <f>SHL_face*(1+SHL_rate)^C9808</f>
        <v/>
      </c>
      <c r="G9808">
        <f>Pref_face*(1+Pref_rate)^C9808</f>
        <v/>
      </c>
      <c r="H9808">
        <f>MAX(E9808-F9808-G9808,0)</f>
        <v/>
      </c>
      <c r="I9808">
        <f>MIN(E9808,F9808+G9808)+(1-MgmtPct)*H9808</f>
        <v/>
      </c>
      <c r="J9808">
        <f>IF(I9808/SponsorCost&gt;=RatchetTrigger,1,0)</f>
        <v/>
      </c>
      <c r="K9808">
        <f>IF(J9808=1,MgmtPctRatchet,MgmtPct)</f>
        <v/>
      </c>
      <c r="L9808">
        <f>K9808*H9808</f>
        <v/>
      </c>
      <c r="M9808">
        <f>EXP(-rf*C9808)*L9808</f>
        <v/>
      </c>
      <c r="N9808">
        <f>EXP(-rf*C9808)*E9808</f>
        <v/>
      </c>
    </row>
    <row r="9809">
      <c r="A9809" t="n">
        <v>9801</v>
      </c>
      <c r="B9809">
        <f>RAND()</f>
        <v/>
      </c>
      <c r="C9809">
        <f>IF(B9809&lt;P_3,3,IF(B9809&lt;P_3+P_4,4,5))</f>
        <v/>
      </c>
      <c r="D9809">
        <f>NORM.S.INV(RAND())</f>
        <v/>
      </c>
      <c r="E9809">
        <f>V0*EXP((rf-q_leak-0.5*sigma^2)*C9809+sigma*SQRT(C9809)*D9809)</f>
        <v/>
      </c>
      <c r="F9809">
        <f>SHL_face*(1+SHL_rate)^C9809</f>
        <v/>
      </c>
      <c r="G9809">
        <f>Pref_face*(1+Pref_rate)^C9809</f>
        <v/>
      </c>
      <c r="H9809">
        <f>MAX(E9809-F9809-G9809,0)</f>
        <v/>
      </c>
      <c r="I9809">
        <f>MIN(E9809,F9809+G9809)+(1-MgmtPct)*H9809</f>
        <v/>
      </c>
      <c r="J9809">
        <f>IF(I9809/SponsorCost&gt;=RatchetTrigger,1,0)</f>
        <v/>
      </c>
      <c r="K9809">
        <f>IF(J9809=1,MgmtPctRatchet,MgmtPct)</f>
        <v/>
      </c>
      <c r="L9809">
        <f>K9809*H9809</f>
        <v/>
      </c>
      <c r="M9809">
        <f>EXP(-rf*C9809)*L9809</f>
        <v/>
      </c>
      <c r="N9809">
        <f>EXP(-rf*C9809)*E9809</f>
        <v/>
      </c>
    </row>
    <row r="9810">
      <c r="A9810" t="n">
        <v>9802</v>
      </c>
      <c r="B9810">
        <f>RAND()</f>
        <v/>
      </c>
      <c r="C9810">
        <f>IF(B9810&lt;P_3,3,IF(B9810&lt;P_3+P_4,4,5))</f>
        <v/>
      </c>
      <c r="D9810">
        <f>NORM.S.INV(RAND())</f>
        <v/>
      </c>
      <c r="E9810">
        <f>V0*EXP((rf-q_leak-0.5*sigma^2)*C9810+sigma*SQRT(C9810)*D9810)</f>
        <v/>
      </c>
      <c r="F9810">
        <f>SHL_face*(1+SHL_rate)^C9810</f>
        <v/>
      </c>
      <c r="G9810">
        <f>Pref_face*(1+Pref_rate)^C9810</f>
        <v/>
      </c>
      <c r="H9810">
        <f>MAX(E9810-F9810-G9810,0)</f>
        <v/>
      </c>
      <c r="I9810">
        <f>MIN(E9810,F9810+G9810)+(1-MgmtPct)*H9810</f>
        <v/>
      </c>
      <c r="J9810">
        <f>IF(I9810/SponsorCost&gt;=RatchetTrigger,1,0)</f>
        <v/>
      </c>
      <c r="K9810">
        <f>IF(J9810=1,MgmtPctRatchet,MgmtPct)</f>
        <v/>
      </c>
      <c r="L9810">
        <f>K9810*H9810</f>
        <v/>
      </c>
      <c r="M9810">
        <f>EXP(-rf*C9810)*L9810</f>
        <v/>
      </c>
      <c r="N9810">
        <f>EXP(-rf*C9810)*E9810</f>
        <v/>
      </c>
    </row>
    <row r="9811">
      <c r="A9811" t="n">
        <v>9803</v>
      </c>
      <c r="B9811">
        <f>RAND()</f>
        <v/>
      </c>
      <c r="C9811">
        <f>IF(B9811&lt;P_3,3,IF(B9811&lt;P_3+P_4,4,5))</f>
        <v/>
      </c>
      <c r="D9811">
        <f>NORM.S.INV(RAND())</f>
        <v/>
      </c>
      <c r="E9811">
        <f>V0*EXP((rf-q_leak-0.5*sigma^2)*C9811+sigma*SQRT(C9811)*D9811)</f>
        <v/>
      </c>
      <c r="F9811">
        <f>SHL_face*(1+SHL_rate)^C9811</f>
        <v/>
      </c>
      <c r="G9811">
        <f>Pref_face*(1+Pref_rate)^C9811</f>
        <v/>
      </c>
      <c r="H9811">
        <f>MAX(E9811-F9811-G9811,0)</f>
        <v/>
      </c>
      <c r="I9811">
        <f>MIN(E9811,F9811+G9811)+(1-MgmtPct)*H9811</f>
        <v/>
      </c>
      <c r="J9811">
        <f>IF(I9811/SponsorCost&gt;=RatchetTrigger,1,0)</f>
        <v/>
      </c>
      <c r="K9811">
        <f>IF(J9811=1,MgmtPctRatchet,MgmtPct)</f>
        <v/>
      </c>
      <c r="L9811">
        <f>K9811*H9811</f>
        <v/>
      </c>
      <c r="M9811">
        <f>EXP(-rf*C9811)*L9811</f>
        <v/>
      </c>
      <c r="N9811">
        <f>EXP(-rf*C9811)*E9811</f>
        <v/>
      </c>
    </row>
    <row r="9812">
      <c r="A9812" t="n">
        <v>9804</v>
      </c>
      <c r="B9812">
        <f>RAND()</f>
        <v/>
      </c>
      <c r="C9812">
        <f>IF(B9812&lt;P_3,3,IF(B9812&lt;P_3+P_4,4,5))</f>
        <v/>
      </c>
      <c r="D9812">
        <f>NORM.S.INV(RAND())</f>
        <v/>
      </c>
      <c r="E9812">
        <f>V0*EXP((rf-q_leak-0.5*sigma^2)*C9812+sigma*SQRT(C9812)*D9812)</f>
        <v/>
      </c>
      <c r="F9812">
        <f>SHL_face*(1+SHL_rate)^C9812</f>
        <v/>
      </c>
      <c r="G9812">
        <f>Pref_face*(1+Pref_rate)^C9812</f>
        <v/>
      </c>
      <c r="H9812">
        <f>MAX(E9812-F9812-G9812,0)</f>
        <v/>
      </c>
      <c r="I9812">
        <f>MIN(E9812,F9812+G9812)+(1-MgmtPct)*H9812</f>
        <v/>
      </c>
      <c r="J9812">
        <f>IF(I9812/SponsorCost&gt;=RatchetTrigger,1,0)</f>
        <v/>
      </c>
      <c r="K9812">
        <f>IF(J9812=1,MgmtPctRatchet,MgmtPct)</f>
        <v/>
      </c>
      <c r="L9812">
        <f>K9812*H9812</f>
        <v/>
      </c>
      <c r="M9812">
        <f>EXP(-rf*C9812)*L9812</f>
        <v/>
      </c>
      <c r="N9812">
        <f>EXP(-rf*C9812)*E9812</f>
        <v/>
      </c>
    </row>
    <row r="9813">
      <c r="A9813" t="n">
        <v>9805</v>
      </c>
      <c r="B9813">
        <f>RAND()</f>
        <v/>
      </c>
      <c r="C9813">
        <f>IF(B9813&lt;P_3,3,IF(B9813&lt;P_3+P_4,4,5))</f>
        <v/>
      </c>
      <c r="D9813">
        <f>NORM.S.INV(RAND())</f>
        <v/>
      </c>
      <c r="E9813">
        <f>V0*EXP((rf-q_leak-0.5*sigma^2)*C9813+sigma*SQRT(C9813)*D9813)</f>
        <v/>
      </c>
      <c r="F9813">
        <f>SHL_face*(1+SHL_rate)^C9813</f>
        <v/>
      </c>
      <c r="G9813">
        <f>Pref_face*(1+Pref_rate)^C9813</f>
        <v/>
      </c>
      <c r="H9813">
        <f>MAX(E9813-F9813-G9813,0)</f>
        <v/>
      </c>
      <c r="I9813">
        <f>MIN(E9813,F9813+G9813)+(1-MgmtPct)*H9813</f>
        <v/>
      </c>
      <c r="J9813">
        <f>IF(I9813/SponsorCost&gt;=RatchetTrigger,1,0)</f>
        <v/>
      </c>
      <c r="K9813">
        <f>IF(J9813=1,MgmtPctRatchet,MgmtPct)</f>
        <v/>
      </c>
      <c r="L9813">
        <f>K9813*H9813</f>
        <v/>
      </c>
      <c r="M9813">
        <f>EXP(-rf*C9813)*L9813</f>
        <v/>
      </c>
      <c r="N9813">
        <f>EXP(-rf*C9813)*E9813</f>
        <v/>
      </c>
    </row>
    <row r="9814">
      <c r="A9814" t="n">
        <v>9806</v>
      </c>
      <c r="B9814">
        <f>RAND()</f>
        <v/>
      </c>
      <c r="C9814">
        <f>IF(B9814&lt;P_3,3,IF(B9814&lt;P_3+P_4,4,5))</f>
        <v/>
      </c>
      <c r="D9814">
        <f>NORM.S.INV(RAND())</f>
        <v/>
      </c>
      <c r="E9814">
        <f>V0*EXP((rf-q_leak-0.5*sigma^2)*C9814+sigma*SQRT(C9814)*D9814)</f>
        <v/>
      </c>
      <c r="F9814">
        <f>SHL_face*(1+SHL_rate)^C9814</f>
        <v/>
      </c>
      <c r="G9814">
        <f>Pref_face*(1+Pref_rate)^C9814</f>
        <v/>
      </c>
      <c r="H9814">
        <f>MAX(E9814-F9814-G9814,0)</f>
        <v/>
      </c>
      <c r="I9814">
        <f>MIN(E9814,F9814+G9814)+(1-MgmtPct)*H9814</f>
        <v/>
      </c>
      <c r="J9814">
        <f>IF(I9814/SponsorCost&gt;=RatchetTrigger,1,0)</f>
        <v/>
      </c>
      <c r="K9814">
        <f>IF(J9814=1,MgmtPctRatchet,MgmtPct)</f>
        <v/>
      </c>
      <c r="L9814">
        <f>K9814*H9814</f>
        <v/>
      </c>
      <c r="M9814">
        <f>EXP(-rf*C9814)*L9814</f>
        <v/>
      </c>
      <c r="N9814">
        <f>EXP(-rf*C9814)*E9814</f>
        <v/>
      </c>
    </row>
    <row r="9815">
      <c r="A9815" t="n">
        <v>9807</v>
      </c>
      <c r="B9815">
        <f>RAND()</f>
        <v/>
      </c>
      <c r="C9815">
        <f>IF(B9815&lt;P_3,3,IF(B9815&lt;P_3+P_4,4,5))</f>
        <v/>
      </c>
      <c r="D9815">
        <f>NORM.S.INV(RAND())</f>
        <v/>
      </c>
      <c r="E9815">
        <f>V0*EXP((rf-q_leak-0.5*sigma^2)*C9815+sigma*SQRT(C9815)*D9815)</f>
        <v/>
      </c>
      <c r="F9815">
        <f>SHL_face*(1+SHL_rate)^C9815</f>
        <v/>
      </c>
      <c r="G9815">
        <f>Pref_face*(1+Pref_rate)^C9815</f>
        <v/>
      </c>
      <c r="H9815">
        <f>MAX(E9815-F9815-G9815,0)</f>
        <v/>
      </c>
      <c r="I9815">
        <f>MIN(E9815,F9815+G9815)+(1-MgmtPct)*H9815</f>
        <v/>
      </c>
      <c r="J9815">
        <f>IF(I9815/SponsorCost&gt;=RatchetTrigger,1,0)</f>
        <v/>
      </c>
      <c r="K9815">
        <f>IF(J9815=1,MgmtPctRatchet,MgmtPct)</f>
        <v/>
      </c>
      <c r="L9815">
        <f>K9815*H9815</f>
        <v/>
      </c>
      <c r="M9815">
        <f>EXP(-rf*C9815)*L9815</f>
        <v/>
      </c>
      <c r="N9815">
        <f>EXP(-rf*C9815)*E9815</f>
        <v/>
      </c>
    </row>
    <row r="9816">
      <c r="A9816" t="n">
        <v>9808</v>
      </c>
      <c r="B9816">
        <f>RAND()</f>
        <v/>
      </c>
      <c r="C9816">
        <f>IF(B9816&lt;P_3,3,IF(B9816&lt;P_3+P_4,4,5))</f>
        <v/>
      </c>
      <c r="D9816">
        <f>NORM.S.INV(RAND())</f>
        <v/>
      </c>
      <c r="E9816">
        <f>V0*EXP((rf-q_leak-0.5*sigma^2)*C9816+sigma*SQRT(C9816)*D9816)</f>
        <v/>
      </c>
      <c r="F9816">
        <f>SHL_face*(1+SHL_rate)^C9816</f>
        <v/>
      </c>
      <c r="G9816">
        <f>Pref_face*(1+Pref_rate)^C9816</f>
        <v/>
      </c>
      <c r="H9816">
        <f>MAX(E9816-F9816-G9816,0)</f>
        <v/>
      </c>
      <c r="I9816">
        <f>MIN(E9816,F9816+G9816)+(1-MgmtPct)*H9816</f>
        <v/>
      </c>
      <c r="J9816">
        <f>IF(I9816/SponsorCost&gt;=RatchetTrigger,1,0)</f>
        <v/>
      </c>
      <c r="K9816">
        <f>IF(J9816=1,MgmtPctRatchet,MgmtPct)</f>
        <v/>
      </c>
      <c r="L9816">
        <f>K9816*H9816</f>
        <v/>
      </c>
      <c r="M9816">
        <f>EXP(-rf*C9816)*L9816</f>
        <v/>
      </c>
      <c r="N9816">
        <f>EXP(-rf*C9816)*E9816</f>
        <v/>
      </c>
    </row>
    <row r="9817">
      <c r="A9817" t="n">
        <v>9809</v>
      </c>
      <c r="B9817">
        <f>RAND()</f>
        <v/>
      </c>
      <c r="C9817">
        <f>IF(B9817&lt;P_3,3,IF(B9817&lt;P_3+P_4,4,5))</f>
        <v/>
      </c>
      <c r="D9817">
        <f>NORM.S.INV(RAND())</f>
        <v/>
      </c>
      <c r="E9817">
        <f>V0*EXP((rf-q_leak-0.5*sigma^2)*C9817+sigma*SQRT(C9817)*D9817)</f>
        <v/>
      </c>
      <c r="F9817">
        <f>SHL_face*(1+SHL_rate)^C9817</f>
        <v/>
      </c>
      <c r="G9817">
        <f>Pref_face*(1+Pref_rate)^C9817</f>
        <v/>
      </c>
      <c r="H9817">
        <f>MAX(E9817-F9817-G9817,0)</f>
        <v/>
      </c>
      <c r="I9817">
        <f>MIN(E9817,F9817+G9817)+(1-MgmtPct)*H9817</f>
        <v/>
      </c>
      <c r="J9817">
        <f>IF(I9817/SponsorCost&gt;=RatchetTrigger,1,0)</f>
        <v/>
      </c>
      <c r="K9817">
        <f>IF(J9817=1,MgmtPctRatchet,MgmtPct)</f>
        <v/>
      </c>
      <c r="L9817">
        <f>K9817*H9817</f>
        <v/>
      </c>
      <c r="M9817">
        <f>EXP(-rf*C9817)*L9817</f>
        <v/>
      </c>
      <c r="N9817">
        <f>EXP(-rf*C9817)*E9817</f>
        <v/>
      </c>
    </row>
    <row r="9818">
      <c r="A9818" t="n">
        <v>9810</v>
      </c>
      <c r="B9818">
        <f>RAND()</f>
        <v/>
      </c>
      <c r="C9818">
        <f>IF(B9818&lt;P_3,3,IF(B9818&lt;P_3+P_4,4,5))</f>
        <v/>
      </c>
      <c r="D9818">
        <f>NORM.S.INV(RAND())</f>
        <v/>
      </c>
      <c r="E9818">
        <f>V0*EXP((rf-q_leak-0.5*sigma^2)*C9818+sigma*SQRT(C9818)*D9818)</f>
        <v/>
      </c>
      <c r="F9818">
        <f>SHL_face*(1+SHL_rate)^C9818</f>
        <v/>
      </c>
      <c r="G9818">
        <f>Pref_face*(1+Pref_rate)^C9818</f>
        <v/>
      </c>
      <c r="H9818">
        <f>MAX(E9818-F9818-G9818,0)</f>
        <v/>
      </c>
      <c r="I9818">
        <f>MIN(E9818,F9818+G9818)+(1-MgmtPct)*H9818</f>
        <v/>
      </c>
      <c r="J9818">
        <f>IF(I9818/SponsorCost&gt;=RatchetTrigger,1,0)</f>
        <v/>
      </c>
      <c r="K9818">
        <f>IF(J9818=1,MgmtPctRatchet,MgmtPct)</f>
        <v/>
      </c>
      <c r="L9818">
        <f>K9818*H9818</f>
        <v/>
      </c>
      <c r="M9818">
        <f>EXP(-rf*C9818)*L9818</f>
        <v/>
      </c>
      <c r="N9818">
        <f>EXP(-rf*C9818)*E9818</f>
        <v/>
      </c>
    </row>
    <row r="9819">
      <c r="A9819" t="n">
        <v>9811</v>
      </c>
      <c r="B9819">
        <f>RAND()</f>
        <v/>
      </c>
      <c r="C9819">
        <f>IF(B9819&lt;P_3,3,IF(B9819&lt;P_3+P_4,4,5))</f>
        <v/>
      </c>
      <c r="D9819">
        <f>NORM.S.INV(RAND())</f>
        <v/>
      </c>
      <c r="E9819">
        <f>V0*EXP((rf-q_leak-0.5*sigma^2)*C9819+sigma*SQRT(C9819)*D9819)</f>
        <v/>
      </c>
      <c r="F9819">
        <f>SHL_face*(1+SHL_rate)^C9819</f>
        <v/>
      </c>
      <c r="G9819">
        <f>Pref_face*(1+Pref_rate)^C9819</f>
        <v/>
      </c>
      <c r="H9819">
        <f>MAX(E9819-F9819-G9819,0)</f>
        <v/>
      </c>
      <c r="I9819">
        <f>MIN(E9819,F9819+G9819)+(1-MgmtPct)*H9819</f>
        <v/>
      </c>
      <c r="J9819">
        <f>IF(I9819/SponsorCost&gt;=RatchetTrigger,1,0)</f>
        <v/>
      </c>
      <c r="K9819">
        <f>IF(J9819=1,MgmtPctRatchet,MgmtPct)</f>
        <v/>
      </c>
      <c r="L9819">
        <f>K9819*H9819</f>
        <v/>
      </c>
      <c r="M9819">
        <f>EXP(-rf*C9819)*L9819</f>
        <v/>
      </c>
      <c r="N9819">
        <f>EXP(-rf*C9819)*E9819</f>
        <v/>
      </c>
    </row>
    <row r="9820">
      <c r="A9820" t="n">
        <v>9812</v>
      </c>
      <c r="B9820">
        <f>RAND()</f>
        <v/>
      </c>
      <c r="C9820">
        <f>IF(B9820&lt;P_3,3,IF(B9820&lt;P_3+P_4,4,5))</f>
        <v/>
      </c>
      <c r="D9820">
        <f>NORM.S.INV(RAND())</f>
        <v/>
      </c>
      <c r="E9820">
        <f>V0*EXP((rf-q_leak-0.5*sigma^2)*C9820+sigma*SQRT(C9820)*D9820)</f>
        <v/>
      </c>
      <c r="F9820">
        <f>SHL_face*(1+SHL_rate)^C9820</f>
        <v/>
      </c>
      <c r="G9820">
        <f>Pref_face*(1+Pref_rate)^C9820</f>
        <v/>
      </c>
      <c r="H9820">
        <f>MAX(E9820-F9820-G9820,0)</f>
        <v/>
      </c>
      <c r="I9820">
        <f>MIN(E9820,F9820+G9820)+(1-MgmtPct)*H9820</f>
        <v/>
      </c>
      <c r="J9820">
        <f>IF(I9820/SponsorCost&gt;=RatchetTrigger,1,0)</f>
        <v/>
      </c>
      <c r="K9820">
        <f>IF(J9820=1,MgmtPctRatchet,MgmtPct)</f>
        <v/>
      </c>
      <c r="L9820">
        <f>K9820*H9820</f>
        <v/>
      </c>
      <c r="M9820">
        <f>EXP(-rf*C9820)*L9820</f>
        <v/>
      </c>
      <c r="N9820">
        <f>EXP(-rf*C9820)*E9820</f>
        <v/>
      </c>
    </row>
    <row r="9821">
      <c r="A9821" t="n">
        <v>9813</v>
      </c>
      <c r="B9821">
        <f>RAND()</f>
        <v/>
      </c>
      <c r="C9821">
        <f>IF(B9821&lt;P_3,3,IF(B9821&lt;P_3+P_4,4,5))</f>
        <v/>
      </c>
      <c r="D9821">
        <f>NORM.S.INV(RAND())</f>
        <v/>
      </c>
      <c r="E9821">
        <f>V0*EXP((rf-q_leak-0.5*sigma^2)*C9821+sigma*SQRT(C9821)*D9821)</f>
        <v/>
      </c>
      <c r="F9821">
        <f>SHL_face*(1+SHL_rate)^C9821</f>
        <v/>
      </c>
      <c r="G9821">
        <f>Pref_face*(1+Pref_rate)^C9821</f>
        <v/>
      </c>
      <c r="H9821">
        <f>MAX(E9821-F9821-G9821,0)</f>
        <v/>
      </c>
      <c r="I9821">
        <f>MIN(E9821,F9821+G9821)+(1-MgmtPct)*H9821</f>
        <v/>
      </c>
      <c r="J9821">
        <f>IF(I9821/SponsorCost&gt;=RatchetTrigger,1,0)</f>
        <v/>
      </c>
      <c r="K9821">
        <f>IF(J9821=1,MgmtPctRatchet,MgmtPct)</f>
        <v/>
      </c>
      <c r="L9821">
        <f>K9821*H9821</f>
        <v/>
      </c>
      <c r="M9821">
        <f>EXP(-rf*C9821)*L9821</f>
        <v/>
      </c>
      <c r="N9821">
        <f>EXP(-rf*C9821)*E9821</f>
        <v/>
      </c>
    </row>
    <row r="9822">
      <c r="A9822" t="n">
        <v>9814</v>
      </c>
      <c r="B9822">
        <f>RAND()</f>
        <v/>
      </c>
      <c r="C9822">
        <f>IF(B9822&lt;P_3,3,IF(B9822&lt;P_3+P_4,4,5))</f>
        <v/>
      </c>
      <c r="D9822">
        <f>NORM.S.INV(RAND())</f>
        <v/>
      </c>
      <c r="E9822">
        <f>V0*EXP((rf-q_leak-0.5*sigma^2)*C9822+sigma*SQRT(C9822)*D9822)</f>
        <v/>
      </c>
      <c r="F9822">
        <f>SHL_face*(1+SHL_rate)^C9822</f>
        <v/>
      </c>
      <c r="G9822">
        <f>Pref_face*(1+Pref_rate)^C9822</f>
        <v/>
      </c>
      <c r="H9822">
        <f>MAX(E9822-F9822-G9822,0)</f>
        <v/>
      </c>
      <c r="I9822">
        <f>MIN(E9822,F9822+G9822)+(1-MgmtPct)*H9822</f>
        <v/>
      </c>
      <c r="J9822">
        <f>IF(I9822/SponsorCost&gt;=RatchetTrigger,1,0)</f>
        <v/>
      </c>
      <c r="K9822">
        <f>IF(J9822=1,MgmtPctRatchet,MgmtPct)</f>
        <v/>
      </c>
      <c r="L9822">
        <f>K9822*H9822</f>
        <v/>
      </c>
      <c r="M9822">
        <f>EXP(-rf*C9822)*L9822</f>
        <v/>
      </c>
      <c r="N9822">
        <f>EXP(-rf*C9822)*E9822</f>
        <v/>
      </c>
    </row>
    <row r="9823">
      <c r="A9823" t="n">
        <v>9815</v>
      </c>
      <c r="B9823">
        <f>RAND()</f>
        <v/>
      </c>
      <c r="C9823">
        <f>IF(B9823&lt;P_3,3,IF(B9823&lt;P_3+P_4,4,5))</f>
        <v/>
      </c>
      <c r="D9823">
        <f>NORM.S.INV(RAND())</f>
        <v/>
      </c>
      <c r="E9823">
        <f>V0*EXP((rf-q_leak-0.5*sigma^2)*C9823+sigma*SQRT(C9823)*D9823)</f>
        <v/>
      </c>
      <c r="F9823">
        <f>SHL_face*(1+SHL_rate)^C9823</f>
        <v/>
      </c>
      <c r="G9823">
        <f>Pref_face*(1+Pref_rate)^C9823</f>
        <v/>
      </c>
      <c r="H9823">
        <f>MAX(E9823-F9823-G9823,0)</f>
        <v/>
      </c>
      <c r="I9823">
        <f>MIN(E9823,F9823+G9823)+(1-MgmtPct)*H9823</f>
        <v/>
      </c>
      <c r="J9823">
        <f>IF(I9823/SponsorCost&gt;=RatchetTrigger,1,0)</f>
        <v/>
      </c>
      <c r="K9823">
        <f>IF(J9823=1,MgmtPctRatchet,MgmtPct)</f>
        <v/>
      </c>
      <c r="L9823">
        <f>K9823*H9823</f>
        <v/>
      </c>
      <c r="M9823">
        <f>EXP(-rf*C9823)*L9823</f>
        <v/>
      </c>
      <c r="N9823">
        <f>EXP(-rf*C9823)*E9823</f>
        <v/>
      </c>
    </row>
    <row r="9824">
      <c r="A9824" t="n">
        <v>9816</v>
      </c>
      <c r="B9824">
        <f>RAND()</f>
        <v/>
      </c>
      <c r="C9824">
        <f>IF(B9824&lt;P_3,3,IF(B9824&lt;P_3+P_4,4,5))</f>
        <v/>
      </c>
      <c r="D9824">
        <f>NORM.S.INV(RAND())</f>
        <v/>
      </c>
      <c r="E9824">
        <f>V0*EXP((rf-q_leak-0.5*sigma^2)*C9824+sigma*SQRT(C9824)*D9824)</f>
        <v/>
      </c>
      <c r="F9824">
        <f>SHL_face*(1+SHL_rate)^C9824</f>
        <v/>
      </c>
      <c r="G9824">
        <f>Pref_face*(1+Pref_rate)^C9824</f>
        <v/>
      </c>
      <c r="H9824">
        <f>MAX(E9824-F9824-G9824,0)</f>
        <v/>
      </c>
      <c r="I9824">
        <f>MIN(E9824,F9824+G9824)+(1-MgmtPct)*H9824</f>
        <v/>
      </c>
      <c r="J9824">
        <f>IF(I9824/SponsorCost&gt;=RatchetTrigger,1,0)</f>
        <v/>
      </c>
      <c r="K9824">
        <f>IF(J9824=1,MgmtPctRatchet,MgmtPct)</f>
        <v/>
      </c>
      <c r="L9824">
        <f>K9824*H9824</f>
        <v/>
      </c>
      <c r="M9824">
        <f>EXP(-rf*C9824)*L9824</f>
        <v/>
      </c>
      <c r="N9824">
        <f>EXP(-rf*C9824)*E9824</f>
        <v/>
      </c>
    </row>
    <row r="9825">
      <c r="A9825" t="n">
        <v>9817</v>
      </c>
      <c r="B9825">
        <f>RAND()</f>
        <v/>
      </c>
      <c r="C9825">
        <f>IF(B9825&lt;P_3,3,IF(B9825&lt;P_3+P_4,4,5))</f>
        <v/>
      </c>
      <c r="D9825">
        <f>NORM.S.INV(RAND())</f>
        <v/>
      </c>
      <c r="E9825">
        <f>V0*EXP((rf-q_leak-0.5*sigma^2)*C9825+sigma*SQRT(C9825)*D9825)</f>
        <v/>
      </c>
      <c r="F9825">
        <f>SHL_face*(1+SHL_rate)^C9825</f>
        <v/>
      </c>
      <c r="G9825">
        <f>Pref_face*(1+Pref_rate)^C9825</f>
        <v/>
      </c>
      <c r="H9825">
        <f>MAX(E9825-F9825-G9825,0)</f>
        <v/>
      </c>
      <c r="I9825">
        <f>MIN(E9825,F9825+G9825)+(1-MgmtPct)*H9825</f>
        <v/>
      </c>
      <c r="J9825">
        <f>IF(I9825/SponsorCost&gt;=RatchetTrigger,1,0)</f>
        <v/>
      </c>
      <c r="K9825">
        <f>IF(J9825=1,MgmtPctRatchet,MgmtPct)</f>
        <v/>
      </c>
      <c r="L9825">
        <f>K9825*H9825</f>
        <v/>
      </c>
      <c r="M9825">
        <f>EXP(-rf*C9825)*L9825</f>
        <v/>
      </c>
      <c r="N9825">
        <f>EXP(-rf*C9825)*E9825</f>
        <v/>
      </c>
    </row>
    <row r="9826">
      <c r="A9826" t="n">
        <v>9818</v>
      </c>
      <c r="B9826">
        <f>RAND()</f>
        <v/>
      </c>
      <c r="C9826">
        <f>IF(B9826&lt;P_3,3,IF(B9826&lt;P_3+P_4,4,5))</f>
        <v/>
      </c>
      <c r="D9826">
        <f>NORM.S.INV(RAND())</f>
        <v/>
      </c>
      <c r="E9826">
        <f>V0*EXP((rf-q_leak-0.5*sigma^2)*C9826+sigma*SQRT(C9826)*D9826)</f>
        <v/>
      </c>
      <c r="F9826">
        <f>SHL_face*(1+SHL_rate)^C9826</f>
        <v/>
      </c>
      <c r="G9826">
        <f>Pref_face*(1+Pref_rate)^C9826</f>
        <v/>
      </c>
      <c r="H9826">
        <f>MAX(E9826-F9826-G9826,0)</f>
        <v/>
      </c>
      <c r="I9826">
        <f>MIN(E9826,F9826+G9826)+(1-MgmtPct)*H9826</f>
        <v/>
      </c>
      <c r="J9826">
        <f>IF(I9826/SponsorCost&gt;=RatchetTrigger,1,0)</f>
        <v/>
      </c>
      <c r="K9826">
        <f>IF(J9826=1,MgmtPctRatchet,MgmtPct)</f>
        <v/>
      </c>
      <c r="L9826">
        <f>K9826*H9826</f>
        <v/>
      </c>
      <c r="M9826">
        <f>EXP(-rf*C9826)*L9826</f>
        <v/>
      </c>
      <c r="N9826">
        <f>EXP(-rf*C9826)*E9826</f>
        <v/>
      </c>
    </row>
    <row r="9827">
      <c r="A9827" t="n">
        <v>9819</v>
      </c>
      <c r="B9827">
        <f>RAND()</f>
        <v/>
      </c>
      <c r="C9827">
        <f>IF(B9827&lt;P_3,3,IF(B9827&lt;P_3+P_4,4,5))</f>
        <v/>
      </c>
      <c r="D9827">
        <f>NORM.S.INV(RAND())</f>
        <v/>
      </c>
      <c r="E9827">
        <f>V0*EXP((rf-q_leak-0.5*sigma^2)*C9827+sigma*SQRT(C9827)*D9827)</f>
        <v/>
      </c>
      <c r="F9827">
        <f>SHL_face*(1+SHL_rate)^C9827</f>
        <v/>
      </c>
      <c r="G9827">
        <f>Pref_face*(1+Pref_rate)^C9827</f>
        <v/>
      </c>
      <c r="H9827">
        <f>MAX(E9827-F9827-G9827,0)</f>
        <v/>
      </c>
      <c r="I9827">
        <f>MIN(E9827,F9827+G9827)+(1-MgmtPct)*H9827</f>
        <v/>
      </c>
      <c r="J9827">
        <f>IF(I9827/SponsorCost&gt;=RatchetTrigger,1,0)</f>
        <v/>
      </c>
      <c r="K9827">
        <f>IF(J9827=1,MgmtPctRatchet,MgmtPct)</f>
        <v/>
      </c>
      <c r="L9827">
        <f>K9827*H9827</f>
        <v/>
      </c>
      <c r="M9827">
        <f>EXP(-rf*C9827)*L9827</f>
        <v/>
      </c>
      <c r="N9827">
        <f>EXP(-rf*C9827)*E9827</f>
        <v/>
      </c>
    </row>
    <row r="9828">
      <c r="A9828" t="n">
        <v>9820</v>
      </c>
      <c r="B9828">
        <f>RAND()</f>
        <v/>
      </c>
      <c r="C9828">
        <f>IF(B9828&lt;P_3,3,IF(B9828&lt;P_3+P_4,4,5))</f>
        <v/>
      </c>
      <c r="D9828">
        <f>NORM.S.INV(RAND())</f>
        <v/>
      </c>
      <c r="E9828">
        <f>V0*EXP((rf-q_leak-0.5*sigma^2)*C9828+sigma*SQRT(C9828)*D9828)</f>
        <v/>
      </c>
      <c r="F9828">
        <f>SHL_face*(1+SHL_rate)^C9828</f>
        <v/>
      </c>
      <c r="G9828">
        <f>Pref_face*(1+Pref_rate)^C9828</f>
        <v/>
      </c>
      <c r="H9828">
        <f>MAX(E9828-F9828-G9828,0)</f>
        <v/>
      </c>
      <c r="I9828">
        <f>MIN(E9828,F9828+G9828)+(1-MgmtPct)*H9828</f>
        <v/>
      </c>
      <c r="J9828">
        <f>IF(I9828/SponsorCost&gt;=RatchetTrigger,1,0)</f>
        <v/>
      </c>
      <c r="K9828">
        <f>IF(J9828=1,MgmtPctRatchet,MgmtPct)</f>
        <v/>
      </c>
      <c r="L9828">
        <f>K9828*H9828</f>
        <v/>
      </c>
      <c r="M9828">
        <f>EXP(-rf*C9828)*L9828</f>
        <v/>
      </c>
      <c r="N9828">
        <f>EXP(-rf*C9828)*E9828</f>
        <v/>
      </c>
    </row>
    <row r="9829">
      <c r="A9829" t="n">
        <v>9821</v>
      </c>
      <c r="B9829">
        <f>RAND()</f>
        <v/>
      </c>
      <c r="C9829">
        <f>IF(B9829&lt;P_3,3,IF(B9829&lt;P_3+P_4,4,5))</f>
        <v/>
      </c>
      <c r="D9829">
        <f>NORM.S.INV(RAND())</f>
        <v/>
      </c>
      <c r="E9829">
        <f>V0*EXP((rf-q_leak-0.5*sigma^2)*C9829+sigma*SQRT(C9829)*D9829)</f>
        <v/>
      </c>
      <c r="F9829">
        <f>SHL_face*(1+SHL_rate)^C9829</f>
        <v/>
      </c>
      <c r="G9829">
        <f>Pref_face*(1+Pref_rate)^C9829</f>
        <v/>
      </c>
      <c r="H9829">
        <f>MAX(E9829-F9829-G9829,0)</f>
        <v/>
      </c>
      <c r="I9829">
        <f>MIN(E9829,F9829+G9829)+(1-MgmtPct)*H9829</f>
        <v/>
      </c>
      <c r="J9829">
        <f>IF(I9829/SponsorCost&gt;=RatchetTrigger,1,0)</f>
        <v/>
      </c>
      <c r="K9829">
        <f>IF(J9829=1,MgmtPctRatchet,MgmtPct)</f>
        <v/>
      </c>
      <c r="L9829">
        <f>K9829*H9829</f>
        <v/>
      </c>
      <c r="M9829">
        <f>EXP(-rf*C9829)*L9829</f>
        <v/>
      </c>
      <c r="N9829">
        <f>EXP(-rf*C9829)*E9829</f>
        <v/>
      </c>
    </row>
    <row r="9830">
      <c r="A9830" t="n">
        <v>9822</v>
      </c>
      <c r="B9830">
        <f>RAND()</f>
        <v/>
      </c>
      <c r="C9830">
        <f>IF(B9830&lt;P_3,3,IF(B9830&lt;P_3+P_4,4,5))</f>
        <v/>
      </c>
      <c r="D9830">
        <f>NORM.S.INV(RAND())</f>
        <v/>
      </c>
      <c r="E9830">
        <f>V0*EXP((rf-q_leak-0.5*sigma^2)*C9830+sigma*SQRT(C9830)*D9830)</f>
        <v/>
      </c>
      <c r="F9830">
        <f>SHL_face*(1+SHL_rate)^C9830</f>
        <v/>
      </c>
      <c r="G9830">
        <f>Pref_face*(1+Pref_rate)^C9830</f>
        <v/>
      </c>
      <c r="H9830">
        <f>MAX(E9830-F9830-G9830,0)</f>
        <v/>
      </c>
      <c r="I9830">
        <f>MIN(E9830,F9830+G9830)+(1-MgmtPct)*H9830</f>
        <v/>
      </c>
      <c r="J9830">
        <f>IF(I9830/SponsorCost&gt;=RatchetTrigger,1,0)</f>
        <v/>
      </c>
      <c r="K9830">
        <f>IF(J9830=1,MgmtPctRatchet,MgmtPct)</f>
        <v/>
      </c>
      <c r="L9830">
        <f>K9830*H9830</f>
        <v/>
      </c>
      <c r="M9830">
        <f>EXP(-rf*C9830)*L9830</f>
        <v/>
      </c>
      <c r="N9830">
        <f>EXP(-rf*C9830)*E9830</f>
        <v/>
      </c>
    </row>
    <row r="9831">
      <c r="A9831" t="n">
        <v>9823</v>
      </c>
      <c r="B9831">
        <f>RAND()</f>
        <v/>
      </c>
      <c r="C9831">
        <f>IF(B9831&lt;P_3,3,IF(B9831&lt;P_3+P_4,4,5))</f>
        <v/>
      </c>
      <c r="D9831">
        <f>NORM.S.INV(RAND())</f>
        <v/>
      </c>
      <c r="E9831">
        <f>V0*EXP((rf-q_leak-0.5*sigma^2)*C9831+sigma*SQRT(C9831)*D9831)</f>
        <v/>
      </c>
      <c r="F9831">
        <f>SHL_face*(1+SHL_rate)^C9831</f>
        <v/>
      </c>
      <c r="G9831">
        <f>Pref_face*(1+Pref_rate)^C9831</f>
        <v/>
      </c>
      <c r="H9831">
        <f>MAX(E9831-F9831-G9831,0)</f>
        <v/>
      </c>
      <c r="I9831">
        <f>MIN(E9831,F9831+G9831)+(1-MgmtPct)*H9831</f>
        <v/>
      </c>
      <c r="J9831">
        <f>IF(I9831/SponsorCost&gt;=RatchetTrigger,1,0)</f>
        <v/>
      </c>
      <c r="K9831">
        <f>IF(J9831=1,MgmtPctRatchet,MgmtPct)</f>
        <v/>
      </c>
      <c r="L9831">
        <f>K9831*H9831</f>
        <v/>
      </c>
      <c r="M9831">
        <f>EXP(-rf*C9831)*L9831</f>
        <v/>
      </c>
      <c r="N9831">
        <f>EXP(-rf*C9831)*E9831</f>
        <v/>
      </c>
    </row>
    <row r="9832">
      <c r="A9832" t="n">
        <v>9824</v>
      </c>
      <c r="B9832">
        <f>RAND()</f>
        <v/>
      </c>
      <c r="C9832">
        <f>IF(B9832&lt;P_3,3,IF(B9832&lt;P_3+P_4,4,5))</f>
        <v/>
      </c>
      <c r="D9832">
        <f>NORM.S.INV(RAND())</f>
        <v/>
      </c>
      <c r="E9832">
        <f>V0*EXP((rf-q_leak-0.5*sigma^2)*C9832+sigma*SQRT(C9832)*D9832)</f>
        <v/>
      </c>
      <c r="F9832">
        <f>SHL_face*(1+SHL_rate)^C9832</f>
        <v/>
      </c>
      <c r="G9832">
        <f>Pref_face*(1+Pref_rate)^C9832</f>
        <v/>
      </c>
      <c r="H9832">
        <f>MAX(E9832-F9832-G9832,0)</f>
        <v/>
      </c>
      <c r="I9832">
        <f>MIN(E9832,F9832+G9832)+(1-MgmtPct)*H9832</f>
        <v/>
      </c>
      <c r="J9832">
        <f>IF(I9832/SponsorCost&gt;=RatchetTrigger,1,0)</f>
        <v/>
      </c>
      <c r="K9832">
        <f>IF(J9832=1,MgmtPctRatchet,MgmtPct)</f>
        <v/>
      </c>
      <c r="L9832">
        <f>K9832*H9832</f>
        <v/>
      </c>
      <c r="M9832">
        <f>EXP(-rf*C9832)*L9832</f>
        <v/>
      </c>
      <c r="N9832">
        <f>EXP(-rf*C9832)*E9832</f>
        <v/>
      </c>
    </row>
    <row r="9833">
      <c r="A9833" t="n">
        <v>9825</v>
      </c>
      <c r="B9833">
        <f>RAND()</f>
        <v/>
      </c>
      <c r="C9833">
        <f>IF(B9833&lt;P_3,3,IF(B9833&lt;P_3+P_4,4,5))</f>
        <v/>
      </c>
      <c r="D9833">
        <f>NORM.S.INV(RAND())</f>
        <v/>
      </c>
      <c r="E9833">
        <f>V0*EXP((rf-q_leak-0.5*sigma^2)*C9833+sigma*SQRT(C9833)*D9833)</f>
        <v/>
      </c>
      <c r="F9833">
        <f>SHL_face*(1+SHL_rate)^C9833</f>
        <v/>
      </c>
      <c r="G9833">
        <f>Pref_face*(1+Pref_rate)^C9833</f>
        <v/>
      </c>
      <c r="H9833">
        <f>MAX(E9833-F9833-G9833,0)</f>
        <v/>
      </c>
      <c r="I9833">
        <f>MIN(E9833,F9833+G9833)+(1-MgmtPct)*H9833</f>
        <v/>
      </c>
      <c r="J9833">
        <f>IF(I9833/SponsorCost&gt;=RatchetTrigger,1,0)</f>
        <v/>
      </c>
      <c r="K9833">
        <f>IF(J9833=1,MgmtPctRatchet,MgmtPct)</f>
        <v/>
      </c>
      <c r="L9833">
        <f>K9833*H9833</f>
        <v/>
      </c>
      <c r="M9833">
        <f>EXP(-rf*C9833)*L9833</f>
        <v/>
      </c>
      <c r="N9833">
        <f>EXP(-rf*C9833)*E9833</f>
        <v/>
      </c>
    </row>
    <row r="9834">
      <c r="A9834" t="n">
        <v>9826</v>
      </c>
      <c r="B9834">
        <f>RAND()</f>
        <v/>
      </c>
      <c r="C9834">
        <f>IF(B9834&lt;P_3,3,IF(B9834&lt;P_3+P_4,4,5))</f>
        <v/>
      </c>
      <c r="D9834">
        <f>NORM.S.INV(RAND())</f>
        <v/>
      </c>
      <c r="E9834">
        <f>V0*EXP((rf-q_leak-0.5*sigma^2)*C9834+sigma*SQRT(C9834)*D9834)</f>
        <v/>
      </c>
      <c r="F9834">
        <f>SHL_face*(1+SHL_rate)^C9834</f>
        <v/>
      </c>
      <c r="G9834">
        <f>Pref_face*(1+Pref_rate)^C9834</f>
        <v/>
      </c>
      <c r="H9834">
        <f>MAX(E9834-F9834-G9834,0)</f>
        <v/>
      </c>
      <c r="I9834">
        <f>MIN(E9834,F9834+G9834)+(1-MgmtPct)*H9834</f>
        <v/>
      </c>
      <c r="J9834">
        <f>IF(I9834/SponsorCost&gt;=RatchetTrigger,1,0)</f>
        <v/>
      </c>
      <c r="K9834">
        <f>IF(J9834=1,MgmtPctRatchet,MgmtPct)</f>
        <v/>
      </c>
      <c r="L9834">
        <f>K9834*H9834</f>
        <v/>
      </c>
      <c r="M9834">
        <f>EXP(-rf*C9834)*L9834</f>
        <v/>
      </c>
      <c r="N9834">
        <f>EXP(-rf*C9834)*E9834</f>
        <v/>
      </c>
    </row>
    <row r="9835">
      <c r="A9835" t="n">
        <v>9827</v>
      </c>
      <c r="B9835">
        <f>RAND()</f>
        <v/>
      </c>
      <c r="C9835">
        <f>IF(B9835&lt;P_3,3,IF(B9835&lt;P_3+P_4,4,5))</f>
        <v/>
      </c>
      <c r="D9835">
        <f>NORM.S.INV(RAND())</f>
        <v/>
      </c>
      <c r="E9835">
        <f>V0*EXP((rf-q_leak-0.5*sigma^2)*C9835+sigma*SQRT(C9835)*D9835)</f>
        <v/>
      </c>
      <c r="F9835">
        <f>SHL_face*(1+SHL_rate)^C9835</f>
        <v/>
      </c>
      <c r="G9835">
        <f>Pref_face*(1+Pref_rate)^C9835</f>
        <v/>
      </c>
      <c r="H9835">
        <f>MAX(E9835-F9835-G9835,0)</f>
        <v/>
      </c>
      <c r="I9835">
        <f>MIN(E9835,F9835+G9835)+(1-MgmtPct)*H9835</f>
        <v/>
      </c>
      <c r="J9835">
        <f>IF(I9835/SponsorCost&gt;=RatchetTrigger,1,0)</f>
        <v/>
      </c>
      <c r="K9835">
        <f>IF(J9835=1,MgmtPctRatchet,MgmtPct)</f>
        <v/>
      </c>
      <c r="L9835">
        <f>K9835*H9835</f>
        <v/>
      </c>
      <c r="M9835">
        <f>EXP(-rf*C9835)*L9835</f>
        <v/>
      </c>
      <c r="N9835">
        <f>EXP(-rf*C9835)*E9835</f>
        <v/>
      </c>
    </row>
    <row r="9836">
      <c r="A9836" t="n">
        <v>9828</v>
      </c>
      <c r="B9836">
        <f>RAND()</f>
        <v/>
      </c>
      <c r="C9836">
        <f>IF(B9836&lt;P_3,3,IF(B9836&lt;P_3+P_4,4,5))</f>
        <v/>
      </c>
      <c r="D9836">
        <f>NORM.S.INV(RAND())</f>
        <v/>
      </c>
      <c r="E9836">
        <f>V0*EXP((rf-q_leak-0.5*sigma^2)*C9836+sigma*SQRT(C9836)*D9836)</f>
        <v/>
      </c>
      <c r="F9836">
        <f>SHL_face*(1+SHL_rate)^C9836</f>
        <v/>
      </c>
      <c r="G9836">
        <f>Pref_face*(1+Pref_rate)^C9836</f>
        <v/>
      </c>
      <c r="H9836">
        <f>MAX(E9836-F9836-G9836,0)</f>
        <v/>
      </c>
      <c r="I9836">
        <f>MIN(E9836,F9836+G9836)+(1-MgmtPct)*H9836</f>
        <v/>
      </c>
      <c r="J9836">
        <f>IF(I9836/SponsorCost&gt;=RatchetTrigger,1,0)</f>
        <v/>
      </c>
      <c r="K9836">
        <f>IF(J9836=1,MgmtPctRatchet,MgmtPct)</f>
        <v/>
      </c>
      <c r="L9836">
        <f>K9836*H9836</f>
        <v/>
      </c>
      <c r="M9836">
        <f>EXP(-rf*C9836)*L9836</f>
        <v/>
      </c>
      <c r="N9836">
        <f>EXP(-rf*C9836)*E9836</f>
        <v/>
      </c>
    </row>
    <row r="9837">
      <c r="A9837" t="n">
        <v>9829</v>
      </c>
      <c r="B9837">
        <f>RAND()</f>
        <v/>
      </c>
      <c r="C9837">
        <f>IF(B9837&lt;P_3,3,IF(B9837&lt;P_3+P_4,4,5))</f>
        <v/>
      </c>
      <c r="D9837">
        <f>NORM.S.INV(RAND())</f>
        <v/>
      </c>
      <c r="E9837">
        <f>V0*EXP((rf-q_leak-0.5*sigma^2)*C9837+sigma*SQRT(C9837)*D9837)</f>
        <v/>
      </c>
      <c r="F9837">
        <f>SHL_face*(1+SHL_rate)^C9837</f>
        <v/>
      </c>
      <c r="G9837">
        <f>Pref_face*(1+Pref_rate)^C9837</f>
        <v/>
      </c>
      <c r="H9837">
        <f>MAX(E9837-F9837-G9837,0)</f>
        <v/>
      </c>
      <c r="I9837">
        <f>MIN(E9837,F9837+G9837)+(1-MgmtPct)*H9837</f>
        <v/>
      </c>
      <c r="J9837">
        <f>IF(I9837/SponsorCost&gt;=RatchetTrigger,1,0)</f>
        <v/>
      </c>
      <c r="K9837">
        <f>IF(J9837=1,MgmtPctRatchet,MgmtPct)</f>
        <v/>
      </c>
      <c r="L9837">
        <f>K9837*H9837</f>
        <v/>
      </c>
      <c r="M9837">
        <f>EXP(-rf*C9837)*L9837</f>
        <v/>
      </c>
      <c r="N9837">
        <f>EXP(-rf*C9837)*E9837</f>
        <v/>
      </c>
    </row>
    <row r="9838">
      <c r="A9838" t="n">
        <v>9830</v>
      </c>
      <c r="B9838">
        <f>RAND()</f>
        <v/>
      </c>
      <c r="C9838">
        <f>IF(B9838&lt;P_3,3,IF(B9838&lt;P_3+P_4,4,5))</f>
        <v/>
      </c>
      <c r="D9838">
        <f>NORM.S.INV(RAND())</f>
        <v/>
      </c>
      <c r="E9838">
        <f>V0*EXP((rf-q_leak-0.5*sigma^2)*C9838+sigma*SQRT(C9838)*D9838)</f>
        <v/>
      </c>
      <c r="F9838">
        <f>SHL_face*(1+SHL_rate)^C9838</f>
        <v/>
      </c>
      <c r="G9838">
        <f>Pref_face*(1+Pref_rate)^C9838</f>
        <v/>
      </c>
      <c r="H9838">
        <f>MAX(E9838-F9838-G9838,0)</f>
        <v/>
      </c>
      <c r="I9838">
        <f>MIN(E9838,F9838+G9838)+(1-MgmtPct)*H9838</f>
        <v/>
      </c>
      <c r="J9838">
        <f>IF(I9838/SponsorCost&gt;=RatchetTrigger,1,0)</f>
        <v/>
      </c>
      <c r="K9838">
        <f>IF(J9838=1,MgmtPctRatchet,MgmtPct)</f>
        <v/>
      </c>
      <c r="L9838">
        <f>K9838*H9838</f>
        <v/>
      </c>
      <c r="M9838">
        <f>EXP(-rf*C9838)*L9838</f>
        <v/>
      </c>
      <c r="N9838">
        <f>EXP(-rf*C9838)*E9838</f>
        <v/>
      </c>
    </row>
    <row r="9839">
      <c r="A9839" t="n">
        <v>9831</v>
      </c>
      <c r="B9839">
        <f>RAND()</f>
        <v/>
      </c>
      <c r="C9839">
        <f>IF(B9839&lt;P_3,3,IF(B9839&lt;P_3+P_4,4,5))</f>
        <v/>
      </c>
      <c r="D9839">
        <f>NORM.S.INV(RAND())</f>
        <v/>
      </c>
      <c r="E9839">
        <f>V0*EXP((rf-q_leak-0.5*sigma^2)*C9839+sigma*SQRT(C9839)*D9839)</f>
        <v/>
      </c>
      <c r="F9839">
        <f>SHL_face*(1+SHL_rate)^C9839</f>
        <v/>
      </c>
      <c r="G9839">
        <f>Pref_face*(1+Pref_rate)^C9839</f>
        <v/>
      </c>
      <c r="H9839">
        <f>MAX(E9839-F9839-G9839,0)</f>
        <v/>
      </c>
      <c r="I9839">
        <f>MIN(E9839,F9839+G9839)+(1-MgmtPct)*H9839</f>
        <v/>
      </c>
      <c r="J9839">
        <f>IF(I9839/SponsorCost&gt;=RatchetTrigger,1,0)</f>
        <v/>
      </c>
      <c r="K9839">
        <f>IF(J9839=1,MgmtPctRatchet,MgmtPct)</f>
        <v/>
      </c>
      <c r="L9839">
        <f>K9839*H9839</f>
        <v/>
      </c>
      <c r="M9839">
        <f>EXP(-rf*C9839)*L9839</f>
        <v/>
      </c>
      <c r="N9839">
        <f>EXP(-rf*C9839)*E9839</f>
        <v/>
      </c>
    </row>
    <row r="9840">
      <c r="A9840" t="n">
        <v>9832</v>
      </c>
      <c r="B9840">
        <f>RAND()</f>
        <v/>
      </c>
      <c r="C9840">
        <f>IF(B9840&lt;P_3,3,IF(B9840&lt;P_3+P_4,4,5))</f>
        <v/>
      </c>
      <c r="D9840">
        <f>NORM.S.INV(RAND())</f>
        <v/>
      </c>
      <c r="E9840">
        <f>V0*EXP((rf-q_leak-0.5*sigma^2)*C9840+sigma*SQRT(C9840)*D9840)</f>
        <v/>
      </c>
      <c r="F9840">
        <f>SHL_face*(1+SHL_rate)^C9840</f>
        <v/>
      </c>
      <c r="G9840">
        <f>Pref_face*(1+Pref_rate)^C9840</f>
        <v/>
      </c>
      <c r="H9840">
        <f>MAX(E9840-F9840-G9840,0)</f>
        <v/>
      </c>
      <c r="I9840">
        <f>MIN(E9840,F9840+G9840)+(1-MgmtPct)*H9840</f>
        <v/>
      </c>
      <c r="J9840">
        <f>IF(I9840/SponsorCost&gt;=RatchetTrigger,1,0)</f>
        <v/>
      </c>
      <c r="K9840">
        <f>IF(J9840=1,MgmtPctRatchet,MgmtPct)</f>
        <v/>
      </c>
      <c r="L9840">
        <f>K9840*H9840</f>
        <v/>
      </c>
      <c r="M9840">
        <f>EXP(-rf*C9840)*L9840</f>
        <v/>
      </c>
      <c r="N9840">
        <f>EXP(-rf*C9840)*E9840</f>
        <v/>
      </c>
    </row>
    <row r="9841">
      <c r="A9841" t="n">
        <v>9833</v>
      </c>
      <c r="B9841">
        <f>RAND()</f>
        <v/>
      </c>
      <c r="C9841">
        <f>IF(B9841&lt;P_3,3,IF(B9841&lt;P_3+P_4,4,5))</f>
        <v/>
      </c>
      <c r="D9841">
        <f>NORM.S.INV(RAND())</f>
        <v/>
      </c>
      <c r="E9841">
        <f>V0*EXP((rf-q_leak-0.5*sigma^2)*C9841+sigma*SQRT(C9841)*D9841)</f>
        <v/>
      </c>
      <c r="F9841">
        <f>SHL_face*(1+SHL_rate)^C9841</f>
        <v/>
      </c>
      <c r="G9841">
        <f>Pref_face*(1+Pref_rate)^C9841</f>
        <v/>
      </c>
      <c r="H9841">
        <f>MAX(E9841-F9841-G9841,0)</f>
        <v/>
      </c>
      <c r="I9841">
        <f>MIN(E9841,F9841+G9841)+(1-MgmtPct)*H9841</f>
        <v/>
      </c>
      <c r="J9841">
        <f>IF(I9841/SponsorCost&gt;=RatchetTrigger,1,0)</f>
        <v/>
      </c>
      <c r="K9841">
        <f>IF(J9841=1,MgmtPctRatchet,MgmtPct)</f>
        <v/>
      </c>
      <c r="L9841">
        <f>K9841*H9841</f>
        <v/>
      </c>
      <c r="M9841">
        <f>EXP(-rf*C9841)*L9841</f>
        <v/>
      </c>
      <c r="N9841">
        <f>EXP(-rf*C9841)*E9841</f>
        <v/>
      </c>
    </row>
    <row r="9842">
      <c r="A9842" t="n">
        <v>9834</v>
      </c>
      <c r="B9842">
        <f>RAND()</f>
        <v/>
      </c>
      <c r="C9842">
        <f>IF(B9842&lt;P_3,3,IF(B9842&lt;P_3+P_4,4,5))</f>
        <v/>
      </c>
      <c r="D9842">
        <f>NORM.S.INV(RAND())</f>
        <v/>
      </c>
      <c r="E9842">
        <f>V0*EXP((rf-q_leak-0.5*sigma^2)*C9842+sigma*SQRT(C9842)*D9842)</f>
        <v/>
      </c>
      <c r="F9842">
        <f>SHL_face*(1+SHL_rate)^C9842</f>
        <v/>
      </c>
      <c r="G9842">
        <f>Pref_face*(1+Pref_rate)^C9842</f>
        <v/>
      </c>
      <c r="H9842">
        <f>MAX(E9842-F9842-G9842,0)</f>
        <v/>
      </c>
      <c r="I9842">
        <f>MIN(E9842,F9842+G9842)+(1-MgmtPct)*H9842</f>
        <v/>
      </c>
      <c r="J9842">
        <f>IF(I9842/SponsorCost&gt;=RatchetTrigger,1,0)</f>
        <v/>
      </c>
      <c r="K9842">
        <f>IF(J9842=1,MgmtPctRatchet,MgmtPct)</f>
        <v/>
      </c>
      <c r="L9842">
        <f>K9842*H9842</f>
        <v/>
      </c>
      <c r="M9842">
        <f>EXP(-rf*C9842)*L9842</f>
        <v/>
      </c>
      <c r="N9842">
        <f>EXP(-rf*C9842)*E9842</f>
        <v/>
      </c>
    </row>
    <row r="9843">
      <c r="A9843" t="n">
        <v>9835</v>
      </c>
      <c r="B9843">
        <f>RAND()</f>
        <v/>
      </c>
      <c r="C9843">
        <f>IF(B9843&lt;P_3,3,IF(B9843&lt;P_3+P_4,4,5))</f>
        <v/>
      </c>
      <c r="D9843">
        <f>NORM.S.INV(RAND())</f>
        <v/>
      </c>
      <c r="E9843">
        <f>V0*EXP((rf-q_leak-0.5*sigma^2)*C9843+sigma*SQRT(C9843)*D9843)</f>
        <v/>
      </c>
      <c r="F9843">
        <f>SHL_face*(1+SHL_rate)^C9843</f>
        <v/>
      </c>
      <c r="G9843">
        <f>Pref_face*(1+Pref_rate)^C9843</f>
        <v/>
      </c>
      <c r="H9843">
        <f>MAX(E9843-F9843-G9843,0)</f>
        <v/>
      </c>
      <c r="I9843">
        <f>MIN(E9843,F9843+G9843)+(1-MgmtPct)*H9843</f>
        <v/>
      </c>
      <c r="J9843">
        <f>IF(I9843/SponsorCost&gt;=RatchetTrigger,1,0)</f>
        <v/>
      </c>
      <c r="K9843">
        <f>IF(J9843=1,MgmtPctRatchet,MgmtPct)</f>
        <v/>
      </c>
      <c r="L9843">
        <f>K9843*H9843</f>
        <v/>
      </c>
      <c r="M9843">
        <f>EXP(-rf*C9843)*L9843</f>
        <v/>
      </c>
      <c r="N9843">
        <f>EXP(-rf*C9843)*E9843</f>
        <v/>
      </c>
    </row>
    <row r="9844">
      <c r="A9844" t="n">
        <v>9836</v>
      </c>
      <c r="B9844">
        <f>RAND()</f>
        <v/>
      </c>
      <c r="C9844">
        <f>IF(B9844&lt;P_3,3,IF(B9844&lt;P_3+P_4,4,5))</f>
        <v/>
      </c>
      <c r="D9844">
        <f>NORM.S.INV(RAND())</f>
        <v/>
      </c>
      <c r="E9844">
        <f>V0*EXP((rf-q_leak-0.5*sigma^2)*C9844+sigma*SQRT(C9844)*D9844)</f>
        <v/>
      </c>
      <c r="F9844">
        <f>SHL_face*(1+SHL_rate)^C9844</f>
        <v/>
      </c>
      <c r="G9844">
        <f>Pref_face*(1+Pref_rate)^C9844</f>
        <v/>
      </c>
      <c r="H9844">
        <f>MAX(E9844-F9844-G9844,0)</f>
        <v/>
      </c>
      <c r="I9844">
        <f>MIN(E9844,F9844+G9844)+(1-MgmtPct)*H9844</f>
        <v/>
      </c>
      <c r="J9844">
        <f>IF(I9844/SponsorCost&gt;=RatchetTrigger,1,0)</f>
        <v/>
      </c>
      <c r="K9844">
        <f>IF(J9844=1,MgmtPctRatchet,MgmtPct)</f>
        <v/>
      </c>
      <c r="L9844">
        <f>K9844*H9844</f>
        <v/>
      </c>
      <c r="M9844">
        <f>EXP(-rf*C9844)*L9844</f>
        <v/>
      </c>
      <c r="N9844">
        <f>EXP(-rf*C9844)*E9844</f>
        <v/>
      </c>
    </row>
    <row r="9845">
      <c r="A9845" t="n">
        <v>9837</v>
      </c>
      <c r="B9845">
        <f>RAND()</f>
        <v/>
      </c>
      <c r="C9845">
        <f>IF(B9845&lt;P_3,3,IF(B9845&lt;P_3+P_4,4,5))</f>
        <v/>
      </c>
      <c r="D9845">
        <f>NORM.S.INV(RAND())</f>
        <v/>
      </c>
      <c r="E9845">
        <f>V0*EXP((rf-q_leak-0.5*sigma^2)*C9845+sigma*SQRT(C9845)*D9845)</f>
        <v/>
      </c>
      <c r="F9845">
        <f>SHL_face*(1+SHL_rate)^C9845</f>
        <v/>
      </c>
      <c r="G9845">
        <f>Pref_face*(1+Pref_rate)^C9845</f>
        <v/>
      </c>
      <c r="H9845">
        <f>MAX(E9845-F9845-G9845,0)</f>
        <v/>
      </c>
      <c r="I9845">
        <f>MIN(E9845,F9845+G9845)+(1-MgmtPct)*H9845</f>
        <v/>
      </c>
      <c r="J9845">
        <f>IF(I9845/SponsorCost&gt;=RatchetTrigger,1,0)</f>
        <v/>
      </c>
      <c r="K9845">
        <f>IF(J9845=1,MgmtPctRatchet,MgmtPct)</f>
        <v/>
      </c>
      <c r="L9845">
        <f>K9845*H9845</f>
        <v/>
      </c>
      <c r="M9845">
        <f>EXP(-rf*C9845)*L9845</f>
        <v/>
      </c>
      <c r="N9845">
        <f>EXP(-rf*C9845)*E9845</f>
        <v/>
      </c>
    </row>
    <row r="9846">
      <c r="A9846" t="n">
        <v>9838</v>
      </c>
      <c r="B9846">
        <f>RAND()</f>
        <v/>
      </c>
      <c r="C9846">
        <f>IF(B9846&lt;P_3,3,IF(B9846&lt;P_3+P_4,4,5))</f>
        <v/>
      </c>
      <c r="D9846">
        <f>NORM.S.INV(RAND())</f>
        <v/>
      </c>
      <c r="E9846">
        <f>V0*EXP((rf-q_leak-0.5*sigma^2)*C9846+sigma*SQRT(C9846)*D9846)</f>
        <v/>
      </c>
      <c r="F9846">
        <f>SHL_face*(1+SHL_rate)^C9846</f>
        <v/>
      </c>
      <c r="G9846">
        <f>Pref_face*(1+Pref_rate)^C9846</f>
        <v/>
      </c>
      <c r="H9846">
        <f>MAX(E9846-F9846-G9846,0)</f>
        <v/>
      </c>
      <c r="I9846">
        <f>MIN(E9846,F9846+G9846)+(1-MgmtPct)*H9846</f>
        <v/>
      </c>
      <c r="J9846">
        <f>IF(I9846/SponsorCost&gt;=RatchetTrigger,1,0)</f>
        <v/>
      </c>
      <c r="K9846">
        <f>IF(J9846=1,MgmtPctRatchet,MgmtPct)</f>
        <v/>
      </c>
      <c r="L9846">
        <f>K9846*H9846</f>
        <v/>
      </c>
      <c r="M9846">
        <f>EXP(-rf*C9846)*L9846</f>
        <v/>
      </c>
      <c r="N9846">
        <f>EXP(-rf*C9846)*E9846</f>
        <v/>
      </c>
    </row>
    <row r="9847">
      <c r="A9847" t="n">
        <v>9839</v>
      </c>
      <c r="B9847">
        <f>RAND()</f>
        <v/>
      </c>
      <c r="C9847">
        <f>IF(B9847&lt;P_3,3,IF(B9847&lt;P_3+P_4,4,5))</f>
        <v/>
      </c>
      <c r="D9847">
        <f>NORM.S.INV(RAND())</f>
        <v/>
      </c>
      <c r="E9847">
        <f>V0*EXP((rf-q_leak-0.5*sigma^2)*C9847+sigma*SQRT(C9847)*D9847)</f>
        <v/>
      </c>
      <c r="F9847">
        <f>SHL_face*(1+SHL_rate)^C9847</f>
        <v/>
      </c>
      <c r="G9847">
        <f>Pref_face*(1+Pref_rate)^C9847</f>
        <v/>
      </c>
      <c r="H9847">
        <f>MAX(E9847-F9847-G9847,0)</f>
        <v/>
      </c>
      <c r="I9847">
        <f>MIN(E9847,F9847+G9847)+(1-MgmtPct)*H9847</f>
        <v/>
      </c>
      <c r="J9847">
        <f>IF(I9847/SponsorCost&gt;=RatchetTrigger,1,0)</f>
        <v/>
      </c>
      <c r="K9847">
        <f>IF(J9847=1,MgmtPctRatchet,MgmtPct)</f>
        <v/>
      </c>
      <c r="L9847">
        <f>K9847*H9847</f>
        <v/>
      </c>
      <c r="M9847">
        <f>EXP(-rf*C9847)*L9847</f>
        <v/>
      </c>
      <c r="N9847">
        <f>EXP(-rf*C9847)*E9847</f>
        <v/>
      </c>
    </row>
    <row r="9848">
      <c r="A9848" t="n">
        <v>9840</v>
      </c>
      <c r="B9848">
        <f>RAND()</f>
        <v/>
      </c>
      <c r="C9848">
        <f>IF(B9848&lt;P_3,3,IF(B9848&lt;P_3+P_4,4,5))</f>
        <v/>
      </c>
      <c r="D9848">
        <f>NORM.S.INV(RAND())</f>
        <v/>
      </c>
      <c r="E9848">
        <f>V0*EXP((rf-q_leak-0.5*sigma^2)*C9848+sigma*SQRT(C9848)*D9848)</f>
        <v/>
      </c>
      <c r="F9848">
        <f>SHL_face*(1+SHL_rate)^C9848</f>
        <v/>
      </c>
      <c r="G9848">
        <f>Pref_face*(1+Pref_rate)^C9848</f>
        <v/>
      </c>
      <c r="H9848">
        <f>MAX(E9848-F9848-G9848,0)</f>
        <v/>
      </c>
      <c r="I9848">
        <f>MIN(E9848,F9848+G9848)+(1-MgmtPct)*H9848</f>
        <v/>
      </c>
      <c r="J9848">
        <f>IF(I9848/SponsorCost&gt;=RatchetTrigger,1,0)</f>
        <v/>
      </c>
      <c r="K9848">
        <f>IF(J9848=1,MgmtPctRatchet,MgmtPct)</f>
        <v/>
      </c>
      <c r="L9848">
        <f>K9848*H9848</f>
        <v/>
      </c>
      <c r="M9848">
        <f>EXP(-rf*C9848)*L9848</f>
        <v/>
      </c>
      <c r="N9848">
        <f>EXP(-rf*C9848)*E9848</f>
        <v/>
      </c>
    </row>
    <row r="9849">
      <c r="A9849" t="n">
        <v>9841</v>
      </c>
      <c r="B9849">
        <f>RAND()</f>
        <v/>
      </c>
      <c r="C9849">
        <f>IF(B9849&lt;P_3,3,IF(B9849&lt;P_3+P_4,4,5))</f>
        <v/>
      </c>
      <c r="D9849">
        <f>NORM.S.INV(RAND())</f>
        <v/>
      </c>
      <c r="E9849">
        <f>V0*EXP((rf-q_leak-0.5*sigma^2)*C9849+sigma*SQRT(C9849)*D9849)</f>
        <v/>
      </c>
      <c r="F9849">
        <f>SHL_face*(1+SHL_rate)^C9849</f>
        <v/>
      </c>
      <c r="G9849">
        <f>Pref_face*(1+Pref_rate)^C9849</f>
        <v/>
      </c>
      <c r="H9849">
        <f>MAX(E9849-F9849-G9849,0)</f>
        <v/>
      </c>
      <c r="I9849">
        <f>MIN(E9849,F9849+G9849)+(1-MgmtPct)*H9849</f>
        <v/>
      </c>
      <c r="J9849">
        <f>IF(I9849/SponsorCost&gt;=RatchetTrigger,1,0)</f>
        <v/>
      </c>
      <c r="K9849">
        <f>IF(J9849=1,MgmtPctRatchet,MgmtPct)</f>
        <v/>
      </c>
      <c r="L9849">
        <f>K9849*H9849</f>
        <v/>
      </c>
      <c r="M9849">
        <f>EXP(-rf*C9849)*L9849</f>
        <v/>
      </c>
      <c r="N9849">
        <f>EXP(-rf*C9849)*E9849</f>
        <v/>
      </c>
    </row>
    <row r="9850">
      <c r="A9850" t="n">
        <v>9842</v>
      </c>
      <c r="B9850">
        <f>RAND()</f>
        <v/>
      </c>
      <c r="C9850">
        <f>IF(B9850&lt;P_3,3,IF(B9850&lt;P_3+P_4,4,5))</f>
        <v/>
      </c>
      <c r="D9850">
        <f>NORM.S.INV(RAND())</f>
        <v/>
      </c>
      <c r="E9850">
        <f>V0*EXP((rf-q_leak-0.5*sigma^2)*C9850+sigma*SQRT(C9850)*D9850)</f>
        <v/>
      </c>
      <c r="F9850">
        <f>SHL_face*(1+SHL_rate)^C9850</f>
        <v/>
      </c>
      <c r="G9850">
        <f>Pref_face*(1+Pref_rate)^C9850</f>
        <v/>
      </c>
      <c r="H9850">
        <f>MAX(E9850-F9850-G9850,0)</f>
        <v/>
      </c>
      <c r="I9850">
        <f>MIN(E9850,F9850+G9850)+(1-MgmtPct)*H9850</f>
        <v/>
      </c>
      <c r="J9850">
        <f>IF(I9850/SponsorCost&gt;=RatchetTrigger,1,0)</f>
        <v/>
      </c>
      <c r="K9850">
        <f>IF(J9850=1,MgmtPctRatchet,MgmtPct)</f>
        <v/>
      </c>
      <c r="L9850">
        <f>K9850*H9850</f>
        <v/>
      </c>
      <c r="M9850">
        <f>EXP(-rf*C9850)*L9850</f>
        <v/>
      </c>
      <c r="N9850">
        <f>EXP(-rf*C9850)*E9850</f>
        <v/>
      </c>
    </row>
    <row r="9851">
      <c r="A9851" t="n">
        <v>9843</v>
      </c>
      <c r="B9851">
        <f>RAND()</f>
        <v/>
      </c>
      <c r="C9851">
        <f>IF(B9851&lt;P_3,3,IF(B9851&lt;P_3+P_4,4,5))</f>
        <v/>
      </c>
      <c r="D9851">
        <f>NORM.S.INV(RAND())</f>
        <v/>
      </c>
      <c r="E9851">
        <f>V0*EXP((rf-q_leak-0.5*sigma^2)*C9851+sigma*SQRT(C9851)*D9851)</f>
        <v/>
      </c>
      <c r="F9851">
        <f>SHL_face*(1+SHL_rate)^C9851</f>
        <v/>
      </c>
      <c r="G9851">
        <f>Pref_face*(1+Pref_rate)^C9851</f>
        <v/>
      </c>
      <c r="H9851">
        <f>MAX(E9851-F9851-G9851,0)</f>
        <v/>
      </c>
      <c r="I9851">
        <f>MIN(E9851,F9851+G9851)+(1-MgmtPct)*H9851</f>
        <v/>
      </c>
      <c r="J9851">
        <f>IF(I9851/SponsorCost&gt;=RatchetTrigger,1,0)</f>
        <v/>
      </c>
      <c r="K9851">
        <f>IF(J9851=1,MgmtPctRatchet,MgmtPct)</f>
        <v/>
      </c>
      <c r="L9851">
        <f>K9851*H9851</f>
        <v/>
      </c>
      <c r="M9851">
        <f>EXP(-rf*C9851)*L9851</f>
        <v/>
      </c>
      <c r="N9851">
        <f>EXP(-rf*C9851)*E9851</f>
        <v/>
      </c>
    </row>
    <row r="9852">
      <c r="A9852" t="n">
        <v>9844</v>
      </c>
      <c r="B9852">
        <f>RAND()</f>
        <v/>
      </c>
      <c r="C9852">
        <f>IF(B9852&lt;P_3,3,IF(B9852&lt;P_3+P_4,4,5))</f>
        <v/>
      </c>
      <c r="D9852">
        <f>NORM.S.INV(RAND())</f>
        <v/>
      </c>
      <c r="E9852">
        <f>V0*EXP((rf-q_leak-0.5*sigma^2)*C9852+sigma*SQRT(C9852)*D9852)</f>
        <v/>
      </c>
      <c r="F9852">
        <f>SHL_face*(1+SHL_rate)^C9852</f>
        <v/>
      </c>
      <c r="G9852">
        <f>Pref_face*(1+Pref_rate)^C9852</f>
        <v/>
      </c>
      <c r="H9852">
        <f>MAX(E9852-F9852-G9852,0)</f>
        <v/>
      </c>
      <c r="I9852">
        <f>MIN(E9852,F9852+G9852)+(1-MgmtPct)*H9852</f>
        <v/>
      </c>
      <c r="J9852">
        <f>IF(I9852/SponsorCost&gt;=RatchetTrigger,1,0)</f>
        <v/>
      </c>
      <c r="K9852">
        <f>IF(J9852=1,MgmtPctRatchet,MgmtPct)</f>
        <v/>
      </c>
      <c r="L9852">
        <f>K9852*H9852</f>
        <v/>
      </c>
      <c r="M9852">
        <f>EXP(-rf*C9852)*L9852</f>
        <v/>
      </c>
      <c r="N9852">
        <f>EXP(-rf*C9852)*E9852</f>
        <v/>
      </c>
    </row>
    <row r="9853">
      <c r="A9853" t="n">
        <v>9845</v>
      </c>
      <c r="B9853">
        <f>RAND()</f>
        <v/>
      </c>
      <c r="C9853">
        <f>IF(B9853&lt;P_3,3,IF(B9853&lt;P_3+P_4,4,5))</f>
        <v/>
      </c>
      <c r="D9853">
        <f>NORM.S.INV(RAND())</f>
        <v/>
      </c>
      <c r="E9853">
        <f>V0*EXP((rf-q_leak-0.5*sigma^2)*C9853+sigma*SQRT(C9853)*D9853)</f>
        <v/>
      </c>
      <c r="F9853">
        <f>SHL_face*(1+SHL_rate)^C9853</f>
        <v/>
      </c>
      <c r="G9853">
        <f>Pref_face*(1+Pref_rate)^C9853</f>
        <v/>
      </c>
      <c r="H9853">
        <f>MAX(E9853-F9853-G9853,0)</f>
        <v/>
      </c>
      <c r="I9853">
        <f>MIN(E9853,F9853+G9853)+(1-MgmtPct)*H9853</f>
        <v/>
      </c>
      <c r="J9853">
        <f>IF(I9853/SponsorCost&gt;=RatchetTrigger,1,0)</f>
        <v/>
      </c>
      <c r="K9853">
        <f>IF(J9853=1,MgmtPctRatchet,MgmtPct)</f>
        <v/>
      </c>
      <c r="L9853">
        <f>K9853*H9853</f>
        <v/>
      </c>
      <c r="M9853">
        <f>EXP(-rf*C9853)*L9853</f>
        <v/>
      </c>
      <c r="N9853">
        <f>EXP(-rf*C9853)*E9853</f>
        <v/>
      </c>
    </row>
    <row r="9854">
      <c r="A9854" t="n">
        <v>9846</v>
      </c>
      <c r="B9854">
        <f>RAND()</f>
        <v/>
      </c>
      <c r="C9854">
        <f>IF(B9854&lt;P_3,3,IF(B9854&lt;P_3+P_4,4,5))</f>
        <v/>
      </c>
      <c r="D9854">
        <f>NORM.S.INV(RAND())</f>
        <v/>
      </c>
      <c r="E9854">
        <f>V0*EXP((rf-q_leak-0.5*sigma^2)*C9854+sigma*SQRT(C9854)*D9854)</f>
        <v/>
      </c>
      <c r="F9854">
        <f>SHL_face*(1+SHL_rate)^C9854</f>
        <v/>
      </c>
      <c r="G9854">
        <f>Pref_face*(1+Pref_rate)^C9854</f>
        <v/>
      </c>
      <c r="H9854">
        <f>MAX(E9854-F9854-G9854,0)</f>
        <v/>
      </c>
      <c r="I9854">
        <f>MIN(E9854,F9854+G9854)+(1-MgmtPct)*H9854</f>
        <v/>
      </c>
      <c r="J9854">
        <f>IF(I9854/SponsorCost&gt;=RatchetTrigger,1,0)</f>
        <v/>
      </c>
      <c r="K9854">
        <f>IF(J9854=1,MgmtPctRatchet,MgmtPct)</f>
        <v/>
      </c>
      <c r="L9854">
        <f>K9854*H9854</f>
        <v/>
      </c>
      <c r="M9854">
        <f>EXP(-rf*C9854)*L9854</f>
        <v/>
      </c>
      <c r="N9854">
        <f>EXP(-rf*C9854)*E9854</f>
        <v/>
      </c>
    </row>
    <row r="9855">
      <c r="A9855" t="n">
        <v>9847</v>
      </c>
      <c r="B9855">
        <f>RAND()</f>
        <v/>
      </c>
      <c r="C9855">
        <f>IF(B9855&lt;P_3,3,IF(B9855&lt;P_3+P_4,4,5))</f>
        <v/>
      </c>
      <c r="D9855">
        <f>NORM.S.INV(RAND())</f>
        <v/>
      </c>
      <c r="E9855">
        <f>V0*EXP((rf-q_leak-0.5*sigma^2)*C9855+sigma*SQRT(C9855)*D9855)</f>
        <v/>
      </c>
      <c r="F9855">
        <f>SHL_face*(1+SHL_rate)^C9855</f>
        <v/>
      </c>
      <c r="G9855">
        <f>Pref_face*(1+Pref_rate)^C9855</f>
        <v/>
      </c>
      <c r="H9855">
        <f>MAX(E9855-F9855-G9855,0)</f>
        <v/>
      </c>
      <c r="I9855">
        <f>MIN(E9855,F9855+G9855)+(1-MgmtPct)*H9855</f>
        <v/>
      </c>
      <c r="J9855">
        <f>IF(I9855/SponsorCost&gt;=RatchetTrigger,1,0)</f>
        <v/>
      </c>
      <c r="K9855">
        <f>IF(J9855=1,MgmtPctRatchet,MgmtPct)</f>
        <v/>
      </c>
      <c r="L9855">
        <f>K9855*H9855</f>
        <v/>
      </c>
      <c r="M9855">
        <f>EXP(-rf*C9855)*L9855</f>
        <v/>
      </c>
      <c r="N9855">
        <f>EXP(-rf*C9855)*E9855</f>
        <v/>
      </c>
    </row>
    <row r="9856">
      <c r="A9856" t="n">
        <v>9848</v>
      </c>
      <c r="B9856">
        <f>RAND()</f>
        <v/>
      </c>
      <c r="C9856">
        <f>IF(B9856&lt;P_3,3,IF(B9856&lt;P_3+P_4,4,5))</f>
        <v/>
      </c>
      <c r="D9856">
        <f>NORM.S.INV(RAND())</f>
        <v/>
      </c>
      <c r="E9856">
        <f>V0*EXP((rf-q_leak-0.5*sigma^2)*C9856+sigma*SQRT(C9856)*D9856)</f>
        <v/>
      </c>
      <c r="F9856">
        <f>SHL_face*(1+SHL_rate)^C9856</f>
        <v/>
      </c>
      <c r="G9856">
        <f>Pref_face*(1+Pref_rate)^C9856</f>
        <v/>
      </c>
      <c r="H9856">
        <f>MAX(E9856-F9856-G9856,0)</f>
        <v/>
      </c>
      <c r="I9856">
        <f>MIN(E9856,F9856+G9856)+(1-MgmtPct)*H9856</f>
        <v/>
      </c>
      <c r="J9856">
        <f>IF(I9856/SponsorCost&gt;=RatchetTrigger,1,0)</f>
        <v/>
      </c>
      <c r="K9856">
        <f>IF(J9856=1,MgmtPctRatchet,MgmtPct)</f>
        <v/>
      </c>
      <c r="L9856">
        <f>K9856*H9856</f>
        <v/>
      </c>
      <c r="M9856">
        <f>EXP(-rf*C9856)*L9856</f>
        <v/>
      </c>
      <c r="N9856">
        <f>EXP(-rf*C9856)*E9856</f>
        <v/>
      </c>
    </row>
    <row r="9857">
      <c r="A9857" t="n">
        <v>9849</v>
      </c>
      <c r="B9857">
        <f>RAND()</f>
        <v/>
      </c>
      <c r="C9857">
        <f>IF(B9857&lt;P_3,3,IF(B9857&lt;P_3+P_4,4,5))</f>
        <v/>
      </c>
      <c r="D9857">
        <f>NORM.S.INV(RAND())</f>
        <v/>
      </c>
      <c r="E9857">
        <f>V0*EXP((rf-q_leak-0.5*sigma^2)*C9857+sigma*SQRT(C9857)*D9857)</f>
        <v/>
      </c>
      <c r="F9857">
        <f>SHL_face*(1+SHL_rate)^C9857</f>
        <v/>
      </c>
      <c r="G9857">
        <f>Pref_face*(1+Pref_rate)^C9857</f>
        <v/>
      </c>
      <c r="H9857">
        <f>MAX(E9857-F9857-G9857,0)</f>
        <v/>
      </c>
      <c r="I9857">
        <f>MIN(E9857,F9857+G9857)+(1-MgmtPct)*H9857</f>
        <v/>
      </c>
      <c r="J9857">
        <f>IF(I9857/SponsorCost&gt;=RatchetTrigger,1,0)</f>
        <v/>
      </c>
      <c r="K9857">
        <f>IF(J9857=1,MgmtPctRatchet,MgmtPct)</f>
        <v/>
      </c>
      <c r="L9857">
        <f>K9857*H9857</f>
        <v/>
      </c>
      <c r="M9857">
        <f>EXP(-rf*C9857)*L9857</f>
        <v/>
      </c>
      <c r="N9857">
        <f>EXP(-rf*C9857)*E9857</f>
        <v/>
      </c>
    </row>
    <row r="9858">
      <c r="A9858" t="n">
        <v>9850</v>
      </c>
      <c r="B9858">
        <f>RAND()</f>
        <v/>
      </c>
      <c r="C9858">
        <f>IF(B9858&lt;P_3,3,IF(B9858&lt;P_3+P_4,4,5))</f>
        <v/>
      </c>
      <c r="D9858">
        <f>NORM.S.INV(RAND())</f>
        <v/>
      </c>
      <c r="E9858">
        <f>V0*EXP((rf-q_leak-0.5*sigma^2)*C9858+sigma*SQRT(C9858)*D9858)</f>
        <v/>
      </c>
      <c r="F9858">
        <f>SHL_face*(1+SHL_rate)^C9858</f>
        <v/>
      </c>
      <c r="G9858">
        <f>Pref_face*(1+Pref_rate)^C9858</f>
        <v/>
      </c>
      <c r="H9858">
        <f>MAX(E9858-F9858-G9858,0)</f>
        <v/>
      </c>
      <c r="I9858">
        <f>MIN(E9858,F9858+G9858)+(1-MgmtPct)*H9858</f>
        <v/>
      </c>
      <c r="J9858">
        <f>IF(I9858/SponsorCost&gt;=RatchetTrigger,1,0)</f>
        <v/>
      </c>
      <c r="K9858">
        <f>IF(J9858=1,MgmtPctRatchet,MgmtPct)</f>
        <v/>
      </c>
      <c r="L9858">
        <f>K9858*H9858</f>
        <v/>
      </c>
      <c r="M9858">
        <f>EXP(-rf*C9858)*L9858</f>
        <v/>
      </c>
      <c r="N9858">
        <f>EXP(-rf*C9858)*E9858</f>
        <v/>
      </c>
    </row>
    <row r="9859">
      <c r="A9859" t="n">
        <v>9851</v>
      </c>
      <c r="B9859">
        <f>RAND()</f>
        <v/>
      </c>
      <c r="C9859">
        <f>IF(B9859&lt;P_3,3,IF(B9859&lt;P_3+P_4,4,5))</f>
        <v/>
      </c>
      <c r="D9859">
        <f>NORM.S.INV(RAND())</f>
        <v/>
      </c>
      <c r="E9859">
        <f>V0*EXP((rf-q_leak-0.5*sigma^2)*C9859+sigma*SQRT(C9859)*D9859)</f>
        <v/>
      </c>
      <c r="F9859">
        <f>SHL_face*(1+SHL_rate)^C9859</f>
        <v/>
      </c>
      <c r="G9859">
        <f>Pref_face*(1+Pref_rate)^C9859</f>
        <v/>
      </c>
      <c r="H9859">
        <f>MAX(E9859-F9859-G9859,0)</f>
        <v/>
      </c>
      <c r="I9859">
        <f>MIN(E9859,F9859+G9859)+(1-MgmtPct)*H9859</f>
        <v/>
      </c>
      <c r="J9859">
        <f>IF(I9859/SponsorCost&gt;=RatchetTrigger,1,0)</f>
        <v/>
      </c>
      <c r="K9859">
        <f>IF(J9859=1,MgmtPctRatchet,MgmtPct)</f>
        <v/>
      </c>
      <c r="L9859">
        <f>K9859*H9859</f>
        <v/>
      </c>
      <c r="M9859">
        <f>EXP(-rf*C9859)*L9859</f>
        <v/>
      </c>
      <c r="N9859">
        <f>EXP(-rf*C9859)*E9859</f>
        <v/>
      </c>
    </row>
    <row r="9860">
      <c r="A9860" t="n">
        <v>9852</v>
      </c>
      <c r="B9860">
        <f>RAND()</f>
        <v/>
      </c>
      <c r="C9860">
        <f>IF(B9860&lt;P_3,3,IF(B9860&lt;P_3+P_4,4,5))</f>
        <v/>
      </c>
      <c r="D9860">
        <f>NORM.S.INV(RAND())</f>
        <v/>
      </c>
      <c r="E9860">
        <f>V0*EXP((rf-q_leak-0.5*sigma^2)*C9860+sigma*SQRT(C9860)*D9860)</f>
        <v/>
      </c>
      <c r="F9860">
        <f>SHL_face*(1+SHL_rate)^C9860</f>
        <v/>
      </c>
      <c r="G9860">
        <f>Pref_face*(1+Pref_rate)^C9860</f>
        <v/>
      </c>
      <c r="H9860">
        <f>MAX(E9860-F9860-G9860,0)</f>
        <v/>
      </c>
      <c r="I9860">
        <f>MIN(E9860,F9860+G9860)+(1-MgmtPct)*H9860</f>
        <v/>
      </c>
      <c r="J9860">
        <f>IF(I9860/SponsorCost&gt;=RatchetTrigger,1,0)</f>
        <v/>
      </c>
      <c r="K9860">
        <f>IF(J9860=1,MgmtPctRatchet,MgmtPct)</f>
        <v/>
      </c>
      <c r="L9860">
        <f>K9860*H9860</f>
        <v/>
      </c>
      <c r="M9860">
        <f>EXP(-rf*C9860)*L9860</f>
        <v/>
      </c>
      <c r="N9860">
        <f>EXP(-rf*C9860)*E9860</f>
        <v/>
      </c>
    </row>
    <row r="9861">
      <c r="A9861" t="n">
        <v>9853</v>
      </c>
      <c r="B9861">
        <f>RAND()</f>
        <v/>
      </c>
      <c r="C9861">
        <f>IF(B9861&lt;P_3,3,IF(B9861&lt;P_3+P_4,4,5))</f>
        <v/>
      </c>
      <c r="D9861">
        <f>NORM.S.INV(RAND())</f>
        <v/>
      </c>
      <c r="E9861">
        <f>V0*EXP((rf-q_leak-0.5*sigma^2)*C9861+sigma*SQRT(C9861)*D9861)</f>
        <v/>
      </c>
      <c r="F9861">
        <f>SHL_face*(1+SHL_rate)^C9861</f>
        <v/>
      </c>
      <c r="G9861">
        <f>Pref_face*(1+Pref_rate)^C9861</f>
        <v/>
      </c>
      <c r="H9861">
        <f>MAX(E9861-F9861-G9861,0)</f>
        <v/>
      </c>
      <c r="I9861">
        <f>MIN(E9861,F9861+G9861)+(1-MgmtPct)*H9861</f>
        <v/>
      </c>
      <c r="J9861">
        <f>IF(I9861/SponsorCost&gt;=RatchetTrigger,1,0)</f>
        <v/>
      </c>
      <c r="K9861">
        <f>IF(J9861=1,MgmtPctRatchet,MgmtPct)</f>
        <v/>
      </c>
      <c r="L9861">
        <f>K9861*H9861</f>
        <v/>
      </c>
      <c r="M9861">
        <f>EXP(-rf*C9861)*L9861</f>
        <v/>
      </c>
      <c r="N9861">
        <f>EXP(-rf*C9861)*E9861</f>
        <v/>
      </c>
    </row>
    <row r="9862">
      <c r="A9862" t="n">
        <v>9854</v>
      </c>
      <c r="B9862">
        <f>RAND()</f>
        <v/>
      </c>
      <c r="C9862">
        <f>IF(B9862&lt;P_3,3,IF(B9862&lt;P_3+P_4,4,5))</f>
        <v/>
      </c>
      <c r="D9862">
        <f>NORM.S.INV(RAND())</f>
        <v/>
      </c>
      <c r="E9862">
        <f>V0*EXP((rf-q_leak-0.5*sigma^2)*C9862+sigma*SQRT(C9862)*D9862)</f>
        <v/>
      </c>
      <c r="F9862">
        <f>SHL_face*(1+SHL_rate)^C9862</f>
        <v/>
      </c>
      <c r="G9862">
        <f>Pref_face*(1+Pref_rate)^C9862</f>
        <v/>
      </c>
      <c r="H9862">
        <f>MAX(E9862-F9862-G9862,0)</f>
        <v/>
      </c>
      <c r="I9862">
        <f>MIN(E9862,F9862+G9862)+(1-MgmtPct)*H9862</f>
        <v/>
      </c>
      <c r="J9862">
        <f>IF(I9862/SponsorCost&gt;=RatchetTrigger,1,0)</f>
        <v/>
      </c>
      <c r="K9862">
        <f>IF(J9862=1,MgmtPctRatchet,MgmtPct)</f>
        <v/>
      </c>
      <c r="L9862">
        <f>K9862*H9862</f>
        <v/>
      </c>
      <c r="M9862">
        <f>EXP(-rf*C9862)*L9862</f>
        <v/>
      </c>
      <c r="N9862">
        <f>EXP(-rf*C9862)*E9862</f>
        <v/>
      </c>
    </row>
    <row r="9863">
      <c r="A9863" t="n">
        <v>9855</v>
      </c>
      <c r="B9863">
        <f>RAND()</f>
        <v/>
      </c>
      <c r="C9863">
        <f>IF(B9863&lt;P_3,3,IF(B9863&lt;P_3+P_4,4,5))</f>
        <v/>
      </c>
      <c r="D9863">
        <f>NORM.S.INV(RAND())</f>
        <v/>
      </c>
      <c r="E9863">
        <f>V0*EXP((rf-q_leak-0.5*sigma^2)*C9863+sigma*SQRT(C9863)*D9863)</f>
        <v/>
      </c>
      <c r="F9863">
        <f>SHL_face*(1+SHL_rate)^C9863</f>
        <v/>
      </c>
      <c r="G9863">
        <f>Pref_face*(1+Pref_rate)^C9863</f>
        <v/>
      </c>
      <c r="H9863">
        <f>MAX(E9863-F9863-G9863,0)</f>
        <v/>
      </c>
      <c r="I9863">
        <f>MIN(E9863,F9863+G9863)+(1-MgmtPct)*H9863</f>
        <v/>
      </c>
      <c r="J9863">
        <f>IF(I9863/SponsorCost&gt;=RatchetTrigger,1,0)</f>
        <v/>
      </c>
      <c r="K9863">
        <f>IF(J9863=1,MgmtPctRatchet,MgmtPct)</f>
        <v/>
      </c>
      <c r="L9863">
        <f>K9863*H9863</f>
        <v/>
      </c>
      <c r="M9863">
        <f>EXP(-rf*C9863)*L9863</f>
        <v/>
      </c>
      <c r="N9863">
        <f>EXP(-rf*C9863)*E9863</f>
        <v/>
      </c>
    </row>
    <row r="9864">
      <c r="A9864" t="n">
        <v>9856</v>
      </c>
      <c r="B9864">
        <f>RAND()</f>
        <v/>
      </c>
      <c r="C9864">
        <f>IF(B9864&lt;P_3,3,IF(B9864&lt;P_3+P_4,4,5))</f>
        <v/>
      </c>
      <c r="D9864">
        <f>NORM.S.INV(RAND())</f>
        <v/>
      </c>
      <c r="E9864">
        <f>V0*EXP((rf-q_leak-0.5*sigma^2)*C9864+sigma*SQRT(C9864)*D9864)</f>
        <v/>
      </c>
      <c r="F9864">
        <f>SHL_face*(1+SHL_rate)^C9864</f>
        <v/>
      </c>
      <c r="G9864">
        <f>Pref_face*(1+Pref_rate)^C9864</f>
        <v/>
      </c>
      <c r="H9864">
        <f>MAX(E9864-F9864-G9864,0)</f>
        <v/>
      </c>
      <c r="I9864">
        <f>MIN(E9864,F9864+G9864)+(1-MgmtPct)*H9864</f>
        <v/>
      </c>
      <c r="J9864">
        <f>IF(I9864/SponsorCost&gt;=RatchetTrigger,1,0)</f>
        <v/>
      </c>
      <c r="K9864">
        <f>IF(J9864=1,MgmtPctRatchet,MgmtPct)</f>
        <v/>
      </c>
      <c r="L9864">
        <f>K9864*H9864</f>
        <v/>
      </c>
      <c r="M9864">
        <f>EXP(-rf*C9864)*L9864</f>
        <v/>
      </c>
      <c r="N9864">
        <f>EXP(-rf*C9864)*E9864</f>
        <v/>
      </c>
    </row>
    <row r="9865">
      <c r="A9865" t="n">
        <v>9857</v>
      </c>
      <c r="B9865">
        <f>RAND()</f>
        <v/>
      </c>
      <c r="C9865">
        <f>IF(B9865&lt;P_3,3,IF(B9865&lt;P_3+P_4,4,5))</f>
        <v/>
      </c>
      <c r="D9865">
        <f>NORM.S.INV(RAND())</f>
        <v/>
      </c>
      <c r="E9865">
        <f>V0*EXP((rf-q_leak-0.5*sigma^2)*C9865+sigma*SQRT(C9865)*D9865)</f>
        <v/>
      </c>
      <c r="F9865">
        <f>SHL_face*(1+SHL_rate)^C9865</f>
        <v/>
      </c>
      <c r="G9865">
        <f>Pref_face*(1+Pref_rate)^C9865</f>
        <v/>
      </c>
      <c r="H9865">
        <f>MAX(E9865-F9865-G9865,0)</f>
        <v/>
      </c>
      <c r="I9865">
        <f>MIN(E9865,F9865+G9865)+(1-MgmtPct)*H9865</f>
        <v/>
      </c>
      <c r="J9865">
        <f>IF(I9865/SponsorCost&gt;=RatchetTrigger,1,0)</f>
        <v/>
      </c>
      <c r="K9865">
        <f>IF(J9865=1,MgmtPctRatchet,MgmtPct)</f>
        <v/>
      </c>
      <c r="L9865">
        <f>K9865*H9865</f>
        <v/>
      </c>
      <c r="M9865">
        <f>EXP(-rf*C9865)*L9865</f>
        <v/>
      </c>
      <c r="N9865">
        <f>EXP(-rf*C9865)*E9865</f>
        <v/>
      </c>
    </row>
    <row r="9866">
      <c r="A9866" t="n">
        <v>9858</v>
      </c>
      <c r="B9866">
        <f>RAND()</f>
        <v/>
      </c>
      <c r="C9866">
        <f>IF(B9866&lt;P_3,3,IF(B9866&lt;P_3+P_4,4,5))</f>
        <v/>
      </c>
      <c r="D9866">
        <f>NORM.S.INV(RAND())</f>
        <v/>
      </c>
      <c r="E9866">
        <f>V0*EXP((rf-q_leak-0.5*sigma^2)*C9866+sigma*SQRT(C9866)*D9866)</f>
        <v/>
      </c>
      <c r="F9866">
        <f>SHL_face*(1+SHL_rate)^C9866</f>
        <v/>
      </c>
      <c r="G9866">
        <f>Pref_face*(1+Pref_rate)^C9866</f>
        <v/>
      </c>
      <c r="H9866">
        <f>MAX(E9866-F9866-G9866,0)</f>
        <v/>
      </c>
      <c r="I9866">
        <f>MIN(E9866,F9866+G9866)+(1-MgmtPct)*H9866</f>
        <v/>
      </c>
      <c r="J9866">
        <f>IF(I9866/SponsorCost&gt;=RatchetTrigger,1,0)</f>
        <v/>
      </c>
      <c r="K9866">
        <f>IF(J9866=1,MgmtPctRatchet,MgmtPct)</f>
        <v/>
      </c>
      <c r="L9866">
        <f>K9866*H9866</f>
        <v/>
      </c>
      <c r="M9866">
        <f>EXP(-rf*C9866)*L9866</f>
        <v/>
      </c>
      <c r="N9866">
        <f>EXP(-rf*C9866)*E9866</f>
        <v/>
      </c>
    </row>
    <row r="9867">
      <c r="A9867" t="n">
        <v>9859</v>
      </c>
      <c r="B9867">
        <f>RAND()</f>
        <v/>
      </c>
      <c r="C9867">
        <f>IF(B9867&lt;P_3,3,IF(B9867&lt;P_3+P_4,4,5))</f>
        <v/>
      </c>
      <c r="D9867">
        <f>NORM.S.INV(RAND())</f>
        <v/>
      </c>
      <c r="E9867">
        <f>V0*EXP((rf-q_leak-0.5*sigma^2)*C9867+sigma*SQRT(C9867)*D9867)</f>
        <v/>
      </c>
      <c r="F9867">
        <f>SHL_face*(1+SHL_rate)^C9867</f>
        <v/>
      </c>
      <c r="G9867">
        <f>Pref_face*(1+Pref_rate)^C9867</f>
        <v/>
      </c>
      <c r="H9867">
        <f>MAX(E9867-F9867-G9867,0)</f>
        <v/>
      </c>
      <c r="I9867">
        <f>MIN(E9867,F9867+G9867)+(1-MgmtPct)*H9867</f>
        <v/>
      </c>
      <c r="J9867">
        <f>IF(I9867/SponsorCost&gt;=RatchetTrigger,1,0)</f>
        <v/>
      </c>
      <c r="K9867">
        <f>IF(J9867=1,MgmtPctRatchet,MgmtPct)</f>
        <v/>
      </c>
      <c r="L9867">
        <f>K9867*H9867</f>
        <v/>
      </c>
      <c r="M9867">
        <f>EXP(-rf*C9867)*L9867</f>
        <v/>
      </c>
      <c r="N9867">
        <f>EXP(-rf*C9867)*E9867</f>
        <v/>
      </c>
    </row>
    <row r="9868">
      <c r="A9868" t="n">
        <v>9860</v>
      </c>
      <c r="B9868">
        <f>RAND()</f>
        <v/>
      </c>
      <c r="C9868">
        <f>IF(B9868&lt;P_3,3,IF(B9868&lt;P_3+P_4,4,5))</f>
        <v/>
      </c>
      <c r="D9868">
        <f>NORM.S.INV(RAND())</f>
        <v/>
      </c>
      <c r="E9868">
        <f>V0*EXP((rf-q_leak-0.5*sigma^2)*C9868+sigma*SQRT(C9868)*D9868)</f>
        <v/>
      </c>
      <c r="F9868">
        <f>SHL_face*(1+SHL_rate)^C9868</f>
        <v/>
      </c>
      <c r="G9868">
        <f>Pref_face*(1+Pref_rate)^C9868</f>
        <v/>
      </c>
      <c r="H9868">
        <f>MAX(E9868-F9868-G9868,0)</f>
        <v/>
      </c>
      <c r="I9868">
        <f>MIN(E9868,F9868+G9868)+(1-MgmtPct)*H9868</f>
        <v/>
      </c>
      <c r="J9868">
        <f>IF(I9868/SponsorCost&gt;=RatchetTrigger,1,0)</f>
        <v/>
      </c>
      <c r="K9868">
        <f>IF(J9868=1,MgmtPctRatchet,MgmtPct)</f>
        <v/>
      </c>
      <c r="L9868">
        <f>K9868*H9868</f>
        <v/>
      </c>
      <c r="M9868">
        <f>EXP(-rf*C9868)*L9868</f>
        <v/>
      </c>
      <c r="N9868">
        <f>EXP(-rf*C9868)*E9868</f>
        <v/>
      </c>
    </row>
    <row r="9869">
      <c r="A9869" t="n">
        <v>9861</v>
      </c>
      <c r="B9869">
        <f>RAND()</f>
        <v/>
      </c>
      <c r="C9869">
        <f>IF(B9869&lt;P_3,3,IF(B9869&lt;P_3+P_4,4,5))</f>
        <v/>
      </c>
      <c r="D9869">
        <f>NORM.S.INV(RAND())</f>
        <v/>
      </c>
      <c r="E9869">
        <f>V0*EXP((rf-q_leak-0.5*sigma^2)*C9869+sigma*SQRT(C9869)*D9869)</f>
        <v/>
      </c>
      <c r="F9869">
        <f>SHL_face*(1+SHL_rate)^C9869</f>
        <v/>
      </c>
      <c r="G9869">
        <f>Pref_face*(1+Pref_rate)^C9869</f>
        <v/>
      </c>
      <c r="H9869">
        <f>MAX(E9869-F9869-G9869,0)</f>
        <v/>
      </c>
      <c r="I9869">
        <f>MIN(E9869,F9869+G9869)+(1-MgmtPct)*H9869</f>
        <v/>
      </c>
      <c r="J9869">
        <f>IF(I9869/SponsorCost&gt;=RatchetTrigger,1,0)</f>
        <v/>
      </c>
      <c r="K9869">
        <f>IF(J9869=1,MgmtPctRatchet,MgmtPct)</f>
        <v/>
      </c>
      <c r="L9869">
        <f>K9869*H9869</f>
        <v/>
      </c>
      <c r="M9869">
        <f>EXP(-rf*C9869)*L9869</f>
        <v/>
      </c>
      <c r="N9869">
        <f>EXP(-rf*C9869)*E9869</f>
        <v/>
      </c>
    </row>
    <row r="9870">
      <c r="A9870" t="n">
        <v>9862</v>
      </c>
      <c r="B9870">
        <f>RAND()</f>
        <v/>
      </c>
      <c r="C9870">
        <f>IF(B9870&lt;P_3,3,IF(B9870&lt;P_3+P_4,4,5))</f>
        <v/>
      </c>
      <c r="D9870">
        <f>NORM.S.INV(RAND())</f>
        <v/>
      </c>
      <c r="E9870">
        <f>V0*EXP((rf-q_leak-0.5*sigma^2)*C9870+sigma*SQRT(C9870)*D9870)</f>
        <v/>
      </c>
      <c r="F9870">
        <f>SHL_face*(1+SHL_rate)^C9870</f>
        <v/>
      </c>
      <c r="G9870">
        <f>Pref_face*(1+Pref_rate)^C9870</f>
        <v/>
      </c>
      <c r="H9870">
        <f>MAX(E9870-F9870-G9870,0)</f>
        <v/>
      </c>
      <c r="I9870">
        <f>MIN(E9870,F9870+G9870)+(1-MgmtPct)*H9870</f>
        <v/>
      </c>
      <c r="J9870">
        <f>IF(I9870/SponsorCost&gt;=RatchetTrigger,1,0)</f>
        <v/>
      </c>
      <c r="K9870">
        <f>IF(J9870=1,MgmtPctRatchet,MgmtPct)</f>
        <v/>
      </c>
      <c r="L9870">
        <f>K9870*H9870</f>
        <v/>
      </c>
      <c r="M9870">
        <f>EXP(-rf*C9870)*L9870</f>
        <v/>
      </c>
      <c r="N9870">
        <f>EXP(-rf*C9870)*E9870</f>
        <v/>
      </c>
    </row>
    <row r="9871">
      <c r="A9871" t="n">
        <v>9863</v>
      </c>
      <c r="B9871">
        <f>RAND()</f>
        <v/>
      </c>
      <c r="C9871">
        <f>IF(B9871&lt;P_3,3,IF(B9871&lt;P_3+P_4,4,5))</f>
        <v/>
      </c>
      <c r="D9871">
        <f>NORM.S.INV(RAND())</f>
        <v/>
      </c>
      <c r="E9871">
        <f>V0*EXP((rf-q_leak-0.5*sigma^2)*C9871+sigma*SQRT(C9871)*D9871)</f>
        <v/>
      </c>
      <c r="F9871">
        <f>SHL_face*(1+SHL_rate)^C9871</f>
        <v/>
      </c>
      <c r="G9871">
        <f>Pref_face*(1+Pref_rate)^C9871</f>
        <v/>
      </c>
      <c r="H9871">
        <f>MAX(E9871-F9871-G9871,0)</f>
        <v/>
      </c>
      <c r="I9871">
        <f>MIN(E9871,F9871+G9871)+(1-MgmtPct)*H9871</f>
        <v/>
      </c>
      <c r="J9871">
        <f>IF(I9871/SponsorCost&gt;=RatchetTrigger,1,0)</f>
        <v/>
      </c>
      <c r="K9871">
        <f>IF(J9871=1,MgmtPctRatchet,MgmtPct)</f>
        <v/>
      </c>
      <c r="L9871">
        <f>K9871*H9871</f>
        <v/>
      </c>
      <c r="M9871">
        <f>EXP(-rf*C9871)*L9871</f>
        <v/>
      </c>
      <c r="N9871">
        <f>EXP(-rf*C9871)*E9871</f>
        <v/>
      </c>
    </row>
    <row r="9872">
      <c r="A9872" t="n">
        <v>9864</v>
      </c>
      <c r="B9872">
        <f>RAND()</f>
        <v/>
      </c>
      <c r="C9872">
        <f>IF(B9872&lt;P_3,3,IF(B9872&lt;P_3+P_4,4,5))</f>
        <v/>
      </c>
      <c r="D9872">
        <f>NORM.S.INV(RAND())</f>
        <v/>
      </c>
      <c r="E9872">
        <f>V0*EXP((rf-q_leak-0.5*sigma^2)*C9872+sigma*SQRT(C9872)*D9872)</f>
        <v/>
      </c>
      <c r="F9872">
        <f>SHL_face*(1+SHL_rate)^C9872</f>
        <v/>
      </c>
      <c r="G9872">
        <f>Pref_face*(1+Pref_rate)^C9872</f>
        <v/>
      </c>
      <c r="H9872">
        <f>MAX(E9872-F9872-G9872,0)</f>
        <v/>
      </c>
      <c r="I9872">
        <f>MIN(E9872,F9872+G9872)+(1-MgmtPct)*H9872</f>
        <v/>
      </c>
      <c r="J9872">
        <f>IF(I9872/SponsorCost&gt;=RatchetTrigger,1,0)</f>
        <v/>
      </c>
      <c r="K9872">
        <f>IF(J9872=1,MgmtPctRatchet,MgmtPct)</f>
        <v/>
      </c>
      <c r="L9872">
        <f>K9872*H9872</f>
        <v/>
      </c>
      <c r="M9872">
        <f>EXP(-rf*C9872)*L9872</f>
        <v/>
      </c>
      <c r="N9872">
        <f>EXP(-rf*C9872)*E9872</f>
        <v/>
      </c>
    </row>
    <row r="9873">
      <c r="A9873" t="n">
        <v>9865</v>
      </c>
      <c r="B9873">
        <f>RAND()</f>
        <v/>
      </c>
      <c r="C9873">
        <f>IF(B9873&lt;P_3,3,IF(B9873&lt;P_3+P_4,4,5))</f>
        <v/>
      </c>
      <c r="D9873">
        <f>NORM.S.INV(RAND())</f>
        <v/>
      </c>
      <c r="E9873">
        <f>V0*EXP((rf-q_leak-0.5*sigma^2)*C9873+sigma*SQRT(C9873)*D9873)</f>
        <v/>
      </c>
      <c r="F9873">
        <f>SHL_face*(1+SHL_rate)^C9873</f>
        <v/>
      </c>
      <c r="G9873">
        <f>Pref_face*(1+Pref_rate)^C9873</f>
        <v/>
      </c>
      <c r="H9873">
        <f>MAX(E9873-F9873-G9873,0)</f>
        <v/>
      </c>
      <c r="I9873">
        <f>MIN(E9873,F9873+G9873)+(1-MgmtPct)*H9873</f>
        <v/>
      </c>
      <c r="J9873">
        <f>IF(I9873/SponsorCost&gt;=RatchetTrigger,1,0)</f>
        <v/>
      </c>
      <c r="K9873">
        <f>IF(J9873=1,MgmtPctRatchet,MgmtPct)</f>
        <v/>
      </c>
      <c r="L9873">
        <f>K9873*H9873</f>
        <v/>
      </c>
      <c r="M9873">
        <f>EXP(-rf*C9873)*L9873</f>
        <v/>
      </c>
      <c r="N9873">
        <f>EXP(-rf*C9873)*E9873</f>
        <v/>
      </c>
    </row>
    <row r="9874">
      <c r="A9874" t="n">
        <v>9866</v>
      </c>
      <c r="B9874">
        <f>RAND()</f>
        <v/>
      </c>
      <c r="C9874">
        <f>IF(B9874&lt;P_3,3,IF(B9874&lt;P_3+P_4,4,5))</f>
        <v/>
      </c>
      <c r="D9874">
        <f>NORM.S.INV(RAND())</f>
        <v/>
      </c>
      <c r="E9874">
        <f>V0*EXP((rf-q_leak-0.5*sigma^2)*C9874+sigma*SQRT(C9874)*D9874)</f>
        <v/>
      </c>
      <c r="F9874">
        <f>SHL_face*(1+SHL_rate)^C9874</f>
        <v/>
      </c>
      <c r="G9874">
        <f>Pref_face*(1+Pref_rate)^C9874</f>
        <v/>
      </c>
      <c r="H9874">
        <f>MAX(E9874-F9874-G9874,0)</f>
        <v/>
      </c>
      <c r="I9874">
        <f>MIN(E9874,F9874+G9874)+(1-MgmtPct)*H9874</f>
        <v/>
      </c>
      <c r="J9874">
        <f>IF(I9874/SponsorCost&gt;=RatchetTrigger,1,0)</f>
        <v/>
      </c>
      <c r="K9874">
        <f>IF(J9874=1,MgmtPctRatchet,MgmtPct)</f>
        <v/>
      </c>
      <c r="L9874">
        <f>K9874*H9874</f>
        <v/>
      </c>
      <c r="M9874">
        <f>EXP(-rf*C9874)*L9874</f>
        <v/>
      </c>
      <c r="N9874">
        <f>EXP(-rf*C9874)*E9874</f>
        <v/>
      </c>
    </row>
    <row r="9875">
      <c r="A9875" t="n">
        <v>9867</v>
      </c>
      <c r="B9875">
        <f>RAND()</f>
        <v/>
      </c>
      <c r="C9875">
        <f>IF(B9875&lt;P_3,3,IF(B9875&lt;P_3+P_4,4,5))</f>
        <v/>
      </c>
      <c r="D9875">
        <f>NORM.S.INV(RAND())</f>
        <v/>
      </c>
      <c r="E9875">
        <f>V0*EXP((rf-q_leak-0.5*sigma^2)*C9875+sigma*SQRT(C9875)*D9875)</f>
        <v/>
      </c>
      <c r="F9875">
        <f>SHL_face*(1+SHL_rate)^C9875</f>
        <v/>
      </c>
      <c r="G9875">
        <f>Pref_face*(1+Pref_rate)^C9875</f>
        <v/>
      </c>
      <c r="H9875">
        <f>MAX(E9875-F9875-G9875,0)</f>
        <v/>
      </c>
      <c r="I9875">
        <f>MIN(E9875,F9875+G9875)+(1-MgmtPct)*H9875</f>
        <v/>
      </c>
      <c r="J9875">
        <f>IF(I9875/SponsorCost&gt;=RatchetTrigger,1,0)</f>
        <v/>
      </c>
      <c r="K9875">
        <f>IF(J9875=1,MgmtPctRatchet,MgmtPct)</f>
        <v/>
      </c>
      <c r="L9875">
        <f>K9875*H9875</f>
        <v/>
      </c>
      <c r="M9875">
        <f>EXP(-rf*C9875)*L9875</f>
        <v/>
      </c>
      <c r="N9875">
        <f>EXP(-rf*C9875)*E9875</f>
        <v/>
      </c>
    </row>
    <row r="9876">
      <c r="A9876" t="n">
        <v>9868</v>
      </c>
      <c r="B9876">
        <f>RAND()</f>
        <v/>
      </c>
      <c r="C9876">
        <f>IF(B9876&lt;P_3,3,IF(B9876&lt;P_3+P_4,4,5))</f>
        <v/>
      </c>
      <c r="D9876">
        <f>NORM.S.INV(RAND())</f>
        <v/>
      </c>
      <c r="E9876">
        <f>V0*EXP((rf-q_leak-0.5*sigma^2)*C9876+sigma*SQRT(C9876)*D9876)</f>
        <v/>
      </c>
      <c r="F9876">
        <f>SHL_face*(1+SHL_rate)^C9876</f>
        <v/>
      </c>
      <c r="G9876">
        <f>Pref_face*(1+Pref_rate)^C9876</f>
        <v/>
      </c>
      <c r="H9876">
        <f>MAX(E9876-F9876-G9876,0)</f>
        <v/>
      </c>
      <c r="I9876">
        <f>MIN(E9876,F9876+G9876)+(1-MgmtPct)*H9876</f>
        <v/>
      </c>
      <c r="J9876">
        <f>IF(I9876/SponsorCost&gt;=RatchetTrigger,1,0)</f>
        <v/>
      </c>
      <c r="K9876">
        <f>IF(J9876=1,MgmtPctRatchet,MgmtPct)</f>
        <v/>
      </c>
      <c r="L9876">
        <f>K9876*H9876</f>
        <v/>
      </c>
      <c r="M9876">
        <f>EXP(-rf*C9876)*L9876</f>
        <v/>
      </c>
      <c r="N9876">
        <f>EXP(-rf*C9876)*E9876</f>
        <v/>
      </c>
    </row>
    <row r="9877">
      <c r="A9877" t="n">
        <v>9869</v>
      </c>
      <c r="B9877">
        <f>RAND()</f>
        <v/>
      </c>
      <c r="C9877">
        <f>IF(B9877&lt;P_3,3,IF(B9877&lt;P_3+P_4,4,5))</f>
        <v/>
      </c>
      <c r="D9877">
        <f>NORM.S.INV(RAND())</f>
        <v/>
      </c>
      <c r="E9877">
        <f>V0*EXP((rf-q_leak-0.5*sigma^2)*C9877+sigma*SQRT(C9877)*D9877)</f>
        <v/>
      </c>
      <c r="F9877">
        <f>SHL_face*(1+SHL_rate)^C9877</f>
        <v/>
      </c>
      <c r="G9877">
        <f>Pref_face*(1+Pref_rate)^C9877</f>
        <v/>
      </c>
      <c r="H9877">
        <f>MAX(E9877-F9877-G9877,0)</f>
        <v/>
      </c>
      <c r="I9877">
        <f>MIN(E9877,F9877+G9877)+(1-MgmtPct)*H9877</f>
        <v/>
      </c>
      <c r="J9877">
        <f>IF(I9877/SponsorCost&gt;=RatchetTrigger,1,0)</f>
        <v/>
      </c>
      <c r="K9877">
        <f>IF(J9877=1,MgmtPctRatchet,MgmtPct)</f>
        <v/>
      </c>
      <c r="L9877">
        <f>K9877*H9877</f>
        <v/>
      </c>
      <c r="M9877">
        <f>EXP(-rf*C9877)*L9877</f>
        <v/>
      </c>
      <c r="N9877">
        <f>EXP(-rf*C9877)*E9877</f>
        <v/>
      </c>
    </row>
    <row r="9878">
      <c r="A9878" t="n">
        <v>9870</v>
      </c>
      <c r="B9878">
        <f>RAND()</f>
        <v/>
      </c>
      <c r="C9878">
        <f>IF(B9878&lt;P_3,3,IF(B9878&lt;P_3+P_4,4,5))</f>
        <v/>
      </c>
      <c r="D9878">
        <f>NORM.S.INV(RAND())</f>
        <v/>
      </c>
      <c r="E9878">
        <f>V0*EXP((rf-q_leak-0.5*sigma^2)*C9878+sigma*SQRT(C9878)*D9878)</f>
        <v/>
      </c>
      <c r="F9878">
        <f>SHL_face*(1+SHL_rate)^C9878</f>
        <v/>
      </c>
      <c r="G9878">
        <f>Pref_face*(1+Pref_rate)^C9878</f>
        <v/>
      </c>
      <c r="H9878">
        <f>MAX(E9878-F9878-G9878,0)</f>
        <v/>
      </c>
      <c r="I9878">
        <f>MIN(E9878,F9878+G9878)+(1-MgmtPct)*H9878</f>
        <v/>
      </c>
      <c r="J9878">
        <f>IF(I9878/SponsorCost&gt;=RatchetTrigger,1,0)</f>
        <v/>
      </c>
      <c r="K9878">
        <f>IF(J9878=1,MgmtPctRatchet,MgmtPct)</f>
        <v/>
      </c>
      <c r="L9878">
        <f>K9878*H9878</f>
        <v/>
      </c>
      <c r="M9878">
        <f>EXP(-rf*C9878)*L9878</f>
        <v/>
      </c>
      <c r="N9878">
        <f>EXP(-rf*C9878)*E9878</f>
        <v/>
      </c>
    </row>
    <row r="9879">
      <c r="A9879" t="n">
        <v>9871</v>
      </c>
      <c r="B9879">
        <f>RAND()</f>
        <v/>
      </c>
      <c r="C9879">
        <f>IF(B9879&lt;P_3,3,IF(B9879&lt;P_3+P_4,4,5))</f>
        <v/>
      </c>
      <c r="D9879">
        <f>NORM.S.INV(RAND())</f>
        <v/>
      </c>
      <c r="E9879">
        <f>V0*EXP((rf-q_leak-0.5*sigma^2)*C9879+sigma*SQRT(C9879)*D9879)</f>
        <v/>
      </c>
      <c r="F9879">
        <f>SHL_face*(1+SHL_rate)^C9879</f>
        <v/>
      </c>
      <c r="G9879">
        <f>Pref_face*(1+Pref_rate)^C9879</f>
        <v/>
      </c>
      <c r="H9879">
        <f>MAX(E9879-F9879-G9879,0)</f>
        <v/>
      </c>
      <c r="I9879">
        <f>MIN(E9879,F9879+G9879)+(1-MgmtPct)*H9879</f>
        <v/>
      </c>
      <c r="J9879">
        <f>IF(I9879/SponsorCost&gt;=RatchetTrigger,1,0)</f>
        <v/>
      </c>
      <c r="K9879">
        <f>IF(J9879=1,MgmtPctRatchet,MgmtPct)</f>
        <v/>
      </c>
      <c r="L9879">
        <f>K9879*H9879</f>
        <v/>
      </c>
      <c r="M9879">
        <f>EXP(-rf*C9879)*L9879</f>
        <v/>
      </c>
      <c r="N9879">
        <f>EXP(-rf*C9879)*E9879</f>
        <v/>
      </c>
    </row>
    <row r="9880">
      <c r="A9880" t="n">
        <v>9872</v>
      </c>
      <c r="B9880">
        <f>RAND()</f>
        <v/>
      </c>
      <c r="C9880">
        <f>IF(B9880&lt;P_3,3,IF(B9880&lt;P_3+P_4,4,5))</f>
        <v/>
      </c>
      <c r="D9880">
        <f>NORM.S.INV(RAND())</f>
        <v/>
      </c>
      <c r="E9880">
        <f>V0*EXP((rf-q_leak-0.5*sigma^2)*C9880+sigma*SQRT(C9880)*D9880)</f>
        <v/>
      </c>
      <c r="F9880">
        <f>SHL_face*(1+SHL_rate)^C9880</f>
        <v/>
      </c>
      <c r="G9880">
        <f>Pref_face*(1+Pref_rate)^C9880</f>
        <v/>
      </c>
      <c r="H9880">
        <f>MAX(E9880-F9880-G9880,0)</f>
        <v/>
      </c>
      <c r="I9880">
        <f>MIN(E9880,F9880+G9880)+(1-MgmtPct)*H9880</f>
        <v/>
      </c>
      <c r="J9880">
        <f>IF(I9880/SponsorCost&gt;=RatchetTrigger,1,0)</f>
        <v/>
      </c>
      <c r="K9880">
        <f>IF(J9880=1,MgmtPctRatchet,MgmtPct)</f>
        <v/>
      </c>
      <c r="L9880">
        <f>K9880*H9880</f>
        <v/>
      </c>
      <c r="M9880">
        <f>EXP(-rf*C9880)*L9880</f>
        <v/>
      </c>
      <c r="N9880">
        <f>EXP(-rf*C9880)*E9880</f>
        <v/>
      </c>
    </row>
    <row r="9881">
      <c r="A9881" t="n">
        <v>9873</v>
      </c>
      <c r="B9881">
        <f>RAND()</f>
        <v/>
      </c>
      <c r="C9881">
        <f>IF(B9881&lt;P_3,3,IF(B9881&lt;P_3+P_4,4,5))</f>
        <v/>
      </c>
      <c r="D9881">
        <f>NORM.S.INV(RAND())</f>
        <v/>
      </c>
      <c r="E9881">
        <f>V0*EXP((rf-q_leak-0.5*sigma^2)*C9881+sigma*SQRT(C9881)*D9881)</f>
        <v/>
      </c>
      <c r="F9881">
        <f>SHL_face*(1+SHL_rate)^C9881</f>
        <v/>
      </c>
      <c r="G9881">
        <f>Pref_face*(1+Pref_rate)^C9881</f>
        <v/>
      </c>
      <c r="H9881">
        <f>MAX(E9881-F9881-G9881,0)</f>
        <v/>
      </c>
      <c r="I9881">
        <f>MIN(E9881,F9881+G9881)+(1-MgmtPct)*H9881</f>
        <v/>
      </c>
      <c r="J9881">
        <f>IF(I9881/SponsorCost&gt;=RatchetTrigger,1,0)</f>
        <v/>
      </c>
      <c r="K9881">
        <f>IF(J9881=1,MgmtPctRatchet,MgmtPct)</f>
        <v/>
      </c>
      <c r="L9881">
        <f>K9881*H9881</f>
        <v/>
      </c>
      <c r="M9881">
        <f>EXP(-rf*C9881)*L9881</f>
        <v/>
      </c>
      <c r="N9881">
        <f>EXP(-rf*C9881)*E9881</f>
        <v/>
      </c>
    </row>
    <row r="9882">
      <c r="A9882" t="n">
        <v>9874</v>
      </c>
      <c r="B9882">
        <f>RAND()</f>
        <v/>
      </c>
      <c r="C9882">
        <f>IF(B9882&lt;P_3,3,IF(B9882&lt;P_3+P_4,4,5))</f>
        <v/>
      </c>
      <c r="D9882">
        <f>NORM.S.INV(RAND())</f>
        <v/>
      </c>
      <c r="E9882">
        <f>V0*EXP((rf-q_leak-0.5*sigma^2)*C9882+sigma*SQRT(C9882)*D9882)</f>
        <v/>
      </c>
      <c r="F9882">
        <f>SHL_face*(1+SHL_rate)^C9882</f>
        <v/>
      </c>
      <c r="G9882">
        <f>Pref_face*(1+Pref_rate)^C9882</f>
        <v/>
      </c>
      <c r="H9882">
        <f>MAX(E9882-F9882-G9882,0)</f>
        <v/>
      </c>
      <c r="I9882">
        <f>MIN(E9882,F9882+G9882)+(1-MgmtPct)*H9882</f>
        <v/>
      </c>
      <c r="J9882">
        <f>IF(I9882/SponsorCost&gt;=RatchetTrigger,1,0)</f>
        <v/>
      </c>
      <c r="K9882">
        <f>IF(J9882=1,MgmtPctRatchet,MgmtPct)</f>
        <v/>
      </c>
      <c r="L9882">
        <f>K9882*H9882</f>
        <v/>
      </c>
      <c r="M9882">
        <f>EXP(-rf*C9882)*L9882</f>
        <v/>
      </c>
      <c r="N9882">
        <f>EXP(-rf*C9882)*E9882</f>
        <v/>
      </c>
    </row>
    <row r="9883">
      <c r="A9883" t="n">
        <v>9875</v>
      </c>
      <c r="B9883">
        <f>RAND()</f>
        <v/>
      </c>
      <c r="C9883">
        <f>IF(B9883&lt;P_3,3,IF(B9883&lt;P_3+P_4,4,5))</f>
        <v/>
      </c>
      <c r="D9883">
        <f>NORM.S.INV(RAND())</f>
        <v/>
      </c>
      <c r="E9883">
        <f>V0*EXP((rf-q_leak-0.5*sigma^2)*C9883+sigma*SQRT(C9883)*D9883)</f>
        <v/>
      </c>
      <c r="F9883">
        <f>SHL_face*(1+SHL_rate)^C9883</f>
        <v/>
      </c>
      <c r="G9883">
        <f>Pref_face*(1+Pref_rate)^C9883</f>
        <v/>
      </c>
      <c r="H9883">
        <f>MAX(E9883-F9883-G9883,0)</f>
        <v/>
      </c>
      <c r="I9883">
        <f>MIN(E9883,F9883+G9883)+(1-MgmtPct)*H9883</f>
        <v/>
      </c>
      <c r="J9883">
        <f>IF(I9883/SponsorCost&gt;=RatchetTrigger,1,0)</f>
        <v/>
      </c>
      <c r="K9883">
        <f>IF(J9883=1,MgmtPctRatchet,MgmtPct)</f>
        <v/>
      </c>
      <c r="L9883">
        <f>K9883*H9883</f>
        <v/>
      </c>
      <c r="M9883">
        <f>EXP(-rf*C9883)*L9883</f>
        <v/>
      </c>
      <c r="N9883">
        <f>EXP(-rf*C9883)*E9883</f>
        <v/>
      </c>
    </row>
    <row r="9884">
      <c r="A9884" t="n">
        <v>9876</v>
      </c>
      <c r="B9884">
        <f>RAND()</f>
        <v/>
      </c>
      <c r="C9884">
        <f>IF(B9884&lt;P_3,3,IF(B9884&lt;P_3+P_4,4,5))</f>
        <v/>
      </c>
      <c r="D9884">
        <f>NORM.S.INV(RAND())</f>
        <v/>
      </c>
      <c r="E9884">
        <f>V0*EXP((rf-q_leak-0.5*sigma^2)*C9884+sigma*SQRT(C9884)*D9884)</f>
        <v/>
      </c>
      <c r="F9884">
        <f>SHL_face*(1+SHL_rate)^C9884</f>
        <v/>
      </c>
      <c r="G9884">
        <f>Pref_face*(1+Pref_rate)^C9884</f>
        <v/>
      </c>
      <c r="H9884">
        <f>MAX(E9884-F9884-G9884,0)</f>
        <v/>
      </c>
      <c r="I9884">
        <f>MIN(E9884,F9884+G9884)+(1-MgmtPct)*H9884</f>
        <v/>
      </c>
      <c r="J9884">
        <f>IF(I9884/SponsorCost&gt;=RatchetTrigger,1,0)</f>
        <v/>
      </c>
      <c r="K9884">
        <f>IF(J9884=1,MgmtPctRatchet,MgmtPct)</f>
        <v/>
      </c>
      <c r="L9884">
        <f>K9884*H9884</f>
        <v/>
      </c>
      <c r="M9884">
        <f>EXP(-rf*C9884)*L9884</f>
        <v/>
      </c>
      <c r="N9884">
        <f>EXP(-rf*C9884)*E9884</f>
        <v/>
      </c>
    </row>
    <row r="9885">
      <c r="A9885" t="n">
        <v>9877</v>
      </c>
      <c r="B9885">
        <f>RAND()</f>
        <v/>
      </c>
      <c r="C9885">
        <f>IF(B9885&lt;P_3,3,IF(B9885&lt;P_3+P_4,4,5))</f>
        <v/>
      </c>
      <c r="D9885">
        <f>NORM.S.INV(RAND())</f>
        <v/>
      </c>
      <c r="E9885">
        <f>V0*EXP((rf-q_leak-0.5*sigma^2)*C9885+sigma*SQRT(C9885)*D9885)</f>
        <v/>
      </c>
      <c r="F9885">
        <f>SHL_face*(1+SHL_rate)^C9885</f>
        <v/>
      </c>
      <c r="G9885">
        <f>Pref_face*(1+Pref_rate)^C9885</f>
        <v/>
      </c>
      <c r="H9885">
        <f>MAX(E9885-F9885-G9885,0)</f>
        <v/>
      </c>
      <c r="I9885">
        <f>MIN(E9885,F9885+G9885)+(1-MgmtPct)*H9885</f>
        <v/>
      </c>
      <c r="J9885">
        <f>IF(I9885/SponsorCost&gt;=RatchetTrigger,1,0)</f>
        <v/>
      </c>
      <c r="K9885">
        <f>IF(J9885=1,MgmtPctRatchet,MgmtPct)</f>
        <v/>
      </c>
      <c r="L9885">
        <f>K9885*H9885</f>
        <v/>
      </c>
      <c r="M9885">
        <f>EXP(-rf*C9885)*L9885</f>
        <v/>
      </c>
      <c r="N9885">
        <f>EXP(-rf*C9885)*E9885</f>
        <v/>
      </c>
    </row>
    <row r="9886">
      <c r="A9886" t="n">
        <v>9878</v>
      </c>
      <c r="B9886">
        <f>RAND()</f>
        <v/>
      </c>
      <c r="C9886">
        <f>IF(B9886&lt;P_3,3,IF(B9886&lt;P_3+P_4,4,5))</f>
        <v/>
      </c>
      <c r="D9886">
        <f>NORM.S.INV(RAND())</f>
        <v/>
      </c>
      <c r="E9886">
        <f>V0*EXP((rf-q_leak-0.5*sigma^2)*C9886+sigma*SQRT(C9886)*D9886)</f>
        <v/>
      </c>
      <c r="F9886">
        <f>SHL_face*(1+SHL_rate)^C9886</f>
        <v/>
      </c>
      <c r="G9886">
        <f>Pref_face*(1+Pref_rate)^C9886</f>
        <v/>
      </c>
      <c r="H9886">
        <f>MAX(E9886-F9886-G9886,0)</f>
        <v/>
      </c>
      <c r="I9886">
        <f>MIN(E9886,F9886+G9886)+(1-MgmtPct)*H9886</f>
        <v/>
      </c>
      <c r="J9886">
        <f>IF(I9886/SponsorCost&gt;=RatchetTrigger,1,0)</f>
        <v/>
      </c>
      <c r="K9886">
        <f>IF(J9886=1,MgmtPctRatchet,MgmtPct)</f>
        <v/>
      </c>
      <c r="L9886">
        <f>K9886*H9886</f>
        <v/>
      </c>
      <c r="M9886">
        <f>EXP(-rf*C9886)*L9886</f>
        <v/>
      </c>
      <c r="N9886">
        <f>EXP(-rf*C9886)*E9886</f>
        <v/>
      </c>
    </row>
    <row r="9887">
      <c r="A9887" t="n">
        <v>9879</v>
      </c>
      <c r="B9887">
        <f>RAND()</f>
        <v/>
      </c>
      <c r="C9887">
        <f>IF(B9887&lt;P_3,3,IF(B9887&lt;P_3+P_4,4,5))</f>
        <v/>
      </c>
      <c r="D9887">
        <f>NORM.S.INV(RAND())</f>
        <v/>
      </c>
      <c r="E9887">
        <f>V0*EXP((rf-q_leak-0.5*sigma^2)*C9887+sigma*SQRT(C9887)*D9887)</f>
        <v/>
      </c>
      <c r="F9887">
        <f>SHL_face*(1+SHL_rate)^C9887</f>
        <v/>
      </c>
      <c r="G9887">
        <f>Pref_face*(1+Pref_rate)^C9887</f>
        <v/>
      </c>
      <c r="H9887">
        <f>MAX(E9887-F9887-G9887,0)</f>
        <v/>
      </c>
      <c r="I9887">
        <f>MIN(E9887,F9887+G9887)+(1-MgmtPct)*H9887</f>
        <v/>
      </c>
      <c r="J9887">
        <f>IF(I9887/SponsorCost&gt;=RatchetTrigger,1,0)</f>
        <v/>
      </c>
      <c r="K9887">
        <f>IF(J9887=1,MgmtPctRatchet,MgmtPct)</f>
        <v/>
      </c>
      <c r="L9887">
        <f>K9887*H9887</f>
        <v/>
      </c>
      <c r="M9887">
        <f>EXP(-rf*C9887)*L9887</f>
        <v/>
      </c>
      <c r="N9887">
        <f>EXP(-rf*C9887)*E9887</f>
        <v/>
      </c>
    </row>
    <row r="9888">
      <c r="A9888" t="n">
        <v>9880</v>
      </c>
      <c r="B9888">
        <f>RAND()</f>
        <v/>
      </c>
      <c r="C9888">
        <f>IF(B9888&lt;P_3,3,IF(B9888&lt;P_3+P_4,4,5))</f>
        <v/>
      </c>
      <c r="D9888">
        <f>NORM.S.INV(RAND())</f>
        <v/>
      </c>
      <c r="E9888">
        <f>V0*EXP((rf-q_leak-0.5*sigma^2)*C9888+sigma*SQRT(C9888)*D9888)</f>
        <v/>
      </c>
      <c r="F9888">
        <f>SHL_face*(1+SHL_rate)^C9888</f>
        <v/>
      </c>
      <c r="G9888">
        <f>Pref_face*(1+Pref_rate)^C9888</f>
        <v/>
      </c>
      <c r="H9888">
        <f>MAX(E9888-F9888-G9888,0)</f>
        <v/>
      </c>
      <c r="I9888">
        <f>MIN(E9888,F9888+G9888)+(1-MgmtPct)*H9888</f>
        <v/>
      </c>
      <c r="J9888">
        <f>IF(I9888/SponsorCost&gt;=RatchetTrigger,1,0)</f>
        <v/>
      </c>
      <c r="K9888">
        <f>IF(J9888=1,MgmtPctRatchet,MgmtPct)</f>
        <v/>
      </c>
      <c r="L9888">
        <f>K9888*H9888</f>
        <v/>
      </c>
      <c r="M9888">
        <f>EXP(-rf*C9888)*L9888</f>
        <v/>
      </c>
      <c r="N9888">
        <f>EXP(-rf*C9888)*E9888</f>
        <v/>
      </c>
    </row>
    <row r="9889">
      <c r="A9889" t="n">
        <v>9881</v>
      </c>
      <c r="B9889">
        <f>RAND()</f>
        <v/>
      </c>
      <c r="C9889">
        <f>IF(B9889&lt;P_3,3,IF(B9889&lt;P_3+P_4,4,5))</f>
        <v/>
      </c>
      <c r="D9889">
        <f>NORM.S.INV(RAND())</f>
        <v/>
      </c>
      <c r="E9889">
        <f>V0*EXP((rf-q_leak-0.5*sigma^2)*C9889+sigma*SQRT(C9889)*D9889)</f>
        <v/>
      </c>
      <c r="F9889">
        <f>SHL_face*(1+SHL_rate)^C9889</f>
        <v/>
      </c>
      <c r="G9889">
        <f>Pref_face*(1+Pref_rate)^C9889</f>
        <v/>
      </c>
      <c r="H9889">
        <f>MAX(E9889-F9889-G9889,0)</f>
        <v/>
      </c>
      <c r="I9889">
        <f>MIN(E9889,F9889+G9889)+(1-MgmtPct)*H9889</f>
        <v/>
      </c>
      <c r="J9889">
        <f>IF(I9889/SponsorCost&gt;=RatchetTrigger,1,0)</f>
        <v/>
      </c>
      <c r="K9889">
        <f>IF(J9889=1,MgmtPctRatchet,MgmtPct)</f>
        <v/>
      </c>
      <c r="L9889">
        <f>K9889*H9889</f>
        <v/>
      </c>
      <c r="M9889">
        <f>EXP(-rf*C9889)*L9889</f>
        <v/>
      </c>
      <c r="N9889">
        <f>EXP(-rf*C9889)*E9889</f>
        <v/>
      </c>
    </row>
    <row r="9890">
      <c r="A9890" t="n">
        <v>9882</v>
      </c>
      <c r="B9890">
        <f>RAND()</f>
        <v/>
      </c>
      <c r="C9890">
        <f>IF(B9890&lt;P_3,3,IF(B9890&lt;P_3+P_4,4,5))</f>
        <v/>
      </c>
      <c r="D9890">
        <f>NORM.S.INV(RAND())</f>
        <v/>
      </c>
      <c r="E9890">
        <f>V0*EXP((rf-q_leak-0.5*sigma^2)*C9890+sigma*SQRT(C9890)*D9890)</f>
        <v/>
      </c>
      <c r="F9890">
        <f>SHL_face*(1+SHL_rate)^C9890</f>
        <v/>
      </c>
      <c r="G9890">
        <f>Pref_face*(1+Pref_rate)^C9890</f>
        <v/>
      </c>
      <c r="H9890">
        <f>MAX(E9890-F9890-G9890,0)</f>
        <v/>
      </c>
      <c r="I9890">
        <f>MIN(E9890,F9890+G9890)+(1-MgmtPct)*H9890</f>
        <v/>
      </c>
      <c r="J9890">
        <f>IF(I9890/SponsorCost&gt;=RatchetTrigger,1,0)</f>
        <v/>
      </c>
      <c r="K9890">
        <f>IF(J9890=1,MgmtPctRatchet,MgmtPct)</f>
        <v/>
      </c>
      <c r="L9890">
        <f>K9890*H9890</f>
        <v/>
      </c>
      <c r="M9890">
        <f>EXP(-rf*C9890)*L9890</f>
        <v/>
      </c>
      <c r="N9890">
        <f>EXP(-rf*C9890)*E9890</f>
        <v/>
      </c>
    </row>
    <row r="9891">
      <c r="A9891" t="n">
        <v>9883</v>
      </c>
      <c r="B9891">
        <f>RAND()</f>
        <v/>
      </c>
      <c r="C9891">
        <f>IF(B9891&lt;P_3,3,IF(B9891&lt;P_3+P_4,4,5))</f>
        <v/>
      </c>
      <c r="D9891">
        <f>NORM.S.INV(RAND())</f>
        <v/>
      </c>
      <c r="E9891">
        <f>V0*EXP((rf-q_leak-0.5*sigma^2)*C9891+sigma*SQRT(C9891)*D9891)</f>
        <v/>
      </c>
      <c r="F9891">
        <f>SHL_face*(1+SHL_rate)^C9891</f>
        <v/>
      </c>
      <c r="G9891">
        <f>Pref_face*(1+Pref_rate)^C9891</f>
        <v/>
      </c>
      <c r="H9891">
        <f>MAX(E9891-F9891-G9891,0)</f>
        <v/>
      </c>
      <c r="I9891">
        <f>MIN(E9891,F9891+G9891)+(1-MgmtPct)*H9891</f>
        <v/>
      </c>
      <c r="J9891">
        <f>IF(I9891/SponsorCost&gt;=RatchetTrigger,1,0)</f>
        <v/>
      </c>
      <c r="K9891">
        <f>IF(J9891=1,MgmtPctRatchet,MgmtPct)</f>
        <v/>
      </c>
      <c r="L9891">
        <f>K9891*H9891</f>
        <v/>
      </c>
      <c r="M9891">
        <f>EXP(-rf*C9891)*L9891</f>
        <v/>
      </c>
      <c r="N9891">
        <f>EXP(-rf*C9891)*E9891</f>
        <v/>
      </c>
    </row>
    <row r="9892">
      <c r="A9892" t="n">
        <v>9884</v>
      </c>
      <c r="B9892">
        <f>RAND()</f>
        <v/>
      </c>
      <c r="C9892">
        <f>IF(B9892&lt;P_3,3,IF(B9892&lt;P_3+P_4,4,5))</f>
        <v/>
      </c>
      <c r="D9892">
        <f>NORM.S.INV(RAND())</f>
        <v/>
      </c>
      <c r="E9892">
        <f>V0*EXP((rf-q_leak-0.5*sigma^2)*C9892+sigma*SQRT(C9892)*D9892)</f>
        <v/>
      </c>
      <c r="F9892">
        <f>SHL_face*(1+SHL_rate)^C9892</f>
        <v/>
      </c>
      <c r="G9892">
        <f>Pref_face*(1+Pref_rate)^C9892</f>
        <v/>
      </c>
      <c r="H9892">
        <f>MAX(E9892-F9892-G9892,0)</f>
        <v/>
      </c>
      <c r="I9892">
        <f>MIN(E9892,F9892+G9892)+(1-MgmtPct)*H9892</f>
        <v/>
      </c>
      <c r="J9892">
        <f>IF(I9892/SponsorCost&gt;=RatchetTrigger,1,0)</f>
        <v/>
      </c>
      <c r="K9892">
        <f>IF(J9892=1,MgmtPctRatchet,MgmtPct)</f>
        <v/>
      </c>
      <c r="L9892">
        <f>K9892*H9892</f>
        <v/>
      </c>
      <c r="M9892">
        <f>EXP(-rf*C9892)*L9892</f>
        <v/>
      </c>
      <c r="N9892">
        <f>EXP(-rf*C9892)*E9892</f>
        <v/>
      </c>
    </row>
    <row r="9893">
      <c r="A9893" t="n">
        <v>9885</v>
      </c>
      <c r="B9893">
        <f>RAND()</f>
        <v/>
      </c>
      <c r="C9893">
        <f>IF(B9893&lt;P_3,3,IF(B9893&lt;P_3+P_4,4,5))</f>
        <v/>
      </c>
      <c r="D9893">
        <f>NORM.S.INV(RAND())</f>
        <v/>
      </c>
      <c r="E9893">
        <f>V0*EXP((rf-q_leak-0.5*sigma^2)*C9893+sigma*SQRT(C9893)*D9893)</f>
        <v/>
      </c>
      <c r="F9893">
        <f>SHL_face*(1+SHL_rate)^C9893</f>
        <v/>
      </c>
      <c r="G9893">
        <f>Pref_face*(1+Pref_rate)^C9893</f>
        <v/>
      </c>
      <c r="H9893">
        <f>MAX(E9893-F9893-G9893,0)</f>
        <v/>
      </c>
      <c r="I9893">
        <f>MIN(E9893,F9893+G9893)+(1-MgmtPct)*H9893</f>
        <v/>
      </c>
      <c r="J9893">
        <f>IF(I9893/SponsorCost&gt;=RatchetTrigger,1,0)</f>
        <v/>
      </c>
      <c r="K9893">
        <f>IF(J9893=1,MgmtPctRatchet,MgmtPct)</f>
        <v/>
      </c>
      <c r="L9893">
        <f>K9893*H9893</f>
        <v/>
      </c>
      <c r="M9893">
        <f>EXP(-rf*C9893)*L9893</f>
        <v/>
      </c>
      <c r="N9893">
        <f>EXP(-rf*C9893)*E9893</f>
        <v/>
      </c>
    </row>
    <row r="9894">
      <c r="A9894" t="n">
        <v>9886</v>
      </c>
      <c r="B9894">
        <f>RAND()</f>
        <v/>
      </c>
      <c r="C9894">
        <f>IF(B9894&lt;P_3,3,IF(B9894&lt;P_3+P_4,4,5))</f>
        <v/>
      </c>
      <c r="D9894">
        <f>NORM.S.INV(RAND())</f>
        <v/>
      </c>
      <c r="E9894">
        <f>V0*EXP((rf-q_leak-0.5*sigma^2)*C9894+sigma*SQRT(C9894)*D9894)</f>
        <v/>
      </c>
      <c r="F9894">
        <f>SHL_face*(1+SHL_rate)^C9894</f>
        <v/>
      </c>
      <c r="G9894">
        <f>Pref_face*(1+Pref_rate)^C9894</f>
        <v/>
      </c>
      <c r="H9894">
        <f>MAX(E9894-F9894-G9894,0)</f>
        <v/>
      </c>
      <c r="I9894">
        <f>MIN(E9894,F9894+G9894)+(1-MgmtPct)*H9894</f>
        <v/>
      </c>
      <c r="J9894">
        <f>IF(I9894/SponsorCost&gt;=RatchetTrigger,1,0)</f>
        <v/>
      </c>
      <c r="K9894">
        <f>IF(J9894=1,MgmtPctRatchet,MgmtPct)</f>
        <v/>
      </c>
      <c r="L9894">
        <f>K9894*H9894</f>
        <v/>
      </c>
      <c r="M9894">
        <f>EXP(-rf*C9894)*L9894</f>
        <v/>
      </c>
      <c r="N9894">
        <f>EXP(-rf*C9894)*E9894</f>
        <v/>
      </c>
    </row>
    <row r="9895">
      <c r="A9895" t="n">
        <v>9887</v>
      </c>
      <c r="B9895">
        <f>RAND()</f>
        <v/>
      </c>
      <c r="C9895">
        <f>IF(B9895&lt;P_3,3,IF(B9895&lt;P_3+P_4,4,5))</f>
        <v/>
      </c>
      <c r="D9895">
        <f>NORM.S.INV(RAND())</f>
        <v/>
      </c>
      <c r="E9895">
        <f>V0*EXP((rf-q_leak-0.5*sigma^2)*C9895+sigma*SQRT(C9895)*D9895)</f>
        <v/>
      </c>
      <c r="F9895">
        <f>SHL_face*(1+SHL_rate)^C9895</f>
        <v/>
      </c>
      <c r="G9895">
        <f>Pref_face*(1+Pref_rate)^C9895</f>
        <v/>
      </c>
      <c r="H9895">
        <f>MAX(E9895-F9895-G9895,0)</f>
        <v/>
      </c>
      <c r="I9895">
        <f>MIN(E9895,F9895+G9895)+(1-MgmtPct)*H9895</f>
        <v/>
      </c>
      <c r="J9895">
        <f>IF(I9895/SponsorCost&gt;=RatchetTrigger,1,0)</f>
        <v/>
      </c>
      <c r="K9895">
        <f>IF(J9895=1,MgmtPctRatchet,MgmtPct)</f>
        <v/>
      </c>
      <c r="L9895">
        <f>K9895*H9895</f>
        <v/>
      </c>
      <c r="M9895">
        <f>EXP(-rf*C9895)*L9895</f>
        <v/>
      </c>
      <c r="N9895">
        <f>EXP(-rf*C9895)*E9895</f>
        <v/>
      </c>
    </row>
    <row r="9896">
      <c r="A9896" t="n">
        <v>9888</v>
      </c>
      <c r="B9896">
        <f>RAND()</f>
        <v/>
      </c>
      <c r="C9896">
        <f>IF(B9896&lt;P_3,3,IF(B9896&lt;P_3+P_4,4,5))</f>
        <v/>
      </c>
      <c r="D9896">
        <f>NORM.S.INV(RAND())</f>
        <v/>
      </c>
      <c r="E9896">
        <f>V0*EXP((rf-q_leak-0.5*sigma^2)*C9896+sigma*SQRT(C9896)*D9896)</f>
        <v/>
      </c>
      <c r="F9896">
        <f>SHL_face*(1+SHL_rate)^C9896</f>
        <v/>
      </c>
      <c r="G9896">
        <f>Pref_face*(1+Pref_rate)^C9896</f>
        <v/>
      </c>
      <c r="H9896">
        <f>MAX(E9896-F9896-G9896,0)</f>
        <v/>
      </c>
      <c r="I9896">
        <f>MIN(E9896,F9896+G9896)+(1-MgmtPct)*H9896</f>
        <v/>
      </c>
      <c r="J9896">
        <f>IF(I9896/SponsorCost&gt;=RatchetTrigger,1,0)</f>
        <v/>
      </c>
      <c r="K9896">
        <f>IF(J9896=1,MgmtPctRatchet,MgmtPct)</f>
        <v/>
      </c>
      <c r="L9896">
        <f>K9896*H9896</f>
        <v/>
      </c>
      <c r="M9896">
        <f>EXP(-rf*C9896)*L9896</f>
        <v/>
      </c>
      <c r="N9896">
        <f>EXP(-rf*C9896)*E9896</f>
        <v/>
      </c>
    </row>
    <row r="9897">
      <c r="A9897" t="n">
        <v>9889</v>
      </c>
      <c r="B9897">
        <f>RAND()</f>
        <v/>
      </c>
      <c r="C9897">
        <f>IF(B9897&lt;P_3,3,IF(B9897&lt;P_3+P_4,4,5))</f>
        <v/>
      </c>
      <c r="D9897">
        <f>NORM.S.INV(RAND())</f>
        <v/>
      </c>
      <c r="E9897">
        <f>V0*EXP((rf-q_leak-0.5*sigma^2)*C9897+sigma*SQRT(C9897)*D9897)</f>
        <v/>
      </c>
      <c r="F9897">
        <f>SHL_face*(1+SHL_rate)^C9897</f>
        <v/>
      </c>
      <c r="G9897">
        <f>Pref_face*(1+Pref_rate)^C9897</f>
        <v/>
      </c>
      <c r="H9897">
        <f>MAX(E9897-F9897-G9897,0)</f>
        <v/>
      </c>
      <c r="I9897">
        <f>MIN(E9897,F9897+G9897)+(1-MgmtPct)*H9897</f>
        <v/>
      </c>
      <c r="J9897">
        <f>IF(I9897/SponsorCost&gt;=RatchetTrigger,1,0)</f>
        <v/>
      </c>
      <c r="K9897">
        <f>IF(J9897=1,MgmtPctRatchet,MgmtPct)</f>
        <v/>
      </c>
      <c r="L9897">
        <f>K9897*H9897</f>
        <v/>
      </c>
      <c r="M9897">
        <f>EXP(-rf*C9897)*L9897</f>
        <v/>
      </c>
      <c r="N9897">
        <f>EXP(-rf*C9897)*E9897</f>
        <v/>
      </c>
    </row>
    <row r="9898">
      <c r="A9898" t="n">
        <v>9890</v>
      </c>
      <c r="B9898">
        <f>RAND()</f>
        <v/>
      </c>
      <c r="C9898">
        <f>IF(B9898&lt;P_3,3,IF(B9898&lt;P_3+P_4,4,5))</f>
        <v/>
      </c>
      <c r="D9898">
        <f>NORM.S.INV(RAND())</f>
        <v/>
      </c>
      <c r="E9898">
        <f>V0*EXP((rf-q_leak-0.5*sigma^2)*C9898+sigma*SQRT(C9898)*D9898)</f>
        <v/>
      </c>
      <c r="F9898">
        <f>SHL_face*(1+SHL_rate)^C9898</f>
        <v/>
      </c>
      <c r="G9898">
        <f>Pref_face*(1+Pref_rate)^C9898</f>
        <v/>
      </c>
      <c r="H9898">
        <f>MAX(E9898-F9898-G9898,0)</f>
        <v/>
      </c>
      <c r="I9898">
        <f>MIN(E9898,F9898+G9898)+(1-MgmtPct)*H9898</f>
        <v/>
      </c>
      <c r="J9898">
        <f>IF(I9898/SponsorCost&gt;=RatchetTrigger,1,0)</f>
        <v/>
      </c>
      <c r="K9898">
        <f>IF(J9898=1,MgmtPctRatchet,MgmtPct)</f>
        <v/>
      </c>
      <c r="L9898">
        <f>K9898*H9898</f>
        <v/>
      </c>
      <c r="M9898">
        <f>EXP(-rf*C9898)*L9898</f>
        <v/>
      </c>
      <c r="N9898">
        <f>EXP(-rf*C9898)*E9898</f>
        <v/>
      </c>
    </row>
    <row r="9899">
      <c r="A9899" t="n">
        <v>9891</v>
      </c>
      <c r="B9899">
        <f>RAND()</f>
        <v/>
      </c>
      <c r="C9899">
        <f>IF(B9899&lt;P_3,3,IF(B9899&lt;P_3+P_4,4,5))</f>
        <v/>
      </c>
      <c r="D9899">
        <f>NORM.S.INV(RAND())</f>
        <v/>
      </c>
      <c r="E9899">
        <f>V0*EXP((rf-q_leak-0.5*sigma^2)*C9899+sigma*SQRT(C9899)*D9899)</f>
        <v/>
      </c>
      <c r="F9899">
        <f>SHL_face*(1+SHL_rate)^C9899</f>
        <v/>
      </c>
      <c r="G9899">
        <f>Pref_face*(1+Pref_rate)^C9899</f>
        <v/>
      </c>
      <c r="H9899">
        <f>MAX(E9899-F9899-G9899,0)</f>
        <v/>
      </c>
      <c r="I9899">
        <f>MIN(E9899,F9899+G9899)+(1-MgmtPct)*H9899</f>
        <v/>
      </c>
      <c r="J9899">
        <f>IF(I9899/SponsorCost&gt;=RatchetTrigger,1,0)</f>
        <v/>
      </c>
      <c r="K9899">
        <f>IF(J9899=1,MgmtPctRatchet,MgmtPct)</f>
        <v/>
      </c>
      <c r="L9899">
        <f>K9899*H9899</f>
        <v/>
      </c>
      <c r="M9899">
        <f>EXP(-rf*C9899)*L9899</f>
        <v/>
      </c>
      <c r="N9899">
        <f>EXP(-rf*C9899)*E9899</f>
        <v/>
      </c>
    </row>
    <row r="9900">
      <c r="A9900" t="n">
        <v>9892</v>
      </c>
      <c r="B9900">
        <f>RAND()</f>
        <v/>
      </c>
      <c r="C9900">
        <f>IF(B9900&lt;P_3,3,IF(B9900&lt;P_3+P_4,4,5))</f>
        <v/>
      </c>
      <c r="D9900">
        <f>NORM.S.INV(RAND())</f>
        <v/>
      </c>
      <c r="E9900">
        <f>V0*EXP((rf-q_leak-0.5*sigma^2)*C9900+sigma*SQRT(C9900)*D9900)</f>
        <v/>
      </c>
      <c r="F9900">
        <f>SHL_face*(1+SHL_rate)^C9900</f>
        <v/>
      </c>
      <c r="G9900">
        <f>Pref_face*(1+Pref_rate)^C9900</f>
        <v/>
      </c>
      <c r="H9900">
        <f>MAX(E9900-F9900-G9900,0)</f>
        <v/>
      </c>
      <c r="I9900">
        <f>MIN(E9900,F9900+G9900)+(1-MgmtPct)*H9900</f>
        <v/>
      </c>
      <c r="J9900">
        <f>IF(I9900/SponsorCost&gt;=RatchetTrigger,1,0)</f>
        <v/>
      </c>
      <c r="K9900">
        <f>IF(J9900=1,MgmtPctRatchet,MgmtPct)</f>
        <v/>
      </c>
      <c r="L9900">
        <f>K9900*H9900</f>
        <v/>
      </c>
      <c r="M9900">
        <f>EXP(-rf*C9900)*L9900</f>
        <v/>
      </c>
      <c r="N9900">
        <f>EXP(-rf*C9900)*E9900</f>
        <v/>
      </c>
    </row>
    <row r="9901">
      <c r="A9901" t="n">
        <v>9893</v>
      </c>
      <c r="B9901">
        <f>RAND()</f>
        <v/>
      </c>
      <c r="C9901">
        <f>IF(B9901&lt;P_3,3,IF(B9901&lt;P_3+P_4,4,5))</f>
        <v/>
      </c>
      <c r="D9901">
        <f>NORM.S.INV(RAND())</f>
        <v/>
      </c>
      <c r="E9901">
        <f>V0*EXP((rf-q_leak-0.5*sigma^2)*C9901+sigma*SQRT(C9901)*D9901)</f>
        <v/>
      </c>
      <c r="F9901">
        <f>SHL_face*(1+SHL_rate)^C9901</f>
        <v/>
      </c>
      <c r="G9901">
        <f>Pref_face*(1+Pref_rate)^C9901</f>
        <v/>
      </c>
      <c r="H9901">
        <f>MAX(E9901-F9901-G9901,0)</f>
        <v/>
      </c>
      <c r="I9901">
        <f>MIN(E9901,F9901+G9901)+(1-MgmtPct)*H9901</f>
        <v/>
      </c>
      <c r="J9901">
        <f>IF(I9901/SponsorCost&gt;=RatchetTrigger,1,0)</f>
        <v/>
      </c>
      <c r="K9901">
        <f>IF(J9901=1,MgmtPctRatchet,MgmtPct)</f>
        <v/>
      </c>
      <c r="L9901">
        <f>K9901*H9901</f>
        <v/>
      </c>
      <c r="M9901">
        <f>EXP(-rf*C9901)*L9901</f>
        <v/>
      </c>
      <c r="N9901">
        <f>EXP(-rf*C9901)*E9901</f>
        <v/>
      </c>
    </row>
    <row r="9902">
      <c r="A9902" t="n">
        <v>9894</v>
      </c>
      <c r="B9902">
        <f>RAND()</f>
        <v/>
      </c>
      <c r="C9902">
        <f>IF(B9902&lt;P_3,3,IF(B9902&lt;P_3+P_4,4,5))</f>
        <v/>
      </c>
      <c r="D9902">
        <f>NORM.S.INV(RAND())</f>
        <v/>
      </c>
      <c r="E9902">
        <f>V0*EXP((rf-q_leak-0.5*sigma^2)*C9902+sigma*SQRT(C9902)*D9902)</f>
        <v/>
      </c>
      <c r="F9902">
        <f>SHL_face*(1+SHL_rate)^C9902</f>
        <v/>
      </c>
      <c r="G9902">
        <f>Pref_face*(1+Pref_rate)^C9902</f>
        <v/>
      </c>
      <c r="H9902">
        <f>MAX(E9902-F9902-G9902,0)</f>
        <v/>
      </c>
      <c r="I9902">
        <f>MIN(E9902,F9902+G9902)+(1-MgmtPct)*H9902</f>
        <v/>
      </c>
      <c r="J9902">
        <f>IF(I9902/SponsorCost&gt;=RatchetTrigger,1,0)</f>
        <v/>
      </c>
      <c r="K9902">
        <f>IF(J9902=1,MgmtPctRatchet,MgmtPct)</f>
        <v/>
      </c>
      <c r="L9902">
        <f>K9902*H9902</f>
        <v/>
      </c>
      <c r="M9902">
        <f>EXP(-rf*C9902)*L9902</f>
        <v/>
      </c>
      <c r="N9902">
        <f>EXP(-rf*C9902)*E9902</f>
        <v/>
      </c>
    </row>
    <row r="9903">
      <c r="A9903" t="n">
        <v>9895</v>
      </c>
      <c r="B9903">
        <f>RAND()</f>
        <v/>
      </c>
      <c r="C9903">
        <f>IF(B9903&lt;P_3,3,IF(B9903&lt;P_3+P_4,4,5))</f>
        <v/>
      </c>
      <c r="D9903">
        <f>NORM.S.INV(RAND())</f>
        <v/>
      </c>
      <c r="E9903">
        <f>V0*EXP((rf-q_leak-0.5*sigma^2)*C9903+sigma*SQRT(C9903)*D9903)</f>
        <v/>
      </c>
      <c r="F9903">
        <f>SHL_face*(1+SHL_rate)^C9903</f>
        <v/>
      </c>
      <c r="G9903">
        <f>Pref_face*(1+Pref_rate)^C9903</f>
        <v/>
      </c>
      <c r="H9903">
        <f>MAX(E9903-F9903-G9903,0)</f>
        <v/>
      </c>
      <c r="I9903">
        <f>MIN(E9903,F9903+G9903)+(1-MgmtPct)*H9903</f>
        <v/>
      </c>
      <c r="J9903">
        <f>IF(I9903/SponsorCost&gt;=RatchetTrigger,1,0)</f>
        <v/>
      </c>
      <c r="K9903">
        <f>IF(J9903=1,MgmtPctRatchet,MgmtPct)</f>
        <v/>
      </c>
      <c r="L9903">
        <f>K9903*H9903</f>
        <v/>
      </c>
      <c r="M9903">
        <f>EXP(-rf*C9903)*L9903</f>
        <v/>
      </c>
      <c r="N9903">
        <f>EXP(-rf*C9903)*E9903</f>
        <v/>
      </c>
    </row>
    <row r="9904">
      <c r="A9904" t="n">
        <v>9896</v>
      </c>
      <c r="B9904">
        <f>RAND()</f>
        <v/>
      </c>
      <c r="C9904">
        <f>IF(B9904&lt;P_3,3,IF(B9904&lt;P_3+P_4,4,5))</f>
        <v/>
      </c>
      <c r="D9904">
        <f>NORM.S.INV(RAND())</f>
        <v/>
      </c>
      <c r="E9904">
        <f>V0*EXP((rf-q_leak-0.5*sigma^2)*C9904+sigma*SQRT(C9904)*D9904)</f>
        <v/>
      </c>
      <c r="F9904">
        <f>SHL_face*(1+SHL_rate)^C9904</f>
        <v/>
      </c>
      <c r="G9904">
        <f>Pref_face*(1+Pref_rate)^C9904</f>
        <v/>
      </c>
      <c r="H9904">
        <f>MAX(E9904-F9904-G9904,0)</f>
        <v/>
      </c>
      <c r="I9904">
        <f>MIN(E9904,F9904+G9904)+(1-MgmtPct)*H9904</f>
        <v/>
      </c>
      <c r="J9904">
        <f>IF(I9904/SponsorCost&gt;=RatchetTrigger,1,0)</f>
        <v/>
      </c>
      <c r="K9904">
        <f>IF(J9904=1,MgmtPctRatchet,MgmtPct)</f>
        <v/>
      </c>
      <c r="L9904">
        <f>K9904*H9904</f>
        <v/>
      </c>
      <c r="M9904">
        <f>EXP(-rf*C9904)*L9904</f>
        <v/>
      </c>
      <c r="N9904">
        <f>EXP(-rf*C9904)*E9904</f>
        <v/>
      </c>
    </row>
    <row r="9905">
      <c r="A9905" t="n">
        <v>9897</v>
      </c>
      <c r="B9905">
        <f>RAND()</f>
        <v/>
      </c>
      <c r="C9905">
        <f>IF(B9905&lt;P_3,3,IF(B9905&lt;P_3+P_4,4,5))</f>
        <v/>
      </c>
      <c r="D9905">
        <f>NORM.S.INV(RAND())</f>
        <v/>
      </c>
      <c r="E9905">
        <f>V0*EXP((rf-q_leak-0.5*sigma^2)*C9905+sigma*SQRT(C9905)*D9905)</f>
        <v/>
      </c>
      <c r="F9905">
        <f>SHL_face*(1+SHL_rate)^C9905</f>
        <v/>
      </c>
      <c r="G9905">
        <f>Pref_face*(1+Pref_rate)^C9905</f>
        <v/>
      </c>
      <c r="H9905">
        <f>MAX(E9905-F9905-G9905,0)</f>
        <v/>
      </c>
      <c r="I9905">
        <f>MIN(E9905,F9905+G9905)+(1-MgmtPct)*H9905</f>
        <v/>
      </c>
      <c r="J9905">
        <f>IF(I9905/SponsorCost&gt;=RatchetTrigger,1,0)</f>
        <v/>
      </c>
      <c r="K9905">
        <f>IF(J9905=1,MgmtPctRatchet,MgmtPct)</f>
        <v/>
      </c>
      <c r="L9905">
        <f>K9905*H9905</f>
        <v/>
      </c>
      <c r="M9905">
        <f>EXP(-rf*C9905)*L9905</f>
        <v/>
      </c>
      <c r="N9905">
        <f>EXP(-rf*C9905)*E9905</f>
        <v/>
      </c>
    </row>
    <row r="9906">
      <c r="A9906" t="n">
        <v>9898</v>
      </c>
      <c r="B9906">
        <f>RAND()</f>
        <v/>
      </c>
      <c r="C9906">
        <f>IF(B9906&lt;P_3,3,IF(B9906&lt;P_3+P_4,4,5))</f>
        <v/>
      </c>
      <c r="D9906">
        <f>NORM.S.INV(RAND())</f>
        <v/>
      </c>
      <c r="E9906">
        <f>V0*EXP((rf-q_leak-0.5*sigma^2)*C9906+sigma*SQRT(C9906)*D9906)</f>
        <v/>
      </c>
      <c r="F9906">
        <f>SHL_face*(1+SHL_rate)^C9906</f>
        <v/>
      </c>
      <c r="G9906">
        <f>Pref_face*(1+Pref_rate)^C9906</f>
        <v/>
      </c>
      <c r="H9906">
        <f>MAX(E9906-F9906-G9906,0)</f>
        <v/>
      </c>
      <c r="I9906">
        <f>MIN(E9906,F9906+G9906)+(1-MgmtPct)*H9906</f>
        <v/>
      </c>
      <c r="J9906">
        <f>IF(I9906/SponsorCost&gt;=RatchetTrigger,1,0)</f>
        <v/>
      </c>
      <c r="K9906">
        <f>IF(J9906=1,MgmtPctRatchet,MgmtPct)</f>
        <v/>
      </c>
      <c r="L9906">
        <f>K9906*H9906</f>
        <v/>
      </c>
      <c r="M9906">
        <f>EXP(-rf*C9906)*L9906</f>
        <v/>
      </c>
      <c r="N9906">
        <f>EXP(-rf*C9906)*E9906</f>
        <v/>
      </c>
    </row>
    <row r="9907">
      <c r="A9907" t="n">
        <v>9899</v>
      </c>
      <c r="B9907">
        <f>RAND()</f>
        <v/>
      </c>
      <c r="C9907">
        <f>IF(B9907&lt;P_3,3,IF(B9907&lt;P_3+P_4,4,5))</f>
        <v/>
      </c>
      <c r="D9907">
        <f>NORM.S.INV(RAND())</f>
        <v/>
      </c>
      <c r="E9907">
        <f>V0*EXP((rf-q_leak-0.5*sigma^2)*C9907+sigma*SQRT(C9907)*D9907)</f>
        <v/>
      </c>
      <c r="F9907">
        <f>SHL_face*(1+SHL_rate)^C9907</f>
        <v/>
      </c>
      <c r="G9907">
        <f>Pref_face*(1+Pref_rate)^C9907</f>
        <v/>
      </c>
      <c r="H9907">
        <f>MAX(E9907-F9907-G9907,0)</f>
        <v/>
      </c>
      <c r="I9907">
        <f>MIN(E9907,F9907+G9907)+(1-MgmtPct)*H9907</f>
        <v/>
      </c>
      <c r="J9907">
        <f>IF(I9907/SponsorCost&gt;=RatchetTrigger,1,0)</f>
        <v/>
      </c>
      <c r="K9907">
        <f>IF(J9907=1,MgmtPctRatchet,MgmtPct)</f>
        <v/>
      </c>
      <c r="L9907">
        <f>K9907*H9907</f>
        <v/>
      </c>
      <c r="M9907">
        <f>EXP(-rf*C9907)*L9907</f>
        <v/>
      </c>
      <c r="N9907">
        <f>EXP(-rf*C9907)*E9907</f>
        <v/>
      </c>
    </row>
    <row r="9908">
      <c r="A9908" t="n">
        <v>9900</v>
      </c>
      <c r="B9908">
        <f>RAND()</f>
        <v/>
      </c>
      <c r="C9908">
        <f>IF(B9908&lt;P_3,3,IF(B9908&lt;P_3+P_4,4,5))</f>
        <v/>
      </c>
      <c r="D9908">
        <f>NORM.S.INV(RAND())</f>
        <v/>
      </c>
      <c r="E9908">
        <f>V0*EXP((rf-q_leak-0.5*sigma^2)*C9908+sigma*SQRT(C9908)*D9908)</f>
        <v/>
      </c>
      <c r="F9908">
        <f>SHL_face*(1+SHL_rate)^C9908</f>
        <v/>
      </c>
      <c r="G9908">
        <f>Pref_face*(1+Pref_rate)^C9908</f>
        <v/>
      </c>
      <c r="H9908">
        <f>MAX(E9908-F9908-G9908,0)</f>
        <v/>
      </c>
      <c r="I9908">
        <f>MIN(E9908,F9908+G9908)+(1-MgmtPct)*H9908</f>
        <v/>
      </c>
      <c r="J9908">
        <f>IF(I9908/SponsorCost&gt;=RatchetTrigger,1,0)</f>
        <v/>
      </c>
      <c r="K9908">
        <f>IF(J9908=1,MgmtPctRatchet,MgmtPct)</f>
        <v/>
      </c>
      <c r="L9908">
        <f>K9908*H9908</f>
        <v/>
      </c>
      <c r="M9908">
        <f>EXP(-rf*C9908)*L9908</f>
        <v/>
      </c>
      <c r="N9908">
        <f>EXP(-rf*C9908)*E9908</f>
        <v/>
      </c>
    </row>
    <row r="9909">
      <c r="A9909" t="n">
        <v>9901</v>
      </c>
      <c r="B9909">
        <f>RAND()</f>
        <v/>
      </c>
      <c r="C9909">
        <f>IF(B9909&lt;P_3,3,IF(B9909&lt;P_3+P_4,4,5))</f>
        <v/>
      </c>
      <c r="D9909">
        <f>NORM.S.INV(RAND())</f>
        <v/>
      </c>
      <c r="E9909">
        <f>V0*EXP((rf-q_leak-0.5*sigma^2)*C9909+sigma*SQRT(C9909)*D9909)</f>
        <v/>
      </c>
      <c r="F9909">
        <f>SHL_face*(1+SHL_rate)^C9909</f>
        <v/>
      </c>
      <c r="G9909">
        <f>Pref_face*(1+Pref_rate)^C9909</f>
        <v/>
      </c>
      <c r="H9909">
        <f>MAX(E9909-F9909-G9909,0)</f>
        <v/>
      </c>
      <c r="I9909">
        <f>MIN(E9909,F9909+G9909)+(1-MgmtPct)*H9909</f>
        <v/>
      </c>
      <c r="J9909">
        <f>IF(I9909/SponsorCost&gt;=RatchetTrigger,1,0)</f>
        <v/>
      </c>
      <c r="K9909">
        <f>IF(J9909=1,MgmtPctRatchet,MgmtPct)</f>
        <v/>
      </c>
      <c r="L9909">
        <f>K9909*H9909</f>
        <v/>
      </c>
      <c r="M9909">
        <f>EXP(-rf*C9909)*L9909</f>
        <v/>
      </c>
      <c r="N9909">
        <f>EXP(-rf*C9909)*E9909</f>
        <v/>
      </c>
    </row>
    <row r="9910">
      <c r="A9910" t="n">
        <v>9902</v>
      </c>
      <c r="B9910">
        <f>RAND()</f>
        <v/>
      </c>
      <c r="C9910">
        <f>IF(B9910&lt;P_3,3,IF(B9910&lt;P_3+P_4,4,5))</f>
        <v/>
      </c>
      <c r="D9910">
        <f>NORM.S.INV(RAND())</f>
        <v/>
      </c>
      <c r="E9910">
        <f>V0*EXP((rf-q_leak-0.5*sigma^2)*C9910+sigma*SQRT(C9910)*D9910)</f>
        <v/>
      </c>
      <c r="F9910">
        <f>SHL_face*(1+SHL_rate)^C9910</f>
        <v/>
      </c>
      <c r="G9910">
        <f>Pref_face*(1+Pref_rate)^C9910</f>
        <v/>
      </c>
      <c r="H9910">
        <f>MAX(E9910-F9910-G9910,0)</f>
        <v/>
      </c>
      <c r="I9910">
        <f>MIN(E9910,F9910+G9910)+(1-MgmtPct)*H9910</f>
        <v/>
      </c>
      <c r="J9910">
        <f>IF(I9910/SponsorCost&gt;=RatchetTrigger,1,0)</f>
        <v/>
      </c>
      <c r="K9910">
        <f>IF(J9910=1,MgmtPctRatchet,MgmtPct)</f>
        <v/>
      </c>
      <c r="L9910">
        <f>K9910*H9910</f>
        <v/>
      </c>
      <c r="M9910">
        <f>EXP(-rf*C9910)*L9910</f>
        <v/>
      </c>
      <c r="N9910">
        <f>EXP(-rf*C9910)*E9910</f>
        <v/>
      </c>
    </row>
    <row r="9911">
      <c r="A9911" t="n">
        <v>9903</v>
      </c>
      <c r="B9911">
        <f>RAND()</f>
        <v/>
      </c>
      <c r="C9911">
        <f>IF(B9911&lt;P_3,3,IF(B9911&lt;P_3+P_4,4,5))</f>
        <v/>
      </c>
      <c r="D9911">
        <f>NORM.S.INV(RAND())</f>
        <v/>
      </c>
      <c r="E9911">
        <f>V0*EXP((rf-q_leak-0.5*sigma^2)*C9911+sigma*SQRT(C9911)*D9911)</f>
        <v/>
      </c>
      <c r="F9911">
        <f>SHL_face*(1+SHL_rate)^C9911</f>
        <v/>
      </c>
      <c r="G9911">
        <f>Pref_face*(1+Pref_rate)^C9911</f>
        <v/>
      </c>
      <c r="H9911">
        <f>MAX(E9911-F9911-G9911,0)</f>
        <v/>
      </c>
      <c r="I9911">
        <f>MIN(E9911,F9911+G9911)+(1-MgmtPct)*H9911</f>
        <v/>
      </c>
      <c r="J9911">
        <f>IF(I9911/SponsorCost&gt;=RatchetTrigger,1,0)</f>
        <v/>
      </c>
      <c r="K9911">
        <f>IF(J9911=1,MgmtPctRatchet,MgmtPct)</f>
        <v/>
      </c>
      <c r="L9911">
        <f>K9911*H9911</f>
        <v/>
      </c>
      <c r="M9911">
        <f>EXP(-rf*C9911)*L9911</f>
        <v/>
      </c>
      <c r="N9911">
        <f>EXP(-rf*C9911)*E9911</f>
        <v/>
      </c>
    </row>
    <row r="9912">
      <c r="A9912" t="n">
        <v>9904</v>
      </c>
      <c r="B9912">
        <f>RAND()</f>
        <v/>
      </c>
      <c r="C9912">
        <f>IF(B9912&lt;P_3,3,IF(B9912&lt;P_3+P_4,4,5))</f>
        <v/>
      </c>
      <c r="D9912">
        <f>NORM.S.INV(RAND())</f>
        <v/>
      </c>
      <c r="E9912">
        <f>V0*EXP((rf-q_leak-0.5*sigma^2)*C9912+sigma*SQRT(C9912)*D9912)</f>
        <v/>
      </c>
      <c r="F9912">
        <f>SHL_face*(1+SHL_rate)^C9912</f>
        <v/>
      </c>
      <c r="G9912">
        <f>Pref_face*(1+Pref_rate)^C9912</f>
        <v/>
      </c>
      <c r="H9912">
        <f>MAX(E9912-F9912-G9912,0)</f>
        <v/>
      </c>
      <c r="I9912">
        <f>MIN(E9912,F9912+G9912)+(1-MgmtPct)*H9912</f>
        <v/>
      </c>
      <c r="J9912">
        <f>IF(I9912/SponsorCost&gt;=RatchetTrigger,1,0)</f>
        <v/>
      </c>
      <c r="K9912">
        <f>IF(J9912=1,MgmtPctRatchet,MgmtPct)</f>
        <v/>
      </c>
      <c r="L9912">
        <f>K9912*H9912</f>
        <v/>
      </c>
      <c r="M9912">
        <f>EXP(-rf*C9912)*L9912</f>
        <v/>
      </c>
      <c r="N9912">
        <f>EXP(-rf*C9912)*E9912</f>
        <v/>
      </c>
    </row>
    <row r="9913">
      <c r="A9913" t="n">
        <v>9905</v>
      </c>
      <c r="B9913">
        <f>RAND()</f>
        <v/>
      </c>
      <c r="C9913">
        <f>IF(B9913&lt;P_3,3,IF(B9913&lt;P_3+P_4,4,5))</f>
        <v/>
      </c>
      <c r="D9913">
        <f>NORM.S.INV(RAND())</f>
        <v/>
      </c>
      <c r="E9913">
        <f>V0*EXP((rf-q_leak-0.5*sigma^2)*C9913+sigma*SQRT(C9913)*D9913)</f>
        <v/>
      </c>
      <c r="F9913">
        <f>SHL_face*(1+SHL_rate)^C9913</f>
        <v/>
      </c>
      <c r="G9913">
        <f>Pref_face*(1+Pref_rate)^C9913</f>
        <v/>
      </c>
      <c r="H9913">
        <f>MAX(E9913-F9913-G9913,0)</f>
        <v/>
      </c>
      <c r="I9913">
        <f>MIN(E9913,F9913+G9913)+(1-MgmtPct)*H9913</f>
        <v/>
      </c>
      <c r="J9913">
        <f>IF(I9913/SponsorCost&gt;=RatchetTrigger,1,0)</f>
        <v/>
      </c>
      <c r="K9913">
        <f>IF(J9913=1,MgmtPctRatchet,MgmtPct)</f>
        <v/>
      </c>
      <c r="L9913">
        <f>K9913*H9913</f>
        <v/>
      </c>
      <c r="M9913">
        <f>EXP(-rf*C9913)*L9913</f>
        <v/>
      </c>
      <c r="N9913">
        <f>EXP(-rf*C9913)*E9913</f>
        <v/>
      </c>
    </row>
    <row r="9914">
      <c r="A9914" t="n">
        <v>9906</v>
      </c>
      <c r="B9914">
        <f>RAND()</f>
        <v/>
      </c>
      <c r="C9914">
        <f>IF(B9914&lt;P_3,3,IF(B9914&lt;P_3+P_4,4,5))</f>
        <v/>
      </c>
      <c r="D9914">
        <f>NORM.S.INV(RAND())</f>
        <v/>
      </c>
      <c r="E9914">
        <f>V0*EXP((rf-q_leak-0.5*sigma^2)*C9914+sigma*SQRT(C9914)*D9914)</f>
        <v/>
      </c>
      <c r="F9914">
        <f>SHL_face*(1+SHL_rate)^C9914</f>
        <v/>
      </c>
      <c r="G9914">
        <f>Pref_face*(1+Pref_rate)^C9914</f>
        <v/>
      </c>
      <c r="H9914">
        <f>MAX(E9914-F9914-G9914,0)</f>
        <v/>
      </c>
      <c r="I9914">
        <f>MIN(E9914,F9914+G9914)+(1-MgmtPct)*H9914</f>
        <v/>
      </c>
      <c r="J9914">
        <f>IF(I9914/SponsorCost&gt;=RatchetTrigger,1,0)</f>
        <v/>
      </c>
      <c r="K9914">
        <f>IF(J9914=1,MgmtPctRatchet,MgmtPct)</f>
        <v/>
      </c>
      <c r="L9914">
        <f>K9914*H9914</f>
        <v/>
      </c>
      <c r="M9914">
        <f>EXP(-rf*C9914)*L9914</f>
        <v/>
      </c>
      <c r="N9914">
        <f>EXP(-rf*C9914)*E9914</f>
        <v/>
      </c>
    </row>
    <row r="9915">
      <c r="A9915" t="n">
        <v>9907</v>
      </c>
      <c r="B9915">
        <f>RAND()</f>
        <v/>
      </c>
      <c r="C9915">
        <f>IF(B9915&lt;P_3,3,IF(B9915&lt;P_3+P_4,4,5))</f>
        <v/>
      </c>
      <c r="D9915">
        <f>NORM.S.INV(RAND())</f>
        <v/>
      </c>
      <c r="E9915">
        <f>V0*EXP((rf-q_leak-0.5*sigma^2)*C9915+sigma*SQRT(C9915)*D9915)</f>
        <v/>
      </c>
      <c r="F9915">
        <f>SHL_face*(1+SHL_rate)^C9915</f>
        <v/>
      </c>
      <c r="G9915">
        <f>Pref_face*(1+Pref_rate)^C9915</f>
        <v/>
      </c>
      <c r="H9915">
        <f>MAX(E9915-F9915-G9915,0)</f>
        <v/>
      </c>
      <c r="I9915">
        <f>MIN(E9915,F9915+G9915)+(1-MgmtPct)*H9915</f>
        <v/>
      </c>
      <c r="J9915">
        <f>IF(I9915/SponsorCost&gt;=RatchetTrigger,1,0)</f>
        <v/>
      </c>
      <c r="K9915">
        <f>IF(J9915=1,MgmtPctRatchet,MgmtPct)</f>
        <v/>
      </c>
      <c r="L9915">
        <f>K9915*H9915</f>
        <v/>
      </c>
      <c r="M9915">
        <f>EXP(-rf*C9915)*L9915</f>
        <v/>
      </c>
      <c r="N9915">
        <f>EXP(-rf*C9915)*E9915</f>
        <v/>
      </c>
    </row>
    <row r="9916">
      <c r="A9916" t="n">
        <v>9908</v>
      </c>
      <c r="B9916">
        <f>RAND()</f>
        <v/>
      </c>
      <c r="C9916">
        <f>IF(B9916&lt;P_3,3,IF(B9916&lt;P_3+P_4,4,5))</f>
        <v/>
      </c>
      <c r="D9916">
        <f>NORM.S.INV(RAND())</f>
        <v/>
      </c>
      <c r="E9916">
        <f>V0*EXP((rf-q_leak-0.5*sigma^2)*C9916+sigma*SQRT(C9916)*D9916)</f>
        <v/>
      </c>
      <c r="F9916">
        <f>SHL_face*(1+SHL_rate)^C9916</f>
        <v/>
      </c>
      <c r="G9916">
        <f>Pref_face*(1+Pref_rate)^C9916</f>
        <v/>
      </c>
      <c r="H9916">
        <f>MAX(E9916-F9916-G9916,0)</f>
        <v/>
      </c>
      <c r="I9916">
        <f>MIN(E9916,F9916+G9916)+(1-MgmtPct)*H9916</f>
        <v/>
      </c>
      <c r="J9916">
        <f>IF(I9916/SponsorCost&gt;=RatchetTrigger,1,0)</f>
        <v/>
      </c>
      <c r="K9916">
        <f>IF(J9916=1,MgmtPctRatchet,MgmtPct)</f>
        <v/>
      </c>
      <c r="L9916">
        <f>K9916*H9916</f>
        <v/>
      </c>
      <c r="M9916">
        <f>EXP(-rf*C9916)*L9916</f>
        <v/>
      </c>
      <c r="N9916">
        <f>EXP(-rf*C9916)*E9916</f>
        <v/>
      </c>
    </row>
    <row r="9917">
      <c r="A9917" t="n">
        <v>9909</v>
      </c>
      <c r="B9917">
        <f>RAND()</f>
        <v/>
      </c>
      <c r="C9917">
        <f>IF(B9917&lt;P_3,3,IF(B9917&lt;P_3+P_4,4,5))</f>
        <v/>
      </c>
      <c r="D9917">
        <f>NORM.S.INV(RAND())</f>
        <v/>
      </c>
      <c r="E9917">
        <f>V0*EXP((rf-q_leak-0.5*sigma^2)*C9917+sigma*SQRT(C9917)*D9917)</f>
        <v/>
      </c>
      <c r="F9917">
        <f>SHL_face*(1+SHL_rate)^C9917</f>
        <v/>
      </c>
      <c r="G9917">
        <f>Pref_face*(1+Pref_rate)^C9917</f>
        <v/>
      </c>
      <c r="H9917">
        <f>MAX(E9917-F9917-G9917,0)</f>
        <v/>
      </c>
      <c r="I9917">
        <f>MIN(E9917,F9917+G9917)+(1-MgmtPct)*H9917</f>
        <v/>
      </c>
      <c r="J9917">
        <f>IF(I9917/SponsorCost&gt;=RatchetTrigger,1,0)</f>
        <v/>
      </c>
      <c r="K9917">
        <f>IF(J9917=1,MgmtPctRatchet,MgmtPct)</f>
        <v/>
      </c>
      <c r="L9917">
        <f>K9917*H9917</f>
        <v/>
      </c>
      <c r="M9917">
        <f>EXP(-rf*C9917)*L9917</f>
        <v/>
      </c>
      <c r="N9917">
        <f>EXP(-rf*C9917)*E9917</f>
        <v/>
      </c>
    </row>
    <row r="9918">
      <c r="A9918" t="n">
        <v>9910</v>
      </c>
      <c r="B9918">
        <f>RAND()</f>
        <v/>
      </c>
      <c r="C9918">
        <f>IF(B9918&lt;P_3,3,IF(B9918&lt;P_3+P_4,4,5))</f>
        <v/>
      </c>
      <c r="D9918">
        <f>NORM.S.INV(RAND())</f>
        <v/>
      </c>
      <c r="E9918">
        <f>V0*EXP((rf-q_leak-0.5*sigma^2)*C9918+sigma*SQRT(C9918)*D9918)</f>
        <v/>
      </c>
      <c r="F9918">
        <f>SHL_face*(1+SHL_rate)^C9918</f>
        <v/>
      </c>
      <c r="G9918">
        <f>Pref_face*(1+Pref_rate)^C9918</f>
        <v/>
      </c>
      <c r="H9918">
        <f>MAX(E9918-F9918-G9918,0)</f>
        <v/>
      </c>
      <c r="I9918">
        <f>MIN(E9918,F9918+G9918)+(1-MgmtPct)*H9918</f>
        <v/>
      </c>
      <c r="J9918">
        <f>IF(I9918/SponsorCost&gt;=RatchetTrigger,1,0)</f>
        <v/>
      </c>
      <c r="K9918">
        <f>IF(J9918=1,MgmtPctRatchet,MgmtPct)</f>
        <v/>
      </c>
      <c r="L9918">
        <f>K9918*H9918</f>
        <v/>
      </c>
      <c r="M9918">
        <f>EXP(-rf*C9918)*L9918</f>
        <v/>
      </c>
      <c r="N9918">
        <f>EXP(-rf*C9918)*E9918</f>
        <v/>
      </c>
    </row>
    <row r="9919">
      <c r="A9919" t="n">
        <v>9911</v>
      </c>
      <c r="B9919">
        <f>RAND()</f>
        <v/>
      </c>
      <c r="C9919">
        <f>IF(B9919&lt;P_3,3,IF(B9919&lt;P_3+P_4,4,5))</f>
        <v/>
      </c>
      <c r="D9919">
        <f>NORM.S.INV(RAND())</f>
        <v/>
      </c>
      <c r="E9919">
        <f>V0*EXP((rf-q_leak-0.5*sigma^2)*C9919+sigma*SQRT(C9919)*D9919)</f>
        <v/>
      </c>
      <c r="F9919">
        <f>SHL_face*(1+SHL_rate)^C9919</f>
        <v/>
      </c>
      <c r="G9919">
        <f>Pref_face*(1+Pref_rate)^C9919</f>
        <v/>
      </c>
      <c r="H9919">
        <f>MAX(E9919-F9919-G9919,0)</f>
        <v/>
      </c>
      <c r="I9919">
        <f>MIN(E9919,F9919+G9919)+(1-MgmtPct)*H9919</f>
        <v/>
      </c>
      <c r="J9919">
        <f>IF(I9919/SponsorCost&gt;=RatchetTrigger,1,0)</f>
        <v/>
      </c>
      <c r="K9919">
        <f>IF(J9919=1,MgmtPctRatchet,MgmtPct)</f>
        <v/>
      </c>
      <c r="L9919">
        <f>K9919*H9919</f>
        <v/>
      </c>
      <c r="M9919">
        <f>EXP(-rf*C9919)*L9919</f>
        <v/>
      </c>
      <c r="N9919">
        <f>EXP(-rf*C9919)*E9919</f>
        <v/>
      </c>
    </row>
    <row r="9920">
      <c r="A9920" t="n">
        <v>9912</v>
      </c>
      <c r="B9920">
        <f>RAND()</f>
        <v/>
      </c>
      <c r="C9920">
        <f>IF(B9920&lt;P_3,3,IF(B9920&lt;P_3+P_4,4,5))</f>
        <v/>
      </c>
      <c r="D9920">
        <f>NORM.S.INV(RAND())</f>
        <v/>
      </c>
      <c r="E9920">
        <f>V0*EXP((rf-q_leak-0.5*sigma^2)*C9920+sigma*SQRT(C9920)*D9920)</f>
        <v/>
      </c>
      <c r="F9920">
        <f>SHL_face*(1+SHL_rate)^C9920</f>
        <v/>
      </c>
      <c r="G9920">
        <f>Pref_face*(1+Pref_rate)^C9920</f>
        <v/>
      </c>
      <c r="H9920">
        <f>MAX(E9920-F9920-G9920,0)</f>
        <v/>
      </c>
      <c r="I9920">
        <f>MIN(E9920,F9920+G9920)+(1-MgmtPct)*H9920</f>
        <v/>
      </c>
      <c r="J9920">
        <f>IF(I9920/SponsorCost&gt;=RatchetTrigger,1,0)</f>
        <v/>
      </c>
      <c r="K9920">
        <f>IF(J9920=1,MgmtPctRatchet,MgmtPct)</f>
        <v/>
      </c>
      <c r="L9920">
        <f>K9920*H9920</f>
        <v/>
      </c>
      <c r="M9920">
        <f>EXP(-rf*C9920)*L9920</f>
        <v/>
      </c>
      <c r="N9920">
        <f>EXP(-rf*C9920)*E9920</f>
        <v/>
      </c>
    </row>
    <row r="9921">
      <c r="A9921" t="n">
        <v>9913</v>
      </c>
      <c r="B9921">
        <f>RAND()</f>
        <v/>
      </c>
      <c r="C9921">
        <f>IF(B9921&lt;P_3,3,IF(B9921&lt;P_3+P_4,4,5))</f>
        <v/>
      </c>
      <c r="D9921">
        <f>NORM.S.INV(RAND())</f>
        <v/>
      </c>
      <c r="E9921">
        <f>V0*EXP((rf-q_leak-0.5*sigma^2)*C9921+sigma*SQRT(C9921)*D9921)</f>
        <v/>
      </c>
      <c r="F9921">
        <f>SHL_face*(1+SHL_rate)^C9921</f>
        <v/>
      </c>
      <c r="G9921">
        <f>Pref_face*(1+Pref_rate)^C9921</f>
        <v/>
      </c>
      <c r="H9921">
        <f>MAX(E9921-F9921-G9921,0)</f>
        <v/>
      </c>
      <c r="I9921">
        <f>MIN(E9921,F9921+G9921)+(1-MgmtPct)*H9921</f>
        <v/>
      </c>
      <c r="J9921">
        <f>IF(I9921/SponsorCost&gt;=RatchetTrigger,1,0)</f>
        <v/>
      </c>
      <c r="K9921">
        <f>IF(J9921=1,MgmtPctRatchet,MgmtPct)</f>
        <v/>
      </c>
      <c r="L9921">
        <f>K9921*H9921</f>
        <v/>
      </c>
      <c r="M9921">
        <f>EXP(-rf*C9921)*L9921</f>
        <v/>
      </c>
      <c r="N9921">
        <f>EXP(-rf*C9921)*E9921</f>
        <v/>
      </c>
    </row>
    <row r="9922">
      <c r="A9922" t="n">
        <v>9914</v>
      </c>
      <c r="B9922">
        <f>RAND()</f>
        <v/>
      </c>
      <c r="C9922">
        <f>IF(B9922&lt;P_3,3,IF(B9922&lt;P_3+P_4,4,5))</f>
        <v/>
      </c>
      <c r="D9922">
        <f>NORM.S.INV(RAND())</f>
        <v/>
      </c>
      <c r="E9922">
        <f>V0*EXP((rf-q_leak-0.5*sigma^2)*C9922+sigma*SQRT(C9922)*D9922)</f>
        <v/>
      </c>
      <c r="F9922">
        <f>SHL_face*(1+SHL_rate)^C9922</f>
        <v/>
      </c>
      <c r="G9922">
        <f>Pref_face*(1+Pref_rate)^C9922</f>
        <v/>
      </c>
      <c r="H9922">
        <f>MAX(E9922-F9922-G9922,0)</f>
        <v/>
      </c>
      <c r="I9922">
        <f>MIN(E9922,F9922+G9922)+(1-MgmtPct)*H9922</f>
        <v/>
      </c>
      <c r="J9922">
        <f>IF(I9922/SponsorCost&gt;=RatchetTrigger,1,0)</f>
        <v/>
      </c>
      <c r="K9922">
        <f>IF(J9922=1,MgmtPctRatchet,MgmtPct)</f>
        <v/>
      </c>
      <c r="L9922">
        <f>K9922*H9922</f>
        <v/>
      </c>
      <c r="M9922">
        <f>EXP(-rf*C9922)*L9922</f>
        <v/>
      </c>
      <c r="N9922">
        <f>EXP(-rf*C9922)*E9922</f>
        <v/>
      </c>
    </row>
    <row r="9923">
      <c r="A9923" t="n">
        <v>9915</v>
      </c>
      <c r="B9923">
        <f>RAND()</f>
        <v/>
      </c>
      <c r="C9923">
        <f>IF(B9923&lt;P_3,3,IF(B9923&lt;P_3+P_4,4,5))</f>
        <v/>
      </c>
      <c r="D9923">
        <f>NORM.S.INV(RAND())</f>
        <v/>
      </c>
      <c r="E9923">
        <f>V0*EXP((rf-q_leak-0.5*sigma^2)*C9923+sigma*SQRT(C9923)*D9923)</f>
        <v/>
      </c>
      <c r="F9923">
        <f>SHL_face*(1+SHL_rate)^C9923</f>
        <v/>
      </c>
      <c r="G9923">
        <f>Pref_face*(1+Pref_rate)^C9923</f>
        <v/>
      </c>
      <c r="H9923">
        <f>MAX(E9923-F9923-G9923,0)</f>
        <v/>
      </c>
      <c r="I9923">
        <f>MIN(E9923,F9923+G9923)+(1-MgmtPct)*H9923</f>
        <v/>
      </c>
      <c r="J9923">
        <f>IF(I9923/SponsorCost&gt;=RatchetTrigger,1,0)</f>
        <v/>
      </c>
      <c r="K9923">
        <f>IF(J9923=1,MgmtPctRatchet,MgmtPct)</f>
        <v/>
      </c>
      <c r="L9923">
        <f>K9923*H9923</f>
        <v/>
      </c>
      <c r="M9923">
        <f>EXP(-rf*C9923)*L9923</f>
        <v/>
      </c>
      <c r="N9923">
        <f>EXP(-rf*C9923)*E9923</f>
        <v/>
      </c>
    </row>
    <row r="9924">
      <c r="A9924" t="n">
        <v>9916</v>
      </c>
      <c r="B9924">
        <f>RAND()</f>
        <v/>
      </c>
      <c r="C9924">
        <f>IF(B9924&lt;P_3,3,IF(B9924&lt;P_3+P_4,4,5))</f>
        <v/>
      </c>
      <c r="D9924">
        <f>NORM.S.INV(RAND())</f>
        <v/>
      </c>
      <c r="E9924">
        <f>V0*EXP((rf-q_leak-0.5*sigma^2)*C9924+sigma*SQRT(C9924)*D9924)</f>
        <v/>
      </c>
      <c r="F9924">
        <f>SHL_face*(1+SHL_rate)^C9924</f>
        <v/>
      </c>
      <c r="G9924">
        <f>Pref_face*(1+Pref_rate)^C9924</f>
        <v/>
      </c>
      <c r="H9924">
        <f>MAX(E9924-F9924-G9924,0)</f>
        <v/>
      </c>
      <c r="I9924">
        <f>MIN(E9924,F9924+G9924)+(1-MgmtPct)*H9924</f>
        <v/>
      </c>
      <c r="J9924">
        <f>IF(I9924/SponsorCost&gt;=RatchetTrigger,1,0)</f>
        <v/>
      </c>
      <c r="K9924">
        <f>IF(J9924=1,MgmtPctRatchet,MgmtPct)</f>
        <v/>
      </c>
      <c r="L9924">
        <f>K9924*H9924</f>
        <v/>
      </c>
      <c r="M9924">
        <f>EXP(-rf*C9924)*L9924</f>
        <v/>
      </c>
      <c r="N9924">
        <f>EXP(-rf*C9924)*E9924</f>
        <v/>
      </c>
    </row>
    <row r="9925">
      <c r="A9925" t="n">
        <v>9917</v>
      </c>
      <c r="B9925">
        <f>RAND()</f>
        <v/>
      </c>
      <c r="C9925">
        <f>IF(B9925&lt;P_3,3,IF(B9925&lt;P_3+P_4,4,5))</f>
        <v/>
      </c>
      <c r="D9925">
        <f>NORM.S.INV(RAND())</f>
        <v/>
      </c>
      <c r="E9925">
        <f>V0*EXP((rf-q_leak-0.5*sigma^2)*C9925+sigma*SQRT(C9925)*D9925)</f>
        <v/>
      </c>
      <c r="F9925">
        <f>SHL_face*(1+SHL_rate)^C9925</f>
        <v/>
      </c>
      <c r="G9925">
        <f>Pref_face*(1+Pref_rate)^C9925</f>
        <v/>
      </c>
      <c r="H9925">
        <f>MAX(E9925-F9925-G9925,0)</f>
        <v/>
      </c>
      <c r="I9925">
        <f>MIN(E9925,F9925+G9925)+(1-MgmtPct)*H9925</f>
        <v/>
      </c>
      <c r="J9925">
        <f>IF(I9925/SponsorCost&gt;=RatchetTrigger,1,0)</f>
        <v/>
      </c>
      <c r="K9925">
        <f>IF(J9925=1,MgmtPctRatchet,MgmtPct)</f>
        <v/>
      </c>
      <c r="L9925">
        <f>K9925*H9925</f>
        <v/>
      </c>
      <c r="M9925">
        <f>EXP(-rf*C9925)*L9925</f>
        <v/>
      </c>
      <c r="N9925">
        <f>EXP(-rf*C9925)*E9925</f>
        <v/>
      </c>
    </row>
    <row r="9926">
      <c r="A9926" t="n">
        <v>9918</v>
      </c>
      <c r="B9926">
        <f>RAND()</f>
        <v/>
      </c>
      <c r="C9926">
        <f>IF(B9926&lt;P_3,3,IF(B9926&lt;P_3+P_4,4,5))</f>
        <v/>
      </c>
      <c r="D9926">
        <f>NORM.S.INV(RAND())</f>
        <v/>
      </c>
      <c r="E9926">
        <f>V0*EXP((rf-q_leak-0.5*sigma^2)*C9926+sigma*SQRT(C9926)*D9926)</f>
        <v/>
      </c>
      <c r="F9926">
        <f>SHL_face*(1+SHL_rate)^C9926</f>
        <v/>
      </c>
      <c r="G9926">
        <f>Pref_face*(1+Pref_rate)^C9926</f>
        <v/>
      </c>
      <c r="H9926">
        <f>MAX(E9926-F9926-G9926,0)</f>
        <v/>
      </c>
      <c r="I9926">
        <f>MIN(E9926,F9926+G9926)+(1-MgmtPct)*H9926</f>
        <v/>
      </c>
      <c r="J9926">
        <f>IF(I9926/SponsorCost&gt;=RatchetTrigger,1,0)</f>
        <v/>
      </c>
      <c r="K9926">
        <f>IF(J9926=1,MgmtPctRatchet,MgmtPct)</f>
        <v/>
      </c>
      <c r="L9926">
        <f>K9926*H9926</f>
        <v/>
      </c>
      <c r="M9926">
        <f>EXP(-rf*C9926)*L9926</f>
        <v/>
      </c>
      <c r="N9926">
        <f>EXP(-rf*C9926)*E9926</f>
        <v/>
      </c>
    </row>
    <row r="9927">
      <c r="A9927" t="n">
        <v>9919</v>
      </c>
      <c r="B9927">
        <f>RAND()</f>
        <v/>
      </c>
      <c r="C9927">
        <f>IF(B9927&lt;P_3,3,IF(B9927&lt;P_3+P_4,4,5))</f>
        <v/>
      </c>
      <c r="D9927">
        <f>NORM.S.INV(RAND())</f>
        <v/>
      </c>
      <c r="E9927">
        <f>V0*EXP((rf-q_leak-0.5*sigma^2)*C9927+sigma*SQRT(C9927)*D9927)</f>
        <v/>
      </c>
      <c r="F9927">
        <f>SHL_face*(1+SHL_rate)^C9927</f>
        <v/>
      </c>
      <c r="G9927">
        <f>Pref_face*(1+Pref_rate)^C9927</f>
        <v/>
      </c>
      <c r="H9927">
        <f>MAX(E9927-F9927-G9927,0)</f>
        <v/>
      </c>
      <c r="I9927">
        <f>MIN(E9927,F9927+G9927)+(1-MgmtPct)*H9927</f>
        <v/>
      </c>
      <c r="J9927">
        <f>IF(I9927/SponsorCost&gt;=RatchetTrigger,1,0)</f>
        <v/>
      </c>
      <c r="K9927">
        <f>IF(J9927=1,MgmtPctRatchet,MgmtPct)</f>
        <v/>
      </c>
      <c r="L9927">
        <f>K9927*H9927</f>
        <v/>
      </c>
      <c r="M9927">
        <f>EXP(-rf*C9927)*L9927</f>
        <v/>
      </c>
      <c r="N9927">
        <f>EXP(-rf*C9927)*E9927</f>
        <v/>
      </c>
    </row>
    <row r="9928">
      <c r="A9928" t="n">
        <v>9920</v>
      </c>
      <c r="B9928">
        <f>RAND()</f>
        <v/>
      </c>
      <c r="C9928">
        <f>IF(B9928&lt;P_3,3,IF(B9928&lt;P_3+P_4,4,5))</f>
        <v/>
      </c>
      <c r="D9928">
        <f>NORM.S.INV(RAND())</f>
        <v/>
      </c>
      <c r="E9928">
        <f>V0*EXP((rf-q_leak-0.5*sigma^2)*C9928+sigma*SQRT(C9928)*D9928)</f>
        <v/>
      </c>
      <c r="F9928">
        <f>SHL_face*(1+SHL_rate)^C9928</f>
        <v/>
      </c>
      <c r="G9928">
        <f>Pref_face*(1+Pref_rate)^C9928</f>
        <v/>
      </c>
      <c r="H9928">
        <f>MAX(E9928-F9928-G9928,0)</f>
        <v/>
      </c>
      <c r="I9928">
        <f>MIN(E9928,F9928+G9928)+(1-MgmtPct)*H9928</f>
        <v/>
      </c>
      <c r="J9928">
        <f>IF(I9928/SponsorCost&gt;=RatchetTrigger,1,0)</f>
        <v/>
      </c>
      <c r="K9928">
        <f>IF(J9928=1,MgmtPctRatchet,MgmtPct)</f>
        <v/>
      </c>
      <c r="L9928">
        <f>K9928*H9928</f>
        <v/>
      </c>
      <c r="M9928">
        <f>EXP(-rf*C9928)*L9928</f>
        <v/>
      </c>
      <c r="N9928">
        <f>EXP(-rf*C9928)*E9928</f>
        <v/>
      </c>
    </row>
    <row r="9929">
      <c r="A9929" t="n">
        <v>9921</v>
      </c>
      <c r="B9929">
        <f>RAND()</f>
        <v/>
      </c>
      <c r="C9929">
        <f>IF(B9929&lt;P_3,3,IF(B9929&lt;P_3+P_4,4,5))</f>
        <v/>
      </c>
      <c r="D9929">
        <f>NORM.S.INV(RAND())</f>
        <v/>
      </c>
      <c r="E9929">
        <f>V0*EXP((rf-q_leak-0.5*sigma^2)*C9929+sigma*SQRT(C9929)*D9929)</f>
        <v/>
      </c>
      <c r="F9929">
        <f>SHL_face*(1+SHL_rate)^C9929</f>
        <v/>
      </c>
      <c r="G9929">
        <f>Pref_face*(1+Pref_rate)^C9929</f>
        <v/>
      </c>
      <c r="H9929">
        <f>MAX(E9929-F9929-G9929,0)</f>
        <v/>
      </c>
      <c r="I9929">
        <f>MIN(E9929,F9929+G9929)+(1-MgmtPct)*H9929</f>
        <v/>
      </c>
      <c r="J9929">
        <f>IF(I9929/SponsorCost&gt;=RatchetTrigger,1,0)</f>
        <v/>
      </c>
      <c r="K9929">
        <f>IF(J9929=1,MgmtPctRatchet,MgmtPct)</f>
        <v/>
      </c>
      <c r="L9929">
        <f>K9929*H9929</f>
        <v/>
      </c>
      <c r="M9929">
        <f>EXP(-rf*C9929)*L9929</f>
        <v/>
      </c>
      <c r="N9929">
        <f>EXP(-rf*C9929)*E9929</f>
        <v/>
      </c>
    </row>
    <row r="9930">
      <c r="A9930" t="n">
        <v>9922</v>
      </c>
      <c r="B9930">
        <f>RAND()</f>
        <v/>
      </c>
      <c r="C9930">
        <f>IF(B9930&lt;P_3,3,IF(B9930&lt;P_3+P_4,4,5))</f>
        <v/>
      </c>
      <c r="D9930">
        <f>NORM.S.INV(RAND())</f>
        <v/>
      </c>
      <c r="E9930">
        <f>V0*EXP((rf-q_leak-0.5*sigma^2)*C9930+sigma*SQRT(C9930)*D9930)</f>
        <v/>
      </c>
      <c r="F9930">
        <f>SHL_face*(1+SHL_rate)^C9930</f>
        <v/>
      </c>
      <c r="G9930">
        <f>Pref_face*(1+Pref_rate)^C9930</f>
        <v/>
      </c>
      <c r="H9930">
        <f>MAX(E9930-F9930-G9930,0)</f>
        <v/>
      </c>
      <c r="I9930">
        <f>MIN(E9930,F9930+G9930)+(1-MgmtPct)*H9930</f>
        <v/>
      </c>
      <c r="J9930">
        <f>IF(I9930/SponsorCost&gt;=RatchetTrigger,1,0)</f>
        <v/>
      </c>
      <c r="K9930">
        <f>IF(J9930=1,MgmtPctRatchet,MgmtPct)</f>
        <v/>
      </c>
      <c r="L9930">
        <f>K9930*H9930</f>
        <v/>
      </c>
      <c r="M9930">
        <f>EXP(-rf*C9930)*L9930</f>
        <v/>
      </c>
      <c r="N9930">
        <f>EXP(-rf*C9930)*E9930</f>
        <v/>
      </c>
    </row>
    <row r="9931">
      <c r="A9931" t="n">
        <v>9923</v>
      </c>
      <c r="B9931">
        <f>RAND()</f>
        <v/>
      </c>
      <c r="C9931">
        <f>IF(B9931&lt;P_3,3,IF(B9931&lt;P_3+P_4,4,5))</f>
        <v/>
      </c>
      <c r="D9931">
        <f>NORM.S.INV(RAND())</f>
        <v/>
      </c>
      <c r="E9931">
        <f>V0*EXP((rf-q_leak-0.5*sigma^2)*C9931+sigma*SQRT(C9931)*D9931)</f>
        <v/>
      </c>
      <c r="F9931">
        <f>SHL_face*(1+SHL_rate)^C9931</f>
        <v/>
      </c>
      <c r="G9931">
        <f>Pref_face*(1+Pref_rate)^C9931</f>
        <v/>
      </c>
      <c r="H9931">
        <f>MAX(E9931-F9931-G9931,0)</f>
        <v/>
      </c>
      <c r="I9931">
        <f>MIN(E9931,F9931+G9931)+(1-MgmtPct)*H9931</f>
        <v/>
      </c>
      <c r="J9931">
        <f>IF(I9931/SponsorCost&gt;=RatchetTrigger,1,0)</f>
        <v/>
      </c>
      <c r="K9931">
        <f>IF(J9931=1,MgmtPctRatchet,MgmtPct)</f>
        <v/>
      </c>
      <c r="L9931">
        <f>K9931*H9931</f>
        <v/>
      </c>
      <c r="M9931">
        <f>EXP(-rf*C9931)*L9931</f>
        <v/>
      </c>
      <c r="N9931">
        <f>EXP(-rf*C9931)*E9931</f>
        <v/>
      </c>
    </row>
    <row r="9932">
      <c r="A9932" t="n">
        <v>9924</v>
      </c>
      <c r="B9932">
        <f>RAND()</f>
        <v/>
      </c>
      <c r="C9932">
        <f>IF(B9932&lt;P_3,3,IF(B9932&lt;P_3+P_4,4,5))</f>
        <v/>
      </c>
      <c r="D9932">
        <f>NORM.S.INV(RAND())</f>
        <v/>
      </c>
      <c r="E9932">
        <f>V0*EXP((rf-q_leak-0.5*sigma^2)*C9932+sigma*SQRT(C9932)*D9932)</f>
        <v/>
      </c>
      <c r="F9932">
        <f>SHL_face*(1+SHL_rate)^C9932</f>
        <v/>
      </c>
      <c r="G9932">
        <f>Pref_face*(1+Pref_rate)^C9932</f>
        <v/>
      </c>
      <c r="H9932">
        <f>MAX(E9932-F9932-G9932,0)</f>
        <v/>
      </c>
      <c r="I9932">
        <f>MIN(E9932,F9932+G9932)+(1-MgmtPct)*H9932</f>
        <v/>
      </c>
      <c r="J9932">
        <f>IF(I9932/SponsorCost&gt;=RatchetTrigger,1,0)</f>
        <v/>
      </c>
      <c r="K9932">
        <f>IF(J9932=1,MgmtPctRatchet,MgmtPct)</f>
        <v/>
      </c>
      <c r="L9932">
        <f>K9932*H9932</f>
        <v/>
      </c>
      <c r="M9932">
        <f>EXP(-rf*C9932)*L9932</f>
        <v/>
      </c>
      <c r="N9932">
        <f>EXP(-rf*C9932)*E9932</f>
        <v/>
      </c>
    </row>
    <row r="9933">
      <c r="A9933" t="n">
        <v>9925</v>
      </c>
      <c r="B9933">
        <f>RAND()</f>
        <v/>
      </c>
      <c r="C9933">
        <f>IF(B9933&lt;P_3,3,IF(B9933&lt;P_3+P_4,4,5))</f>
        <v/>
      </c>
      <c r="D9933">
        <f>NORM.S.INV(RAND())</f>
        <v/>
      </c>
      <c r="E9933">
        <f>V0*EXP((rf-q_leak-0.5*sigma^2)*C9933+sigma*SQRT(C9933)*D9933)</f>
        <v/>
      </c>
      <c r="F9933">
        <f>SHL_face*(1+SHL_rate)^C9933</f>
        <v/>
      </c>
      <c r="G9933">
        <f>Pref_face*(1+Pref_rate)^C9933</f>
        <v/>
      </c>
      <c r="H9933">
        <f>MAX(E9933-F9933-G9933,0)</f>
        <v/>
      </c>
      <c r="I9933">
        <f>MIN(E9933,F9933+G9933)+(1-MgmtPct)*H9933</f>
        <v/>
      </c>
      <c r="J9933">
        <f>IF(I9933/SponsorCost&gt;=RatchetTrigger,1,0)</f>
        <v/>
      </c>
      <c r="K9933">
        <f>IF(J9933=1,MgmtPctRatchet,MgmtPct)</f>
        <v/>
      </c>
      <c r="L9933">
        <f>K9933*H9933</f>
        <v/>
      </c>
      <c r="M9933">
        <f>EXP(-rf*C9933)*L9933</f>
        <v/>
      </c>
      <c r="N9933">
        <f>EXP(-rf*C9933)*E9933</f>
        <v/>
      </c>
    </row>
    <row r="9934">
      <c r="A9934" t="n">
        <v>9926</v>
      </c>
      <c r="B9934">
        <f>RAND()</f>
        <v/>
      </c>
      <c r="C9934">
        <f>IF(B9934&lt;P_3,3,IF(B9934&lt;P_3+P_4,4,5))</f>
        <v/>
      </c>
      <c r="D9934">
        <f>NORM.S.INV(RAND())</f>
        <v/>
      </c>
      <c r="E9934">
        <f>V0*EXP((rf-q_leak-0.5*sigma^2)*C9934+sigma*SQRT(C9934)*D9934)</f>
        <v/>
      </c>
      <c r="F9934">
        <f>SHL_face*(1+SHL_rate)^C9934</f>
        <v/>
      </c>
      <c r="G9934">
        <f>Pref_face*(1+Pref_rate)^C9934</f>
        <v/>
      </c>
      <c r="H9934">
        <f>MAX(E9934-F9934-G9934,0)</f>
        <v/>
      </c>
      <c r="I9934">
        <f>MIN(E9934,F9934+G9934)+(1-MgmtPct)*H9934</f>
        <v/>
      </c>
      <c r="J9934">
        <f>IF(I9934/SponsorCost&gt;=RatchetTrigger,1,0)</f>
        <v/>
      </c>
      <c r="K9934">
        <f>IF(J9934=1,MgmtPctRatchet,MgmtPct)</f>
        <v/>
      </c>
      <c r="L9934">
        <f>K9934*H9934</f>
        <v/>
      </c>
      <c r="M9934">
        <f>EXP(-rf*C9934)*L9934</f>
        <v/>
      </c>
      <c r="N9934">
        <f>EXP(-rf*C9934)*E9934</f>
        <v/>
      </c>
    </row>
    <row r="9935">
      <c r="A9935" t="n">
        <v>9927</v>
      </c>
      <c r="B9935">
        <f>RAND()</f>
        <v/>
      </c>
      <c r="C9935">
        <f>IF(B9935&lt;P_3,3,IF(B9935&lt;P_3+P_4,4,5))</f>
        <v/>
      </c>
      <c r="D9935">
        <f>NORM.S.INV(RAND())</f>
        <v/>
      </c>
      <c r="E9935">
        <f>V0*EXP((rf-q_leak-0.5*sigma^2)*C9935+sigma*SQRT(C9935)*D9935)</f>
        <v/>
      </c>
      <c r="F9935">
        <f>SHL_face*(1+SHL_rate)^C9935</f>
        <v/>
      </c>
      <c r="G9935">
        <f>Pref_face*(1+Pref_rate)^C9935</f>
        <v/>
      </c>
      <c r="H9935">
        <f>MAX(E9935-F9935-G9935,0)</f>
        <v/>
      </c>
      <c r="I9935">
        <f>MIN(E9935,F9935+G9935)+(1-MgmtPct)*H9935</f>
        <v/>
      </c>
      <c r="J9935">
        <f>IF(I9935/SponsorCost&gt;=RatchetTrigger,1,0)</f>
        <v/>
      </c>
      <c r="K9935">
        <f>IF(J9935=1,MgmtPctRatchet,MgmtPct)</f>
        <v/>
      </c>
      <c r="L9935">
        <f>K9935*H9935</f>
        <v/>
      </c>
      <c r="M9935">
        <f>EXP(-rf*C9935)*L9935</f>
        <v/>
      </c>
      <c r="N9935">
        <f>EXP(-rf*C9935)*E9935</f>
        <v/>
      </c>
    </row>
    <row r="9936">
      <c r="A9936" t="n">
        <v>9928</v>
      </c>
      <c r="B9936">
        <f>RAND()</f>
        <v/>
      </c>
      <c r="C9936">
        <f>IF(B9936&lt;P_3,3,IF(B9936&lt;P_3+P_4,4,5))</f>
        <v/>
      </c>
      <c r="D9936">
        <f>NORM.S.INV(RAND())</f>
        <v/>
      </c>
      <c r="E9936">
        <f>V0*EXP((rf-q_leak-0.5*sigma^2)*C9936+sigma*SQRT(C9936)*D9936)</f>
        <v/>
      </c>
      <c r="F9936">
        <f>SHL_face*(1+SHL_rate)^C9936</f>
        <v/>
      </c>
      <c r="G9936">
        <f>Pref_face*(1+Pref_rate)^C9936</f>
        <v/>
      </c>
      <c r="H9936">
        <f>MAX(E9936-F9936-G9936,0)</f>
        <v/>
      </c>
      <c r="I9936">
        <f>MIN(E9936,F9936+G9936)+(1-MgmtPct)*H9936</f>
        <v/>
      </c>
      <c r="J9936">
        <f>IF(I9936/SponsorCost&gt;=RatchetTrigger,1,0)</f>
        <v/>
      </c>
      <c r="K9936">
        <f>IF(J9936=1,MgmtPctRatchet,MgmtPct)</f>
        <v/>
      </c>
      <c r="L9936">
        <f>K9936*H9936</f>
        <v/>
      </c>
      <c r="M9936">
        <f>EXP(-rf*C9936)*L9936</f>
        <v/>
      </c>
      <c r="N9936">
        <f>EXP(-rf*C9936)*E9936</f>
        <v/>
      </c>
    </row>
    <row r="9937">
      <c r="A9937" t="n">
        <v>9929</v>
      </c>
      <c r="B9937">
        <f>RAND()</f>
        <v/>
      </c>
      <c r="C9937">
        <f>IF(B9937&lt;P_3,3,IF(B9937&lt;P_3+P_4,4,5))</f>
        <v/>
      </c>
      <c r="D9937">
        <f>NORM.S.INV(RAND())</f>
        <v/>
      </c>
      <c r="E9937">
        <f>V0*EXP((rf-q_leak-0.5*sigma^2)*C9937+sigma*SQRT(C9937)*D9937)</f>
        <v/>
      </c>
      <c r="F9937">
        <f>SHL_face*(1+SHL_rate)^C9937</f>
        <v/>
      </c>
      <c r="G9937">
        <f>Pref_face*(1+Pref_rate)^C9937</f>
        <v/>
      </c>
      <c r="H9937">
        <f>MAX(E9937-F9937-G9937,0)</f>
        <v/>
      </c>
      <c r="I9937">
        <f>MIN(E9937,F9937+G9937)+(1-MgmtPct)*H9937</f>
        <v/>
      </c>
      <c r="J9937">
        <f>IF(I9937/SponsorCost&gt;=RatchetTrigger,1,0)</f>
        <v/>
      </c>
      <c r="K9937">
        <f>IF(J9937=1,MgmtPctRatchet,MgmtPct)</f>
        <v/>
      </c>
      <c r="L9937">
        <f>K9937*H9937</f>
        <v/>
      </c>
      <c r="M9937">
        <f>EXP(-rf*C9937)*L9937</f>
        <v/>
      </c>
      <c r="N9937">
        <f>EXP(-rf*C9937)*E9937</f>
        <v/>
      </c>
    </row>
    <row r="9938">
      <c r="A9938" t="n">
        <v>9930</v>
      </c>
      <c r="B9938">
        <f>RAND()</f>
        <v/>
      </c>
      <c r="C9938">
        <f>IF(B9938&lt;P_3,3,IF(B9938&lt;P_3+P_4,4,5))</f>
        <v/>
      </c>
      <c r="D9938">
        <f>NORM.S.INV(RAND())</f>
        <v/>
      </c>
      <c r="E9938">
        <f>V0*EXP((rf-q_leak-0.5*sigma^2)*C9938+sigma*SQRT(C9938)*D9938)</f>
        <v/>
      </c>
      <c r="F9938">
        <f>SHL_face*(1+SHL_rate)^C9938</f>
        <v/>
      </c>
      <c r="G9938">
        <f>Pref_face*(1+Pref_rate)^C9938</f>
        <v/>
      </c>
      <c r="H9938">
        <f>MAX(E9938-F9938-G9938,0)</f>
        <v/>
      </c>
      <c r="I9938">
        <f>MIN(E9938,F9938+G9938)+(1-MgmtPct)*H9938</f>
        <v/>
      </c>
      <c r="J9938">
        <f>IF(I9938/SponsorCost&gt;=RatchetTrigger,1,0)</f>
        <v/>
      </c>
      <c r="K9938">
        <f>IF(J9938=1,MgmtPctRatchet,MgmtPct)</f>
        <v/>
      </c>
      <c r="L9938">
        <f>K9938*H9938</f>
        <v/>
      </c>
      <c r="M9938">
        <f>EXP(-rf*C9938)*L9938</f>
        <v/>
      </c>
      <c r="N9938">
        <f>EXP(-rf*C9938)*E9938</f>
        <v/>
      </c>
    </row>
    <row r="9939">
      <c r="A9939" t="n">
        <v>9931</v>
      </c>
      <c r="B9939">
        <f>RAND()</f>
        <v/>
      </c>
      <c r="C9939">
        <f>IF(B9939&lt;P_3,3,IF(B9939&lt;P_3+P_4,4,5))</f>
        <v/>
      </c>
      <c r="D9939">
        <f>NORM.S.INV(RAND())</f>
        <v/>
      </c>
      <c r="E9939">
        <f>V0*EXP((rf-q_leak-0.5*sigma^2)*C9939+sigma*SQRT(C9939)*D9939)</f>
        <v/>
      </c>
      <c r="F9939">
        <f>SHL_face*(1+SHL_rate)^C9939</f>
        <v/>
      </c>
      <c r="G9939">
        <f>Pref_face*(1+Pref_rate)^C9939</f>
        <v/>
      </c>
      <c r="H9939">
        <f>MAX(E9939-F9939-G9939,0)</f>
        <v/>
      </c>
      <c r="I9939">
        <f>MIN(E9939,F9939+G9939)+(1-MgmtPct)*H9939</f>
        <v/>
      </c>
      <c r="J9939">
        <f>IF(I9939/SponsorCost&gt;=RatchetTrigger,1,0)</f>
        <v/>
      </c>
      <c r="K9939">
        <f>IF(J9939=1,MgmtPctRatchet,MgmtPct)</f>
        <v/>
      </c>
      <c r="L9939">
        <f>K9939*H9939</f>
        <v/>
      </c>
      <c r="M9939">
        <f>EXP(-rf*C9939)*L9939</f>
        <v/>
      </c>
      <c r="N9939">
        <f>EXP(-rf*C9939)*E9939</f>
        <v/>
      </c>
    </row>
    <row r="9940">
      <c r="A9940" t="n">
        <v>9932</v>
      </c>
      <c r="B9940">
        <f>RAND()</f>
        <v/>
      </c>
      <c r="C9940">
        <f>IF(B9940&lt;P_3,3,IF(B9940&lt;P_3+P_4,4,5))</f>
        <v/>
      </c>
      <c r="D9940">
        <f>NORM.S.INV(RAND())</f>
        <v/>
      </c>
      <c r="E9940">
        <f>V0*EXP((rf-q_leak-0.5*sigma^2)*C9940+sigma*SQRT(C9940)*D9940)</f>
        <v/>
      </c>
      <c r="F9940">
        <f>SHL_face*(1+SHL_rate)^C9940</f>
        <v/>
      </c>
      <c r="G9940">
        <f>Pref_face*(1+Pref_rate)^C9940</f>
        <v/>
      </c>
      <c r="H9940">
        <f>MAX(E9940-F9940-G9940,0)</f>
        <v/>
      </c>
      <c r="I9940">
        <f>MIN(E9940,F9940+G9940)+(1-MgmtPct)*H9940</f>
        <v/>
      </c>
      <c r="J9940">
        <f>IF(I9940/SponsorCost&gt;=RatchetTrigger,1,0)</f>
        <v/>
      </c>
      <c r="K9940">
        <f>IF(J9940=1,MgmtPctRatchet,MgmtPct)</f>
        <v/>
      </c>
      <c r="L9940">
        <f>K9940*H9940</f>
        <v/>
      </c>
      <c r="M9940">
        <f>EXP(-rf*C9940)*L9940</f>
        <v/>
      </c>
      <c r="N9940">
        <f>EXP(-rf*C9940)*E9940</f>
        <v/>
      </c>
    </row>
    <row r="9941">
      <c r="A9941" t="n">
        <v>9933</v>
      </c>
      <c r="B9941">
        <f>RAND()</f>
        <v/>
      </c>
      <c r="C9941">
        <f>IF(B9941&lt;P_3,3,IF(B9941&lt;P_3+P_4,4,5))</f>
        <v/>
      </c>
      <c r="D9941">
        <f>NORM.S.INV(RAND())</f>
        <v/>
      </c>
      <c r="E9941">
        <f>V0*EXP((rf-q_leak-0.5*sigma^2)*C9941+sigma*SQRT(C9941)*D9941)</f>
        <v/>
      </c>
      <c r="F9941">
        <f>SHL_face*(1+SHL_rate)^C9941</f>
        <v/>
      </c>
      <c r="G9941">
        <f>Pref_face*(1+Pref_rate)^C9941</f>
        <v/>
      </c>
      <c r="H9941">
        <f>MAX(E9941-F9941-G9941,0)</f>
        <v/>
      </c>
      <c r="I9941">
        <f>MIN(E9941,F9941+G9941)+(1-MgmtPct)*H9941</f>
        <v/>
      </c>
      <c r="J9941">
        <f>IF(I9941/SponsorCost&gt;=RatchetTrigger,1,0)</f>
        <v/>
      </c>
      <c r="K9941">
        <f>IF(J9941=1,MgmtPctRatchet,MgmtPct)</f>
        <v/>
      </c>
      <c r="L9941">
        <f>K9941*H9941</f>
        <v/>
      </c>
      <c r="M9941">
        <f>EXP(-rf*C9941)*L9941</f>
        <v/>
      </c>
      <c r="N9941">
        <f>EXP(-rf*C9941)*E9941</f>
        <v/>
      </c>
    </row>
    <row r="9942">
      <c r="A9942" t="n">
        <v>9934</v>
      </c>
      <c r="B9942">
        <f>RAND()</f>
        <v/>
      </c>
      <c r="C9942">
        <f>IF(B9942&lt;P_3,3,IF(B9942&lt;P_3+P_4,4,5))</f>
        <v/>
      </c>
      <c r="D9942">
        <f>NORM.S.INV(RAND())</f>
        <v/>
      </c>
      <c r="E9942">
        <f>V0*EXP((rf-q_leak-0.5*sigma^2)*C9942+sigma*SQRT(C9942)*D9942)</f>
        <v/>
      </c>
      <c r="F9942">
        <f>SHL_face*(1+SHL_rate)^C9942</f>
        <v/>
      </c>
      <c r="G9942">
        <f>Pref_face*(1+Pref_rate)^C9942</f>
        <v/>
      </c>
      <c r="H9942">
        <f>MAX(E9942-F9942-G9942,0)</f>
        <v/>
      </c>
      <c r="I9942">
        <f>MIN(E9942,F9942+G9942)+(1-MgmtPct)*H9942</f>
        <v/>
      </c>
      <c r="J9942">
        <f>IF(I9942/SponsorCost&gt;=RatchetTrigger,1,0)</f>
        <v/>
      </c>
      <c r="K9942">
        <f>IF(J9942=1,MgmtPctRatchet,MgmtPct)</f>
        <v/>
      </c>
      <c r="L9942">
        <f>K9942*H9942</f>
        <v/>
      </c>
      <c r="M9942">
        <f>EXP(-rf*C9942)*L9942</f>
        <v/>
      </c>
      <c r="N9942">
        <f>EXP(-rf*C9942)*E9942</f>
        <v/>
      </c>
    </row>
    <row r="9943">
      <c r="A9943" t="n">
        <v>9935</v>
      </c>
      <c r="B9943">
        <f>RAND()</f>
        <v/>
      </c>
      <c r="C9943">
        <f>IF(B9943&lt;P_3,3,IF(B9943&lt;P_3+P_4,4,5))</f>
        <v/>
      </c>
      <c r="D9943">
        <f>NORM.S.INV(RAND())</f>
        <v/>
      </c>
      <c r="E9943">
        <f>V0*EXP((rf-q_leak-0.5*sigma^2)*C9943+sigma*SQRT(C9943)*D9943)</f>
        <v/>
      </c>
      <c r="F9943">
        <f>SHL_face*(1+SHL_rate)^C9943</f>
        <v/>
      </c>
      <c r="G9943">
        <f>Pref_face*(1+Pref_rate)^C9943</f>
        <v/>
      </c>
      <c r="H9943">
        <f>MAX(E9943-F9943-G9943,0)</f>
        <v/>
      </c>
      <c r="I9943">
        <f>MIN(E9943,F9943+G9943)+(1-MgmtPct)*H9943</f>
        <v/>
      </c>
      <c r="J9943">
        <f>IF(I9943/SponsorCost&gt;=RatchetTrigger,1,0)</f>
        <v/>
      </c>
      <c r="K9943">
        <f>IF(J9943=1,MgmtPctRatchet,MgmtPct)</f>
        <v/>
      </c>
      <c r="L9943">
        <f>K9943*H9943</f>
        <v/>
      </c>
      <c r="M9943">
        <f>EXP(-rf*C9943)*L9943</f>
        <v/>
      </c>
      <c r="N9943">
        <f>EXP(-rf*C9943)*E9943</f>
        <v/>
      </c>
    </row>
    <row r="9944">
      <c r="A9944" t="n">
        <v>9936</v>
      </c>
      <c r="B9944">
        <f>RAND()</f>
        <v/>
      </c>
      <c r="C9944">
        <f>IF(B9944&lt;P_3,3,IF(B9944&lt;P_3+P_4,4,5))</f>
        <v/>
      </c>
      <c r="D9944">
        <f>NORM.S.INV(RAND())</f>
        <v/>
      </c>
      <c r="E9944">
        <f>V0*EXP((rf-q_leak-0.5*sigma^2)*C9944+sigma*SQRT(C9944)*D9944)</f>
        <v/>
      </c>
      <c r="F9944">
        <f>SHL_face*(1+SHL_rate)^C9944</f>
        <v/>
      </c>
      <c r="G9944">
        <f>Pref_face*(1+Pref_rate)^C9944</f>
        <v/>
      </c>
      <c r="H9944">
        <f>MAX(E9944-F9944-G9944,0)</f>
        <v/>
      </c>
      <c r="I9944">
        <f>MIN(E9944,F9944+G9944)+(1-MgmtPct)*H9944</f>
        <v/>
      </c>
      <c r="J9944">
        <f>IF(I9944/SponsorCost&gt;=RatchetTrigger,1,0)</f>
        <v/>
      </c>
      <c r="K9944">
        <f>IF(J9944=1,MgmtPctRatchet,MgmtPct)</f>
        <v/>
      </c>
      <c r="L9944">
        <f>K9944*H9944</f>
        <v/>
      </c>
      <c r="M9944">
        <f>EXP(-rf*C9944)*L9944</f>
        <v/>
      </c>
      <c r="N9944">
        <f>EXP(-rf*C9944)*E9944</f>
        <v/>
      </c>
    </row>
    <row r="9945">
      <c r="A9945" t="n">
        <v>9937</v>
      </c>
      <c r="B9945">
        <f>RAND()</f>
        <v/>
      </c>
      <c r="C9945">
        <f>IF(B9945&lt;P_3,3,IF(B9945&lt;P_3+P_4,4,5))</f>
        <v/>
      </c>
      <c r="D9945">
        <f>NORM.S.INV(RAND())</f>
        <v/>
      </c>
      <c r="E9945">
        <f>V0*EXP((rf-q_leak-0.5*sigma^2)*C9945+sigma*SQRT(C9945)*D9945)</f>
        <v/>
      </c>
      <c r="F9945">
        <f>SHL_face*(1+SHL_rate)^C9945</f>
        <v/>
      </c>
      <c r="G9945">
        <f>Pref_face*(1+Pref_rate)^C9945</f>
        <v/>
      </c>
      <c r="H9945">
        <f>MAX(E9945-F9945-G9945,0)</f>
        <v/>
      </c>
      <c r="I9945">
        <f>MIN(E9945,F9945+G9945)+(1-MgmtPct)*H9945</f>
        <v/>
      </c>
      <c r="J9945">
        <f>IF(I9945/SponsorCost&gt;=RatchetTrigger,1,0)</f>
        <v/>
      </c>
      <c r="K9945">
        <f>IF(J9945=1,MgmtPctRatchet,MgmtPct)</f>
        <v/>
      </c>
      <c r="L9945">
        <f>K9945*H9945</f>
        <v/>
      </c>
      <c r="M9945">
        <f>EXP(-rf*C9945)*L9945</f>
        <v/>
      </c>
      <c r="N9945">
        <f>EXP(-rf*C9945)*E9945</f>
        <v/>
      </c>
    </row>
    <row r="9946">
      <c r="A9946" t="n">
        <v>9938</v>
      </c>
      <c r="B9946">
        <f>RAND()</f>
        <v/>
      </c>
      <c r="C9946">
        <f>IF(B9946&lt;P_3,3,IF(B9946&lt;P_3+P_4,4,5))</f>
        <v/>
      </c>
      <c r="D9946">
        <f>NORM.S.INV(RAND())</f>
        <v/>
      </c>
      <c r="E9946">
        <f>V0*EXP((rf-q_leak-0.5*sigma^2)*C9946+sigma*SQRT(C9946)*D9946)</f>
        <v/>
      </c>
      <c r="F9946">
        <f>SHL_face*(1+SHL_rate)^C9946</f>
        <v/>
      </c>
      <c r="G9946">
        <f>Pref_face*(1+Pref_rate)^C9946</f>
        <v/>
      </c>
      <c r="H9946">
        <f>MAX(E9946-F9946-G9946,0)</f>
        <v/>
      </c>
      <c r="I9946">
        <f>MIN(E9946,F9946+G9946)+(1-MgmtPct)*H9946</f>
        <v/>
      </c>
      <c r="J9946">
        <f>IF(I9946/SponsorCost&gt;=RatchetTrigger,1,0)</f>
        <v/>
      </c>
      <c r="K9946">
        <f>IF(J9946=1,MgmtPctRatchet,MgmtPct)</f>
        <v/>
      </c>
      <c r="L9946">
        <f>K9946*H9946</f>
        <v/>
      </c>
      <c r="M9946">
        <f>EXP(-rf*C9946)*L9946</f>
        <v/>
      </c>
      <c r="N9946">
        <f>EXP(-rf*C9946)*E9946</f>
        <v/>
      </c>
    </row>
    <row r="9947">
      <c r="A9947" t="n">
        <v>9939</v>
      </c>
      <c r="B9947">
        <f>RAND()</f>
        <v/>
      </c>
      <c r="C9947">
        <f>IF(B9947&lt;P_3,3,IF(B9947&lt;P_3+P_4,4,5))</f>
        <v/>
      </c>
      <c r="D9947">
        <f>NORM.S.INV(RAND())</f>
        <v/>
      </c>
      <c r="E9947">
        <f>V0*EXP((rf-q_leak-0.5*sigma^2)*C9947+sigma*SQRT(C9947)*D9947)</f>
        <v/>
      </c>
      <c r="F9947">
        <f>SHL_face*(1+SHL_rate)^C9947</f>
        <v/>
      </c>
      <c r="G9947">
        <f>Pref_face*(1+Pref_rate)^C9947</f>
        <v/>
      </c>
      <c r="H9947">
        <f>MAX(E9947-F9947-G9947,0)</f>
        <v/>
      </c>
      <c r="I9947">
        <f>MIN(E9947,F9947+G9947)+(1-MgmtPct)*H9947</f>
        <v/>
      </c>
      <c r="J9947">
        <f>IF(I9947/SponsorCost&gt;=RatchetTrigger,1,0)</f>
        <v/>
      </c>
      <c r="K9947">
        <f>IF(J9947=1,MgmtPctRatchet,MgmtPct)</f>
        <v/>
      </c>
      <c r="L9947">
        <f>K9947*H9947</f>
        <v/>
      </c>
      <c r="M9947">
        <f>EXP(-rf*C9947)*L9947</f>
        <v/>
      </c>
      <c r="N9947">
        <f>EXP(-rf*C9947)*E9947</f>
        <v/>
      </c>
    </row>
    <row r="9948">
      <c r="A9948" t="n">
        <v>9940</v>
      </c>
      <c r="B9948">
        <f>RAND()</f>
        <v/>
      </c>
      <c r="C9948">
        <f>IF(B9948&lt;P_3,3,IF(B9948&lt;P_3+P_4,4,5))</f>
        <v/>
      </c>
      <c r="D9948">
        <f>NORM.S.INV(RAND())</f>
        <v/>
      </c>
      <c r="E9948">
        <f>V0*EXP((rf-q_leak-0.5*sigma^2)*C9948+sigma*SQRT(C9948)*D9948)</f>
        <v/>
      </c>
      <c r="F9948">
        <f>SHL_face*(1+SHL_rate)^C9948</f>
        <v/>
      </c>
      <c r="G9948">
        <f>Pref_face*(1+Pref_rate)^C9948</f>
        <v/>
      </c>
      <c r="H9948">
        <f>MAX(E9948-F9948-G9948,0)</f>
        <v/>
      </c>
      <c r="I9948">
        <f>MIN(E9948,F9948+G9948)+(1-MgmtPct)*H9948</f>
        <v/>
      </c>
      <c r="J9948">
        <f>IF(I9948/SponsorCost&gt;=RatchetTrigger,1,0)</f>
        <v/>
      </c>
      <c r="K9948">
        <f>IF(J9948=1,MgmtPctRatchet,MgmtPct)</f>
        <v/>
      </c>
      <c r="L9948">
        <f>K9948*H9948</f>
        <v/>
      </c>
      <c r="M9948">
        <f>EXP(-rf*C9948)*L9948</f>
        <v/>
      </c>
      <c r="N9948">
        <f>EXP(-rf*C9948)*E9948</f>
        <v/>
      </c>
    </row>
    <row r="9949">
      <c r="A9949" t="n">
        <v>9941</v>
      </c>
      <c r="B9949">
        <f>RAND()</f>
        <v/>
      </c>
      <c r="C9949">
        <f>IF(B9949&lt;P_3,3,IF(B9949&lt;P_3+P_4,4,5))</f>
        <v/>
      </c>
      <c r="D9949">
        <f>NORM.S.INV(RAND())</f>
        <v/>
      </c>
      <c r="E9949">
        <f>V0*EXP((rf-q_leak-0.5*sigma^2)*C9949+sigma*SQRT(C9949)*D9949)</f>
        <v/>
      </c>
      <c r="F9949">
        <f>SHL_face*(1+SHL_rate)^C9949</f>
        <v/>
      </c>
      <c r="G9949">
        <f>Pref_face*(1+Pref_rate)^C9949</f>
        <v/>
      </c>
      <c r="H9949">
        <f>MAX(E9949-F9949-G9949,0)</f>
        <v/>
      </c>
      <c r="I9949">
        <f>MIN(E9949,F9949+G9949)+(1-MgmtPct)*H9949</f>
        <v/>
      </c>
      <c r="J9949">
        <f>IF(I9949/SponsorCost&gt;=RatchetTrigger,1,0)</f>
        <v/>
      </c>
      <c r="K9949">
        <f>IF(J9949=1,MgmtPctRatchet,MgmtPct)</f>
        <v/>
      </c>
      <c r="L9949">
        <f>K9949*H9949</f>
        <v/>
      </c>
      <c r="M9949">
        <f>EXP(-rf*C9949)*L9949</f>
        <v/>
      </c>
      <c r="N9949">
        <f>EXP(-rf*C9949)*E9949</f>
        <v/>
      </c>
    </row>
    <row r="9950">
      <c r="A9950" t="n">
        <v>9942</v>
      </c>
      <c r="B9950">
        <f>RAND()</f>
        <v/>
      </c>
      <c r="C9950">
        <f>IF(B9950&lt;P_3,3,IF(B9950&lt;P_3+P_4,4,5))</f>
        <v/>
      </c>
      <c r="D9950">
        <f>NORM.S.INV(RAND())</f>
        <v/>
      </c>
      <c r="E9950">
        <f>V0*EXP((rf-q_leak-0.5*sigma^2)*C9950+sigma*SQRT(C9950)*D9950)</f>
        <v/>
      </c>
      <c r="F9950">
        <f>SHL_face*(1+SHL_rate)^C9950</f>
        <v/>
      </c>
      <c r="G9950">
        <f>Pref_face*(1+Pref_rate)^C9950</f>
        <v/>
      </c>
      <c r="H9950">
        <f>MAX(E9950-F9950-G9950,0)</f>
        <v/>
      </c>
      <c r="I9950">
        <f>MIN(E9950,F9950+G9950)+(1-MgmtPct)*H9950</f>
        <v/>
      </c>
      <c r="J9950">
        <f>IF(I9950/SponsorCost&gt;=RatchetTrigger,1,0)</f>
        <v/>
      </c>
      <c r="K9950">
        <f>IF(J9950=1,MgmtPctRatchet,MgmtPct)</f>
        <v/>
      </c>
      <c r="L9950">
        <f>K9950*H9950</f>
        <v/>
      </c>
      <c r="M9950">
        <f>EXP(-rf*C9950)*L9950</f>
        <v/>
      </c>
      <c r="N9950">
        <f>EXP(-rf*C9950)*E9950</f>
        <v/>
      </c>
    </row>
    <row r="9951">
      <c r="A9951" t="n">
        <v>9943</v>
      </c>
      <c r="B9951">
        <f>RAND()</f>
        <v/>
      </c>
      <c r="C9951">
        <f>IF(B9951&lt;P_3,3,IF(B9951&lt;P_3+P_4,4,5))</f>
        <v/>
      </c>
      <c r="D9951">
        <f>NORM.S.INV(RAND())</f>
        <v/>
      </c>
      <c r="E9951">
        <f>V0*EXP((rf-q_leak-0.5*sigma^2)*C9951+sigma*SQRT(C9951)*D9951)</f>
        <v/>
      </c>
      <c r="F9951">
        <f>SHL_face*(1+SHL_rate)^C9951</f>
        <v/>
      </c>
      <c r="G9951">
        <f>Pref_face*(1+Pref_rate)^C9951</f>
        <v/>
      </c>
      <c r="H9951">
        <f>MAX(E9951-F9951-G9951,0)</f>
        <v/>
      </c>
      <c r="I9951">
        <f>MIN(E9951,F9951+G9951)+(1-MgmtPct)*H9951</f>
        <v/>
      </c>
      <c r="J9951">
        <f>IF(I9951/SponsorCost&gt;=RatchetTrigger,1,0)</f>
        <v/>
      </c>
      <c r="K9951">
        <f>IF(J9951=1,MgmtPctRatchet,MgmtPct)</f>
        <v/>
      </c>
      <c r="L9951">
        <f>K9951*H9951</f>
        <v/>
      </c>
      <c r="M9951">
        <f>EXP(-rf*C9951)*L9951</f>
        <v/>
      </c>
      <c r="N9951">
        <f>EXP(-rf*C9951)*E9951</f>
        <v/>
      </c>
    </row>
    <row r="9952">
      <c r="A9952" t="n">
        <v>9944</v>
      </c>
      <c r="B9952">
        <f>RAND()</f>
        <v/>
      </c>
      <c r="C9952">
        <f>IF(B9952&lt;P_3,3,IF(B9952&lt;P_3+P_4,4,5))</f>
        <v/>
      </c>
      <c r="D9952">
        <f>NORM.S.INV(RAND())</f>
        <v/>
      </c>
      <c r="E9952">
        <f>V0*EXP((rf-q_leak-0.5*sigma^2)*C9952+sigma*SQRT(C9952)*D9952)</f>
        <v/>
      </c>
      <c r="F9952">
        <f>SHL_face*(1+SHL_rate)^C9952</f>
        <v/>
      </c>
      <c r="G9952">
        <f>Pref_face*(1+Pref_rate)^C9952</f>
        <v/>
      </c>
      <c r="H9952">
        <f>MAX(E9952-F9952-G9952,0)</f>
        <v/>
      </c>
      <c r="I9952">
        <f>MIN(E9952,F9952+G9952)+(1-MgmtPct)*H9952</f>
        <v/>
      </c>
      <c r="J9952">
        <f>IF(I9952/SponsorCost&gt;=RatchetTrigger,1,0)</f>
        <v/>
      </c>
      <c r="K9952">
        <f>IF(J9952=1,MgmtPctRatchet,MgmtPct)</f>
        <v/>
      </c>
      <c r="L9952">
        <f>K9952*H9952</f>
        <v/>
      </c>
      <c r="M9952">
        <f>EXP(-rf*C9952)*L9952</f>
        <v/>
      </c>
      <c r="N9952">
        <f>EXP(-rf*C9952)*E9952</f>
        <v/>
      </c>
    </row>
    <row r="9953">
      <c r="A9953" t="n">
        <v>9945</v>
      </c>
      <c r="B9953">
        <f>RAND()</f>
        <v/>
      </c>
      <c r="C9953">
        <f>IF(B9953&lt;P_3,3,IF(B9953&lt;P_3+P_4,4,5))</f>
        <v/>
      </c>
      <c r="D9953">
        <f>NORM.S.INV(RAND())</f>
        <v/>
      </c>
      <c r="E9953">
        <f>V0*EXP((rf-q_leak-0.5*sigma^2)*C9953+sigma*SQRT(C9953)*D9953)</f>
        <v/>
      </c>
      <c r="F9953">
        <f>SHL_face*(1+SHL_rate)^C9953</f>
        <v/>
      </c>
      <c r="G9953">
        <f>Pref_face*(1+Pref_rate)^C9953</f>
        <v/>
      </c>
      <c r="H9953">
        <f>MAX(E9953-F9953-G9953,0)</f>
        <v/>
      </c>
      <c r="I9953">
        <f>MIN(E9953,F9953+G9953)+(1-MgmtPct)*H9953</f>
        <v/>
      </c>
      <c r="J9953">
        <f>IF(I9953/SponsorCost&gt;=RatchetTrigger,1,0)</f>
        <v/>
      </c>
      <c r="K9953">
        <f>IF(J9953=1,MgmtPctRatchet,MgmtPct)</f>
        <v/>
      </c>
      <c r="L9953">
        <f>K9953*H9953</f>
        <v/>
      </c>
      <c r="M9953">
        <f>EXP(-rf*C9953)*L9953</f>
        <v/>
      </c>
      <c r="N9953">
        <f>EXP(-rf*C9953)*E9953</f>
        <v/>
      </c>
    </row>
    <row r="9954">
      <c r="A9954" t="n">
        <v>9946</v>
      </c>
      <c r="B9954">
        <f>RAND()</f>
        <v/>
      </c>
      <c r="C9954">
        <f>IF(B9954&lt;P_3,3,IF(B9954&lt;P_3+P_4,4,5))</f>
        <v/>
      </c>
      <c r="D9954">
        <f>NORM.S.INV(RAND())</f>
        <v/>
      </c>
      <c r="E9954">
        <f>V0*EXP((rf-q_leak-0.5*sigma^2)*C9954+sigma*SQRT(C9954)*D9954)</f>
        <v/>
      </c>
      <c r="F9954">
        <f>SHL_face*(1+SHL_rate)^C9954</f>
        <v/>
      </c>
      <c r="G9954">
        <f>Pref_face*(1+Pref_rate)^C9954</f>
        <v/>
      </c>
      <c r="H9954">
        <f>MAX(E9954-F9954-G9954,0)</f>
        <v/>
      </c>
      <c r="I9954">
        <f>MIN(E9954,F9954+G9954)+(1-MgmtPct)*H9954</f>
        <v/>
      </c>
      <c r="J9954">
        <f>IF(I9954/SponsorCost&gt;=RatchetTrigger,1,0)</f>
        <v/>
      </c>
      <c r="K9954">
        <f>IF(J9954=1,MgmtPctRatchet,MgmtPct)</f>
        <v/>
      </c>
      <c r="L9954">
        <f>K9954*H9954</f>
        <v/>
      </c>
      <c r="M9954">
        <f>EXP(-rf*C9954)*L9954</f>
        <v/>
      </c>
      <c r="N9954">
        <f>EXP(-rf*C9954)*E9954</f>
        <v/>
      </c>
    </row>
    <row r="9955">
      <c r="A9955" t="n">
        <v>9947</v>
      </c>
      <c r="B9955">
        <f>RAND()</f>
        <v/>
      </c>
      <c r="C9955">
        <f>IF(B9955&lt;P_3,3,IF(B9955&lt;P_3+P_4,4,5))</f>
        <v/>
      </c>
      <c r="D9955">
        <f>NORM.S.INV(RAND())</f>
        <v/>
      </c>
      <c r="E9955">
        <f>V0*EXP((rf-q_leak-0.5*sigma^2)*C9955+sigma*SQRT(C9955)*D9955)</f>
        <v/>
      </c>
      <c r="F9955">
        <f>SHL_face*(1+SHL_rate)^C9955</f>
        <v/>
      </c>
      <c r="G9955">
        <f>Pref_face*(1+Pref_rate)^C9955</f>
        <v/>
      </c>
      <c r="H9955">
        <f>MAX(E9955-F9955-G9955,0)</f>
        <v/>
      </c>
      <c r="I9955">
        <f>MIN(E9955,F9955+G9955)+(1-MgmtPct)*H9955</f>
        <v/>
      </c>
      <c r="J9955">
        <f>IF(I9955/SponsorCost&gt;=RatchetTrigger,1,0)</f>
        <v/>
      </c>
      <c r="K9955">
        <f>IF(J9955=1,MgmtPctRatchet,MgmtPct)</f>
        <v/>
      </c>
      <c r="L9955">
        <f>K9955*H9955</f>
        <v/>
      </c>
      <c r="M9955">
        <f>EXP(-rf*C9955)*L9955</f>
        <v/>
      </c>
      <c r="N9955">
        <f>EXP(-rf*C9955)*E9955</f>
        <v/>
      </c>
    </row>
    <row r="9956">
      <c r="A9956" t="n">
        <v>9948</v>
      </c>
      <c r="B9956">
        <f>RAND()</f>
        <v/>
      </c>
      <c r="C9956">
        <f>IF(B9956&lt;P_3,3,IF(B9956&lt;P_3+P_4,4,5))</f>
        <v/>
      </c>
      <c r="D9956">
        <f>NORM.S.INV(RAND())</f>
        <v/>
      </c>
      <c r="E9956">
        <f>V0*EXP((rf-q_leak-0.5*sigma^2)*C9956+sigma*SQRT(C9956)*D9956)</f>
        <v/>
      </c>
      <c r="F9956">
        <f>SHL_face*(1+SHL_rate)^C9956</f>
        <v/>
      </c>
      <c r="G9956">
        <f>Pref_face*(1+Pref_rate)^C9956</f>
        <v/>
      </c>
      <c r="H9956">
        <f>MAX(E9956-F9956-G9956,0)</f>
        <v/>
      </c>
      <c r="I9956">
        <f>MIN(E9956,F9956+G9956)+(1-MgmtPct)*H9956</f>
        <v/>
      </c>
      <c r="J9956">
        <f>IF(I9956/SponsorCost&gt;=RatchetTrigger,1,0)</f>
        <v/>
      </c>
      <c r="K9956">
        <f>IF(J9956=1,MgmtPctRatchet,MgmtPct)</f>
        <v/>
      </c>
      <c r="L9956">
        <f>K9956*H9956</f>
        <v/>
      </c>
      <c r="M9956">
        <f>EXP(-rf*C9956)*L9956</f>
        <v/>
      </c>
      <c r="N9956">
        <f>EXP(-rf*C9956)*E9956</f>
        <v/>
      </c>
    </row>
    <row r="9957">
      <c r="A9957" t="n">
        <v>9949</v>
      </c>
      <c r="B9957">
        <f>RAND()</f>
        <v/>
      </c>
      <c r="C9957">
        <f>IF(B9957&lt;P_3,3,IF(B9957&lt;P_3+P_4,4,5))</f>
        <v/>
      </c>
      <c r="D9957">
        <f>NORM.S.INV(RAND())</f>
        <v/>
      </c>
      <c r="E9957">
        <f>V0*EXP((rf-q_leak-0.5*sigma^2)*C9957+sigma*SQRT(C9957)*D9957)</f>
        <v/>
      </c>
      <c r="F9957">
        <f>SHL_face*(1+SHL_rate)^C9957</f>
        <v/>
      </c>
      <c r="G9957">
        <f>Pref_face*(1+Pref_rate)^C9957</f>
        <v/>
      </c>
      <c r="H9957">
        <f>MAX(E9957-F9957-G9957,0)</f>
        <v/>
      </c>
      <c r="I9957">
        <f>MIN(E9957,F9957+G9957)+(1-MgmtPct)*H9957</f>
        <v/>
      </c>
      <c r="J9957">
        <f>IF(I9957/SponsorCost&gt;=RatchetTrigger,1,0)</f>
        <v/>
      </c>
      <c r="K9957">
        <f>IF(J9957=1,MgmtPctRatchet,MgmtPct)</f>
        <v/>
      </c>
      <c r="L9957">
        <f>K9957*H9957</f>
        <v/>
      </c>
      <c r="M9957">
        <f>EXP(-rf*C9957)*L9957</f>
        <v/>
      </c>
      <c r="N9957">
        <f>EXP(-rf*C9957)*E9957</f>
        <v/>
      </c>
    </row>
    <row r="9958">
      <c r="A9958" t="n">
        <v>9950</v>
      </c>
      <c r="B9958">
        <f>RAND()</f>
        <v/>
      </c>
      <c r="C9958">
        <f>IF(B9958&lt;P_3,3,IF(B9958&lt;P_3+P_4,4,5))</f>
        <v/>
      </c>
      <c r="D9958">
        <f>NORM.S.INV(RAND())</f>
        <v/>
      </c>
      <c r="E9958">
        <f>V0*EXP((rf-q_leak-0.5*sigma^2)*C9958+sigma*SQRT(C9958)*D9958)</f>
        <v/>
      </c>
      <c r="F9958">
        <f>SHL_face*(1+SHL_rate)^C9958</f>
        <v/>
      </c>
      <c r="G9958">
        <f>Pref_face*(1+Pref_rate)^C9958</f>
        <v/>
      </c>
      <c r="H9958">
        <f>MAX(E9958-F9958-G9958,0)</f>
        <v/>
      </c>
      <c r="I9958">
        <f>MIN(E9958,F9958+G9958)+(1-MgmtPct)*H9958</f>
        <v/>
      </c>
      <c r="J9958">
        <f>IF(I9958/SponsorCost&gt;=RatchetTrigger,1,0)</f>
        <v/>
      </c>
      <c r="K9958">
        <f>IF(J9958=1,MgmtPctRatchet,MgmtPct)</f>
        <v/>
      </c>
      <c r="L9958">
        <f>K9958*H9958</f>
        <v/>
      </c>
      <c r="M9958">
        <f>EXP(-rf*C9958)*L9958</f>
        <v/>
      </c>
      <c r="N9958">
        <f>EXP(-rf*C9958)*E9958</f>
        <v/>
      </c>
    </row>
    <row r="9959">
      <c r="A9959" t="n">
        <v>9951</v>
      </c>
      <c r="B9959">
        <f>RAND()</f>
        <v/>
      </c>
      <c r="C9959">
        <f>IF(B9959&lt;P_3,3,IF(B9959&lt;P_3+P_4,4,5))</f>
        <v/>
      </c>
      <c r="D9959">
        <f>NORM.S.INV(RAND())</f>
        <v/>
      </c>
      <c r="E9959">
        <f>V0*EXP((rf-q_leak-0.5*sigma^2)*C9959+sigma*SQRT(C9959)*D9959)</f>
        <v/>
      </c>
      <c r="F9959">
        <f>SHL_face*(1+SHL_rate)^C9959</f>
        <v/>
      </c>
      <c r="G9959">
        <f>Pref_face*(1+Pref_rate)^C9959</f>
        <v/>
      </c>
      <c r="H9959">
        <f>MAX(E9959-F9959-G9959,0)</f>
        <v/>
      </c>
      <c r="I9959">
        <f>MIN(E9959,F9959+G9959)+(1-MgmtPct)*H9959</f>
        <v/>
      </c>
      <c r="J9959">
        <f>IF(I9959/SponsorCost&gt;=RatchetTrigger,1,0)</f>
        <v/>
      </c>
      <c r="K9959">
        <f>IF(J9959=1,MgmtPctRatchet,MgmtPct)</f>
        <v/>
      </c>
      <c r="L9959">
        <f>K9959*H9959</f>
        <v/>
      </c>
      <c r="M9959">
        <f>EXP(-rf*C9959)*L9959</f>
        <v/>
      </c>
      <c r="N9959">
        <f>EXP(-rf*C9959)*E9959</f>
        <v/>
      </c>
    </row>
    <row r="9960">
      <c r="A9960" t="n">
        <v>9952</v>
      </c>
      <c r="B9960">
        <f>RAND()</f>
        <v/>
      </c>
      <c r="C9960">
        <f>IF(B9960&lt;P_3,3,IF(B9960&lt;P_3+P_4,4,5))</f>
        <v/>
      </c>
      <c r="D9960">
        <f>NORM.S.INV(RAND())</f>
        <v/>
      </c>
      <c r="E9960">
        <f>V0*EXP((rf-q_leak-0.5*sigma^2)*C9960+sigma*SQRT(C9960)*D9960)</f>
        <v/>
      </c>
      <c r="F9960">
        <f>SHL_face*(1+SHL_rate)^C9960</f>
        <v/>
      </c>
      <c r="G9960">
        <f>Pref_face*(1+Pref_rate)^C9960</f>
        <v/>
      </c>
      <c r="H9960">
        <f>MAX(E9960-F9960-G9960,0)</f>
        <v/>
      </c>
      <c r="I9960">
        <f>MIN(E9960,F9960+G9960)+(1-MgmtPct)*H9960</f>
        <v/>
      </c>
      <c r="J9960">
        <f>IF(I9960/SponsorCost&gt;=RatchetTrigger,1,0)</f>
        <v/>
      </c>
      <c r="K9960">
        <f>IF(J9960=1,MgmtPctRatchet,MgmtPct)</f>
        <v/>
      </c>
      <c r="L9960">
        <f>K9960*H9960</f>
        <v/>
      </c>
      <c r="M9960">
        <f>EXP(-rf*C9960)*L9960</f>
        <v/>
      </c>
      <c r="N9960">
        <f>EXP(-rf*C9960)*E9960</f>
        <v/>
      </c>
    </row>
    <row r="9961">
      <c r="A9961" t="n">
        <v>9953</v>
      </c>
      <c r="B9961">
        <f>RAND()</f>
        <v/>
      </c>
      <c r="C9961">
        <f>IF(B9961&lt;P_3,3,IF(B9961&lt;P_3+P_4,4,5))</f>
        <v/>
      </c>
      <c r="D9961">
        <f>NORM.S.INV(RAND())</f>
        <v/>
      </c>
      <c r="E9961">
        <f>V0*EXP((rf-q_leak-0.5*sigma^2)*C9961+sigma*SQRT(C9961)*D9961)</f>
        <v/>
      </c>
      <c r="F9961">
        <f>SHL_face*(1+SHL_rate)^C9961</f>
        <v/>
      </c>
      <c r="G9961">
        <f>Pref_face*(1+Pref_rate)^C9961</f>
        <v/>
      </c>
      <c r="H9961">
        <f>MAX(E9961-F9961-G9961,0)</f>
        <v/>
      </c>
      <c r="I9961">
        <f>MIN(E9961,F9961+G9961)+(1-MgmtPct)*H9961</f>
        <v/>
      </c>
      <c r="J9961">
        <f>IF(I9961/SponsorCost&gt;=RatchetTrigger,1,0)</f>
        <v/>
      </c>
      <c r="K9961">
        <f>IF(J9961=1,MgmtPctRatchet,MgmtPct)</f>
        <v/>
      </c>
      <c r="L9961">
        <f>K9961*H9961</f>
        <v/>
      </c>
      <c r="M9961">
        <f>EXP(-rf*C9961)*L9961</f>
        <v/>
      </c>
      <c r="N9961">
        <f>EXP(-rf*C9961)*E9961</f>
        <v/>
      </c>
    </row>
    <row r="9962">
      <c r="A9962" t="n">
        <v>9954</v>
      </c>
      <c r="B9962">
        <f>RAND()</f>
        <v/>
      </c>
      <c r="C9962">
        <f>IF(B9962&lt;P_3,3,IF(B9962&lt;P_3+P_4,4,5))</f>
        <v/>
      </c>
      <c r="D9962">
        <f>NORM.S.INV(RAND())</f>
        <v/>
      </c>
      <c r="E9962">
        <f>V0*EXP((rf-q_leak-0.5*sigma^2)*C9962+sigma*SQRT(C9962)*D9962)</f>
        <v/>
      </c>
      <c r="F9962">
        <f>SHL_face*(1+SHL_rate)^C9962</f>
        <v/>
      </c>
      <c r="G9962">
        <f>Pref_face*(1+Pref_rate)^C9962</f>
        <v/>
      </c>
      <c r="H9962">
        <f>MAX(E9962-F9962-G9962,0)</f>
        <v/>
      </c>
      <c r="I9962">
        <f>MIN(E9962,F9962+G9962)+(1-MgmtPct)*H9962</f>
        <v/>
      </c>
      <c r="J9962">
        <f>IF(I9962/SponsorCost&gt;=RatchetTrigger,1,0)</f>
        <v/>
      </c>
      <c r="K9962">
        <f>IF(J9962=1,MgmtPctRatchet,MgmtPct)</f>
        <v/>
      </c>
      <c r="L9962">
        <f>K9962*H9962</f>
        <v/>
      </c>
      <c r="M9962">
        <f>EXP(-rf*C9962)*L9962</f>
        <v/>
      </c>
      <c r="N9962">
        <f>EXP(-rf*C9962)*E9962</f>
        <v/>
      </c>
    </row>
    <row r="9963">
      <c r="A9963" t="n">
        <v>9955</v>
      </c>
      <c r="B9963">
        <f>RAND()</f>
        <v/>
      </c>
      <c r="C9963">
        <f>IF(B9963&lt;P_3,3,IF(B9963&lt;P_3+P_4,4,5))</f>
        <v/>
      </c>
      <c r="D9963">
        <f>NORM.S.INV(RAND())</f>
        <v/>
      </c>
      <c r="E9963">
        <f>V0*EXP((rf-q_leak-0.5*sigma^2)*C9963+sigma*SQRT(C9963)*D9963)</f>
        <v/>
      </c>
      <c r="F9963">
        <f>SHL_face*(1+SHL_rate)^C9963</f>
        <v/>
      </c>
      <c r="G9963">
        <f>Pref_face*(1+Pref_rate)^C9963</f>
        <v/>
      </c>
      <c r="H9963">
        <f>MAX(E9963-F9963-G9963,0)</f>
        <v/>
      </c>
      <c r="I9963">
        <f>MIN(E9963,F9963+G9963)+(1-MgmtPct)*H9963</f>
        <v/>
      </c>
      <c r="J9963">
        <f>IF(I9963/SponsorCost&gt;=RatchetTrigger,1,0)</f>
        <v/>
      </c>
      <c r="K9963">
        <f>IF(J9963=1,MgmtPctRatchet,MgmtPct)</f>
        <v/>
      </c>
      <c r="L9963">
        <f>K9963*H9963</f>
        <v/>
      </c>
      <c r="M9963">
        <f>EXP(-rf*C9963)*L9963</f>
        <v/>
      </c>
      <c r="N9963">
        <f>EXP(-rf*C9963)*E9963</f>
        <v/>
      </c>
    </row>
    <row r="9964">
      <c r="A9964" t="n">
        <v>9956</v>
      </c>
      <c r="B9964">
        <f>RAND()</f>
        <v/>
      </c>
      <c r="C9964">
        <f>IF(B9964&lt;P_3,3,IF(B9964&lt;P_3+P_4,4,5))</f>
        <v/>
      </c>
      <c r="D9964">
        <f>NORM.S.INV(RAND())</f>
        <v/>
      </c>
      <c r="E9964">
        <f>V0*EXP((rf-q_leak-0.5*sigma^2)*C9964+sigma*SQRT(C9964)*D9964)</f>
        <v/>
      </c>
      <c r="F9964">
        <f>SHL_face*(1+SHL_rate)^C9964</f>
        <v/>
      </c>
      <c r="G9964">
        <f>Pref_face*(1+Pref_rate)^C9964</f>
        <v/>
      </c>
      <c r="H9964">
        <f>MAX(E9964-F9964-G9964,0)</f>
        <v/>
      </c>
      <c r="I9964">
        <f>MIN(E9964,F9964+G9964)+(1-MgmtPct)*H9964</f>
        <v/>
      </c>
      <c r="J9964">
        <f>IF(I9964/SponsorCost&gt;=RatchetTrigger,1,0)</f>
        <v/>
      </c>
      <c r="K9964">
        <f>IF(J9964=1,MgmtPctRatchet,MgmtPct)</f>
        <v/>
      </c>
      <c r="L9964">
        <f>K9964*H9964</f>
        <v/>
      </c>
      <c r="M9964">
        <f>EXP(-rf*C9964)*L9964</f>
        <v/>
      </c>
      <c r="N9964">
        <f>EXP(-rf*C9964)*E9964</f>
        <v/>
      </c>
    </row>
    <row r="9965">
      <c r="A9965" t="n">
        <v>9957</v>
      </c>
      <c r="B9965">
        <f>RAND()</f>
        <v/>
      </c>
      <c r="C9965">
        <f>IF(B9965&lt;P_3,3,IF(B9965&lt;P_3+P_4,4,5))</f>
        <v/>
      </c>
      <c r="D9965">
        <f>NORM.S.INV(RAND())</f>
        <v/>
      </c>
      <c r="E9965">
        <f>V0*EXP((rf-q_leak-0.5*sigma^2)*C9965+sigma*SQRT(C9965)*D9965)</f>
        <v/>
      </c>
      <c r="F9965">
        <f>SHL_face*(1+SHL_rate)^C9965</f>
        <v/>
      </c>
      <c r="G9965">
        <f>Pref_face*(1+Pref_rate)^C9965</f>
        <v/>
      </c>
      <c r="H9965">
        <f>MAX(E9965-F9965-G9965,0)</f>
        <v/>
      </c>
      <c r="I9965">
        <f>MIN(E9965,F9965+G9965)+(1-MgmtPct)*H9965</f>
        <v/>
      </c>
      <c r="J9965">
        <f>IF(I9965/SponsorCost&gt;=RatchetTrigger,1,0)</f>
        <v/>
      </c>
      <c r="K9965">
        <f>IF(J9965=1,MgmtPctRatchet,MgmtPct)</f>
        <v/>
      </c>
      <c r="L9965">
        <f>K9965*H9965</f>
        <v/>
      </c>
      <c r="M9965">
        <f>EXP(-rf*C9965)*L9965</f>
        <v/>
      </c>
      <c r="N9965">
        <f>EXP(-rf*C9965)*E9965</f>
        <v/>
      </c>
    </row>
    <row r="9966">
      <c r="A9966" t="n">
        <v>9958</v>
      </c>
      <c r="B9966">
        <f>RAND()</f>
        <v/>
      </c>
      <c r="C9966">
        <f>IF(B9966&lt;P_3,3,IF(B9966&lt;P_3+P_4,4,5))</f>
        <v/>
      </c>
      <c r="D9966">
        <f>NORM.S.INV(RAND())</f>
        <v/>
      </c>
      <c r="E9966">
        <f>V0*EXP((rf-q_leak-0.5*sigma^2)*C9966+sigma*SQRT(C9966)*D9966)</f>
        <v/>
      </c>
      <c r="F9966">
        <f>SHL_face*(1+SHL_rate)^C9966</f>
        <v/>
      </c>
      <c r="G9966">
        <f>Pref_face*(1+Pref_rate)^C9966</f>
        <v/>
      </c>
      <c r="H9966">
        <f>MAX(E9966-F9966-G9966,0)</f>
        <v/>
      </c>
      <c r="I9966">
        <f>MIN(E9966,F9966+G9966)+(1-MgmtPct)*H9966</f>
        <v/>
      </c>
      <c r="J9966">
        <f>IF(I9966/SponsorCost&gt;=RatchetTrigger,1,0)</f>
        <v/>
      </c>
      <c r="K9966">
        <f>IF(J9966=1,MgmtPctRatchet,MgmtPct)</f>
        <v/>
      </c>
      <c r="L9966">
        <f>K9966*H9966</f>
        <v/>
      </c>
      <c r="M9966">
        <f>EXP(-rf*C9966)*L9966</f>
        <v/>
      </c>
      <c r="N9966">
        <f>EXP(-rf*C9966)*E9966</f>
        <v/>
      </c>
    </row>
    <row r="9967">
      <c r="A9967" t="n">
        <v>9959</v>
      </c>
      <c r="B9967">
        <f>RAND()</f>
        <v/>
      </c>
      <c r="C9967">
        <f>IF(B9967&lt;P_3,3,IF(B9967&lt;P_3+P_4,4,5))</f>
        <v/>
      </c>
      <c r="D9967">
        <f>NORM.S.INV(RAND())</f>
        <v/>
      </c>
      <c r="E9967">
        <f>V0*EXP((rf-q_leak-0.5*sigma^2)*C9967+sigma*SQRT(C9967)*D9967)</f>
        <v/>
      </c>
      <c r="F9967">
        <f>SHL_face*(1+SHL_rate)^C9967</f>
        <v/>
      </c>
      <c r="G9967">
        <f>Pref_face*(1+Pref_rate)^C9967</f>
        <v/>
      </c>
      <c r="H9967">
        <f>MAX(E9967-F9967-G9967,0)</f>
        <v/>
      </c>
      <c r="I9967">
        <f>MIN(E9967,F9967+G9967)+(1-MgmtPct)*H9967</f>
        <v/>
      </c>
      <c r="J9967">
        <f>IF(I9967/SponsorCost&gt;=RatchetTrigger,1,0)</f>
        <v/>
      </c>
      <c r="K9967">
        <f>IF(J9967=1,MgmtPctRatchet,MgmtPct)</f>
        <v/>
      </c>
      <c r="L9967">
        <f>K9967*H9967</f>
        <v/>
      </c>
      <c r="M9967">
        <f>EXP(-rf*C9967)*L9967</f>
        <v/>
      </c>
      <c r="N9967">
        <f>EXP(-rf*C9967)*E9967</f>
        <v/>
      </c>
    </row>
    <row r="9968">
      <c r="A9968" t="n">
        <v>9960</v>
      </c>
      <c r="B9968">
        <f>RAND()</f>
        <v/>
      </c>
      <c r="C9968">
        <f>IF(B9968&lt;P_3,3,IF(B9968&lt;P_3+P_4,4,5))</f>
        <v/>
      </c>
      <c r="D9968">
        <f>NORM.S.INV(RAND())</f>
        <v/>
      </c>
      <c r="E9968">
        <f>V0*EXP((rf-q_leak-0.5*sigma^2)*C9968+sigma*SQRT(C9968)*D9968)</f>
        <v/>
      </c>
      <c r="F9968">
        <f>SHL_face*(1+SHL_rate)^C9968</f>
        <v/>
      </c>
      <c r="G9968">
        <f>Pref_face*(1+Pref_rate)^C9968</f>
        <v/>
      </c>
      <c r="H9968">
        <f>MAX(E9968-F9968-G9968,0)</f>
        <v/>
      </c>
      <c r="I9968">
        <f>MIN(E9968,F9968+G9968)+(1-MgmtPct)*H9968</f>
        <v/>
      </c>
      <c r="J9968">
        <f>IF(I9968/SponsorCost&gt;=RatchetTrigger,1,0)</f>
        <v/>
      </c>
      <c r="K9968">
        <f>IF(J9968=1,MgmtPctRatchet,MgmtPct)</f>
        <v/>
      </c>
      <c r="L9968">
        <f>K9968*H9968</f>
        <v/>
      </c>
      <c r="M9968">
        <f>EXP(-rf*C9968)*L9968</f>
        <v/>
      </c>
      <c r="N9968">
        <f>EXP(-rf*C9968)*E9968</f>
        <v/>
      </c>
    </row>
    <row r="9969">
      <c r="A9969" t="n">
        <v>9961</v>
      </c>
      <c r="B9969">
        <f>RAND()</f>
        <v/>
      </c>
      <c r="C9969">
        <f>IF(B9969&lt;P_3,3,IF(B9969&lt;P_3+P_4,4,5))</f>
        <v/>
      </c>
      <c r="D9969">
        <f>NORM.S.INV(RAND())</f>
        <v/>
      </c>
      <c r="E9969">
        <f>V0*EXP((rf-q_leak-0.5*sigma^2)*C9969+sigma*SQRT(C9969)*D9969)</f>
        <v/>
      </c>
      <c r="F9969">
        <f>SHL_face*(1+SHL_rate)^C9969</f>
        <v/>
      </c>
      <c r="G9969">
        <f>Pref_face*(1+Pref_rate)^C9969</f>
        <v/>
      </c>
      <c r="H9969">
        <f>MAX(E9969-F9969-G9969,0)</f>
        <v/>
      </c>
      <c r="I9969">
        <f>MIN(E9969,F9969+G9969)+(1-MgmtPct)*H9969</f>
        <v/>
      </c>
      <c r="J9969">
        <f>IF(I9969/SponsorCost&gt;=RatchetTrigger,1,0)</f>
        <v/>
      </c>
      <c r="K9969">
        <f>IF(J9969=1,MgmtPctRatchet,MgmtPct)</f>
        <v/>
      </c>
      <c r="L9969">
        <f>K9969*H9969</f>
        <v/>
      </c>
      <c r="M9969">
        <f>EXP(-rf*C9969)*L9969</f>
        <v/>
      </c>
      <c r="N9969">
        <f>EXP(-rf*C9969)*E9969</f>
        <v/>
      </c>
    </row>
    <row r="9970">
      <c r="A9970" t="n">
        <v>9962</v>
      </c>
      <c r="B9970">
        <f>RAND()</f>
        <v/>
      </c>
      <c r="C9970">
        <f>IF(B9970&lt;P_3,3,IF(B9970&lt;P_3+P_4,4,5))</f>
        <v/>
      </c>
      <c r="D9970">
        <f>NORM.S.INV(RAND())</f>
        <v/>
      </c>
      <c r="E9970">
        <f>V0*EXP((rf-q_leak-0.5*sigma^2)*C9970+sigma*SQRT(C9970)*D9970)</f>
        <v/>
      </c>
      <c r="F9970">
        <f>SHL_face*(1+SHL_rate)^C9970</f>
        <v/>
      </c>
      <c r="G9970">
        <f>Pref_face*(1+Pref_rate)^C9970</f>
        <v/>
      </c>
      <c r="H9970">
        <f>MAX(E9970-F9970-G9970,0)</f>
        <v/>
      </c>
      <c r="I9970">
        <f>MIN(E9970,F9970+G9970)+(1-MgmtPct)*H9970</f>
        <v/>
      </c>
      <c r="J9970">
        <f>IF(I9970/SponsorCost&gt;=RatchetTrigger,1,0)</f>
        <v/>
      </c>
      <c r="K9970">
        <f>IF(J9970=1,MgmtPctRatchet,MgmtPct)</f>
        <v/>
      </c>
      <c r="L9970">
        <f>K9970*H9970</f>
        <v/>
      </c>
      <c r="M9970">
        <f>EXP(-rf*C9970)*L9970</f>
        <v/>
      </c>
      <c r="N9970">
        <f>EXP(-rf*C9970)*E9970</f>
        <v/>
      </c>
    </row>
    <row r="9971">
      <c r="A9971" t="n">
        <v>9963</v>
      </c>
      <c r="B9971">
        <f>RAND()</f>
        <v/>
      </c>
      <c r="C9971">
        <f>IF(B9971&lt;P_3,3,IF(B9971&lt;P_3+P_4,4,5))</f>
        <v/>
      </c>
      <c r="D9971">
        <f>NORM.S.INV(RAND())</f>
        <v/>
      </c>
      <c r="E9971">
        <f>V0*EXP((rf-q_leak-0.5*sigma^2)*C9971+sigma*SQRT(C9971)*D9971)</f>
        <v/>
      </c>
      <c r="F9971">
        <f>SHL_face*(1+SHL_rate)^C9971</f>
        <v/>
      </c>
      <c r="G9971">
        <f>Pref_face*(1+Pref_rate)^C9971</f>
        <v/>
      </c>
      <c r="H9971">
        <f>MAX(E9971-F9971-G9971,0)</f>
        <v/>
      </c>
      <c r="I9971">
        <f>MIN(E9971,F9971+G9971)+(1-MgmtPct)*H9971</f>
        <v/>
      </c>
      <c r="J9971">
        <f>IF(I9971/SponsorCost&gt;=RatchetTrigger,1,0)</f>
        <v/>
      </c>
      <c r="K9971">
        <f>IF(J9971=1,MgmtPctRatchet,MgmtPct)</f>
        <v/>
      </c>
      <c r="L9971">
        <f>K9971*H9971</f>
        <v/>
      </c>
      <c r="M9971">
        <f>EXP(-rf*C9971)*L9971</f>
        <v/>
      </c>
      <c r="N9971">
        <f>EXP(-rf*C9971)*E9971</f>
        <v/>
      </c>
    </row>
    <row r="9972">
      <c r="A9972" t="n">
        <v>9964</v>
      </c>
      <c r="B9972">
        <f>RAND()</f>
        <v/>
      </c>
      <c r="C9972">
        <f>IF(B9972&lt;P_3,3,IF(B9972&lt;P_3+P_4,4,5))</f>
        <v/>
      </c>
      <c r="D9972">
        <f>NORM.S.INV(RAND())</f>
        <v/>
      </c>
      <c r="E9972">
        <f>V0*EXP((rf-q_leak-0.5*sigma^2)*C9972+sigma*SQRT(C9972)*D9972)</f>
        <v/>
      </c>
      <c r="F9972">
        <f>SHL_face*(1+SHL_rate)^C9972</f>
        <v/>
      </c>
      <c r="G9972">
        <f>Pref_face*(1+Pref_rate)^C9972</f>
        <v/>
      </c>
      <c r="H9972">
        <f>MAX(E9972-F9972-G9972,0)</f>
        <v/>
      </c>
      <c r="I9972">
        <f>MIN(E9972,F9972+G9972)+(1-MgmtPct)*H9972</f>
        <v/>
      </c>
      <c r="J9972">
        <f>IF(I9972/SponsorCost&gt;=RatchetTrigger,1,0)</f>
        <v/>
      </c>
      <c r="K9972">
        <f>IF(J9972=1,MgmtPctRatchet,MgmtPct)</f>
        <v/>
      </c>
      <c r="L9972">
        <f>K9972*H9972</f>
        <v/>
      </c>
      <c r="M9972">
        <f>EXP(-rf*C9972)*L9972</f>
        <v/>
      </c>
      <c r="N9972">
        <f>EXP(-rf*C9972)*E9972</f>
        <v/>
      </c>
    </row>
    <row r="9973">
      <c r="A9973" t="n">
        <v>9965</v>
      </c>
      <c r="B9973">
        <f>RAND()</f>
        <v/>
      </c>
      <c r="C9973">
        <f>IF(B9973&lt;P_3,3,IF(B9973&lt;P_3+P_4,4,5))</f>
        <v/>
      </c>
      <c r="D9973">
        <f>NORM.S.INV(RAND())</f>
        <v/>
      </c>
      <c r="E9973">
        <f>V0*EXP((rf-q_leak-0.5*sigma^2)*C9973+sigma*SQRT(C9973)*D9973)</f>
        <v/>
      </c>
      <c r="F9973">
        <f>SHL_face*(1+SHL_rate)^C9973</f>
        <v/>
      </c>
      <c r="G9973">
        <f>Pref_face*(1+Pref_rate)^C9973</f>
        <v/>
      </c>
      <c r="H9973">
        <f>MAX(E9973-F9973-G9973,0)</f>
        <v/>
      </c>
      <c r="I9973">
        <f>MIN(E9973,F9973+G9973)+(1-MgmtPct)*H9973</f>
        <v/>
      </c>
      <c r="J9973">
        <f>IF(I9973/SponsorCost&gt;=RatchetTrigger,1,0)</f>
        <v/>
      </c>
      <c r="K9973">
        <f>IF(J9973=1,MgmtPctRatchet,MgmtPct)</f>
        <v/>
      </c>
      <c r="L9973">
        <f>K9973*H9973</f>
        <v/>
      </c>
      <c r="M9973">
        <f>EXP(-rf*C9973)*L9973</f>
        <v/>
      </c>
      <c r="N9973">
        <f>EXP(-rf*C9973)*E9973</f>
        <v/>
      </c>
    </row>
    <row r="9974">
      <c r="A9974" t="n">
        <v>9966</v>
      </c>
      <c r="B9974">
        <f>RAND()</f>
        <v/>
      </c>
      <c r="C9974">
        <f>IF(B9974&lt;P_3,3,IF(B9974&lt;P_3+P_4,4,5))</f>
        <v/>
      </c>
      <c r="D9974">
        <f>NORM.S.INV(RAND())</f>
        <v/>
      </c>
      <c r="E9974">
        <f>V0*EXP((rf-q_leak-0.5*sigma^2)*C9974+sigma*SQRT(C9974)*D9974)</f>
        <v/>
      </c>
      <c r="F9974">
        <f>SHL_face*(1+SHL_rate)^C9974</f>
        <v/>
      </c>
      <c r="G9974">
        <f>Pref_face*(1+Pref_rate)^C9974</f>
        <v/>
      </c>
      <c r="H9974">
        <f>MAX(E9974-F9974-G9974,0)</f>
        <v/>
      </c>
      <c r="I9974">
        <f>MIN(E9974,F9974+G9974)+(1-MgmtPct)*H9974</f>
        <v/>
      </c>
      <c r="J9974">
        <f>IF(I9974/SponsorCost&gt;=RatchetTrigger,1,0)</f>
        <v/>
      </c>
      <c r="K9974">
        <f>IF(J9974=1,MgmtPctRatchet,MgmtPct)</f>
        <v/>
      </c>
      <c r="L9974">
        <f>K9974*H9974</f>
        <v/>
      </c>
      <c r="M9974">
        <f>EXP(-rf*C9974)*L9974</f>
        <v/>
      </c>
      <c r="N9974">
        <f>EXP(-rf*C9974)*E9974</f>
        <v/>
      </c>
    </row>
    <row r="9975">
      <c r="A9975" t="n">
        <v>9967</v>
      </c>
      <c r="B9975">
        <f>RAND()</f>
        <v/>
      </c>
      <c r="C9975">
        <f>IF(B9975&lt;P_3,3,IF(B9975&lt;P_3+P_4,4,5))</f>
        <v/>
      </c>
      <c r="D9975">
        <f>NORM.S.INV(RAND())</f>
        <v/>
      </c>
      <c r="E9975">
        <f>V0*EXP((rf-q_leak-0.5*sigma^2)*C9975+sigma*SQRT(C9975)*D9975)</f>
        <v/>
      </c>
      <c r="F9975">
        <f>SHL_face*(1+SHL_rate)^C9975</f>
        <v/>
      </c>
      <c r="G9975">
        <f>Pref_face*(1+Pref_rate)^C9975</f>
        <v/>
      </c>
      <c r="H9975">
        <f>MAX(E9975-F9975-G9975,0)</f>
        <v/>
      </c>
      <c r="I9975">
        <f>MIN(E9975,F9975+G9975)+(1-MgmtPct)*H9975</f>
        <v/>
      </c>
      <c r="J9975">
        <f>IF(I9975/SponsorCost&gt;=RatchetTrigger,1,0)</f>
        <v/>
      </c>
      <c r="K9975">
        <f>IF(J9975=1,MgmtPctRatchet,MgmtPct)</f>
        <v/>
      </c>
      <c r="L9975">
        <f>K9975*H9975</f>
        <v/>
      </c>
      <c r="M9975">
        <f>EXP(-rf*C9975)*L9975</f>
        <v/>
      </c>
      <c r="N9975">
        <f>EXP(-rf*C9975)*E9975</f>
        <v/>
      </c>
    </row>
    <row r="9976">
      <c r="A9976" t="n">
        <v>9968</v>
      </c>
      <c r="B9976">
        <f>RAND()</f>
        <v/>
      </c>
      <c r="C9976">
        <f>IF(B9976&lt;P_3,3,IF(B9976&lt;P_3+P_4,4,5))</f>
        <v/>
      </c>
      <c r="D9976">
        <f>NORM.S.INV(RAND())</f>
        <v/>
      </c>
      <c r="E9976">
        <f>V0*EXP((rf-q_leak-0.5*sigma^2)*C9976+sigma*SQRT(C9976)*D9976)</f>
        <v/>
      </c>
      <c r="F9976">
        <f>SHL_face*(1+SHL_rate)^C9976</f>
        <v/>
      </c>
      <c r="G9976">
        <f>Pref_face*(1+Pref_rate)^C9976</f>
        <v/>
      </c>
      <c r="H9976">
        <f>MAX(E9976-F9976-G9976,0)</f>
        <v/>
      </c>
      <c r="I9976">
        <f>MIN(E9976,F9976+G9976)+(1-MgmtPct)*H9976</f>
        <v/>
      </c>
      <c r="J9976">
        <f>IF(I9976/SponsorCost&gt;=RatchetTrigger,1,0)</f>
        <v/>
      </c>
      <c r="K9976">
        <f>IF(J9976=1,MgmtPctRatchet,MgmtPct)</f>
        <v/>
      </c>
      <c r="L9976">
        <f>K9976*H9976</f>
        <v/>
      </c>
      <c r="M9976">
        <f>EXP(-rf*C9976)*L9976</f>
        <v/>
      </c>
      <c r="N9976">
        <f>EXP(-rf*C9976)*E9976</f>
        <v/>
      </c>
    </row>
    <row r="9977">
      <c r="A9977" t="n">
        <v>9969</v>
      </c>
      <c r="B9977">
        <f>RAND()</f>
        <v/>
      </c>
      <c r="C9977">
        <f>IF(B9977&lt;P_3,3,IF(B9977&lt;P_3+P_4,4,5))</f>
        <v/>
      </c>
      <c r="D9977">
        <f>NORM.S.INV(RAND())</f>
        <v/>
      </c>
      <c r="E9977">
        <f>V0*EXP((rf-q_leak-0.5*sigma^2)*C9977+sigma*SQRT(C9977)*D9977)</f>
        <v/>
      </c>
      <c r="F9977">
        <f>SHL_face*(1+SHL_rate)^C9977</f>
        <v/>
      </c>
      <c r="G9977">
        <f>Pref_face*(1+Pref_rate)^C9977</f>
        <v/>
      </c>
      <c r="H9977">
        <f>MAX(E9977-F9977-G9977,0)</f>
        <v/>
      </c>
      <c r="I9977">
        <f>MIN(E9977,F9977+G9977)+(1-MgmtPct)*H9977</f>
        <v/>
      </c>
      <c r="J9977">
        <f>IF(I9977/SponsorCost&gt;=RatchetTrigger,1,0)</f>
        <v/>
      </c>
      <c r="K9977">
        <f>IF(J9977=1,MgmtPctRatchet,MgmtPct)</f>
        <v/>
      </c>
      <c r="L9977">
        <f>K9977*H9977</f>
        <v/>
      </c>
      <c r="M9977">
        <f>EXP(-rf*C9977)*L9977</f>
        <v/>
      </c>
      <c r="N9977">
        <f>EXP(-rf*C9977)*E9977</f>
        <v/>
      </c>
    </row>
    <row r="9978">
      <c r="A9978" t="n">
        <v>9970</v>
      </c>
      <c r="B9978">
        <f>RAND()</f>
        <v/>
      </c>
      <c r="C9978">
        <f>IF(B9978&lt;P_3,3,IF(B9978&lt;P_3+P_4,4,5))</f>
        <v/>
      </c>
      <c r="D9978">
        <f>NORM.S.INV(RAND())</f>
        <v/>
      </c>
      <c r="E9978">
        <f>V0*EXP((rf-q_leak-0.5*sigma^2)*C9978+sigma*SQRT(C9978)*D9978)</f>
        <v/>
      </c>
      <c r="F9978">
        <f>SHL_face*(1+SHL_rate)^C9978</f>
        <v/>
      </c>
      <c r="G9978">
        <f>Pref_face*(1+Pref_rate)^C9978</f>
        <v/>
      </c>
      <c r="H9978">
        <f>MAX(E9978-F9978-G9978,0)</f>
        <v/>
      </c>
      <c r="I9978">
        <f>MIN(E9978,F9978+G9978)+(1-MgmtPct)*H9978</f>
        <v/>
      </c>
      <c r="J9978">
        <f>IF(I9978/SponsorCost&gt;=RatchetTrigger,1,0)</f>
        <v/>
      </c>
      <c r="K9978">
        <f>IF(J9978=1,MgmtPctRatchet,MgmtPct)</f>
        <v/>
      </c>
      <c r="L9978">
        <f>K9978*H9978</f>
        <v/>
      </c>
      <c r="M9978">
        <f>EXP(-rf*C9978)*L9978</f>
        <v/>
      </c>
      <c r="N9978">
        <f>EXP(-rf*C9978)*E9978</f>
        <v/>
      </c>
    </row>
    <row r="9979">
      <c r="A9979" t="n">
        <v>9971</v>
      </c>
      <c r="B9979">
        <f>RAND()</f>
        <v/>
      </c>
      <c r="C9979">
        <f>IF(B9979&lt;P_3,3,IF(B9979&lt;P_3+P_4,4,5))</f>
        <v/>
      </c>
      <c r="D9979">
        <f>NORM.S.INV(RAND())</f>
        <v/>
      </c>
      <c r="E9979">
        <f>V0*EXP((rf-q_leak-0.5*sigma^2)*C9979+sigma*SQRT(C9979)*D9979)</f>
        <v/>
      </c>
      <c r="F9979">
        <f>SHL_face*(1+SHL_rate)^C9979</f>
        <v/>
      </c>
      <c r="G9979">
        <f>Pref_face*(1+Pref_rate)^C9979</f>
        <v/>
      </c>
      <c r="H9979">
        <f>MAX(E9979-F9979-G9979,0)</f>
        <v/>
      </c>
      <c r="I9979">
        <f>MIN(E9979,F9979+G9979)+(1-MgmtPct)*H9979</f>
        <v/>
      </c>
      <c r="J9979">
        <f>IF(I9979/SponsorCost&gt;=RatchetTrigger,1,0)</f>
        <v/>
      </c>
      <c r="K9979">
        <f>IF(J9979=1,MgmtPctRatchet,MgmtPct)</f>
        <v/>
      </c>
      <c r="L9979">
        <f>K9979*H9979</f>
        <v/>
      </c>
      <c r="M9979">
        <f>EXP(-rf*C9979)*L9979</f>
        <v/>
      </c>
      <c r="N9979">
        <f>EXP(-rf*C9979)*E9979</f>
        <v/>
      </c>
    </row>
    <row r="9980">
      <c r="A9980" t="n">
        <v>9972</v>
      </c>
      <c r="B9980">
        <f>RAND()</f>
        <v/>
      </c>
      <c r="C9980">
        <f>IF(B9980&lt;P_3,3,IF(B9980&lt;P_3+P_4,4,5))</f>
        <v/>
      </c>
      <c r="D9980">
        <f>NORM.S.INV(RAND())</f>
        <v/>
      </c>
      <c r="E9980">
        <f>V0*EXP((rf-q_leak-0.5*sigma^2)*C9980+sigma*SQRT(C9980)*D9980)</f>
        <v/>
      </c>
      <c r="F9980">
        <f>SHL_face*(1+SHL_rate)^C9980</f>
        <v/>
      </c>
      <c r="G9980">
        <f>Pref_face*(1+Pref_rate)^C9980</f>
        <v/>
      </c>
      <c r="H9980">
        <f>MAX(E9980-F9980-G9980,0)</f>
        <v/>
      </c>
      <c r="I9980">
        <f>MIN(E9980,F9980+G9980)+(1-MgmtPct)*H9980</f>
        <v/>
      </c>
      <c r="J9980">
        <f>IF(I9980/SponsorCost&gt;=RatchetTrigger,1,0)</f>
        <v/>
      </c>
      <c r="K9980">
        <f>IF(J9980=1,MgmtPctRatchet,MgmtPct)</f>
        <v/>
      </c>
      <c r="L9980">
        <f>K9980*H9980</f>
        <v/>
      </c>
      <c r="M9980">
        <f>EXP(-rf*C9980)*L9980</f>
        <v/>
      </c>
      <c r="N9980">
        <f>EXP(-rf*C9980)*E9980</f>
        <v/>
      </c>
    </row>
    <row r="9981">
      <c r="A9981" t="n">
        <v>9973</v>
      </c>
      <c r="B9981">
        <f>RAND()</f>
        <v/>
      </c>
      <c r="C9981">
        <f>IF(B9981&lt;P_3,3,IF(B9981&lt;P_3+P_4,4,5))</f>
        <v/>
      </c>
      <c r="D9981">
        <f>NORM.S.INV(RAND())</f>
        <v/>
      </c>
      <c r="E9981">
        <f>V0*EXP((rf-q_leak-0.5*sigma^2)*C9981+sigma*SQRT(C9981)*D9981)</f>
        <v/>
      </c>
      <c r="F9981">
        <f>SHL_face*(1+SHL_rate)^C9981</f>
        <v/>
      </c>
      <c r="G9981">
        <f>Pref_face*(1+Pref_rate)^C9981</f>
        <v/>
      </c>
      <c r="H9981">
        <f>MAX(E9981-F9981-G9981,0)</f>
        <v/>
      </c>
      <c r="I9981">
        <f>MIN(E9981,F9981+G9981)+(1-MgmtPct)*H9981</f>
        <v/>
      </c>
      <c r="J9981">
        <f>IF(I9981/SponsorCost&gt;=RatchetTrigger,1,0)</f>
        <v/>
      </c>
      <c r="K9981">
        <f>IF(J9981=1,MgmtPctRatchet,MgmtPct)</f>
        <v/>
      </c>
      <c r="L9981">
        <f>K9981*H9981</f>
        <v/>
      </c>
      <c r="M9981">
        <f>EXP(-rf*C9981)*L9981</f>
        <v/>
      </c>
      <c r="N9981">
        <f>EXP(-rf*C9981)*E9981</f>
        <v/>
      </c>
    </row>
    <row r="9982">
      <c r="A9982" t="n">
        <v>9974</v>
      </c>
      <c r="B9982">
        <f>RAND()</f>
        <v/>
      </c>
      <c r="C9982">
        <f>IF(B9982&lt;P_3,3,IF(B9982&lt;P_3+P_4,4,5))</f>
        <v/>
      </c>
      <c r="D9982">
        <f>NORM.S.INV(RAND())</f>
        <v/>
      </c>
      <c r="E9982">
        <f>V0*EXP((rf-q_leak-0.5*sigma^2)*C9982+sigma*SQRT(C9982)*D9982)</f>
        <v/>
      </c>
      <c r="F9982">
        <f>SHL_face*(1+SHL_rate)^C9982</f>
        <v/>
      </c>
      <c r="G9982">
        <f>Pref_face*(1+Pref_rate)^C9982</f>
        <v/>
      </c>
      <c r="H9982">
        <f>MAX(E9982-F9982-G9982,0)</f>
        <v/>
      </c>
      <c r="I9982">
        <f>MIN(E9982,F9982+G9982)+(1-MgmtPct)*H9982</f>
        <v/>
      </c>
      <c r="J9982">
        <f>IF(I9982/SponsorCost&gt;=RatchetTrigger,1,0)</f>
        <v/>
      </c>
      <c r="K9982">
        <f>IF(J9982=1,MgmtPctRatchet,MgmtPct)</f>
        <v/>
      </c>
      <c r="L9982">
        <f>K9982*H9982</f>
        <v/>
      </c>
      <c r="M9982">
        <f>EXP(-rf*C9982)*L9982</f>
        <v/>
      </c>
      <c r="N9982">
        <f>EXP(-rf*C9982)*E9982</f>
        <v/>
      </c>
    </row>
    <row r="9983">
      <c r="A9983" t="n">
        <v>9975</v>
      </c>
      <c r="B9983">
        <f>RAND()</f>
        <v/>
      </c>
      <c r="C9983">
        <f>IF(B9983&lt;P_3,3,IF(B9983&lt;P_3+P_4,4,5))</f>
        <v/>
      </c>
      <c r="D9983">
        <f>NORM.S.INV(RAND())</f>
        <v/>
      </c>
      <c r="E9983">
        <f>V0*EXP((rf-q_leak-0.5*sigma^2)*C9983+sigma*SQRT(C9983)*D9983)</f>
        <v/>
      </c>
      <c r="F9983">
        <f>SHL_face*(1+SHL_rate)^C9983</f>
        <v/>
      </c>
      <c r="G9983">
        <f>Pref_face*(1+Pref_rate)^C9983</f>
        <v/>
      </c>
      <c r="H9983">
        <f>MAX(E9983-F9983-G9983,0)</f>
        <v/>
      </c>
      <c r="I9983">
        <f>MIN(E9983,F9983+G9983)+(1-MgmtPct)*H9983</f>
        <v/>
      </c>
      <c r="J9983">
        <f>IF(I9983/SponsorCost&gt;=RatchetTrigger,1,0)</f>
        <v/>
      </c>
      <c r="K9983">
        <f>IF(J9983=1,MgmtPctRatchet,MgmtPct)</f>
        <v/>
      </c>
      <c r="L9983">
        <f>K9983*H9983</f>
        <v/>
      </c>
      <c r="M9983">
        <f>EXP(-rf*C9983)*L9983</f>
        <v/>
      </c>
      <c r="N9983">
        <f>EXP(-rf*C9983)*E9983</f>
        <v/>
      </c>
    </row>
    <row r="9984">
      <c r="A9984" t="n">
        <v>9976</v>
      </c>
      <c r="B9984">
        <f>RAND()</f>
        <v/>
      </c>
      <c r="C9984">
        <f>IF(B9984&lt;P_3,3,IF(B9984&lt;P_3+P_4,4,5))</f>
        <v/>
      </c>
      <c r="D9984">
        <f>NORM.S.INV(RAND())</f>
        <v/>
      </c>
      <c r="E9984">
        <f>V0*EXP((rf-q_leak-0.5*sigma^2)*C9984+sigma*SQRT(C9984)*D9984)</f>
        <v/>
      </c>
      <c r="F9984">
        <f>SHL_face*(1+SHL_rate)^C9984</f>
        <v/>
      </c>
      <c r="G9984">
        <f>Pref_face*(1+Pref_rate)^C9984</f>
        <v/>
      </c>
      <c r="H9984">
        <f>MAX(E9984-F9984-G9984,0)</f>
        <v/>
      </c>
      <c r="I9984">
        <f>MIN(E9984,F9984+G9984)+(1-MgmtPct)*H9984</f>
        <v/>
      </c>
      <c r="J9984">
        <f>IF(I9984/SponsorCost&gt;=RatchetTrigger,1,0)</f>
        <v/>
      </c>
      <c r="K9984">
        <f>IF(J9984=1,MgmtPctRatchet,MgmtPct)</f>
        <v/>
      </c>
      <c r="L9984">
        <f>K9984*H9984</f>
        <v/>
      </c>
      <c r="M9984">
        <f>EXP(-rf*C9984)*L9984</f>
        <v/>
      </c>
      <c r="N9984">
        <f>EXP(-rf*C9984)*E9984</f>
        <v/>
      </c>
    </row>
    <row r="9985">
      <c r="A9985" t="n">
        <v>9977</v>
      </c>
      <c r="B9985">
        <f>RAND()</f>
        <v/>
      </c>
      <c r="C9985">
        <f>IF(B9985&lt;P_3,3,IF(B9985&lt;P_3+P_4,4,5))</f>
        <v/>
      </c>
      <c r="D9985">
        <f>NORM.S.INV(RAND())</f>
        <v/>
      </c>
      <c r="E9985">
        <f>V0*EXP((rf-q_leak-0.5*sigma^2)*C9985+sigma*SQRT(C9985)*D9985)</f>
        <v/>
      </c>
      <c r="F9985">
        <f>SHL_face*(1+SHL_rate)^C9985</f>
        <v/>
      </c>
      <c r="G9985">
        <f>Pref_face*(1+Pref_rate)^C9985</f>
        <v/>
      </c>
      <c r="H9985">
        <f>MAX(E9985-F9985-G9985,0)</f>
        <v/>
      </c>
      <c r="I9985">
        <f>MIN(E9985,F9985+G9985)+(1-MgmtPct)*H9985</f>
        <v/>
      </c>
      <c r="J9985">
        <f>IF(I9985/SponsorCost&gt;=RatchetTrigger,1,0)</f>
        <v/>
      </c>
      <c r="K9985">
        <f>IF(J9985=1,MgmtPctRatchet,MgmtPct)</f>
        <v/>
      </c>
      <c r="L9985">
        <f>K9985*H9985</f>
        <v/>
      </c>
      <c r="M9985">
        <f>EXP(-rf*C9985)*L9985</f>
        <v/>
      </c>
      <c r="N9985">
        <f>EXP(-rf*C9985)*E9985</f>
        <v/>
      </c>
    </row>
    <row r="9986">
      <c r="A9986" t="n">
        <v>9978</v>
      </c>
      <c r="B9986">
        <f>RAND()</f>
        <v/>
      </c>
      <c r="C9986">
        <f>IF(B9986&lt;P_3,3,IF(B9986&lt;P_3+P_4,4,5))</f>
        <v/>
      </c>
      <c r="D9986">
        <f>NORM.S.INV(RAND())</f>
        <v/>
      </c>
      <c r="E9986">
        <f>V0*EXP((rf-q_leak-0.5*sigma^2)*C9986+sigma*SQRT(C9986)*D9986)</f>
        <v/>
      </c>
      <c r="F9986">
        <f>SHL_face*(1+SHL_rate)^C9986</f>
        <v/>
      </c>
      <c r="G9986">
        <f>Pref_face*(1+Pref_rate)^C9986</f>
        <v/>
      </c>
      <c r="H9986">
        <f>MAX(E9986-F9986-G9986,0)</f>
        <v/>
      </c>
      <c r="I9986">
        <f>MIN(E9986,F9986+G9986)+(1-MgmtPct)*H9986</f>
        <v/>
      </c>
      <c r="J9986">
        <f>IF(I9986/SponsorCost&gt;=RatchetTrigger,1,0)</f>
        <v/>
      </c>
      <c r="K9986">
        <f>IF(J9986=1,MgmtPctRatchet,MgmtPct)</f>
        <v/>
      </c>
      <c r="L9986">
        <f>K9986*H9986</f>
        <v/>
      </c>
      <c r="M9986">
        <f>EXP(-rf*C9986)*L9986</f>
        <v/>
      </c>
      <c r="N9986">
        <f>EXP(-rf*C9986)*E9986</f>
        <v/>
      </c>
    </row>
    <row r="9987">
      <c r="A9987" t="n">
        <v>9979</v>
      </c>
      <c r="B9987">
        <f>RAND()</f>
        <v/>
      </c>
      <c r="C9987">
        <f>IF(B9987&lt;P_3,3,IF(B9987&lt;P_3+P_4,4,5))</f>
        <v/>
      </c>
      <c r="D9987">
        <f>NORM.S.INV(RAND())</f>
        <v/>
      </c>
      <c r="E9987">
        <f>V0*EXP((rf-q_leak-0.5*sigma^2)*C9987+sigma*SQRT(C9987)*D9987)</f>
        <v/>
      </c>
      <c r="F9987">
        <f>SHL_face*(1+SHL_rate)^C9987</f>
        <v/>
      </c>
      <c r="G9987">
        <f>Pref_face*(1+Pref_rate)^C9987</f>
        <v/>
      </c>
      <c r="H9987">
        <f>MAX(E9987-F9987-G9987,0)</f>
        <v/>
      </c>
      <c r="I9987">
        <f>MIN(E9987,F9987+G9987)+(1-MgmtPct)*H9987</f>
        <v/>
      </c>
      <c r="J9987">
        <f>IF(I9987/SponsorCost&gt;=RatchetTrigger,1,0)</f>
        <v/>
      </c>
      <c r="K9987">
        <f>IF(J9987=1,MgmtPctRatchet,MgmtPct)</f>
        <v/>
      </c>
      <c r="L9987">
        <f>K9987*H9987</f>
        <v/>
      </c>
      <c r="M9987">
        <f>EXP(-rf*C9987)*L9987</f>
        <v/>
      </c>
      <c r="N9987">
        <f>EXP(-rf*C9987)*E9987</f>
        <v/>
      </c>
    </row>
    <row r="9988">
      <c r="A9988" t="n">
        <v>9980</v>
      </c>
      <c r="B9988">
        <f>RAND()</f>
        <v/>
      </c>
      <c r="C9988">
        <f>IF(B9988&lt;P_3,3,IF(B9988&lt;P_3+P_4,4,5))</f>
        <v/>
      </c>
      <c r="D9988">
        <f>NORM.S.INV(RAND())</f>
        <v/>
      </c>
      <c r="E9988">
        <f>V0*EXP((rf-q_leak-0.5*sigma^2)*C9988+sigma*SQRT(C9988)*D9988)</f>
        <v/>
      </c>
      <c r="F9988">
        <f>SHL_face*(1+SHL_rate)^C9988</f>
        <v/>
      </c>
      <c r="G9988">
        <f>Pref_face*(1+Pref_rate)^C9988</f>
        <v/>
      </c>
      <c r="H9988">
        <f>MAX(E9988-F9988-G9988,0)</f>
        <v/>
      </c>
      <c r="I9988">
        <f>MIN(E9988,F9988+G9988)+(1-MgmtPct)*H9988</f>
        <v/>
      </c>
      <c r="J9988">
        <f>IF(I9988/SponsorCost&gt;=RatchetTrigger,1,0)</f>
        <v/>
      </c>
      <c r="K9988">
        <f>IF(J9988=1,MgmtPctRatchet,MgmtPct)</f>
        <v/>
      </c>
      <c r="L9988">
        <f>K9988*H9988</f>
        <v/>
      </c>
      <c r="M9988">
        <f>EXP(-rf*C9988)*L9988</f>
        <v/>
      </c>
      <c r="N9988">
        <f>EXP(-rf*C9988)*E9988</f>
        <v/>
      </c>
    </row>
    <row r="9989">
      <c r="A9989" t="n">
        <v>9981</v>
      </c>
      <c r="B9989">
        <f>RAND()</f>
        <v/>
      </c>
      <c r="C9989">
        <f>IF(B9989&lt;P_3,3,IF(B9989&lt;P_3+P_4,4,5))</f>
        <v/>
      </c>
      <c r="D9989">
        <f>NORM.S.INV(RAND())</f>
        <v/>
      </c>
      <c r="E9989">
        <f>V0*EXP((rf-q_leak-0.5*sigma^2)*C9989+sigma*SQRT(C9989)*D9989)</f>
        <v/>
      </c>
      <c r="F9989">
        <f>SHL_face*(1+SHL_rate)^C9989</f>
        <v/>
      </c>
      <c r="G9989">
        <f>Pref_face*(1+Pref_rate)^C9989</f>
        <v/>
      </c>
      <c r="H9989">
        <f>MAX(E9989-F9989-G9989,0)</f>
        <v/>
      </c>
      <c r="I9989">
        <f>MIN(E9989,F9989+G9989)+(1-MgmtPct)*H9989</f>
        <v/>
      </c>
      <c r="J9989">
        <f>IF(I9989/SponsorCost&gt;=RatchetTrigger,1,0)</f>
        <v/>
      </c>
      <c r="K9989">
        <f>IF(J9989=1,MgmtPctRatchet,MgmtPct)</f>
        <v/>
      </c>
      <c r="L9989">
        <f>K9989*H9989</f>
        <v/>
      </c>
      <c r="M9989">
        <f>EXP(-rf*C9989)*L9989</f>
        <v/>
      </c>
      <c r="N9989">
        <f>EXP(-rf*C9989)*E9989</f>
        <v/>
      </c>
    </row>
    <row r="9990">
      <c r="A9990" t="n">
        <v>9982</v>
      </c>
      <c r="B9990">
        <f>RAND()</f>
        <v/>
      </c>
      <c r="C9990">
        <f>IF(B9990&lt;P_3,3,IF(B9990&lt;P_3+P_4,4,5))</f>
        <v/>
      </c>
      <c r="D9990">
        <f>NORM.S.INV(RAND())</f>
        <v/>
      </c>
      <c r="E9990">
        <f>V0*EXP((rf-q_leak-0.5*sigma^2)*C9990+sigma*SQRT(C9990)*D9990)</f>
        <v/>
      </c>
      <c r="F9990">
        <f>SHL_face*(1+SHL_rate)^C9990</f>
        <v/>
      </c>
      <c r="G9990">
        <f>Pref_face*(1+Pref_rate)^C9990</f>
        <v/>
      </c>
      <c r="H9990">
        <f>MAX(E9990-F9990-G9990,0)</f>
        <v/>
      </c>
      <c r="I9990">
        <f>MIN(E9990,F9990+G9990)+(1-MgmtPct)*H9990</f>
        <v/>
      </c>
      <c r="J9990">
        <f>IF(I9990/SponsorCost&gt;=RatchetTrigger,1,0)</f>
        <v/>
      </c>
      <c r="K9990">
        <f>IF(J9990=1,MgmtPctRatchet,MgmtPct)</f>
        <v/>
      </c>
      <c r="L9990">
        <f>K9990*H9990</f>
        <v/>
      </c>
      <c r="M9990">
        <f>EXP(-rf*C9990)*L9990</f>
        <v/>
      </c>
      <c r="N9990">
        <f>EXP(-rf*C9990)*E9990</f>
        <v/>
      </c>
    </row>
    <row r="9991">
      <c r="A9991" t="n">
        <v>9983</v>
      </c>
      <c r="B9991">
        <f>RAND()</f>
        <v/>
      </c>
      <c r="C9991">
        <f>IF(B9991&lt;P_3,3,IF(B9991&lt;P_3+P_4,4,5))</f>
        <v/>
      </c>
      <c r="D9991">
        <f>NORM.S.INV(RAND())</f>
        <v/>
      </c>
      <c r="E9991">
        <f>V0*EXP((rf-q_leak-0.5*sigma^2)*C9991+sigma*SQRT(C9991)*D9991)</f>
        <v/>
      </c>
      <c r="F9991">
        <f>SHL_face*(1+SHL_rate)^C9991</f>
        <v/>
      </c>
      <c r="G9991">
        <f>Pref_face*(1+Pref_rate)^C9991</f>
        <v/>
      </c>
      <c r="H9991">
        <f>MAX(E9991-F9991-G9991,0)</f>
        <v/>
      </c>
      <c r="I9991">
        <f>MIN(E9991,F9991+G9991)+(1-MgmtPct)*H9991</f>
        <v/>
      </c>
      <c r="J9991">
        <f>IF(I9991/SponsorCost&gt;=RatchetTrigger,1,0)</f>
        <v/>
      </c>
      <c r="K9991">
        <f>IF(J9991=1,MgmtPctRatchet,MgmtPct)</f>
        <v/>
      </c>
      <c r="L9991">
        <f>K9991*H9991</f>
        <v/>
      </c>
      <c r="M9991">
        <f>EXP(-rf*C9991)*L9991</f>
        <v/>
      </c>
      <c r="N9991">
        <f>EXP(-rf*C9991)*E9991</f>
        <v/>
      </c>
    </row>
    <row r="9992">
      <c r="A9992" t="n">
        <v>9984</v>
      </c>
      <c r="B9992">
        <f>RAND()</f>
        <v/>
      </c>
      <c r="C9992">
        <f>IF(B9992&lt;P_3,3,IF(B9992&lt;P_3+P_4,4,5))</f>
        <v/>
      </c>
      <c r="D9992">
        <f>NORM.S.INV(RAND())</f>
        <v/>
      </c>
      <c r="E9992">
        <f>V0*EXP((rf-q_leak-0.5*sigma^2)*C9992+sigma*SQRT(C9992)*D9992)</f>
        <v/>
      </c>
      <c r="F9992">
        <f>SHL_face*(1+SHL_rate)^C9992</f>
        <v/>
      </c>
      <c r="G9992">
        <f>Pref_face*(1+Pref_rate)^C9992</f>
        <v/>
      </c>
      <c r="H9992">
        <f>MAX(E9992-F9992-G9992,0)</f>
        <v/>
      </c>
      <c r="I9992">
        <f>MIN(E9992,F9992+G9992)+(1-MgmtPct)*H9992</f>
        <v/>
      </c>
      <c r="J9992">
        <f>IF(I9992/SponsorCost&gt;=RatchetTrigger,1,0)</f>
        <v/>
      </c>
      <c r="K9992">
        <f>IF(J9992=1,MgmtPctRatchet,MgmtPct)</f>
        <v/>
      </c>
      <c r="L9992">
        <f>K9992*H9992</f>
        <v/>
      </c>
      <c r="M9992">
        <f>EXP(-rf*C9992)*L9992</f>
        <v/>
      </c>
      <c r="N9992">
        <f>EXP(-rf*C9992)*E9992</f>
        <v/>
      </c>
    </row>
    <row r="9993">
      <c r="A9993" t="n">
        <v>9985</v>
      </c>
      <c r="B9993">
        <f>RAND()</f>
        <v/>
      </c>
      <c r="C9993">
        <f>IF(B9993&lt;P_3,3,IF(B9993&lt;P_3+P_4,4,5))</f>
        <v/>
      </c>
      <c r="D9993">
        <f>NORM.S.INV(RAND())</f>
        <v/>
      </c>
      <c r="E9993">
        <f>V0*EXP((rf-q_leak-0.5*sigma^2)*C9993+sigma*SQRT(C9993)*D9993)</f>
        <v/>
      </c>
      <c r="F9993">
        <f>SHL_face*(1+SHL_rate)^C9993</f>
        <v/>
      </c>
      <c r="G9993">
        <f>Pref_face*(1+Pref_rate)^C9993</f>
        <v/>
      </c>
      <c r="H9993">
        <f>MAX(E9993-F9993-G9993,0)</f>
        <v/>
      </c>
      <c r="I9993">
        <f>MIN(E9993,F9993+G9993)+(1-MgmtPct)*H9993</f>
        <v/>
      </c>
      <c r="J9993">
        <f>IF(I9993/SponsorCost&gt;=RatchetTrigger,1,0)</f>
        <v/>
      </c>
      <c r="K9993">
        <f>IF(J9993=1,MgmtPctRatchet,MgmtPct)</f>
        <v/>
      </c>
      <c r="L9993">
        <f>K9993*H9993</f>
        <v/>
      </c>
      <c r="M9993">
        <f>EXP(-rf*C9993)*L9993</f>
        <v/>
      </c>
      <c r="N9993">
        <f>EXP(-rf*C9993)*E9993</f>
        <v/>
      </c>
    </row>
    <row r="9994">
      <c r="A9994" t="n">
        <v>9986</v>
      </c>
      <c r="B9994">
        <f>RAND()</f>
        <v/>
      </c>
      <c r="C9994">
        <f>IF(B9994&lt;P_3,3,IF(B9994&lt;P_3+P_4,4,5))</f>
        <v/>
      </c>
      <c r="D9994">
        <f>NORM.S.INV(RAND())</f>
        <v/>
      </c>
      <c r="E9994">
        <f>V0*EXP((rf-q_leak-0.5*sigma^2)*C9994+sigma*SQRT(C9994)*D9994)</f>
        <v/>
      </c>
      <c r="F9994">
        <f>SHL_face*(1+SHL_rate)^C9994</f>
        <v/>
      </c>
      <c r="G9994">
        <f>Pref_face*(1+Pref_rate)^C9994</f>
        <v/>
      </c>
      <c r="H9994">
        <f>MAX(E9994-F9994-G9994,0)</f>
        <v/>
      </c>
      <c r="I9994">
        <f>MIN(E9994,F9994+G9994)+(1-MgmtPct)*H9994</f>
        <v/>
      </c>
      <c r="J9994">
        <f>IF(I9994/SponsorCost&gt;=RatchetTrigger,1,0)</f>
        <v/>
      </c>
      <c r="K9994">
        <f>IF(J9994=1,MgmtPctRatchet,MgmtPct)</f>
        <v/>
      </c>
      <c r="L9994">
        <f>K9994*H9994</f>
        <v/>
      </c>
      <c r="M9994">
        <f>EXP(-rf*C9994)*L9994</f>
        <v/>
      </c>
      <c r="N9994">
        <f>EXP(-rf*C9994)*E9994</f>
        <v/>
      </c>
    </row>
    <row r="9995">
      <c r="A9995" t="n">
        <v>9987</v>
      </c>
      <c r="B9995">
        <f>RAND()</f>
        <v/>
      </c>
      <c r="C9995">
        <f>IF(B9995&lt;P_3,3,IF(B9995&lt;P_3+P_4,4,5))</f>
        <v/>
      </c>
      <c r="D9995">
        <f>NORM.S.INV(RAND())</f>
        <v/>
      </c>
      <c r="E9995">
        <f>V0*EXP((rf-q_leak-0.5*sigma^2)*C9995+sigma*SQRT(C9995)*D9995)</f>
        <v/>
      </c>
      <c r="F9995">
        <f>SHL_face*(1+SHL_rate)^C9995</f>
        <v/>
      </c>
      <c r="G9995">
        <f>Pref_face*(1+Pref_rate)^C9995</f>
        <v/>
      </c>
      <c r="H9995">
        <f>MAX(E9995-F9995-G9995,0)</f>
        <v/>
      </c>
      <c r="I9995">
        <f>MIN(E9995,F9995+G9995)+(1-MgmtPct)*H9995</f>
        <v/>
      </c>
      <c r="J9995">
        <f>IF(I9995/SponsorCost&gt;=RatchetTrigger,1,0)</f>
        <v/>
      </c>
      <c r="K9995">
        <f>IF(J9995=1,MgmtPctRatchet,MgmtPct)</f>
        <v/>
      </c>
      <c r="L9995">
        <f>K9995*H9995</f>
        <v/>
      </c>
      <c r="M9995">
        <f>EXP(-rf*C9995)*L9995</f>
        <v/>
      </c>
      <c r="N9995">
        <f>EXP(-rf*C9995)*E9995</f>
        <v/>
      </c>
    </row>
    <row r="9996">
      <c r="A9996" t="n">
        <v>9988</v>
      </c>
      <c r="B9996">
        <f>RAND()</f>
        <v/>
      </c>
      <c r="C9996">
        <f>IF(B9996&lt;P_3,3,IF(B9996&lt;P_3+P_4,4,5))</f>
        <v/>
      </c>
      <c r="D9996">
        <f>NORM.S.INV(RAND())</f>
        <v/>
      </c>
      <c r="E9996">
        <f>V0*EXP((rf-q_leak-0.5*sigma^2)*C9996+sigma*SQRT(C9996)*D9996)</f>
        <v/>
      </c>
      <c r="F9996">
        <f>SHL_face*(1+SHL_rate)^C9996</f>
        <v/>
      </c>
      <c r="G9996">
        <f>Pref_face*(1+Pref_rate)^C9996</f>
        <v/>
      </c>
      <c r="H9996">
        <f>MAX(E9996-F9996-G9996,0)</f>
        <v/>
      </c>
      <c r="I9996">
        <f>MIN(E9996,F9996+G9996)+(1-MgmtPct)*H9996</f>
        <v/>
      </c>
      <c r="J9996">
        <f>IF(I9996/SponsorCost&gt;=RatchetTrigger,1,0)</f>
        <v/>
      </c>
      <c r="K9996">
        <f>IF(J9996=1,MgmtPctRatchet,MgmtPct)</f>
        <v/>
      </c>
      <c r="L9996">
        <f>K9996*H9996</f>
        <v/>
      </c>
      <c r="M9996">
        <f>EXP(-rf*C9996)*L9996</f>
        <v/>
      </c>
      <c r="N9996">
        <f>EXP(-rf*C9996)*E9996</f>
        <v/>
      </c>
    </row>
    <row r="9997">
      <c r="A9997" t="n">
        <v>9989</v>
      </c>
      <c r="B9997">
        <f>RAND()</f>
        <v/>
      </c>
      <c r="C9997">
        <f>IF(B9997&lt;P_3,3,IF(B9997&lt;P_3+P_4,4,5))</f>
        <v/>
      </c>
      <c r="D9997">
        <f>NORM.S.INV(RAND())</f>
        <v/>
      </c>
      <c r="E9997">
        <f>V0*EXP((rf-q_leak-0.5*sigma^2)*C9997+sigma*SQRT(C9997)*D9997)</f>
        <v/>
      </c>
      <c r="F9997">
        <f>SHL_face*(1+SHL_rate)^C9997</f>
        <v/>
      </c>
      <c r="G9997">
        <f>Pref_face*(1+Pref_rate)^C9997</f>
        <v/>
      </c>
      <c r="H9997">
        <f>MAX(E9997-F9997-G9997,0)</f>
        <v/>
      </c>
      <c r="I9997">
        <f>MIN(E9997,F9997+G9997)+(1-MgmtPct)*H9997</f>
        <v/>
      </c>
      <c r="J9997">
        <f>IF(I9997/SponsorCost&gt;=RatchetTrigger,1,0)</f>
        <v/>
      </c>
      <c r="K9997">
        <f>IF(J9997=1,MgmtPctRatchet,MgmtPct)</f>
        <v/>
      </c>
      <c r="L9997">
        <f>K9997*H9997</f>
        <v/>
      </c>
      <c r="M9997">
        <f>EXP(-rf*C9997)*L9997</f>
        <v/>
      </c>
      <c r="N9997">
        <f>EXP(-rf*C9997)*E9997</f>
        <v/>
      </c>
    </row>
    <row r="9998">
      <c r="A9998" t="n">
        <v>9990</v>
      </c>
      <c r="B9998">
        <f>RAND()</f>
        <v/>
      </c>
      <c r="C9998">
        <f>IF(B9998&lt;P_3,3,IF(B9998&lt;P_3+P_4,4,5))</f>
        <v/>
      </c>
      <c r="D9998">
        <f>NORM.S.INV(RAND())</f>
        <v/>
      </c>
      <c r="E9998">
        <f>V0*EXP((rf-q_leak-0.5*sigma^2)*C9998+sigma*SQRT(C9998)*D9998)</f>
        <v/>
      </c>
      <c r="F9998">
        <f>SHL_face*(1+SHL_rate)^C9998</f>
        <v/>
      </c>
      <c r="G9998">
        <f>Pref_face*(1+Pref_rate)^C9998</f>
        <v/>
      </c>
      <c r="H9998">
        <f>MAX(E9998-F9998-G9998,0)</f>
        <v/>
      </c>
      <c r="I9998">
        <f>MIN(E9998,F9998+G9998)+(1-MgmtPct)*H9998</f>
        <v/>
      </c>
      <c r="J9998">
        <f>IF(I9998/SponsorCost&gt;=RatchetTrigger,1,0)</f>
        <v/>
      </c>
      <c r="K9998">
        <f>IF(J9998=1,MgmtPctRatchet,MgmtPct)</f>
        <v/>
      </c>
      <c r="L9998">
        <f>K9998*H9998</f>
        <v/>
      </c>
      <c r="M9998">
        <f>EXP(-rf*C9998)*L9998</f>
        <v/>
      </c>
      <c r="N9998">
        <f>EXP(-rf*C9998)*E9998</f>
        <v/>
      </c>
    </row>
    <row r="9999">
      <c r="A9999" t="n">
        <v>9991</v>
      </c>
      <c r="B9999">
        <f>RAND()</f>
        <v/>
      </c>
      <c r="C9999">
        <f>IF(B9999&lt;P_3,3,IF(B9999&lt;P_3+P_4,4,5))</f>
        <v/>
      </c>
      <c r="D9999">
        <f>NORM.S.INV(RAND())</f>
        <v/>
      </c>
      <c r="E9999">
        <f>V0*EXP((rf-q_leak-0.5*sigma^2)*C9999+sigma*SQRT(C9999)*D9999)</f>
        <v/>
      </c>
      <c r="F9999">
        <f>SHL_face*(1+SHL_rate)^C9999</f>
        <v/>
      </c>
      <c r="G9999">
        <f>Pref_face*(1+Pref_rate)^C9999</f>
        <v/>
      </c>
      <c r="H9999">
        <f>MAX(E9999-F9999-G9999,0)</f>
        <v/>
      </c>
      <c r="I9999">
        <f>MIN(E9999,F9999+G9999)+(1-MgmtPct)*H9999</f>
        <v/>
      </c>
      <c r="J9999">
        <f>IF(I9999/SponsorCost&gt;=RatchetTrigger,1,0)</f>
        <v/>
      </c>
      <c r="K9999">
        <f>IF(J9999=1,MgmtPctRatchet,MgmtPct)</f>
        <v/>
      </c>
      <c r="L9999">
        <f>K9999*H9999</f>
        <v/>
      </c>
      <c r="M9999">
        <f>EXP(-rf*C9999)*L9999</f>
        <v/>
      </c>
      <c r="N9999">
        <f>EXP(-rf*C9999)*E9999</f>
        <v/>
      </c>
    </row>
    <row r="10000">
      <c r="A10000" t="n">
        <v>9992</v>
      </c>
      <c r="B10000">
        <f>RAND()</f>
        <v/>
      </c>
      <c r="C10000">
        <f>IF(B10000&lt;P_3,3,IF(B10000&lt;P_3+P_4,4,5))</f>
        <v/>
      </c>
      <c r="D10000">
        <f>NORM.S.INV(RAND())</f>
        <v/>
      </c>
      <c r="E10000">
        <f>V0*EXP((rf-q_leak-0.5*sigma^2)*C10000+sigma*SQRT(C10000)*D10000)</f>
        <v/>
      </c>
      <c r="F10000">
        <f>SHL_face*(1+SHL_rate)^C10000</f>
        <v/>
      </c>
      <c r="G10000">
        <f>Pref_face*(1+Pref_rate)^C10000</f>
        <v/>
      </c>
      <c r="H10000">
        <f>MAX(E10000-F10000-G10000,0)</f>
        <v/>
      </c>
      <c r="I10000">
        <f>MIN(E10000,F10000+G10000)+(1-MgmtPct)*H10000</f>
        <v/>
      </c>
      <c r="J10000">
        <f>IF(I10000/SponsorCost&gt;=RatchetTrigger,1,0)</f>
        <v/>
      </c>
      <c r="K10000">
        <f>IF(J10000=1,MgmtPctRatchet,MgmtPct)</f>
        <v/>
      </c>
      <c r="L10000">
        <f>K10000*H10000</f>
        <v/>
      </c>
      <c r="M10000">
        <f>EXP(-rf*C10000)*L10000</f>
        <v/>
      </c>
      <c r="N10000">
        <f>EXP(-rf*C10000)*E10000</f>
        <v/>
      </c>
    </row>
    <row r="10001">
      <c r="A10001" t="n">
        <v>9993</v>
      </c>
      <c r="B10001">
        <f>RAND()</f>
        <v/>
      </c>
      <c r="C10001">
        <f>IF(B10001&lt;P_3,3,IF(B10001&lt;P_3+P_4,4,5))</f>
        <v/>
      </c>
      <c r="D10001">
        <f>NORM.S.INV(RAND())</f>
        <v/>
      </c>
      <c r="E10001">
        <f>V0*EXP((rf-q_leak-0.5*sigma^2)*C10001+sigma*SQRT(C10001)*D10001)</f>
        <v/>
      </c>
      <c r="F10001">
        <f>SHL_face*(1+SHL_rate)^C10001</f>
        <v/>
      </c>
      <c r="G10001">
        <f>Pref_face*(1+Pref_rate)^C10001</f>
        <v/>
      </c>
      <c r="H10001">
        <f>MAX(E10001-F10001-G10001,0)</f>
        <v/>
      </c>
      <c r="I10001">
        <f>MIN(E10001,F10001+G10001)+(1-MgmtPct)*H10001</f>
        <v/>
      </c>
      <c r="J10001">
        <f>IF(I10001/SponsorCost&gt;=RatchetTrigger,1,0)</f>
        <v/>
      </c>
      <c r="K10001">
        <f>IF(J10001=1,MgmtPctRatchet,MgmtPct)</f>
        <v/>
      </c>
      <c r="L10001">
        <f>K10001*H10001</f>
        <v/>
      </c>
      <c r="M10001">
        <f>EXP(-rf*C10001)*L10001</f>
        <v/>
      </c>
      <c r="N10001">
        <f>EXP(-rf*C10001)*E10001</f>
        <v/>
      </c>
    </row>
    <row r="10002">
      <c r="A10002" t="n">
        <v>9994</v>
      </c>
      <c r="B10002">
        <f>RAND()</f>
        <v/>
      </c>
      <c r="C10002">
        <f>IF(B10002&lt;P_3,3,IF(B10002&lt;P_3+P_4,4,5))</f>
        <v/>
      </c>
      <c r="D10002">
        <f>NORM.S.INV(RAND())</f>
        <v/>
      </c>
      <c r="E10002">
        <f>V0*EXP((rf-q_leak-0.5*sigma^2)*C10002+sigma*SQRT(C10002)*D10002)</f>
        <v/>
      </c>
      <c r="F10002">
        <f>SHL_face*(1+SHL_rate)^C10002</f>
        <v/>
      </c>
      <c r="G10002">
        <f>Pref_face*(1+Pref_rate)^C10002</f>
        <v/>
      </c>
      <c r="H10002">
        <f>MAX(E10002-F10002-G10002,0)</f>
        <v/>
      </c>
      <c r="I10002">
        <f>MIN(E10002,F10002+G10002)+(1-MgmtPct)*H10002</f>
        <v/>
      </c>
      <c r="J10002">
        <f>IF(I10002/SponsorCost&gt;=RatchetTrigger,1,0)</f>
        <v/>
      </c>
      <c r="K10002">
        <f>IF(J10002=1,MgmtPctRatchet,MgmtPct)</f>
        <v/>
      </c>
      <c r="L10002">
        <f>K10002*H10002</f>
        <v/>
      </c>
      <c r="M10002">
        <f>EXP(-rf*C10002)*L10002</f>
        <v/>
      </c>
      <c r="N10002">
        <f>EXP(-rf*C10002)*E10002</f>
        <v/>
      </c>
    </row>
    <row r="10003">
      <c r="A10003" t="n">
        <v>9995</v>
      </c>
      <c r="B10003">
        <f>RAND()</f>
        <v/>
      </c>
      <c r="C10003">
        <f>IF(B10003&lt;P_3,3,IF(B10003&lt;P_3+P_4,4,5))</f>
        <v/>
      </c>
      <c r="D10003">
        <f>NORM.S.INV(RAND())</f>
        <v/>
      </c>
      <c r="E10003">
        <f>V0*EXP((rf-q_leak-0.5*sigma^2)*C10003+sigma*SQRT(C10003)*D10003)</f>
        <v/>
      </c>
      <c r="F10003">
        <f>SHL_face*(1+SHL_rate)^C10003</f>
        <v/>
      </c>
      <c r="G10003">
        <f>Pref_face*(1+Pref_rate)^C10003</f>
        <v/>
      </c>
      <c r="H10003">
        <f>MAX(E10003-F10003-G10003,0)</f>
        <v/>
      </c>
      <c r="I10003">
        <f>MIN(E10003,F10003+G10003)+(1-MgmtPct)*H10003</f>
        <v/>
      </c>
      <c r="J10003">
        <f>IF(I10003/SponsorCost&gt;=RatchetTrigger,1,0)</f>
        <v/>
      </c>
      <c r="K10003">
        <f>IF(J10003=1,MgmtPctRatchet,MgmtPct)</f>
        <v/>
      </c>
      <c r="L10003">
        <f>K10003*H10003</f>
        <v/>
      </c>
      <c r="M10003">
        <f>EXP(-rf*C10003)*L10003</f>
        <v/>
      </c>
      <c r="N10003">
        <f>EXP(-rf*C10003)*E10003</f>
        <v/>
      </c>
    </row>
    <row r="10004">
      <c r="A10004" t="n">
        <v>9996</v>
      </c>
      <c r="B10004">
        <f>RAND()</f>
        <v/>
      </c>
      <c r="C10004">
        <f>IF(B10004&lt;P_3,3,IF(B10004&lt;P_3+P_4,4,5))</f>
        <v/>
      </c>
      <c r="D10004">
        <f>NORM.S.INV(RAND())</f>
        <v/>
      </c>
      <c r="E10004">
        <f>V0*EXP((rf-q_leak-0.5*sigma^2)*C10004+sigma*SQRT(C10004)*D10004)</f>
        <v/>
      </c>
      <c r="F10004">
        <f>SHL_face*(1+SHL_rate)^C10004</f>
        <v/>
      </c>
      <c r="G10004">
        <f>Pref_face*(1+Pref_rate)^C10004</f>
        <v/>
      </c>
      <c r="H10004">
        <f>MAX(E10004-F10004-G10004,0)</f>
        <v/>
      </c>
      <c r="I10004">
        <f>MIN(E10004,F10004+G10004)+(1-MgmtPct)*H10004</f>
        <v/>
      </c>
      <c r="J10004">
        <f>IF(I10004/SponsorCost&gt;=RatchetTrigger,1,0)</f>
        <v/>
      </c>
      <c r="K10004">
        <f>IF(J10004=1,MgmtPctRatchet,MgmtPct)</f>
        <v/>
      </c>
      <c r="L10004">
        <f>K10004*H10004</f>
        <v/>
      </c>
      <c r="M10004">
        <f>EXP(-rf*C10004)*L10004</f>
        <v/>
      </c>
      <c r="N10004">
        <f>EXP(-rf*C10004)*E10004</f>
        <v/>
      </c>
    </row>
    <row r="10005">
      <c r="A10005" t="n">
        <v>9997</v>
      </c>
      <c r="B10005">
        <f>RAND()</f>
        <v/>
      </c>
      <c r="C10005">
        <f>IF(B10005&lt;P_3,3,IF(B10005&lt;P_3+P_4,4,5))</f>
        <v/>
      </c>
      <c r="D10005">
        <f>NORM.S.INV(RAND())</f>
        <v/>
      </c>
      <c r="E10005">
        <f>V0*EXP((rf-q_leak-0.5*sigma^2)*C10005+sigma*SQRT(C10005)*D10005)</f>
        <v/>
      </c>
      <c r="F10005">
        <f>SHL_face*(1+SHL_rate)^C10005</f>
        <v/>
      </c>
      <c r="G10005">
        <f>Pref_face*(1+Pref_rate)^C10005</f>
        <v/>
      </c>
      <c r="H10005">
        <f>MAX(E10005-F10005-G10005,0)</f>
        <v/>
      </c>
      <c r="I10005">
        <f>MIN(E10005,F10005+G10005)+(1-MgmtPct)*H10005</f>
        <v/>
      </c>
      <c r="J10005">
        <f>IF(I10005/SponsorCost&gt;=RatchetTrigger,1,0)</f>
        <v/>
      </c>
      <c r="K10005">
        <f>IF(J10005=1,MgmtPctRatchet,MgmtPct)</f>
        <v/>
      </c>
      <c r="L10005">
        <f>K10005*H10005</f>
        <v/>
      </c>
      <c r="M10005">
        <f>EXP(-rf*C10005)*L10005</f>
        <v/>
      </c>
      <c r="N10005">
        <f>EXP(-rf*C10005)*E10005</f>
        <v/>
      </c>
    </row>
    <row r="10006">
      <c r="A10006" t="n">
        <v>9998</v>
      </c>
      <c r="B10006">
        <f>RAND()</f>
        <v/>
      </c>
      <c r="C10006">
        <f>IF(B10006&lt;P_3,3,IF(B10006&lt;P_3+P_4,4,5))</f>
        <v/>
      </c>
      <c r="D10006">
        <f>NORM.S.INV(RAND())</f>
        <v/>
      </c>
      <c r="E10006">
        <f>V0*EXP((rf-q_leak-0.5*sigma^2)*C10006+sigma*SQRT(C10006)*D10006)</f>
        <v/>
      </c>
      <c r="F10006">
        <f>SHL_face*(1+SHL_rate)^C10006</f>
        <v/>
      </c>
      <c r="G10006">
        <f>Pref_face*(1+Pref_rate)^C10006</f>
        <v/>
      </c>
      <c r="H10006">
        <f>MAX(E10006-F10006-G10006,0)</f>
        <v/>
      </c>
      <c r="I10006">
        <f>MIN(E10006,F10006+G10006)+(1-MgmtPct)*H10006</f>
        <v/>
      </c>
      <c r="J10006">
        <f>IF(I10006/SponsorCost&gt;=RatchetTrigger,1,0)</f>
        <v/>
      </c>
      <c r="K10006">
        <f>IF(J10006=1,MgmtPctRatchet,MgmtPct)</f>
        <v/>
      </c>
      <c r="L10006">
        <f>K10006*H10006</f>
        <v/>
      </c>
      <c r="M10006">
        <f>EXP(-rf*C10006)*L10006</f>
        <v/>
      </c>
      <c r="N10006">
        <f>EXP(-rf*C10006)*E10006</f>
        <v/>
      </c>
    </row>
    <row r="10007">
      <c r="A10007" t="n">
        <v>9999</v>
      </c>
      <c r="B10007">
        <f>RAND()</f>
        <v/>
      </c>
      <c r="C10007">
        <f>IF(B10007&lt;P_3,3,IF(B10007&lt;P_3+P_4,4,5))</f>
        <v/>
      </c>
      <c r="D10007">
        <f>NORM.S.INV(RAND())</f>
        <v/>
      </c>
      <c r="E10007">
        <f>V0*EXP((rf-q_leak-0.5*sigma^2)*C10007+sigma*SQRT(C10007)*D10007)</f>
        <v/>
      </c>
      <c r="F10007">
        <f>SHL_face*(1+SHL_rate)^C10007</f>
        <v/>
      </c>
      <c r="G10007">
        <f>Pref_face*(1+Pref_rate)^C10007</f>
        <v/>
      </c>
      <c r="H10007">
        <f>MAX(E10007-F10007-G10007,0)</f>
        <v/>
      </c>
      <c r="I10007">
        <f>MIN(E10007,F10007+G10007)+(1-MgmtPct)*H10007</f>
        <v/>
      </c>
      <c r="J10007">
        <f>IF(I10007/SponsorCost&gt;=RatchetTrigger,1,0)</f>
        <v/>
      </c>
      <c r="K10007">
        <f>IF(J10007=1,MgmtPctRatchet,MgmtPct)</f>
        <v/>
      </c>
      <c r="L10007">
        <f>K10007*H10007</f>
        <v/>
      </c>
      <c r="M10007">
        <f>EXP(-rf*C10007)*L10007</f>
        <v/>
      </c>
      <c r="N10007">
        <f>EXP(-rf*C10007)*E10007</f>
        <v/>
      </c>
    </row>
    <row r="10008">
      <c r="A10008" t="n">
        <v>10000</v>
      </c>
      <c r="B10008">
        <f>RAND()</f>
        <v/>
      </c>
      <c r="C10008">
        <f>IF(B10008&lt;P_3,3,IF(B10008&lt;P_3+P_4,4,5))</f>
        <v/>
      </c>
      <c r="D10008">
        <f>NORM.S.INV(RAND())</f>
        <v/>
      </c>
      <c r="E10008">
        <f>V0*EXP((rf-q_leak-0.5*sigma^2)*C10008+sigma*SQRT(C10008)*D10008)</f>
        <v/>
      </c>
      <c r="F10008">
        <f>SHL_face*(1+SHL_rate)^C10008</f>
        <v/>
      </c>
      <c r="G10008">
        <f>Pref_face*(1+Pref_rate)^C10008</f>
        <v/>
      </c>
      <c r="H10008">
        <f>MAX(E10008-F10008-G10008,0)</f>
        <v/>
      </c>
      <c r="I10008">
        <f>MIN(E10008,F10008+G10008)+(1-MgmtPct)*H10008</f>
        <v/>
      </c>
      <c r="J10008">
        <f>IF(I10008/SponsorCost&gt;=RatchetTrigger,1,0)</f>
        <v/>
      </c>
      <c r="K10008">
        <f>IF(J10008=1,MgmtPctRatchet,MgmtPct)</f>
        <v/>
      </c>
      <c r="L10008">
        <f>K10008*H10008</f>
        <v/>
      </c>
      <c r="M10008">
        <f>EXP(-rf*C10008)*L10008</f>
        <v/>
      </c>
      <c r="N10008">
        <f>EXP(-rf*C10008)*E10008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E14"/>
  <sheetViews>
    <sheetView workbookViewId="0">
      <selection activeCell="A1" sqref="A1"/>
    </sheetView>
  </sheetViews>
  <sheetFormatPr baseColWidth="8" defaultRowHeight="15"/>
  <cols>
    <col width="2" customWidth="1" min="1" max="1"/>
    <col width="26" customWidth="1" min="2" max="2"/>
    <col width="44" customWidth="1" min="3" max="3"/>
    <col width="50" customWidth="1" min="4" max="4"/>
    <col width="56" customWidth="1" min="5" max="5"/>
  </cols>
  <sheetData>
    <row r="2">
      <c r="B2" s="1" t="inlineStr">
        <is>
          <t>Every parameter: what, source, effect (full detail in the Word guide, §5.2)</t>
        </is>
      </c>
    </row>
    <row r="4">
      <c r="B4" s="11" t="inlineStr">
        <is>
          <t>Parameter</t>
        </is>
      </c>
      <c r="C4" s="11" t="inlineStr">
        <is>
          <t>What it is</t>
        </is>
      </c>
      <c r="D4" s="11" t="inlineStr">
        <is>
          <t>Where it comes from</t>
        </is>
      </c>
      <c r="E4" s="11" t="inlineStr">
        <is>
          <t>How it moves the sweet equity value</t>
        </is>
      </c>
    </row>
    <row r="5" ht="42" customHeight="1">
      <c r="B5" s="27" t="inlineStr">
        <is>
          <t>V0 — equity value today</t>
        </is>
      </c>
      <c r="C5" s="28" t="inlineStr">
        <is>
          <t>The option's underlying: value of ALL equity instruments combined (EV minus external net debt).</t>
        </is>
      </c>
      <c r="D5" s="28" t="inlineStr">
        <is>
          <t>The transaction itself at/near deal date (backsolve); later, multiples/DCF.</t>
        </is>
      </c>
      <c r="E5" s="28" t="inlineStr">
        <is>
          <t>Biggest driver. Sweet equity is convex in V0: +10% in V0 can mean +30%+ in sweet equity.</t>
        </is>
      </c>
    </row>
    <row r="6" ht="42" customHeight="1">
      <c r="B6" s="27" t="inlineStr">
        <is>
          <t>Breakpoints / strikes</t>
        </is>
      </c>
      <c r="C6" s="28" t="inlineStr">
        <is>
          <t>Cumulative strip balances AT EXIT, including accrued PIK.</t>
        </is>
      </c>
      <c r="D6" s="28" t="inlineStr">
        <is>
          <t>Cap table faces × documented PIK rates &amp; compounding, projected to T.</t>
        </is>
      </c>
      <c r="E6" s="28" t="inlineStr">
        <is>
          <t>Higher strikes push the option out of the money. They grow at the PIK rate — the hurdle races the underlying.</t>
        </is>
      </c>
    </row>
    <row r="7" ht="42" customHeight="1">
      <c r="B7" s="27" t="inlineStr">
        <is>
          <t>sigma — volatility</t>
        </is>
      </c>
      <c r="C7" s="28" t="inlineStr">
        <is>
          <t>Annualised volatility of the chosen underlying over the hold.</t>
        </is>
      </c>
      <c r="D7" s="28" t="inlineStr">
        <is>
          <t>Comparables' equity vols, de-levered to asset vol, re-levered at subject leverage. Term ≈ T.</t>
        </is>
      </c>
      <c r="E7" s="28" t="inlineStr">
        <is>
          <t>More vol = more time value = value shifts from strip to sweet equity. Most judgmental input; always show sensitivity.</t>
        </is>
      </c>
    </row>
    <row r="8" ht="42" customHeight="1">
      <c r="B8" s="27" t="inlineStr">
        <is>
          <t>T — time to exit</t>
        </is>
      </c>
      <c r="C8" s="28" t="inlineStr">
        <is>
          <t>Expected time to the liquidity event that crystallises the waterfall.</t>
        </is>
      </c>
      <c r="D8" s="28" t="inlineStr">
        <is>
          <t>Sponsor hold strategy, fund life and age. Typical 3–5y.</t>
        </is>
      </c>
      <c r="E8" s="28" t="inlineStr">
        <is>
          <t>Two-sided: more time value BUT more PIK accrual on the hurdle. Test which wins; don't assume.</t>
        </is>
      </c>
    </row>
    <row r="9" ht="42" customHeight="1">
      <c r="B9" s="27" t="inlineStr">
        <is>
          <t>r — risk-free rate</t>
        </is>
      </c>
      <c r="C9" s="28" t="inlineStr">
        <is>
          <t>Government yield matching T and currency.</t>
        </is>
      </c>
      <c r="D9" s="28" t="inlineStr">
        <is>
          <t>Sovereign curve at valuation date.</t>
        </is>
      </c>
      <c r="E9" s="28" t="inlineStr">
        <is>
          <t>Modest, positive. It is the drift AND the discount rate — never use WACC or plan growth anywhere.</t>
        </is>
      </c>
    </row>
    <row r="10" ht="42" customHeight="1">
      <c r="B10" s="27" t="inlineStr">
        <is>
          <t>q — leakage</t>
        </is>
      </c>
      <c r="C10" s="28" t="inlineStr">
        <is>
          <t>Rate at which cash leaves before exit (dividends, cash-pay coupons).</t>
        </is>
      </c>
      <c r="D10" s="28" t="inlineStr">
        <is>
          <t>Instrument cash-pay terms; dividend policy.</t>
        </is>
      </c>
      <c r="E10" s="28" t="inlineStr">
        <is>
          <t>Leakage lowers terminal value; hurts the junior (sweet) claim most. 0 for fully PIK deals.</t>
        </is>
      </c>
    </row>
    <row r="11" ht="42" customHeight="1">
      <c r="B11" s="27" t="inlineStr">
        <is>
          <t>DLOM</t>
        </is>
      </c>
      <c r="C11" s="28" t="inlineStr">
        <is>
          <t>Discount for the non-marketability of a locked-up minority stake.</t>
        </is>
      </c>
      <c r="D11" s="28" t="inlineStr">
        <is>
          <t>Chaffe / Finnerty protective-put estimators; restricted stock studies. Typically 10–30%.</t>
        </is>
      </c>
      <c r="E11" s="28" t="inlineStr">
        <is>
          <t>Direct multiplicative reduction. Apply to the interest only; beware double counting.</t>
        </is>
      </c>
    </row>
    <row r="12" ht="42" customHeight="1">
      <c r="B12" s="27" t="inlineStr">
        <is>
          <t>Ratchet terms</t>
        </is>
      </c>
      <c r="C12" s="28" t="inlineStr">
        <is>
          <t>Step-up in management's ordinary % if sponsor MoM/IRR hits a trigger.</t>
        </is>
      </c>
      <c r="D12" s="28" t="inlineStr">
        <is>
          <t>MIP term sheet / SHA. Check exactly what the test is measured on.</t>
        </is>
      </c>
      <c r="E12" s="28" t="inlineStr">
        <is>
          <t>Adds value in strong-exit paths; IRR-based triggers force Monte Carlo (path-dependent).</t>
        </is>
      </c>
    </row>
    <row r="13" ht="42" customHeight="1">
      <c r="B13" s="27" t="inlineStr">
        <is>
          <t>Leaver / vesting</t>
        </is>
      </c>
      <c r="C13" s="28" t="inlineStr">
        <is>
          <t>Forfeiture or cost-price buy-back if a manager leaves early.</t>
        </is>
      </c>
      <c r="D13" s="28" t="inlineStr">
        <is>
          <t>SHA leaver provisions; vesting schedule.</t>
        </is>
      </c>
      <c r="E13" s="28" t="inlineStr">
        <is>
          <t>Reduces value; model as probability-weighted haircut, disclosed separately.</t>
        </is>
      </c>
    </row>
    <row r="14" ht="42" customHeight="1">
      <c r="B14" s="27" t="inlineStr">
        <is>
          <t>Exit timing distribution</t>
        </is>
      </c>
      <c r="C14" s="28" t="inlineStr">
        <is>
          <t>Probability weights over possible exit years (MC only).</t>
        </is>
      </c>
      <c r="D14" s="28" t="inlineStr">
        <is>
          <t>Fund life, IC papers, sector norms.</t>
        </is>
      </c>
      <c r="E14" s="28" t="inlineStr">
        <is>
          <t>Couples hurdle accretion to horizon per path — something no single-T closed form can do.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2026-07-06T09:38:18Z</dcterms:created>
  <dcterms:modified xmlns:dcterms="http://purl.org/dc/terms/" xmlns:xsi="http://www.w3.org/2001/XMLSchema-instance" xsi:type="dcterms:W3CDTF">2026-07-06T09:38:19Z</dcterms:modified>
</cp:coreProperties>
</file>